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f2745cd7af3d978/Documents/DCU/Final Year/MT412 - Professional Business Analytics/"/>
    </mc:Choice>
  </mc:AlternateContent>
  <xr:revisionPtr revIDLastSave="185" documentId="8_{72C07AE8-5863-47C8-8B0C-CB3897FE48E7}" xr6:coauthVersionLast="47" xr6:coauthVersionMax="47" xr10:uidLastSave="{FF27DA8F-000D-473C-A43B-C7BA3D7151B7}"/>
  <bookViews>
    <workbookView xWindow="-108" yWindow="-108" windowWidth="23256" windowHeight="12456" xr2:uid="{00000000-000D-0000-FFFF-FFFF00000000}"/>
  </bookViews>
  <sheets>
    <sheet name="Project Details" sheetId="3" r:id="rId1"/>
    <sheet name="Data Sheet A" sheetId="2" r:id="rId2"/>
    <sheet name="Data Sheet B" sheetId="1" r:id="rId3"/>
    <sheet name="Inputs and Outputs Part A" sheetId="9" r:id="rId4"/>
    <sheet name="Inputs and Outputs Part B" sheetId="11" r:id="rId5"/>
    <sheet name="500 Days Simulation" sheetId="12" r:id="rId6"/>
    <sheet name="Assumptions &amp; Limitations" sheetId="13" r:id="rId7"/>
  </sheets>
  <definedNames>
    <definedName name="_xlnm._FilterDatabase" localSheetId="2" hidden="1">'Data Sheet B'!$D$2:$D$1094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2" l="1"/>
  <c r="AA4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28" i="12"/>
  <c r="AA129" i="12"/>
  <c r="AA130" i="12"/>
  <c r="AA131" i="12"/>
  <c r="AA132" i="12"/>
  <c r="AA133" i="12"/>
  <c r="AA134" i="12"/>
  <c r="AA135" i="12"/>
  <c r="AA136" i="12"/>
  <c r="AA137" i="12"/>
  <c r="AA138" i="12"/>
  <c r="AA139" i="12"/>
  <c r="AA140" i="12"/>
  <c r="AA141" i="12"/>
  <c r="AA142" i="12"/>
  <c r="AA143" i="12"/>
  <c r="AA144" i="12"/>
  <c r="AA145" i="12"/>
  <c r="AA146" i="12"/>
  <c r="AA147" i="12"/>
  <c r="AA148" i="12"/>
  <c r="AA149" i="12"/>
  <c r="AA150" i="12"/>
  <c r="AA151" i="12"/>
  <c r="AA152" i="12"/>
  <c r="AA153" i="12"/>
  <c r="AA154" i="12"/>
  <c r="AA155" i="12"/>
  <c r="AA156" i="12"/>
  <c r="AA157" i="12"/>
  <c r="AA158" i="12"/>
  <c r="AA159" i="12"/>
  <c r="AA160" i="12"/>
  <c r="AA161" i="12"/>
  <c r="AA162" i="12"/>
  <c r="AA163" i="12"/>
  <c r="AA164" i="12"/>
  <c r="AA165" i="12"/>
  <c r="AA166" i="12"/>
  <c r="AA167" i="12"/>
  <c r="AA168" i="12"/>
  <c r="AA169" i="12"/>
  <c r="AA170" i="12"/>
  <c r="AA171" i="12"/>
  <c r="AA172" i="12"/>
  <c r="AA173" i="12"/>
  <c r="AA174" i="12"/>
  <c r="AA175" i="12"/>
  <c r="AA176" i="12"/>
  <c r="AA177" i="12"/>
  <c r="AA178" i="12"/>
  <c r="AA179" i="12"/>
  <c r="AA180" i="12"/>
  <c r="AA181" i="12"/>
  <c r="AA182" i="12"/>
  <c r="AA183" i="12"/>
  <c r="AA184" i="12"/>
  <c r="AA185" i="12"/>
  <c r="AA186" i="12"/>
  <c r="AA187" i="12"/>
  <c r="AA188" i="12"/>
  <c r="AA189" i="12"/>
  <c r="AA190" i="12"/>
  <c r="AA191" i="12"/>
  <c r="AA192" i="12"/>
  <c r="AA193" i="12"/>
  <c r="AA194" i="12"/>
  <c r="AA195" i="12"/>
  <c r="AA196" i="12"/>
  <c r="AA197" i="12"/>
  <c r="AA198" i="12"/>
  <c r="AA199" i="12"/>
  <c r="AA200" i="12"/>
  <c r="AA201" i="12"/>
  <c r="AA202" i="12"/>
  <c r="AA203" i="12"/>
  <c r="AA204" i="12"/>
  <c r="AA205" i="12"/>
  <c r="AA206" i="12"/>
  <c r="AA207" i="12"/>
  <c r="AA208" i="12"/>
  <c r="AA209" i="12"/>
  <c r="AA210" i="12"/>
  <c r="AA211" i="12"/>
  <c r="AA212" i="12"/>
  <c r="AA213" i="12"/>
  <c r="AA214" i="12"/>
  <c r="AA215" i="12"/>
  <c r="AA216" i="12"/>
  <c r="AA217" i="12"/>
  <c r="AA218" i="12"/>
  <c r="AA219" i="12"/>
  <c r="AA220" i="12"/>
  <c r="AA221" i="12"/>
  <c r="AA222" i="12"/>
  <c r="AA223" i="12"/>
  <c r="AA224" i="12"/>
  <c r="AA225" i="12"/>
  <c r="AA226" i="12"/>
  <c r="AA227" i="12"/>
  <c r="AA228" i="12"/>
  <c r="AA229" i="12"/>
  <c r="AA230" i="12"/>
  <c r="AA231" i="12"/>
  <c r="AA232" i="12"/>
  <c r="AA233" i="12"/>
  <c r="AA234" i="12"/>
  <c r="AA235" i="12"/>
  <c r="AA236" i="12"/>
  <c r="AA237" i="12"/>
  <c r="AA238" i="12"/>
  <c r="AA239" i="12"/>
  <c r="AA240" i="12"/>
  <c r="AA241" i="12"/>
  <c r="AA242" i="12"/>
  <c r="AA243" i="12"/>
  <c r="AA244" i="12"/>
  <c r="AA245" i="12"/>
  <c r="AA246" i="12"/>
  <c r="AA247" i="12"/>
  <c r="AA248" i="12"/>
  <c r="AA249" i="12"/>
  <c r="AA250" i="12"/>
  <c r="AA251" i="12"/>
  <c r="AA252" i="12"/>
  <c r="AA253" i="12"/>
  <c r="AA254" i="12"/>
  <c r="AA255" i="12"/>
  <c r="AA256" i="12"/>
  <c r="AA257" i="12"/>
  <c r="AA258" i="12"/>
  <c r="AA259" i="12"/>
  <c r="AA260" i="12"/>
  <c r="AA261" i="12"/>
  <c r="AA262" i="12"/>
  <c r="AA263" i="12"/>
  <c r="AA264" i="12"/>
  <c r="AA265" i="12"/>
  <c r="AA266" i="12"/>
  <c r="AA267" i="12"/>
  <c r="AA268" i="12"/>
  <c r="AA269" i="12"/>
  <c r="AA270" i="12"/>
  <c r="AA271" i="12"/>
  <c r="AA272" i="12"/>
  <c r="AA273" i="12"/>
  <c r="AA274" i="12"/>
  <c r="AA275" i="12"/>
  <c r="AA276" i="12"/>
  <c r="AA277" i="12"/>
  <c r="AA278" i="12"/>
  <c r="AA279" i="12"/>
  <c r="AA280" i="12"/>
  <c r="AA281" i="12"/>
  <c r="AA282" i="12"/>
  <c r="AA283" i="12"/>
  <c r="AA284" i="12"/>
  <c r="AA285" i="12"/>
  <c r="AA286" i="12"/>
  <c r="AA287" i="12"/>
  <c r="AA288" i="12"/>
  <c r="AA289" i="12"/>
  <c r="AA290" i="12"/>
  <c r="AA291" i="12"/>
  <c r="AA292" i="12"/>
  <c r="AA293" i="12"/>
  <c r="AA294" i="12"/>
  <c r="AA295" i="12"/>
  <c r="AA296" i="12"/>
  <c r="AA297" i="12"/>
  <c r="AA298" i="12"/>
  <c r="AA299" i="12"/>
  <c r="AA300" i="12"/>
  <c r="AA301" i="12"/>
  <c r="AA302" i="12"/>
  <c r="AA303" i="12"/>
  <c r="AA304" i="12"/>
  <c r="AA305" i="12"/>
  <c r="AA306" i="12"/>
  <c r="AA307" i="12"/>
  <c r="AA308" i="12"/>
  <c r="AA309" i="12"/>
  <c r="AA310" i="12"/>
  <c r="AA311" i="12"/>
  <c r="AA312" i="12"/>
  <c r="AA313" i="12"/>
  <c r="AA314" i="12"/>
  <c r="AA315" i="12"/>
  <c r="AA316" i="12"/>
  <c r="AA317" i="12"/>
  <c r="AA318" i="12"/>
  <c r="AA319" i="12"/>
  <c r="AA320" i="12"/>
  <c r="AA321" i="12"/>
  <c r="AA322" i="12"/>
  <c r="AA323" i="12"/>
  <c r="AA324" i="12"/>
  <c r="AA325" i="12"/>
  <c r="AA326" i="12"/>
  <c r="AA327" i="12"/>
  <c r="AA328" i="12"/>
  <c r="AA329" i="12"/>
  <c r="AA330" i="12"/>
  <c r="AA331" i="12"/>
  <c r="AA332" i="12"/>
  <c r="AA333" i="12"/>
  <c r="AA334" i="12"/>
  <c r="AA335" i="12"/>
  <c r="AA336" i="12"/>
  <c r="AA337" i="12"/>
  <c r="AA338" i="12"/>
  <c r="AA339" i="12"/>
  <c r="AA340" i="12"/>
  <c r="AA341" i="12"/>
  <c r="AA342" i="12"/>
  <c r="AA343" i="12"/>
  <c r="AA344" i="12"/>
  <c r="AA345" i="12"/>
  <c r="AA346" i="12"/>
  <c r="AA347" i="12"/>
  <c r="AA348" i="12"/>
  <c r="AA349" i="12"/>
  <c r="AA350" i="12"/>
  <c r="AA351" i="12"/>
  <c r="AA352" i="12"/>
  <c r="AA353" i="12"/>
  <c r="AA354" i="12"/>
  <c r="AA355" i="12"/>
  <c r="AA356" i="12"/>
  <c r="AA357" i="12"/>
  <c r="AA358" i="12"/>
  <c r="AA359" i="12"/>
  <c r="AA360" i="12"/>
  <c r="AA361" i="12"/>
  <c r="AA362" i="12"/>
  <c r="AA363" i="12"/>
  <c r="AA364" i="12"/>
  <c r="AA365" i="12"/>
  <c r="AA366" i="12"/>
  <c r="AA367" i="12"/>
  <c r="AA368" i="12"/>
  <c r="AA369" i="12"/>
  <c r="AA370" i="12"/>
  <c r="AA371" i="12"/>
  <c r="AA372" i="12"/>
  <c r="AA373" i="12"/>
  <c r="AA374" i="12"/>
  <c r="AA375" i="12"/>
  <c r="AA376" i="12"/>
  <c r="AA377" i="12"/>
  <c r="AA378" i="12"/>
  <c r="AA379" i="12"/>
  <c r="AA380" i="12"/>
  <c r="AA381" i="12"/>
  <c r="AA382" i="12"/>
  <c r="AA383" i="12"/>
  <c r="AA384" i="12"/>
  <c r="AA385" i="12"/>
  <c r="AA386" i="12"/>
  <c r="AA387" i="12"/>
  <c r="AA388" i="12"/>
  <c r="AA389" i="12"/>
  <c r="AA390" i="12"/>
  <c r="AA391" i="12"/>
  <c r="AA392" i="12"/>
  <c r="AA393" i="12"/>
  <c r="AA394" i="12"/>
  <c r="AA395" i="12"/>
  <c r="AA396" i="12"/>
  <c r="AA397" i="12"/>
  <c r="AA398" i="12"/>
  <c r="AA399" i="12"/>
  <c r="AA400" i="12"/>
  <c r="AA401" i="12"/>
  <c r="AA402" i="12"/>
  <c r="AA403" i="12"/>
  <c r="AA404" i="12"/>
  <c r="AA405" i="12"/>
  <c r="AA406" i="12"/>
  <c r="AA407" i="12"/>
  <c r="AA408" i="12"/>
  <c r="AA409" i="12"/>
  <c r="AA410" i="12"/>
  <c r="AA411" i="12"/>
  <c r="AA412" i="12"/>
  <c r="AA413" i="12"/>
  <c r="AA414" i="12"/>
  <c r="AA415" i="12"/>
  <c r="AA416" i="12"/>
  <c r="AA417" i="12"/>
  <c r="AA418" i="12"/>
  <c r="AA419" i="12"/>
  <c r="AA420" i="12"/>
  <c r="AA421" i="12"/>
  <c r="AA422" i="12"/>
  <c r="AA423" i="12"/>
  <c r="AA424" i="12"/>
  <c r="AA425" i="12"/>
  <c r="AA426" i="12"/>
  <c r="AA427" i="12"/>
  <c r="AA428" i="12"/>
  <c r="AA429" i="12"/>
  <c r="AA430" i="12"/>
  <c r="AA431" i="12"/>
  <c r="AA432" i="12"/>
  <c r="AA433" i="12"/>
  <c r="AA434" i="12"/>
  <c r="AA435" i="12"/>
  <c r="AA436" i="12"/>
  <c r="AA437" i="12"/>
  <c r="AA438" i="12"/>
  <c r="AA439" i="12"/>
  <c r="AA440" i="12"/>
  <c r="AA441" i="12"/>
  <c r="AA442" i="12"/>
  <c r="AA443" i="12"/>
  <c r="AA444" i="12"/>
  <c r="AA445" i="12"/>
  <c r="AA446" i="12"/>
  <c r="AA447" i="12"/>
  <c r="AA448" i="12"/>
  <c r="AA449" i="12"/>
  <c r="AA450" i="12"/>
  <c r="AA451" i="12"/>
  <c r="AA452" i="12"/>
  <c r="AA453" i="12"/>
  <c r="AA454" i="12"/>
  <c r="AA455" i="12"/>
  <c r="AA456" i="12"/>
  <c r="AA457" i="12"/>
  <c r="AA458" i="12"/>
  <c r="AA459" i="12"/>
  <c r="AA460" i="12"/>
  <c r="AA461" i="12"/>
  <c r="AA462" i="12"/>
  <c r="AA463" i="12"/>
  <c r="AA464" i="12"/>
  <c r="AA465" i="12"/>
  <c r="AA466" i="12"/>
  <c r="AA467" i="12"/>
  <c r="AA468" i="12"/>
  <c r="AA469" i="12"/>
  <c r="AA470" i="12"/>
  <c r="AA471" i="12"/>
  <c r="AA472" i="12"/>
  <c r="AA473" i="12"/>
  <c r="AA474" i="12"/>
  <c r="AA475" i="12"/>
  <c r="AA476" i="12"/>
  <c r="AA477" i="12"/>
  <c r="AA478" i="12"/>
  <c r="AA479" i="12"/>
  <c r="AA480" i="12"/>
  <c r="AA481" i="12"/>
  <c r="AA482" i="12"/>
  <c r="AA483" i="12"/>
  <c r="AA484" i="12"/>
  <c r="AA485" i="12"/>
  <c r="AA486" i="12"/>
  <c r="AA487" i="12"/>
  <c r="AA488" i="12"/>
  <c r="AA489" i="12"/>
  <c r="AA490" i="12"/>
  <c r="AA491" i="12"/>
  <c r="AA492" i="12"/>
  <c r="AA493" i="12"/>
  <c r="AA494" i="12"/>
  <c r="AA495" i="12"/>
  <c r="AA496" i="12"/>
  <c r="AA2" i="12"/>
  <c r="Y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5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0" i="12"/>
  <c r="Y171" i="12"/>
  <c r="Y172" i="12"/>
  <c r="Y173" i="12"/>
  <c r="Y174" i="12"/>
  <c r="Y175" i="12"/>
  <c r="Y176" i="12"/>
  <c r="Y177" i="12"/>
  <c r="Y178" i="12"/>
  <c r="Y179" i="12"/>
  <c r="Y180" i="12"/>
  <c r="Y181" i="12"/>
  <c r="Y182" i="12"/>
  <c r="Y183" i="12"/>
  <c r="Y184" i="12"/>
  <c r="Y185" i="12"/>
  <c r="Y186" i="12"/>
  <c r="Y187" i="12"/>
  <c r="Y188" i="12"/>
  <c r="Y189" i="12"/>
  <c r="Y190" i="12"/>
  <c r="Y191" i="12"/>
  <c r="Y192" i="12"/>
  <c r="Y193" i="12"/>
  <c r="Y194" i="12"/>
  <c r="Y195" i="12"/>
  <c r="Y196" i="12"/>
  <c r="Y197" i="12"/>
  <c r="Y198" i="12"/>
  <c r="Y199" i="12"/>
  <c r="Y200" i="12"/>
  <c r="Y201" i="12"/>
  <c r="Y202" i="12"/>
  <c r="Y203" i="12"/>
  <c r="Y204" i="12"/>
  <c r="Y205" i="12"/>
  <c r="Y206" i="12"/>
  <c r="Y207" i="12"/>
  <c r="Y208" i="12"/>
  <c r="Y209" i="12"/>
  <c r="Y210" i="12"/>
  <c r="Y211" i="12"/>
  <c r="Y212" i="12"/>
  <c r="Y213" i="12"/>
  <c r="Y214" i="12"/>
  <c r="Y215" i="12"/>
  <c r="Y216" i="12"/>
  <c r="Y217" i="12"/>
  <c r="Y218" i="12"/>
  <c r="Y219" i="12"/>
  <c r="Y220" i="12"/>
  <c r="Y221" i="12"/>
  <c r="Y222" i="12"/>
  <c r="Y223" i="12"/>
  <c r="Y224" i="12"/>
  <c r="Y225" i="12"/>
  <c r="Y226" i="12"/>
  <c r="Y227" i="12"/>
  <c r="Y228" i="12"/>
  <c r="Y229" i="12"/>
  <c r="Y230" i="12"/>
  <c r="Y231" i="12"/>
  <c r="Y232" i="12"/>
  <c r="Y233" i="12"/>
  <c r="Y234" i="12"/>
  <c r="Y235" i="12"/>
  <c r="Y236" i="12"/>
  <c r="Y237" i="12"/>
  <c r="Y238" i="12"/>
  <c r="Y239" i="12"/>
  <c r="Y240" i="12"/>
  <c r="Y241" i="12"/>
  <c r="Y242" i="12"/>
  <c r="Y243" i="12"/>
  <c r="Y244" i="12"/>
  <c r="Y245" i="12"/>
  <c r="Y246" i="12"/>
  <c r="Y247" i="12"/>
  <c r="Y248" i="12"/>
  <c r="Y249" i="12"/>
  <c r="Y250" i="12"/>
  <c r="Y251" i="12"/>
  <c r="Y252" i="12"/>
  <c r="Y253" i="12"/>
  <c r="Y254" i="12"/>
  <c r="Y255" i="12"/>
  <c r="Y256" i="12"/>
  <c r="Y257" i="12"/>
  <c r="Y258" i="12"/>
  <c r="Y259" i="12"/>
  <c r="Y260" i="12"/>
  <c r="Y261" i="12"/>
  <c r="Y262" i="12"/>
  <c r="Y263" i="12"/>
  <c r="Y264" i="12"/>
  <c r="Y265" i="12"/>
  <c r="Y266" i="12"/>
  <c r="Y267" i="12"/>
  <c r="Y268" i="12"/>
  <c r="Y269" i="12"/>
  <c r="Y270" i="12"/>
  <c r="Y271" i="12"/>
  <c r="Y272" i="12"/>
  <c r="Y273" i="12"/>
  <c r="Y274" i="12"/>
  <c r="Y275" i="12"/>
  <c r="Y276" i="12"/>
  <c r="Y277" i="12"/>
  <c r="Y278" i="12"/>
  <c r="Y279" i="12"/>
  <c r="Y280" i="12"/>
  <c r="Y281" i="12"/>
  <c r="Y282" i="12"/>
  <c r="Y283" i="12"/>
  <c r="Y284" i="12"/>
  <c r="Y285" i="12"/>
  <c r="Y286" i="12"/>
  <c r="Y287" i="12"/>
  <c r="Y288" i="12"/>
  <c r="Y289" i="12"/>
  <c r="Y290" i="12"/>
  <c r="Y291" i="12"/>
  <c r="Y292" i="12"/>
  <c r="Y293" i="12"/>
  <c r="Y294" i="12"/>
  <c r="Y295" i="12"/>
  <c r="Y296" i="12"/>
  <c r="Y297" i="12"/>
  <c r="Y298" i="12"/>
  <c r="Y299" i="12"/>
  <c r="Y300" i="12"/>
  <c r="Y301" i="12"/>
  <c r="Y302" i="12"/>
  <c r="Y303" i="12"/>
  <c r="Y304" i="12"/>
  <c r="Y305" i="12"/>
  <c r="Y306" i="12"/>
  <c r="Y307" i="12"/>
  <c r="Y308" i="12"/>
  <c r="Y309" i="12"/>
  <c r="Y310" i="12"/>
  <c r="Y311" i="12"/>
  <c r="Y312" i="12"/>
  <c r="Y313" i="12"/>
  <c r="Y314" i="12"/>
  <c r="Y315" i="12"/>
  <c r="Y316" i="12"/>
  <c r="Y317" i="12"/>
  <c r="Y318" i="12"/>
  <c r="Y319" i="12"/>
  <c r="Y320" i="12"/>
  <c r="Y321" i="12"/>
  <c r="Y322" i="12"/>
  <c r="Y323" i="12"/>
  <c r="Y324" i="12"/>
  <c r="Y325" i="12"/>
  <c r="Y326" i="12"/>
  <c r="Y327" i="12"/>
  <c r="Y328" i="12"/>
  <c r="Y329" i="12"/>
  <c r="Y330" i="12"/>
  <c r="Y331" i="12"/>
  <c r="Y332" i="12"/>
  <c r="Y333" i="12"/>
  <c r="Y334" i="12"/>
  <c r="Y335" i="12"/>
  <c r="Y336" i="12"/>
  <c r="Y337" i="12"/>
  <c r="Y338" i="12"/>
  <c r="Y339" i="12"/>
  <c r="Y340" i="12"/>
  <c r="Y341" i="12"/>
  <c r="Y342" i="12"/>
  <c r="Y343" i="12"/>
  <c r="Y344" i="12"/>
  <c r="Y345" i="12"/>
  <c r="Y346" i="12"/>
  <c r="Y347" i="12"/>
  <c r="Y348" i="12"/>
  <c r="Y349" i="12"/>
  <c r="Y350" i="12"/>
  <c r="Y351" i="12"/>
  <c r="Y352" i="12"/>
  <c r="Y353" i="12"/>
  <c r="Y354" i="12"/>
  <c r="Y355" i="12"/>
  <c r="Y356" i="12"/>
  <c r="Y357" i="12"/>
  <c r="Y358" i="12"/>
  <c r="Y359" i="12"/>
  <c r="Y360" i="12"/>
  <c r="Y361" i="12"/>
  <c r="Y362" i="12"/>
  <c r="Y363" i="12"/>
  <c r="Y364" i="12"/>
  <c r="Y365" i="12"/>
  <c r="Y366" i="12"/>
  <c r="Y367" i="12"/>
  <c r="Y368" i="12"/>
  <c r="Y369" i="12"/>
  <c r="Y370" i="12"/>
  <c r="Y371" i="12"/>
  <c r="Y372" i="12"/>
  <c r="Y373" i="12"/>
  <c r="Y374" i="12"/>
  <c r="Y375" i="12"/>
  <c r="Y376" i="12"/>
  <c r="Y377" i="12"/>
  <c r="Y378" i="12"/>
  <c r="Y379" i="12"/>
  <c r="Y380" i="12"/>
  <c r="Y381" i="12"/>
  <c r="Y382" i="12"/>
  <c r="Y383" i="12"/>
  <c r="Y384" i="12"/>
  <c r="Y385" i="12"/>
  <c r="Y386" i="12"/>
  <c r="Y387" i="12"/>
  <c r="Y388" i="12"/>
  <c r="Y389" i="12"/>
  <c r="Y390" i="12"/>
  <c r="Y391" i="12"/>
  <c r="Y392" i="12"/>
  <c r="Y393" i="12"/>
  <c r="Y394" i="12"/>
  <c r="Y395" i="12"/>
  <c r="Y396" i="12"/>
  <c r="Y397" i="12"/>
  <c r="Y398" i="12"/>
  <c r="Y399" i="12"/>
  <c r="Y400" i="12"/>
  <c r="Y401" i="12"/>
  <c r="Y402" i="12"/>
  <c r="Y403" i="12"/>
  <c r="Y404" i="12"/>
  <c r="Y405" i="12"/>
  <c r="Y406" i="12"/>
  <c r="Y407" i="12"/>
  <c r="Y408" i="12"/>
  <c r="Y409" i="12"/>
  <c r="Y410" i="12"/>
  <c r="Y411" i="12"/>
  <c r="Y412" i="12"/>
  <c r="Y413" i="12"/>
  <c r="Y414" i="12"/>
  <c r="Y415" i="12"/>
  <c r="Y416" i="12"/>
  <c r="Y417" i="12"/>
  <c r="Y418" i="12"/>
  <c r="Y419" i="12"/>
  <c r="Y420" i="12"/>
  <c r="Y421" i="12"/>
  <c r="Y422" i="12"/>
  <c r="Y423" i="12"/>
  <c r="Y424" i="12"/>
  <c r="Y425" i="12"/>
  <c r="Y426" i="12"/>
  <c r="Y427" i="12"/>
  <c r="Y428" i="12"/>
  <c r="Y429" i="12"/>
  <c r="Y430" i="12"/>
  <c r="Y431" i="12"/>
  <c r="Y432" i="12"/>
  <c r="Y433" i="12"/>
  <c r="Y434" i="12"/>
  <c r="Y435" i="12"/>
  <c r="Y436" i="12"/>
  <c r="Y437" i="12"/>
  <c r="Y438" i="12"/>
  <c r="Y439" i="12"/>
  <c r="Y440" i="12"/>
  <c r="Y441" i="12"/>
  <c r="Y442" i="12"/>
  <c r="Y443" i="12"/>
  <c r="Y444" i="12"/>
  <c r="Y445" i="12"/>
  <c r="Y446" i="12"/>
  <c r="Y447" i="12"/>
  <c r="Y448" i="12"/>
  <c r="Y449" i="12"/>
  <c r="Y450" i="12"/>
  <c r="Y451" i="12"/>
  <c r="Y452" i="12"/>
  <c r="Y453" i="12"/>
  <c r="Y454" i="12"/>
  <c r="Y455" i="12"/>
  <c r="Y456" i="12"/>
  <c r="Y457" i="12"/>
  <c r="Y458" i="12"/>
  <c r="Y459" i="12"/>
  <c r="Y460" i="12"/>
  <c r="Y461" i="12"/>
  <c r="Y462" i="12"/>
  <c r="Y463" i="12"/>
  <c r="Y464" i="12"/>
  <c r="Y465" i="12"/>
  <c r="Y466" i="12"/>
  <c r="Y467" i="12"/>
  <c r="Y468" i="12"/>
  <c r="Y469" i="12"/>
  <c r="Y470" i="12"/>
  <c r="Y471" i="12"/>
  <c r="Y472" i="12"/>
  <c r="Y473" i="12"/>
  <c r="Y474" i="12"/>
  <c r="Y475" i="12"/>
  <c r="Y476" i="12"/>
  <c r="Y477" i="12"/>
  <c r="Y478" i="12"/>
  <c r="Y479" i="12"/>
  <c r="Y480" i="12"/>
  <c r="Y481" i="12"/>
  <c r="Y482" i="12"/>
  <c r="Y483" i="12"/>
  <c r="Y484" i="12"/>
  <c r="Y485" i="12"/>
  <c r="Y486" i="12"/>
  <c r="Y487" i="12"/>
  <c r="Y488" i="12"/>
  <c r="Y489" i="12"/>
  <c r="Y490" i="12"/>
  <c r="Y491" i="12"/>
  <c r="Y492" i="12"/>
  <c r="Y493" i="12"/>
  <c r="Y494" i="12"/>
  <c r="Y495" i="12"/>
  <c r="Y496" i="12"/>
  <c r="Y2" i="12"/>
  <c r="L2" i="12"/>
  <c r="L4" i="12"/>
  <c r="K16" i="12"/>
  <c r="K2" i="12"/>
  <c r="I2" i="12"/>
  <c r="K3" i="12"/>
  <c r="J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F2" i="12"/>
  <c r="F4" i="12"/>
  <c r="H4" i="12"/>
  <c r="J4" i="12"/>
  <c r="K4" i="12" s="1"/>
  <c r="F31" i="11"/>
  <c r="F30" i="11"/>
  <c r="H5" i="12"/>
  <c r="J5" i="12" s="1"/>
  <c r="H6" i="12"/>
  <c r="H7" i="12"/>
  <c r="H8" i="12"/>
  <c r="H9" i="12"/>
  <c r="J9" i="12" s="1"/>
  <c r="H10" i="12"/>
  <c r="H11" i="12"/>
  <c r="H12" i="12"/>
  <c r="H13" i="12"/>
  <c r="J13" i="12" s="1"/>
  <c r="H14" i="12"/>
  <c r="H15" i="12"/>
  <c r="H16" i="12"/>
  <c r="H17" i="12"/>
  <c r="J17" i="12" s="1"/>
  <c r="H18" i="12"/>
  <c r="H19" i="12"/>
  <c r="H20" i="12"/>
  <c r="H21" i="12"/>
  <c r="J21" i="12" s="1"/>
  <c r="H22" i="12"/>
  <c r="H23" i="12"/>
  <c r="H24" i="12"/>
  <c r="H25" i="12"/>
  <c r="J25" i="12" s="1"/>
  <c r="H26" i="12"/>
  <c r="H27" i="12"/>
  <c r="H28" i="12"/>
  <c r="H29" i="12"/>
  <c r="J29" i="12" s="1"/>
  <c r="H30" i="12"/>
  <c r="H31" i="12"/>
  <c r="H32" i="12"/>
  <c r="H33" i="12"/>
  <c r="J33" i="12" s="1"/>
  <c r="H34" i="12"/>
  <c r="H35" i="12"/>
  <c r="H36" i="12"/>
  <c r="H37" i="12"/>
  <c r="J37" i="12" s="1"/>
  <c r="H38" i="12"/>
  <c r="H39" i="12"/>
  <c r="H40" i="12"/>
  <c r="H41" i="12"/>
  <c r="J41" i="12" s="1"/>
  <c r="H42" i="12"/>
  <c r="H43" i="12"/>
  <c r="H44" i="12"/>
  <c r="H45" i="12"/>
  <c r="J45" i="12" s="1"/>
  <c r="H46" i="12"/>
  <c r="H47" i="12"/>
  <c r="H48" i="12"/>
  <c r="H49" i="12"/>
  <c r="J49" i="12" s="1"/>
  <c r="H50" i="12"/>
  <c r="H51" i="12"/>
  <c r="H52" i="12"/>
  <c r="H53" i="12"/>
  <c r="J53" i="12" s="1"/>
  <c r="H54" i="12"/>
  <c r="H55" i="12"/>
  <c r="H56" i="12"/>
  <c r="H57" i="12"/>
  <c r="J57" i="12" s="1"/>
  <c r="H58" i="12"/>
  <c r="H59" i="12"/>
  <c r="H60" i="12"/>
  <c r="H61" i="12"/>
  <c r="J61" i="12" s="1"/>
  <c r="H62" i="12"/>
  <c r="H63" i="12"/>
  <c r="H64" i="12"/>
  <c r="H65" i="12"/>
  <c r="J65" i="12" s="1"/>
  <c r="H66" i="12"/>
  <c r="H67" i="12"/>
  <c r="H68" i="12"/>
  <c r="H69" i="12"/>
  <c r="J69" i="12" s="1"/>
  <c r="H70" i="12"/>
  <c r="H71" i="12"/>
  <c r="H72" i="12"/>
  <c r="H73" i="12"/>
  <c r="J73" i="12" s="1"/>
  <c r="H74" i="12"/>
  <c r="H75" i="12"/>
  <c r="H76" i="12"/>
  <c r="H77" i="12"/>
  <c r="J77" i="12" s="1"/>
  <c r="H78" i="12"/>
  <c r="H79" i="12"/>
  <c r="H80" i="12"/>
  <c r="H81" i="12"/>
  <c r="J81" i="12" s="1"/>
  <c r="H82" i="12"/>
  <c r="H83" i="12"/>
  <c r="H84" i="12"/>
  <c r="H85" i="12"/>
  <c r="J85" i="12" s="1"/>
  <c r="H86" i="12"/>
  <c r="H87" i="12"/>
  <c r="H88" i="12"/>
  <c r="H89" i="12"/>
  <c r="J89" i="12" s="1"/>
  <c r="H90" i="12"/>
  <c r="H91" i="12"/>
  <c r="H92" i="12"/>
  <c r="H93" i="12"/>
  <c r="J93" i="12" s="1"/>
  <c r="H94" i="12"/>
  <c r="H95" i="12"/>
  <c r="H96" i="12"/>
  <c r="H97" i="12"/>
  <c r="J97" i="12" s="1"/>
  <c r="H98" i="12"/>
  <c r="H99" i="12"/>
  <c r="H100" i="12"/>
  <c r="H101" i="12"/>
  <c r="J101" i="12" s="1"/>
  <c r="H102" i="12"/>
  <c r="H103" i="12"/>
  <c r="H104" i="12"/>
  <c r="H105" i="12"/>
  <c r="J105" i="12" s="1"/>
  <c r="H106" i="12"/>
  <c r="H107" i="12"/>
  <c r="H108" i="12"/>
  <c r="H109" i="12"/>
  <c r="J109" i="12" s="1"/>
  <c r="H110" i="12"/>
  <c r="H111" i="12"/>
  <c r="H112" i="12"/>
  <c r="H113" i="12"/>
  <c r="J113" i="12" s="1"/>
  <c r="H114" i="12"/>
  <c r="H115" i="12"/>
  <c r="H116" i="12"/>
  <c r="H117" i="12"/>
  <c r="J117" i="12" s="1"/>
  <c r="H118" i="12"/>
  <c r="H119" i="12"/>
  <c r="H120" i="12"/>
  <c r="H121" i="12"/>
  <c r="J121" i="12" s="1"/>
  <c r="H122" i="12"/>
  <c r="H123" i="12"/>
  <c r="H124" i="12"/>
  <c r="H125" i="12"/>
  <c r="J125" i="12" s="1"/>
  <c r="H126" i="12"/>
  <c r="H127" i="12"/>
  <c r="H128" i="12"/>
  <c r="H129" i="12"/>
  <c r="J129" i="12" s="1"/>
  <c r="H130" i="12"/>
  <c r="H131" i="12"/>
  <c r="H132" i="12"/>
  <c r="H133" i="12"/>
  <c r="J133" i="12" s="1"/>
  <c r="H134" i="12"/>
  <c r="H135" i="12"/>
  <c r="H136" i="12"/>
  <c r="H137" i="12"/>
  <c r="J137" i="12" s="1"/>
  <c r="H138" i="12"/>
  <c r="H139" i="12"/>
  <c r="H140" i="12"/>
  <c r="H141" i="12"/>
  <c r="J141" i="12" s="1"/>
  <c r="H142" i="12"/>
  <c r="H143" i="12"/>
  <c r="H144" i="12"/>
  <c r="H145" i="12"/>
  <c r="J145" i="12" s="1"/>
  <c r="H146" i="12"/>
  <c r="H147" i="12"/>
  <c r="H148" i="12"/>
  <c r="H149" i="12"/>
  <c r="J149" i="12" s="1"/>
  <c r="H150" i="12"/>
  <c r="H151" i="12"/>
  <c r="H152" i="12"/>
  <c r="H153" i="12"/>
  <c r="J153" i="12" s="1"/>
  <c r="H154" i="12"/>
  <c r="H155" i="12"/>
  <c r="H156" i="12"/>
  <c r="H157" i="12"/>
  <c r="J157" i="12" s="1"/>
  <c r="H158" i="12"/>
  <c r="H159" i="12"/>
  <c r="H160" i="12"/>
  <c r="H161" i="12"/>
  <c r="J161" i="12" s="1"/>
  <c r="H162" i="12"/>
  <c r="H163" i="12"/>
  <c r="H164" i="12"/>
  <c r="H165" i="12"/>
  <c r="J165" i="12" s="1"/>
  <c r="H166" i="12"/>
  <c r="H167" i="12"/>
  <c r="H168" i="12"/>
  <c r="H169" i="12"/>
  <c r="J169" i="12" s="1"/>
  <c r="H170" i="12"/>
  <c r="H171" i="12"/>
  <c r="H172" i="12"/>
  <c r="H173" i="12"/>
  <c r="J173" i="12" s="1"/>
  <c r="H174" i="12"/>
  <c r="H175" i="12"/>
  <c r="H176" i="12"/>
  <c r="H177" i="12"/>
  <c r="J177" i="12" s="1"/>
  <c r="H178" i="12"/>
  <c r="H179" i="12"/>
  <c r="H180" i="12"/>
  <c r="H181" i="12"/>
  <c r="J181" i="12" s="1"/>
  <c r="H182" i="12"/>
  <c r="H183" i="12"/>
  <c r="H184" i="12"/>
  <c r="H185" i="12"/>
  <c r="J185" i="12" s="1"/>
  <c r="H186" i="12"/>
  <c r="H187" i="12"/>
  <c r="H188" i="12"/>
  <c r="H189" i="12"/>
  <c r="J189" i="12" s="1"/>
  <c r="H190" i="12"/>
  <c r="H191" i="12"/>
  <c r="H192" i="12"/>
  <c r="H193" i="12"/>
  <c r="J193" i="12" s="1"/>
  <c r="H194" i="12"/>
  <c r="H195" i="12"/>
  <c r="H196" i="12"/>
  <c r="H197" i="12"/>
  <c r="J197" i="12" s="1"/>
  <c r="H198" i="12"/>
  <c r="H199" i="12"/>
  <c r="H200" i="12"/>
  <c r="H201" i="12"/>
  <c r="J201" i="12" s="1"/>
  <c r="H202" i="12"/>
  <c r="H203" i="12"/>
  <c r="H204" i="12"/>
  <c r="H205" i="12"/>
  <c r="J205" i="12" s="1"/>
  <c r="H206" i="12"/>
  <c r="H207" i="12"/>
  <c r="H208" i="12"/>
  <c r="H209" i="12"/>
  <c r="J209" i="12" s="1"/>
  <c r="H210" i="12"/>
  <c r="H211" i="12"/>
  <c r="H212" i="12"/>
  <c r="H213" i="12"/>
  <c r="J213" i="12" s="1"/>
  <c r="H214" i="12"/>
  <c r="H215" i="12"/>
  <c r="H216" i="12"/>
  <c r="H217" i="12"/>
  <c r="J217" i="12" s="1"/>
  <c r="H218" i="12"/>
  <c r="H219" i="12"/>
  <c r="H220" i="12"/>
  <c r="H221" i="12"/>
  <c r="J221" i="12" s="1"/>
  <c r="H222" i="12"/>
  <c r="H223" i="12"/>
  <c r="H224" i="12"/>
  <c r="H225" i="12"/>
  <c r="J225" i="12" s="1"/>
  <c r="H226" i="12"/>
  <c r="H227" i="12"/>
  <c r="H228" i="12"/>
  <c r="H229" i="12"/>
  <c r="J229" i="12" s="1"/>
  <c r="H230" i="12"/>
  <c r="H231" i="12"/>
  <c r="J231" i="12" s="1"/>
  <c r="H232" i="12"/>
  <c r="H233" i="12"/>
  <c r="J233" i="12" s="1"/>
  <c r="H234" i="12"/>
  <c r="H235" i="12"/>
  <c r="J235" i="12" s="1"/>
  <c r="H236" i="12"/>
  <c r="H237" i="12"/>
  <c r="J237" i="12" s="1"/>
  <c r="H238" i="12"/>
  <c r="H239" i="12"/>
  <c r="J239" i="12" s="1"/>
  <c r="H240" i="12"/>
  <c r="H241" i="12"/>
  <c r="J241" i="12" s="1"/>
  <c r="H242" i="12"/>
  <c r="H243" i="12"/>
  <c r="J243" i="12" s="1"/>
  <c r="H244" i="12"/>
  <c r="H245" i="12"/>
  <c r="J245" i="12" s="1"/>
  <c r="H246" i="12"/>
  <c r="H247" i="12"/>
  <c r="J247" i="12" s="1"/>
  <c r="H248" i="12"/>
  <c r="H249" i="12"/>
  <c r="J249" i="12" s="1"/>
  <c r="H250" i="12"/>
  <c r="H251" i="12"/>
  <c r="J251" i="12" s="1"/>
  <c r="H252" i="12"/>
  <c r="H253" i="12"/>
  <c r="J253" i="12" s="1"/>
  <c r="H254" i="12"/>
  <c r="H255" i="12"/>
  <c r="J255" i="12" s="1"/>
  <c r="H256" i="12"/>
  <c r="H257" i="12"/>
  <c r="J257" i="12" s="1"/>
  <c r="H258" i="12"/>
  <c r="H259" i="12"/>
  <c r="J259" i="12" s="1"/>
  <c r="H260" i="12"/>
  <c r="H261" i="12"/>
  <c r="J261" i="12" s="1"/>
  <c r="H262" i="12"/>
  <c r="H263" i="12"/>
  <c r="J263" i="12" s="1"/>
  <c r="H264" i="12"/>
  <c r="H265" i="12"/>
  <c r="J265" i="12" s="1"/>
  <c r="H266" i="12"/>
  <c r="H267" i="12"/>
  <c r="J267" i="12" s="1"/>
  <c r="H268" i="12"/>
  <c r="H269" i="12"/>
  <c r="J269" i="12" s="1"/>
  <c r="H270" i="12"/>
  <c r="H271" i="12"/>
  <c r="J271" i="12" s="1"/>
  <c r="H272" i="12"/>
  <c r="H273" i="12"/>
  <c r="J273" i="12" s="1"/>
  <c r="H274" i="12"/>
  <c r="H275" i="12"/>
  <c r="J275" i="12" s="1"/>
  <c r="H276" i="12"/>
  <c r="H277" i="12"/>
  <c r="J277" i="12" s="1"/>
  <c r="H278" i="12"/>
  <c r="H279" i="12"/>
  <c r="J279" i="12" s="1"/>
  <c r="H280" i="12"/>
  <c r="H281" i="12"/>
  <c r="J281" i="12" s="1"/>
  <c r="H282" i="12"/>
  <c r="H283" i="12"/>
  <c r="J283" i="12" s="1"/>
  <c r="H284" i="12"/>
  <c r="H285" i="12"/>
  <c r="J285" i="12" s="1"/>
  <c r="H286" i="12"/>
  <c r="H287" i="12"/>
  <c r="J287" i="12" s="1"/>
  <c r="H288" i="12"/>
  <c r="H289" i="12"/>
  <c r="J289" i="12" s="1"/>
  <c r="H290" i="12"/>
  <c r="H291" i="12"/>
  <c r="J291" i="12" s="1"/>
  <c r="H292" i="12"/>
  <c r="H293" i="12"/>
  <c r="J293" i="12" s="1"/>
  <c r="H294" i="12"/>
  <c r="H295" i="12"/>
  <c r="J295" i="12" s="1"/>
  <c r="H296" i="12"/>
  <c r="H297" i="12"/>
  <c r="J297" i="12" s="1"/>
  <c r="H298" i="12"/>
  <c r="H299" i="12"/>
  <c r="J299" i="12" s="1"/>
  <c r="H300" i="12"/>
  <c r="H301" i="12"/>
  <c r="J301" i="12" s="1"/>
  <c r="H302" i="12"/>
  <c r="H303" i="12"/>
  <c r="J303" i="12" s="1"/>
  <c r="H304" i="12"/>
  <c r="H305" i="12"/>
  <c r="J305" i="12" s="1"/>
  <c r="H306" i="12"/>
  <c r="H307" i="12"/>
  <c r="J307" i="12" s="1"/>
  <c r="H308" i="12"/>
  <c r="H309" i="12"/>
  <c r="J309" i="12" s="1"/>
  <c r="H310" i="12"/>
  <c r="H311" i="12"/>
  <c r="J311" i="12" s="1"/>
  <c r="H312" i="12"/>
  <c r="H313" i="12"/>
  <c r="J313" i="12" s="1"/>
  <c r="H314" i="12"/>
  <c r="H315" i="12"/>
  <c r="J315" i="12" s="1"/>
  <c r="H316" i="12"/>
  <c r="H317" i="12"/>
  <c r="J317" i="12" s="1"/>
  <c r="H318" i="12"/>
  <c r="H319" i="12"/>
  <c r="J319" i="12" s="1"/>
  <c r="H320" i="12"/>
  <c r="H321" i="12"/>
  <c r="J321" i="12" s="1"/>
  <c r="H322" i="12"/>
  <c r="H323" i="12"/>
  <c r="J323" i="12" s="1"/>
  <c r="H324" i="12"/>
  <c r="H325" i="12"/>
  <c r="J325" i="12" s="1"/>
  <c r="H326" i="12"/>
  <c r="H327" i="12"/>
  <c r="J327" i="12" s="1"/>
  <c r="H328" i="12"/>
  <c r="H329" i="12"/>
  <c r="J329" i="12" s="1"/>
  <c r="H330" i="12"/>
  <c r="H331" i="12"/>
  <c r="J331" i="12" s="1"/>
  <c r="H332" i="12"/>
  <c r="H333" i="12"/>
  <c r="J333" i="12" s="1"/>
  <c r="H334" i="12"/>
  <c r="H335" i="12"/>
  <c r="J335" i="12" s="1"/>
  <c r="H336" i="12"/>
  <c r="H337" i="12"/>
  <c r="J337" i="12" s="1"/>
  <c r="H338" i="12"/>
  <c r="H339" i="12"/>
  <c r="J339" i="12" s="1"/>
  <c r="H340" i="12"/>
  <c r="H341" i="12"/>
  <c r="J341" i="12" s="1"/>
  <c r="H342" i="12"/>
  <c r="H343" i="12"/>
  <c r="J343" i="12" s="1"/>
  <c r="H344" i="12"/>
  <c r="H345" i="12"/>
  <c r="J345" i="12" s="1"/>
  <c r="H346" i="12"/>
  <c r="H347" i="12"/>
  <c r="J347" i="12" s="1"/>
  <c r="H348" i="12"/>
  <c r="H349" i="12"/>
  <c r="J349" i="12" s="1"/>
  <c r="H350" i="12"/>
  <c r="H351" i="12"/>
  <c r="J351" i="12" s="1"/>
  <c r="H352" i="12"/>
  <c r="H353" i="12"/>
  <c r="J353" i="12" s="1"/>
  <c r="H354" i="12"/>
  <c r="H355" i="12"/>
  <c r="J355" i="12" s="1"/>
  <c r="H356" i="12"/>
  <c r="H357" i="12"/>
  <c r="J357" i="12" s="1"/>
  <c r="H358" i="12"/>
  <c r="H359" i="12"/>
  <c r="J359" i="12" s="1"/>
  <c r="H360" i="12"/>
  <c r="H361" i="12"/>
  <c r="J361" i="12" s="1"/>
  <c r="H362" i="12"/>
  <c r="H363" i="12"/>
  <c r="J363" i="12" s="1"/>
  <c r="H364" i="12"/>
  <c r="H365" i="12"/>
  <c r="J365" i="12" s="1"/>
  <c r="H366" i="12"/>
  <c r="H367" i="12"/>
  <c r="J367" i="12" s="1"/>
  <c r="H368" i="12"/>
  <c r="H369" i="12"/>
  <c r="J369" i="12" s="1"/>
  <c r="H370" i="12"/>
  <c r="H371" i="12"/>
  <c r="J371" i="12" s="1"/>
  <c r="H372" i="12"/>
  <c r="H373" i="12"/>
  <c r="J373" i="12" s="1"/>
  <c r="H374" i="12"/>
  <c r="H375" i="12"/>
  <c r="J375" i="12" s="1"/>
  <c r="H376" i="12"/>
  <c r="H377" i="12"/>
  <c r="J377" i="12" s="1"/>
  <c r="H378" i="12"/>
  <c r="H379" i="12"/>
  <c r="J379" i="12" s="1"/>
  <c r="H380" i="12"/>
  <c r="H381" i="12"/>
  <c r="J381" i="12" s="1"/>
  <c r="H382" i="12"/>
  <c r="H383" i="12"/>
  <c r="J383" i="12" s="1"/>
  <c r="H384" i="12"/>
  <c r="H385" i="12"/>
  <c r="J385" i="12" s="1"/>
  <c r="H386" i="12"/>
  <c r="H387" i="12"/>
  <c r="J387" i="12" s="1"/>
  <c r="H388" i="12"/>
  <c r="H389" i="12"/>
  <c r="J389" i="12" s="1"/>
  <c r="H390" i="12"/>
  <c r="H391" i="12"/>
  <c r="J391" i="12" s="1"/>
  <c r="H392" i="12"/>
  <c r="H393" i="12"/>
  <c r="J393" i="12" s="1"/>
  <c r="H394" i="12"/>
  <c r="H395" i="12"/>
  <c r="J395" i="12" s="1"/>
  <c r="H396" i="12"/>
  <c r="H397" i="12"/>
  <c r="J397" i="12" s="1"/>
  <c r="H398" i="12"/>
  <c r="H399" i="12"/>
  <c r="J399" i="12" s="1"/>
  <c r="H400" i="12"/>
  <c r="H401" i="12"/>
  <c r="J401" i="12" s="1"/>
  <c r="H402" i="12"/>
  <c r="H403" i="12"/>
  <c r="J403" i="12" s="1"/>
  <c r="H404" i="12"/>
  <c r="H405" i="12"/>
  <c r="J405" i="12" s="1"/>
  <c r="H406" i="12"/>
  <c r="H407" i="12"/>
  <c r="J407" i="12" s="1"/>
  <c r="H408" i="12"/>
  <c r="H409" i="12"/>
  <c r="J409" i="12" s="1"/>
  <c r="H410" i="12"/>
  <c r="H411" i="12"/>
  <c r="J411" i="12" s="1"/>
  <c r="H412" i="12"/>
  <c r="H413" i="12"/>
  <c r="J413" i="12" s="1"/>
  <c r="H414" i="12"/>
  <c r="H415" i="12"/>
  <c r="J415" i="12" s="1"/>
  <c r="H416" i="12"/>
  <c r="H417" i="12"/>
  <c r="J417" i="12" s="1"/>
  <c r="H418" i="12"/>
  <c r="H419" i="12"/>
  <c r="J419" i="12" s="1"/>
  <c r="H420" i="12"/>
  <c r="H421" i="12"/>
  <c r="J421" i="12" s="1"/>
  <c r="H422" i="12"/>
  <c r="H423" i="12"/>
  <c r="J423" i="12" s="1"/>
  <c r="H424" i="12"/>
  <c r="H425" i="12"/>
  <c r="J425" i="12" s="1"/>
  <c r="H426" i="12"/>
  <c r="H427" i="12"/>
  <c r="J427" i="12" s="1"/>
  <c r="H428" i="12"/>
  <c r="H429" i="12"/>
  <c r="J429" i="12" s="1"/>
  <c r="H430" i="12"/>
  <c r="H431" i="12"/>
  <c r="J431" i="12" s="1"/>
  <c r="H432" i="12"/>
  <c r="H433" i="12"/>
  <c r="J433" i="12" s="1"/>
  <c r="H434" i="12"/>
  <c r="H435" i="12"/>
  <c r="J435" i="12" s="1"/>
  <c r="H436" i="12"/>
  <c r="H437" i="12"/>
  <c r="J437" i="12" s="1"/>
  <c r="H438" i="12"/>
  <c r="H439" i="12"/>
  <c r="J439" i="12" s="1"/>
  <c r="H440" i="12"/>
  <c r="H441" i="12"/>
  <c r="J441" i="12" s="1"/>
  <c r="H442" i="12"/>
  <c r="H443" i="12"/>
  <c r="J443" i="12" s="1"/>
  <c r="H444" i="12"/>
  <c r="H445" i="12"/>
  <c r="J445" i="12" s="1"/>
  <c r="H446" i="12"/>
  <c r="H447" i="12"/>
  <c r="J447" i="12" s="1"/>
  <c r="H448" i="12"/>
  <c r="H449" i="12"/>
  <c r="J449" i="12" s="1"/>
  <c r="H450" i="12"/>
  <c r="H451" i="12"/>
  <c r="J451" i="12" s="1"/>
  <c r="H452" i="12"/>
  <c r="H453" i="12"/>
  <c r="J453" i="12" s="1"/>
  <c r="H454" i="12"/>
  <c r="H455" i="12"/>
  <c r="J455" i="12" s="1"/>
  <c r="H456" i="12"/>
  <c r="H457" i="12"/>
  <c r="J457" i="12" s="1"/>
  <c r="H458" i="12"/>
  <c r="H459" i="12"/>
  <c r="J459" i="12" s="1"/>
  <c r="H460" i="12"/>
  <c r="H461" i="12"/>
  <c r="J461" i="12" s="1"/>
  <c r="H462" i="12"/>
  <c r="H463" i="12"/>
  <c r="J463" i="12" s="1"/>
  <c r="H464" i="12"/>
  <c r="H465" i="12"/>
  <c r="J465" i="12" s="1"/>
  <c r="H466" i="12"/>
  <c r="H467" i="12"/>
  <c r="J467" i="12" s="1"/>
  <c r="H468" i="12"/>
  <c r="H469" i="12"/>
  <c r="J469" i="12" s="1"/>
  <c r="H470" i="12"/>
  <c r="H471" i="12"/>
  <c r="J471" i="12" s="1"/>
  <c r="H472" i="12"/>
  <c r="H473" i="12"/>
  <c r="J473" i="12" s="1"/>
  <c r="H474" i="12"/>
  <c r="H475" i="12"/>
  <c r="J475" i="12" s="1"/>
  <c r="H476" i="12"/>
  <c r="H477" i="12"/>
  <c r="J477" i="12" s="1"/>
  <c r="H478" i="12"/>
  <c r="H479" i="12"/>
  <c r="J479" i="12" s="1"/>
  <c r="H480" i="12"/>
  <c r="H481" i="12"/>
  <c r="J481" i="12" s="1"/>
  <c r="H482" i="12"/>
  <c r="H483" i="12"/>
  <c r="J483" i="12" s="1"/>
  <c r="H484" i="12"/>
  <c r="H485" i="12"/>
  <c r="J485" i="12" s="1"/>
  <c r="H486" i="12"/>
  <c r="H487" i="12"/>
  <c r="J487" i="12" s="1"/>
  <c r="H488" i="12"/>
  <c r="H489" i="12"/>
  <c r="J489" i="12" s="1"/>
  <c r="H490" i="12"/>
  <c r="H491" i="12"/>
  <c r="J491" i="12" s="1"/>
  <c r="H492" i="12"/>
  <c r="H493" i="12"/>
  <c r="J493" i="12" s="1"/>
  <c r="H494" i="12"/>
  <c r="H495" i="12"/>
  <c r="J495" i="12" s="1"/>
  <c r="H496" i="12"/>
  <c r="H3" i="12"/>
  <c r="H2" i="12"/>
  <c r="F3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B25" i="11"/>
  <c r="B26" i="11"/>
  <c r="B27" i="11"/>
  <c r="B28" i="11"/>
  <c r="B29" i="11"/>
  <c r="B30" i="11"/>
  <c r="B31" i="11"/>
  <c r="B23" i="11"/>
  <c r="B24" i="11"/>
  <c r="B22" i="11"/>
  <c r="H3" i="1"/>
  <c r="S16" i="12" l="1"/>
  <c r="T16" i="12"/>
  <c r="Q16" i="12"/>
  <c r="R16" i="12"/>
  <c r="T14" i="12"/>
  <c r="P16" i="12"/>
  <c r="S14" i="12"/>
  <c r="R14" i="12"/>
  <c r="P14" i="12"/>
  <c r="Q14" i="12"/>
  <c r="J3" i="12"/>
  <c r="J496" i="12"/>
  <c r="K496" i="12" s="1"/>
  <c r="L496" i="12" s="1"/>
  <c r="J492" i="12"/>
  <c r="K492" i="12" s="1"/>
  <c r="L492" i="12" s="1"/>
  <c r="J488" i="12"/>
  <c r="K488" i="12" s="1"/>
  <c r="L488" i="12" s="1"/>
  <c r="J484" i="12"/>
  <c r="J480" i="12"/>
  <c r="K480" i="12" s="1"/>
  <c r="L480" i="12" s="1"/>
  <c r="J476" i="12"/>
  <c r="K476" i="12" s="1"/>
  <c r="L476" i="12" s="1"/>
  <c r="J472" i="12"/>
  <c r="K472" i="12" s="1"/>
  <c r="L472" i="12" s="1"/>
  <c r="J468" i="12"/>
  <c r="J464" i="12"/>
  <c r="K464" i="12" s="1"/>
  <c r="L464" i="12" s="1"/>
  <c r="J460" i="12"/>
  <c r="K460" i="12" s="1"/>
  <c r="L460" i="12" s="1"/>
  <c r="J456" i="12"/>
  <c r="K456" i="12" s="1"/>
  <c r="L456" i="12" s="1"/>
  <c r="J452" i="12"/>
  <c r="J448" i="12"/>
  <c r="K448" i="12" s="1"/>
  <c r="L448" i="12" s="1"/>
  <c r="J444" i="12"/>
  <c r="K444" i="12" s="1"/>
  <c r="L444" i="12" s="1"/>
  <c r="J440" i="12"/>
  <c r="J436" i="12"/>
  <c r="J432" i="12"/>
  <c r="K432" i="12" s="1"/>
  <c r="L432" i="12" s="1"/>
  <c r="J428" i="12"/>
  <c r="K428" i="12" s="1"/>
  <c r="L428" i="12" s="1"/>
  <c r="J424" i="12"/>
  <c r="K424" i="12" s="1"/>
  <c r="L424" i="12" s="1"/>
  <c r="J420" i="12"/>
  <c r="J416" i="12"/>
  <c r="K416" i="12" s="1"/>
  <c r="L416" i="12" s="1"/>
  <c r="J412" i="12"/>
  <c r="K412" i="12" s="1"/>
  <c r="L412" i="12" s="1"/>
  <c r="J408" i="12"/>
  <c r="K408" i="12" s="1"/>
  <c r="L408" i="12" s="1"/>
  <c r="J404" i="12"/>
  <c r="J400" i="12"/>
  <c r="K400" i="12" s="1"/>
  <c r="L400" i="12" s="1"/>
  <c r="J396" i="12"/>
  <c r="K396" i="12" s="1"/>
  <c r="L396" i="12" s="1"/>
  <c r="J392" i="12"/>
  <c r="K392" i="12" s="1"/>
  <c r="L392" i="12" s="1"/>
  <c r="J388" i="12"/>
  <c r="J384" i="12"/>
  <c r="K384" i="12" s="1"/>
  <c r="L384" i="12" s="1"/>
  <c r="J380" i="12"/>
  <c r="K380" i="12" s="1"/>
  <c r="L380" i="12" s="1"/>
  <c r="J376" i="12"/>
  <c r="J372" i="12"/>
  <c r="J368" i="12"/>
  <c r="K368" i="12" s="1"/>
  <c r="L368" i="12" s="1"/>
  <c r="J364" i="12"/>
  <c r="K364" i="12" s="1"/>
  <c r="L364" i="12" s="1"/>
  <c r="J360" i="12"/>
  <c r="K360" i="12" s="1"/>
  <c r="L360" i="12" s="1"/>
  <c r="J356" i="12"/>
  <c r="J352" i="12"/>
  <c r="K352" i="12" s="1"/>
  <c r="L352" i="12" s="1"/>
  <c r="J348" i="12"/>
  <c r="K348" i="12" s="1"/>
  <c r="L348" i="12" s="1"/>
  <c r="J344" i="12"/>
  <c r="K344" i="12" s="1"/>
  <c r="L344" i="12" s="1"/>
  <c r="J340" i="12"/>
  <c r="J336" i="12"/>
  <c r="K336" i="12" s="1"/>
  <c r="L336" i="12" s="1"/>
  <c r="J332" i="12"/>
  <c r="K332" i="12" s="1"/>
  <c r="L332" i="12" s="1"/>
  <c r="J328" i="12"/>
  <c r="K328" i="12" s="1"/>
  <c r="L328" i="12" s="1"/>
  <c r="J324" i="12"/>
  <c r="J320" i="12"/>
  <c r="K320" i="12" s="1"/>
  <c r="L320" i="12" s="1"/>
  <c r="J316" i="12"/>
  <c r="K316" i="12" s="1"/>
  <c r="L316" i="12" s="1"/>
  <c r="J312" i="12"/>
  <c r="J308" i="12"/>
  <c r="J304" i="12"/>
  <c r="K304" i="12" s="1"/>
  <c r="L304" i="12" s="1"/>
  <c r="J300" i="12"/>
  <c r="K300" i="12" s="1"/>
  <c r="L300" i="12" s="1"/>
  <c r="J296" i="12"/>
  <c r="K296" i="12" s="1"/>
  <c r="L296" i="12" s="1"/>
  <c r="J292" i="12"/>
  <c r="J288" i="12"/>
  <c r="K288" i="12" s="1"/>
  <c r="L288" i="12" s="1"/>
  <c r="J284" i="12"/>
  <c r="K284" i="12" s="1"/>
  <c r="L284" i="12" s="1"/>
  <c r="J280" i="12"/>
  <c r="K280" i="12" s="1"/>
  <c r="L280" i="12" s="1"/>
  <c r="J276" i="12"/>
  <c r="J272" i="12"/>
  <c r="K272" i="12" s="1"/>
  <c r="L272" i="12" s="1"/>
  <c r="J268" i="12"/>
  <c r="K268" i="12" s="1"/>
  <c r="L268" i="12" s="1"/>
  <c r="J264" i="12"/>
  <c r="K264" i="12" s="1"/>
  <c r="L264" i="12" s="1"/>
  <c r="J260" i="12"/>
  <c r="J256" i="12"/>
  <c r="K256" i="12" s="1"/>
  <c r="L256" i="12" s="1"/>
  <c r="J252" i="12"/>
  <c r="K252" i="12" s="1"/>
  <c r="L252" i="12" s="1"/>
  <c r="J248" i="12"/>
  <c r="J244" i="12"/>
  <c r="J240" i="12"/>
  <c r="K240" i="12" s="1"/>
  <c r="L240" i="12" s="1"/>
  <c r="J236" i="12"/>
  <c r="K236" i="12" s="1"/>
  <c r="L236" i="12" s="1"/>
  <c r="J232" i="12"/>
  <c r="K232" i="12" s="1"/>
  <c r="L232" i="12" s="1"/>
  <c r="J228" i="12"/>
  <c r="J224" i="12"/>
  <c r="K224" i="12" s="1"/>
  <c r="L224" i="12" s="1"/>
  <c r="J220" i="12"/>
  <c r="K220" i="12" s="1"/>
  <c r="L220" i="12" s="1"/>
  <c r="J216" i="12"/>
  <c r="K216" i="12" s="1"/>
  <c r="L216" i="12" s="1"/>
  <c r="J212" i="12"/>
  <c r="J208" i="12"/>
  <c r="K208" i="12" s="1"/>
  <c r="L208" i="12" s="1"/>
  <c r="J204" i="12"/>
  <c r="K204" i="12" s="1"/>
  <c r="L204" i="12" s="1"/>
  <c r="J200" i="12"/>
  <c r="K200" i="12" s="1"/>
  <c r="L200" i="12" s="1"/>
  <c r="J196" i="12"/>
  <c r="J192" i="12"/>
  <c r="K192" i="12" s="1"/>
  <c r="L192" i="12" s="1"/>
  <c r="J188" i="12"/>
  <c r="K188" i="12" s="1"/>
  <c r="L188" i="12" s="1"/>
  <c r="J184" i="12"/>
  <c r="J180" i="12"/>
  <c r="J176" i="12"/>
  <c r="K176" i="12" s="1"/>
  <c r="L176" i="12" s="1"/>
  <c r="J172" i="12"/>
  <c r="K172" i="12" s="1"/>
  <c r="L172" i="12" s="1"/>
  <c r="J168" i="12"/>
  <c r="K168" i="12" s="1"/>
  <c r="L168" i="12" s="1"/>
  <c r="J164" i="12"/>
  <c r="J160" i="12"/>
  <c r="K160" i="12" s="1"/>
  <c r="L160" i="12" s="1"/>
  <c r="J156" i="12"/>
  <c r="K156" i="12" s="1"/>
  <c r="L156" i="12" s="1"/>
  <c r="J152" i="12"/>
  <c r="K152" i="12" s="1"/>
  <c r="L152" i="12" s="1"/>
  <c r="J148" i="12"/>
  <c r="J144" i="12"/>
  <c r="K144" i="12" s="1"/>
  <c r="L144" i="12" s="1"/>
  <c r="J140" i="12"/>
  <c r="K140" i="12" s="1"/>
  <c r="L140" i="12" s="1"/>
  <c r="J136" i="12"/>
  <c r="K136" i="12" s="1"/>
  <c r="L136" i="12" s="1"/>
  <c r="J132" i="12"/>
  <c r="J128" i="12"/>
  <c r="J124" i="12"/>
  <c r="K124" i="12" s="1"/>
  <c r="L124" i="12" s="1"/>
  <c r="J120" i="12"/>
  <c r="J116" i="12"/>
  <c r="J112" i="12"/>
  <c r="J108" i="12"/>
  <c r="K108" i="12" s="1"/>
  <c r="L108" i="12" s="1"/>
  <c r="J104" i="12"/>
  <c r="J100" i="12"/>
  <c r="J96" i="12"/>
  <c r="J92" i="12"/>
  <c r="K92" i="12" s="1"/>
  <c r="L92" i="12" s="1"/>
  <c r="J88" i="12"/>
  <c r="J84" i="12"/>
  <c r="J80" i="12"/>
  <c r="J76" i="12"/>
  <c r="K76" i="12" s="1"/>
  <c r="L76" i="12" s="1"/>
  <c r="J72" i="12"/>
  <c r="J68" i="12"/>
  <c r="J64" i="12"/>
  <c r="J60" i="12"/>
  <c r="K60" i="12" s="1"/>
  <c r="L60" i="12" s="1"/>
  <c r="J56" i="12"/>
  <c r="J52" i="12"/>
  <c r="J48" i="12"/>
  <c r="J44" i="12"/>
  <c r="K44" i="12" s="1"/>
  <c r="L44" i="12" s="1"/>
  <c r="J40" i="12"/>
  <c r="J36" i="12"/>
  <c r="J32" i="12"/>
  <c r="J28" i="12"/>
  <c r="K28" i="12" s="1"/>
  <c r="L28" i="12" s="1"/>
  <c r="J24" i="12"/>
  <c r="J20" i="12"/>
  <c r="J16" i="12"/>
  <c r="J12" i="12"/>
  <c r="K12" i="12" s="1"/>
  <c r="L12" i="12" s="1"/>
  <c r="J8" i="12"/>
  <c r="K8" i="12" s="1"/>
  <c r="L8" i="12" s="1"/>
  <c r="J227" i="12"/>
  <c r="J223" i="12"/>
  <c r="J219" i="12"/>
  <c r="J215" i="12"/>
  <c r="J211" i="12"/>
  <c r="J207" i="12"/>
  <c r="J203" i="12"/>
  <c r="J199" i="12"/>
  <c r="J195" i="12"/>
  <c r="J191" i="12"/>
  <c r="J187" i="12"/>
  <c r="J183" i="12"/>
  <c r="J179" i="12"/>
  <c r="J175" i="12"/>
  <c r="J171" i="12"/>
  <c r="J167" i="12"/>
  <c r="J163" i="12"/>
  <c r="J159" i="12"/>
  <c r="J155" i="12"/>
  <c r="J151" i="12"/>
  <c r="J147" i="12"/>
  <c r="J143" i="12"/>
  <c r="J139" i="12"/>
  <c r="J135" i="12"/>
  <c r="J131" i="12"/>
  <c r="J127" i="12"/>
  <c r="J123" i="12"/>
  <c r="J119" i="12"/>
  <c r="J115" i="12"/>
  <c r="J111" i="12"/>
  <c r="J107" i="12"/>
  <c r="J103" i="12"/>
  <c r="J99" i="12"/>
  <c r="J95" i="12"/>
  <c r="J91" i="12"/>
  <c r="J87" i="12"/>
  <c r="J83" i="12"/>
  <c r="J79" i="12"/>
  <c r="J75" i="12"/>
  <c r="J71" i="12"/>
  <c r="J67" i="12"/>
  <c r="J63" i="12"/>
  <c r="J59" i="12"/>
  <c r="J55" i="12"/>
  <c r="J51" i="12"/>
  <c r="J47" i="12"/>
  <c r="J43" i="12"/>
  <c r="J39" i="12"/>
  <c r="J35" i="12"/>
  <c r="J31" i="12"/>
  <c r="J27" i="12"/>
  <c r="J23" i="12"/>
  <c r="J19" i="12"/>
  <c r="J15" i="12"/>
  <c r="J11" i="12"/>
  <c r="J7" i="12"/>
  <c r="K7" i="12" s="1"/>
  <c r="J494" i="12"/>
  <c r="J490" i="12"/>
  <c r="J486" i="12"/>
  <c r="K486" i="12" s="1"/>
  <c r="L486" i="12" s="1"/>
  <c r="J482" i="12"/>
  <c r="K482" i="12" s="1"/>
  <c r="L482" i="12" s="1"/>
  <c r="J478" i="12"/>
  <c r="J474" i="12"/>
  <c r="K474" i="12" s="1"/>
  <c r="L474" i="12" s="1"/>
  <c r="J470" i="12"/>
  <c r="K470" i="12" s="1"/>
  <c r="L470" i="12" s="1"/>
  <c r="J466" i="12"/>
  <c r="K466" i="12" s="1"/>
  <c r="L466" i="12" s="1"/>
  <c r="J462" i="12"/>
  <c r="J458" i="12"/>
  <c r="K458" i="12" s="1"/>
  <c r="L458" i="12" s="1"/>
  <c r="J454" i="12"/>
  <c r="K454" i="12" s="1"/>
  <c r="L454" i="12" s="1"/>
  <c r="J450" i="12"/>
  <c r="K450" i="12" s="1"/>
  <c r="L450" i="12" s="1"/>
  <c r="J446" i="12"/>
  <c r="J442" i="12"/>
  <c r="K442" i="12" s="1"/>
  <c r="L442" i="12" s="1"/>
  <c r="J438" i="12"/>
  <c r="K438" i="12" s="1"/>
  <c r="L438" i="12" s="1"/>
  <c r="J434" i="12"/>
  <c r="K434" i="12" s="1"/>
  <c r="L434" i="12" s="1"/>
  <c r="J430" i="12"/>
  <c r="J426" i="12"/>
  <c r="K426" i="12" s="1"/>
  <c r="L426" i="12" s="1"/>
  <c r="J422" i="12"/>
  <c r="K422" i="12" s="1"/>
  <c r="L422" i="12" s="1"/>
  <c r="J418" i="12"/>
  <c r="K418" i="12" s="1"/>
  <c r="L418" i="12" s="1"/>
  <c r="J414" i="12"/>
  <c r="J410" i="12"/>
  <c r="K410" i="12" s="1"/>
  <c r="L410" i="12" s="1"/>
  <c r="J406" i="12"/>
  <c r="K406" i="12" s="1"/>
  <c r="L406" i="12" s="1"/>
  <c r="J402" i="12"/>
  <c r="K402" i="12" s="1"/>
  <c r="L402" i="12" s="1"/>
  <c r="J398" i="12"/>
  <c r="J394" i="12"/>
  <c r="K394" i="12" s="1"/>
  <c r="L394" i="12" s="1"/>
  <c r="J390" i="12"/>
  <c r="K390" i="12" s="1"/>
  <c r="L390" i="12" s="1"/>
  <c r="J386" i="12"/>
  <c r="K386" i="12" s="1"/>
  <c r="L386" i="12" s="1"/>
  <c r="J382" i="12"/>
  <c r="J378" i="12"/>
  <c r="K378" i="12" s="1"/>
  <c r="L378" i="12" s="1"/>
  <c r="J374" i="12"/>
  <c r="K374" i="12" s="1"/>
  <c r="L374" i="12" s="1"/>
  <c r="J370" i="12"/>
  <c r="K370" i="12" s="1"/>
  <c r="L370" i="12" s="1"/>
  <c r="J366" i="12"/>
  <c r="J362" i="12"/>
  <c r="K362" i="12" s="1"/>
  <c r="L362" i="12" s="1"/>
  <c r="J358" i="12"/>
  <c r="K358" i="12" s="1"/>
  <c r="L358" i="12" s="1"/>
  <c r="J354" i="12"/>
  <c r="K354" i="12" s="1"/>
  <c r="L354" i="12" s="1"/>
  <c r="J350" i="12"/>
  <c r="J346" i="12"/>
  <c r="K346" i="12" s="1"/>
  <c r="L346" i="12" s="1"/>
  <c r="J342" i="12"/>
  <c r="K342" i="12" s="1"/>
  <c r="L342" i="12" s="1"/>
  <c r="J338" i="12"/>
  <c r="K338" i="12" s="1"/>
  <c r="L338" i="12" s="1"/>
  <c r="J334" i="12"/>
  <c r="J330" i="12"/>
  <c r="K330" i="12" s="1"/>
  <c r="L330" i="12" s="1"/>
  <c r="J326" i="12"/>
  <c r="K326" i="12" s="1"/>
  <c r="L326" i="12" s="1"/>
  <c r="J322" i="12"/>
  <c r="K322" i="12" s="1"/>
  <c r="L322" i="12" s="1"/>
  <c r="J318" i="12"/>
  <c r="J314" i="12"/>
  <c r="K314" i="12" s="1"/>
  <c r="L314" i="12" s="1"/>
  <c r="J310" i="12"/>
  <c r="K310" i="12" s="1"/>
  <c r="L310" i="12" s="1"/>
  <c r="J306" i="12"/>
  <c r="K306" i="12" s="1"/>
  <c r="L306" i="12" s="1"/>
  <c r="J302" i="12"/>
  <c r="J298" i="12"/>
  <c r="K298" i="12" s="1"/>
  <c r="L298" i="12" s="1"/>
  <c r="J294" i="12"/>
  <c r="K294" i="12" s="1"/>
  <c r="L294" i="12" s="1"/>
  <c r="J290" i="12"/>
  <c r="K290" i="12" s="1"/>
  <c r="L290" i="12" s="1"/>
  <c r="J286" i="12"/>
  <c r="J282" i="12"/>
  <c r="K282" i="12" s="1"/>
  <c r="L282" i="12" s="1"/>
  <c r="J278" i="12"/>
  <c r="K278" i="12" s="1"/>
  <c r="L278" i="12" s="1"/>
  <c r="J274" i="12"/>
  <c r="K274" i="12" s="1"/>
  <c r="L274" i="12" s="1"/>
  <c r="J270" i="12"/>
  <c r="J266" i="12"/>
  <c r="K266" i="12" s="1"/>
  <c r="L266" i="12" s="1"/>
  <c r="J262" i="12"/>
  <c r="K262" i="12" s="1"/>
  <c r="L262" i="12" s="1"/>
  <c r="J258" i="12"/>
  <c r="K258" i="12" s="1"/>
  <c r="L258" i="12" s="1"/>
  <c r="J254" i="12"/>
  <c r="J250" i="12"/>
  <c r="K250" i="12" s="1"/>
  <c r="L250" i="12" s="1"/>
  <c r="J246" i="12"/>
  <c r="K246" i="12" s="1"/>
  <c r="L246" i="12" s="1"/>
  <c r="J242" i="12"/>
  <c r="K242" i="12" s="1"/>
  <c r="L242" i="12" s="1"/>
  <c r="J238" i="12"/>
  <c r="J234" i="12"/>
  <c r="J230" i="12"/>
  <c r="K230" i="12" s="1"/>
  <c r="L230" i="12" s="1"/>
  <c r="J226" i="12"/>
  <c r="K226" i="12" s="1"/>
  <c r="L226" i="12" s="1"/>
  <c r="J222" i="12"/>
  <c r="J218" i="12"/>
  <c r="K218" i="12" s="1"/>
  <c r="L218" i="12" s="1"/>
  <c r="J214" i="12"/>
  <c r="K214" i="12" s="1"/>
  <c r="L214" i="12" s="1"/>
  <c r="J210" i="12"/>
  <c r="K210" i="12" s="1"/>
  <c r="L210" i="12" s="1"/>
  <c r="J206" i="12"/>
  <c r="J202" i="12"/>
  <c r="K202" i="12" s="1"/>
  <c r="L202" i="12" s="1"/>
  <c r="J198" i="12"/>
  <c r="K198" i="12" s="1"/>
  <c r="L198" i="12" s="1"/>
  <c r="J194" i="12"/>
  <c r="K194" i="12" s="1"/>
  <c r="L194" i="12" s="1"/>
  <c r="J190" i="12"/>
  <c r="J186" i="12"/>
  <c r="K186" i="12" s="1"/>
  <c r="L186" i="12" s="1"/>
  <c r="J182" i="12"/>
  <c r="K182" i="12" s="1"/>
  <c r="L182" i="12" s="1"/>
  <c r="J178" i="12"/>
  <c r="K178" i="12" s="1"/>
  <c r="L178" i="12" s="1"/>
  <c r="J174" i="12"/>
  <c r="J170" i="12"/>
  <c r="K170" i="12" s="1"/>
  <c r="L170" i="12" s="1"/>
  <c r="J166" i="12"/>
  <c r="K166" i="12" s="1"/>
  <c r="L166" i="12" s="1"/>
  <c r="J162" i="12"/>
  <c r="K162" i="12" s="1"/>
  <c r="L162" i="12" s="1"/>
  <c r="J158" i="12"/>
  <c r="J154" i="12"/>
  <c r="K154" i="12" s="1"/>
  <c r="L154" i="12" s="1"/>
  <c r="J150" i="12"/>
  <c r="K150" i="12" s="1"/>
  <c r="L150" i="12" s="1"/>
  <c r="J146" i="12"/>
  <c r="K146" i="12" s="1"/>
  <c r="L146" i="12" s="1"/>
  <c r="J142" i="12"/>
  <c r="J138" i="12"/>
  <c r="K138" i="12" s="1"/>
  <c r="L138" i="12" s="1"/>
  <c r="J134" i="12"/>
  <c r="K134" i="12" s="1"/>
  <c r="L134" i="12" s="1"/>
  <c r="J130" i="12"/>
  <c r="K130" i="12" s="1"/>
  <c r="L130" i="12" s="1"/>
  <c r="J126" i="12"/>
  <c r="J122" i="12"/>
  <c r="K122" i="12" s="1"/>
  <c r="L122" i="12" s="1"/>
  <c r="J118" i="12"/>
  <c r="K118" i="12" s="1"/>
  <c r="L118" i="12" s="1"/>
  <c r="J114" i="12"/>
  <c r="K114" i="12" s="1"/>
  <c r="L114" i="12" s="1"/>
  <c r="J110" i="12"/>
  <c r="J106" i="12"/>
  <c r="K106" i="12" s="1"/>
  <c r="L106" i="12" s="1"/>
  <c r="J102" i="12"/>
  <c r="K102" i="12" s="1"/>
  <c r="L102" i="12" s="1"/>
  <c r="J98" i="12"/>
  <c r="K98" i="12" s="1"/>
  <c r="L98" i="12" s="1"/>
  <c r="J94" i="12"/>
  <c r="J90" i="12"/>
  <c r="K90" i="12" s="1"/>
  <c r="L90" i="12" s="1"/>
  <c r="J86" i="12"/>
  <c r="K86" i="12" s="1"/>
  <c r="L86" i="12" s="1"/>
  <c r="J82" i="12"/>
  <c r="K82" i="12" s="1"/>
  <c r="L82" i="12" s="1"/>
  <c r="J78" i="12"/>
  <c r="J74" i="12"/>
  <c r="K74" i="12" s="1"/>
  <c r="L74" i="12" s="1"/>
  <c r="J70" i="12"/>
  <c r="K70" i="12" s="1"/>
  <c r="L70" i="12" s="1"/>
  <c r="J66" i="12"/>
  <c r="K66" i="12" s="1"/>
  <c r="L66" i="12" s="1"/>
  <c r="J62" i="12"/>
  <c r="J58" i="12"/>
  <c r="K58" i="12" s="1"/>
  <c r="L58" i="12" s="1"/>
  <c r="J54" i="12"/>
  <c r="K54" i="12" s="1"/>
  <c r="L54" i="12" s="1"/>
  <c r="J50" i="12"/>
  <c r="K50" i="12" s="1"/>
  <c r="L50" i="12" s="1"/>
  <c r="J46" i="12"/>
  <c r="J42" i="12"/>
  <c r="K42" i="12" s="1"/>
  <c r="L42" i="12" s="1"/>
  <c r="J38" i="12"/>
  <c r="K38" i="12" s="1"/>
  <c r="L38" i="12" s="1"/>
  <c r="J34" i="12"/>
  <c r="K34" i="12" s="1"/>
  <c r="L34" i="12" s="1"/>
  <c r="J30" i="12"/>
  <c r="J26" i="12"/>
  <c r="K26" i="12" s="1"/>
  <c r="L26" i="12" s="1"/>
  <c r="J22" i="12"/>
  <c r="K22" i="12" s="1"/>
  <c r="L22" i="12" s="1"/>
  <c r="J18" i="12"/>
  <c r="K18" i="12" s="1"/>
  <c r="L18" i="12" s="1"/>
  <c r="J14" i="12"/>
  <c r="J10" i="12"/>
  <c r="K10" i="12" s="1"/>
  <c r="L10" i="12" s="1"/>
  <c r="J6" i="12"/>
  <c r="K6" i="12" s="1"/>
  <c r="L6" i="12" s="1"/>
  <c r="K473" i="12"/>
  <c r="L473" i="12" s="1"/>
  <c r="K495" i="12"/>
  <c r="L495" i="12" s="1"/>
  <c r="K491" i="12"/>
  <c r="L491" i="12" s="1"/>
  <c r="K487" i="12"/>
  <c r="L487" i="12" s="1"/>
  <c r="K483" i="12"/>
  <c r="L483" i="12" s="1"/>
  <c r="K479" i="12"/>
  <c r="L479" i="12" s="1"/>
  <c r="K475" i="12"/>
  <c r="L475" i="12" s="1"/>
  <c r="K471" i="12"/>
  <c r="L471" i="12" s="1"/>
  <c r="K467" i="12"/>
  <c r="L467" i="12" s="1"/>
  <c r="K463" i="12"/>
  <c r="L463" i="12" s="1"/>
  <c r="K459" i="12"/>
  <c r="L459" i="12" s="1"/>
  <c r="K455" i="12"/>
  <c r="L455" i="12" s="1"/>
  <c r="K451" i="12"/>
  <c r="L451" i="12" s="1"/>
  <c r="K447" i="12"/>
  <c r="L447" i="12" s="1"/>
  <c r="K443" i="12"/>
  <c r="L443" i="12" s="1"/>
  <c r="K439" i="12"/>
  <c r="L439" i="12" s="1"/>
  <c r="K435" i="12"/>
  <c r="L435" i="12" s="1"/>
  <c r="K431" i="12"/>
  <c r="L431" i="12" s="1"/>
  <c r="K427" i="12"/>
  <c r="L427" i="12" s="1"/>
  <c r="K423" i="12"/>
  <c r="L423" i="12" s="1"/>
  <c r="K419" i="12"/>
  <c r="L419" i="12" s="1"/>
  <c r="K415" i="12"/>
  <c r="L415" i="12" s="1"/>
  <c r="K411" i="12"/>
  <c r="L411" i="12" s="1"/>
  <c r="K407" i="12"/>
  <c r="L407" i="12" s="1"/>
  <c r="K403" i="12"/>
  <c r="L403" i="12" s="1"/>
  <c r="K399" i="12"/>
  <c r="L399" i="12" s="1"/>
  <c r="K395" i="12"/>
  <c r="L395" i="12" s="1"/>
  <c r="K391" i="12"/>
  <c r="L391" i="12" s="1"/>
  <c r="K387" i="12"/>
  <c r="L387" i="12" s="1"/>
  <c r="K383" i="12"/>
  <c r="L383" i="12" s="1"/>
  <c r="K379" i="12"/>
  <c r="L379" i="12" s="1"/>
  <c r="K375" i="12"/>
  <c r="L375" i="12" s="1"/>
  <c r="K371" i="12"/>
  <c r="L371" i="12" s="1"/>
  <c r="K367" i="12"/>
  <c r="L367" i="12" s="1"/>
  <c r="K363" i="12"/>
  <c r="L363" i="12" s="1"/>
  <c r="K359" i="12"/>
  <c r="L359" i="12" s="1"/>
  <c r="K355" i="12"/>
  <c r="L355" i="12" s="1"/>
  <c r="K351" i="12"/>
  <c r="L351" i="12" s="1"/>
  <c r="K347" i="12"/>
  <c r="L347" i="12" s="1"/>
  <c r="K343" i="12"/>
  <c r="L343" i="12" s="1"/>
  <c r="K339" i="12"/>
  <c r="L339" i="12" s="1"/>
  <c r="K335" i="12"/>
  <c r="L335" i="12" s="1"/>
  <c r="K331" i="12"/>
  <c r="L331" i="12" s="1"/>
  <c r="K327" i="12"/>
  <c r="L327" i="12" s="1"/>
  <c r="K323" i="12"/>
  <c r="L323" i="12" s="1"/>
  <c r="K319" i="12"/>
  <c r="L319" i="12" s="1"/>
  <c r="K315" i="12"/>
  <c r="L315" i="12" s="1"/>
  <c r="K311" i="12"/>
  <c r="L311" i="12" s="1"/>
  <c r="K307" i="12"/>
  <c r="L307" i="12" s="1"/>
  <c r="K303" i="12"/>
  <c r="L303" i="12" s="1"/>
  <c r="K299" i="12"/>
  <c r="L299" i="12" s="1"/>
  <c r="K295" i="12"/>
  <c r="L295" i="12" s="1"/>
  <c r="K291" i="12"/>
  <c r="L291" i="12" s="1"/>
  <c r="K287" i="12"/>
  <c r="L287" i="12" s="1"/>
  <c r="K283" i="12"/>
  <c r="L283" i="12" s="1"/>
  <c r="K279" i="12"/>
  <c r="L279" i="12" s="1"/>
  <c r="K275" i="12"/>
  <c r="L275" i="12" s="1"/>
  <c r="K271" i="12"/>
  <c r="L271" i="12" s="1"/>
  <c r="K267" i="12"/>
  <c r="L267" i="12" s="1"/>
  <c r="K263" i="12"/>
  <c r="L263" i="12" s="1"/>
  <c r="K259" i="12"/>
  <c r="L259" i="12" s="1"/>
  <c r="K255" i="12"/>
  <c r="L255" i="12" s="1"/>
  <c r="K251" i="12"/>
  <c r="L251" i="12" s="1"/>
  <c r="K247" i="12"/>
  <c r="L247" i="12" s="1"/>
  <c r="K243" i="12"/>
  <c r="L243" i="12" s="1"/>
  <c r="K239" i="12"/>
  <c r="L239" i="12" s="1"/>
  <c r="K235" i="12"/>
  <c r="L235" i="12" s="1"/>
  <c r="K231" i="12"/>
  <c r="L231" i="12" s="1"/>
  <c r="K227" i="12"/>
  <c r="L227" i="12" s="1"/>
  <c r="K223" i="12"/>
  <c r="L223" i="12" s="1"/>
  <c r="K219" i="12"/>
  <c r="L219" i="12" s="1"/>
  <c r="K215" i="12"/>
  <c r="L215" i="12" s="1"/>
  <c r="K211" i="12"/>
  <c r="L211" i="12" s="1"/>
  <c r="K207" i="12"/>
  <c r="L207" i="12" s="1"/>
  <c r="K203" i="12"/>
  <c r="L203" i="12" s="1"/>
  <c r="K199" i="12"/>
  <c r="L199" i="12" s="1"/>
  <c r="K195" i="12"/>
  <c r="L195" i="12" s="1"/>
  <c r="K191" i="12"/>
  <c r="L191" i="12" s="1"/>
  <c r="K187" i="12"/>
  <c r="L187" i="12" s="1"/>
  <c r="K183" i="12"/>
  <c r="L183" i="12" s="1"/>
  <c r="K179" i="12"/>
  <c r="L179" i="12" s="1"/>
  <c r="K175" i="12"/>
  <c r="L175" i="12" s="1"/>
  <c r="K171" i="12"/>
  <c r="L171" i="12" s="1"/>
  <c r="K167" i="12"/>
  <c r="L167" i="12" s="1"/>
  <c r="K163" i="12"/>
  <c r="L163" i="12" s="1"/>
  <c r="K159" i="12"/>
  <c r="L159" i="12" s="1"/>
  <c r="K155" i="12"/>
  <c r="L155" i="12" s="1"/>
  <c r="K151" i="12"/>
  <c r="L151" i="12" s="1"/>
  <c r="K147" i="12"/>
  <c r="L147" i="12" s="1"/>
  <c r="K143" i="12"/>
  <c r="L143" i="12" s="1"/>
  <c r="K139" i="12"/>
  <c r="L139" i="12" s="1"/>
  <c r="K135" i="12"/>
  <c r="L135" i="12" s="1"/>
  <c r="K131" i="12"/>
  <c r="L131" i="12" s="1"/>
  <c r="K127" i="12"/>
  <c r="L127" i="12" s="1"/>
  <c r="K123" i="12"/>
  <c r="L123" i="12" s="1"/>
  <c r="K119" i="12"/>
  <c r="L119" i="12" s="1"/>
  <c r="K115" i="12"/>
  <c r="L115" i="12" s="1"/>
  <c r="K111" i="12"/>
  <c r="L111" i="12" s="1"/>
  <c r="K107" i="12"/>
  <c r="L107" i="12" s="1"/>
  <c r="K103" i="12"/>
  <c r="L103" i="12" s="1"/>
  <c r="K99" i="12"/>
  <c r="L99" i="12" s="1"/>
  <c r="K95" i="12"/>
  <c r="L95" i="12" s="1"/>
  <c r="K91" i="12"/>
  <c r="L91" i="12" s="1"/>
  <c r="K87" i="12"/>
  <c r="L87" i="12" s="1"/>
  <c r="K83" i="12"/>
  <c r="L83" i="12" s="1"/>
  <c r="K79" i="12"/>
  <c r="L79" i="12" s="1"/>
  <c r="K75" i="12"/>
  <c r="L75" i="12" s="1"/>
  <c r="K71" i="12"/>
  <c r="L71" i="12" s="1"/>
  <c r="K67" i="12"/>
  <c r="L67" i="12" s="1"/>
  <c r="K63" i="12"/>
  <c r="L63" i="12" s="1"/>
  <c r="K59" i="12"/>
  <c r="L59" i="12" s="1"/>
  <c r="K55" i="12"/>
  <c r="L55" i="12" s="1"/>
  <c r="K51" i="12"/>
  <c r="L51" i="12" s="1"/>
  <c r="K47" i="12"/>
  <c r="L47" i="12" s="1"/>
  <c r="K43" i="12"/>
  <c r="L43" i="12" s="1"/>
  <c r="K39" i="12"/>
  <c r="L39" i="12" s="1"/>
  <c r="K35" i="12"/>
  <c r="L35" i="12" s="1"/>
  <c r="K31" i="12"/>
  <c r="L31" i="12" s="1"/>
  <c r="K27" i="12"/>
  <c r="L27" i="12" s="1"/>
  <c r="K23" i="12"/>
  <c r="L23" i="12" s="1"/>
  <c r="K19" i="12"/>
  <c r="L19" i="12" s="1"/>
  <c r="K15" i="12"/>
  <c r="L15" i="12" s="1"/>
  <c r="K11" i="12"/>
  <c r="L11" i="12" s="1"/>
  <c r="K494" i="12"/>
  <c r="L494" i="12" s="1"/>
  <c r="K490" i="12"/>
  <c r="L490" i="12" s="1"/>
  <c r="K478" i="12"/>
  <c r="L478" i="12" s="1"/>
  <c r="K462" i="12"/>
  <c r="L462" i="12" s="1"/>
  <c r="K446" i="12"/>
  <c r="L446" i="12" s="1"/>
  <c r="K430" i="12"/>
  <c r="L430" i="12" s="1"/>
  <c r="K414" i="12"/>
  <c r="L414" i="12" s="1"/>
  <c r="K398" i="12"/>
  <c r="L398" i="12" s="1"/>
  <c r="K382" i="12"/>
  <c r="L382" i="12" s="1"/>
  <c r="K366" i="12"/>
  <c r="L366" i="12" s="1"/>
  <c r="K350" i="12"/>
  <c r="L350" i="12" s="1"/>
  <c r="K334" i="12"/>
  <c r="L334" i="12" s="1"/>
  <c r="K318" i="12"/>
  <c r="L318" i="12" s="1"/>
  <c r="K302" i="12"/>
  <c r="L302" i="12" s="1"/>
  <c r="K286" i="12"/>
  <c r="L286" i="12" s="1"/>
  <c r="K270" i="12"/>
  <c r="L270" i="12" s="1"/>
  <c r="K254" i="12"/>
  <c r="L254" i="12" s="1"/>
  <c r="K238" i="12"/>
  <c r="L238" i="12" s="1"/>
  <c r="K234" i="12"/>
  <c r="L234" i="12" s="1"/>
  <c r="K222" i="12"/>
  <c r="L222" i="12" s="1"/>
  <c r="K206" i="12"/>
  <c r="L206" i="12" s="1"/>
  <c r="K190" i="12"/>
  <c r="L190" i="12" s="1"/>
  <c r="K174" i="12"/>
  <c r="L174" i="12" s="1"/>
  <c r="K158" i="12"/>
  <c r="L158" i="12" s="1"/>
  <c r="K142" i="12"/>
  <c r="L142" i="12" s="1"/>
  <c r="K126" i="12"/>
  <c r="L126" i="12" s="1"/>
  <c r="K110" i="12"/>
  <c r="L110" i="12" s="1"/>
  <c r="K94" i="12"/>
  <c r="L94" i="12" s="1"/>
  <c r="K78" i="12"/>
  <c r="L78" i="12" s="1"/>
  <c r="K62" i="12"/>
  <c r="L62" i="12" s="1"/>
  <c r="K46" i="12"/>
  <c r="L46" i="12" s="1"/>
  <c r="K30" i="12"/>
  <c r="L30" i="12" s="1"/>
  <c r="K14" i="12"/>
  <c r="L14" i="12" s="1"/>
  <c r="K9" i="12"/>
  <c r="L9" i="12" s="1"/>
  <c r="K5" i="12"/>
  <c r="L5" i="12" s="1"/>
  <c r="K489" i="12"/>
  <c r="L489" i="12" s="1"/>
  <c r="K477" i="12"/>
  <c r="L477" i="12" s="1"/>
  <c r="K465" i="12"/>
  <c r="L465" i="12" s="1"/>
  <c r="K457" i="12"/>
  <c r="L457" i="12" s="1"/>
  <c r="K449" i="12"/>
  <c r="L449" i="12" s="1"/>
  <c r="K445" i="12"/>
  <c r="L445" i="12" s="1"/>
  <c r="K441" i="12"/>
  <c r="L441" i="12" s="1"/>
  <c r="K437" i="12"/>
  <c r="L437" i="12" s="1"/>
  <c r="K433" i="12"/>
  <c r="L433" i="12" s="1"/>
  <c r="K429" i="12"/>
  <c r="L429" i="12" s="1"/>
  <c r="K425" i="12"/>
  <c r="L425" i="12" s="1"/>
  <c r="K421" i="12"/>
  <c r="L421" i="12" s="1"/>
  <c r="K417" i="12"/>
  <c r="L417" i="12" s="1"/>
  <c r="K413" i="12"/>
  <c r="L413" i="12" s="1"/>
  <c r="K409" i="12"/>
  <c r="L409" i="12" s="1"/>
  <c r="K405" i="12"/>
  <c r="L405" i="12" s="1"/>
  <c r="K401" i="12"/>
  <c r="L401" i="12" s="1"/>
  <c r="K397" i="12"/>
  <c r="L397" i="12" s="1"/>
  <c r="K393" i="12"/>
  <c r="L393" i="12" s="1"/>
  <c r="K389" i="12"/>
  <c r="L389" i="12" s="1"/>
  <c r="K385" i="12"/>
  <c r="L385" i="12" s="1"/>
  <c r="K381" i="12"/>
  <c r="L381" i="12" s="1"/>
  <c r="K377" i="12"/>
  <c r="L377" i="12" s="1"/>
  <c r="K373" i="12"/>
  <c r="L373" i="12" s="1"/>
  <c r="K369" i="12"/>
  <c r="L369" i="12" s="1"/>
  <c r="K365" i="12"/>
  <c r="L365" i="12" s="1"/>
  <c r="K357" i="12"/>
  <c r="L357" i="12" s="1"/>
  <c r="K353" i="12"/>
  <c r="L353" i="12" s="1"/>
  <c r="K349" i="12"/>
  <c r="L349" i="12" s="1"/>
  <c r="K345" i="12"/>
  <c r="L345" i="12" s="1"/>
  <c r="K341" i="12"/>
  <c r="L341" i="12" s="1"/>
  <c r="K337" i="12"/>
  <c r="L337" i="12" s="1"/>
  <c r="K333" i="12"/>
  <c r="L333" i="12" s="1"/>
  <c r="K329" i="12"/>
  <c r="L329" i="12" s="1"/>
  <c r="K325" i="12"/>
  <c r="L325" i="12" s="1"/>
  <c r="K321" i="12"/>
  <c r="L321" i="12" s="1"/>
  <c r="K317" i="12"/>
  <c r="L317" i="12" s="1"/>
  <c r="K313" i="12"/>
  <c r="L313" i="12" s="1"/>
  <c r="K309" i="12"/>
  <c r="L309" i="12" s="1"/>
  <c r="K305" i="12"/>
  <c r="L305" i="12" s="1"/>
  <c r="K301" i="12"/>
  <c r="L301" i="12" s="1"/>
  <c r="K297" i="12"/>
  <c r="L297" i="12" s="1"/>
  <c r="K293" i="12"/>
  <c r="L293" i="12" s="1"/>
  <c r="K289" i="12"/>
  <c r="L289" i="12" s="1"/>
  <c r="K285" i="12"/>
  <c r="L285" i="12" s="1"/>
  <c r="K281" i="12"/>
  <c r="L281" i="12" s="1"/>
  <c r="K277" i="12"/>
  <c r="L277" i="12" s="1"/>
  <c r="K273" i="12"/>
  <c r="L273" i="12" s="1"/>
  <c r="K269" i="12"/>
  <c r="L269" i="12" s="1"/>
  <c r="K265" i="12"/>
  <c r="L265" i="12" s="1"/>
  <c r="K261" i="12"/>
  <c r="L261" i="12" s="1"/>
  <c r="K257" i="12"/>
  <c r="L257" i="12" s="1"/>
  <c r="K253" i="12"/>
  <c r="L253" i="12" s="1"/>
  <c r="K249" i="12"/>
  <c r="L249" i="12" s="1"/>
  <c r="K245" i="12"/>
  <c r="L245" i="12" s="1"/>
  <c r="K241" i="12"/>
  <c r="L241" i="12" s="1"/>
  <c r="K237" i="12"/>
  <c r="L237" i="12" s="1"/>
  <c r="K233" i="12"/>
  <c r="L233" i="12" s="1"/>
  <c r="K229" i="12"/>
  <c r="L229" i="12" s="1"/>
  <c r="K225" i="12"/>
  <c r="L225" i="12" s="1"/>
  <c r="K221" i="12"/>
  <c r="L221" i="12" s="1"/>
  <c r="K217" i="12"/>
  <c r="L217" i="12" s="1"/>
  <c r="K213" i="12"/>
  <c r="L213" i="12" s="1"/>
  <c r="K209" i="12"/>
  <c r="L209" i="12" s="1"/>
  <c r="K205" i="12"/>
  <c r="L205" i="12" s="1"/>
  <c r="K201" i="12"/>
  <c r="L201" i="12" s="1"/>
  <c r="K197" i="12"/>
  <c r="L197" i="12" s="1"/>
  <c r="K193" i="12"/>
  <c r="L193" i="12" s="1"/>
  <c r="K189" i="12"/>
  <c r="L189" i="12" s="1"/>
  <c r="K185" i="12"/>
  <c r="L185" i="12" s="1"/>
  <c r="K181" i="12"/>
  <c r="L181" i="12" s="1"/>
  <c r="K177" i="12"/>
  <c r="L177" i="12" s="1"/>
  <c r="K173" i="12"/>
  <c r="L173" i="12" s="1"/>
  <c r="K169" i="12"/>
  <c r="L169" i="12" s="1"/>
  <c r="K165" i="12"/>
  <c r="L165" i="12" s="1"/>
  <c r="K161" i="12"/>
  <c r="L161" i="12" s="1"/>
  <c r="K157" i="12"/>
  <c r="L157" i="12" s="1"/>
  <c r="K153" i="12"/>
  <c r="L153" i="12" s="1"/>
  <c r="K149" i="12"/>
  <c r="L149" i="12" s="1"/>
  <c r="K145" i="12"/>
  <c r="L145" i="12" s="1"/>
  <c r="K141" i="12"/>
  <c r="L141" i="12" s="1"/>
  <c r="K137" i="12"/>
  <c r="L137" i="12" s="1"/>
  <c r="K133" i="12"/>
  <c r="L133" i="12" s="1"/>
  <c r="K129" i="12"/>
  <c r="L129" i="12" s="1"/>
  <c r="K493" i="12"/>
  <c r="L493" i="12" s="1"/>
  <c r="K485" i="12"/>
  <c r="L485" i="12" s="1"/>
  <c r="K481" i="12"/>
  <c r="L481" i="12" s="1"/>
  <c r="K469" i="12"/>
  <c r="L469" i="12" s="1"/>
  <c r="K461" i="12"/>
  <c r="L461" i="12" s="1"/>
  <c r="K453" i="12"/>
  <c r="L453" i="12" s="1"/>
  <c r="K361" i="12"/>
  <c r="L361" i="12" s="1"/>
  <c r="K484" i="12"/>
  <c r="L484" i="12" s="1"/>
  <c r="K468" i="12"/>
  <c r="L468" i="12" s="1"/>
  <c r="K452" i="12"/>
  <c r="L452" i="12" s="1"/>
  <c r="K440" i="12"/>
  <c r="L440" i="12" s="1"/>
  <c r="K436" i="12"/>
  <c r="L436" i="12" s="1"/>
  <c r="K420" i="12"/>
  <c r="L420" i="12" s="1"/>
  <c r="K404" i="12"/>
  <c r="L404" i="12" s="1"/>
  <c r="K388" i="12"/>
  <c r="L388" i="12" s="1"/>
  <c r="K376" i="12"/>
  <c r="L376" i="12" s="1"/>
  <c r="K372" i="12"/>
  <c r="L372" i="12" s="1"/>
  <c r="K356" i="12"/>
  <c r="L356" i="12" s="1"/>
  <c r="K340" i="12"/>
  <c r="L340" i="12" s="1"/>
  <c r="K324" i="12"/>
  <c r="L324" i="12" s="1"/>
  <c r="K312" i="12"/>
  <c r="L312" i="12" s="1"/>
  <c r="K308" i="12"/>
  <c r="L308" i="12" s="1"/>
  <c r="K292" i="12"/>
  <c r="L292" i="12" s="1"/>
  <c r="K276" i="12"/>
  <c r="L276" i="12" s="1"/>
  <c r="K260" i="12"/>
  <c r="L260" i="12" s="1"/>
  <c r="K248" i="12"/>
  <c r="L248" i="12" s="1"/>
  <c r="K244" i="12"/>
  <c r="L244" i="12" s="1"/>
  <c r="K228" i="12"/>
  <c r="L228" i="12" s="1"/>
  <c r="K212" i="12"/>
  <c r="L212" i="12" s="1"/>
  <c r="K196" i="12"/>
  <c r="L196" i="12" s="1"/>
  <c r="K184" i="12"/>
  <c r="L184" i="12" s="1"/>
  <c r="K180" i="12"/>
  <c r="L180" i="12" s="1"/>
  <c r="K164" i="12"/>
  <c r="L164" i="12" s="1"/>
  <c r="K148" i="12"/>
  <c r="L148" i="12" s="1"/>
  <c r="K132" i="12"/>
  <c r="L132" i="12" s="1"/>
  <c r="K125" i="12"/>
  <c r="L125" i="12" s="1"/>
  <c r="K121" i="12"/>
  <c r="L121" i="12" s="1"/>
  <c r="K117" i="12"/>
  <c r="L117" i="12" s="1"/>
  <c r="K113" i="12"/>
  <c r="L113" i="12" s="1"/>
  <c r="K109" i="12"/>
  <c r="L109" i="12" s="1"/>
  <c r="K105" i="12"/>
  <c r="L105" i="12" s="1"/>
  <c r="K101" i="12"/>
  <c r="L101" i="12" s="1"/>
  <c r="K97" i="12"/>
  <c r="L97" i="12" s="1"/>
  <c r="K93" i="12"/>
  <c r="L93" i="12" s="1"/>
  <c r="K89" i="12"/>
  <c r="L89" i="12" s="1"/>
  <c r="K85" i="12"/>
  <c r="L85" i="12" s="1"/>
  <c r="K81" i="12"/>
  <c r="L81" i="12" s="1"/>
  <c r="K77" i="12"/>
  <c r="L77" i="12" s="1"/>
  <c r="K73" i="12"/>
  <c r="L73" i="12" s="1"/>
  <c r="K69" i="12"/>
  <c r="L69" i="12" s="1"/>
  <c r="K65" i="12"/>
  <c r="L65" i="12" s="1"/>
  <c r="K61" i="12"/>
  <c r="L61" i="12" s="1"/>
  <c r="K57" i="12"/>
  <c r="L57" i="12" s="1"/>
  <c r="K53" i="12"/>
  <c r="L53" i="12" s="1"/>
  <c r="K49" i="12"/>
  <c r="L49" i="12" s="1"/>
  <c r="K45" i="12"/>
  <c r="L45" i="12" s="1"/>
  <c r="K41" i="12"/>
  <c r="L41" i="12" s="1"/>
  <c r="K37" i="12"/>
  <c r="L37" i="12" s="1"/>
  <c r="K33" i="12"/>
  <c r="L33" i="12" s="1"/>
  <c r="K29" i="12"/>
  <c r="L29" i="12" s="1"/>
  <c r="K25" i="12"/>
  <c r="L25" i="12" s="1"/>
  <c r="K21" i="12"/>
  <c r="L21" i="12" s="1"/>
  <c r="K17" i="12"/>
  <c r="L17" i="12" s="1"/>
  <c r="K13" i="12"/>
  <c r="L13" i="12" s="1"/>
  <c r="K128" i="12"/>
  <c r="L128" i="12" s="1"/>
  <c r="K120" i="12"/>
  <c r="L120" i="12" s="1"/>
  <c r="K116" i="12"/>
  <c r="L116" i="12" s="1"/>
  <c r="K112" i="12"/>
  <c r="L112" i="12" s="1"/>
  <c r="K104" i="12"/>
  <c r="L104" i="12" s="1"/>
  <c r="K100" i="12"/>
  <c r="L100" i="12" s="1"/>
  <c r="K96" i="12"/>
  <c r="L96" i="12" s="1"/>
  <c r="K88" i="12"/>
  <c r="L88" i="12" s="1"/>
  <c r="K84" i="12"/>
  <c r="L84" i="12" s="1"/>
  <c r="K80" i="12"/>
  <c r="L80" i="12" s="1"/>
  <c r="K72" i="12"/>
  <c r="L72" i="12" s="1"/>
  <c r="K68" i="12"/>
  <c r="L68" i="12" s="1"/>
  <c r="K64" i="12"/>
  <c r="L64" i="12" s="1"/>
  <c r="K56" i="12"/>
  <c r="L56" i="12" s="1"/>
  <c r="K52" i="12"/>
  <c r="L52" i="12" s="1"/>
  <c r="K48" i="12"/>
  <c r="L48" i="12" s="1"/>
  <c r="K40" i="12"/>
  <c r="L40" i="12" s="1"/>
  <c r="K36" i="12"/>
  <c r="L36" i="12" s="1"/>
  <c r="K32" i="12"/>
  <c r="L32" i="12" s="1"/>
  <c r="K24" i="12"/>
  <c r="L24" i="12" s="1"/>
  <c r="K20" i="12"/>
  <c r="L20" i="12" s="1"/>
  <c r="L16" i="12"/>
  <c r="L7" i="12"/>
  <c r="C31" i="11"/>
  <c r="B32" i="11"/>
  <c r="C27" i="11" s="1"/>
  <c r="R4" i="12" l="1"/>
  <c r="Q15" i="12"/>
  <c r="P15" i="12"/>
  <c r="T15" i="12"/>
  <c r="S15" i="12"/>
  <c r="W4" i="12"/>
  <c r="V4" i="12"/>
  <c r="T4" i="12"/>
  <c r="S4" i="12"/>
  <c r="L3" i="12"/>
  <c r="R15" i="12" s="1"/>
  <c r="C26" i="11"/>
  <c r="C30" i="11"/>
  <c r="C22" i="11"/>
  <c r="C25" i="11"/>
  <c r="C29" i="11"/>
  <c r="C28" i="11"/>
  <c r="C24" i="11"/>
  <c r="C23" i="11"/>
  <c r="O4" i="12" l="1"/>
  <c r="O13" i="12" s="1"/>
  <c r="U4" i="12"/>
  <c r="O6" i="12"/>
  <c r="Q3" i="12"/>
  <c r="O5" i="12"/>
  <c r="O7" i="12"/>
  <c r="O8" i="12"/>
  <c r="C32" i="11"/>
  <c r="F23" i="11"/>
  <c r="F24" i="11" s="1"/>
  <c r="F25" i="11" s="1"/>
  <c r="F26" i="11" s="1"/>
  <c r="F27" i="11" s="1"/>
  <c r="F28" i="11" s="1"/>
  <c r="F29" i="11" s="1"/>
  <c r="B10" i="11" l="1"/>
  <c r="H4" i="1"/>
  <c r="S4" i="1"/>
  <c r="T4" i="1" s="1"/>
  <c r="AC4" i="1"/>
  <c r="AD4" i="1" s="1"/>
  <c r="AL4" i="1"/>
  <c r="AM4" i="1" s="1"/>
  <c r="AU4" i="1"/>
  <c r="AV4" i="1" s="1"/>
  <c r="H5" i="1"/>
  <c r="S5" i="1"/>
  <c r="T5" i="1" s="1"/>
  <c r="AC5" i="1"/>
  <c r="AD5" i="1" s="1"/>
  <c r="AL5" i="1"/>
  <c r="AM5" i="1" s="1"/>
  <c r="AU5" i="1"/>
  <c r="AV5" i="1" s="1"/>
  <c r="AU1094" i="1"/>
  <c r="AV1094" i="1" s="1"/>
  <c r="AU1093" i="1"/>
  <c r="AV1093" i="1" s="1"/>
  <c r="AU1092" i="1"/>
  <c r="AV1092" i="1" s="1"/>
  <c r="AU1091" i="1"/>
  <c r="AV1091" i="1" s="1"/>
  <c r="AU1090" i="1"/>
  <c r="AV1090" i="1" s="1"/>
  <c r="AU1089" i="1"/>
  <c r="AV1089" i="1" s="1"/>
  <c r="AU1088" i="1"/>
  <c r="AV1088" i="1" s="1"/>
  <c r="AU1087" i="1"/>
  <c r="AV1087" i="1" s="1"/>
  <c r="AU1086" i="1"/>
  <c r="AV1086" i="1" s="1"/>
  <c r="AU1085" i="1"/>
  <c r="AV1085" i="1" s="1"/>
  <c r="AU1084" i="1"/>
  <c r="AV1084" i="1" s="1"/>
  <c r="AU1083" i="1"/>
  <c r="AV1083" i="1" s="1"/>
  <c r="AU1082" i="1"/>
  <c r="AV1082" i="1" s="1"/>
  <c r="AU1081" i="1"/>
  <c r="AV1081" i="1" s="1"/>
  <c r="AU1080" i="1"/>
  <c r="AV1080" i="1" s="1"/>
  <c r="AU1079" i="1"/>
  <c r="AV1079" i="1" s="1"/>
  <c r="AU1078" i="1"/>
  <c r="AV1078" i="1" s="1"/>
  <c r="AU1077" i="1"/>
  <c r="AV1077" i="1" s="1"/>
  <c r="AU1076" i="1"/>
  <c r="AV1076" i="1" s="1"/>
  <c r="AU1075" i="1"/>
  <c r="AV1075" i="1" s="1"/>
  <c r="AU1074" i="1"/>
  <c r="AV1074" i="1" s="1"/>
  <c r="AU1073" i="1"/>
  <c r="AV1073" i="1" s="1"/>
  <c r="AU1072" i="1"/>
  <c r="AV1072" i="1" s="1"/>
  <c r="AU1071" i="1"/>
  <c r="AV1071" i="1" s="1"/>
  <c r="AU1070" i="1"/>
  <c r="AV1070" i="1" s="1"/>
  <c r="AU1069" i="1"/>
  <c r="AV1069" i="1" s="1"/>
  <c r="AU1068" i="1"/>
  <c r="AV1068" i="1" s="1"/>
  <c r="AU1067" i="1"/>
  <c r="AV1067" i="1" s="1"/>
  <c r="AU1066" i="1"/>
  <c r="AV1066" i="1" s="1"/>
  <c r="AU1065" i="1"/>
  <c r="AV1065" i="1" s="1"/>
  <c r="AU1064" i="1"/>
  <c r="AV1064" i="1" s="1"/>
  <c r="AU1063" i="1"/>
  <c r="AV1063" i="1" s="1"/>
  <c r="AU1062" i="1"/>
  <c r="AV1062" i="1" s="1"/>
  <c r="AU1061" i="1"/>
  <c r="AV1061" i="1" s="1"/>
  <c r="AU1060" i="1"/>
  <c r="AV1060" i="1" s="1"/>
  <c r="AU1059" i="1"/>
  <c r="AV1059" i="1" s="1"/>
  <c r="AU1058" i="1"/>
  <c r="AV1058" i="1" s="1"/>
  <c r="AU1057" i="1"/>
  <c r="AV1057" i="1" s="1"/>
  <c r="AU1056" i="1"/>
  <c r="AV1056" i="1" s="1"/>
  <c r="AU1055" i="1"/>
  <c r="AV1055" i="1" s="1"/>
  <c r="AU1054" i="1"/>
  <c r="AV1054" i="1" s="1"/>
  <c r="AU1053" i="1"/>
  <c r="AV1053" i="1" s="1"/>
  <c r="AU1052" i="1"/>
  <c r="AV1052" i="1" s="1"/>
  <c r="AU1051" i="1"/>
  <c r="AV1051" i="1" s="1"/>
  <c r="AU1050" i="1"/>
  <c r="AV1050" i="1" s="1"/>
  <c r="AU1049" i="1"/>
  <c r="AV1049" i="1" s="1"/>
  <c r="AU1048" i="1"/>
  <c r="AV1048" i="1" s="1"/>
  <c r="AU1047" i="1"/>
  <c r="AV1047" i="1" s="1"/>
  <c r="AU1046" i="1"/>
  <c r="AV1046" i="1" s="1"/>
  <c r="AU1045" i="1"/>
  <c r="AV1045" i="1" s="1"/>
  <c r="AU1044" i="1"/>
  <c r="AV1044" i="1" s="1"/>
  <c r="AU1043" i="1"/>
  <c r="AV1043" i="1" s="1"/>
  <c r="AU1042" i="1"/>
  <c r="AV1042" i="1" s="1"/>
  <c r="AU1041" i="1"/>
  <c r="AV1041" i="1" s="1"/>
  <c r="AU1040" i="1"/>
  <c r="AV1040" i="1" s="1"/>
  <c r="AU1039" i="1"/>
  <c r="AV1039" i="1" s="1"/>
  <c r="AU1038" i="1"/>
  <c r="AV1038" i="1" s="1"/>
  <c r="AU1037" i="1"/>
  <c r="AV1037" i="1" s="1"/>
  <c r="AU1036" i="1"/>
  <c r="AV1036" i="1" s="1"/>
  <c r="AU1035" i="1"/>
  <c r="AV1035" i="1" s="1"/>
  <c r="AU1034" i="1"/>
  <c r="AV1034" i="1" s="1"/>
  <c r="AU1033" i="1"/>
  <c r="AV1033" i="1" s="1"/>
  <c r="AU1032" i="1"/>
  <c r="AV1032" i="1" s="1"/>
  <c r="AU1031" i="1"/>
  <c r="AV1031" i="1" s="1"/>
  <c r="AU1030" i="1"/>
  <c r="AV1030" i="1" s="1"/>
  <c r="AU1029" i="1"/>
  <c r="AV1029" i="1" s="1"/>
  <c r="AU1028" i="1"/>
  <c r="AV1028" i="1" s="1"/>
  <c r="AU1027" i="1"/>
  <c r="AV1027" i="1" s="1"/>
  <c r="AU1026" i="1"/>
  <c r="AV1026" i="1" s="1"/>
  <c r="AU1025" i="1"/>
  <c r="AV1025" i="1" s="1"/>
  <c r="AU1024" i="1"/>
  <c r="AV1024" i="1" s="1"/>
  <c r="AU1023" i="1"/>
  <c r="AV1023" i="1" s="1"/>
  <c r="AU1022" i="1"/>
  <c r="AV1022" i="1" s="1"/>
  <c r="AU1021" i="1"/>
  <c r="AV1021" i="1" s="1"/>
  <c r="AU1020" i="1"/>
  <c r="AV1020" i="1" s="1"/>
  <c r="AU1019" i="1"/>
  <c r="AV1019" i="1" s="1"/>
  <c r="AU1018" i="1"/>
  <c r="AV1018" i="1" s="1"/>
  <c r="AU1017" i="1"/>
  <c r="AV1017" i="1" s="1"/>
  <c r="AU1016" i="1"/>
  <c r="AV1016" i="1" s="1"/>
  <c r="AU1015" i="1"/>
  <c r="AV1015" i="1" s="1"/>
  <c r="AU1014" i="1"/>
  <c r="AV1014" i="1" s="1"/>
  <c r="AU1013" i="1"/>
  <c r="AV1013" i="1" s="1"/>
  <c r="AU1012" i="1"/>
  <c r="AV1012" i="1" s="1"/>
  <c r="AU1011" i="1"/>
  <c r="AV1011" i="1" s="1"/>
  <c r="AU1010" i="1"/>
  <c r="AV1010" i="1" s="1"/>
  <c r="AU1009" i="1"/>
  <c r="AV1009" i="1" s="1"/>
  <c r="AU1008" i="1"/>
  <c r="AV1008" i="1" s="1"/>
  <c r="AU1007" i="1"/>
  <c r="AV1007" i="1" s="1"/>
  <c r="AU1006" i="1"/>
  <c r="AV1006" i="1" s="1"/>
  <c r="AU1005" i="1"/>
  <c r="AV1005" i="1" s="1"/>
  <c r="AU1004" i="1"/>
  <c r="AV1004" i="1" s="1"/>
  <c r="AU1003" i="1"/>
  <c r="AV1003" i="1" s="1"/>
  <c r="AU1002" i="1"/>
  <c r="AV1002" i="1" s="1"/>
  <c r="AU1001" i="1"/>
  <c r="AV1001" i="1" s="1"/>
  <c r="AU1000" i="1"/>
  <c r="AV1000" i="1" s="1"/>
  <c r="AU999" i="1"/>
  <c r="AV999" i="1" s="1"/>
  <c r="AU998" i="1"/>
  <c r="AV998" i="1" s="1"/>
  <c r="AU997" i="1"/>
  <c r="AV997" i="1" s="1"/>
  <c r="AU996" i="1"/>
  <c r="AV996" i="1" s="1"/>
  <c r="AU995" i="1"/>
  <c r="AV995" i="1" s="1"/>
  <c r="AU994" i="1"/>
  <c r="AV994" i="1" s="1"/>
  <c r="AU993" i="1"/>
  <c r="AV993" i="1" s="1"/>
  <c r="AU992" i="1"/>
  <c r="AV992" i="1" s="1"/>
  <c r="AU991" i="1"/>
  <c r="AV991" i="1" s="1"/>
  <c r="AU990" i="1"/>
  <c r="AV990" i="1" s="1"/>
  <c r="AU989" i="1"/>
  <c r="AV989" i="1" s="1"/>
  <c r="AU988" i="1"/>
  <c r="AV988" i="1" s="1"/>
  <c r="AU987" i="1"/>
  <c r="AV987" i="1" s="1"/>
  <c r="AU986" i="1"/>
  <c r="AV986" i="1" s="1"/>
  <c r="AU985" i="1"/>
  <c r="AV985" i="1" s="1"/>
  <c r="AU984" i="1"/>
  <c r="AV984" i="1" s="1"/>
  <c r="AU983" i="1"/>
  <c r="AV983" i="1" s="1"/>
  <c r="AU982" i="1"/>
  <c r="AV982" i="1" s="1"/>
  <c r="AU981" i="1"/>
  <c r="AV981" i="1" s="1"/>
  <c r="AU980" i="1"/>
  <c r="AV980" i="1" s="1"/>
  <c r="AU979" i="1"/>
  <c r="AV979" i="1" s="1"/>
  <c r="AU978" i="1"/>
  <c r="AV978" i="1" s="1"/>
  <c r="AU977" i="1"/>
  <c r="AV977" i="1" s="1"/>
  <c r="AU976" i="1"/>
  <c r="AV976" i="1" s="1"/>
  <c r="AU975" i="1"/>
  <c r="AV975" i="1" s="1"/>
  <c r="AU974" i="1"/>
  <c r="AV974" i="1" s="1"/>
  <c r="AU973" i="1"/>
  <c r="AV973" i="1" s="1"/>
  <c r="AU972" i="1"/>
  <c r="AV972" i="1" s="1"/>
  <c r="AU971" i="1"/>
  <c r="AV971" i="1" s="1"/>
  <c r="AU970" i="1"/>
  <c r="AV970" i="1" s="1"/>
  <c r="AU969" i="1"/>
  <c r="AV969" i="1" s="1"/>
  <c r="AU968" i="1"/>
  <c r="AV968" i="1" s="1"/>
  <c r="AU967" i="1"/>
  <c r="AV967" i="1" s="1"/>
  <c r="AU966" i="1"/>
  <c r="AV966" i="1" s="1"/>
  <c r="AU965" i="1"/>
  <c r="AV965" i="1" s="1"/>
  <c r="AU964" i="1"/>
  <c r="AV964" i="1" s="1"/>
  <c r="AU963" i="1"/>
  <c r="AV963" i="1" s="1"/>
  <c r="AU962" i="1"/>
  <c r="AV962" i="1" s="1"/>
  <c r="AU961" i="1"/>
  <c r="AV961" i="1" s="1"/>
  <c r="AU960" i="1"/>
  <c r="AV960" i="1" s="1"/>
  <c r="AU959" i="1"/>
  <c r="AV959" i="1" s="1"/>
  <c r="AU958" i="1"/>
  <c r="AV958" i="1" s="1"/>
  <c r="AU957" i="1"/>
  <c r="AV957" i="1" s="1"/>
  <c r="AU956" i="1"/>
  <c r="AV956" i="1" s="1"/>
  <c r="AU955" i="1"/>
  <c r="AV955" i="1" s="1"/>
  <c r="AU954" i="1"/>
  <c r="AV954" i="1" s="1"/>
  <c r="AU953" i="1"/>
  <c r="AV953" i="1" s="1"/>
  <c r="AU952" i="1"/>
  <c r="AV952" i="1" s="1"/>
  <c r="AU951" i="1"/>
  <c r="AV951" i="1" s="1"/>
  <c r="AU950" i="1"/>
  <c r="AV950" i="1" s="1"/>
  <c r="AU949" i="1"/>
  <c r="AV949" i="1" s="1"/>
  <c r="AU948" i="1"/>
  <c r="AV948" i="1" s="1"/>
  <c r="AU947" i="1"/>
  <c r="AV947" i="1" s="1"/>
  <c r="AU946" i="1"/>
  <c r="AV946" i="1" s="1"/>
  <c r="AU945" i="1"/>
  <c r="AV945" i="1" s="1"/>
  <c r="AU944" i="1"/>
  <c r="AV944" i="1" s="1"/>
  <c r="AU943" i="1"/>
  <c r="AV943" i="1" s="1"/>
  <c r="AU942" i="1"/>
  <c r="AV942" i="1" s="1"/>
  <c r="AU941" i="1"/>
  <c r="AV941" i="1" s="1"/>
  <c r="AU940" i="1"/>
  <c r="AV940" i="1" s="1"/>
  <c r="AU939" i="1"/>
  <c r="AV939" i="1" s="1"/>
  <c r="AU938" i="1"/>
  <c r="AV938" i="1" s="1"/>
  <c r="AU937" i="1"/>
  <c r="AV937" i="1" s="1"/>
  <c r="AU936" i="1"/>
  <c r="AV936" i="1" s="1"/>
  <c r="AU935" i="1"/>
  <c r="AV935" i="1" s="1"/>
  <c r="AU934" i="1"/>
  <c r="AV934" i="1" s="1"/>
  <c r="AU933" i="1"/>
  <c r="AV933" i="1" s="1"/>
  <c r="AU932" i="1"/>
  <c r="AV932" i="1" s="1"/>
  <c r="AU931" i="1"/>
  <c r="AV931" i="1" s="1"/>
  <c r="AU930" i="1"/>
  <c r="AV930" i="1" s="1"/>
  <c r="AU929" i="1"/>
  <c r="AV929" i="1" s="1"/>
  <c r="AU928" i="1"/>
  <c r="AV928" i="1" s="1"/>
  <c r="AU927" i="1"/>
  <c r="AV927" i="1" s="1"/>
  <c r="AU926" i="1"/>
  <c r="AV926" i="1" s="1"/>
  <c r="AU925" i="1"/>
  <c r="AV925" i="1" s="1"/>
  <c r="AU924" i="1"/>
  <c r="AV924" i="1" s="1"/>
  <c r="AU923" i="1"/>
  <c r="AV923" i="1" s="1"/>
  <c r="AU922" i="1"/>
  <c r="AV922" i="1" s="1"/>
  <c r="AU921" i="1"/>
  <c r="AV921" i="1" s="1"/>
  <c r="AU920" i="1"/>
  <c r="AV920" i="1" s="1"/>
  <c r="AU919" i="1"/>
  <c r="AV919" i="1" s="1"/>
  <c r="AU918" i="1"/>
  <c r="AV918" i="1" s="1"/>
  <c r="AU917" i="1"/>
  <c r="AV917" i="1" s="1"/>
  <c r="AU916" i="1"/>
  <c r="AV916" i="1" s="1"/>
  <c r="AU915" i="1"/>
  <c r="AV915" i="1" s="1"/>
  <c r="AU914" i="1"/>
  <c r="AV914" i="1" s="1"/>
  <c r="AU913" i="1"/>
  <c r="AV913" i="1" s="1"/>
  <c r="AU912" i="1"/>
  <c r="AV912" i="1" s="1"/>
  <c r="AU911" i="1"/>
  <c r="AV911" i="1" s="1"/>
  <c r="AU910" i="1"/>
  <c r="AV910" i="1" s="1"/>
  <c r="AU909" i="1"/>
  <c r="AV909" i="1" s="1"/>
  <c r="AU908" i="1"/>
  <c r="AV908" i="1" s="1"/>
  <c r="AU907" i="1"/>
  <c r="AV907" i="1" s="1"/>
  <c r="AU906" i="1"/>
  <c r="AV906" i="1" s="1"/>
  <c r="AU905" i="1"/>
  <c r="AV905" i="1" s="1"/>
  <c r="AU904" i="1"/>
  <c r="AV904" i="1" s="1"/>
  <c r="AU903" i="1"/>
  <c r="AV903" i="1" s="1"/>
  <c r="AU902" i="1"/>
  <c r="AV902" i="1" s="1"/>
  <c r="AU901" i="1"/>
  <c r="AV901" i="1" s="1"/>
  <c r="AU900" i="1"/>
  <c r="AV900" i="1" s="1"/>
  <c r="AU899" i="1"/>
  <c r="AV899" i="1" s="1"/>
  <c r="AU898" i="1"/>
  <c r="AV898" i="1" s="1"/>
  <c r="AU897" i="1"/>
  <c r="AV897" i="1" s="1"/>
  <c r="AU896" i="1"/>
  <c r="AV896" i="1" s="1"/>
  <c r="AU895" i="1"/>
  <c r="AV895" i="1" s="1"/>
  <c r="AU894" i="1"/>
  <c r="AV894" i="1" s="1"/>
  <c r="AU893" i="1"/>
  <c r="AV893" i="1" s="1"/>
  <c r="AU892" i="1"/>
  <c r="AV892" i="1" s="1"/>
  <c r="AU891" i="1"/>
  <c r="AV891" i="1" s="1"/>
  <c r="AU890" i="1"/>
  <c r="AV890" i="1" s="1"/>
  <c r="AU889" i="1"/>
  <c r="AV889" i="1" s="1"/>
  <c r="AU888" i="1"/>
  <c r="AV888" i="1" s="1"/>
  <c r="AU887" i="1"/>
  <c r="AV887" i="1" s="1"/>
  <c r="AU886" i="1"/>
  <c r="AV886" i="1" s="1"/>
  <c r="AU885" i="1"/>
  <c r="AV885" i="1" s="1"/>
  <c r="AU884" i="1"/>
  <c r="AV884" i="1" s="1"/>
  <c r="AU883" i="1"/>
  <c r="AV883" i="1" s="1"/>
  <c r="AU882" i="1"/>
  <c r="AV882" i="1" s="1"/>
  <c r="AU881" i="1"/>
  <c r="AV881" i="1" s="1"/>
  <c r="AU880" i="1"/>
  <c r="AV880" i="1" s="1"/>
  <c r="AU879" i="1"/>
  <c r="AV879" i="1" s="1"/>
  <c r="AU878" i="1"/>
  <c r="AV878" i="1" s="1"/>
  <c r="AU877" i="1"/>
  <c r="AV877" i="1" s="1"/>
  <c r="AU876" i="1"/>
  <c r="AV876" i="1" s="1"/>
  <c r="AU875" i="1"/>
  <c r="AV875" i="1" s="1"/>
  <c r="AU874" i="1"/>
  <c r="AV874" i="1" s="1"/>
  <c r="AU873" i="1"/>
  <c r="AV873" i="1" s="1"/>
  <c r="AU872" i="1"/>
  <c r="AV872" i="1" s="1"/>
  <c r="AU871" i="1"/>
  <c r="AV871" i="1" s="1"/>
  <c r="AU870" i="1"/>
  <c r="AV870" i="1" s="1"/>
  <c r="AU869" i="1"/>
  <c r="AV869" i="1" s="1"/>
  <c r="AU868" i="1"/>
  <c r="AV868" i="1" s="1"/>
  <c r="AU867" i="1"/>
  <c r="AV867" i="1" s="1"/>
  <c r="AU866" i="1"/>
  <c r="AV866" i="1" s="1"/>
  <c r="AU865" i="1"/>
  <c r="AV865" i="1" s="1"/>
  <c r="AU864" i="1"/>
  <c r="AV864" i="1" s="1"/>
  <c r="AU863" i="1"/>
  <c r="AV863" i="1" s="1"/>
  <c r="AU862" i="1"/>
  <c r="AV862" i="1" s="1"/>
  <c r="AU861" i="1"/>
  <c r="AV861" i="1" s="1"/>
  <c r="AU860" i="1"/>
  <c r="AV860" i="1" s="1"/>
  <c r="AU859" i="1"/>
  <c r="AV859" i="1" s="1"/>
  <c r="AU858" i="1"/>
  <c r="AV858" i="1" s="1"/>
  <c r="AU857" i="1"/>
  <c r="AV857" i="1" s="1"/>
  <c r="AU856" i="1"/>
  <c r="AV856" i="1" s="1"/>
  <c r="AU855" i="1"/>
  <c r="AV855" i="1" s="1"/>
  <c r="AU854" i="1"/>
  <c r="AV854" i="1" s="1"/>
  <c r="AU853" i="1"/>
  <c r="AV853" i="1" s="1"/>
  <c r="AU852" i="1"/>
  <c r="AV852" i="1" s="1"/>
  <c r="AU851" i="1"/>
  <c r="AV851" i="1" s="1"/>
  <c r="AU850" i="1"/>
  <c r="AV850" i="1" s="1"/>
  <c r="AU849" i="1"/>
  <c r="AV849" i="1" s="1"/>
  <c r="AU848" i="1"/>
  <c r="AV848" i="1" s="1"/>
  <c r="AU847" i="1"/>
  <c r="AV847" i="1" s="1"/>
  <c r="AU846" i="1"/>
  <c r="AV846" i="1" s="1"/>
  <c r="AU845" i="1"/>
  <c r="AV845" i="1" s="1"/>
  <c r="AU844" i="1"/>
  <c r="AV844" i="1" s="1"/>
  <c r="AU843" i="1"/>
  <c r="AV843" i="1" s="1"/>
  <c r="AU842" i="1"/>
  <c r="AV842" i="1" s="1"/>
  <c r="AU841" i="1"/>
  <c r="AV841" i="1" s="1"/>
  <c r="AU840" i="1"/>
  <c r="AV840" i="1" s="1"/>
  <c r="AU839" i="1"/>
  <c r="AV839" i="1" s="1"/>
  <c r="AU838" i="1"/>
  <c r="AV838" i="1" s="1"/>
  <c r="AU837" i="1"/>
  <c r="AV837" i="1" s="1"/>
  <c r="AU836" i="1"/>
  <c r="AV836" i="1" s="1"/>
  <c r="AU835" i="1"/>
  <c r="AV835" i="1" s="1"/>
  <c r="AU834" i="1"/>
  <c r="AV834" i="1" s="1"/>
  <c r="AU833" i="1"/>
  <c r="AV833" i="1" s="1"/>
  <c r="AU832" i="1"/>
  <c r="AV832" i="1" s="1"/>
  <c r="AU831" i="1"/>
  <c r="AV831" i="1" s="1"/>
  <c r="AU830" i="1"/>
  <c r="AV830" i="1" s="1"/>
  <c r="AU829" i="1"/>
  <c r="AV829" i="1" s="1"/>
  <c r="AU828" i="1"/>
  <c r="AV828" i="1" s="1"/>
  <c r="AU827" i="1"/>
  <c r="AV827" i="1" s="1"/>
  <c r="AU826" i="1"/>
  <c r="AV826" i="1" s="1"/>
  <c r="AU825" i="1"/>
  <c r="AV825" i="1" s="1"/>
  <c r="AU824" i="1"/>
  <c r="AV824" i="1" s="1"/>
  <c r="AU823" i="1"/>
  <c r="AV823" i="1" s="1"/>
  <c r="AU822" i="1"/>
  <c r="AV822" i="1" s="1"/>
  <c r="AU821" i="1"/>
  <c r="AV821" i="1" s="1"/>
  <c r="AU820" i="1"/>
  <c r="AV820" i="1" s="1"/>
  <c r="AU819" i="1"/>
  <c r="AV819" i="1" s="1"/>
  <c r="AU818" i="1"/>
  <c r="AV818" i="1" s="1"/>
  <c r="AU817" i="1"/>
  <c r="AV817" i="1" s="1"/>
  <c r="AU816" i="1"/>
  <c r="AV816" i="1" s="1"/>
  <c r="AU815" i="1"/>
  <c r="AV815" i="1" s="1"/>
  <c r="AU814" i="1"/>
  <c r="AV814" i="1" s="1"/>
  <c r="AU813" i="1"/>
  <c r="AV813" i="1" s="1"/>
  <c r="AU812" i="1"/>
  <c r="AV812" i="1" s="1"/>
  <c r="AU811" i="1"/>
  <c r="AV811" i="1" s="1"/>
  <c r="AU810" i="1"/>
  <c r="AV810" i="1" s="1"/>
  <c r="AU809" i="1"/>
  <c r="AV809" i="1" s="1"/>
  <c r="AU808" i="1"/>
  <c r="AV808" i="1" s="1"/>
  <c r="AU807" i="1"/>
  <c r="AV807" i="1" s="1"/>
  <c r="AU806" i="1"/>
  <c r="AV806" i="1" s="1"/>
  <c r="AU805" i="1"/>
  <c r="AV805" i="1" s="1"/>
  <c r="AU804" i="1"/>
  <c r="AV804" i="1" s="1"/>
  <c r="AU803" i="1"/>
  <c r="AV803" i="1" s="1"/>
  <c r="AU802" i="1"/>
  <c r="AV802" i="1" s="1"/>
  <c r="AU801" i="1"/>
  <c r="AV801" i="1" s="1"/>
  <c r="AU800" i="1"/>
  <c r="AV800" i="1" s="1"/>
  <c r="AU799" i="1"/>
  <c r="AV799" i="1" s="1"/>
  <c r="AU798" i="1"/>
  <c r="AV798" i="1" s="1"/>
  <c r="AU797" i="1"/>
  <c r="AV797" i="1" s="1"/>
  <c r="AU796" i="1"/>
  <c r="AV796" i="1" s="1"/>
  <c r="AU795" i="1"/>
  <c r="AV795" i="1" s="1"/>
  <c r="AU794" i="1"/>
  <c r="AV794" i="1" s="1"/>
  <c r="AU793" i="1"/>
  <c r="AV793" i="1" s="1"/>
  <c r="AU792" i="1"/>
  <c r="AV792" i="1" s="1"/>
  <c r="AU791" i="1"/>
  <c r="AV791" i="1" s="1"/>
  <c r="AU790" i="1"/>
  <c r="AV790" i="1" s="1"/>
  <c r="AU789" i="1"/>
  <c r="AV789" i="1" s="1"/>
  <c r="AU788" i="1"/>
  <c r="AV788" i="1" s="1"/>
  <c r="AU787" i="1"/>
  <c r="AV787" i="1" s="1"/>
  <c r="AU786" i="1"/>
  <c r="AV786" i="1" s="1"/>
  <c r="AU785" i="1"/>
  <c r="AV785" i="1" s="1"/>
  <c r="AU784" i="1"/>
  <c r="AV784" i="1" s="1"/>
  <c r="AU783" i="1"/>
  <c r="AV783" i="1" s="1"/>
  <c r="AU782" i="1"/>
  <c r="AV782" i="1" s="1"/>
  <c r="AU781" i="1"/>
  <c r="AV781" i="1" s="1"/>
  <c r="AU780" i="1"/>
  <c r="AV780" i="1" s="1"/>
  <c r="AU779" i="1"/>
  <c r="AV779" i="1" s="1"/>
  <c r="AU778" i="1"/>
  <c r="AV778" i="1" s="1"/>
  <c r="AU777" i="1"/>
  <c r="AV777" i="1" s="1"/>
  <c r="AU776" i="1"/>
  <c r="AV776" i="1" s="1"/>
  <c r="AU775" i="1"/>
  <c r="AV775" i="1" s="1"/>
  <c r="AU774" i="1"/>
  <c r="AV774" i="1" s="1"/>
  <c r="AU773" i="1"/>
  <c r="AV773" i="1" s="1"/>
  <c r="AU772" i="1"/>
  <c r="AV772" i="1" s="1"/>
  <c r="AU771" i="1"/>
  <c r="AV771" i="1" s="1"/>
  <c r="AU770" i="1"/>
  <c r="AV770" i="1" s="1"/>
  <c r="AU769" i="1"/>
  <c r="AV769" i="1" s="1"/>
  <c r="AU768" i="1"/>
  <c r="AV768" i="1" s="1"/>
  <c r="AU767" i="1"/>
  <c r="AV767" i="1" s="1"/>
  <c r="AU766" i="1"/>
  <c r="AV766" i="1" s="1"/>
  <c r="AU765" i="1"/>
  <c r="AV765" i="1" s="1"/>
  <c r="AU764" i="1"/>
  <c r="AV764" i="1" s="1"/>
  <c r="AU763" i="1"/>
  <c r="AV763" i="1" s="1"/>
  <c r="AU762" i="1"/>
  <c r="AV762" i="1" s="1"/>
  <c r="AU761" i="1"/>
  <c r="AV761" i="1" s="1"/>
  <c r="AU760" i="1"/>
  <c r="AV760" i="1" s="1"/>
  <c r="AU759" i="1"/>
  <c r="AV759" i="1" s="1"/>
  <c r="AU758" i="1"/>
  <c r="AV758" i="1" s="1"/>
  <c r="AU757" i="1"/>
  <c r="AV757" i="1" s="1"/>
  <c r="AU756" i="1"/>
  <c r="AV756" i="1" s="1"/>
  <c r="AU755" i="1"/>
  <c r="AV755" i="1" s="1"/>
  <c r="AU754" i="1"/>
  <c r="AV754" i="1" s="1"/>
  <c r="AU753" i="1"/>
  <c r="AV753" i="1" s="1"/>
  <c r="AU752" i="1"/>
  <c r="AV752" i="1" s="1"/>
  <c r="AU751" i="1"/>
  <c r="AV751" i="1" s="1"/>
  <c r="AU750" i="1"/>
  <c r="AV750" i="1" s="1"/>
  <c r="AU749" i="1"/>
  <c r="AV749" i="1" s="1"/>
  <c r="AU748" i="1"/>
  <c r="AV748" i="1" s="1"/>
  <c r="AU747" i="1"/>
  <c r="AV747" i="1" s="1"/>
  <c r="AU746" i="1"/>
  <c r="AV746" i="1" s="1"/>
  <c r="AU745" i="1"/>
  <c r="AV745" i="1" s="1"/>
  <c r="AU744" i="1"/>
  <c r="AV744" i="1" s="1"/>
  <c r="AU743" i="1"/>
  <c r="AV743" i="1" s="1"/>
  <c r="AU742" i="1"/>
  <c r="AV742" i="1" s="1"/>
  <c r="AU741" i="1"/>
  <c r="AV741" i="1" s="1"/>
  <c r="AU740" i="1"/>
  <c r="AV740" i="1" s="1"/>
  <c r="AU739" i="1"/>
  <c r="AV739" i="1" s="1"/>
  <c r="AU738" i="1"/>
  <c r="AV738" i="1" s="1"/>
  <c r="AU737" i="1"/>
  <c r="AV737" i="1" s="1"/>
  <c r="AU736" i="1"/>
  <c r="AV736" i="1" s="1"/>
  <c r="AU735" i="1"/>
  <c r="AV735" i="1" s="1"/>
  <c r="AU734" i="1"/>
  <c r="AV734" i="1" s="1"/>
  <c r="AU733" i="1"/>
  <c r="AV733" i="1" s="1"/>
  <c r="AU732" i="1"/>
  <c r="AV732" i="1" s="1"/>
  <c r="AU731" i="1"/>
  <c r="AV731" i="1" s="1"/>
  <c r="AU730" i="1"/>
  <c r="AV730" i="1" s="1"/>
  <c r="AU729" i="1"/>
  <c r="AV729" i="1" s="1"/>
  <c r="AU728" i="1"/>
  <c r="AV728" i="1" s="1"/>
  <c r="AU727" i="1"/>
  <c r="AV727" i="1" s="1"/>
  <c r="AU726" i="1"/>
  <c r="AV726" i="1" s="1"/>
  <c r="AU725" i="1"/>
  <c r="AV725" i="1" s="1"/>
  <c r="AU724" i="1"/>
  <c r="AV724" i="1" s="1"/>
  <c r="AU723" i="1"/>
  <c r="AV723" i="1" s="1"/>
  <c r="AU722" i="1"/>
  <c r="AV722" i="1" s="1"/>
  <c r="AU721" i="1"/>
  <c r="AV721" i="1" s="1"/>
  <c r="AU720" i="1"/>
  <c r="AV720" i="1" s="1"/>
  <c r="AU719" i="1"/>
  <c r="AV719" i="1" s="1"/>
  <c r="AU718" i="1"/>
  <c r="AV718" i="1" s="1"/>
  <c r="AU717" i="1"/>
  <c r="AV717" i="1" s="1"/>
  <c r="AU716" i="1"/>
  <c r="AV716" i="1" s="1"/>
  <c r="AU715" i="1"/>
  <c r="AV715" i="1" s="1"/>
  <c r="AU714" i="1"/>
  <c r="AV714" i="1" s="1"/>
  <c r="AU713" i="1"/>
  <c r="AV713" i="1" s="1"/>
  <c r="AU712" i="1"/>
  <c r="AV712" i="1" s="1"/>
  <c r="AU711" i="1"/>
  <c r="AV711" i="1" s="1"/>
  <c r="AU710" i="1"/>
  <c r="AV710" i="1" s="1"/>
  <c r="AU709" i="1"/>
  <c r="AV709" i="1" s="1"/>
  <c r="AU708" i="1"/>
  <c r="AV708" i="1" s="1"/>
  <c r="AU707" i="1"/>
  <c r="AV707" i="1" s="1"/>
  <c r="AU706" i="1"/>
  <c r="AV706" i="1" s="1"/>
  <c r="AU705" i="1"/>
  <c r="AV705" i="1" s="1"/>
  <c r="AU704" i="1"/>
  <c r="AV704" i="1" s="1"/>
  <c r="AU703" i="1"/>
  <c r="AV703" i="1" s="1"/>
  <c r="AU702" i="1"/>
  <c r="AV702" i="1" s="1"/>
  <c r="AU701" i="1"/>
  <c r="AV701" i="1" s="1"/>
  <c r="AU700" i="1"/>
  <c r="AV700" i="1" s="1"/>
  <c r="AU699" i="1"/>
  <c r="AV699" i="1" s="1"/>
  <c r="AU698" i="1"/>
  <c r="AV698" i="1" s="1"/>
  <c r="AU697" i="1"/>
  <c r="AV697" i="1" s="1"/>
  <c r="AU696" i="1"/>
  <c r="AV696" i="1" s="1"/>
  <c r="AU695" i="1"/>
  <c r="AV695" i="1" s="1"/>
  <c r="AU694" i="1"/>
  <c r="AV694" i="1" s="1"/>
  <c r="AU693" i="1"/>
  <c r="AV693" i="1" s="1"/>
  <c r="AU692" i="1"/>
  <c r="AV692" i="1" s="1"/>
  <c r="AU691" i="1"/>
  <c r="AV691" i="1" s="1"/>
  <c r="AU690" i="1"/>
  <c r="AV690" i="1" s="1"/>
  <c r="AU689" i="1"/>
  <c r="AV689" i="1" s="1"/>
  <c r="AU688" i="1"/>
  <c r="AV688" i="1" s="1"/>
  <c r="AU687" i="1"/>
  <c r="AV687" i="1" s="1"/>
  <c r="AU686" i="1"/>
  <c r="AV686" i="1" s="1"/>
  <c r="AU685" i="1"/>
  <c r="AV685" i="1" s="1"/>
  <c r="AU684" i="1"/>
  <c r="AV684" i="1" s="1"/>
  <c r="AU683" i="1"/>
  <c r="AV683" i="1" s="1"/>
  <c r="AU682" i="1"/>
  <c r="AV682" i="1" s="1"/>
  <c r="AU681" i="1"/>
  <c r="AV681" i="1" s="1"/>
  <c r="AU680" i="1"/>
  <c r="AV680" i="1" s="1"/>
  <c r="AU679" i="1"/>
  <c r="AV679" i="1" s="1"/>
  <c r="AU678" i="1"/>
  <c r="AV678" i="1" s="1"/>
  <c r="AU677" i="1"/>
  <c r="AV677" i="1" s="1"/>
  <c r="AU676" i="1"/>
  <c r="AV676" i="1" s="1"/>
  <c r="AU675" i="1"/>
  <c r="AV675" i="1" s="1"/>
  <c r="AU674" i="1"/>
  <c r="AV674" i="1" s="1"/>
  <c r="AU673" i="1"/>
  <c r="AV673" i="1" s="1"/>
  <c r="AU672" i="1"/>
  <c r="AV672" i="1" s="1"/>
  <c r="AU671" i="1"/>
  <c r="AV671" i="1" s="1"/>
  <c r="AU670" i="1"/>
  <c r="AV670" i="1" s="1"/>
  <c r="AU669" i="1"/>
  <c r="AV669" i="1" s="1"/>
  <c r="AU668" i="1"/>
  <c r="AV668" i="1" s="1"/>
  <c r="AU667" i="1"/>
  <c r="AV667" i="1" s="1"/>
  <c r="AU666" i="1"/>
  <c r="AV666" i="1" s="1"/>
  <c r="AU665" i="1"/>
  <c r="AV665" i="1" s="1"/>
  <c r="AU664" i="1"/>
  <c r="AV664" i="1" s="1"/>
  <c r="AU663" i="1"/>
  <c r="AV663" i="1" s="1"/>
  <c r="AU662" i="1"/>
  <c r="AV662" i="1" s="1"/>
  <c r="AU661" i="1"/>
  <c r="AV661" i="1" s="1"/>
  <c r="AU660" i="1"/>
  <c r="AV660" i="1" s="1"/>
  <c r="AU659" i="1"/>
  <c r="AV659" i="1" s="1"/>
  <c r="AU658" i="1"/>
  <c r="AV658" i="1" s="1"/>
  <c r="AU657" i="1"/>
  <c r="AV657" i="1" s="1"/>
  <c r="AU656" i="1"/>
  <c r="AV656" i="1" s="1"/>
  <c r="AU655" i="1"/>
  <c r="AV655" i="1" s="1"/>
  <c r="AU654" i="1"/>
  <c r="AV654" i="1" s="1"/>
  <c r="AU653" i="1"/>
  <c r="AV653" i="1" s="1"/>
  <c r="AU652" i="1"/>
  <c r="AV652" i="1" s="1"/>
  <c r="AU651" i="1"/>
  <c r="AV651" i="1" s="1"/>
  <c r="AU650" i="1"/>
  <c r="AV650" i="1" s="1"/>
  <c r="AU649" i="1"/>
  <c r="AV649" i="1" s="1"/>
  <c r="AU648" i="1"/>
  <c r="AV648" i="1" s="1"/>
  <c r="AU647" i="1"/>
  <c r="AV647" i="1" s="1"/>
  <c r="AU646" i="1"/>
  <c r="AV646" i="1" s="1"/>
  <c r="AU645" i="1"/>
  <c r="AV645" i="1" s="1"/>
  <c r="AU644" i="1"/>
  <c r="AV644" i="1" s="1"/>
  <c r="AU643" i="1"/>
  <c r="AV643" i="1" s="1"/>
  <c r="AU642" i="1"/>
  <c r="AV642" i="1" s="1"/>
  <c r="AU641" i="1"/>
  <c r="AV641" i="1" s="1"/>
  <c r="AU640" i="1"/>
  <c r="AV640" i="1" s="1"/>
  <c r="AU639" i="1"/>
  <c r="AV639" i="1" s="1"/>
  <c r="AU638" i="1"/>
  <c r="AV638" i="1" s="1"/>
  <c r="AU637" i="1"/>
  <c r="AV637" i="1" s="1"/>
  <c r="AU636" i="1"/>
  <c r="AV636" i="1" s="1"/>
  <c r="AU635" i="1"/>
  <c r="AV635" i="1" s="1"/>
  <c r="AU634" i="1"/>
  <c r="AV634" i="1" s="1"/>
  <c r="AU633" i="1"/>
  <c r="AV633" i="1" s="1"/>
  <c r="AU632" i="1"/>
  <c r="AV632" i="1" s="1"/>
  <c r="AU631" i="1"/>
  <c r="AV631" i="1" s="1"/>
  <c r="AU630" i="1"/>
  <c r="AV630" i="1" s="1"/>
  <c r="AU629" i="1"/>
  <c r="AV629" i="1" s="1"/>
  <c r="AU628" i="1"/>
  <c r="AV628" i="1" s="1"/>
  <c r="AU627" i="1"/>
  <c r="AV627" i="1" s="1"/>
  <c r="AU626" i="1"/>
  <c r="AV626" i="1" s="1"/>
  <c r="AU625" i="1"/>
  <c r="AV625" i="1" s="1"/>
  <c r="AU624" i="1"/>
  <c r="AV624" i="1" s="1"/>
  <c r="AU623" i="1"/>
  <c r="AV623" i="1" s="1"/>
  <c r="AU622" i="1"/>
  <c r="AV622" i="1" s="1"/>
  <c r="AU621" i="1"/>
  <c r="AV621" i="1" s="1"/>
  <c r="AU620" i="1"/>
  <c r="AV620" i="1" s="1"/>
  <c r="AU619" i="1"/>
  <c r="AV619" i="1" s="1"/>
  <c r="AU618" i="1"/>
  <c r="AV618" i="1" s="1"/>
  <c r="AU617" i="1"/>
  <c r="AV617" i="1" s="1"/>
  <c r="AU616" i="1"/>
  <c r="AV616" i="1" s="1"/>
  <c r="AU615" i="1"/>
  <c r="AV615" i="1" s="1"/>
  <c r="AU614" i="1"/>
  <c r="AV614" i="1" s="1"/>
  <c r="AU613" i="1"/>
  <c r="AV613" i="1" s="1"/>
  <c r="AU612" i="1"/>
  <c r="AV612" i="1" s="1"/>
  <c r="AU611" i="1"/>
  <c r="AV611" i="1" s="1"/>
  <c r="AU610" i="1"/>
  <c r="AV610" i="1" s="1"/>
  <c r="AU609" i="1"/>
  <c r="AV609" i="1" s="1"/>
  <c r="AU608" i="1"/>
  <c r="AV608" i="1" s="1"/>
  <c r="AU607" i="1"/>
  <c r="AV607" i="1" s="1"/>
  <c r="AU606" i="1"/>
  <c r="AV606" i="1" s="1"/>
  <c r="AU605" i="1"/>
  <c r="AV605" i="1" s="1"/>
  <c r="AU604" i="1"/>
  <c r="AV604" i="1" s="1"/>
  <c r="AU603" i="1"/>
  <c r="AV603" i="1" s="1"/>
  <c r="AU602" i="1"/>
  <c r="AV602" i="1" s="1"/>
  <c r="AU601" i="1"/>
  <c r="AV601" i="1" s="1"/>
  <c r="AU600" i="1"/>
  <c r="AV600" i="1" s="1"/>
  <c r="AU599" i="1"/>
  <c r="AV599" i="1" s="1"/>
  <c r="AU598" i="1"/>
  <c r="AV598" i="1" s="1"/>
  <c r="AU597" i="1"/>
  <c r="AV597" i="1" s="1"/>
  <c r="AU596" i="1"/>
  <c r="AV596" i="1" s="1"/>
  <c r="AU595" i="1"/>
  <c r="AV595" i="1" s="1"/>
  <c r="AU594" i="1"/>
  <c r="AV594" i="1" s="1"/>
  <c r="AU593" i="1"/>
  <c r="AV593" i="1" s="1"/>
  <c r="AU592" i="1"/>
  <c r="AV592" i="1" s="1"/>
  <c r="AU591" i="1"/>
  <c r="AV591" i="1" s="1"/>
  <c r="AU590" i="1"/>
  <c r="AV590" i="1" s="1"/>
  <c r="AU589" i="1"/>
  <c r="AV589" i="1" s="1"/>
  <c r="AU588" i="1"/>
  <c r="AV588" i="1" s="1"/>
  <c r="AU587" i="1"/>
  <c r="AV587" i="1" s="1"/>
  <c r="AU586" i="1"/>
  <c r="AV586" i="1" s="1"/>
  <c r="AU585" i="1"/>
  <c r="AV585" i="1" s="1"/>
  <c r="AU584" i="1"/>
  <c r="AV584" i="1" s="1"/>
  <c r="AU583" i="1"/>
  <c r="AV583" i="1" s="1"/>
  <c r="AU582" i="1"/>
  <c r="AV582" i="1" s="1"/>
  <c r="AU581" i="1"/>
  <c r="AV581" i="1" s="1"/>
  <c r="AU580" i="1"/>
  <c r="AV580" i="1" s="1"/>
  <c r="AU579" i="1"/>
  <c r="AV579" i="1" s="1"/>
  <c r="AU578" i="1"/>
  <c r="AV578" i="1" s="1"/>
  <c r="AU577" i="1"/>
  <c r="AV577" i="1" s="1"/>
  <c r="AU576" i="1"/>
  <c r="AV576" i="1" s="1"/>
  <c r="AU575" i="1"/>
  <c r="AV575" i="1" s="1"/>
  <c r="AU574" i="1"/>
  <c r="AV574" i="1" s="1"/>
  <c r="AU573" i="1"/>
  <c r="AV573" i="1" s="1"/>
  <c r="AU572" i="1"/>
  <c r="AV572" i="1" s="1"/>
  <c r="AU571" i="1"/>
  <c r="AV571" i="1" s="1"/>
  <c r="AU570" i="1"/>
  <c r="AV570" i="1" s="1"/>
  <c r="AU569" i="1"/>
  <c r="AV569" i="1" s="1"/>
  <c r="AU568" i="1"/>
  <c r="AV568" i="1" s="1"/>
  <c r="AU567" i="1"/>
  <c r="AV567" i="1" s="1"/>
  <c r="AU566" i="1"/>
  <c r="AV566" i="1" s="1"/>
  <c r="AU565" i="1"/>
  <c r="AV565" i="1" s="1"/>
  <c r="AU564" i="1"/>
  <c r="AV564" i="1" s="1"/>
  <c r="AU563" i="1"/>
  <c r="AV563" i="1" s="1"/>
  <c r="AU562" i="1"/>
  <c r="AV562" i="1" s="1"/>
  <c r="AU561" i="1"/>
  <c r="AV561" i="1" s="1"/>
  <c r="AU560" i="1"/>
  <c r="AV560" i="1" s="1"/>
  <c r="AU559" i="1"/>
  <c r="AV559" i="1" s="1"/>
  <c r="AU558" i="1"/>
  <c r="AV558" i="1" s="1"/>
  <c r="AU557" i="1"/>
  <c r="AV557" i="1" s="1"/>
  <c r="AU556" i="1"/>
  <c r="AV556" i="1" s="1"/>
  <c r="AU555" i="1"/>
  <c r="AV555" i="1" s="1"/>
  <c r="AU554" i="1"/>
  <c r="AV554" i="1" s="1"/>
  <c r="AU553" i="1"/>
  <c r="AV553" i="1" s="1"/>
  <c r="AU552" i="1"/>
  <c r="AV552" i="1" s="1"/>
  <c r="AU551" i="1"/>
  <c r="AV551" i="1" s="1"/>
  <c r="AU550" i="1"/>
  <c r="AV550" i="1" s="1"/>
  <c r="AU549" i="1"/>
  <c r="AV549" i="1" s="1"/>
  <c r="AU548" i="1"/>
  <c r="AV548" i="1" s="1"/>
  <c r="AU547" i="1"/>
  <c r="AV547" i="1" s="1"/>
  <c r="AU546" i="1"/>
  <c r="AV546" i="1" s="1"/>
  <c r="AU545" i="1"/>
  <c r="AV545" i="1" s="1"/>
  <c r="AU544" i="1"/>
  <c r="AV544" i="1" s="1"/>
  <c r="AU543" i="1"/>
  <c r="AV543" i="1" s="1"/>
  <c r="AU542" i="1"/>
  <c r="AV542" i="1" s="1"/>
  <c r="AU541" i="1"/>
  <c r="AV541" i="1" s="1"/>
  <c r="AU540" i="1"/>
  <c r="AV540" i="1" s="1"/>
  <c r="AU539" i="1"/>
  <c r="AV539" i="1" s="1"/>
  <c r="AU538" i="1"/>
  <c r="AV538" i="1" s="1"/>
  <c r="AU537" i="1"/>
  <c r="AV537" i="1" s="1"/>
  <c r="AU536" i="1"/>
  <c r="AV536" i="1" s="1"/>
  <c r="AU535" i="1"/>
  <c r="AV535" i="1" s="1"/>
  <c r="AU534" i="1"/>
  <c r="AV534" i="1" s="1"/>
  <c r="AU533" i="1"/>
  <c r="AV533" i="1" s="1"/>
  <c r="AU532" i="1"/>
  <c r="AV532" i="1" s="1"/>
  <c r="AU531" i="1"/>
  <c r="AV531" i="1" s="1"/>
  <c r="AU530" i="1"/>
  <c r="AV530" i="1" s="1"/>
  <c r="AU529" i="1"/>
  <c r="AV529" i="1" s="1"/>
  <c r="AU528" i="1"/>
  <c r="AV528" i="1" s="1"/>
  <c r="AU527" i="1"/>
  <c r="AV527" i="1" s="1"/>
  <c r="AU526" i="1"/>
  <c r="AV526" i="1" s="1"/>
  <c r="AU525" i="1"/>
  <c r="AV525" i="1" s="1"/>
  <c r="AU524" i="1"/>
  <c r="AV524" i="1" s="1"/>
  <c r="AU523" i="1"/>
  <c r="AV523" i="1" s="1"/>
  <c r="AU522" i="1"/>
  <c r="AV522" i="1" s="1"/>
  <c r="AU521" i="1"/>
  <c r="AV521" i="1" s="1"/>
  <c r="AU520" i="1"/>
  <c r="AV520" i="1" s="1"/>
  <c r="AU519" i="1"/>
  <c r="AV519" i="1" s="1"/>
  <c r="AU518" i="1"/>
  <c r="AV518" i="1" s="1"/>
  <c r="AU517" i="1"/>
  <c r="AV517" i="1" s="1"/>
  <c r="AU516" i="1"/>
  <c r="AV516" i="1" s="1"/>
  <c r="AU515" i="1"/>
  <c r="AV515" i="1" s="1"/>
  <c r="AU514" i="1"/>
  <c r="AV514" i="1" s="1"/>
  <c r="AU513" i="1"/>
  <c r="AV513" i="1" s="1"/>
  <c r="AU512" i="1"/>
  <c r="AV512" i="1" s="1"/>
  <c r="AU511" i="1"/>
  <c r="AV511" i="1" s="1"/>
  <c r="AU510" i="1"/>
  <c r="AV510" i="1" s="1"/>
  <c r="AU509" i="1"/>
  <c r="AV509" i="1" s="1"/>
  <c r="AU508" i="1"/>
  <c r="AV508" i="1" s="1"/>
  <c r="AU507" i="1"/>
  <c r="AV507" i="1" s="1"/>
  <c r="AU506" i="1"/>
  <c r="AV506" i="1" s="1"/>
  <c r="AU505" i="1"/>
  <c r="AV505" i="1" s="1"/>
  <c r="AU504" i="1"/>
  <c r="AV504" i="1" s="1"/>
  <c r="AU503" i="1"/>
  <c r="AV503" i="1" s="1"/>
  <c r="AU502" i="1"/>
  <c r="AV502" i="1" s="1"/>
  <c r="AU501" i="1"/>
  <c r="AV501" i="1" s="1"/>
  <c r="AU500" i="1"/>
  <c r="AV500" i="1" s="1"/>
  <c r="AU499" i="1"/>
  <c r="AV499" i="1" s="1"/>
  <c r="AU498" i="1"/>
  <c r="AV498" i="1" s="1"/>
  <c r="AU497" i="1"/>
  <c r="AV497" i="1" s="1"/>
  <c r="AU496" i="1"/>
  <c r="AV496" i="1" s="1"/>
  <c r="AU495" i="1"/>
  <c r="AV495" i="1" s="1"/>
  <c r="AU494" i="1"/>
  <c r="AV494" i="1" s="1"/>
  <c r="AU493" i="1"/>
  <c r="AV493" i="1" s="1"/>
  <c r="AU492" i="1"/>
  <c r="AV492" i="1" s="1"/>
  <c r="AU491" i="1"/>
  <c r="AV491" i="1" s="1"/>
  <c r="AU490" i="1"/>
  <c r="AV490" i="1" s="1"/>
  <c r="AU489" i="1"/>
  <c r="AV489" i="1" s="1"/>
  <c r="AU488" i="1"/>
  <c r="AV488" i="1" s="1"/>
  <c r="AU487" i="1"/>
  <c r="AV487" i="1" s="1"/>
  <c r="AU486" i="1"/>
  <c r="AV486" i="1" s="1"/>
  <c r="AU485" i="1"/>
  <c r="AV485" i="1" s="1"/>
  <c r="AU484" i="1"/>
  <c r="AV484" i="1" s="1"/>
  <c r="AU483" i="1"/>
  <c r="AV483" i="1" s="1"/>
  <c r="AU482" i="1"/>
  <c r="AV482" i="1" s="1"/>
  <c r="AU481" i="1"/>
  <c r="AV481" i="1" s="1"/>
  <c r="AU480" i="1"/>
  <c r="AV480" i="1" s="1"/>
  <c r="AU479" i="1"/>
  <c r="AV479" i="1" s="1"/>
  <c r="AU478" i="1"/>
  <c r="AV478" i="1" s="1"/>
  <c r="AU477" i="1"/>
  <c r="AV477" i="1" s="1"/>
  <c r="AU476" i="1"/>
  <c r="AV476" i="1" s="1"/>
  <c r="AU475" i="1"/>
  <c r="AV475" i="1" s="1"/>
  <c r="AU474" i="1"/>
  <c r="AV474" i="1" s="1"/>
  <c r="AU473" i="1"/>
  <c r="AV473" i="1" s="1"/>
  <c r="AU472" i="1"/>
  <c r="AV472" i="1" s="1"/>
  <c r="AU471" i="1"/>
  <c r="AV471" i="1" s="1"/>
  <c r="AU470" i="1"/>
  <c r="AV470" i="1" s="1"/>
  <c r="AU469" i="1"/>
  <c r="AV469" i="1" s="1"/>
  <c r="AU468" i="1"/>
  <c r="AV468" i="1" s="1"/>
  <c r="AU467" i="1"/>
  <c r="AV467" i="1" s="1"/>
  <c r="AU466" i="1"/>
  <c r="AV466" i="1" s="1"/>
  <c r="AU465" i="1"/>
  <c r="AV465" i="1" s="1"/>
  <c r="AU464" i="1"/>
  <c r="AV464" i="1" s="1"/>
  <c r="AU463" i="1"/>
  <c r="AV463" i="1" s="1"/>
  <c r="AU462" i="1"/>
  <c r="AV462" i="1" s="1"/>
  <c r="AU461" i="1"/>
  <c r="AV461" i="1" s="1"/>
  <c r="AU460" i="1"/>
  <c r="AV460" i="1" s="1"/>
  <c r="AU459" i="1"/>
  <c r="AV459" i="1" s="1"/>
  <c r="AU458" i="1"/>
  <c r="AV458" i="1" s="1"/>
  <c r="AU457" i="1"/>
  <c r="AV457" i="1" s="1"/>
  <c r="AU456" i="1"/>
  <c r="AV456" i="1" s="1"/>
  <c r="AU455" i="1"/>
  <c r="AV455" i="1" s="1"/>
  <c r="AU454" i="1"/>
  <c r="AV454" i="1" s="1"/>
  <c r="AU453" i="1"/>
  <c r="AV453" i="1" s="1"/>
  <c r="AU452" i="1"/>
  <c r="AV452" i="1" s="1"/>
  <c r="AU451" i="1"/>
  <c r="AV451" i="1" s="1"/>
  <c r="AU450" i="1"/>
  <c r="AV450" i="1" s="1"/>
  <c r="AU449" i="1"/>
  <c r="AV449" i="1" s="1"/>
  <c r="AU448" i="1"/>
  <c r="AV448" i="1" s="1"/>
  <c r="AU447" i="1"/>
  <c r="AV447" i="1" s="1"/>
  <c r="AU446" i="1"/>
  <c r="AV446" i="1" s="1"/>
  <c r="AU445" i="1"/>
  <c r="AV445" i="1" s="1"/>
  <c r="AU444" i="1"/>
  <c r="AV444" i="1" s="1"/>
  <c r="AU443" i="1"/>
  <c r="AV443" i="1" s="1"/>
  <c r="AU442" i="1"/>
  <c r="AV442" i="1" s="1"/>
  <c r="AU441" i="1"/>
  <c r="AV441" i="1" s="1"/>
  <c r="AU440" i="1"/>
  <c r="AV440" i="1" s="1"/>
  <c r="AU439" i="1"/>
  <c r="AV439" i="1" s="1"/>
  <c r="AU438" i="1"/>
  <c r="AV438" i="1" s="1"/>
  <c r="AU437" i="1"/>
  <c r="AV437" i="1" s="1"/>
  <c r="AU436" i="1"/>
  <c r="AV436" i="1" s="1"/>
  <c r="AU435" i="1"/>
  <c r="AV435" i="1" s="1"/>
  <c r="AU434" i="1"/>
  <c r="AV434" i="1" s="1"/>
  <c r="AU433" i="1"/>
  <c r="AV433" i="1" s="1"/>
  <c r="AU432" i="1"/>
  <c r="AV432" i="1" s="1"/>
  <c r="AU431" i="1"/>
  <c r="AV431" i="1" s="1"/>
  <c r="AU430" i="1"/>
  <c r="AV430" i="1" s="1"/>
  <c r="AU429" i="1"/>
  <c r="AV429" i="1" s="1"/>
  <c r="AU428" i="1"/>
  <c r="AV428" i="1" s="1"/>
  <c r="AU427" i="1"/>
  <c r="AV427" i="1" s="1"/>
  <c r="AU426" i="1"/>
  <c r="AV426" i="1" s="1"/>
  <c r="AU425" i="1"/>
  <c r="AV425" i="1" s="1"/>
  <c r="AU424" i="1"/>
  <c r="AV424" i="1" s="1"/>
  <c r="AU423" i="1"/>
  <c r="AV423" i="1" s="1"/>
  <c r="AU422" i="1"/>
  <c r="AV422" i="1" s="1"/>
  <c r="AU421" i="1"/>
  <c r="AV421" i="1" s="1"/>
  <c r="AU420" i="1"/>
  <c r="AV420" i="1" s="1"/>
  <c r="AU419" i="1"/>
  <c r="AV419" i="1" s="1"/>
  <c r="AU418" i="1"/>
  <c r="AV418" i="1" s="1"/>
  <c r="AU417" i="1"/>
  <c r="AV417" i="1" s="1"/>
  <c r="AU416" i="1"/>
  <c r="AV416" i="1" s="1"/>
  <c r="AU415" i="1"/>
  <c r="AV415" i="1" s="1"/>
  <c r="AU414" i="1"/>
  <c r="AV414" i="1" s="1"/>
  <c r="AU413" i="1"/>
  <c r="AV413" i="1" s="1"/>
  <c r="AU412" i="1"/>
  <c r="AV412" i="1" s="1"/>
  <c r="AU411" i="1"/>
  <c r="AV411" i="1" s="1"/>
  <c r="AU410" i="1"/>
  <c r="AV410" i="1" s="1"/>
  <c r="AU409" i="1"/>
  <c r="AV409" i="1" s="1"/>
  <c r="AU408" i="1"/>
  <c r="AV408" i="1" s="1"/>
  <c r="AU407" i="1"/>
  <c r="AV407" i="1" s="1"/>
  <c r="AU406" i="1"/>
  <c r="AV406" i="1" s="1"/>
  <c r="AU405" i="1"/>
  <c r="AV405" i="1" s="1"/>
  <c r="AU404" i="1"/>
  <c r="AV404" i="1" s="1"/>
  <c r="AU403" i="1"/>
  <c r="AV403" i="1" s="1"/>
  <c r="AU402" i="1"/>
  <c r="AV402" i="1" s="1"/>
  <c r="AU401" i="1"/>
  <c r="AV401" i="1" s="1"/>
  <c r="AU400" i="1"/>
  <c r="AV400" i="1" s="1"/>
  <c r="AU399" i="1"/>
  <c r="AV399" i="1" s="1"/>
  <c r="AU398" i="1"/>
  <c r="AV398" i="1" s="1"/>
  <c r="AU397" i="1"/>
  <c r="AV397" i="1" s="1"/>
  <c r="AU396" i="1"/>
  <c r="AV396" i="1" s="1"/>
  <c r="AU395" i="1"/>
  <c r="AV395" i="1" s="1"/>
  <c r="AU394" i="1"/>
  <c r="AV394" i="1" s="1"/>
  <c r="AU393" i="1"/>
  <c r="AV393" i="1" s="1"/>
  <c r="AU392" i="1"/>
  <c r="AV392" i="1" s="1"/>
  <c r="AU391" i="1"/>
  <c r="AV391" i="1" s="1"/>
  <c r="AU390" i="1"/>
  <c r="AV390" i="1" s="1"/>
  <c r="AU389" i="1"/>
  <c r="AV389" i="1" s="1"/>
  <c r="AU388" i="1"/>
  <c r="AV388" i="1" s="1"/>
  <c r="AU387" i="1"/>
  <c r="AV387" i="1" s="1"/>
  <c r="AU386" i="1"/>
  <c r="AV386" i="1" s="1"/>
  <c r="AU385" i="1"/>
  <c r="AV385" i="1" s="1"/>
  <c r="AU384" i="1"/>
  <c r="AV384" i="1" s="1"/>
  <c r="AU383" i="1"/>
  <c r="AV383" i="1" s="1"/>
  <c r="AU382" i="1"/>
  <c r="AV382" i="1" s="1"/>
  <c r="AU381" i="1"/>
  <c r="AV381" i="1" s="1"/>
  <c r="AU380" i="1"/>
  <c r="AV380" i="1" s="1"/>
  <c r="AU379" i="1"/>
  <c r="AV379" i="1" s="1"/>
  <c r="AU378" i="1"/>
  <c r="AV378" i="1" s="1"/>
  <c r="AU377" i="1"/>
  <c r="AV377" i="1" s="1"/>
  <c r="AU376" i="1"/>
  <c r="AV376" i="1" s="1"/>
  <c r="AU375" i="1"/>
  <c r="AV375" i="1" s="1"/>
  <c r="AU374" i="1"/>
  <c r="AV374" i="1" s="1"/>
  <c r="AU373" i="1"/>
  <c r="AV373" i="1" s="1"/>
  <c r="AU372" i="1"/>
  <c r="AV372" i="1" s="1"/>
  <c r="AU371" i="1"/>
  <c r="AV371" i="1" s="1"/>
  <c r="AU370" i="1"/>
  <c r="AV370" i="1" s="1"/>
  <c r="AU369" i="1"/>
  <c r="AV369" i="1" s="1"/>
  <c r="AU368" i="1"/>
  <c r="AV368" i="1" s="1"/>
  <c r="AU367" i="1"/>
  <c r="AV367" i="1" s="1"/>
  <c r="AU366" i="1"/>
  <c r="AV366" i="1" s="1"/>
  <c r="AU365" i="1"/>
  <c r="AV365" i="1" s="1"/>
  <c r="AU364" i="1"/>
  <c r="AV364" i="1" s="1"/>
  <c r="AU363" i="1"/>
  <c r="AV363" i="1" s="1"/>
  <c r="AU362" i="1"/>
  <c r="AV362" i="1" s="1"/>
  <c r="AU361" i="1"/>
  <c r="AV361" i="1" s="1"/>
  <c r="AU360" i="1"/>
  <c r="AV360" i="1" s="1"/>
  <c r="AU359" i="1"/>
  <c r="AV359" i="1" s="1"/>
  <c r="AU358" i="1"/>
  <c r="AV358" i="1" s="1"/>
  <c r="AU357" i="1"/>
  <c r="AV357" i="1" s="1"/>
  <c r="AU356" i="1"/>
  <c r="AV356" i="1" s="1"/>
  <c r="AU355" i="1"/>
  <c r="AV355" i="1" s="1"/>
  <c r="AU354" i="1"/>
  <c r="AV354" i="1" s="1"/>
  <c r="AU353" i="1"/>
  <c r="AV353" i="1" s="1"/>
  <c r="AU352" i="1"/>
  <c r="AV352" i="1" s="1"/>
  <c r="AU351" i="1"/>
  <c r="AV351" i="1" s="1"/>
  <c r="AU350" i="1"/>
  <c r="AV350" i="1" s="1"/>
  <c r="AU349" i="1"/>
  <c r="AV349" i="1" s="1"/>
  <c r="AU348" i="1"/>
  <c r="AV348" i="1" s="1"/>
  <c r="AU347" i="1"/>
  <c r="AV347" i="1" s="1"/>
  <c r="AU346" i="1"/>
  <c r="AV346" i="1" s="1"/>
  <c r="AU345" i="1"/>
  <c r="AV345" i="1" s="1"/>
  <c r="AU344" i="1"/>
  <c r="AV344" i="1" s="1"/>
  <c r="AU343" i="1"/>
  <c r="AV343" i="1" s="1"/>
  <c r="AU342" i="1"/>
  <c r="AV342" i="1" s="1"/>
  <c r="AU341" i="1"/>
  <c r="AV341" i="1" s="1"/>
  <c r="AU340" i="1"/>
  <c r="AV340" i="1" s="1"/>
  <c r="AU339" i="1"/>
  <c r="AV339" i="1" s="1"/>
  <c r="AU338" i="1"/>
  <c r="AV338" i="1" s="1"/>
  <c r="AU337" i="1"/>
  <c r="AV337" i="1" s="1"/>
  <c r="AU336" i="1"/>
  <c r="AV336" i="1" s="1"/>
  <c r="AU335" i="1"/>
  <c r="AV335" i="1" s="1"/>
  <c r="AU334" i="1"/>
  <c r="AV334" i="1" s="1"/>
  <c r="AU333" i="1"/>
  <c r="AV333" i="1" s="1"/>
  <c r="AU332" i="1"/>
  <c r="AV332" i="1" s="1"/>
  <c r="AU331" i="1"/>
  <c r="AV331" i="1" s="1"/>
  <c r="AU330" i="1"/>
  <c r="AV330" i="1" s="1"/>
  <c r="AU329" i="1"/>
  <c r="AV329" i="1" s="1"/>
  <c r="AU328" i="1"/>
  <c r="AV328" i="1" s="1"/>
  <c r="AU327" i="1"/>
  <c r="AV327" i="1" s="1"/>
  <c r="AU326" i="1"/>
  <c r="AV326" i="1" s="1"/>
  <c r="AU325" i="1"/>
  <c r="AV325" i="1" s="1"/>
  <c r="AU324" i="1"/>
  <c r="AV324" i="1" s="1"/>
  <c r="AU323" i="1"/>
  <c r="AV323" i="1" s="1"/>
  <c r="AU322" i="1"/>
  <c r="AV322" i="1" s="1"/>
  <c r="AU321" i="1"/>
  <c r="AV321" i="1" s="1"/>
  <c r="AU320" i="1"/>
  <c r="AV320" i="1" s="1"/>
  <c r="AU319" i="1"/>
  <c r="AV319" i="1" s="1"/>
  <c r="AU318" i="1"/>
  <c r="AV318" i="1" s="1"/>
  <c r="AU317" i="1"/>
  <c r="AV317" i="1" s="1"/>
  <c r="AU316" i="1"/>
  <c r="AV316" i="1" s="1"/>
  <c r="AU315" i="1"/>
  <c r="AV315" i="1" s="1"/>
  <c r="AU314" i="1"/>
  <c r="AV314" i="1" s="1"/>
  <c r="AU313" i="1"/>
  <c r="AV313" i="1" s="1"/>
  <c r="AU312" i="1"/>
  <c r="AV312" i="1" s="1"/>
  <c r="AU311" i="1"/>
  <c r="AV311" i="1" s="1"/>
  <c r="AU310" i="1"/>
  <c r="AV310" i="1" s="1"/>
  <c r="AU309" i="1"/>
  <c r="AV309" i="1" s="1"/>
  <c r="AU308" i="1"/>
  <c r="AV308" i="1" s="1"/>
  <c r="AU307" i="1"/>
  <c r="AV307" i="1" s="1"/>
  <c r="AU306" i="1"/>
  <c r="AV306" i="1" s="1"/>
  <c r="AU305" i="1"/>
  <c r="AV305" i="1" s="1"/>
  <c r="AU304" i="1"/>
  <c r="AV304" i="1" s="1"/>
  <c r="AU303" i="1"/>
  <c r="AV303" i="1" s="1"/>
  <c r="AU302" i="1"/>
  <c r="AV302" i="1" s="1"/>
  <c r="AU301" i="1"/>
  <c r="AV301" i="1" s="1"/>
  <c r="AU300" i="1"/>
  <c r="AV300" i="1" s="1"/>
  <c r="AU299" i="1"/>
  <c r="AV299" i="1" s="1"/>
  <c r="AU298" i="1"/>
  <c r="AV298" i="1" s="1"/>
  <c r="AU297" i="1"/>
  <c r="AV297" i="1" s="1"/>
  <c r="AU296" i="1"/>
  <c r="AV296" i="1" s="1"/>
  <c r="AU295" i="1"/>
  <c r="AV295" i="1" s="1"/>
  <c r="AU294" i="1"/>
  <c r="AV294" i="1" s="1"/>
  <c r="AU293" i="1"/>
  <c r="AV293" i="1" s="1"/>
  <c r="AU292" i="1"/>
  <c r="AV292" i="1" s="1"/>
  <c r="AU291" i="1"/>
  <c r="AV291" i="1" s="1"/>
  <c r="AU290" i="1"/>
  <c r="AV290" i="1" s="1"/>
  <c r="AU289" i="1"/>
  <c r="AV289" i="1" s="1"/>
  <c r="AU288" i="1"/>
  <c r="AV288" i="1" s="1"/>
  <c r="AU287" i="1"/>
  <c r="AV287" i="1" s="1"/>
  <c r="AU286" i="1"/>
  <c r="AV286" i="1" s="1"/>
  <c r="AU285" i="1"/>
  <c r="AV285" i="1" s="1"/>
  <c r="AU284" i="1"/>
  <c r="AV284" i="1" s="1"/>
  <c r="AU283" i="1"/>
  <c r="AV283" i="1" s="1"/>
  <c r="AU282" i="1"/>
  <c r="AV282" i="1" s="1"/>
  <c r="AU281" i="1"/>
  <c r="AV281" i="1" s="1"/>
  <c r="AU280" i="1"/>
  <c r="AV280" i="1" s="1"/>
  <c r="AU279" i="1"/>
  <c r="AV279" i="1" s="1"/>
  <c r="AU278" i="1"/>
  <c r="AV278" i="1" s="1"/>
  <c r="AU277" i="1"/>
  <c r="AV277" i="1" s="1"/>
  <c r="AU276" i="1"/>
  <c r="AV276" i="1" s="1"/>
  <c r="AU275" i="1"/>
  <c r="AV275" i="1" s="1"/>
  <c r="AU274" i="1"/>
  <c r="AV274" i="1" s="1"/>
  <c r="AU273" i="1"/>
  <c r="AV273" i="1" s="1"/>
  <c r="AU272" i="1"/>
  <c r="AV272" i="1" s="1"/>
  <c r="AU271" i="1"/>
  <c r="AV271" i="1" s="1"/>
  <c r="AU270" i="1"/>
  <c r="AV270" i="1" s="1"/>
  <c r="AU269" i="1"/>
  <c r="AV269" i="1" s="1"/>
  <c r="AU268" i="1"/>
  <c r="AV268" i="1" s="1"/>
  <c r="AU267" i="1"/>
  <c r="AV267" i="1" s="1"/>
  <c r="AU266" i="1"/>
  <c r="AV266" i="1" s="1"/>
  <c r="AU265" i="1"/>
  <c r="AV265" i="1" s="1"/>
  <c r="AU264" i="1"/>
  <c r="AV264" i="1" s="1"/>
  <c r="AU263" i="1"/>
  <c r="AV263" i="1" s="1"/>
  <c r="AU262" i="1"/>
  <c r="AV262" i="1" s="1"/>
  <c r="AU261" i="1"/>
  <c r="AV261" i="1" s="1"/>
  <c r="AU260" i="1"/>
  <c r="AV260" i="1" s="1"/>
  <c r="AU259" i="1"/>
  <c r="AV259" i="1" s="1"/>
  <c r="AU258" i="1"/>
  <c r="AV258" i="1" s="1"/>
  <c r="AU257" i="1"/>
  <c r="AV257" i="1" s="1"/>
  <c r="AU256" i="1"/>
  <c r="AV256" i="1" s="1"/>
  <c r="AU255" i="1"/>
  <c r="AV255" i="1" s="1"/>
  <c r="AU254" i="1"/>
  <c r="AV254" i="1" s="1"/>
  <c r="AU253" i="1"/>
  <c r="AV253" i="1" s="1"/>
  <c r="AU252" i="1"/>
  <c r="AV252" i="1" s="1"/>
  <c r="AU251" i="1"/>
  <c r="AV251" i="1" s="1"/>
  <c r="AU250" i="1"/>
  <c r="AV250" i="1" s="1"/>
  <c r="AU249" i="1"/>
  <c r="AV249" i="1" s="1"/>
  <c r="AU248" i="1"/>
  <c r="AV248" i="1" s="1"/>
  <c r="AU247" i="1"/>
  <c r="AV247" i="1" s="1"/>
  <c r="AU246" i="1"/>
  <c r="AV246" i="1" s="1"/>
  <c r="AU245" i="1"/>
  <c r="AV245" i="1" s="1"/>
  <c r="AU244" i="1"/>
  <c r="AV244" i="1" s="1"/>
  <c r="AU243" i="1"/>
  <c r="AV243" i="1" s="1"/>
  <c r="AU242" i="1"/>
  <c r="AV242" i="1" s="1"/>
  <c r="AU241" i="1"/>
  <c r="AV241" i="1" s="1"/>
  <c r="AU240" i="1"/>
  <c r="AV240" i="1" s="1"/>
  <c r="AU239" i="1"/>
  <c r="AV239" i="1" s="1"/>
  <c r="AU238" i="1"/>
  <c r="AV238" i="1" s="1"/>
  <c r="AU237" i="1"/>
  <c r="AV237" i="1" s="1"/>
  <c r="AU236" i="1"/>
  <c r="AV236" i="1" s="1"/>
  <c r="AU235" i="1"/>
  <c r="AV235" i="1" s="1"/>
  <c r="AU234" i="1"/>
  <c r="AV234" i="1" s="1"/>
  <c r="AU233" i="1"/>
  <c r="AV233" i="1" s="1"/>
  <c r="AU232" i="1"/>
  <c r="AV232" i="1" s="1"/>
  <c r="AU231" i="1"/>
  <c r="AV231" i="1" s="1"/>
  <c r="AU230" i="1"/>
  <c r="AV230" i="1" s="1"/>
  <c r="AU229" i="1"/>
  <c r="AV229" i="1" s="1"/>
  <c r="AU228" i="1"/>
  <c r="AV228" i="1" s="1"/>
  <c r="AU227" i="1"/>
  <c r="AV227" i="1" s="1"/>
  <c r="AU226" i="1"/>
  <c r="AV226" i="1" s="1"/>
  <c r="AU225" i="1"/>
  <c r="AV225" i="1" s="1"/>
  <c r="AU224" i="1"/>
  <c r="AV224" i="1" s="1"/>
  <c r="AU223" i="1"/>
  <c r="AV223" i="1" s="1"/>
  <c r="AU222" i="1"/>
  <c r="AV222" i="1" s="1"/>
  <c r="AU221" i="1"/>
  <c r="AV221" i="1" s="1"/>
  <c r="AU220" i="1"/>
  <c r="AV220" i="1" s="1"/>
  <c r="AU219" i="1"/>
  <c r="AV219" i="1" s="1"/>
  <c r="AU218" i="1"/>
  <c r="AV218" i="1" s="1"/>
  <c r="AU217" i="1"/>
  <c r="AV217" i="1" s="1"/>
  <c r="AU216" i="1"/>
  <c r="AV216" i="1" s="1"/>
  <c r="AU215" i="1"/>
  <c r="AV215" i="1" s="1"/>
  <c r="AU214" i="1"/>
  <c r="AV214" i="1" s="1"/>
  <c r="AU213" i="1"/>
  <c r="AV213" i="1" s="1"/>
  <c r="AU212" i="1"/>
  <c r="AV212" i="1" s="1"/>
  <c r="AU211" i="1"/>
  <c r="AV211" i="1" s="1"/>
  <c r="AU210" i="1"/>
  <c r="AV210" i="1" s="1"/>
  <c r="AU209" i="1"/>
  <c r="AV209" i="1" s="1"/>
  <c r="AU208" i="1"/>
  <c r="AV208" i="1" s="1"/>
  <c r="AU207" i="1"/>
  <c r="AV207" i="1" s="1"/>
  <c r="AU206" i="1"/>
  <c r="AV206" i="1" s="1"/>
  <c r="AU205" i="1"/>
  <c r="AV205" i="1" s="1"/>
  <c r="AU204" i="1"/>
  <c r="AV204" i="1" s="1"/>
  <c r="AU203" i="1"/>
  <c r="AV203" i="1" s="1"/>
  <c r="AU202" i="1"/>
  <c r="AV202" i="1" s="1"/>
  <c r="AU201" i="1"/>
  <c r="AV201" i="1" s="1"/>
  <c r="AU200" i="1"/>
  <c r="AV200" i="1" s="1"/>
  <c r="AU199" i="1"/>
  <c r="AV199" i="1" s="1"/>
  <c r="AU198" i="1"/>
  <c r="AV198" i="1" s="1"/>
  <c r="AU197" i="1"/>
  <c r="AV197" i="1" s="1"/>
  <c r="AU196" i="1"/>
  <c r="AV196" i="1" s="1"/>
  <c r="AU195" i="1"/>
  <c r="AV195" i="1" s="1"/>
  <c r="AU194" i="1"/>
  <c r="AV194" i="1" s="1"/>
  <c r="AU193" i="1"/>
  <c r="AV193" i="1" s="1"/>
  <c r="AU192" i="1"/>
  <c r="AV192" i="1" s="1"/>
  <c r="AU191" i="1"/>
  <c r="AV191" i="1" s="1"/>
  <c r="AU190" i="1"/>
  <c r="AV190" i="1" s="1"/>
  <c r="AU189" i="1"/>
  <c r="AV189" i="1" s="1"/>
  <c r="AU188" i="1"/>
  <c r="AV188" i="1" s="1"/>
  <c r="AU187" i="1"/>
  <c r="AV187" i="1" s="1"/>
  <c r="AU186" i="1"/>
  <c r="AV186" i="1" s="1"/>
  <c r="AU185" i="1"/>
  <c r="AV185" i="1" s="1"/>
  <c r="AU184" i="1"/>
  <c r="AV184" i="1" s="1"/>
  <c r="AU183" i="1"/>
  <c r="AV183" i="1" s="1"/>
  <c r="AU182" i="1"/>
  <c r="AV182" i="1" s="1"/>
  <c r="AU181" i="1"/>
  <c r="AV181" i="1" s="1"/>
  <c r="AU180" i="1"/>
  <c r="AV180" i="1" s="1"/>
  <c r="AU179" i="1"/>
  <c r="AV179" i="1" s="1"/>
  <c r="AU178" i="1"/>
  <c r="AV178" i="1" s="1"/>
  <c r="AU177" i="1"/>
  <c r="AV177" i="1" s="1"/>
  <c r="AU176" i="1"/>
  <c r="AV176" i="1" s="1"/>
  <c r="AU175" i="1"/>
  <c r="AV175" i="1" s="1"/>
  <c r="AU174" i="1"/>
  <c r="AV174" i="1" s="1"/>
  <c r="AU173" i="1"/>
  <c r="AV173" i="1" s="1"/>
  <c r="AU172" i="1"/>
  <c r="AV172" i="1" s="1"/>
  <c r="AU171" i="1"/>
  <c r="AV171" i="1" s="1"/>
  <c r="AU170" i="1"/>
  <c r="AV170" i="1" s="1"/>
  <c r="AU169" i="1"/>
  <c r="AV169" i="1" s="1"/>
  <c r="AU168" i="1"/>
  <c r="AV168" i="1" s="1"/>
  <c r="AU167" i="1"/>
  <c r="AV167" i="1" s="1"/>
  <c r="AU166" i="1"/>
  <c r="AV166" i="1" s="1"/>
  <c r="AU165" i="1"/>
  <c r="AV165" i="1" s="1"/>
  <c r="AU164" i="1"/>
  <c r="AV164" i="1" s="1"/>
  <c r="AU163" i="1"/>
  <c r="AV163" i="1" s="1"/>
  <c r="AU162" i="1"/>
  <c r="AV162" i="1" s="1"/>
  <c r="AU161" i="1"/>
  <c r="AV161" i="1" s="1"/>
  <c r="AU160" i="1"/>
  <c r="AV160" i="1" s="1"/>
  <c r="AU159" i="1"/>
  <c r="AV159" i="1" s="1"/>
  <c r="AU158" i="1"/>
  <c r="AV158" i="1" s="1"/>
  <c r="AU157" i="1"/>
  <c r="AV157" i="1" s="1"/>
  <c r="AU156" i="1"/>
  <c r="AV156" i="1" s="1"/>
  <c r="AU155" i="1"/>
  <c r="AV155" i="1" s="1"/>
  <c r="AU154" i="1"/>
  <c r="AV154" i="1" s="1"/>
  <c r="AU153" i="1"/>
  <c r="AV153" i="1" s="1"/>
  <c r="AU152" i="1"/>
  <c r="AV152" i="1" s="1"/>
  <c r="AU151" i="1"/>
  <c r="AV151" i="1" s="1"/>
  <c r="AU150" i="1"/>
  <c r="AV150" i="1" s="1"/>
  <c r="AU149" i="1"/>
  <c r="AV149" i="1" s="1"/>
  <c r="AU148" i="1"/>
  <c r="AV148" i="1" s="1"/>
  <c r="AU147" i="1"/>
  <c r="AV147" i="1" s="1"/>
  <c r="AU146" i="1"/>
  <c r="AV146" i="1" s="1"/>
  <c r="AU145" i="1"/>
  <c r="AV145" i="1" s="1"/>
  <c r="AU144" i="1"/>
  <c r="AV144" i="1" s="1"/>
  <c r="AU143" i="1"/>
  <c r="AV143" i="1" s="1"/>
  <c r="AU142" i="1"/>
  <c r="AV142" i="1" s="1"/>
  <c r="AU141" i="1"/>
  <c r="AV141" i="1" s="1"/>
  <c r="AU140" i="1"/>
  <c r="AV140" i="1" s="1"/>
  <c r="AU139" i="1"/>
  <c r="AV139" i="1" s="1"/>
  <c r="AU138" i="1"/>
  <c r="AV138" i="1" s="1"/>
  <c r="AU137" i="1"/>
  <c r="AV137" i="1" s="1"/>
  <c r="AU136" i="1"/>
  <c r="AV136" i="1" s="1"/>
  <c r="AU135" i="1"/>
  <c r="AV135" i="1" s="1"/>
  <c r="AU134" i="1"/>
  <c r="AV134" i="1" s="1"/>
  <c r="AU133" i="1"/>
  <c r="AV133" i="1" s="1"/>
  <c r="AU132" i="1"/>
  <c r="AV132" i="1" s="1"/>
  <c r="AU131" i="1"/>
  <c r="AV131" i="1" s="1"/>
  <c r="AU130" i="1"/>
  <c r="AV130" i="1" s="1"/>
  <c r="AU129" i="1"/>
  <c r="AV129" i="1" s="1"/>
  <c r="AU128" i="1"/>
  <c r="AV128" i="1" s="1"/>
  <c r="AU127" i="1"/>
  <c r="AV127" i="1" s="1"/>
  <c r="AU126" i="1"/>
  <c r="AV126" i="1" s="1"/>
  <c r="AU125" i="1"/>
  <c r="AV125" i="1" s="1"/>
  <c r="AU124" i="1"/>
  <c r="AV124" i="1" s="1"/>
  <c r="AU123" i="1"/>
  <c r="AV123" i="1" s="1"/>
  <c r="AU122" i="1"/>
  <c r="AV122" i="1" s="1"/>
  <c r="AU121" i="1"/>
  <c r="AV121" i="1" s="1"/>
  <c r="AU120" i="1"/>
  <c r="AV120" i="1" s="1"/>
  <c r="AU119" i="1"/>
  <c r="AV119" i="1" s="1"/>
  <c r="AU118" i="1"/>
  <c r="AV118" i="1" s="1"/>
  <c r="AU117" i="1"/>
  <c r="AV117" i="1" s="1"/>
  <c r="AU116" i="1"/>
  <c r="AV116" i="1" s="1"/>
  <c r="AU115" i="1"/>
  <c r="AV115" i="1" s="1"/>
  <c r="AU114" i="1"/>
  <c r="AV114" i="1" s="1"/>
  <c r="AU113" i="1"/>
  <c r="AV113" i="1" s="1"/>
  <c r="AU112" i="1"/>
  <c r="AV112" i="1" s="1"/>
  <c r="AU111" i="1"/>
  <c r="AV111" i="1" s="1"/>
  <c r="AU110" i="1"/>
  <c r="AV110" i="1" s="1"/>
  <c r="AU109" i="1"/>
  <c r="AV109" i="1" s="1"/>
  <c r="AU108" i="1"/>
  <c r="AV108" i="1" s="1"/>
  <c r="AU107" i="1"/>
  <c r="AV107" i="1" s="1"/>
  <c r="AU106" i="1"/>
  <c r="AV106" i="1" s="1"/>
  <c r="AU105" i="1"/>
  <c r="AV105" i="1" s="1"/>
  <c r="AU104" i="1"/>
  <c r="AV104" i="1" s="1"/>
  <c r="AU103" i="1"/>
  <c r="AV103" i="1" s="1"/>
  <c r="AU102" i="1"/>
  <c r="AV102" i="1" s="1"/>
  <c r="AU101" i="1"/>
  <c r="AV101" i="1" s="1"/>
  <c r="AU100" i="1"/>
  <c r="AV100" i="1" s="1"/>
  <c r="AU99" i="1"/>
  <c r="AV99" i="1" s="1"/>
  <c r="AU98" i="1"/>
  <c r="AV98" i="1" s="1"/>
  <c r="AU97" i="1"/>
  <c r="AV97" i="1" s="1"/>
  <c r="AU96" i="1"/>
  <c r="AV96" i="1" s="1"/>
  <c r="AU95" i="1"/>
  <c r="AV95" i="1" s="1"/>
  <c r="AU94" i="1"/>
  <c r="AV94" i="1" s="1"/>
  <c r="AU93" i="1"/>
  <c r="AV93" i="1" s="1"/>
  <c r="AU92" i="1"/>
  <c r="AV92" i="1" s="1"/>
  <c r="AU91" i="1"/>
  <c r="AV91" i="1" s="1"/>
  <c r="AU90" i="1"/>
  <c r="AV90" i="1" s="1"/>
  <c r="AU89" i="1"/>
  <c r="AV89" i="1" s="1"/>
  <c r="AU88" i="1"/>
  <c r="AV88" i="1" s="1"/>
  <c r="AU87" i="1"/>
  <c r="AV87" i="1" s="1"/>
  <c r="AU86" i="1"/>
  <c r="AV86" i="1" s="1"/>
  <c r="AU85" i="1"/>
  <c r="AV85" i="1" s="1"/>
  <c r="AU84" i="1"/>
  <c r="AV84" i="1" s="1"/>
  <c r="AU83" i="1"/>
  <c r="AV83" i="1" s="1"/>
  <c r="AU82" i="1"/>
  <c r="AV82" i="1" s="1"/>
  <c r="AU81" i="1"/>
  <c r="AV81" i="1" s="1"/>
  <c r="AU80" i="1"/>
  <c r="AV80" i="1" s="1"/>
  <c r="AU79" i="1"/>
  <c r="AV79" i="1" s="1"/>
  <c r="AU78" i="1"/>
  <c r="AV78" i="1" s="1"/>
  <c r="AU77" i="1"/>
  <c r="AV77" i="1" s="1"/>
  <c r="AU76" i="1"/>
  <c r="AV76" i="1" s="1"/>
  <c r="AU75" i="1"/>
  <c r="AV75" i="1" s="1"/>
  <c r="AU74" i="1"/>
  <c r="AV74" i="1" s="1"/>
  <c r="AU73" i="1"/>
  <c r="AV73" i="1" s="1"/>
  <c r="AU72" i="1"/>
  <c r="AV72" i="1" s="1"/>
  <c r="AU71" i="1"/>
  <c r="AV71" i="1" s="1"/>
  <c r="AU70" i="1"/>
  <c r="AV70" i="1" s="1"/>
  <c r="AU69" i="1"/>
  <c r="AV69" i="1" s="1"/>
  <c r="AU68" i="1"/>
  <c r="AV68" i="1" s="1"/>
  <c r="AU67" i="1"/>
  <c r="AV67" i="1" s="1"/>
  <c r="AU66" i="1"/>
  <c r="AV66" i="1" s="1"/>
  <c r="AU65" i="1"/>
  <c r="AV65" i="1" s="1"/>
  <c r="AU64" i="1"/>
  <c r="AV64" i="1" s="1"/>
  <c r="AU63" i="1"/>
  <c r="AV63" i="1" s="1"/>
  <c r="AU62" i="1"/>
  <c r="AV62" i="1" s="1"/>
  <c r="AU61" i="1"/>
  <c r="AV61" i="1" s="1"/>
  <c r="AU60" i="1"/>
  <c r="AV60" i="1" s="1"/>
  <c r="AU59" i="1"/>
  <c r="AV59" i="1" s="1"/>
  <c r="AU58" i="1"/>
  <c r="AV58" i="1" s="1"/>
  <c r="AU57" i="1"/>
  <c r="AV57" i="1" s="1"/>
  <c r="AU56" i="1"/>
  <c r="AV56" i="1" s="1"/>
  <c r="AU55" i="1"/>
  <c r="AV55" i="1" s="1"/>
  <c r="AU54" i="1"/>
  <c r="AV54" i="1" s="1"/>
  <c r="AU53" i="1"/>
  <c r="AV53" i="1" s="1"/>
  <c r="AU52" i="1"/>
  <c r="AV52" i="1" s="1"/>
  <c r="AU51" i="1"/>
  <c r="AV51" i="1" s="1"/>
  <c r="AU50" i="1"/>
  <c r="AV50" i="1" s="1"/>
  <c r="AU49" i="1"/>
  <c r="AV49" i="1" s="1"/>
  <c r="AU48" i="1"/>
  <c r="AV48" i="1" s="1"/>
  <c r="AU47" i="1"/>
  <c r="AV47" i="1" s="1"/>
  <c r="AU46" i="1"/>
  <c r="AV46" i="1" s="1"/>
  <c r="AU45" i="1"/>
  <c r="AV45" i="1" s="1"/>
  <c r="AU44" i="1"/>
  <c r="AV44" i="1" s="1"/>
  <c r="AU43" i="1"/>
  <c r="AV43" i="1" s="1"/>
  <c r="AU42" i="1"/>
  <c r="AV42" i="1" s="1"/>
  <c r="AU41" i="1"/>
  <c r="AV41" i="1" s="1"/>
  <c r="AU40" i="1"/>
  <c r="AV40" i="1" s="1"/>
  <c r="AU39" i="1"/>
  <c r="AV39" i="1" s="1"/>
  <c r="AU38" i="1"/>
  <c r="AV38" i="1" s="1"/>
  <c r="AU37" i="1"/>
  <c r="AV37" i="1" s="1"/>
  <c r="AU36" i="1"/>
  <c r="AV36" i="1" s="1"/>
  <c r="AU35" i="1"/>
  <c r="AV35" i="1" s="1"/>
  <c r="AU34" i="1"/>
  <c r="AV34" i="1" s="1"/>
  <c r="AU33" i="1"/>
  <c r="AV33" i="1" s="1"/>
  <c r="AU32" i="1"/>
  <c r="AV32" i="1" s="1"/>
  <c r="AU31" i="1"/>
  <c r="AV31" i="1" s="1"/>
  <c r="AU30" i="1"/>
  <c r="AV30" i="1" s="1"/>
  <c r="AU29" i="1"/>
  <c r="AV29" i="1" s="1"/>
  <c r="AU28" i="1"/>
  <c r="AV28" i="1" s="1"/>
  <c r="AU27" i="1"/>
  <c r="AV27" i="1" s="1"/>
  <c r="AU26" i="1"/>
  <c r="AV26" i="1" s="1"/>
  <c r="AU25" i="1"/>
  <c r="AV25" i="1" s="1"/>
  <c r="AU24" i="1"/>
  <c r="AV24" i="1" s="1"/>
  <c r="AU23" i="1"/>
  <c r="AV23" i="1" s="1"/>
  <c r="AU22" i="1"/>
  <c r="AV22" i="1" s="1"/>
  <c r="AU21" i="1"/>
  <c r="AV21" i="1" s="1"/>
  <c r="AU20" i="1"/>
  <c r="AV20" i="1" s="1"/>
  <c r="AU19" i="1"/>
  <c r="AV19" i="1" s="1"/>
  <c r="AU18" i="1"/>
  <c r="AV18" i="1" s="1"/>
  <c r="AU17" i="1"/>
  <c r="AV17" i="1" s="1"/>
  <c r="AU16" i="1"/>
  <c r="AV16" i="1" s="1"/>
  <c r="AU15" i="1"/>
  <c r="AV15" i="1" s="1"/>
  <c r="AU14" i="1"/>
  <c r="AV14" i="1" s="1"/>
  <c r="AU13" i="1"/>
  <c r="AV13" i="1" s="1"/>
  <c r="AU12" i="1"/>
  <c r="AV12" i="1" s="1"/>
  <c r="AU11" i="1"/>
  <c r="AV11" i="1" s="1"/>
  <c r="AU10" i="1"/>
  <c r="AV10" i="1" s="1"/>
  <c r="AU9" i="1"/>
  <c r="AV9" i="1" s="1"/>
  <c r="AU8" i="1"/>
  <c r="AV8" i="1" s="1"/>
  <c r="AU7" i="1"/>
  <c r="AV7" i="1" s="1"/>
  <c r="AU6" i="1"/>
  <c r="AV6" i="1" s="1"/>
  <c r="AU3" i="1"/>
  <c r="AV3" i="1" s="1"/>
  <c r="AL1094" i="1"/>
  <c r="AM1094" i="1" s="1"/>
  <c r="AL1093" i="1"/>
  <c r="AM1093" i="1" s="1"/>
  <c r="AL1092" i="1"/>
  <c r="AM1092" i="1" s="1"/>
  <c r="AL1091" i="1"/>
  <c r="AM1091" i="1" s="1"/>
  <c r="AL1090" i="1"/>
  <c r="AM1090" i="1" s="1"/>
  <c r="AL1089" i="1"/>
  <c r="AM1089" i="1" s="1"/>
  <c r="AL1088" i="1"/>
  <c r="AM1088" i="1" s="1"/>
  <c r="AL1087" i="1"/>
  <c r="AM1087" i="1" s="1"/>
  <c r="AL1086" i="1"/>
  <c r="AM1086" i="1" s="1"/>
  <c r="AL1085" i="1"/>
  <c r="AM1085" i="1" s="1"/>
  <c r="AL1084" i="1"/>
  <c r="AM1084" i="1" s="1"/>
  <c r="AL1083" i="1"/>
  <c r="AM1083" i="1" s="1"/>
  <c r="AL1082" i="1"/>
  <c r="AM1082" i="1" s="1"/>
  <c r="AL1081" i="1"/>
  <c r="AM1081" i="1" s="1"/>
  <c r="AL1080" i="1"/>
  <c r="AM1080" i="1" s="1"/>
  <c r="AL1079" i="1"/>
  <c r="AM1079" i="1" s="1"/>
  <c r="AL1078" i="1"/>
  <c r="AM1078" i="1" s="1"/>
  <c r="AL1077" i="1"/>
  <c r="AM1077" i="1" s="1"/>
  <c r="AL1076" i="1"/>
  <c r="AM1076" i="1" s="1"/>
  <c r="AL1075" i="1"/>
  <c r="AM1075" i="1" s="1"/>
  <c r="AL1074" i="1"/>
  <c r="AM1074" i="1" s="1"/>
  <c r="AL1073" i="1"/>
  <c r="AM1073" i="1" s="1"/>
  <c r="AL1072" i="1"/>
  <c r="AM1072" i="1" s="1"/>
  <c r="AL1071" i="1"/>
  <c r="AM1071" i="1" s="1"/>
  <c r="AL1070" i="1"/>
  <c r="AM1070" i="1" s="1"/>
  <c r="AL1069" i="1"/>
  <c r="AM1069" i="1" s="1"/>
  <c r="AL1068" i="1"/>
  <c r="AM1068" i="1" s="1"/>
  <c r="AL1067" i="1"/>
  <c r="AM1067" i="1" s="1"/>
  <c r="AL1066" i="1"/>
  <c r="AM1066" i="1" s="1"/>
  <c r="AL1065" i="1"/>
  <c r="AM1065" i="1" s="1"/>
  <c r="AL1064" i="1"/>
  <c r="AM1064" i="1" s="1"/>
  <c r="AL1063" i="1"/>
  <c r="AM1063" i="1" s="1"/>
  <c r="AL1062" i="1"/>
  <c r="AM1062" i="1" s="1"/>
  <c r="AL1061" i="1"/>
  <c r="AM1061" i="1" s="1"/>
  <c r="AL1060" i="1"/>
  <c r="AM1060" i="1" s="1"/>
  <c r="AL1059" i="1"/>
  <c r="AM1059" i="1" s="1"/>
  <c r="AL1058" i="1"/>
  <c r="AM1058" i="1" s="1"/>
  <c r="AL1057" i="1"/>
  <c r="AM1057" i="1" s="1"/>
  <c r="AL1056" i="1"/>
  <c r="AM1056" i="1" s="1"/>
  <c r="AL1055" i="1"/>
  <c r="AM1055" i="1" s="1"/>
  <c r="AL1054" i="1"/>
  <c r="AM1054" i="1" s="1"/>
  <c r="AL1053" i="1"/>
  <c r="AM1053" i="1" s="1"/>
  <c r="AL1052" i="1"/>
  <c r="AM1052" i="1" s="1"/>
  <c r="AL1051" i="1"/>
  <c r="AM1051" i="1" s="1"/>
  <c r="AL1050" i="1"/>
  <c r="AM1050" i="1" s="1"/>
  <c r="AL1049" i="1"/>
  <c r="AM1049" i="1" s="1"/>
  <c r="AL1048" i="1"/>
  <c r="AM1048" i="1" s="1"/>
  <c r="AL1047" i="1"/>
  <c r="AM1047" i="1" s="1"/>
  <c r="AL1046" i="1"/>
  <c r="AM1046" i="1" s="1"/>
  <c r="AL1045" i="1"/>
  <c r="AM1045" i="1" s="1"/>
  <c r="AL1044" i="1"/>
  <c r="AM1044" i="1" s="1"/>
  <c r="AL1043" i="1"/>
  <c r="AM1043" i="1" s="1"/>
  <c r="AL1042" i="1"/>
  <c r="AM1042" i="1" s="1"/>
  <c r="AL1041" i="1"/>
  <c r="AM1041" i="1" s="1"/>
  <c r="AL1040" i="1"/>
  <c r="AM1040" i="1" s="1"/>
  <c r="AL1039" i="1"/>
  <c r="AM1039" i="1" s="1"/>
  <c r="AL1038" i="1"/>
  <c r="AM1038" i="1" s="1"/>
  <c r="AL1037" i="1"/>
  <c r="AM1037" i="1" s="1"/>
  <c r="AL1036" i="1"/>
  <c r="AM1036" i="1" s="1"/>
  <c r="AL1035" i="1"/>
  <c r="AM1035" i="1" s="1"/>
  <c r="AL1034" i="1"/>
  <c r="AM1034" i="1" s="1"/>
  <c r="AL1033" i="1"/>
  <c r="AM1033" i="1" s="1"/>
  <c r="AL1032" i="1"/>
  <c r="AM1032" i="1" s="1"/>
  <c r="AL1031" i="1"/>
  <c r="AM1031" i="1" s="1"/>
  <c r="AL1030" i="1"/>
  <c r="AM1030" i="1" s="1"/>
  <c r="AL1029" i="1"/>
  <c r="AM1029" i="1" s="1"/>
  <c r="AL1028" i="1"/>
  <c r="AM1028" i="1" s="1"/>
  <c r="AL1027" i="1"/>
  <c r="AM1027" i="1" s="1"/>
  <c r="AL1026" i="1"/>
  <c r="AM1026" i="1" s="1"/>
  <c r="AL1025" i="1"/>
  <c r="AM1025" i="1" s="1"/>
  <c r="AL1024" i="1"/>
  <c r="AM1024" i="1" s="1"/>
  <c r="AL1023" i="1"/>
  <c r="AM1023" i="1" s="1"/>
  <c r="AL1022" i="1"/>
  <c r="AM1022" i="1" s="1"/>
  <c r="AL1021" i="1"/>
  <c r="AM1021" i="1" s="1"/>
  <c r="AL1020" i="1"/>
  <c r="AM1020" i="1" s="1"/>
  <c r="AL1019" i="1"/>
  <c r="AM1019" i="1" s="1"/>
  <c r="AL1018" i="1"/>
  <c r="AM1018" i="1" s="1"/>
  <c r="AL1017" i="1"/>
  <c r="AM1017" i="1" s="1"/>
  <c r="AL1016" i="1"/>
  <c r="AM1016" i="1" s="1"/>
  <c r="AL1015" i="1"/>
  <c r="AM1015" i="1" s="1"/>
  <c r="AL1014" i="1"/>
  <c r="AM1014" i="1" s="1"/>
  <c r="AL1013" i="1"/>
  <c r="AM1013" i="1" s="1"/>
  <c r="AL1012" i="1"/>
  <c r="AM1012" i="1" s="1"/>
  <c r="AL1011" i="1"/>
  <c r="AM1011" i="1" s="1"/>
  <c r="AL1010" i="1"/>
  <c r="AM1010" i="1" s="1"/>
  <c r="AL1009" i="1"/>
  <c r="AM1009" i="1" s="1"/>
  <c r="AL1008" i="1"/>
  <c r="AM1008" i="1" s="1"/>
  <c r="AL1007" i="1"/>
  <c r="AM1007" i="1" s="1"/>
  <c r="AL1006" i="1"/>
  <c r="AM1006" i="1" s="1"/>
  <c r="AL1005" i="1"/>
  <c r="AM1005" i="1" s="1"/>
  <c r="AL1004" i="1"/>
  <c r="AM1004" i="1" s="1"/>
  <c r="AL1003" i="1"/>
  <c r="AM1003" i="1" s="1"/>
  <c r="AL1002" i="1"/>
  <c r="AM1002" i="1" s="1"/>
  <c r="AL1001" i="1"/>
  <c r="AM1001" i="1" s="1"/>
  <c r="AL1000" i="1"/>
  <c r="AM1000" i="1" s="1"/>
  <c r="AL999" i="1"/>
  <c r="AM999" i="1" s="1"/>
  <c r="AL998" i="1"/>
  <c r="AM998" i="1" s="1"/>
  <c r="AL997" i="1"/>
  <c r="AM997" i="1" s="1"/>
  <c r="AL996" i="1"/>
  <c r="AM996" i="1" s="1"/>
  <c r="AL995" i="1"/>
  <c r="AM995" i="1" s="1"/>
  <c r="AL994" i="1"/>
  <c r="AM994" i="1" s="1"/>
  <c r="AL993" i="1"/>
  <c r="AM993" i="1" s="1"/>
  <c r="AL992" i="1"/>
  <c r="AM992" i="1" s="1"/>
  <c r="AL991" i="1"/>
  <c r="AM991" i="1" s="1"/>
  <c r="AL990" i="1"/>
  <c r="AM990" i="1" s="1"/>
  <c r="AL989" i="1"/>
  <c r="AM989" i="1" s="1"/>
  <c r="AL988" i="1"/>
  <c r="AM988" i="1" s="1"/>
  <c r="AL987" i="1"/>
  <c r="AM987" i="1" s="1"/>
  <c r="AL986" i="1"/>
  <c r="AM986" i="1" s="1"/>
  <c r="AL985" i="1"/>
  <c r="AM985" i="1" s="1"/>
  <c r="AL984" i="1"/>
  <c r="AM984" i="1" s="1"/>
  <c r="AL983" i="1"/>
  <c r="AM983" i="1" s="1"/>
  <c r="AL982" i="1"/>
  <c r="AM982" i="1" s="1"/>
  <c r="AL981" i="1"/>
  <c r="AM981" i="1" s="1"/>
  <c r="AL980" i="1"/>
  <c r="AM980" i="1" s="1"/>
  <c r="AL979" i="1"/>
  <c r="AM979" i="1" s="1"/>
  <c r="AL978" i="1"/>
  <c r="AM978" i="1" s="1"/>
  <c r="AL977" i="1"/>
  <c r="AM977" i="1" s="1"/>
  <c r="AL976" i="1"/>
  <c r="AM976" i="1" s="1"/>
  <c r="AL975" i="1"/>
  <c r="AM975" i="1" s="1"/>
  <c r="AL974" i="1"/>
  <c r="AM974" i="1" s="1"/>
  <c r="AL973" i="1"/>
  <c r="AM973" i="1" s="1"/>
  <c r="AL972" i="1"/>
  <c r="AM972" i="1" s="1"/>
  <c r="AL971" i="1"/>
  <c r="AM971" i="1" s="1"/>
  <c r="AL970" i="1"/>
  <c r="AM970" i="1" s="1"/>
  <c r="AL969" i="1"/>
  <c r="AM969" i="1" s="1"/>
  <c r="AL968" i="1"/>
  <c r="AM968" i="1" s="1"/>
  <c r="AL967" i="1"/>
  <c r="AM967" i="1" s="1"/>
  <c r="AL966" i="1"/>
  <c r="AM966" i="1" s="1"/>
  <c r="AL965" i="1"/>
  <c r="AM965" i="1" s="1"/>
  <c r="AL964" i="1"/>
  <c r="AM964" i="1" s="1"/>
  <c r="AL963" i="1"/>
  <c r="AM963" i="1" s="1"/>
  <c r="AL962" i="1"/>
  <c r="AM962" i="1" s="1"/>
  <c r="AL961" i="1"/>
  <c r="AM961" i="1" s="1"/>
  <c r="AL960" i="1"/>
  <c r="AM960" i="1" s="1"/>
  <c r="AL959" i="1"/>
  <c r="AM959" i="1" s="1"/>
  <c r="AL958" i="1"/>
  <c r="AM958" i="1" s="1"/>
  <c r="AL957" i="1"/>
  <c r="AM957" i="1" s="1"/>
  <c r="AL956" i="1"/>
  <c r="AM956" i="1" s="1"/>
  <c r="AL955" i="1"/>
  <c r="AM955" i="1" s="1"/>
  <c r="AL954" i="1"/>
  <c r="AM954" i="1" s="1"/>
  <c r="AL953" i="1"/>
  <c r="AM953" i="1" s="1"/>
  <c r="AL952" i="1"/>
  <c r="AM952" i="1" s="1"/>
  <c r="AL951" i="1"/>
  <c r="AM951" i="1" s="1"/>
  <c r="AL950" i="1"/>
  <c r="AM950" i="1" s="1"/>
  <c r="AL949" i="1"/>
  <c r="AM949" i="1" s="1"/>
  <c r="AL948" i="1"/>
  <c r="AM948" i="1" s="1"/>
  <c r="AL947" i="1"/>
  <c r="AM947" i="1" s="1"/>
  <c r="AL946" i="1"/>
  <c r="AM946" i="1" s="1"/>
  <c r="AL945" i="1"/>
  <c r="AM945" i="1" s="1"/>
  <c r="AL944" i="1"/>
  <c r="AM944" i="1" s="1"/>
  <c r="AL943" i="1"/>
  <c r="AM943" i="1" s="1"/>
  <c r="AL942" i="1"/>
  <c r="AM942" i="1" s="1"/>
  <c r="AL941" i="1"/>
  <c r="AM941" i="1" s="1"/>
  <c r="AL940" i="1"/>
  <c r="AM940" i="1" s="1"/>
  <c r="AL939" i="1"/>
  <c r="AM939" i="1" s="1"/>
  <c r="AL938" i="1"/>
  <c r="AM938" i="1" s="1"/>
  <c r="AL937" i="1"/>
  <c r="AM937" i="1" s="1"/>
  <c r="AL936" i="1"/>
  <c r="AM936" i="1" s="1"/>
  <c r="AL935" i="1"/>
  <c r="AM935" i="1" s="1"/>
  <c r="AL934" i="1"/>
  <c r="AM934" i="1" s="1"/>
  <c r="AL933" i="1"/>
  <c r="AM933" i="1" s="1"/>
  <c r="AL932" i="1"/>
  <c r="AM932" i="1" s="1"/>
  <c r="AL931" i="1"/>
  <c r="AM931" i="1" s="1"/>
  <c r="AL930" i="1"/>
  <c r="AM930" i="1" s="1"/>
  <c r="AL929" i="1"/>
  <c r="AM929" i="1" s="1"/>
  <c r="AL928" i="1"/>
  <c r="AM928" i="1" s="1"/>
  <c r="AL927" i="1"/>
  <c r="AM927" i="1" s="1"/>
  <c r="AL926" i="1"/>
  <c r="AM926" i="1" s="1"/>
  <c r="AL925" i="1"/>
  <c r="AM925" i="1" s="1"/>
  <c r="AL924" i="1"/>
  <c r="AM924" i="1" s="1"/>
  <c r="AL923" i="1"/>
  <c r="AM923" i="1" s="1"/>
  <c r="AL922" i="1"/>
  <c r="AM922" i="1" s="1"/>
  <c r="AL921" i="1"/>
  <c r="AM921" i="1" s="1"/>
  <c r="AL920" i="1"/>
  <c r="AM920" i="1" s="1"/>
  <c r="AL919" i="1"/>
  <c r="AM919" i="1" s="1"/>
  <c r="AL918" i="1"/>
  <c r="AM918" i="1" s="1"/>
  <c r="AL917" i="1"/>
  <c r="AM917" i="1" s="1"/>
  <c r="AL916" i="1"/>
  <c r="AM916" i="1" s="1"/>
  <c r="AL915" i="1"/>
  <c r="AM915" i="1" s="1"/>
  <c r="AL914" i="1"/>
  <c r="AM914" i="1" s="1"/>
  <c r="AL913" i="1"/>
  <c r="AM913" i="1" s="1"/>
  <c r="AL912" i="1"/>
  <c r="AM912" i="1" s="1"/>
  <c r="AL911" i="1"/>
  <c r="AM911" i="1" s="1"/>
  <c r="AL910" i="1"/>
  <c r="AM910" i="1" s="1"/>
  <c r="AL909" i="1"/>
  <c r="AM909" i="1" s="1"/>
  <c r="AL908" i="1"/>
  <c r="AM908" i="1" s="1"/>
  <c r="AL907" i="1"/>
  <c r="AM907" i="1" s="1"/>
  <c r="AL906" i="1"/>
  <c r="AM906" i="1" s="1"/>
  <c r="AL905" i="1"/>
  <c r="AM905" i="1" s="1"/>
  <c r="AL904" i="1"/>
  <c r="AM904" i="1" s="1"/>
  <c r="AL903" i="1"/>
  <c r="AM903" i="1" s="1"/>
  <c r="AL902" i="1"/>
  <c r="AM902" i="1" s="1"/>
  <c r="AL901" i="1"/>
  <c r="AM901" i="1" s="1"/>
  <c r="AL900" i="1"/>
  <c r="AM900" i="1" s="1"/>
  <c r="AL899" i="1"/>
  <c r="AM899" i="1" s="1"/>
  <c r="AL898" i="1"/>
  <c r="AM898" i="1" s="1"/>
  <c r="AL897" i="1"/>
  <c r="AM897" i="1" s="1"/>
  <c r="AL896" i="1"/>
  <c r="AM896" i="1" s="1"/>
  <c r="AL895" i="1"/>
  <c r="AM895" i="1" s="1"/>
  <c r="AL894" i="1"/>
  <c r="AM894" i="1" s="1"/>
  <c r="AL893" i="1"/>
  <c r="AM893" i="1" s="1"/>
  <c r="AL892" i="1"/>
  <c r="AM892" i="1" s="1"/>
  <c r="AL891" i="1"/>
  <c r="AM891" i="1" s="1"/>
  <c r="AL890" i="1"/>
  <c r="AM890" i="1" s="1"/>
  <c r="AL889" i="1"/>
  <c r="AM889" i="1" s="1"/>
  <c r="AL888" i="1"/>
  <c r="AM888" i="1" s="1"/>
  <c r="AL887" i="1"/>
  <c r="AM887" i="1" s="1"/>
  <c r="AL886" i="1"/>
  <c r="AM886" i="1" s="1"/>
  <c r="AL885" i="1"/>
  <c r="AM885" i="1" s="1"/>
  <c r="AL884" i="1"/>
  <c r="AM884" i="1" s="1"/>
  <c r="AL883" i="1"/>
  <c r="AM883" i="1" s="1"/>
  <c r="AL882" i="1"/>
  <c r="AM882" i="1" s="1"/>
  <c r="AL881" i="1"/>
  <c r="AM881" i="1" s="1"/>
  <c r="AL880" i="1"/>
  <c r="AM880" i="1" s="1"/>
  <c r="AL879" i="1"/>
  <c r="AM879" i="1" s="1"/>
  <c r="AL878" i="1"/>
  <c r="AM878" i="1" s="1"/>
  <c r="AL877" i="1"/>
  <c r="AM877" i="1" s="1"/>
  <c r="AL876" i="1"/>
  <c r="AM876" i="1" s="1"/>
  <c r="AL875" i="1"/>
  <c r="AM875" i="1" s="1"/>
  <c r="AL874" i="1"/>
  <c r="AM874" i="1" s="1"/>
  <c r="AL873" i="1"/>
  <c r="AM873" i="1" s="1"/>
  <c r="AL872" i="1"/>
  <c r="AM872" i="1" s="1"/>
  <c r="AL871" i="1"/>
  <c r="AM871" i="1" s="1"/>
  <c r="AL870" i="1"/>
  <c r="AM870" i="1" s="1"/>
  <c r="AL869" i="1"/>
  <c r="AM869" i="1" s="1"/>
  <c r="AL868" i="1"/>
  <c r="AM868" i="1" s="1"/>
  <c r="AL867" i="1"/>
  <c r="AM867" i="1" s="1"/>
  <c r="AL866" i="1"/>
  <c r="AM866" i="1" s="1"/>
  <c r="AL865" i="1"/>
  <c r="AM865" i="1" s="1"/>
  <c r="AL864" i="1"/>
  <c r="AM864" i="1" s="1"/>
  <c r="AL863" i="1"/>
  <c r="AM863" i="1" s="1"/>
  <c r="AL862" i="1"/>
  <c r="AM862" i="1" s="1"/>
  <c r="AL861" i="1"/>
  <c r="AM861" i="1" s="1"/>
  <c r="AL860" i="1"/>
  <c r="AM860" i="1" s="1"/>
  <c r="AL859" i="1"/>
  <c r="AM859" i="1" s="1"/>
  <c r="AL858" i="1"/>
  <c r="AM858" i="1" s="1"/>
  <c r="AL857" i="1"/>
  <c r="AM857" i="1" s="1"/>
  <c r="AL856" i="1"/>
  <c r="AM856" i="1" s="1"/>
  <c r="AL855" i="1"/>
  <c r="AM855" i="1" s="1"/>
  <c r="AL854" i="1"/>
  <c r="AM854" i="1" s="1"/>
  <c r="AL853" i="1"/>
  <c r="AM853" i="1" s="1"/>
  <c r="AL852" i="1"/>
  <c r="AM852" i="1" s="1"/>
  <c r="AL851" i="1"/>
  <c r="AM851" i="1" s="1"/>
  <c r="AL850" i="1"/>
  <c r="AM850" i="1" s="1"/>
  <c r="AL849" i="1"/>
  <c r="AM849" i="1" s="1"/>
  <c r="AL848" i="1"/>
  <c r="AM848" i="1" s="1"/>
  <c r="AL847" i="1"/>
  <c r="AM847" i="1" s="1"/>
  <c r="AL846" i="1"/>
  <c r="AM846" i="1" s="1"/>
  <c r="AL845" i="1"/>
  <c r="AM845" i="1" s="1"/>
  <c r="AL844" i="1"/>
  <c r="AM844" i="1" s="1"/>
  <c r="AL843" i="1"/>
  <c r="AM843" i="1" s="1"/>
  <c r="AL842" i="1"/>
  <c r="AM842" i="1" s="1"/>
  <c r="AL841" i="1"/>
  <c r="AM841" i="1" s="1"/>
  <c r="AL840" i="1"/>
  <c r="AM840" i="1" s="1"/>
  <c r="AL839" i="1"/>
  <c r="AM839" i="1" s="1"/>
  <c r="AL838" i="1"/>
  <c r="AM838" i="1" s="1"/>
  <c r="AL837" i="1"/>
  <c r="AM837" i="1" s="1"/>
  <c r="AL836" i="1"/>
  <c r="AM836" i="1" s="1"/>
  <c r="AL835" i="1"/>
  <c r="AM835" i="1" s="1"/>
  <c r="AL834" i="1"/>
  <c r="AM834" i="1" s="1"/>
  <c r="AL833" i="1"/>
  <c r="AM833" i="1" s="1"/>
  <c r="AL832" i="1"/>
  <c r="AM832" i="1" s="1"/>
  <c r="AL831" i="1"/>
  <c r="AM831" i="1" s="1"/>
  <c r="AL830" i="1"/>
  <c r="AM830" i="1" s="1"/>
  <c r="AL829" i="1"/>
  <c r="AM829" i="1" s="1"/>
  <c r="AL828" i="1"/>
  <c r="AM828" i="1" s="1"/>
  <c r="AL827" i="1"/>
  <c r="AM827" i="1" s="1"/>
  <c r="AL826" i="1"/>
  <c r="AM826" i="1" s="1"/>
  <c r="AL825" i="1"/>
  <c r="AM825" i="1" s="1"/>
  <c r="AL824" i="1"/>
  <c r="AM824" i="1" s="1"/>
  <c r="AL823" i="1"/>
  <c r="AM823" i="1" s="1"/>
  <c r="AL822" i="1"/>
  <c r="AM822" i="1" s="1"/>
  <c r="AL821" i="1"/>
  <c r="AM821" i="1" s="1"/>
  <c r="AL820" i="1"/>
  <c r="AM820" i="1" s="1"/>
  <c r="AL819" i="1"/>
  <c r="AM819" i="1" s="1"/>
  <c r="AL818" i="1"/>
  <c r="AM818" i="1" s="1"/>
  <c r="AL817" i="1"/>
  <c r="AM817" i="1" s="1"/>
  <c r="AL816" i="1"/>
  <c r="AM816" i="1" s="1"/>
  <c r="AL815" i="1"/>
  <c r="AM815" i="1" s="1"/>
  <c r="AL814" i="1"/>
  <c r="AM814" i="1" s="1"/>
  <c r="AL813" i="1"/>
  <c r="AM813" i="1" s="1"/>
  <c r="AL812" i="1"/>
  <c r="AM812" i="1" s="1"/>
  <c r="AL811" i="1"/>
  <c r="AM811" i="1" s="1"/>
  <c r="AL810" i="1"/>
  <c r="AM810" i="1" s="1"/>
  <c r="AL809" i="1"/>
  <c r="AM809" i="1" s="1"/>
  <c r="AL808" i="1"/>
  <c r="AM808" i="1" s="1"/>
  <c r="AL807" i="1"/>
  <c r="AM807" i="1" s="1"/>
  <c r="AL806" i="1"/>
  <c r="AM806" i="1" s="1"/>
  <c r="AL805" i="1"/>
  <c r="AM805" i="1" s="1"/>
  <c r="AL804" i="1"/>
  <c r="AM804" i="1" s="1"/>
  <c r="AL803" i="1"/>
  <c r="AM803" i="1" s="1"/>
  <c r="AL802" i="1"/>
  <c r="AM802" i="1" s="1"/>
  <c r="AL801" i="1"/>
  <c r="AM801" i="1" s="1"/>
  <c r="AL800" i="1"/>
  <c r="AM800" i="1" s="1"/>
  <c r="AL799" i="1"/>
  <c r="AM799" i="1" s="1"/>
  <c r="AL798" i="1"/>
  <c r="AM798" i="1" s="1"/>
  <c r="AL797" i="1"/>
  <c r="AM797" i="1" s="1"/>
  <c r="AL796" i="1"/>
  <c r="AM796" i="1" s="1"/>
  <c r="AL795" i="1"/>
  <c r="AM795" i="1" s="1"/>
  <c r="AL794" i="1"/>
  <c r="AM794" i="1" s="1"/>
  <c r="AL793" i="1"/>
  <c r="AM793" i="1" s="1"/>
  <c r="AL792" i="1"/>
  <c r="AM792" i="1" s="1"/>
  <c r="AL791" i="1"/>
  <c r="AM791" i="1" s="1"/>
  <c r="AL790" i="1"/>
  <c r="AM790" i="1" s="1"/>
  <c r="AL789" i="1"/>
  <c r="AM789" i="1" s="1"/>
  <c r="AL788" i="1"/>
  <c r="AM788" i="1" s="1"/>
  <c r="AL787" i="1"/>
  <c r="AM787" i="1" s="1"/>
  <c r="AL786" i="1"/>
  <c r="AM786" i="1" s="1"/>
  <c r="AL785" i="1"/>
  <c r="AM785" i="1" s="1"/>
  <c r="AL784" i="1"/>
  <c r="AM784" i="1" s="1"/>
  <c r="AL783" i="1"/>
  <c r="AM783" i="1" s="1"/>
  <c r="AL782" i="1"/>
  <c r="AM782" i="1" s="1"/>
  <c r="AL781" i="1"/>
  <c r="AM781" i="1" s="1"/>
  <c r="AL780" i="1"/>
  <c r="AM780" i="1" s="1"/>
  <c r="AL779" i="1"/>
  <c r="AM779" i="1" s="1"/>
  <c r="AL778" i="1"/>
  <c r="AM778" i="1" s="1"/>
  <c r="AL777" i="1"/>
  <c r="AM777" i="1" s="1"/>
  <c r="AL776" i="1"/>
  <c r="AM776" i="1" s="1"/>
  <c r="AL775" i="1"/>
  <c r="AM775" i="1" s="1"/>
  <c r="AL774" i="1"/>
  <c r="AM774" i="1" s="1"/>
  <c r="AL773" i="1"/>
  <c r="AM773" i="1" s="1"/>
  <c r="AL772" i="1"/>
  <c r="AM772" i="1" s="1"/>
  <c r="AL771" i="1"/>
  <c r="AM771" i="1" s="1"/>
  <c r="AL770" i="1"/>
  <c r="AM770" i="1" s="1"/>
  <c r="AL769" i="1"/>
  <c r="AM769" i="1" s="1"/>
  <c r="AL768" i="1"/>
  <c r="AM768" i="1" s="1"/>
  <c r="AL767" i="1"/>
  <c r="AM767" i="1" s="1"/>
  <c r="AL766" i="1"/>
  <c r="AM766" i="1" s="1"/>
  <c r="AL765" i="1"/>
  <c r="AM765" i="1" s="1"/>
  <c r="AL764" i="1"/>
  <c r="AM764" i="1" s="1"/>
  <c r="AL763" i="1"/>
  <c r="AM763" i="1" s="1"/>
  <c r="AL762" i="1"/>
  <c r="AM762" i="1" s="1"/>
  <c r="AL761" i="1"/>
  <c r="AM761" i="1" s="1"/>
  <c r="AL760" i="1"/>
  <c r="AM760" i="1" s="1"/>
  <c r="AL759" i="1"/>
  <c r="AM759" i="1" s="1"/>
  <c r="AL758" i="1"/>
  <c r="AM758" i="1" s="1"/>
  <c r="AL757" i="1"/>
  <c r="AM757" i="1" s="1"/>
  <c r="AL756" i="1"/>
  <c r="AM756" i="1" s="1"/>
  <c r="AL755" i="1"/>
  <c r="AM755" i="1" s="1"/>
  <c r="AL754" i="1"/>
  <c r="AM754" i="1" s="1"/>
  <c r="AL753" i="1"/>
  <c r="AM753" i="1" s="1"/>
  <c r="AL752" i="1"/>
  <c r="AM752" i="1" s="1"/>
  <c r="AL751" i="1"/>
  <c r="AM751" i="1" s="1"/>
  <c r="AL750" i="1"/>
  <c r="AM750" i="1" s="1"/>
  <c r="AL749" i="1"/>
  <c r="AM749" i="1" s="1"/>
  <c r="AL748" i="1"/>
  <c r="AM748" i="1" s="1"/>
  <c r="AL747" i="1"/>
  <c r="AM747" i="1" s="1"/>
  <c r="AL746" i="1"/>
  <c r="AM746" i="1" s="1"/>
  <c r="AL745" i="1"/>
  <c r="AM745" i="1" s="1"/>
  <c r="AL744" i="1"/>
  <c r="AM744" i="1" s="1"/>
  <c r="AL743" i="1"/>
  <c r="AM743" i="1" s="1"/>
  <c r="AL742" i="1"/>
  <c r="AM742" i="1" s="1"/>
  <c r="AL741" i="1"/>
  <c r="AM741" i="1" s="1"/>
  <c r="AL740" i="1"/>
  <c r="AM740" i="1" s="1"/>
  <c r="AL739" i="1"/>
  <c r="AM739" i="1" s="1"/>
  <c r="AL738" i="1"/>
  <c r="AM738" i="1" s="1"/>
  <c r="AL737" i="1"/>
  <c r="AM737" i="1" s="1"/>
  <c r="AL736" i="1"/>
  <c r="AM736" i="1" s="1"/>
  <c r="AL735" i="1"/>
  <c r="AM735" i="1" s="1"/>
  <c r="AL734" i="1"/>
  <c r="AM734" i="1" s="1"/>
  <c r="AL733" i="1"/>
  <c r="AM733" i="1" s="1"/>
  <c r="AL732" i="1"/>
  <c r="AM732" i="1" s="1"/>
  <c r="AL731" i="1"/>
  <c r="AM731" i="1" s="1"/>
  <c r="AL730" i="1"/>
  <c r="AM730" i="1" s="1"/>
  <c r="AL729" i="1"/>
  <c r="AM729" i="1" s="1"/>
  <c r="AL728" i="1"/>
  <c r="AM728" i="1" s="1"/>
  <c r="AL727" i="1"/>
  <c r="AM727" i="1" s="1"/>
  <c r="AL726" i="1"/>
  <c r="AM726" i="1" s="1"/>
  <c r="AL725" i="1"/>
  <c r="AM725" i="1" s="1"/>
  <c r="AL724" i="1"/>
  <c r="AM724" i="1" s="1"/>
  <c r="AL723" i="1"/>
  <c r="AM723" i="1" s="1"/>
  <c r="AL722" i="1"/>
  <c r="AM722" i="1" s="1"/>
  <c r="AL721" i="1"/>
  <c r="AM721" i="1" s="1"/>
  <c r="AL720" i="1"/>
  <c r="AM720" i="1" s="1"/>
  <c r="AL719" i="1"/>
  <c r="AM719" i="1" s="1"/>
  <c r="AL718" i="1"/>
  <c r="AM718" i="1" s="1"/>
  <c r="AL717" i="1"/>
  <c r="AM717" i="1" s="1"/>
  <c r="AL716" i="1"/>
  <c r="AM716" i="1" s="1"/>
  <c r="AL715" i="1"/>
  <c r="AM715" i="1" s="1"/>
  <c r="AL714" i="1"/>
  <c r="AM714" i="1" s="1"/>
  <c r="AL713" i="1"/>
  <c r="AM713" i="1" s="1"/>
  <c r="AL712" i="1"/>
  <c r="AM712" i="1" s="1"/>
  <c r="AL711" i="1"/>
  <c r="AM711" i="1" s="1"/>
  <c r="AL710" i="1"/>
  <c r="AM710" i="1" s="1"/>
  <c r="AL709" i="1"/>
  <c r="AM709" i="1" s="1"/>
  <c r="AL708" i="1"/>
  <c r="AM708" i="1" s="1"/>
  <c r="AL707" i="1"/>
  <c r="AM707" i="1" s="1"/>
  <c r="AL706" i="1"/>
  <c r="AM706" i="1" s="1"/>
  <c r="AL705" i="1"/>
  <c r="AM705" i="1" s="1"/>
  <c r="AL704" i="1"/>
  <c r="AM704" i="1" s="1"/>
  <c r="AL703" i="1"/>
  <c r="AM703" i="1" s="1"/>
  <c r="AL702" i="1"/>
  <c r="AM702" i="1" s="1"/>
  <c r="AL701" i="1"/>
  <c r="AM701" i="1" s="1"/>
  <c r="AL700" i="1"/>
  <c r="AM700" i="1" s="1"/>
  <c r="AL699" i="1"/>
  <c r="AM699" i="1" s="1"/>
  <c r="AL698" i="1"/>
  <c r="AM698" i="1" s="1"/>
  <c r="AL697" i="1"/>
  <c r="AM697" i="1" s="1"/>
  <c r="AL696" i="1"/>
  <c r="AM696" i="1" s="1"/>
  <c r="AL695" i="1"/>
  <c r="AM695" i="1" s="1"/>
  <c r="AL694" i="1"/>
  <c r="AM694" i="1" s="1"/>
  <c r="AL693" i="1"/>
  <c r="AM693" i="1" s="1"/>
  <c r="AL692" i="1"/>
  <c r="AM692" i="1" s="1"/>
  <c r="AL691" i="1"/>
  <c r="AM691" i="1" s="1"/>
  <c r="AL690" i="1"/>
  <c r="AM690" i="1" s="1"/>
  <c r="AL689" i="1"/>
  <c r="AM689" i="1" s="1"/>
  <c r="AL688" i="1"/>
  <c r="AM688" i="1" s="1"/>
  <c r="AL687" i="1"/>
  <c r="AM687" i="1" s="1"/>
  <c r="AL686" i="1"/>
  <c r="AM686" i="1" s="1"/>
  <c r="AL685" i="1"/>
  <c r="AM685" i="1" s="1"/>
  <c r="AL684" i="1"/>
  <c r="AM684" i="1" s="1"/>
  <c r="AL683" i="1"/>
  <c r="AM683" i="1" s="1"/>
  <c r="AL682" i="1"/>
  <c r="AM682" i="1" s="1"/>
  <c r="AL681" i="1"/>
  <c r="AM681" i="1" s="1"/>
  <c r="AL680" i="1"/>
  <c r="AM680" i="1" s="1"/>
  <c r="AL679" i="1"/>
  <c r="AM679" i="1" s="1"/>
  <c r="AL678" i="1"/>
  <c r="AM678" i="1" s="1"/>
  <c r="AL677" i="1"/>
  <c r="AM677" i="1" s="1"/>
  <c r="AL676" i="1"/>
  <c r="AM676" i="1" s="1"/>
  <c r="AL675" i="1"/>
  <c r="AM675" i="1" s="1"/>
  <c r="AL674" i="1"/>
  <c r="AM674" i="1" s="1"/>
  <c r="AL673" i="1"/>
  <c r="AM673" i="1" s="1"/>
  <c r="AL672" i="1"/>
  <c r="AM672" i="1" s="1"/>
  <c r="AL671" i="1"/>
  <c r="AM671" i="1" s="1"/>
  <c r="AL670" i="1"/>
  <c r="AM670" i="1" s="1"/>
  <c r="AL669" i="1"/>
  <c r="AM669" i="1" s="1"/>
  <c r="AL668" i="1"/>
  <c r="AM668" i="1" s="1"/>
  <c r="AL667" i="1"/>
  <c r="AM667" i="1" s="1"/>
  <c r="AL666" i="1"/>
  <c r="AM666" i="1" s="1"/>
  <c r="AL665" i="1"/>
  <c r="AM665" i="1" s="1"/>
  <c r="AL664" i="1"/>
  <c r="AM664" i="1" s="1"/>
  <c r="AL663" i="1"/>
  <c r="AM663" i="1" s="1"/>
  <c r="AL662" i="1"/>
  <c r="AM662" i="1" s="1"/>
  <c r="AL661" i="1"/>
  <c r="AM661" i="1" s="1"/>
  <c r="AL660" i="1"/>
  <c r="AM660" i="1" s="1"/>
  <c r="AL659" i="1"/>
  <c r="AM659" i="1" s="1"/>
  <c r="AL658" i="1"/>
  <c r="AM658" i="1" s="1"/>
  <c r="AL657" i="1"/>
  <c r="AM657" i="1" s="1"/>
  <c r="AL656" i="1"/>
  <c r="AM656" i="1" s="1"/>
  <c r="AL655" i="1"/>
  <c r="AM655" i="1" s="1"/>
  <c r="AL654" i="1"/>
  <c r="AM654" i="1" s="1"/>
  <c r="AL653" i="1"/>
  <c r="AM653" i="1" s="1"/>
  <c r="AL652" i="1"/>
  <c r="AM652" i="1" s="1"/>
  <c r="AL651" i="1"/>
  <c r="AM651" i="1" s="1"/>
  <c r="AL650" i="1"/>
  <c r="AM650" i="1" s="1"/>
  <c r="AL649" i="1"/>
  <c r="AM649" i="1" s="1"/>
  <c r="AL648" i="1"/>
  <c r="AM648" i="1" s="1"/>
  <c r="AL647" i="1"/>
  <c r="AM647" i="1" s="1"/>
  <c r="AL646" i="1"/>
  <c r="AM646" i="1" s="1"/>
  <c r="AL645" i="1"/>
  <c r="AM645" i="1" s="1"/>
  <c r="AL644" i="1"/>
  <c r="AM644" i="1" s="1"/>
  <c r="AL643" i="1"/>
  <c r="AM643" i="1" s="1"/>
  <c r="AL642" i="1"/>
  <c r="AM642" i="1" s="1"/>
  <c r="AL641" i="1"/>
  <c r="AM641" i="1" s="1"/>
  <c r="AL640" i="1"/>
  <c r="AM640" i="1" s="1"/>
  <c r="AL639" i="1"/>
  <c r="AM639" i="1" s="1"/>
  <c r="AL638" i="1"/>
  <c r="AM638" i="1" s="1"/>
  <c r="AL637" i="1"/>
  <c r="AM637" i="1" s="1"/>
  <c r="AL636" i="1"/>
  <c r="AM636" i="1" s="1"/>
  <c r="AL635" i="1"/>
  <c r="AM635" i="1" s="1"/>
  <c r="AL634" i="1"/>
  <c r="AM634" i="1" s="1"/>
  <c r="AL633" i="1"/>
  <c r="AM633" i="1" s="1"/>
  <c r="AL632" i="1"/>
  <c r="AM632" i="1" s="1"/>
  <c r="AL631" i="1"/>
  <c r="AM631" i="1" s="1"/>
  <c r="AL630" i="1"/>
  <c r="AM630" i="1" s="1"/>
  <c r="AL629" i="1"/>
  <c r="AM629" i="1" s="1"/>
  <c r="AL628" i="1"/>
  <c r="AM628" i="1" s="1"/>
  <c r="AL627" i="1"/>
  <c r="AM627" i="1" s="1"/>
  <c r="AL626" i="1"/>
  <c r="AM626" i="1" s="1"/>
  <c r="AL625" i="1"/>
  <c r="AM625" i="1" s="1"/>
  <c r="AL624" i="1"/>
  <c r="AM624" i="1" s="1"/>
  <c r="AL623" i="1"/>
  <c r="AM623" i="1" s="1"/>
  <c r="AL622" i="1"/>
  <c r="AM622" i="1" s="1"/>
  <c r="AL621" i="1"/>
  <c r="AM621" i="1" s="1"/>
  <c r="AL620" i="1"/>
  <c r="AM620" i="1" s="1"/>
  <c r="AL619" i="1"/>
  <c r="AM619" i="1" s="1"/>
  <c r="AL618" i="1"/>
  <c r="AM618" i="1" s="1"/>
  <c r="AL617" i="1"/>
  <c r="AM617" i="1" s="1"/>
  <c r="AL616" i="1"/>
  <c r="AM616" i="1" s="1"/>
  <c r="AL615" i="1"/>
  <c r="AM615" i="1" s="1"/>
  <c r="AL614" i="1"/>
  <c r="AM614" i="1" s="1"/>
  <c r="AL613" i="1"/>
  <c r="AM613" i="1" s="1"/>
  <c r="AL612" i="1"/>
  <c r="AM612" i="1" s="1"/>
  <c r="AL611" i="1"/>
  <c r="AM611" i="1" s="1"/>
  <c r="AL610" i="1"/>
  <c r="AM610" i="1" s="1"/>
  <c r="AL609" i="1"/>
  <c r="AM609" i="1" s="1"/>
  <c r="AL608" i="1"/>
  <c r="AM608" i="1" s="1"/>
  <c r="AL607" i="1"/>
  <c r="AM607" i="1" s="1"/>
  <c r="AL606" i="1"/>
  <c r="AM606" i="1" s="1"/>
  <c r="AL605" i="1"/>
  <c r="AM605" i="1" s="1"/>
  <c r="AL604" i="1"/>
  <c r="AM604" i="1" s="1"/>
  <c r="AL603" i="1"/>
  <c r="AM603" i="1" s="1"/>
  <c r="AL602" i="1"/>
  <c r="AM602" i="1" s="1"/>
  <c r="AL601" i="1"/>
  <c r="AM601" i="1" s="1"/>
  <c r="AL600" i="1"/>
  <c r="AM600" i="1" s="1"/>
  <c r="AL599" i="1"/>
  <c r="AM599" i="1" s="1"/>
  <c r="AL598" i="1"/>
  <c r="AM598" i="1" s="1"/>
  <c r="AL597" i="1"/>
  <c r="AM597" i="1" s="1"/>
  <c r="AL596" i="1"/>
  <c r="AM596" i="1" s="1"/>
  <c r="AL595" i="1"/>
  <c r="AM595" i="1" s="1"/>
  <c r="AL594" i="1"/>
  <c r="AM594" i="1" s="1"/>
  <c r="AL593" i="1"/>
  <c r="AM593" i="1" s="1"/>
  <c r="AL592" i="1"/>
  <c r="AM592" i="1" s="1"/>
  <c r="AL591" i="1"/>
  <c r="AM591" i="1" s="1"/>
  <c r="AL590" i="1"/>
  <c r="AM590" i="1" s="1"/>
  <c r="AL589" i="1"/>
  <c r="AM589" i="1" s="1"/>
  <c r="AL588" i="1"/>
  <c r="AM588" i="1" s="1"/>
  <c r="AL587" i="1"/>
  <c r="AM587" i="1" s="1"/>
  <c r="AL586" i="1"/>
  <c r="AM586" i="1" s="1"/>
  <c r="AL585" i="1"/>
  <c r="AM585" i="1" s="1"/>
  <c r="AL584" i="1"/>
  <c r="AM584" i="1" s="1"/>
  <c r="AL583" i="1"/>
  <c r="AM583" i="1" s="1"/>
  <c r="AL582" i="1"/>
  <c r="AM582" i="1" s="1"/>
  <c r="AL581" i="1"/>
  <c r="AM581" i="1" s="1"/>
  <c r="AL580" i="1"/>
  <c r="AM580" i="1" s="1"/>
  <c r="AL579" i="1"/>
  <c r="AM579" i="1" s="1"/>
  <c r="AL578" i="1"/>
  <c r="AM578" i="1" s="1"/>
  <c r="AL577" i="1"/>
  <c r="AM577" i="1" s="1"/>
  <c r="AL576" i="1"/>
  <c r="AM576" i="1" s="1"/>
  <c r="AL575" i="1"/>
  <c r="AM575" i="1" s="1"/>
  <c r="AL574" i="1"/>
  <c r="AM574" i="1" s="1"/>
  <c r="AL573" i="1"/>
  <c r="AM573" i="1" s="1"/>
  <c r="AL572" i="1"/>
  <c r="AM572" i="1" s="1"/>
  <c r="AL571" i="1"/>
  <c r="AM571" i="1" s="1"/>
  <c r="AL570" i="1"/>
  <c r="AM570" i="1" s="1"/>
  <c r="AL569" i="1"/>
  <c r="AM569" i="1" s="1"/>
  <c r="AL568" i="1"/>
  <c r="AM568" i="1" s="1"/>
  <c r="AL567" i="1"/>
  <c r="AM567" i="1" s="1"/>
  <c r="AL566" i="1"/>
  <c r="AM566" i="1" s="1"/>
  <c r="AL565" i="1"/>
  <c r="AM565" i="1" s="1"/>
  <c r="AL564" i="1"/>
  <c r="AM564" i="1" s="1"/>
  <c r="AL563" i="1"/>
  <c r="AM563" i="1" s="1"/>
  <c r="AL562" i="1"/>
  <c r="AM562" i="1" s="1"/>
  <c r="AL561" i="1"/>
  <c r="AM561" i="1" s="1"/>
  <c r="AL560" i="1"/>
  <c r="AM560" i="1" s="1"/>
  <c r="AL559" i="1"/>
  <c r="AM559" i="1" s="1"/>
  <c r="AL558" i="1"/>
  <c r="AM558" i="1" s="1"/>
  <c r="AL557" i="1"/>
  <c r="AM557" i="1" s="1"/>
  <c r="AL556" i="1"/>
  <c r="AM556" i="1" s="1"/>
  <c r="AL555" i="1"/>
  <c r="AM555" i="1" s="1"/>
  <c r="AL554" i="1"/>
  <c r="AM554" i="1" s="1"/>
  <c r="AL553" i="1"/>
  <c r="AM553" i="1" s="1"/>
  <c r="AL552" i="1"/>
  <c r="AM552" i="1" s="1"/>
  <c r="AL551" i="1"/>
  <c r="AM551" i="1" s="1"/>
  <c r="AL550" i="1"/>
  <c r="AM550" i="1" s="1"/>
  <c r="AL549" i="1"/>
  <c r="AM549" i="1" s="1"/>
  <c r="AL548" i="1"/>
  <c r="AM548" i="1" s="1"/>
  <c r="AL547" i="1"/>
  <c r="AM547" i="1" s="1"/>
  <c r="AL546" i="1"/>
  <c r="AM546" i="1" s="1"/>
  <c r="AL545" i="1"/>
  <c r="AM545" i="1" s="1"/>
  <c r="AL544" i="1"/>
  <c r="AM544" i="1" s="1"/>
  <c r="AL543" i="1"/>
  <c r="AM543" i="1" s="1"/>
  <c r="AL542" i="1"/>
  <c r="AM542" i="1" s="1"/>
  <c r="AL541" i="1"/>
  <c r="AM541" i="1" s="1"/>
  <c r="AL540" i="1"/>
  <c r="AM540" i="1" s="1"/>
  <c r="AL539" i="1"/>
  <c r="AM539" i="1" s="1"/>
  <c r="AL538" i="1"/>
  <c r="AM538" i="1" s="1"/>
  <c r="AL537" i="1"/>
  <c r="AM537" i="1" s="1"/>
  <c r="AL536" i="1"/>
  <c r="AM536" i="1" s="1"/>
  <c r="AL535" i="1"/>
  <c r="AM535" i="1" s="1"/>
  <c r="AL534" i="1"/>
  <c r="AM534" i="1" s="1"/>
  <c r="AL533" i="1"/>
  <c r="AM533" i="1" s="1"/>
  <c r="AL532" i="1"/>
  <c r="AM532" i="1" s="1"/>
  <c r="AL531" i="1"/>
  <c r="AM531" i="1" s="1"/>
  <c r="AL530" i="1"/>
  <c r="AM530" i="1" s="1"/>
  <c r="AL529" i="1"/>
  <c r="AM529" i="1" s="1"/>
  <c r="AL528" i="1"/>
  <c r="AM528" i="1" s="1"/>
  <c r="AL527" i="1"/>
  <c r="AM527" i="1" s="1"/>
  <c r="AL526" i="1"/>
  <c r="AM526" i="1" s="1"/>
  <c r="AL525" i="1"/>
  <c r="AM525" i="1" s="1"/>
  <c r="AL524" i="1"/>
  <c r="AM524" i="1" s="1"/>
  <c r="AL523" i="1"/>
  <c r="AM523" i="1" s="1"/>
  <c r="AL522" i="1"/>
  <c r="AM522" i="1" s="1"/>
  <c r="AL521" i="1"/>
  <c r="AM521" i="1" s="1"/>
  <c r="AL520" i="1"/>
  <c r="AM520" i="1" s="1"/>
  <c r="AL519" i="1"/>
  <c r="AM519" i="1" s="1"/>
  <c r="AL518" i="1"/>
  <c r="AM518" i="1" s="1"/>
  <c r="AL517" i="1"/>
  <c r="AM517" i="1" s="1"/>
  <c r="AL516" i="1"/>
  <c r="AM516" i="1" s="1"/>
  <c r="AL515" i="1"/>
  <c r="AM515" i="1" s="1"/>
  <c r="AL514" i="1"/>
  <c r="AM514" i="1" s="1"/>
  <c r="AL513" i="1"/>
  <c r="AM513" i="1" s="1"/>
  <c r="AL512" i="1"/>
  <c r="AM512" i="1" s="1"/>
  <c r="AL511" i="1"/>
  <c r="AM511" i="1" s="1"/>
  <c r="AL510" i="1"/>
  <c r="AM510" i="1" s="1"/>
  <c r="AL509" i="1"/>
  <c r="AM509" i="1" s="1"/>
  <c r="AL508" i="1"/>
  <c r="AM508" i="1" s="1"/>
  <c r="AL507" i="1"/>
  <c r="AM507" i="1" s="1"/>
  <c r="AL506" i="1"/>
  <c r="AM506" i="1" s="1"/>
  <c r="AL505" i="1"/>
  <c r="AM505" i="1" s="1"/>
  <c r="AL504" i="1"/>
  <c r="AM504" i="1" s="1"/>
  <c r="AL503" i="1"/>
  <c r="AM503" i="1" s="1"/>
  <c r="AL502" i="1"/>
  <c r="AM502" i="1" s="1"/>
  <c r="AL501" i="1"/>
  <c r="AM501" i="1" s="1"/>
  <c r="AL500" i="1"/>
  <c r="AM500" i="1" s="1"/>
  <c r="AL499" i="1"/>
  <c r="AM499" i="1" s="1"/>
  <c r="AL498" i="1"/>
  <c r="AM498" i="1" s="1"/>
  <c r="AL497" i="1"/>
  <c r="AM497" i="1" s="1"/>
  <c r="AL496" i="1"/>
  <c r="AM496" i="1" s="1"/>
  <c r="AL495" i="1"/>
  <c r="AM495" i="1" s="1"/>
  <c r="AL494" i="1"/>
  <c r="AM494" i="1" s="1"/>
  <c r="AL493" i="1"/>
  <c r="AM493" i="1" s="1"/>
  <c r="AL492" i="1"/>
  <c r="AM492" i="1" s="1"/>
  <c r="AL491" i="1"/>
  <c r="AM491" i="1" s="1"/>
  <c r="AL490" i="1"/>
  <c r="AM490" i="1" s="1"/>
  <c r="AL489" i="1"/>
  <c r="AM489" i="1" s="1"/>
  <c r="AL488" i="1"/>
  <c r="AM488" i="1" s="1"/>
  <c r="AL487" i="1"/>
  <c r="AM487" i="1" s="1"/>
  <c r="AL486" i="1"/>
  <c r="AM486" i="1" s="1"/>
  <c r="AL485" i="1"/>
  <c r="AM485" i="1" s="1"/>
  <c r="AL484" i="1"/>
  <c r="AM484" i="1" s="1"/>
  <c r="AL483" i="1"/>
  <c r="AM483" i="1" s="1"/>
  <c r="AL482" i="1"/>
  <c r="AM482" i="1" s="1"/>
  <c r="AL481" i="1"/>
  <c r="AM481" i="1" s="1"/>
  <c r="AL480" i="1"/>
  <c r="AM480" i="1" s="1"/>
  <c r="AL479" i="1"/>
  <c r="AM479" i="1" s="1"/>
  <c r="AL478" i="1"/>
  <c r="AM478" i="1" s="1"/>
  <c r="AL477" i="1"/>
  <c r="AM477" i="1" s="1"/>
  <c r="AL476" i="1"/>
  <c r="AM476" i="1" s="1"/>
  <c r="AL475" i="1"/>
  <c r="AM475" i="1" s="1"/>
  <c r="AL474" i="1"/>
  <c r="AM474" i="1" s="1"/>
  <c r="AL473" i="1"/>
  <c r="AM473" i="1" s="1"/>
  <c r="AL472" i="1"/>
  <c r="AM472" i="1" s="1"/>
  <c r="AL471" i="1"/>
  <c r="AM471" i="1" s="1"/>
  <c r="AL470" i="1"/>
  <c r="AM470" i="1" s="1"/>
  <c r="AL469" i="1"/>
  <c r="AM469" i="1" s="1"/>
  <c r="AL468" i="1"/>
  <c r="AM468" i="1" s="1"/>
  <c r="AL467" i="1"/>
  <c r="AM467" i="1" s="1"/>
  <c r="AL466" i="1"/>
  <c r="AM466" i="1" s="1"/>
  <c r="AL465" i="1"/>
  <c r="AM465" i="1" s="1"/>
  <c r="AL464" i="1"/>
  <c r="AM464" i="1" s="1"/>
  <c r="AL463" i="1"/>
  <c r="AM463" i="1" s="1"/>
  <c r="AL462" i="1"/>
  <c r="AM462" i="1" s="1"/>
  <c r="AL461" i="1"/>
  <c r="AM461" i="1" s="1"/>
  <c r="AL460" i="1"/>
  <c r="AM460" i="1" s="1"/>
  <c r="AL459" i="1"/>
  <c r="AM459" i="1" s="1"/>
  <c r="AL458" i="1"/>
  <c r="AM458" i="1" s="1"/>
  <c r="AL457" i="1"/>
  <c r="AM457" i="1" s="1"/>
  <c r="AL456" i="1"/>
  <c r="AM456" i="1" s="1"/>
  <c r="AL455" i="1"/>
  <c r="AM455" i="1" s="1"/>
  <c r="AL454" i="1"/>
  <c r="AM454" i="1" s="1"/>
  <c r="AL453" i="1"/>
  <c r="AM453" i="1" s="1"/>
  <c r="AL452" i="1"/>
  <c r="AM452" i="1" s="1"/>
  <c r="AL451" i="1"/>
  <c r="AM451" i="1" s="1"/>
  <c r="AL450" i="1"/>
  <c r="AM450" i="1" s="1"/>
  <c r="AL449" i="1"/>
  <c r="AM449" i="1" s="1"/>
  <c r="AL448" i="1"/>
  <c r="AM448" i="1" s="1"/>
  <c r="AL447" i="1"/>
  <c r="AM447" i="1" s="1"/>
  <c r="AL446" i="1"/>
  <c r="AM446" i="1" s="1"/>
  <c r="AL445" i="1"/>
  <c r="AM445" i="1" s="1"/>
  <c r="AL444" i="1"/>
  <c r="AM444" i="1" s="1"/>
  <c r="AL443" i="1"/>
  <c r="AM443" i="1" s="1"/>
  <c r="AL442" i="1"/>
  <c r="AM442" i="1" s="1"/>
  <c r="AL441" i="1"/>
  <c r="AM441" i="1" s="1"/>
  <c r="AL440" i="1"/>
  <c r="AM440" i="1" s="1"/>
  <c r="AL439" i="1"/>
  <c r="AM439" i="1" s="1"/>
  <c r="AL438" i="1"/>
  <c r="AM438" i="1" s="1"/>
  <c r="AL437" i="1"/>
  <c r="AM437" i="1" s="1"/>
  <c r="AL436" i="1"/>
  <c r="AM436" i="1" s="1"/>
  <c r="AL435" i="1"/>
  <c r="AM435" i="1" s="1"/>
  <c r="AL434" i="1"/>
  <c r="AM434" i="1" s="1"/>
  <c r="AL433" i="1"/>
  <c r="AM433" i="1" s="1"/>
  <c r="AL432" i="1"/>
  <c r="AM432" i="1" s="1"/>
  <c r="AL431" i="1"/>
  <c r="AM431" i="1" s="1"/>
  <c r="AL430" i="1"/>
  <c r="AM430" i="1" s="1"/>
  <c r="AL429" i="1"/>
  <c r="AM429" i="1" s="1"/>
  <c r="AL428" i="1"/>
  <c r="AM428" i="1" s="1"/>
  <c r="AL427" i="1"/>
  <c r="AM427" i="1" s="1"/>
  <c r="AL426" i="1"/>
  <c r="AM426" i="1" s="1"/>
  <c r="AL425" i="1"/>
  <c r="AM425" i="1" s="1"/>
  <c r="AL424" i="1"/>
  <c r="AM424" i="1" s="1"/>
  <c r="AL423" i="1"/>
  <c r="AM423" i="1" s="1"/>
  <c r="AL422" i="1"/>
  <c r="AM422" i="1" s="1"/>
  <c r="AL421" i="1"/>
  <c r="AM421" i="1" s="1"/>
  <c r="AL420" i="1"/>
  <c r="AM420" i="1" s="1"/>
  <c r="AL419" i="1"/>
  <c r="AM419" i="1" s="1"/>
  <c r="AL418" i="1"/>
  <c r="AM418" i="1" s="1"/>
  <c r="AL417" i="1"/>
  <c r="AM417" i="1" s="1"/>
  <c r="AL416" i="1"/>
  <c r="AM416" i="1" s="1"/>
  <c r="AL415" i="1"/>
  <c r="AM415" i="1" s="1"/>
  <c r="AL414" i="1"/>
  <c r="AM414" i="1" s="1"/>
  <c r="AL413" i="1"/>
  <c r="AM413" i="1" s="1"/>
  <c r="AL412" i="1"/>
  <c r="AM412" i="1" s="1"/>
  <c r="AL411" i="1"/>
  <c r="AM411" i="1" s="1"/>
  <c r="AL410" i="1"/>
  <c r="AM410" i="1" s="1"/>
  <c r="AL409" i="1"/>
  <c r="AM409" i="1" s="1"/>
  <c r="AL408" i="1"/>
  <c r="AM408" i="1" s="1"/>
  <c r="AL407" i="1"/>
  <c r="AM407" i="1" s="1"/>
  <c r="AL406" i="1"/>
  <c r="AM406" i="1" s="1"/>
  <c r="AL405" i="1"/>
  <c r="AM405" i="1" s="1"/>
  <c r="AL404" i="1"/>
  <c r="AM404" i="1" s="1"/>
  <c r="AL403" i="1"/>
  <c r="AM403" i="1" s="1"/>
  <c r="AL402" i="1"/>
  <c r="AM402" i="1" s="1"/>
  <c r="AL401" i="1"/>
  <c r="AM401" i="1" s="1"/>
  <c r="AL400" i="1"/>
  <c r="AM400" i="1" s="1"/>
  <c r="AL399" i="1"/>
  <c r="AM399" i="1" s="1"/>
  <c r="AL398" i="1"/>
  <c r="AM398" i="1" s="1"/>
  <c r="AL397" i="1"/>
  <c r="AM397" i="1" s="1"/>
  <c r="AL396" i="1"/>
  <c r="AM396" i="1" s="1"/>
  <c r="AL395" i="1"/>
  <c r="AM395" i="1" s="1"/>
  <c r="AL394" i="1"/>
  <c r="AM394" i="1" s="1"/>
  <c r="AL393" i="1"/>
  <c r="AM393" i="1" s="1"/>
  <c r="AL392" i="1"/>
  <c r="AM392" i="1" s="1"/>
  <c r="AL391" i="1"/>
  <c r="AM391" i="1" s="1"/>
  <c r="AL390" i="1"/>
  <c r="AM390" i="1" s="1"/>
  <c r="AL389" i="1"/>
  <c r="AM389" i="1" s="1"/>
  <c r="AL388" i="1"/>
  <c r="AM388" i="1" s="1"/>
  <c r="AL387" i="1"/>
  <c r="AM387" i="1" s="1"/>
  <c r="AL386" i="1"/>
  <c r="AM386" i="1" s="1"/>
  <c r="AL385" i="1"/>
  <c r="AM385" i="1" s="1"/>
  <c r="AL384" i="1"/>
  <c r="AM384" i="1" s="1"/>
  <c r="AL383" i="1"/>
  <c r="AM383" i="1" s="1"/>
  <c r="AL382" i="1"/>
  <c r="AM382" i="1" s="1"/>
  <c r="AL381" i="1"/>
  <c r="AM381" i="1" s="1"/>
  <c r="AL380" i="1"/>
  <c r="AM380" i="1" s="1"/>
  <c r="AL379" i="1"/>
  <c r="AM379" i="1" s="1"/>
  <c r="AL378" i="1"/>
  <c r="AM378" i="1" s="1"/>
  <c r="AL377" i="1"/>
  <c r="AM377" i="1" s="1"/>
  <c r="AL376" i="1"/>
  <c r="AM376" i="1" s="1"/>
  <c r="AL375" i="1"/>
  <c r="AM375" i="1" s="1"/>
  <c r="AL374" i="1"/>
  <c r="AM374" i="1" s="1"/>
  <c r="AL373" i="1"/>
  <c r="AM373" i="1" s="1"/>
  <c r="AL372" i="1"/>
  <c r="AM372" i="1" s="1"/>
  <c r="AL371" i="1"/>
  <c r="AM371" i="1" s="1"/>
  <c r="AL370" i="1"/>
  <c r="AM370" i="1" s="1"/>
  <c r="AL369" i="1"/>
  <c r="AM369" i="1" s="1"/>
  <c r="AL368" i="1"/>
  <c r="AM368" i="1" s="1"/>
  <c r="AL367" i="1"/>
  <c r="AM367" i="1" s="1"/>
  <c r="AL366" i="1"/>
  <c r="AM366" i="1" s="1"/>
  <c r="AL365" i="1"/>
  <c r="AM365" i="1" s="1"/>
  <c r="AL364" i="1"/>
  <c r="AM364" i="1" s="1"/>
  <c r="AL363" i="1"/>
  <c r="AM363" i="1" s="1"/>
  <c r="AL362" i="1"/>
  <c r="AM362" i="1" s="1"/>
  <c r="AL361" i="1"/>
  <c r="AM361" i="1" s="1"/>
  <c r="AL360" i="1"/>
  <c r="AM360" i="1" s="1"/>
  <c r="AL359" i="1"/>
  <c r="AM359" i="1" s="1"/>
  <c r="AL358" i="1"/>
  <c r="AM358" i="1" s="1"/>
  <c r="AL357" i="1"/>
  <c r="AM357" i="1" s="1"/>
  <c r="AL356" i="1"/>
  <c r="AM356" i="1" s="1"/>
  <c r="AL355" i="1"/>
  <c r="AM355" i="1" s="1"/>
  <c r="AL354" i="1"/>
  <c r="AM354" i="1" s="1"/>
  <c r="AL353" i="1"/>
  <c r="AM353" i="1" s="1"/>
  <c r="AL352" i="1"/>
  <c r="AM352" i="1" s="1"/>
  <c r="AL351" i="1"/>
  <c r="AM351" i="1" s="1"/>
  <c r="AL350" i="1"/>
  <c r="AM350" i="1" s="1"/>
  <c r="AL349" i="1"/>
  <c r="AM349" i="1" s="1"/>
  <c r="AL348" i="1"/>
  <c r="AM348" i="1" s="1"/>
  <c r="AL347" i="1"/>
  <c r="AM347" i="1" s="1"/>
  <c r="AL346" i="1"/>
  <c r="AM346" i="1" s="1"/>
  <c r="AL345" i="1"/>
  <c r="AM345" i="1" s="1"/>
  <c r="AL344" i="1"/>
  <c r="AM344" i="1" s="1"/>
  <c r="AL343" i="1"/>
  <c r="AM343" i="1" s="1"/>
  <c r="AL342" i="1"/>
  <c r="AM342" i="1" s="1"/>
  <c r="AL341" i="1"/>
  <c r="AM341" i="1" s="1"/>
  <c r="AL340" i="1"/>
  <c r="AM340" i="1" s="1"/>
  <c r="AL339" i="1"/>
  <c r="AM339" i="1" s="1"/>
  <c r="AL338" i="1"/>
  <c r="AM338" i="1" s="1"/>
  <c r="AL337" i="1"/>
  <c r="AM337" i="1" s="1"/>
  <c r="AL336" i="1"/>
  <c r="AM336" i="1" s="1"/>
  <c r="AL335" i="1"/>
  <c r="AM335" i="1" s="1"/>
  <c r="AL334" i="1"/>
  <c r="AM334" i="1" s="1"/>
  <c r="AL333" i="1"/>
  <c r="AM333" i="1" s="1"/>
  <c r="AL332" i="1"/>
  <c r="AM332" i="1" s="1"/>
  <c r="AL331" i="1"/>
  <c r="AM331" i="1" s="1"/>
  <c r="AL330" i="1"/>
  <c r="AM330" i="1" s="1"/>
  <c r="AL329" i="1"/>
  <c r="AM329" i="1" s="1"/>
  <c r="AL328" i="1"/>
  <c r="AM328" i="1" s="1"/>
  <c r="AL327" i="1"/>
  <c r="AM327" i="1" s="1"/>
  <c r="AL326" i="1"/>
  <c r="AM326" i="1" s="1"/>
  <c r="AL325" i="1"/>
  <c r="AM325" i="1" s="1"/>
  <c r="AL324" i="1"/>
  <c r="AM324" i="1" s="1"/>
  <c r="AL323" i="1"/>
  <c r="AM323" i="1" s="1"/>
  <c r="AL322" i="1"/>
  <c r="AM322" i="1" s="1"/>
  <c r="AL321" i="1"/>
  <c r="AM321" i="1" s="1"/>
  <c r="AL320" i="1"/>
  <c r="AM320" i="1" s="1"/>
  <c r="AL319" i="1"/>
  <c r="AM319" i="1" s="1"/>
  <c r="AL318" i="1"/>
  <c r="AM318" i="1" s="1"/>
  <c r="AL317" i="1"/>
  <c r="AM317" i="1" s="1"/>
  <c r="AL316" i="1"/>
  <c r="AM316" i="1" s="1"/>
  <c r="AL315" i="1"/>
  <c r="AM315" i="1" s="1"/>
  <c r="AL314" i="1"/>
  <c r="AM314" i="1" s="1"/>
  <c r="AL313" i="1"/>
  <c r="AM313" i="1" s="1"/>
  <c r="AL312" i="1"/>
  <c r="AM312" i="1" s="1"/>
  <c r="AL311" i="1"/>
  <c r="AM311" i="1" s="1"/>
  <c r="AL310" i="1"/>
  <c r="AM310" i="1" s="1"/>
  <c r="AL309" i="1"/>
  <c r="AM309" i="1" s="1"/>
  <c r="AL308" i="1"/>
  <c r="AM308" i="1" s="1"/>
  <c r="AL307" i="1"/>
  <c r="AM307" i="1" s="1"/>
  <c r="AL306" i="1"/>
  <c r="AM306" i="1" s="1"/>
  <c r="AL305" i="1"/>
  <c r="AM305" i="1" s="1"/>
  <c r="AL304" i="1"/>
  <c r="AM304" i="1" s="1"/>
  <c r="AL303" i="1"/>
  <c r="AM303" i="1" s="1"/>
  <c r="AL302" i="1"/>
  <c r="AM302" i="1" s="1"/>
  <c r="AL301" i="1"/>
  <c r="AM301" i="1" s="1"/>
  <c r="AL300" i="1"/>
  <c r="AM300" i="1" s="1"/>
  <c r="AL299" i="1"/>
  <c r="AM299" i="1" s="1"/>
  <c r="AL298" i="1"/>
  <c r="AM298" i="1" s="1"/>
  <c r="AL297" i="1"/>
  <c r="AM297" i="1" s="1"/>
  <c r="AL296" i="1"/>
  <c r="AM296" i="1" s="1"/>
  <c r="AL295" i="1"/>
  <c r="AM295" i="1" s="1"/>
  <c r="AL294" i="1"/>
  <c r="AM294" i="1" s="1"/>
  <c r="AL293" i="1"/>
  <c r="AM293" i="1" s="1"/>
  <c r="AL292" i="1"/>
  <c r="AM292" i="1" s="1"/>
  <c r="AL291" i="1"/>
  <c r="AM291" i="1" s="1"/>
  <c r="AL290" i="1"/>
  <c r="AM290" i="1" s="1"/>
  <c r="AL289" i="1"/>
  <c r="AM289" i="1" s="1"/>
  <c r="AL288" i="1"/>
  <c r="AM288" i="1" s="1"/>
  <c r="AL287" i="1"/>
  <c r="AM287" i="1" s="1"/>
  <c r="AL286" i="1"/>
  <c r="AM286" i="1" s="1"/>
  <c r="AL285" i="1"/>
  <c r="AM285" i="1" s="1"/>
  <c r="AL284" i="1"/>
  <c r="AM284" i="1" s="1"/>
  <c r="AL283" i="1"/>
  <c r="AM283" i="1" s="1"/>
  <c r="AL282" i="1"/>
  <c r="AM282" i="1" s="1"/>
  <c r="AL281" i="1"/>
  <c r="AM281" i="1" s="1"/>
  <c r="AL280" i="1"/>
  <c r="AM280" i="1" s="1"/>
  <c r="AL279" i="1"/>
  <c r="AM279" i="1" s="1"/>
  <c r="AL278" i="1"/>
  <c r="AM278" i="1" s="1"/>
  <c r="AL277" i="1"/>
  <c r="AM277" i="1" s="1"/>
  <c r="AL276" i="1"/>
  <c r="AM276" i="1" s="1"/>
  <c r="AL275" i="1"/>
  <c r="AM275" i="1" s="1"/>
  <c r="AL274" i="1"/>
  <c r="AM274" i="1" s="1"/>
  <c r="AL273" i="1"/>
  <c r="AM273" i="1" s="1"/>
  <c r="AL272" i="1"/>
  <c r="AM272" i="1" s="1"/>
  <c r="AL271" i="1"/>
  <c r="AM271" i="1" s="1"/>
  <c r="AL270" i="1"/>
  <c r="AM270" i="1" s="1"/>
  <c r="AL269" i="1"/>
  <c r="AM269" i="1" s="1"/>
  <c r="AL268" i="1"/>
  <c r="AM268" i="1" s="1"/>
  <c r="AL267" i="1"/>
  <c r="AM267" i="1" s="1"/>
  <c r="AL266" i="1"/>
  <c r="AM266" i="1" s="1"/>
  <c r="AL265" i="1"/>
  <c r="AM265" i="1" s="1"/>
  <c r="AL264" i="1"/>
  <c r="AM264" i="1" s="1"/>
  <c r="AL263" i="1"/>
  <c r="AM263" i="1" s="1"/>
  <c r="AL262" i="1"/>
  <c r="AM262" i="1" s="1"/>
  <c r="AL261" i="1"/>
  <c r="AM261" i="1" s="1"/>
  <c r="AL260" i="1"/>
  <c r="AM260" i="1" s="1"/>
  <c r="AL259" i="1"/>
  <c r="AM259" i="1" s="1"/>
  <c r="AL258" i="1"/>
  <c r="AM258" i="1" s="1"/>
  <c r="AL257" i="1"/>
  <c r="AM257" i="1" s="1"/>
  <c r="AL256" i="1"/>
  <c r="AM256" i="1" s="1"/>
  <c r="AL255" i="1"/>
  <c r="AM255" i="1" s="1"/>
  <c r="AL254" i="1"/>
  <c r="AM254" i="1" s="1"/>
  <c r="AL253" i="1"/>
  <c r="AM253" i="1" s="1"/>
  <c r="AL252" i="1"/>
  <c r="AM252" i="1" s="1"/>
  <c r="AL251" i="1"/>
  <c r="AM251" i="1" s="1"/>
  <c r="AL250" i="1"/>
  <c r="AM250" i="1" s="1"/>
  <c r="AL249" i="1"/>
  <c r="AM249" i="1" s="1"/>
  <c r="AL248" i="1"/>
  <c r="AM248" i="1" s="1"/>
  <c r="AL247" i="1"/>
  <c r="AM247" i="1" s="1"/>
  <c r="AL246" i="1"/>
  <c r="AM246" i="1" s="1"/>
  <c r="AL245" i="1"/>
  <c r="AM245" i="1" s="1"/>
  <c r="AL244" i="1"/>
  <c r="AM244" i="1" s="1"/>
  <c r="AL243" i="1"/>
  <c r="AM243" i="1" s="1"/>
  <c r="AL242" i="1"/>
  <c r="AM242" i="1" s="1"/>
  <c r="AL241" i="1"/>
  <c r="AM241" i="1" s="1"/>
  <c r="AL240" i="1"/>
  <c r="AM240" i="1" s="1"/>
  <c r="AL239" i="1"/>
  <c r="AM239" i="1" s="1"/>
  <c r="AL238" i="1"/>
  <c r="AM238" i="1" s="1"/>
  <c r="AL237" i="1"/>
  <c r="AM237" i="1" s="1"/>
  <c r="AL236" i="1"/>
  <c r="AM236" i="1" s="1"/>
  <c r="AL235" i="1"/>
  <c r="AM235" i="1" s="1"/>
  <c r="AL234" i="1"/>
  <c r="AM234" i="1" s="1"/>
  <c r="AL233" i="1"/>
  <c r="AM233" i="1" s="1"/>
  <c r="AL232" i="1"/>
  <c r="AM232" i="1" s="1"/>
  <c r="AL231" i="1"/>
  <c r="AM231" i="1" s="1"/>
  <c r="AL230" i="1"/>
  <c r="AM230" i="1" s="1"/>
  <c r="AL229" i="1"/>
  <c r="AM229" i="1" s="1"/>
  <c r="AL228" i="1"/>
  <c r="AM228" i="1" s="1"/>
  <c r="AL227" i="1"/>
  <c r="AM227" i="1" s="1"/>
  <c r="AL226" i="1"/>
  <c r="AM226" i="1" s="1"/>
  <c r="AL225" i="1"/>
  <c r="AM225" i="1" s="1"/>
  <c r="AL224" i="1"/>
  <c r="AM224" i="1" s="1"/>
  <c r="AL223" i="1"/>
  <c r="AM223" i="1" s="1"/>
  <c r="AL222" i="1"/>
  <c r="AM222" i="1" s="1"/>
  <c r="AL221" i="1"/>
  <c r="AM221" i="1" s="1"/>
  <c r="AL220" i="1"/>
  <c r="AM220" i="1" s="1"/>
  <c r="AL219" i="1"/>
  <c r="AM219" i="1" s="1"/>
  <c r="AL218" i="1"/>
  <c r="AM218" i="1" s="1"/>
  <c r="AL217" i="1"/>
  <c r="AM217" i="1" s="1"/>
  <c r="AL216" i="1"/>
  <c r="AM216" i="1" s="1"/>
  <c r="AL215" i="1"/>
  <c r="AM215" i="1" s="1"/>
  <c r="AL214" i="1"/>
  <c r="AM214" i="1" s="1"/>
  <c r="AL213" i="1"/>
  <c r="AM213" i="1" s="1"/>
  <c r="AL212" i="1"/>
  <c r="AM212" i="1" s="1"/>
  <c r="AL211" i="1"/>
  <c r="AM211" i="1" s="1"/>
  <c r="AL210" i="1"/>
  <c r="AM210" i="1" s="1"/>
  <c r="AL209" i="1"/>
  <c r="AM209" i="1" s="1"/>
  <c r="AL208" i="1"/>
  <c r="AM208" i="1" s="1"/>
  <c r="AL207" i="1"/>
  <c r="AM207" i="1" s="1"/>
  <c r="AL206" i="1"/>
  <c r="AM206" i="1" s="1"/>
  <c r="AL205" i="1"/>
  <c r="AM205" i="1" s="1"/>
  <c r="AL204" i="1"/>
  <c r="AM204" i="1" s="1"/>
  <c r="AL203" i="1"/>
  <c r="AM203" i="1" s="1"/>
  <c r="AL202" i="1"/>
  <c r="AM202" i="1" s="1"/>
  <c r="AL201" i="1"/>
  <c r="AM201" i="1" s="1"/>
  <c r="AL200" i="1"/>
  <c r="AM200" i="1" s="1"/>
  <c r="AL199" i="1"/>
  <c r="AM199" i="1" s="1"/>
  <c r="AL198" i="1"/>
  <c r="AM198" i="1" s="1"/>
  <c r="AL197" i="1"/>
  <c r="AM197" i="1" s="1"/>
  <c r="AL196" i="1"/>
  <c r="AM196" i="1" s="1"/>
  <c r="AL195" i="1"/>
  <c r="AM195" i="1" s="1"/>
  <c r="AL194" i="1"/>
  <c r="AM194" i="1" s="1"/>
  <c r="AL193" i="1"/>
  <c r="AM193" i="1" s="1"/>
  <c r="AL192" i="1"/>
  <c r="AM192" i="1" s="1"/>
  <c r="AL191" i="1"/>
  <c r="AM191" i="1" s="1"/>
  <c r="AL190" i="1"/>
  <c r="AM190" i="1" s="1"/>
  <c r="AL189" i="1"/>
  <c r="AM189" i="1" s="1"/>
  <c r="AL188" i="1"/>
  <c r="AM188" i="1" s="1"/>
  <c r="AL187" i="1"/>
  <c r="AM187" i="1" s="1"/>
  <c r="AL186" i="1"/>
  <c r="AM186" i="1" s="1"/>
  <c r="AL185" i="1"/>
  <c r="AM185" i="1" s="1"/>
  <c r="AL184" i="1"/>
  <c r="AM184" i="1" s="1"/>
  <c r="AL183" i="1"/>
  <c r="AM183" i="1" s="1"/>
  <c r="AL182" i="1"/>
  <c r="AM182" i="1" s="1"/>
  <c r="AL181" i="1"/>
  <c r="AM181" i="1" s="1"/>
  <c r="AL180" i="1"/>
  <c r="AM180" i="1" s="1"/>
  <c r="AL179" i="1"/>
  <c r="AM179" i="1" s="1"/>
  <c r="AL178" i="1"/>
  <c r="AM178" i="1" s="1"/>
  <c r="AL177" i="1"/>
  <c r="AM177" i="1" s="1"/>
  <c r="AL176" i="1"/>
  <c r="AM176" i="1" s="1"/>
  <c r="AL175" i="1"/>
  <c r="AM175" i="1" s="1"/>
  <c r="AL174" i="1"/>
  <c r="AM174" i="1" s="1"/>
  <c r="AL173" i="1"/>
  <c r="AM173" i="1" s="1"/>
  <c r="AL172" i="1"/>
  <c r="AM172" i="1" s="1"/>
  <c r="AL171" i="1"/>
  <c r="AM171" i="1" s="1"/>
  <c r="AL170" i="1"/>
  <c r="AM170" i="1" s="1"/>
  <c r="AL169" i="1"/>
  <c r="AM169" i="1" s="1"/>
  <c r="AL168" i="1"/>
  <c r="AM168" i="1" s="1"/>
  <c r="AL167" i="1"/>
  <c r="AM167" i="1" s="1"/>
  <c r="AL166" i="1"/>
  <c r="AM166" i="1" s="1"/>
  <c r="AL165" i="1"/>
  <c r="AM165" i="1" s="1"/>
  <c r="AL164" i="1"/>
  <c r="AM164" i="1" s="1"/>
  <c r="AL163" i="1"/>
  <c r="AM163" i="1" s="1"/>
  <c r="AL162" i="1"/>
  <c r="AM162" i="1" s="1"/>
  <c r="AL161" i="1"/>
  <c r="AM161" i="1" s="1"/>
  <c r="AL160" i="1"/>
  <c r="AM160" i="1" s="1"/>
  <c r="AL159" i="1"/>
  <c r="AM159" i="1" s="1"/>
  <c r="AL158" i="1"/>
  <c r="AM158" i="1" s="1"/>
  <c r="AL157" i="1"/>
  <c r="AM157" i="1" s="1"/>
  <c r="AL156" i="1"/>
  <c r="AM156" i="1" s="1"/>
  <c r="AL155" i="1"/>
  <c r="AM155" i="1" s="1"/>
  <c r="AL154" i="1"/>
  <c r="AM154" i="1" s="1"/>
  <c r="AL153" i="1"/>
  <c r="AM153" i="1" s="1"/>
  <c r="AL152" i="1"/>
  <c r="AM152" i="1" s="1"/>
  <c r="AL151" i="1"/>
  <c r="AM151" i="1" s="1"/>
  <c r="AL150" i="1"/>
  <c r="AM150" i="1" s="1"/>
  <c r="AL149" i="1"/>
  <c r="AM149" i="1" s="1"/>
  <c r="AL148" i="1"/>
  <c r="AM148" i="1" s="1"/>
  <c r="AL147" i="1"/>
  <c r="AM147" i="1" s="1"/>
  <c r="AL146" i="1"/>
  <c r="AM146" i="1" s="1"/>
  <c r="AL145" i="1"/>
  <c r="AM145" i="1" s="1"/>
  <c r="AL144" i="1"/>
  <c r="AM144" i="1" s="1"/>
  <c r="AL143" i="1"/>
  <c r="AM143" i="1" s="1"/>
  <c r="AL142" i="1"/>
  <c r="AM142" i="1" s="1"/>
  <c r="AL141" i="1"/>
  <c r="AM141" i="1" s="1"/>
  <c r="AL140" i="1"/>
  <c r="AM140" i="1" s="1"/>
  <c r="AL139" i="1"/>
  <c r="AM139" i="1" s="1"/>
  <c r="AL138" i="1"/>
  <c r="AM138" i="1" s="1"/>
  <c r="AL137" i="1"/>
  <c r="AM137" i="1" s="1"/>
  <c r="AL136" i="1"/>
  <c r="AM136" i="1" s="1"/>
  <c r="AL135" i="1"/>
  <c r="AM135" i="1" s="1"/>
  <c r="AL134" i="1"/>
  <c r="AM134" i="1" s="1"/>
  <c r="AL133" i="1"/>
  <c r="AM133" i="1" s="1"/>
  <c r="AL132" i="1"/>
  <c r="AM132" i="1" s="1"/>
  <c r="AL131" i="1"/>
  <c r="AM131" i="1" s="1"/>
  <c r="AL130" i="1"/>
  <c r="AM130" i="1" s="1"/>
  <c r="AL129" i="1"/>
  <c r="AM129" i="1" s="1"/>
  <c r="AL128" i="1"/>
  <c r="AM128" i="1" s="1"/>
  <c r="AL127" i="1"/>
  <c r="AM127" i="1" s="1"/>
  <c r="AL126" i="1"/>
  <c r="AM126" i="1" s="1"/>
  <c r="AL125" i="1"/>
  <c r="AM125" i="1" s="1"/>
  <c r="AL124" i="1"/>
  <c r="AM124" i="1" s="1"/>
  <c r="AL123" i="1"/>
  <c r="AM123" i="1" s="1"/>
  <c r="AL122" i="1"/>
  <c r="AM122" i="1" s="1"/>
  <c r="AL121" i="1"/>
  <c r="AM121" i="1" s="1"/>
  <c r="AL120" i="1"/>
  <c r="AM120" i="1" s="1"/>
  <c r="AL119" i="1"/>
  <c r="AM119" i="1" s="1"/>
  <c r="AL118" i="1"/>
  <c r="AM118" i="1" s="1"/>
  <c r="AL117" i="1"/>
  <c r="AM117" i="1" s="1"/>
  <c r="AL116" i="1"/>
  <c r="AM116" i="1" s="1"/>
  <c r="AL115" i="1"/>
  <c r="AM115" i="1" s="1"/>
  <c r="AL114" i="1"/>
  <c r="AM114" i="1" s="1"/>
  <c r="AL113" i="1"/>
  <c r="AM113" i="1" s="1"/>
  <c r="AL112" i="1"/>
  <c r="AM112" i="1" s="1"/>
  <c r="AL111" i="1"/>
  <c r="AM111" i="1" s="1"/>
  <c r="AL110" i="1"/>
  <c r="AM110" i="1" s="1"/>
  <c r="AL109" i="1"/>
  <c r="AM109" i="1" s="1"/>
  <c r="AL108" i="1"/>
  <c r="AM108" i="1" s="1"/>
  <c r="AL107" i="1"/>
  <c r="AM107" i="1" s="1"/>
  <c r="AL106" i="1"/>
  <c r="AM106" i="1" s="1"/>
  <c r="AL105" i="1"/>
  <c r="AM105" i="1" s="1"/>
  <c r="AL104" i="1"/>
  <c r="AM104" i="1" s="1"/>
  <c r="AL103" i="1"/>
  <c r="AM103" i="1" s="1"/>
  <c r="AL102" i="1"/>
  <c r="AM102" i="1" s="1"/>
  <c r="AL101" i="1"/>
  <c r="AM101" i="1" s="1"/>
  <c r="AL100" i="1"/>
  <c r="AM100" i="1" s="1"/>
  <c r="AL99" i="1"/>
  <c r="AM99" i="1" s="1"/>
  <c r="AL98" i="1"/>
  <c r="AM98" i="1" s="1"/>
  <c r="AL97" i="1"/>
  <c r="AM97" i="1" s="1"/>
  <c r="AL96" i="1"/>
  <c r="AM96" i="1" s="1"/>
  <c r="AL95" i="1"/>
  <c r="AM95" i="1" s="1"/>
  <c r="AL94" i="1"/>
  <c r="AM94" i="1" s="1"/>
  <c r="AL93" i="1"/>
  <c r="AM93" i="1" s="1"/>
  <c r="AL92" i="1"/>
  <c r="AM92" i="1" s="1"/>
  <c r="AL91" i="1"/>
  <c r="AM91" i="1" s="1"/>
  <c r="AL90" i="1"/>
  <c r="AM90" i="1" s="1"/>
  <c r="AL89" i="1"/>
  <c r="AM89" i="1" s="1"/>
  <c r="AL88" i="1"/>
  <c r="AM88" i="1" s="1"/>
  <c r="AL87" i="1"/>
  <c r="AM87" i="1" s="1"/>
  <c r="AL86" i="1"/>
  <c r="AM86" i="1" s="1"/>
  <c r="AL85" i="1"/>
  <c r="AM85" i="1" s="1"/>
  <c r="AL84" i="1"/>
  <c r="AM84" i="1" s="1"/>
  <c r="AL83" i="1"/>
  <c r="AM83" i="1" s="1"/>
  <c r="AL82" i="1"/>
  <c r="AM82" i="1" s="1"/>
  <c r="AL81" i="1"/>
  <c r="AM81" i="1" s="1"/>
  <c r="AL80" i="1"/>
  <c r="AM80" i="1" s="1"/>
  <c r="AL79" i="1"/>
  <c r="AM79" i="1" s="1"/>
  <c r="AL78" i="1"/>
  <c r="AM78" i="1" s="1"/>
  <c r="AL77" i="1"/>
  <c r="AM77" i="1" s="1"/>
  <c r="AL76" i="1"/>
  <c r="AM76" i="1" s="1"/>
  <c r="AL75" i="1"/>
  <c r="AM75" i="1" s="1"/>
  <c r="AL74" i="1"/>
  <c r="AM74" i="1" s="1"/>
  <c r="AL73" i="1"/>
  <c r="AM73" i="1" s="1"/>
  <c r="AL72" i="1"/>
  <c r="AM72" i="1" s="1"/>
  <c r="AL71" i="1"/>
  <c r="AM71" i="1" s="1"/>
  <c r="AL70" i="1"/>
  <c r="AM70" i="1" s="1"/>
  <c r="AL69" i="1"/>
  <c r="AM69" i="1" s="1"/>
  <c r="AL68" i="1"/>
  <c r="AM68" i="1" s="1"/>
  <c r="AL67" i="1"/>
  <c r="AM67" i="1" s="1"/>
  <c r="AL66" i="1"/>
  <c r="AM66" i="1" s="1"/>
  <c r="AL65" i="1"/>
  <c r="AM65" i="1" s="1"/>
  <c r="AL64" i="1"/>
  <c r="AM64" i="1" s="1"/>
  <c r="AL63" i="1"/>
  <c r="AM63" i="1" s="1"/>
  <c r="AL62" i="1"/>
  <c r="AM62" i="1" s="1"/>
  <c r="AL61" i="1"/>
  <c r="AM61" i="1" s="1"/>
  <c r="AL60" i="1"/>
  <c r="AM60" i="1" s="1"/>
  <c r="AL59" i="1"/>
  <c r="AM59" i="1" s="1"/>
  <c r="AL58" i="1"/>
  <c r="AM58" i="1" s="1"/>
  <c r="AL57" i="1"/>
  <c r="AM57" i="1" s="1"/>
  <c r="AL56" i="1"/>
  <c r="AM56" i="1" s="1"/>
  <c r="AL55" i="1"/>
  <c r="AM55" i="1" s="1"/>
  <c r="AL54" i="1"/>
  <c r="AM54" i="1" s="1"/>
  <c r="AL53" i="1"/>
  <c r="AM53" i="1" s="1"/>
  <c r="AL52" i="1"/>
  <c r="AM52" i="1" s="1"/>
  <c r="AL51" i="1"/>
  <c r="AM51" i="1" s="1"/>
  <c r="AL50" i="1"/>
  <c r="AM50" i="1" s="1"/>
  <c r="AL49" i="1"/>
  <c r="AM49" i="1" s="1"/>
  <c r="AL48" i="1"/>
  <c r="AM48" i="1" s="1"/>
  <c r="AL47" i="1"/>
  <c r="AM47" i="1" s="1"/>
  <c r="AL46" i="1"/>
  <c r="AM46" i="1" s="1"/>
  <c r="AL45" i="1"/>
  <c r="AM45" i="1" s="1"/>
  <c r="AL44" i="1"/>
  <c r="AM44" i="1" s="1"/>
  <c r="AL43" i="1"/>
  <c r="AM43" i="1" s="1"/>
  <c r="AL42" i="1"/>
  <c r="AM42" i="1" s="1"/>
  <c r="AL41" i="1"/>
  <c r="AM41" i="1" s="1"/>
  <c r="AL40" i="1"/>
  <c r="AM40" i="1" s="1"/>
  <c r="AL39" i="1"/>
  <c r="AM39" i="1" s="1"/>
  <c r="AL38" i="1"/>
  <c r="AM38" i="1" s="1"/>
  <c r="AL37" i="1"/>
  <c r="AM37" i="1" s="1"/>
  <c r="AL36" i="1"/>
  <c r="AM36" i="1" s="1"/>
  <c r="AL35" i="1"/>
  <c r="AM35" i="1" s="1"/>
  <c r="AL34" i="1"/>
  <c r="AM34" i="1" s="1"/>
  <c r="AL33" i="1"/>
  <c r="AM33" i="1" s="1"/>
  <c r="AL32" i="1"/>
  <c r="AM32" i="1" s="1"/>
  <c r="AL31" i="1"/>
  <c r="AM31" i="1" s="1"/>
  <c r="AL30" i="1"/>
  <c r="AM30" i="1" s="1"/>
  <c r="AL29" i="1"/>
  <c r="AM29" i="1" s="1"/>
  <c r="AL28" i="1"/>
  <c r="AM28" i="1" s="1"/>
  <c r="AL27" i="1"/>
  <c r="AM27" i="1" s="1"/>
  <c r="AL26" i="1"/>
  <c r="AM26" i="1" s="1"/>
  <c r="AL25" i="1"/>
  <c r="AM25" i="1" s="1"/>
  <c r="AL24" i="1"/>
  <c r="AM24" i="1" s="1"/>
  <c r="AL23" i="1"/>
  <c r="AM23" i="1" s="1"/>
  <c r="AL22" i="1"/>
  <c r="AM22" i="1" s="1"/>
  <c r="AL21" i="1"/>
  <c r="AM21" i="1" s="1"/>
  <c r="AL20" i="1"/>
  <c r="AM20" i="1" s="1"/>
  <c r="AL19" i="1"/>
  <c r="AM19" i="1" s="1"/>
  <c r="AL18" i="1"/>
  <c r="AM18" i="1" s="1"/>
  <c r="AL17" i="1"/>
  <c r="AM17" i="1" s="1"/>
  <c r="AL16" i="1"/>
  <c r="AM16" i="1" s="1"/>
  <c r="AL15" i="1"/>
  <c r="AM15" i="1" s="1"/>
  <c r="AL14" i="1"/>
  <c r="AM14" i="1" s="1"/>
  <c r="AL13" i="1"/>
  <c r="AM13" i="1" s="1"/>
  <c r="AL12" i="1"/>
  <c r="AM12" i="1" s="1"/>
  <c r="AL11" i="1"/>
  <c r="AM11" i="1" s="1"/>
  <c r="AL10" i="1"/>
  <c r="AM10" i="1" s="1"/>
  <c r="AL9" i="1"/>
  <c r="AM9" i="1" s="1"/>
  <c r="AL8" i="1"/>
  <c r="AM8" i="1" s="1"/>
  <c r="AL7" i="1"/>
  <c r="AM7" i="1" s="1"/>
  <c r="AL6" i="1"/>
  <c r="AM6" i="1" s="1"/>
  <c r="AL3" i="1"/>
  <c r="AM3" i="1" s="1"/>
  <c r="AC3" i="1"/>
  <c r="AD3" i="1" s="1"/>
  <c r="AC1094" i="1"/>
  <c r="AD1094" i="1" s="1"/>
  <c r="AC1093" i="1"/>
  <c r="AD1093" i="1" s="1"/>
  <c r="AC1092" i="1"/>
  <c r="AD1092" i="1" s="1"/>
  <c r="AC1091" i="1"/>
  <c r="AD1091" i="1" s="1"/>
  <c r="AC1090" i="1"/>
  <c r="AD1090" i="1" s="1"/>
  <c r="AC1089" i="1"/>
  <c r="AD1089" i="1" s="1"/>
  <c r="AC1088" i="1"/>
  <c r="AD1088" i="1" s="1"/>
  <c r="AC1087" i="1"/>
  <c r="AD1087" i="1" s="1"/>
  <c r="AC1086" i="1"/>
  <c r="AD1086" i="1" s="1"/>
  <c r="AC1085" i="1"/>
  <c r="AD1085" i="1" s="1"/>
  <c r="AC1084" i="1"/>
  <c r="AD1084" i="1" s="1"/>
  <c r="AC1083" i="1"/>
  <c r="AD1083" i="1" s="1"/>
  <c r="AC1082" i="1"/>
  <c r="AD1082" i="1" s="1"/>
  <c r="AC1081" i="1"/>
  <c r="AD1081" i="1" s="1"/>
  <c r="AC1080" i="1"/>
  <c r="AD1080" i="1" s="1"/>
  <c r="AC1079" i="1"/>
  <c r="AD1079" i="1" s="1"/>
  <c r="AC1078" i="1"/>
  <c r="AD1078" i="1" s="1"/>
  <c r="AC1077" i="1"/>
  <c r="AD1077" i="1" s="1"/>
  <c r="AC1076" i="1"/>
  <c r="AD1076" i="1" s="1"/>
  <c r="AC1075" i="1"/>
  <c r="AD1075" i="1" s="1"/>
  <c r="AC1074" i="1"/>
  <c r="AD1074" i="1" s="1"/>
  <c r="AC1073" i="1"/>
  <c r="AD1073" i="1" s="1"/>
  <c r="AC1072" i="1"/>
  <c r="AD1072" i="1" s="1"/>
  <c r="AC1071" i="1"/>
  <c r="AD1071" i="1" s="1"/>
  <c r="AC1070" i="1"/>
  <c r="AD1070" i="1" s="1"/>
  <c r="AC1069" i="1"/>
  <c r="AD1069" i="1" s="1"/>
  <c r="AC1068" i="1"/>
  <c r="AD1068" i="1" s="1"/>
  <c r="AC1067" i="1"/>
  <c r="AD1067" i="1" s="1"/>
  <c r="AC1066" i="1"/>
  <c r="AD1066" i="1" s="1"/>
  <c r="AC1065" i="1"/>
  <c r="AD1065" i="1" s="1"/>
  <c r="AC1064" i="1"/>
  <c r="AD1064" i="1" s="1"/>
  <c r="AC1063" i="1"/>
  <c r="AD1063" i="1" s="1"/>
  <c r="AC1062" i="1"/>
  <c r="AD1062" i="1" s="1"/>
  <c r="AC1061" i="1"/>
  <c r="AD1061" i="1" s="1"/>
  <c r="AC1060" i="1"/>
  <c r="AD1060" i="1" s="1"/>
  <c r="AC1059" i="1"/>
  <c r="AD1059" i="1" s="1"/>
  <c r="AC1058" i="1"/>
  <c r="AD1058" i="1" s="1"/>
  <c r="AC1057" i="1"/>
  <c r="AD1057" i="1" s="1"/>
  <c r="AC1056" i="1"/>
  <c r="AD1056" i="1" s="1"/>
  <c r="AC1055" i="1"/>
  <c r="AD1055" i="1" s="1"/>
  <c r="AC1054" i="1"/>
  <c r="AD1054" i="1" s="1"/>
  <c r="AC1053" i="1"/>
  <c r="AD1053" i="1" s="1"/>
  <c r="AC1052" i="1"/>
  <c r="AD1052" i="1" s="1"/>
  <c r="AC1051" i="1"/>
  <c r="AD1051" i="1" s="1"/>
  <c r="AC1050" i="1"/>
  <c r="AD1050" i="1" s="1"/>
  <c r="AC1049" i="1"/>
  <c r="AD1049" i="1" s="1"/>
  <c r="AC1048" i="1"/>
  <c r="AD1048" i="1" s="1"/>
  <c r="AC1047" i="1"/>
  <c r="AD1047" i="1" s="1"/>
  <c r="AC1046" i="1"/>
  <c r="AD1046" i="1" s="1"/>
  <c r="AC1045" i="1"/>
  <c r="AD1045" i="1" s="1"/>
  <c r="AC1044" i="1"/>
  <c r="AD1044" i="1" s="1"/>
  <c r="AC1043" i="1"/>
  <c r="AD1043" i="1" s="1"/>
  <c r="AC1042" i="1"/>
  <c r="AD1042" i="1" s="1"/>
  <c r="AC1041" i="1"/>
  <c r="AD1041" i="1" s="1"/>
  <c r="AC1040" i="1"/>
  <c r="AD1040" i="1" s="1"/>
  <c r="AC1039" i="1"/>
  <c r="AD1039" i="1" s="1"/>
  <c r="AC1038" i="1"/>
  <c r="AD1038" i="1" s="1"/>
  <c r="AC1037" i="1"/>
  <c r="AD1037" i="1" s="1"/>
  <c r="AC1036" i="1"/>
  <c r="AD1036" i="1" s="1"/>
  <c r="AC1035" i="1"/>
  <c r="AD1035" i="1" s="1"/>
  <c r="AC1034" i="1"/>
  <c r="AD1034" i="1" s="1"/>
  <c r="AC1033" i="1"/>
  <c r="AD1033" i="1" s="1"/>
  <c r="AC1032" i="1"/>
  <c r="AD1032" i="1" s="1"/>
  <c r="AC1031" i="1"/>
  <c r="AD1031" i="1" s="1"/>
  <c r="AC1030" i="1"/>
  <c r="AD1030" i="1" s="1"/>
  <c r="AC1029" i="1"/>
  <c r="AD1029" i="1" s="1"/>
  <c r="AC1028" i="1"/>
  <c r="AD1028" i="1" s="1"/>
  <c r="AC1027" i="1"/>
  <c r="AD1027" i="1" s="1"/>
  <c r="AC1026" i="1"/>
  <c r="AD1026" i="1" s="1"/>
  <c r="AC1025" i="1"/>
  <c r="AD1025" i="1" s="1"/>
  <c r="AC1024" i="1"/>
  <c r="AD1024" i="1" s="1"/>
  <c r="AC1023" i="1"/>
  <c r="AD1023" i="1" s="1"/>
  <c r="AC1022" i="1"/>
  <c r="AD1022" i="1" s="1"/>
  <c r="AC1021" i="1"/>
  <c r="AD1021" i="1" s="1"/>
  <c r="AC1020" i="1"/>
  <c r="AD1020" i="1" s="1"/>
  <c r="AC1019" i="1"/>
  <c r="AD1019" i="1" s="1"/>
  <c r="AC1018" i="1"/>
  <c r="AD1018" i="1" s="1"/>
  <c r="AC1017" i="1"/>
  <c r="AD1017" i="1" s="1"/>
  <c r="AC1016" i="1"/>
  <c r="AD1016" i="1" s="1"/>
  <c r="AC1015" i="1"/>
  <c r="AD1015" i="1" s="1"/>
  <c r="AC1014" i="1"/>
  <c r="AD1014" i="1" s="1"/>
  <c r="AC1013" i="1"/>
  <c r="AD1013" i="1" s="1"/>
  <c r="AC1012" i="1"/>
  <c r="AD1012" i="1" s="1"/>
  <c r="AC1011" i="1"/>
  <c r="AD1011" i="1" s="1"/>
  <c r="AC1010" i="1"/>
  <c r="AD1010" i="1" s="1"/>
  <c r="AC1009" i="1"/>
  <c r="AD1009" i="1" s="1"/>
  <c r="AC1008" i="1"/>
  <c r="AD1008" i="1" s="1"/>
  <c r="AC1007" i="1"/>
  <c r="AD1007" i="1" s="1"/>
  <c r="AC1006" i="1"/>
  <c r="AD1006" i="1" s="1"/>
  <c r="AC1005" i="1"/>
  <c r="AD1005" i="1" s="1"/>
  <c r="AC1004" i="1"/>
  <c r="AD1004" i="1" s="1"/>
  <c r="AC1003" i="1"/>
  <c r="AD1003" i="1" s="1"/>
  <c r="AC1002" i="1"/>
  <c r="AD1002" i="1" s="1"/>
  <c r="AC1001" i="1"/>
  <c r="AD1001" i="1" s="1"/>
  <c r="AC1000" i="1"/>
  <c r="AD1000" i="1" s="1"/>
  <c r="AC999" i="1"/>
  <c r="AD999" i="1" s="1"/>
  <c r="AC998" i="1"/>
  <c r="AD998" i="1" s="1"/>
  <c r="AC997" i="1"/>
  <c r="AD997" i="1" s="1"/>
  <c r="AC996" i="1"/>
  <c r="AD996" i="1" s="1"/>
  <c r="AC995" i="1"/>
  <c r="AD995" i="1" s="1"/>
  <c r="AC994" i="1"/>
  <c r="AD994" i="1" s="1"/>
  <c r="AC993" i="1"/>
  <c r="AD993" i="1" s="1"/>
  <c r="AC992" i="1"/>
  <c r="AD992" i="1" s="1"/>
  <c r="AC991" i="1"/>
  <c r="AD991" i="1" s="1"/>
  <c r="AC990" i="1"/>
  <c r="AD990" i="1" s="1"/>
  <c r="AC989" i="1"/>
  <c r="AD989" i="1" s="1"/>
  <c r="AC988" i="1"/>
  <c r="AD988" i="1" s="1"/>
  <c r="AC987" i="1"/>
  <c r="AD987" i="1" s="1"/>
  <c r="AC986" i="1"/>
  <c r="AD986" i="1" s="1"/>
  <c r="AC985" i="1"/>
  <c r="AD985" i="1" s="1"/>
  <c r="AC984" i="1"/>
  <c r="AD984" i="1" s="1"/>
  <c r="AC983" i="1"/>
  <c r="AD983" i="1" s="1"/>
  <c r="AC982" i="1"/>
  <c r="AD982" i="1" s="1"/>
  <c r="AC981" i="1"/>
  <c r="AD981" i="1" s="1"/>
  <c r="AC980" i="1"/>
  <c r="AD980" i="1" s="1"/>
  <c r="AC979" i="1"/>
  <c r="AD979" i="1" s="1"/>
  <c r="AC978" i="1"/>
  <c r="AD978" i="1" s="1"/>
  <c r="AC977" i="1"/>
  <c r="AD977" i="1" s="1"/>
  <c r="AC976" i="1"/>
  <c r="AD976" i="1" s="1"/>
  <c r="AC975" i="1"/>
  <c r="AD975" i="1" s="1"/>
  <c r="AC974" i="1"/>
  <c r="AD974" i="1" s="1"/>
  <c r="AC973" i="1"/>
  <c r="AD973" i="1" s="1"/>
  <c r="AC972" i="1"/>
  <c r="AD972" i="1" s="1"/>
  <c r="AC971" i="1"/>
  <c r="AD971" i="1" s="1"/>
  <c r="AC970" i="1"/>
  <c r="AD970" i="1" s="1"/>
  <c r="AC969" i="1"/>
  <c r="AD969" i="1" s="1"/>
  <c r="AC968" i="1"/>
  <c r="AD968" i="1" s="1"/>
  <c r="AC967" i="1"/>
  <c r="AD967" i="1" s="1"/>
  <c r="AC966" i="1"/>
  <c r="AD966" i="1" s="1"/>
  <c r="AC965" i="1"/>
  <c r="AD965" i="1" s="1"/>
  <c r="AC964" i="1"/>
  <c r="AD964" i="1" s="1"/>
  <c r="AC963" i="1"/>
  <c r="AD963" i="1" s="1"/>
  <c r="AC962" i="1"/>
  <c r="AD962" i="1" s="1"/>
  <c r="AC961" i="1"/>
  <c r="AD961" i="1" s="1"/>
  <c r="AC960" i="1"/>
  <c r="AD960" i="1" s="1"/>
  <c r="AC959" i="1"/>
  <c r="AD959" i="1" s="1"/>
  <c r="AC958" i="1"/>
  <c r="AD958" i="1" s="1"/>
  <c r="AC957" i="1"/>
  <c r="AD957" i="1" s="1"/>
  <c r="AC956" i="1"/>
  <c r="AD956" i="1" s="1"/>
  <c r="AC955" i="1"/>
  <c r="AD955" i="1" s="1"/>
  <c r="AC954" i="1"/>
  <c r="AD954" i="1" s="1"/>
  <c r="AC953" i="1"/>
  <c r="AD953" i="1" s="1"/>
  <c r="AC952" i="1"/>
  <c r="AD952" i="1" s="1"/>
  <c r="AC951" i="1"/>
  <c r="AD951" i="1" s="1"/>
  <c r="AC950" i="1"/>
  <c r="AD950" i="1" s="1"/>
  <c r="AC949" i="1"/>
  <c r="AD949" i="1" s="1"/>
  <c r="AC948" i="1"/>
  <c r="AD948" i="1" s="1"/>
  <c r="AC947" i="1"/>
  <c r="AD947" i="1" s="1"/>
  <c r="AC946" i="1"/>
  <c r="AD946" i="1" s="1"/>
  <c r="AC945" i="1"/>
  <c r="AD945" i="1" s="1"/>
  <c r="AC944" i="1"/>
  <c r="AD944" i="1" s="1"/>
  <c r="AC943" i="1"/>
  <c r="AD943" i="1" s="1"/>
  <c r="AC942" i="1"/>
  <c r="AD942" i="1" s="1"/>
  <c r="AC941" i="1"/>
  <c r="AD941" i="1" s="1"/>
  <c r="AC940" i="1"/>
  <c r="AD940" i="1" s="1"/>
  <c r="AC939" i="1"/>
  <c r="AD939" i="1" s="1"/>
  <c r="AC938" i="1"/>
  <c r="AD938" i="1" s="1"/>
  <c r="AC937" i="1"/>
  <c r="AD937" i="1" s="1"/>
  <c r="AC936" i="1"/>
  <c r="AD936" i="1" s="1"/>
  <c r="AC935" i="1"/>
  <c r="AD935" i="1" s="1"/>
  <c r="AC934" i="1"/>
  <c r="AD934" i="1" s="1"/>
  <c r="AC933" i="1"/>
  <c r="AD933" i="1" s="1"/>
  <c r="AC932" i="1"/>
  <c r="AD932" i="1" s="1"/>
  <c r="AC931" i="1"/>
  <c r="AD931" i="1" s="1"/>
  <c r="AC930" i="1"/>
  <c r="AD930" i="1" s="1"/>
  <c r="AC929" i="1"/>
  <c r="AD929" i="1" s="1"/>
  <c r="AC928" i="1"/>
  <c r="AD928" i="1" s="1"/>
  <c r="AC927" i="1"/>
  <c r="AD927" i="1" s="1"/>
  <c r="AC926" i="1"/>
  <c r="AD926" i="1" s="1"/>
  <c r="AC925" i="1"/>
  <c r="AD925" i="1" s="1"/>
  <c r="AC924" i="1"/>
  <c r="AD924" i="1" s="1"/>
  <c r="AC923" i="1"/>
  <c r="AD923" i="1" s="1"/>
  <c r="AC922" i="1"/>
  <c r="AD922" i="1" s="1"/>
  <c r="AC921" i="1"/>
  <c r="AD921" i="1" s="1"/>
  <c r="AC920" i="1"/>
  <c r="AD920" i="1" s="1"/>
  <c r="AC919" i="1"/>
  <c r="AD919" i="1" s="1"/>
  <c r="AC918" i="1"/>
  <c r="AD918" i="1" s="1"/>
  <c r="AC917" i="1"/>
  <c r="AD917" i="1" s="1"/>
  <c r="AC916" i="1"/>
  <c r="AD916" i="1" s="1"/>
  <c r="AC915" i="1"/>
  <c r="AD915" i="1" s="1"/>
  <c r="AC914" i="1"/>
  <c r="AD914" i="1" s="1"/>
  <c r="AC913" i="1"/>
  <c r="AD913" i="1" s="1"/>
  <c r="AC912" i="1"/>
  <c r="AD912" i="1" s="1"/>
  <c r="AC911" i="1"/>
  <c r="AD911" i="1" s="1"/>
  <c r="AC910" i="1"/>
  <c r="AD910" i="1" s="1"/>
  <c r="AC909" i="1"/>
  <c r="AD909" i="1" s="1"/>
  <c r="AC908" i="1"/>
  <c r="AD908" i="1" s="1"/>
  <c r="AC907" i="1"/>
  <c r="AD907" i="1" s="1"/>
  <c r="AC906" i="1"/>
  <c r="AD906" i="1" s="1"/>
  <c r="AC905" i="1"/>
  <c r="AD905" i="1" s="1"/>
  <c r="AC904" i="1"/>
  <c r="AD904" i="1" s="1"/>
  <c r="AC903" i="1"/>
  <c r="AD903" i="1" s="1"/>
  <c r="AC902" i="1"/>
  <c r="AD902" i="1" s="1"/>
  <c r="AC901" i="1"/>
  <c r="AD901" i="1" s="1"/>
  <c r="AC900" i="1"/>
  <c r="AD900" i="1" s="1"/>
  <c r="AC899" i="1"/>
  <c r="AD899" i="1" s="1"/>
  <c r="AC898" i="1"/>
  <c r="AD898" i="1" s="1"/>
  <c r="AC897" i="1"/>
  <c r="AD897" i="1" s="1"/>
  <c r="AC896" i="1"/>
  <c r="AD896" i="1" s="1"/>
  <c r="AC895" i="1"/>
  <c r="AD895" i="1" s="1"/>
  <c r="AC894" i="1"/>
  <c r="AD894" i="1" s="1"/>
  <c r="AC893" i="1"/>
  <c r="AD893" i="1" s="1"/>
  <c r="AC892" i="1"/>
  <c r="AD892" i="1" s="1"/>
  <c r="AC891" i="1"/>
  <c r="AD891" i="1" s="1"/>
  <c r="AC890" i="1"/>
  <c r="AD890" i="1" s="1"/>
  <c r="AC889" i="1"/>
  <c r="AD889" i="1" s="1"/>
  <c r="AC888" i="1"/>
  <c r="AD888" i="1" s="1"/>
  <c r="AC887" i="1"/>
  <c r="AD887" i="1" s="1"/>
  <c r="AC886" i="1"/>
  <c r="AD886" i="1" s="1"/>
  <c r="AC885" i="1"/>
  <c r="AD885" i="1" s="1"/>
  <c r="AC884" i="1"/>
  <c r="AD884" i="1" s="1"/>
  <c r="AC883" i="1"/>
  <c r="AD883" i="1" s="1"/>
  <c r="AC882" i="1"/>
  <c r="AD882" i="1" s="1"/>
  <c r="AC881" i="1"/>
  <c r="AD881" i="1" s="1"/>
  <c r="AC880" i="1"/>
  <c r="AD880" i="1" s="1"/>
  <c r="AC879" i="1"/>
  <c r="AD879" i="1" s="1"/>
  <c r="AC878" i="1"/>
  <c r="AD878" i="1" s="1"/>
  <c r="AC877" i="1"/>
  <c r="AD877" i="1" s="1"/>
  <c r="AC876" i="1"/>
  <c r="AD876" i="1" s="1"/>
  <c r="AC875" i="1"/>
  <c r="AD875" i="1" s="1"/>
  <c r="AC874" i="1"/>
  <c r="AD874" i="1" s="1"/>
  <c r="AC873" i="1"/>
  <c r="AD873" i="1" s="1"/>
  <c r="AC872" i="1"/>
  <c r="AD872" i="1" s="1"/>
  <c r="AC871" i="1"/>
  <c r="AD871" i="1" s="1"/>
  <c r="AC870" i="1"/>
  <c r="AD870" i="1" s="1"/>
  <c r="AC869" i="1"/>
  <c r="AD869" i="1" s="1"/>
  <c r="AC868" i="1"/>
  <c r="AD868" i="1" s="1"/>
  <c r="AC867" i="1"/>
  <c r="AD867" i="1" s="1"/>
  <c r="AC866" i="1"/>
  <c r="AD866" i="1" s="1"/>
  <c r="AC865" i="1"/>
  <c r="AD865" i="1" s="1"/>
  <c r="AC864" i="1"/>
  <c r="AD864" i="1" s="1"/>
  <c r="AC863" i="1"/>
  <c r="AD863" i="1" s="1"/>
  <c r="AC862" i="1"/>
  <c r="AD862" i="1" s="1"/>
  <c r="AC861" i="1"/>
  <c r="AD861" i="1" s="1"/>
  <c r="AC860" i="1"/>
  <c r="AD860" i="1" s="1"/>
  <c r="AC859" i="1"/>
  <c r="AD859" i="1" s="1"/>
  <c r="AC858" i="1"/>
  <c r="AD858" i="1" s="1"/>
  <c r="AC857" i="1"/>
  <c r="AD857" i="1" s="1"/>
  <c r="AC856" i="1"/>
  <c r="AD856" i="1" s="1"/>
  <c r="AC855" i="1"/>
  <c r="AD855" i="1" s="1"/>
  <c r="AC854" i="1"/>
  <c r="AD854" i="1" s="1"/>
  <c r="AC853" i="1"/>
  <c r="AD853" i="1" s="1"/>
  <c r="AC852" i="1"/>
  <c r="AD852" i="1" s="1"/>
  <c r="AC851" i="1"/>
  <c r="AD851" i="1" s="1"/>
  <c r="AC850" i="1"/>
  <c r="AD850" i="1" s="1"/>
  <c r="AC849" i="1"/>
  <c r="AD849" i="1" s="1"/>
  <c r="AC848" i="1"/>
  <c r="AD848" i="1" s="1"/>
  <c r="AC847" i="1"/>
  <c r="AD847" i="1" s="1"/>
  <c r="AC846" i="1"/>
  <c r="AD846" i="1" s="1"/>
  <c r="AC845" i="1"/>
  <c r="AD845" i="1" s="1"/>
  <c r="AC844" i="1"/>
  <c r="AD844" i="1" s="1"/>
  <c r="AC843" i="1"/>
  <c r="AD843" i="1" s="1"/>
  <c r="AC842" i="1"/>
  <c r="AD842" i="1" s="1"/>
  <c r="AC841" i="1"/>
  <c r="AD841" i="1" s="1"/>
  <c r="AC840" i="1"/>
  <c r="AD840" i="1" s="1"/>
  <c r="AC839" i="1"/>
  <c r="AD839" i="1" s="1"/>
  <c r="AC838" i="1"/>
  <c r="AD838" i="1" s="1"/>
  <c r="AC837" i="1"/>
  <c r="AD837" i="1" s="1"/>
  <c r="AC836" i="1"/>
  <c r="AD836" i="1" s="1"/>
  <c r="AC835" i="1"/>
  <c r="AD835" i="1" s="1"/>
  <c r="AC834" i="1"/>
  <c r="AD834" i="1" s="1"/>
  <c r="AC833" i="1"/>
  <c r="AD833" i="1" s="1"/>
  <c r="AC832" i="1"/>
  <c r="AD832" i="1" s="1"/>
  <c r="AC831" i="1"/>
  <c r="AD831" i="1" s="1"/>
  <c r="AC830" i="1"/>
  <c r="AD830" i="1" s="1"/>
  <c r="AC829" i="1"/>
  <c r="AD829" i="1" s="1"/>
  <c r="AC828" i="1"/>
  <c r="AD828" i="1" s="1"/>
  <c r="AC827" i="1"/>
  <c r="AD827" i="1" s="1"/>
  <c r="AC826" i="1"/>
  <c r="AD826" i="1" s="1"/>
  <c r="AC825" i="1"/>
  <c r="AD825" i="1" s="1"/>
  <c r="AC824" i="1"/>
  <c r="AD824" i="1" s="1"/>
  <c r="AC823" i="1"/>
  <c r="AD823" i="1" s="1"/>
  <c r="AC822" i="1"/>
  <c r="AD822" i="1" s="1"/>
  <c r="AC821" i="1"/>
  <c r="AD821" i="1" s="1"/>
  <c r="AC820" i="1"/>
  <c r="AD820" i="1" s="1"/>
  <c r="AC819" i="1"/>
  <c r="AD819" i="1" s="1"/>
  <c r="AC818" i="1"/>
  <c r="AD818" i="1" s="1"/>
  <c r="AC817" i="1"/>
  <c r="AD817" i="1" s="1"/>
  <c r="AC816" i="1"/>
  <c r="AD816" i="1" s="1"/>
  <c r="AC815" i="1"/>
  <c r="AD815" i="1" s="1"/>
  <c r="AC814" i="1"/>
  <c r="AD814" i="1" s="1"/>
  <c r="AC813" i="1"/>
  <c r="AD813" i="1" s="1"/>
  <c r="AC812" i="1"/>
  <c r="AD812" i="1" s="1"/>
  <c r="AC811" i="1"/>
  <c r="AD811" i="1" s="1"/>
  <c r="AC810" i="1"/>
  <c r="AD810" i="1" s="1"/>
  <c r="AC809" i="1"/>
  <c r="AD809" i="1" s="1"/>
  <c r="AC808" i="1"/>
  <c r="AD808" i="1" s="1"/>
  <c r="AC807" i="1"/>
  <c r="AD807" i="1" s="1"/>
  <c r="AC806" i="1"/>
  <c r="AD806" i="1" s="1"/>
  <c r="AC805" i="1"/>
  <c r="AD805" i="1" s="1"/>
  <c r="AC804" i="1"/>
  <c r="AD804" i="1" s="1"/>
  <c r="AC803" i="1"/>
  <c r="AD803" i="1" s="1"/>
  <c r="AC802" i="1"/>
  <c r="AD802" i="1" s="1"/>
  <c r="AC801" i="1"/>
  <c r="AD801" i="1" s="1"/>
  <c r="AC800" i="1"/>
  <c r="AD800" i="1" s="1"/>
  <c r="AC799" i="1"/>
  <c r="AD799" i="1" s="1"/>
  <c r="AC798" i="1"/>
  <c r="AD798" i="1" s="1"/>
  <c r="AC797" i="1"/>
  <c r="AD797" i="1" s="1"/>
  <c r="AC796" i="1"/>
  <c r="AD796" i="1" s="1"/>
  <c r="AC795" i="1"/>
  <c r="AD795" i="1" s="1"/>
  <c r="AC794" i="1"/>
  <c r="AD794" i="1" s="1"/>
  <c r="AC793" i="1"/>
  <c r="AD793" i="1" s="1"/>
  <c r="AC792" i="1"/>
  <c r="AD792" i="1" s="1"/>
  <c r="AC791" i="1"/>
  <c r="AD791" i="1" s="1"/>
  <c r="AC790" i="1"/>
  <c r="AD790" i="1" s="1"/>
  <c r="AC789" i="1"/>
  <c r="AD789" i="1" s="1"/>
  <c r="AC788" i="1"/>
  <c r="AD788" i="1" s="1"/>
  <c r="AC787" i="1"/>
  <c r="AD787" i="1" s="1"/>
  <c r="AC786" i="1"/>
  <c r="AD786" i="1" s="1"/>
  <c r="AC785" i="1"/>
  <c r="AD785" i="1" s="1"/>
  <c r="AC784" i="1"/>
  <c r="AD784" i="1" s="1"/>
  <c r="AC783" i="1"/>
  <c r="AD783" i="1" s="1"/>
  <c r="AC782" i="1"/>
  <c r="AD782" i="1" s="1"/>
  <c r="AC781" i="1"/>
  <c r="AD781" i="1" s="1"/>
  <c r="AC780" i="1"/>
  <c r="AD780" i="1" s="1"/>
  <c r="AC779" i="1"/>
  <c r="AD779" i="1" s="1"/>
  <c r="AC778" i="1"/>
  <c r="AD778" i="1" s="1"/>
  <c r="AC777" i="1"/>
  <c r="AD777" i="1" s="1"/>
  <c r="AC776" i="1"/>
  <c r="AD776" i="1" s="1"/>
  <c r="AC775" i="1"/>
  <c r="AD775" i="1" s="1"/>
  <c r="AC774" i="1"/>
  <c r="AD774" i="1" s="1"/>
  <c r="AC773" i="1"/>
  <c r="AD773" i="1" s="1"/>
  <c r="AC772" i="1"/>
  <c r="AD772" i="1" s="1"/>
  <c r="AC771" i="1"/>
  <c r="AD771" i="1" s="1"/>
  <c r="AC770" i="1"/>
  <c r="AD770" i="1" s="1"/>
  <c r="AC769" i="1"/>
  <c r="AD769" i="1" s="1"/>
  <c r="AC768" i="1"/>
  <c r="AD768" i="1" s="1"/>
  <c r="AC767" i="1"/>
  <c r="AD767" i="1" s="1"/>
  <c r="AC766" i="1"/>
  <c r="AD766" i="1" s="1"/>
  <c r="AC765" i="1"/>
  <c r="AD765" i="1" s="1"/>
  <c r="AC764" i="1"/>
  <c r="AD764" i="1" s="1"/>
  <c r="AC763" i="1"/>
  <c r="AD763" i="1" s="1"/>
  <c r="AC762" i="1"/>
  <c r="AD762" i="1" s="1"/>
  <c r="AC761" i="1"/>
  <c r="AD761" i="1" s="1"/>
  <c r="AC760" i="1"/>
  <c r="AD760" i="1" s="1"/>
  <c r="AC759" i="1"/>
  <c r="AD759" i="1" s="1"/>
  <c r="AC758" i="1"/>
  <c r="AD758" i="1" s="1"/>
  <c r="AC757" i="1"/>
  <c r="AD757" i="1" s="1"/>
  <c r="AC756" i="1"/>
  <c r="AD756" i="1" s="1"/>
  <c r="AC755" i="1"/>
  <c r="AD755" i="1" s="1"/>
  <c r="AC754" i="1"/>
  <c r="AD754" i="1" s="1"/>
  <c r="AC753" i="1"/>
  <c r="AD753" i="1" s="1"/>
  <c r="AC752" i="1"/>
  <c r="AD752" i="1" s="1"/>
  <c r="AC751" i="1"/>
  <c r="AD751" i="1" s="1"/>
  <c r="AC750" i="1"/>
  <c r="AD750" i="1" s="1"/>
  <c r="AC749" i="1"/>
  <c r="AD749" i="1" s="1"/>
  <c r="AC748" i="1"/>
  <c r="AD748" i="1" s="1"/>
  <c r="AC747" i="1"/>
  <c r="AD747" i="1" s="1"/>
  <c r="AC746" i="1"/>
  <c r="AD746" i="1" s="1"/>
  <c r="AC745" i="1"/>
  <c r="AD745" i="1" s="1"/>
  <c r="AC744" i="1"/>
  <c r="AD744" i="1" s="1"/>
  <c r="AC743" i="1"/>
  <c r="AD743" i="1" s="1"/>
  <c r="AC742" i="1"/>
  <c r="AD742" i="1" s="1"/>
  <c r="AC741" i="1"/>
  <c r="AD741" i="1" s="1"/>
  <c r="AC740" i="1"/>
  <c r="AD740" i="1" s="1"/>
  <c r="AC739" i="1"/>
  <c r="AD739" i="1" s="1"/>
  <c r="AC738" i="1"/>
  <c r="AD738" i="1" s="1"/>
  <c r="AC737" i="1"/>
  <c r="AD737" i="1" s="1"/>
  <c r="AC736" i="1"/>
  <c r="AD736" i="1" s="1"/>
  <c r="AC735" i="1"/>
  <c r="AD735" i="1" s="1"/>
  <c r="AC734" i="1"/>
  <c r="AD734" i="1" s="1"/>
  <c r="AC733" i="1"/>
  <c r="AD733" i="1" s="1"/>
  <c r="AC732" i="1"/>
  <c r="AD732" i="1" s="1"/>
  <c r="AC731" i="1"/>
  <c r="AD731" i="1" s="1"/>
  <c r="AC730" i="1"/>
  <c r="AD730" i="1" s="1"/>
  <c r="AC729" i="1"/>
  <c r="AD729" i="1" s="1"/>
  <c r="AC728" i="1"/>
  <c r="AD728" i="1" s="1"/>
  <c r="AC727" i="1"/>
  <c r="AD727" i="1" s="1"/>
  <c r="AC726" i="1"/>
  <c r="AD726" i="1" s="1"/>
  <c r="AC725" i="1"/>
  <c r="AD725" i="1" s="1"/>
  <c r="AC724" i="1"/>
  <c r="AD724" i="1" s="1"/>
  <c r="AC723" i="1"/>
  <c r="AD723" i="1" s="1"/>
  <c r="AC722" i="1"/>
  <c r="AD722" i="1" s="1"/>
  <c r="AC721" i="1"/>
  <c r="AD721" i="1" s="1"/>
  <c r="AC720" i="1"/>
  <c r="AD720" i="1" s="1"/>
  <c r="AC719" i="1"/>
  <c r="AD719" i="1" s="1"/>
  <c r="AC718" i="1"/>
  <c r="AD718" i="1" s="1"/>
  <c r="AC717" i="1"/>
  <c r="AD717" i="1" s="1"/>
  <c r="AC716" i="1"/>
  <c r="AD716" i="1" s="1"/>
  <c r="AC715" i="1"/>
  <c r="AD715" i="1" s="1"/>
  <c r="AC714" i="1"/>
  <c r="AD714" i="1" s="1"/>
  <c r="AC713" i="1"/>
  <c r="AD713" i="1" s="1"/>
  <c r="AC712" i="1"/>
  <c r="AD712" i="1" s="1"/>
  <c r="AC711" i="1"/>
  <c r="AD711" i="1" s="1"/>
  <c r="AC710" i="1"/>
  <c r="AD710" i="1" s="1"/>
  <c r="AC709" i="1"/>
  <c r="AD709" i="1" s="1"/>
  <c r="AC708" i="1"/>
  <c r="AD708" i="1" s="1"/>
  <c r="AC707" i="1"/>
  <c r="AD707" i="1" s="1"/>
  <c r="AC706" i="1"/>
  <c r="AD706" i="1" s="1"/>
  <c r="AC705" i="1"/>
  <c r="AD705" i="1" s="1"/>
  <c r="AC704" i="1"/>
  <c r="AD704" i="1" s="1"/>
  <c r="AC703" i="1"/>
  <c r="AD703" i="1" s="1"/>
  <c r="AC702" i="1"/>
  <c r="AD702" i="1" s="1"/>
  <c r="AC701" i="1"/>
  <c r="AD701" i="1" s="1"/>
  <c r="AC700" i="1"/>
  <c r="AD700" i="1" s="1"/>
  <c r="AC699" i="1"/>
  <c r="AD699" i="1" s="1"/>
  <c r="AC698" i="1"/>
  <c r="AD698" i="1" s="1"/>
  <c r="AC697" i="1"/>
  <c r="AD697" i="1" s="1"/>
  <c r="AC696" i="1"/>
  <c r="AD696" i="1" s="1"/>
  <c r="AC695" i="1"/>
  <c r="AD695" i="1" s="1"/>
  <c r="AC694" i="1"/>
  <c r="AD694" i="1" s="1"/>
  <c r="AC693" i="1"/>
  <c r="AD693" i="1" s="1"/>
  <c r="AC692" i="1"/>
  <c r="AD692" i="1" s="1"/>
  <c r="AC691" i="1"/>
  <c r="AD691" i="1" s="1"/>
  <c r="AC690" i="1"/>
  <c r="AD690" i="1" s="1"/>
  <c r="AC689" i="1"/>
  <c r="AD689" i="1" s="1"/>
  <c r="AC688" i="1"/>
  <c r="AD688" i="1" s="1"/>
  <c r="AC687" i="1"/>
  <c r="AD687" i="1" s="1"/>
  <c r="AC686" i="1"/>
  <c r="AD686" i="1" s="1"/>
  <c r="AC685" i="1"/>
  <c r="AD685" i="1" s="1"/>
  <c r="AC684" i="1"/>
  <c r="AD684" i="1" s="1"/>
  <c r="AC683" i="1"/>
  <c r="AD683" i="1" s="1"/>
  <c r="AC682" i="1"/>
  <c r="AD682" i="1" s="1"/>
  <c r="AC681" i="1"/>
  <c r="AD681" i="1" s="1"/>
  <c r="AC680" i="1"/>
  <c r="AD680" i="1" s="1"/>
  <c r="AC679" i="1"/>
  <c r="AD679" i="1" s="1"/>
  <c r="AC678" i="1"/>
  <c r="AD678" i="1" s="1"/>
  <c r="AC677" i="1"/>
  <c r="AD677" i="1" s="1"/>
  <c r="AC676" i="1"/>
  <c r="AD676" i="1" s="1"/>
  <c r="AC675" i="1"/>
  <c r="AD675" i="1" s="1"/>
  <c r="AC674" i="1"/>
  <c r="AD674" i="1" s="1"/>
  <c r="AC673" i="1"/>
  <c r="AD673" i="1" s="1"/>
  <c r="AC672" i="1"/>
  <c r="AD672" i="1" s="1"/>
  <c r="AC671" i="1"/>
  <c r="AD671" i="1" s="1"/>
  <c r="AC670" i="1"/>
  <c r="AD670" i="1" s="1"/>
  <c r="AC669" i="1"/>
  <c r="AD669" i="1" s="1"/>
  <c r="AC668" i="1"/>
  <c r="AD668" i="1" s="1"/>
  <c r="AC667" i="1"/>
  <c r="AD667" i="1" s="1"/>
  <c r="AC666" i="1"/>
  <c r="AD666" i="1" s="1"/>
  <c r="AC665" i="1"/>
  <c r="AD665" i="1" s="1"/>
  <c r="AC664" i="1"/>
  <c r="AD664" i="1" s="1"/>
  <c r="AC663" i="1"/>
  <c r="AD663" i="1" s="1"/>
  <c r="AC662" i="1"/>
  <c r="AD662" i="1" s="1"/>
  <c r="AC661" i="1"/>
  <c r="AD661" i="1" s="1"/>
  <c r="AC660" i="1"/>
  <c r="AD660" i="1" s="1"/>
  <c r="AC659" i="1"/>
  <c r="AD659" i="1" s="1"/>
  <c r="AC658" i="1"/>
  <c r="AD658" i="1" s="1"/>
  <c r="AC657" i="1"/>
  <c r="AD657" i="1" s="1"/>
  <c r="AC656" i="1"/>
  <c r="AD656" i="1" s="1"/>
  <c r="AC655" i="1"/>
  <c r="AD655" i="1" s="1"/>
  <c r="AC654" i="1"/>
  <c r="AD654" i="1" s="1"/>
  <c r="AC653" i="1"/>
  <c r="AD653" i="1" s="1"/>
  <c r="AC652" i="1"/>
  <c r="AD652" i="1" s="1"/>
  <c r="AC651" i="1"/>
  <c r="AD651" i="1" s="1"/>
  <c r="AC650" i="1"/>
  <c r="AD650" i="1" s="1"/>
  <c r="AC649" i="1"/>
  <c r="AD649" i="1" s="1"/>
  <c r="AC648" i="1"/>
  <c r="AD648" i="1" s="1"/>
  <c r="AC647" i="1"/>
  <c r="AD647" i="1" s="1"/>
  <c r="AC646" i="1"/>
  <c r="AD646" i="1" s="1"/>
  <c r="AC645" i="1"/>
  <c r="AD645" i="1" s="1"/>
  <c r="AC644" i="1"/>
  <c r="AD644" i="1" s="1"/>
  <c r="AC643" i="1"/>
  <c r="AD643" i="1" s="1"/>
  <c r="AC642" i="1"/>
  <c r="AD642" i="1" s="1"/>
  <c r="AC641" i="1"/>
  <c r="AD641" i="1" s="1"/>
  <c r="AC640" i="1"/>
  <c r="AD640" i="1" s="1"/>
  <c r="AC639" i="1"/>
  <c r="AD639" i="1" s="1"/>
  <c r="AC638" i="1"/>
  <c r="AD638" i="1" s="1"/>
  <c r="AC637" i="1"/>
  <c r="AD637" i="1" s="1"/>
  <c r="AC636" i="1"/>
  <c r="AD636" i="1" s="1"/>
  <c r="AC635" i="1"/>
  <c r="AD635" i="1" s="1"/>
  <c r="AC634" i="1"/>
  <c r="AD634" i="1" s="1"/>
  <c r="AC633" i="1"/>
  <c r="AD633" i="1" s="1"/>
  <c r="AC632" i="1"/>
  <c r="AD632" i="1" s="1"/>
  <c r="AC631" i="1"/>
  <c r="AD631" i="1" s="1"/>
  <c r="AC630" i="1"/>
  <c r="AD630" i="1" s="1"/>
  <c r="AC629" i="1"/>
  <c r="AD629" i="1" s="1"/>
  <c r="AC628" i="1"/>
  <c r="AD628" i="1" s="1"/>
  <c r="AC627" i="1"/>
  <c r="AD627" i="1" s="1"/>
  <c r="AC626" i="1"/>
  <c r="AD626" i="1" s="1"/>
  <c r="AC625" i="1"/>
  <c r="AD625" i="1" s="1"/>
  <c r="AC624" i="1"/>
  <c r="AD624" i="1" s="1"/>
  <c r="AC623" i="1"/>
  <c r="AD623" i="1" s="1"/>
  <c r="AC622" i="1"/>
  <c r="AD622" i="1" s="1"/>
  <c r="AC621" i="1"/>
  <c r="AD621" i="1" s="1"/>
  <c r="AC620" i="1"/>
  <c r="AD620" i="1" s="1"/>
  <c r="AC619" i="1"/>
  <c r="AD619" i="1" s="1"/>
  <c r="AC618" i="1"/>
  <c r="AD618" i="1" s="1"/>
  <c r="AC617" i="1"/>
  <c r="AD617" i="1" s="1"/>
  <c r="AC616" i="1"/>
  <c r="AD616" i="1" s="1"/>
  <c r="AC615" i="1"/>
  <c r="AD615" i="1" s="1"/>
  <c r="AC614" i="1"/>
  <c r="AD614" i="1" s="1"/>
  <c r="AC613" i="1"/>
  <c r="AD613" i="1" s="1"/>
  <c r="AC612" i="1"/>
  <c r="AD612" i="1" s="1"/>
  <c r="AC611" i="1"/>
  <c r="AD611" i="1" s="1"/>
  <c r="AC610" i="1"/>
  <c r="AD610" i="1" s="1"/>
  <c r="AC609" i="1"/>
  <c r="AD609" i="1" s="1"/>
  <c r="AC608" i="1"/>
  <c r="AD608" i="1" s="1"/>
  <c r="AC607" i="1"/>
  <c r="AD607" i="1" s="1"/>
  <c r="AC606" i="1"/>
  <c r="AD606" i="1" s="1"/>
  <c r="AC605" i="1"/>
  <c r="AD605" i="1" s="1"/>
  <c r="AC604" i="1"/>
  <c r="AD604" i="1" s="1"/>
  <c r="AC603" i="1"/>
  <c r="AD603" i="1" s="1"/>
  <c r="AC602" i="1"/>
  <c r="AD602" i="1" s="1"/>
  <c r="AC601" i="1"/>
  <c r="AD601" i="1" s="1"/>
  <c r="AC600" i="1"/>
  <c r="AD600" i="1" s="1"/>
  <c r="AC599" i="1"/>
  <c r="AD599" i="1" s="1"/>
  <c r="AC598" i="1"/>
  <c r="AD598" i="1" s="1"/>
  <c r="AC597" i="1"/>
  <c r="AD597" i="1" s="1"/>
  <c r="AC596" i="1"/>
  <c r="AD596" i="1" s="1"/>
  <c r="AC595" i="1"/>
  <c r="AD595" i="1" s="1"/>
  <c r="AC594" i="1"/>
  <c r="AD594" i="1" s="1"/>
  <c r="AC593" i="1"/>
  <c r="AD593" i="1" s="1"/>
  <c r="AC592" i="1"/>
  <c r="AD592" i="1" s="1"/>
  <c r="AC591" i="1"/>
  <c r="AD591" i="1" s="1"/>
  <c r="AC590" i="1"/>
  <c r="AD590" i="1" s="1"/>
  <c r="AC589" i="1"/>
  <c r="AD589" i="1" s="1"/>
  <c r="AC588" i="1"/>
  <c r="AD588" i="1" s="1"/>
  <c r="AC587" i="1"/>
  <c r="AD587" i="1" s="1"/>
  <c r="AC586" i="1"/>
  <c r="AD586" i="1" s="1"/>
  <c r="AC585" i="1"/>
  <c r="AD585" i="1" s="1"/>
  <c r="AC584" i="1"/>
  <c r="AD584" i="1" s="1"/>
  <c r="AC583" i="1"/>
  <c r="AD583" i="1" s="1"/>
  <c r="AC582" i="1"/>
  <c r="AD582" i="1" s="1"/>
  <c r="AC581" i="1"/>
  <c r="AD581" i="1" s="1"/>
  <c r="AC580" i="1"/>
  <c r="AD580" i="1" s="1"/>
  <c r="AC579" i="1"/>
  <c r="AD579" i="1" s="1"/>
  <c r="AC578" i="1"/>
  <c r="AD578" i="1" s="1"/>
  <c r="AC577" i="1"/>
  <c r="AD577" i="1" s="1"/>
  <c r="AC576" i="1"/>
  <c r="AD576" i="1" s="1"/>
  <c r="AC575" i="1"/>
  <c r="AD575" i="1" s="1"/>
  <c r="AC574" i="1"/>
  <c r="AD574" i="1" s="1"/>
  <c r="AC573" i="1"/>
  <c r="AD573" i="1" s="1"/>
  <c r="AC572" i="1"/>
  <c r="AD572" i="1" s="1"/>
  <c r="AC571" i="1"/>
  <c r="AD571" i="1" s="1"/>
  <c r="AC570" i="1"/>
  <c r="AD570" i="1" s="1"/>
  <c r="AC569" i="1"/>
  <c r="AD569" i="1" s="1"/>
  <c r="AC568" i="1"/>
  <c r="AD568" i="1" s="1"/>
  <c r="AC567" i="1"/>
  <c r="AD567" i="1" s="1"/>
  <c r="AC566" i="1"/>
  <c r="AD566" i="1" s="1"/>
  <c r="AC565" i="1"/>
  <c r="AD565" i="1" s="1"/>
  <c r="AC564" i="1"/>
  <c r="AD564" i="1" s="1"/>
  <c r="AC563" i="1"/>
  <c r="AD563" i="1" s="1"/>
  <c r="AC562" i="1"/>
  <c r="AD562" i="1" s="1"/>
  <c r="AC561" i="1"/>
  <c r="AD561" i="1" s="1"/>
  <c r="AC560" i="1"/>
  <c r="AD560" i="1" s="1"/>
  <c r="AC559" i="1"/>
  <c r="AD559" i="1" s="1"/>
  <c r="AC558" i="1"/>
  <c r="AD558" i="1" s="1"/>
  <c r="AC557" i="1"/>
  <c r="AD557" i="1" s="1"/>
  <c r="AC556" i="1"/>
  <c r="AD556" i="1" s="1"/>
  <c r="AC555" i="1"/>
  <c r="AD555" i="1" s="1"/>
  <c r="AC554" i="1"/>
  <c r="AD554" i="1" s="1"/>
  <c r="AC553" i="1"/>
  <c r="AD553" i="1" s="1"/>
  <c r="AC552" i="1"/>
  <c r="AD552" i="1" s="1"/>
  <c r="AC551" i="1"/>
  <c r="AD551" i="1" s="1"/>
  <c r="AC550" i="1"/>
  <c r="AD550" i="1" s="1"/>
  <c r="AC549" i="1"/>
  <c r="AD549" i="1" s="1"/>
  <c r="AC548" i="1"/>
  <c r="AD548" i="1" s="1"/>
  <c r="AC547" i="1"/>
  <c r="AD547" i="1" s="1"/>
  <c r="AC546" i="1"/>
  <c r="AD546" i="1" s="1"/>
  <c r="AC545" i="1"/>
  <c r="AD545" i="1" s="1"/>
  <c r="AC544" i="1"/>
  <c r="AD544" i="1" s="1"/>
  <c r="AC543" i="1"/>
  <c r="AD543" i="1" s="1"/>
  <c r="AC542" i="1"/>
  <c r="AD542" i="1" s="1"/>
  <c r="AC541" i="1"/>
  <c r="AD541" i="1" s="1"/>
  <c r="AC540" i="1"/>
  <c r="AD540" i="1" s="1"/>
  <c r="AC539" i="1"/>
  <c r="AD539" i="1" s="1"/>
  <c r="AC538" i="1"/>
  <c r="AD538" i="1" s="1"/>
  <c r="AC537" i="1"/>
  <c r="AD537" i="1" s="1"/>
  <c r="AC536" i="1"/>
  <c r="AD536" i="1" s="1"/>
  <c r="AC535" i="1"/>
  <c r="AD535" i="1" s="1"/>
  <c r="AC534" i="1"/>
  <c r="AD534" i="1" s="1"/>
  <c r="AC533" i="1"/>
  <c r="AD533" i="1" s="1"/>
  <c r="AC532" i="1"/>
  <c r="AD532" i="1" s="1"/>
  <c r="AC531" i="1"/>
  <c r="AD531" i="1" s="1"/>
  <c r="AC530" i="1"/>
  <c r="AD530" i="1" s="1"/>
  <c r="AC529" i="1"/>
  <c r="AD529" i="1" s="1"/>
  <c r="AC528" i="1"/>
  <c r="AD528" i="1" s="1"/>
  <c r="AC527" i="1"/>
  <c r="AD527" i="1" s="1"/>
  <c r="AC526" i="1"/>
  <c r="AD526" i="1" s="1"/>
  <c r="AC525" i="1"/>
  <c r="AD525" i="1" s="1"/>
  <c r="AC524" i="1"/>
  <c r="AD524" i="1" s="1"/>
  <c r="AC523" i="1"/>
  <c r="AD523" i="1" s="1"/>
  <c r="AC522" i="1"/>
  <c r="AD522" i="1" s="1"/>
  <c r="AC521" i="1"/>
  <c r="AD521" i="1" s="1"/>
  <c r="AC520" i="1"/>
  <c r="AD520" i="1" s="1"/>
  <c r="AC519" i="1"/>
  <c r="AD519" i="1" s="1"/>
  <c r="AC518" i="1"/>
  <c r="AD518" i="1" s="1"/>
  <c r="AC517" i="1"/>
  <c r="AD517" i="1" s="1"/>
  <c r="AC516" i="1"/>
  <c r="AD516" i="1" s="1"/>
  <c r="AC515" i="1"/>
  <c r="AD515" i="1" s="1"/>
  <c r="AC514" i="1"/>
  <c r="AD514" i="1" s="1"/>
  <c r="AC513" i="1"/>
  <c r="AD513" i="1" s="1"/>
  <c r="AC512" i="1"/>
  <c r="AD512" i="1" s="1"/>
  <c r="AC511" i="1"/>
  <c r="AD511" i="1" s="1"/>
  <c r="AC510" i="1"/>
  <c r="AD510" i="1" s="1"/>
  <c r="AC509" i="1"/>
  <c r="AD509" i="1" s="1"/>
  <c r="AC508" i="1"/>
  <c r="AD508" i="1" s="1"/>
  <c r="AC507" i="1"/>
  <c r="AD507" i="1" s="1"/>
  <c r="AC506" i="1"/>
  <c r="AD506" i="1" s="1"/>
  <c r="AC505" i="1"/>
  <c r="AD505" i="1" s="1"/>
  <c r="AC504" i="1"/>
  <c r="AD504" i="1" s="1"/>
  <c r="AC503" i="1"/>
  <c r="AD503" i="1" s="1"/>
  <c r="AC502" i="1"/>
  <c r="AD502" i="1" s="1"/>
  <c r="AC501" i="1"/>
  <c r="AD501" i="1" s="1"/>
  <c r="AC500" i="1"/>
  <c r="AD500" i="1" s="1"/>
  <c r="AC499" i="1"/>
  <c r="AD499" i="1" s="1"/>
  <c r="AC498" i="1"/>
  <c r="AD498" i="1" s="1"/>
  <c r="AC497" i="1"/>
  <c r="AD497" i="1" s="1"/>
  <c r="AC496" i="1"/>
  <c r="AD496" i="1" s="1"/>
  <c r="AC495" i="1"/>
  <c r="AD495" i="1" s="1"/>
  <c r="AC494" i="1"/>
  <c r="AD494" i="1" s="1"/>
  <c r="AC493" i="1"/>
  <c r="AD493" i="1" s="1"/>
  <c r="AC492" i="1"/>
  <c r="AD492" i="1" s="1"/>
  <c r="AC491" i="1"/>
  <c r="AD491" i="1" s="1"/>
  <c r="AC490" i="1"/>
  <c r="AD490" i="1" s="1"/>
  <c r="AC489" i="1"/>
  <c r="AD489" i="1" s="1"/>
  <c r="AC488" i="1"/>
  <c r="AD488" i="1" s="1"/>
  <c r="AC487" i="1"/>
  <c r="AD487" i="1" s="1"/>
  <c r="AC486" i="1"/>
  <c r="AD486" i="1" s="1"/>
  <c r="AC485" i="1"/>
  <c r="AD485" i="1" s="1"/>
  <c r="AC484" i="1"/>
  <c r="AD484" i="1" s="1"/>
  <c r="AC483" i="1"/>
  <c r="AD483" i="1" s="1"/>
  <c r="AC482" i="1"/>
  <c r="AD482" i="1" s="1"/>
  <c r="AC481" i="1"/>
  <c r="AD481" i="1" s="1"/>
  <c r="AC480" i="1"/>
  <c r="AD480" i="1" s="1"/>
  <c r="AC479" i="1"/>
  <c r="AD479" i="1" s="1"/>
  <c r="AC478" i="1"/>
  <c r="AD478" i="1" s="1"/>
  <c r="AC477" i="1"/>
  <c r="AD477" i="1" s="1"/>
  <c r="AC476" i="1"/>
  <c r="AD476" i="1" s="1"/>
  <c r="AC475" i="1"/>
  <c r="AD475" i="1" s="1"/>
  <c r="AC474" i="1"/>
  <c r="AD474" i="1" s="1"/>
  <c r="AC473" i="1"/>
  <c r="AD473" i="1" s="1"/>
  <c r="AC472" i="1"/>
  <c r="AD472" i="1" s="1"/>
  <c r="AC471" i="1"/>
  <c r="AD471" i="1" s="1"/>
  <c r="AC470" i="1"/>
  <c r="AD470" i="1" s="1"/>
  <c r="AC469" i="1"/>
  <c r="AD469" i="1" s="1"/>
  <c r="AC468" i="1"/>
  <c r="AD468" i="1" s="1"/>
  <c r="AC467" i="1"/>
  <c r="AD467" i="1" s="1"/>
  <c r="AC466" i="1"/>
  <c r="AD466" i="1" s="1"/>
  <c r="AC465" i="1"/>
  <c r="AD465" i="1" s="1"/>
  <c r="AC464" i="1"/>
  <c r="AD464" i="1" s="1"/>
  <c r="AC463" i="1"/>
  <c r="AD463" i="1" s="1"/>
  <c r="AC462" i="1"/>
  <c r="AD462" i="1" s="1"/>
  <c r="AC461" i="1"/>
  <c r="AD461" i="1" s="1"/>
  <c r="AC460" i="1"/>
  <c r="AD460" i="1" s="1"/>
  <c r="AC459" i="1"/>
  <c r="AD459" i="1" s="1"/>
  <c r="AC458" i="1"/>
  <c r="AD458" i="1" s="1"/>
  <c r="AC457" i="1"/>
  <c r="AD457" i="1" s="1"/>
  <c r="AC456" i="1"/>
  <c r="AD456" i="1" s="1"/>
  <c r="AC455" i="1"/>
  <c r="AD455" i="1" s="1"/>
  <c r="AC454" i="1"/>
  <c r="AD454" i="1" s="1"/>
  <c r="AC453" i="1"/>
  <c r="AD453" i="1" s="1"/>
  <c r="AC452" i="1"/>
  <c r="AD452" i="1" s="1"/>
  <c r="AC451" i="1"/>
  <c r="AD451" i="1" s="1"/>
  <c r="AC450" i="1"/>
  <c r="AD450" i="1" s="1"/>
  <c r="AC449" i="1"/>
  <c r="AD449" i="1" s="1"/>
  <c r="AC448" i="1"/>
  <c r="AD448" i="1" s="1"/>
  <c r="AC447" i="1"/>
  <c r="AD447" i="1" s="1"/>
  <c r="AC446" i="1"/>
  <c r="AD446" i="1" s="1"/>
  <c r="AC445" i="1"/>
  <c r="AD445" i="1" s="1"/>
  <c r="AC444" i="1"/>
  <c r="AD444" i="1" s="1"/>
  <c r="AC443" i="1"/>
  <c r="AD443" i="1" s="1"/>
  <c r="AC442" i="1"/>
  <c r="AD442" i="1" s="1"/>
  <c r="AC441" i="1"/>
  <c r="AD441" i="1" s="1"/>
  <c r="AC440" i="1"/>
  <c r="AD440" i="1" s="1"/>
  <c r="AC439" i="1"/>
  <c r="AD439" i="1" s="1"/>
  <c r="AC438" i="1"/>
  <c r="AD438" i="1" s="1"/>
  <c r="AC437" i="1"/>
  <c r="AD437" i="1" s="1"/>
  <c r="AC436" i="1"/>
  <c r="AD436" i="1" s="1"/>
  <c r="AC435" i="1"/>
  <c r="AD435" i="1" s="1"/>
  <c r="AC434" i="1"/>
  <c r="AD434" i="1" s="1"/>
  <c r="AC433" i="1"/>
  <c r="AD433" i="1" s="1"/>
  <c r="AC432" i="1"/>
  <c r="AD432" i="1" s="1"/>
  <c r="AC431" i="1"/>
  <c r="AD431" i="1" s="1"/>
  <c r="AC430" i="1"/>
  <c r="AD430" i="1" s="1"/>
  <c r="AC429" i="1"/>
  <c r="AD429" i="1" s="1"/>
  <c r="AC428" i="1"/>
  <c r="AD428" i="1" s="1"/>
  <c r="AC427" i="1"/>
  <c r="AD427" i="1" s="1"/>
  <c r="AC426" i="1"/>
  <c r="AD426" i="1" s="1"/>
  <c r="AC425" i="1"/>
  <c r="AD425" i="1" s="1"/>
  <c r="AC424" i="1"/>
  <c r="AD424" i="1" s="1"/>
  <c r="AC423" i="1"/>
  <c r="AD423" i="1" s="1"/>
  <c r="AC422" i="1"/>
  <c r="AD422" i="1" s="1"/>
  <c r="AC421" i="1"/>
  <c r="AD421" i="1" s="1"/>
  <c r="AC420" i="1"/>
  <c r="AD420" i="1" s="1"/>
  <c r="AC419" i="1"/>
  <c r="AD419" i="1" s="1"/>
  <c r="AC418" i="1"/>
  <c r="AD418" i="1" s="1"/>
  <c r="AC417" i="1"/>
  <c r="AD417" i="1" s="1"/>
  <c r="AC416" i="1"/>
  <c r="AD416" i="1" s="1"/>
  <c r="AC415" i="1"/>
  <c r="AD415" i="1" s="1"/>
  <c r="AC414" i="1"/>
  <c r="AD414" i="1" s="1"/>
  <c r="AC413" i="1"/>
  <c r="AD413" i="1" s="1"/>
  <c r="AC412" i="1"/>
  <c r="AD412" i="1" s="1"/>
  <c r="AC411" i="1"/>
  <c r="AD411" i="1" s="1"/>
  <c r="AC410" i="1"/>
  <c r="AD410" i="1" s="1"/>
  <c r="AC409" i="1"/>
  <c r="AD409" i="1" s="1"/>
  <c r="AC408" i="1"/>
  <c r="AD408" i="1" s="1"/>
  <c r="AC407" i="1"/>
  <c r="AD407" i="1" s="1"/>
  <c r="AC406" i="1"/>
  <c r="AD406" i="1" s="1"/>
  <c r="AC405" i="1"/>
  <c r="AD405" i="1" s="1"/>
  <c r="AC404" i="1"/>
  <c r="AD404" i="1" s="1"/>
  <c r="AC403" i="1"/>
  <c r="AD403" i="1" s="1"/>
  <c r="AC402" i="1"/>
  <c r="AD402" i="1" s="1"/>
  <c r="AC401" i="1"/>
  <c r="AD401" i="1" s="1"/>
  <c r="AC400" i="1"/>
  <c r="AD400" i="1" s="1"/>
  <c r="AC399" i="1"/>
  <c r="AD399" i="1" s="1"/>
  <c r="AC398" i="1"/>
  <c r="AD398" i="1" s="1"/>
  <c r="AC397" i="1"/>
  <c r="AD397" i="1" s="1"/>
  <c r="AC396" i="1"/>
  <c r="AD396" i="1" s="1"/>
  <c r="AC395" i="1"/>
  <c r="AD395" i="1" s="1"/>
  <c r="AC394" i="1"/>
  <c r="AD394" i="1" s="1"/>
  <c r="AC393" i="1"/>
  <c r="AD393" i="1" s="1"/>
  <c r="AC392" i="1"/>
  <c r="AD392" i="1" s="1"/>
  <c r="AC391" i="1"/>
  <c r="AD391" i="1" s="1"/>
  <c r="AC390" i="1"/>
  <c r="AD390" i="1" s="1"/>
  <c r="AC389" i="1"/>
  <c r="AD389" i="1" s="1"/>
  <c r="AC388" i="1"/>
  <c r="AD388" i="1" s="1"/>
  <c r="AC387" i="1"/>
  <c r="AD387" i="1" s="1"/>
  <c r="AC386" i="1"/>
  <c r="AD386" i="1" s="1"/>
  <c r="AC385" i="1"/>
  <c r="AD385" i="1" s="1"/>
  <c r="AC384" i="1"/>
  <c r="AD384" i="1" s="1"/>
  <c r="AC383" i="1"/>
  <c r="AD383" i="1" s="1"/>
  <c r="AC382" i="1"/>
  <c r="AD382" i="1" s="1"/>
  <c r="AC381" i="1"/>
  <c r="AD381" i="1" s="1"/>
  <c r="AC380" i="1"/>
  <c r="AD380" i="1" s="1"/>
  <c r="AC379" i="1"/>
  <c r="AD379" i="1" s="1"/>
  <c r="AC378" i="1"/>
  <c r="AD378" i="1" s="1"/>
  <c r="AC377" i="1"/>
  <c r="AD377" i="1" s="1"/>
  <c r="AC376" i="1"/>
  <c r="AD376" i="1" s="1"/>
  <c r="AC375" i="1"/>
  <c r="AD375" i="1" s="1"/>
  <c r="AC374" i="1"/>
  <c r="AD374" i="1" s="1"/>
  <c r="AC373" i="1"/>
  <c r="AD373" i="1" s="1"/>
  <c r="AC372" i="1"/>
  <c r="AD372" i="1" s="1"/>
  <c r="AC371" i="1"/>
  <c r="AD371" i="1" s="1"/>
  <c r="AC370" i="1"/>
  <c r="AD370" i="1" s="1"/>
  <c r="AC369" i="1"/>
  <c r="AD369" i="1" s="1"/>
  <c r="AC368" i="1"/>
  <c r="AD368" i="1" s="1"/>
  <c r="AC367" i="1"/>
  <c r="AD367" i="1" s="1"/>
  <c r="AC366" i="1"/>
  <c r="AD366" i="1" s="1"/>
  <c r="AC365" i="1"/>
  <c r="AD365" i="1" s="1"/>
  <c r="AC364" i="1"/>
  <c r="AD364" i="1" s="1"/>
  <c r="AC363" i="1"/>
  <c r="AD363" i="1" s="1"/>
  <c r="AC362" i="1"/>
  <c r="AD362" i="1" s="1"/>
  <c r="AC361" i="1"/>
  <c r="AD361" i="1" s="1"/>
  <c r="AC360" i="1"/>
  <c r="AD360" i="1" s="1"/>
  <c r="AC359" i="1"/>
  <c r="AD359" i="1" s="1"/>
  <c r="AC358" i="1"/>
  <c r="AD358" i="1" s="1"/>
  <c r="AC357" i="1"/>
  <c r="AD357" i="1" s="1"/>
  <c r="AC356" i="1"/>
  <c r="AD356" i="1" s="1"/>
  <c r="AC355" i="1"/>
  <c r="AD355" i="1" s="1"/>
  <c r="AC354" i="1"/>
  <c r="AD354" i="1" s="1"/>
  <c r="AC353" i="1"/>
  <c r="AD353" i="1" s="1"/>
  <c r="AC352" i="1"/>
  <c r="AD352" i="1" s="1"/>
  <c r="AC351" i="1"/>
  <c r="AD351" i="1" s="1"/>
  <c r="AC350" i="1"/>
  <c r="AD350" i="1" s="1"/>
  <c r="AC349" i="1"/>
  <c r="AD349" i="1" s="1"/>
  <c r="AC348" i="1"/>
  <c r="AD348" i="1" s="1"/>
  <c r="AC347" i="1"/>
  <c r="AD347" i="1" s="1"/>
  <c r="AC346" i="1"/>
  <c r="AD346" i="1" s="1"/>
  <c r="AC345" i="1"/>
  <c r="AD345" i="1" s="1"/>
  <c r="AC344" i="1"/>
  <c r="AD344" i="1" s="1"/>
  <c r="AC343" i="1"/>
  <c r="AD343" i="1" s="1"/>
  <c r="AC342" i="1"/>
  <c r="AD342" i="1" s="1"/>
  <c r="AC341" i="1"/>
  <c r="AD341" i="1" s="1"/>
  <c r="AC340" i="1"/>
  <c r="AD340" i="1" s="1"/>
  <c r="AC339" i="1"/>
  <c r="AD339" i="1" s="1"/>
  <c r="AC338" i="1"/>
  <c r="AD338" i="1" s="1"/>
  <c r="AC337" i="1"/>
  <c r="AD337" i="1" s="1"/>
  <c r="AC336" i="1"/>
  <c r="AD336" i="1" s="1"/>
  <c r="AC335" i="1"/>
  <c r="AD335" i="1" s="1"/>
  <c r="AC334" i="1"/>
  <c r="AD334" i="1" s="1"/>
  <c r="AC333" i="1"/>
  <c r="AD333" i="1" s="1"/>
  <c r="AC332" i="1"/>
  <c r="AD332" i="1" s="1"/>
  <c r="AC331" i="1"/>
  <c r="AD331" i="1" s="1"/>
  <c r="AC330" i="1"/>
  <c r="AD330" i="1" s="1"/>
  <c r="AC329" i="1"/>
  <c r="AD329" i="1" s="1"/>
  <c r="AC328" i="1"/>
  <c r="AD328" i="1" s="1"/>
  <c r="AC327" i="1"/>
  <c r="AD327" i="1" s="1"/>
  <c r="AC326" i="1"/>
  <c r="AD326" i="1" s="1"/>
  <c r="AC325" i="1"/>
  <c r="AD325" i="1" s="1"/>
  <c r="AC324" i="1"/>
  <c r="AD324" i="1" s="1"/>
  <c r="AC323" i="1"/>
  <c r="AD323" i="1" s="1"/>
  <c r="AC322" i="1"/>
  <c r="AD322" i="1" s="1"/>
  <c r="AC321" i="1"/>
  <c r="AD321" i="1" s="1"/>
  <c r="AC320" i="1"/>
  <c r="AD320" i="1" s="1"/>
  <c r="AC319" i="1"/>
  <c r="AD319" i="1" s="1"/>
  <c r="AC318" i="1"/>
  <c r="AD318" i="1" s="1"/>
  <c r="AC317" i="1"/>
  <c r="AD317" i="1" s="1"/>
  <c r="AC316" i="1"/>
  <c r="AD316" i="1" s="1"/>
  <c r="AC315" i="1"/>
  <c r="AD315" i="1" s="1"/>
  <c r="AC314" i="1"/>
  <c r="AD314" i="1" s="1"/>
  <c r="AC313" i="1"/>
  <c r="AD313" i="1" s="1"/>
  <c r="AC312" i="1"/>
  <c r="AD312" i="1" s="1"/>
  <c r="AC311" i="1"/>
  <c r="AD311" i="1" s="1"/>
  <c r="AC310" i="1"/>
  <c r="AD310" i="1" s="1"/>
  <c r="AC309" i="1"/>
  <c r="AD309" i="1" s="1"/>
  <c r="AC308" i="1"/>
  <c r="AD308" i="1" s="1"/>
  <c r="AC307" i="1"/>
  <c r="AD307" i="1" s="1"/>
  <c r="AC306" i="1"/>
  <c r="AD306" i="1" s="1"/>
  <c r="AC305" i="1"/>
  <c r="AD305" i="1" s="1"/>
  <c r="AC304" i="1"/>
  <c r="AD304" i="1" s="1"/>
  <c r="AC303" i="1"/>
  <c r="AD303" i="1" s="1"/>
  <c r="AC302" i="1"/>
  <c r="AD302" i="1" s="1"/>
  <c r="AC301" i="1"/>
  <c r="AD301" i="1" s="1"/>
  <c r="AC300" i="1"/>
  <c r="AD300" i="1" s="1"/>
  <c r="AC299" i="1"/>
  <c r="AD299" i="1" s="1"/>
  <c r="AC298" i="1"/>
  <c r="AD298" i="1" s="1"/>
  <c r="AC297" i="1"/>
  <c r="AD297" i="1" s="1"/>
  <c r="AC296" i="1"/>
  <c r="AD296" i="1" s="1"/>
  <c r="AC295" i="1"/>
  <c r="AD295" i="1" s="1"/>
  <c r="AC294" i="1"/>
  <c r="AD294" i="1" s="1"/>
  <c r="AC293" i="1"/>
  <c r="AD293" i="1" s="1"/>
  <c r="AC292" i="1"/>
  <c r="AD292" i="1" s="1"/>
  <c r="AC291" i="1"/>
  <c r="AD291" i="1" s="1"/>
  <c r="AC290" i="1"/>
  <c r="AD290" i="1" s="1"/>
  <c r="AC289" i="1"/>
  <c r="AD289" i="1" s="1"/>
  <c r="AC288" i="1"/>
  <c r="AD288" i="1" s="1"/>
  <c r="AC287" i="1"/>
  <c r="AD287" i="1" s="1"/>
  <c r="AC286" i="1"/>
  <c r="AD286" i="1" s="1"/>
  <c r="AC285" i="1"/>
  <c r="AD285" i="1" s="1"/>
  <c r="AC284" i="1"/>
  <c r="AD284" i="1" s="1"/>
  <c r="AC283" i="1"/>
  <c r="AD283" i="1" s="1"/>
  <c r="AC282" i="1"/>
  <c r="AD282" i="1" s="1"/>
  <c r="AC281" i="1"/>
  <c r="AD281" i="1" s="1"/>
  <c r="AC280" i="1"/>
  <c r="AD280" i="1" s="1"/>
  <c r="AC279" i="1"/>
  <c r="AD279" i="1" s="1"/>
  <c r="AC278" i="1"/>
  <c r="AD278" i="1" s="1"/>
  <c r="AC277" i="1"/>
  <c r="AD277" i="1" s="1"/>
  <c r="AC276" i="1"/>
  <c r="AD276" i="1" s="1"/>
  <c r="AC275" i="1"/>
  <c r="AD275" i="1" s="1"/>
  <c r="AC274" i="1"/>
  <c r="AD274" i="1" s="1"/>
  <c r="AC273" i="1"/>
  <c r="AD273" i="1" s="1"/>
  <c r="AC272" i="1"/>
  <c r="AD272" i="1" s="1"/>
  <c r="AC271" i="1"/>
  <c r="AD271" i="1" s="1"/>
  <c r="AC270" i="1"/>
  <c r="AD270" i="1" s="1"/>
  <c r="AC269" i="1"/>
  <c r="AD269" i="1" s="1"/>
  <c r="AC268" i="1"/>
  <c r="AD268" i="1" s="1"/>
  <c r="AC267" i="1"/>
  <c r="AD267" i="1" s="1"/>
  <c r="AC266" i="1"/>
  <c r="AD266" i="1" s="1"/>
  <c r="AC265" i="1"/>
  <c r="AD265" i="1" s="1"/>
  <c r="AC264" i="1"/>
  <c r="AD264" i="1" s="1"/>
  <c r="AC263" i="1"/>
  <c r="AD263" i="1" s="1"/>
  <c r="AC262" i="1"/>
  <c r="AD262" i="1" s="1"/>
  <c r="AC261" i="1"/>
  <c r="AD261" i="1" s="1"/>
  <c r="AC260" i="1"/>
  <c r="AD260" i="1" s="1"/>
  <c r="AC259" i="1"/>
  <c r="AD259" i="1" s="1"/>
  <c r="AC258" i="1"/>
  <c r="AD258" i="1" s="1"/>
  <c r="AC257" i="1"/>
  <c r="AD257" i="1" s="1"/>
  <c r="AC256" i="1"/>
  <c r="AD256" i="1" s="1"/>
  <c r="AC255" i="1"/>
  <c r="AD255" i="1" s="1"/>
  <c r="AC254" i="1"/>
  <c r="AD254" i="1" s="1"/>
  <c r="AC253" i="1"/>
  <c r="AD253" i="1" s="1"/>
  <c r="AC252" i="1"/>
  <c r="AD252" i="1" s="1"/>
  <c r="AC251" i="1"/>
  <c r="AD251" i="1" s="1"/>
  <c r="AC250" i="1"/>
  <c r="AD250" i="1" s="1"/>
  <c r="AC249" i="1"/>
  <c r="AD249" i="1" s="1"/>
  <c r="AC248" i="1"/>
  <c r="AD248" i="1" s="1"/>
  <c r="AC247" i="1"/>
  <c r="AD247" i="1" s="1"/>
  <c r="AC246" i="1"/>
  <c r="AD246" i="1" s="1"/>
  <c r="AC245" i="1"/>
  <c r="AD245" i="1" s="1"/>
  <c r="AC244" i="1"/>
  <c r="AD244" i="1" s="1"/>
  <c r="AC243" i="1"/>
  <c r="AD243" i="1" s="1"/>
  <c r="AC242" i="1"/>
  <c r="AD242" i="1" s="1"/>
  <c r="AC241" i="1"/>
  <c r="AD241" i="1" s="1"/>
  <c r="AC240" i="1"/>
  <c r="AD240" i="1" s="1"/>
  <c r="AC239" i="1"/>
  <c r="AD239" i="1" s="1"/>
  <c r="AC238" i="1"/>
  <c r="AD238" i="1" s="1"/>
  <c r="AC237" i="1"/>
  <c r="AD237" i="1" s="1"/>
  <c r="AC236" i="1"/>
  <c r="AD236" i="1" s="1"/>
  <c r="AC235" i="1"/>
  <c r="AD235" i="1" s="1"/>
  <c r="AC234" i="1"/>
  <c r="AD234" i="1" s="1"/>
  <c r="AC233" i="1"/>
  <c r="AD233" i="1" s="1"/>
  <c r="AC232" i="1"/>
  <c r="AD232" i="1" s="1"/>
  <c r="AC231" i="1"/>
  <c r="AD231" i="1" s="1"/>
  <c r="AC230" i="1"/>
  <c r="AD230" i="1" s="1"/>
  <c r="AC229" i="1"/>
  <c r="AD229" i="1" s="1"/>
  <c r="AC228" i="1"/>
  <c r="AD228" i="1" s="1"/>
  <c r="AC227" i="1"/>
  <c r="AD227" i="1" s="1"/>
  <c r="AC226" i="1"/>
  <c r="AD226" i="1" s="1"/>
  <c r="AC225" i="1"/>
  <c r="AD225" i="1" s="1"/>
  <c r="AC224" i="1"/>
  <c r="AD224" i="1" s="1"/>
  <c r="AC223" i="1"/>
  <c r="AD223" i="1" s="1"/>
  <c r="AC222" i="1"/>
  <c r="AD222" i="1" s="1"/>
  <c r="AC221" i="1"/>
  <c r="AD221" i="1" s="1"/>
  <c r="AC220" i="1"/>
  <c r="AD220" i="1" s="1"/>
  <c r="AC219" i="1"/>
  <c r="AD219" i="1" s="1"/>
  <c r="AC218" i="1"/>
  <c r="AD218" i="1" s="1"/>
  <c r="AC217" i="1"/>
  <c r="AD217" i="1" s="1"/>
  <c r="AC216" i="1"/>
  <c r="AD216" i="1" s="1"/>
  <c r="AC215" i="1"/>
  <c r="AD215" i="1" s="1"/>
  <c r="AC214" i="1"/>
  <c r="AD214" i="1" s="1"/>
  <c r="AC213" i="1"/>
  <c r="AD213" i="1" s="1"/>
  <c r="AC212" i="1"/>
  <c r="AD212" i="1" s="1"/>
  <c r="AC211" i="1"/>
  <c r="AD211" i="1" s="1"/>
  <c r="AC210" i="1"/>
  <c r="AD210" i="1" s="1"/>
  <c r="AC209" i="1"/>
  <c r="AD209" i="1" s="1"/>
  <c r="AC208" i="1"/>
  <c r="AD208" i="1" s="1"/>
  <c r="AC207" i="1"/>
  <c r="AD207" i="1" s="1"/>
  <c r="AC206" i="1"/>
  <c r="AD206" i="1" s="1"/>
  <c r="AC205" i="1"/>
  <c r="AD205" i="1" s="1"/>
  <c r="AC204" i="1"/>
  <c r="AD204" i="1" s="1"/>
  <c r="AC203" i="1"/>
  <c r="AD203" i="1" s="1"/>
  <c r="AC202" i="1"/>
  <c r="AD202" i="1" s="1"/>
  <c r="AC201" i="1"/>
  <c r="AD201" i="1" s="1"/>
  <c r="AC200" i="1"/>
  <c r="AD200" i="1" s="1"/>
  <c r="AC199" i="1"/>
  <c r="AD199" i="1" s="1"/>
  <c r="AC198" i="1"/>
  <c r="AD198" i="1" s="1"/>
  <c r="AC197" i="1"/>
  <c r="AD197" i="1" s="1"/>
  <c r="AC196" i="1"/>
  <c r="AD196" i="1" s="1"/>
  <c r="AC195" i="1"/>
  <c r="AD195" i="1" s="1"/>
  <c r="AC194" i="1"/>
  <c r="AD194" i="1" s="1"/>
  <c r="AC193" i="1"/>
  <c r="AD193" i="1" s="1"/>
  <c r="AC192" i="1"/>
  <c r="AD192" i="1" s="1"/>
  <c r="AC191" i="1"/>
  <c r="AD191" i="1" s="1"/>
  <c r="AC190" i="1"/>
  <c r="AD190" i="1" s="1"/>
  <c r="AC189" i="1"/>
  <c r="AD189" i="1" s="1"/>
  <c r="AC188" i="1"/>
  <c r="AD188" i="1" s="1"/>
  <c r="AC187" i="1"/>
  <c r="AD187" i="1" s="1"/>
  <c r="AC186" i="1"/>
  <c r="AD186" i="1" s="1"/>
  <c r="AC185" i="1"/>
  <c r="AD185" i="1" s="1"/>
  <c r="AC184" i="1"/>
  <c r="AD184" i="1" s="1"/>
  <c r="AC183" i="1"/>
  <c r="AD183" i="1" s="1"/>
  <c r="AC182" i="1"/>
  <c r="AD182" i="1" s="1"/>
  <c r="AC181" i="1"/>
  <c r="AD181" i="1" s="1"/>
  <c r="AC180" i="1"/>
  <c r="AD180" i="1" s="1"/>
  <c r="AC179" i="1"/>
  <c r="AD179" i="1" s="1"/>
  <c r="AC178" i="1"/>
  <c r="AD178" i="1" s="1"/>
  <c r="AC177" i="1"/>
  <c r="AD177" i="1" s="1"/>
  <c r="AC176" i="1"/>
  <c r="AD176" i="1" s="1"/>
  <c r="AC175" i="1"/>
  <c r="AD175" i="1" s="1"/>
  <c r="AC174" i="1"/>
  <c r="AD174" i="1" s="1"/>
  <c r="AC173" i="1"/>
  <c r="AD173" i="1" s="1"/>
  <c r="AC172" i="1"/>
  <c r="AD172" i="1" s="1"/>
  <c r="AC171" i="1"/>
  <c r="AD171" i="1" s="1"/>
  <c r="AC170" i="1"/>
  <c r="AD170" i="1" s="1"/>
  <c r="AC169" i="1"/>
  <c r="AD169" i="1" s="1"/>
  <c r="AC168" i="1"/>
  <c r="AD168" i="1" s="1"/>
  <c r="AC167" i="1"/>
  <c r="AD167" i="1" s="1"/>
  <c r="AC166" i="1"/>
  <c r="AD166" i="1" s="1"/>
  <c r="AC165" i="1"/>
  <c r="AD165" i="1" s="1"/>
  <c r="AC164" i="1"/>
  <c r="AD164" i="1" s="1"/>
  <c r="AC163" i="1"/>
  <c r="AD163" i="1" s="1"/>
  <c r="AC162" i="1"/>
  <c r="AD162" i="1" s="1"/>
  <c r="AC161" i="1"/>
  <c r="AD161" i="1" s="1"/>
  <c r="AC160" i="1"/>
  <c r="AD160" i="1" s="1"/>
  <c r="AC159" i="1"/>
  <c r="AD159" i="1" s="1"/>
  <c r="AC158" i="1"/>
  <c r="AD158" i="1" s="1"/>
  <c r="AC157" i="1"/>
  <c r="AD157" i="1" s="1"/>
  <c r="AC156" i="1"/>
  <c r="AD156" i="1" s="1"/>
  <c r="AC155" i="1"/>
  <c r="AD155" i="1" s="1"/>
  <c r="AC154" i="1"/>
  <c r="AD154" i="1" s="1"/>
  <c r="AC153" i="1"/>
  <c r="AD153" i="1" s="1"/>
  <c r="AC152" i="1"/>
  <c r="AD152" i="1" s="1"/>
  <c r="AC151" i="1"/>
  <c r="AD151" i="1" s="1"/>
  <c r="AC150" i="1"/>
  <c r="AD150" i="1" s="1"/>
  <c r="AC149" i="1"/>
  <c r="AD149" i="1" s="1"/>
  <c r="AC148" i="1"/>
  <c r="AD148" i="1" s="1"/>
  <c r="AC147" i="1"/>
  <c r="AD147" i="1" s="1"/>
  <c r="AC146" i="1"/>
  <c r="AD146" i="1" s="1"/>
  <c r="AC145" i="1"/>
  <c r="AD145" i="1" s="1"/>
  <c r="AC144" i="1"/>
  <c r="AD144" i="1" s="1"/>
  <c r="AC143" i="1"/>
  <c r="AD143" i="1" s="1"/>
  <c r="AC142" i="1"/>
  <c r="AD142" i="1" s="1"/>
  <c r="AC141" i="1"/>
  <c r="AD141" i="1" s="1"/>
  <c r="AC140" i="1"/>
  <c r="AD140" i="1" s="1"/>
  <c r="AC139" i="1"/>
  <c r="AD139" i="1" s="1"/>
  <c r="AC138" i="1"/>
  <c r="AD138" i="1" s="1"/>
  <c r="AC137" i="1"/>
  <c r="AD137" i="1" s="1"/>
  <c r="AC136" i="1"/>
  <c r="AD136" i="1" s="1"/>
  <c r="AC135" i="1"/>
  <c r="AD135" i="1" s="1"/>
  <c r="AC134" i="1"/>
  <c r="AD134" i="1" s="1"/>
  <c r="AC133" i="1"/>
  <c r="AD133" i="1" s="1"/>
  <c r="AC132" i="1"/>
  <c r="AD132" i="1" s="1"/>
  <c r="AC131" i="1"/>
  <c r="AD131" i="1" s="1"/>
  <c r="AC130" i="1"/>
  <c r="AD130" i="1" s="1"/>
  <c r="AC129" i="1"/>
  <c r="AD129" i="1" s="1"/>
  <c r="AC128" i="1"/>
  <c r="AD128" i="1" s="1"/>
  <c r="AC127" i="1"/>
  <c r="AD127" i="1" s="1"/>
  <c r="AC126" i="1"/>
  <c r="AD126" i="1" s="1"/>
  <c r="AC125" i="1"/>
  <c r="AD125" i="1" s="1"/>
  <c r="AC124" i="1"/>
  <c r="AD124" i="1" s="1"/>
  <c r="AC123" i="1"/>
  <c r="AD123" i="1" s="1"/>
  <c r="AC122" i="1"/>
  <c r="AD122" i="1" s="1"/>
  <c r="AC121" i="1"/>
  <c r="AD121" i="1" s="1"/>
  <c r="AC120" i="1"/>
  <c r="AD120" i="1" s="1"/>
  <c r="AC119" i="1"/>
  <c r="AD119" i="1" s="1"/>
  <c r="AC118" i="1"/>
  <c r="AD118" i="1" s="1"/>
  <c r="AC117" i="1"/>
  <c r="AD117" i="1" s="1"/>
  <c r="AC116" i="1"/>
  <c r="AD116" i="1" s="1"/>
  <c r="AC115" i="1"/>
  <c r="AD115" i="1" s="1"/>
  <c r="AC114" i="1"/>
  <c r="AD114" i="1" s="1"/>
  <c r="AC113" i="1"/>
  <c r="AD113" i="1" s="1"/>
  <c r="AC112" i="1"/>
  <c r="AD112" i="1" s="1"/>
  <c r="AC111" i="1"/>
  <c r="AD111" i="1" s="1"/>
  <c r="AC110" i="1"/>
  <c r="AD110" i="1" s="1"/>
  <c r="AC109" i="1"/>
  <c r="AD109" i="1" s="1"/>
  <c r="AC108" i="1"/>
  <c r="AD108" i="1" s="1"/>
  <c r="AC107" i="1"/>
  <c r="AD107" i="1" s="1"/>
  <c r="AC106" i="1"/>
  <c r="AD106" i="1" s="1"/>
  <c r="AC105" i="1"/>
  <c r="AD105" i="1" s="1"/>
  <c r="AC104" i="1"/>
  <c r="AD104" i="1" s="1"/>
  <c r="AC103" i="1"/>
  <c r="AD103" i="1" s="1"/>
  <c r="AC102" i="1"/>
  <c r="AD102" i="1" s="1"/>
  <c r="AC101" i="1"/>
  <c r="AD101" i="1" s="1"/>
  <c r="AC100" i="1"/>
  <c r="AD100" i="1" s="1"/>
  <c r="AC99" i="1"/>
  <c r="AD99" i="1" s="1"/>
  <c r="AC98" i="1"/>
  <c r="AD98" i="1" s="1"/>
  <c r="AC97" i="1"/>
  <c r="AD97" i="1" s="1"/>
  <c r="AC96" i="1"/>
  <c r="AD96" i="1" s="1"/>
  <c r="AC95" i="1"/>
  <c r="AD95" i="1" s="1"/>
  <c r="AC94" i="1"/>
  <c r="AD94" i="1" s="1"/>
  <c r="AC93" i="1"/>
  <c r="AD93" i="1" s="1"/>
  <c r="AC92" i="1"/>
  <c r="AD92" i="1" s="1"/>
  <c r="AC91" i="1"/>
  <c r="AD91" i="1" s="1"/>
  <c r="AC90" i="1"/>
  <c r="AD90" i="1" s="1"/>
  <c r="AC89" i="1"/>
  <c r="AD89" i="1" s="1"/>
  <c r="AC88" i="1"/>
  <c r="AD88" i="1" s="1"/>
  <c r="AC87" i="1"/>
  <c r="AD87" i="1" s="1"/>
  <c r="AC86" i="1"/>
  <c r="AD86" i="1" s="1"/>
  <c r="AC85" i="1"/>
  <c r="AD85" i="1" s="1"/>
  <c r="AC84" i="1"/>
  <c r="AD84" i="1" s="1"/>
  <c r="AC83" i="1"/>
  <c r="AD83" i="1" s="1"/>
  <c r="AC82" i="1"/>
  <c r="AD82" i="1" s="1"/>
  <c r="AC81" i="1"/>
  <c r="AD81" i="1" s="1"/>
  <c r="AC80" i="1"/>
  <c r="AD80" i="1" s="1"/>
  <c r="AC79" i="1"/>
  <c r="AD79" i="1" s="1"/>
  <c r="AC78" i="1"/>
  <c r="AD78" i="1" s="1"/>
  <c r="AC77" i="1"/>
  <c r="AD77" i="1" s="1"/>
  <c r="AC76" i="1"/>
  <c r="AD76" i="1" s="1"/>
  <c r="AC75" i="1"/>
  <c r="AD75" i="1" s="1"/>
  <c r="AC74" i="1"/>
  <c r="AD74" i="1" s="1"/>
  <c r="AC73" i="1"/>
  <c r="AD73" i="1" s="1"/>
  <c r="AC72" i="1"/>
  <c r="AD72" i="1" s="1"/>
  <c r="AC71" i="1"/>
  <c r="AD71" i="1" s="1"/>
  <c r="AC70" i="1"/>
  <c r="AD70" i="1" s="1"/>
  <c r="AC69" i="1"/>
  <c r="AD69" i="1" s="1"/>
  <c r="AC68" i="1"/>
  <c r="AD68" i="1" s="1"/>
  <c r="AC67" i="1"/>
  <c r="AD67" i="1" s="1"/>
  <c r="AC66" i="1"/>
  <c r="AD66" i="1" s="1"/>
  <c r="AC65" i="1"/>
  <c r="AD65" i="1" s="1"/>
  <c r="AC64" i="1"/>
  <c r="AD64" i="1" s="1"/>
  <c r="AC63" i="1"/>
  <c r="AD63" i="1" s="1"/>
  <c r="AC62" i="1"/>
  <c r="AD62" i="1" s="1"/>
  <c r="AC61" i="1"/>
  <c r="AD61" i="1" s="1"/>
  <c r="AC60" i="1"/>
  <c r="AD60" i="1" s="1"/>
  <c r="AC59" i="1"/>
  <c r="AD59" i="1" s="1"/>
  <c r="AC58" i="1"/>
  <c r="AD58" i="1" s="1"/>
  <c r="AC57" i="1"/>
  <c r="AD57" i="1" s="1"/>
  <c r="AC56" i="1"/>
  <c r="AD56" i="1" s="1"/>
  <c r="AC55" i="1"/>
  <c r="AD55" i="1" s="1"/>
  <c r="AC54" i="1"/>
  <c r="AD54" i="1" s="1"/>
  <c r="AC53" i="1"/>
  <c r="AD53" i="1" s="1"/>
  <c r="AC52" i="1"/>
  <c r="AD52" i="1" s="1"/>
  <c r="AC51" i="1"/>
  <c r="AD51" i="1" s="1"/>
  <c r="AC50" i="1"/>
  <c r="AD50" i="1" s="1"/>
  <c r="AC49" i="1"/>
  <c r="AD49" i="1" s="1"/>
  <c r="AC48" i="1"/>
  <c r="AD48" i="1" s="1"/>
  <c r="AC47" i="1"/>
  <c r="AD47" i="1" s="1"/>
  <c r="AC46" i="1"/>
  <c r="AD46" i="1" s="1"/>
  <c r="AC45" i="1"/>
  <c r="AD45" i="1" s="1"/>
  <c r="AC44" i="1"/>
  <c r="AD44" i="1" s="1"/>
  <c r="AC43" i="1"/>
  <c r="AD43" i="1" s="1"/>
  <c r="AC42" i="1"/>
  <c r="AD42" i="1" s="1"/>
  <c r="AC41" i="1"/>
  <c r="AD41" i="1" s="1"/>
  <c r="AC40" i="1"/>
  <c r="AD40" i="1" s="1"/>
  <c r="AC39" i="1"/>
  <c r="AD39" i="1" s="1"/>
  <c r="AC38" i="1"/>
  <c r="AD38" i="1" s="1"/>
  <c r="AC37" i="1"/>
  <c r="AD37" i="1" s="1"/>
  <c r="AC36" i="1"/>
  <c r="AD36" i="1" s="1"/>
  <c r="AC35" i="1"/>
  <c r="AD35" i="1" s="1"/>
  <c r="AC34" i="1"/>
  <c r="AD34" i="1" s="1"/>
  <c r="AC33" i="1"/>
  <c r="AD33" i="1" s="1"/>
  <c r="AC32" i="1"/>
  <c r="AD32" i="1" s="1"/>
  <c r="AC31" i="1"/>
  <c r="AD31" i="1" s="1"/>
  <c r="AC30" i="1"/>
  <c r="AD30" i="1" s="1"/>
  <c r="AC29" i="1"/>
  <c r="AD29" i="1" s="1"/>
  <c r="AC28" i="1"/>
  <c r="AD28" i="1" s="1"/>
  <c r="AC27" i="1"/>
  <c r="AD27" i="1" s="1"/>
  <c r="AC26" i="1"/>
  <c r="AD26" i="1" s="1"/>
  <c r="AC25" i="1"/>
  <c r="AD25" i="1" s="1"/>
  <c r="AC24" i="1"/>
  <c r="AD24" i="1" s="1"/>
  <c r="AC23" i="1"/>
  <c r="AD23" i="1" s="1"/>
  <c r="AC22" i="1"/>
  <c r="AD22" i="1" s="1"/>
  <c r="AC21" i="1"/>
  <c r="AD21" i="1" s="1"/>
  <c r="AC20" i="1"/>
  <c r="AD20" i="1" s="1"/>
  <c r="AC19" i="1"/>
  <c r="AD19" i="1" s="1"/>
  <c r="AC18" i="1"/>
  <c r="AD18" i="1" s="1"/>
  <c r="AC17" i="1"/>
  <c r="AD17" i="1" s="1"/>
  <c r="AC16" i="1"/>
  <c r="AD16" i="1" s="1"/>
  <c r="AC15" i="1"/>
  <c r="AD15" i="1" s="1"/>
  <c r="AC14" i="1"/>
  <c r="AD14" i="1" s="1"/>
  <c r="AC13" i="1"/>
  <c r="AD13" i="1" s="1"/>
  <c r="AC12" i="1"/>
  <c r="AD12" i="1" s="1"/>
  <c r="AC11" i="1"/>
  <c r="AD11" i="1" s="1"/>
  <c r="AC10" i="1"/>
  <c r="AD10" i="1" s="1"/>
  <c r="AC9" i="1"/>
  <c r="AD9" i="1" s="1"/>
  <c r="AC8" i="1"/>
  <c r="AD8" i="1" s="1"/>
  <c r="AC7" i="1"/>
  <c r="AD7" i="1" s="1"/>
  <c r="AC6" i="1"/>
  <c r="AD6" i="1" s="1"/>
  <c r="S1094" i="1"/>
  <c r="T1094" i="1" s="1"/>
  <c r="S1093" i="1"/>
  <c r="T1093" i="1" s="1"/>
  <c r="S1092" i="1"/>
  <c r="T1092" i="1" s="1"/>
  <c r="S1091" i="1"/>
  <c r="T1091" i="1" s="1"/>
  <c r="S1090" i="1"/>
  <c r="T1090" i="1" s="1"/>
  <c r="S1089" i="1"/>
  <c r="T1089" i="1" s="1"/>
  <c r="S1088" i="1"/>
  <c r="T1088" i="1" s="1"/>
  <c r="S1087" i="1"/>
  <c r="T1087" i="1" s="1"/>
  <c r="S1086" i="1"/>
  <c r="T1086" i="1" s="1"/>
  <c r="S1085" i="1"/>
  <c r="T1085" i="1" s="1"/>
  <c r="S1084" i="1"/>
  <c r="T1084" i="1" s="1"/>
  <c r="S1083" i="1"/>
  <c r="T1083" i="1" s="1"/>
  <c r="S1082" i="1"/>
  <c r="T1082" i="1" s="1"/>
  <c r="S1081" i="1"/>
  <c r="T1081" i="1" s="1"/>
  <c r="S1080" i="1"/>
  <c r="T1080" i="1" s="1"/>
  <c r="S1079" i="1"/>
  <c r="T1079" i="1" s="1"/>
  <c r="S1078" i="1"/>
  <c r="T1078" i="1" s="1"/>
  <c r="S1077" i="1"/>
  <c r="T1077" i="1" s="1"/>
  <c r="S1076" i="1"/>
  <c r="T1076" i="1" s="1"/>
  <c r="S1075" i="1"/>
  <c r="T1075" i="1" s="1"/>
  <c r="S1074" i="1"/>
  <c r="T1074" i="1" s="1"/>
  <c r="S1073" i="1"/>
  <c r="T1073" i="1" s="1"/>
  <c r="S1072" i="1"/>
  <c r="T1072" i="1" s="1"/>
  <c r="S1071" i="1"/>
  <c r="T1071" i="1" s="1"/>
  <c r="S1070" i="1"/>
  <c r="T1070" i="1" s="1"/>
  <c r="S1069" i="1"/>
  <c r="T1069" i="1" s="1"/>
  <c r="S1068" i="1"/>
  <c r="T1068" i="1" s="1"/>
  <c r="S1067" i="1"/>
  <c r="T1067" i="1" s="1"/>
  <c r="S1066" i="1"/>
  <c r="T1066" i="1" s="1"/>
  <c r="S1065" i="1"/>
  <c r="T1065" i="1" s="1"/>
  <c r="S1064" i="1"/>
  <c r="T1064" i="1" s="1"/>
  <c r="S1063" i="1"/>
  <c r="T1063" i="1" s="1"/>
  <c r="S1062" i="1"/>
  <c r="T1062" i="1" s="1"/>
  <c r="S1061" i="1"/>
  <c r="T1061" i="1" s="1"/>
  <c r="S1060" i="1"/>
  <c r="T1060" i="1" s="1"/>
  <c r="S1059" i="1"/>
  <c r="T1059" i="1" s="1"/>
  <c r="S1058" i="1"/>
  <c r="T1058" i="1" s="1"/>
  <c r="S1057" i="1"/>
  <c r="T1057" i="1" s="1"/>
  <c r="S1056" i="1"/>
  <c r="T1056" i="1" s="1"/>
  <c r="S1055" i="1"/>
  <c r="T1055" i="1" s="1"/>
  <c r="S1054" i="1"/>
  <c r="T1054" i="1" s="1"/>
  <c r="S1053" i="1"/>
  <c r="T1053" i="1" s="1"/>
  <c r="S1052" i="1"/>
  <c r="T1052" i="1" s="1"/>
  <c r="S1051" i="1"/>
  <c r="T1051" i="1" s="1"/>
  <c r="S1050" i="1"/>
  <c r="T1050" i="1" s="1"/>
  <c r="S1049" i="1"/>
  <c r="T1049" i="1" s="1"/>
  <c r="S1048" i="1"/>
  <c r="T1048" i="1" s="1"/>
  <c r="S1047" i="1"/>
  <c r="T1047" i="1" s="1"/>
  <c r="S1046" i="1"/>
  <c r="T1046" i="1" s="1"/>
  <c r="S1045" i="1"/>
  <c r="T1045" i="1" s="1"/>
  <c r="S1044" i="1"/>
  <c r="T1044" i="1" s="1"/>
  <c r="S1043" i="1"/>
  <c r="T1043" i="1" s="1"/>
  <c r="S1042" i="1"/>
  <c r="T1042" i="1" s="1"/>
  <c r="S1041" i="1"/>
  <c r="T1041" i="1" s="1"/>
  <c r="S1040" i="1"/>
  <c r="T1040" i="1" s="1"/>
  <c r="S1039" i="1"/>
  <c r="T1039" i="1" s="1"/>
  <c r="S1038" i="1"/>
  <c r="T1038" i="1" s="1"/>
  <c r="S1037" i="1"/>
  <c r="T1037" i="1" s="1"/>
  <c r="S1036" i="1"/>
  <c r="T1036" i="1" s="1"/>
  <c r="S1035" i="1"/>
  <c r="T1035" i="1" s="1"/>
  <c r="S1034" i="1"/>
  <c r="T1034" i="1" s="1"/>
  <c r="S1033" i="1"/>
  <c r="T1033" i="1" s="1"/>
  <c r="S1032" i="1"/>
  <c r="T1032" i="1" s="1"/>
  <c r="S1031" i="1"/>
  <c r="T1031" i="1" s="1"/>
  <c r="S1030" i="1"/>
  <c r="T1030" i="1" s="1"/>
  <c r="S1029" i="1"/>
  <c r="T1029" i="1" s="1"/>
  <c r="S1028" i="1"/>
  <c r="T1028" i="1" s="1"/>
  <c r="S1027" i="1"/>
  <c r="T1027" i="1" s="1"/>
  <c r="S1026" i="1"/>
  <c r="T1026" i="1" s="1"/>
  <c r="S1025" i="1"/>
  <c r="T1025" i="1" s="1"/>
  <c r="S1024" i="1"/>
  <c r="T1024" i="1" s="1"/>
  <c r="S1023" i="1"/>
  <c r="T1023" i="1" s="1"/>
  <c r="S1022" i="1"/>
  <c r="T1022" i="1" s="1"/>
  <c r="S1021" i="1"/>
  <c r="T1021" i="1" s="1"/>
  <c r="S1020" i="1"/>
  <c r="T1020" i="1" s="1"/>
  <c r="S1019" i="1"/>
  <c r="T1019" i="1" s="1"/>
  <c r="S1018" i="1"/>
  <c r="T1018" i="1" s="1"/>
  <c r="S1017" i="1"/>
  <c r="T1017" i="1" s="1"/>
  <c r="S1016" i="1"/>
  <c r="T1016" i="1" s="1"/>
  <c r="S1015" i="1"/>
  <c r="T1015" i="1" s="1"/>
  <c r="S1014" i="1"/>
  <c r="T1014" i="1" s="1"/>
  <c r="S1013" i="1"/>
  <c r="T1013" i="1" s="1"/>
  <c r="S1012" i="1"/>
  <c r="T1012" i="1" s="1"/>
  <c r="S1011" i="1"/>
  <c r="T1011" i="1" s="1"/>
  <c r="S1010" i="1"/>
  <c r="T1010" i="1" s="1"/>
  <c r="S1009" i="1"/>
  <c r="T1009" i="1" s="1"/>
  <c r="S1008" i="1"/>
  <c r="T1008" i="1" s="1"/>
  <c r="S1007" i="1"/>
  <c r="T1007" i="1" s="1"/>
  <c r="S1006" i="1"/>
  <c r="T1006" i="1" s="1"/>
  <c r="S1005" i="1"/>
  <c r="T1005" i="1" s="1"/>
  <c r="S1004" i="1"/>
  <c r="T1004" i="1" s="1"/>
  <c r="S1003" i="1"/>
  <c r="T1003" i="1" s="1"/>
  <c r="S1002" i="1"/>
  <c r="T1002" i="1" s="1"/>
  <c r="S1001" i="1"/>
  <c r="T1001" i="1" s="1"/>
  <c r="S1000" i="1"/>
  <c r="T1000" i="1" s="1"/>
  <c r="S999" i="1"/>
  <c r="T999" i="1" s="1"/>
  <c r="S998" i="1"/>
  <c r="T998" i="1" s="1"/>
  <c r="S997" i="1"/>
  <c r="T997" i="1" s="1"/>
  <c r="S996" i="1"/>
  <c r="T996" i="1" s="1"/>
  <c r="S995" i="1"/>
  <c r="T995" i="1" s="1"/>
  <c r="S994" i="1"/>
  <c r="T994" i="1" s="1"/>
  <c r="S993" i="1"/>
  <c r="T993" i="1" s="1"/>
  <c r="S992" i="1"/>
  <c r="T992" i="1" s="1"/>
  <c r="S991" i="1"/>
  <c r="T991" i="1" s="1"/>
  <c r="S990" i="1"/>
  <c r="T990" i="1" s="1"/>
  <c r="S989" i="1"/>
  <c r="T989" i="1" s="1"/>
  <c r="S988" i="1"/>
  <c r="T988" i="1" s="1"/>
  <c r="S987" i="1"/>
  <c r="T987" i="1" s="1"/>
  <c r="S986" i="1"/>
  <c r="T986" i="1" s="1"/>
  <c r="S985" i="1"/>
  <c r="T985" i="1" s="1"/>
  <c r="S984" i="1"/>
  <c r="T984" i="1" s="1"/>
  <c r="S983" i="1"/>
  <c r="T983" i="1" s="1"/>
  <c r="S982" i="1"/>
  <c r="T982" i="1" s="1"/>
  <c r="S981" i="1"/>
  <c r="T981" i="1" s="1"/>
  <c r="S980" i="1"/>
  <c r="T980" i="1" s="1"/>
  <c r="S979" i="1"/>
  <c r="T979" i="1" s="1"/>
  <c r="S978" i="1"/>
  <c r="T978" i="1" s="1"/>
  <c r="S977" i="1"/>
  <c r="T977" i="1" s="1"/>
  <c r="S976" i="1"/>
  <c r="T976" i="1" s="1"/>
  <c r="S975" i="1"/>
  <c r="T975" i="1" s="1"/>
  <c r="S974" i="1"/>
  <c r="T974" i="1" s="1"/>
  <c r="S973" i="1"/>
  <c r="T973" i="1" s="1"/>
  <c r="S972" i="1"/>
  <c r="T972" i="1" s="1"/>
  <c r="S971" i="1"/>
  <c r="T971" i="1" s="1"/>
  <c r="S970" i="1"/>
  <c r="T970" i="1" s="1"/>
  <c r="S969" i="1"/>
  <c r="T969" i="1" s="1"/>
  <c r="S968" i="1"/>
  <c r="T968" i="1" s="1"/>
  <c r="S967" i="1"/>
  <c r="T967" i="1" s="1"/>
  <c r="S966" i="1"/>
  <c r="T966" i="1" s="1"/>
  <c r="S965" i="1"/>
  <c r="T965" i="1" s="1"/>
  <c r="S964" i="1"/>
  <c r="T964" i="1" s="1"/>
  <c r="S963" i="1"/>
  <c r="T963" i="1" s="1"/>
  <c r="S962" i="1"/>
  <c r="T962" i="1" s="1"/>
  <c r="S961" i="1"/>
  <c r="T961" i="1" s="1"/>
  <c r="S960" i="1"/>
  <c r="T960" i="1" s="1"/>
  <c r="S959" i="1"/>
  <c r="T959" i="1" s="1"/>
  <c r="S958" i="1"/>
  <c r="T958" i="1" s="1"/>
  <c r="S957" i="1"/>
  <c r="T957" i="1" s="1"/>
  <c r="S956" i="1"/>
  <c r="T956" i="1" s="1"/>
  <c r="S955" i="1"/>
  <c r="T955" i="1" s="1"/>
  <c r="S954" i="1"/>
  <c r="T954" i="1" s="1"/>
  <c r="S953" i="1"/>
  <c r="T953" i="1" s="1"/>
  <c r="S952" i="1"/>
  <c r="T952" i="1" s="1"/>
  <c r="S951" i="1"/>
  <c r="T951" i="1" s="1"/>
  <c r="S950" i="1"/>
  <c r="T950" i="1" s="1"/>
  <c r="S949" i="1"/>
  <c r="T949" i="1" s="1"/>
  <c r="S948" i="1"/>
  <c r="T948" i="1" s="1"/>
  <c r="S947" i="1"/>
  <c r="T947" i="1" s="1"/>
  <c r="S946" i="1"/>
  <c r="T946" i="1" s="1"/>
  <c r="S945" i="1"/>
  <c r="T945" i="1" s="1"/>
  <c r="S944" i="1"/>
  <c r="T944" i="1" s="1"/>
  <c r="S943" i="1"/>
  <c r="T943" i="1" s="1"/>
  <c r="S942" i="1"/>
  <c r="T942" i="1" s="1"/>
  <c r="S941" i="1"/>
  <c r="T941" i="1" s="1"/>
  <c r="S940" i="1"/>
  <c r="T940" i="1" s="1"/>
  <c r="S939" i="1"/>
  <c r="T939" i="1" s="1"/>
  <c r="S938" i="1"/>
  <c r="T938" i="1" s="1"/>
  <c r="S937" i="1"/>
  <c r="T937" i="1" s="1"/>
  <c r="S936" i="1"/>
  <c r="T936" i="1" s="1"/>
  <c r="S935" i="1"/>
  <c r="T935" i="1" s="1"/>
  <c r="S934" i="1"/>
  <c r="T934" i="1" s="1"/>
  <c r="S933" i="1"/>
  <c r="T933" i="1" s="1"/>
  <c r="S932" i="1"/>
  <c r="T932" i="1" s="1"/>
  <c r="S931" i="1"/>
  <c r="T931" i="1" s="1"/>
  <c r="S930" i="1"/>
  <c r="T930" i="1" s="1"/>
  <c r="S929" i="1"/>
  <c r="T929" i="1" s="1"/>
  <c r="S928" i="1"/>
  <c r="T928" i="1" s="1"/>
  <c r="S927" i="1"/>
  <c r="T927" i="1" s="1"/>
  <c r="S926" i="1"/>
  <c r="T926" i="1" s="1"/>
  <c r="S925" i="1"/>
  <c r="T925" i="1" s="1"/>
  <c r="S924" i="1"/>
  <c r="T924" i="1" s="1"/>
  <c r="S923" i="1"/>
  <c r="T923" i="1" s="1"/>
  <c r="S922" i="1"/>
  <c r="T922" i="1" s="1"/>
  <c r="S921" i="1"/>
  <c r="T921" i="1" s="1"/>
  <c r="S920" i="1"/>
  <c r="T920" i="1" s="1"/>
  <c r="S919" i="1"/>
  <c r="T919" i="1" s="1"/>
  <c r="S918" i="1"/>
  <c r="T918" i="1" s="1"/>
  <c r="S917" i="1"/>
  <c r="T917" i="1" s="1"/>
  <c r="S916" i="1"/>
  <c r="T916" i="1" s="1"/>
  <c r="S915" i="1"/>
  <c r="T915" i="1" s="1"/>
  <c r="S914" i="1"/>
  <c r="T914" i="1" s="1"/>
  <c r="S913" i="1"/>
  <c r="T913" i="1" s="1"/>
  <c r="S912" i="1"/>
  <c r="T912" i="1" s="1"/>
  <c r="S911" i="1"/>
  <c r="T911" i="1" s="1"/>
  <c r="S910" i="1"/>
  <c r="T910" i="1" s="1"/>
  <c r="S909" i="1"/>
  <c r="T909" i="1" s="1"/>
  <c r="S908" i="1"/>
  <c r="T908" i="1" s="1"/>
  <c r="S907" i="1"/>
  <c r="T907" i="1" s="1"/>
  <c r="S906" i="1"/>
  <c r="T906" i="1" s="1"/>
  <c r="S905" i="1"/>
  <c r="T905" i="1" s="1"/>
  <c r="S904" i="1"/>
  <c r="T904" i="1" s="1"/>
  <c r="S903" i="1"/>
  <c r="T903" i="1" s="1"/>
  <c r="S902" i="1"/>
  <c r="T902" i="1" s="1"/>
  <c r="S901" i="1"/>
  <c r="T901" i="1" s="1"/>
  <c r="S900" i="1"/>
  <c r="T900" i="1" s="1"/>
  <c r="S899" i="1"/>
  <c r="T899" i="1" s="1"/>
  <c r="S898" i="1"/>
  <c r="T898" i="1" s="1"/>
  <c r="S897" i="1"/>
  <c r="T897" i="1" s="1"/>
  <c r="S896" i="1"/>
  <c r="T896" i="1" s="1"/>
  <c r="S895" i="1"/>
  <c r="T895" i="1" s="1"/>
  <c r="S894" i="1"/>
  <c r="T894" i="1" s="1"/>
  <c r="S893" i="1"/>
  <c r="T893" i="1" s="1"/>
  <c r="S892" i="1"/>
  <c r="T892" i="1" s="1"/>
  <c r="S891" i="1"/>
  <c r="T891" i="1" s="1"/>
  <c r="S890" i="1"/>
  <c r="T890" i="1" s="1"/>
  <c r="S889" i="1"/>
  <c r="T889" i="1" s="1"/>
  <c r="S888" i="1"/>
  <c r="T888" i="1" s="1"/>
  <c r="S887" i="1"/>
  <c r="T887" i="1" s="1"/>
  <c r="S886" i="1"/>
  <c r="T886" i="1" s="1"/>
  <c r="S885" i="1"/>
  <c r="T885" i="1" s="1"/>
  <c r="S884" i="1"/>
  <c r="T884" i="1" s="1"/>
  <c r="S883" i="1"/>
  <c r="T883" i="1" s="1"/>
  <c r="S882" i="1"/>
  <c r="T882" i="1" s="1"/>
  <c r="S881" i="1"/>
  <c r="T881" i="1" s="1"/>
  <c r="S880" i="1"/>
  <c r="T880" i="1" s="1"/>
  <c r="S879" i="1"/>
  <c r="T879" i="1" s="1"/>
  <c r="S878" i="1"/>
  <c r="T878" i="1" s="1"/>
  <c r="S877" i="1"/>
  <c r="T877" i="1" s="1"/>
  <c r="S876" i="1"/>
  <c r="T876" i="1" s="1"/>
  <c r="S875" i="1"/>
  <c r="T875" i="1" s="1"/>
  <c r="S874" i="1"/>
  <c r="T874" i="1" s="1"/>
  <c r="S873" i="1"/>
  <c r="T873" i="1" s="1"/>
  <c r="S872" i="1"/>
  <c r="T872" i="1" s="1"/>
  <c r="S871" i="1"/>
  <c r="T871" i="1" s="1"/>
  <c r="S870" i="1"/>
  <c r="T870" i="1" s="1"/>
  <c r="S869" i="1"/>
  <c r="T869" i="1" s="1"/>
  <c r="S868" i="1"/>
  <c r="T868" i="1" s="1"/>
  <c r="S867" i="1"/>
  <c r="T867" i="1" s="1"/>
  <c r="S866" i="1"/>
  <c r="T866" i="1" s="1"/>
  <c r="S865" i="1"/>
  <c r="T865" i="1" s="1"/>
  <c r="S864" i="1"/>
  <c r="T864" i="1" s="1"/>
  <c r="S863" i="1"/>
  <c r="T863" i="1" s="1"/>
  <c r="S862" i="1"/>
  <c r="T862" i="1" s="1"/>
  <c r="S861" i="1"/>
  <c r="T861" i="1" s="1"/>
  <c r="S860" i="1"/>
  <c r="T860" i="1" s="1"/>
  <c r="S859" i="1"/>
  <c r="T859" i="1" s="1"/>
  <c r="S858" i="1"/>
  <c r="T858" i="1" s="1"/>
  <c r="S857" i="1"/>
  <c r="T857" i="1" s="1"/>
  <c r="S856" i="1"/>
  <c r="T856" i="1" s="1"/>
  <c r="S855" i="1"/>
  <c r="T855" i="1" s="1"/>
  <c r="S854" i="1"/>
  <c r="T854" i="1" s="1"/>
  <c r="S853" i="1"/>
  <c r="T853" i="1" s="1"/>
  <c r="S852" i="1"/>
  <c r="T852" i="1" s="1"/>
  <c r="S851" i="1"/>
  <c r="T851" i="1" s="1"/>
  <c r="S850" i="1"/>
  <c r="T850" i="1" s="1"/>
  <c r="S849" i="1"/>
  <c r="T849" i="1" s="1"/>
  <c r="S848" i="1"/>
  <c r="T848" i="1" s="1"/>
  <c r="S847" i="1"/>
  <c r="T847" i="1" s="1"/>
  <c r="S846" i="1"/>
  <c r="T846" i="1" s="1"/>
  <c r="S845" i="1"/>
  <c r="T845" i="1" s="1"/>
  <c r="S844" i="1"/>
  <c r="T844" i="1" s="1"/>
  <c r="S843" i="1"/>
  <c r="T843" i="1" s="1"/>
  <c r="S842" i="1"/>
  <c r="T842" i="1" s="1"/>
  <c r="S841" i="1"/>
  <c r="T841" i="1" s="1"/>
  <c r="S840" i="1"/>
  <c r="T840" i="1" s="1"/>
  <c r="S839" i="1"/>
  <c r="T839" i="1" s="1"/>
  <c r="S838" i="1"/>
  <c r="T838" i="1" s="1"/>
  <c r="S837" i="1"/>
  <c r="T837" i="1" s="1"/>
  <c r="S836" i="1"/>
  <c r="T836" i="1" s="1"/>
  <c r="S835" i="1"/>
  <c r="T835" i="1" s="1"/>
  <c r="S834" i="1"/>
  <c r="T834" i="1" s="1"/>
  <c r="S833" i="1"/>
  <c r="T833" i="1" s="1"/>
  <c r="S832" i="1"/>
  <c r="T832" i="1" s="1"/>
  <c r="S831" i="1"/>
  <c r="T831" i="1" s="1"/>
  <c r="S830" i="1"/>
  <c r="T830" i="1" s="1"/>
  <c r="S829" i="1"/>
  <c r="T829" i="1" s="1"/>
  <c r="S828" i="1"/>
  <c r="T828" i="1" s="1"/>
  <c r="S827" i="1"/>
  <c r="T827" i="1" s="1"/>
  <c r="S826" i="1"/>
  <c r="T826" i="1" s="1"/>
  <c r="S825" i="1"/>
  <c r="T825" i="1" s="1"/>
  <c r="S824" i="1"/>
  <c r="T824" i="1" s="1"/>
  <c r="S823" i="1"/>
  <c r="T823" i="1" s="1"/>
  <c r="S822" i="1"/>
  <c r="T822" i="1" s="1"/>
  <c r="S821" i="1"/>
  <c r="T821" i="1" s="1"/>
  <c r="S820" i="1"/>
  <c r="T820" i="1" s="1"/>
  <c r="S819" i="1"/>
  <c r="T819" i="1" s="1"/>
  <c r="S818" i="1"/>
  <c r="T818" i="1" s="1"/>
  <c r="S817" i="1"/>
  <c r="T817" i="1" s="1"/>
  <c r="S816" i="1"/>
  <c r="T816" i="1" s="1"/>
  <c r="S815" i="1"/>
  <c r="T815" i="1" s="1"/>
  <c r="S814" i="1"/>
  <c r="T814" i="1" s="1"/>
  <c r="S813" i="1"/>
  <c r="T813" i="1" s="1"/>
  <c r="S812" i="1"/>
  <c r="T812" i="1" s="1"/>
  <c r="S811" i="1"/>
  <c r="T811" i="1" s="1"/>
  <c r="S810" i="1"/>
  <c r="T810" i="1" s="1"/>
  <c r="S809" i="1"/>
  <c r="T809" i="1" s="1"/>
  <c r="S808" i="1"/>
  <c r="T808" i="1" s="1"/>
  <c r="S807" i="1"/>
  <c r="T807" i="1" s="1"/>
  <c r="S806" i="1"/>
  <c r="T806" i="1" s="1"/>
  <c r="S805" i="1"/>
  <c r="T805" i="1" s="1"/>
  <c r="S804" i="1"/>
  <c r="T804" i="1" s="1"/>
  <c r="S803" i="1"/>
  <c r="T803" i="1" s="1"/>
  <c r="S802" i="1"/>
  <c r="T802" i="1" s="1"/>
  <c r="S801" i="1"/>
  <c r="T801" i="1" s="1"/>
  <c r="S800" i="1"/>
  <c r="T800" i="1" s="1"/>
  <c r="S799" i="1"/>
  <c r="T799" i="1" s="1"/>
  <c r="S798" i="1"/>
  <c r="T798" i="1" s="1"/>
  <c r="S797" i="1"/>
  <c r="T797" i="1" s="1"/>
  <c r="S796" i="1"/>
  <c r="T796" i="1" s="1"/>
  <c r="S795" i="1"/>
  <c r="T795" i="1" s="1"/>
  <c r="S794" i="1"/>
  <c r="T794" i="1" s="1"/>
  <c r="S793" i="1"/>
  <c r="T793" i="1" s="1"/>
  <c r="S792" i="1"/>
  <c r="T792" i="1" s="1"/>
  <c r="S791" i="1"/>
  <c r="T791" i="1" s="1"/>
  <c r="S790" i="1"/>
  <c r="T790" i="1" s="1"/>
  <c r="S789" i="1"/>
  <c r="T789" i="1" s="1"/>
  <c r="S788" i="1"/>
  <c r="T788" i="1" s="1"/>
  <c r="S787" i="1"/>
  <c r="T787" i="1" s="1"/>
  <c r="S786" i="1"/>
  <c r="T786" i="1" s="1"/>
  <c r="S785" i="1"/>
  <c r="T785" i="1" s="1"/>
  <c r="S784" i="1"/>
  <c r="T784" i="1" s="1"/>
  <c r="S783" i="1"/>
  <c r="T783" i="1" s="1"/>
  <c r="S782" i="1"/>
  <c r="T782" i="1" s="1"/>
  <c r="S781" i="1"/>
  <c r="T781" i="1" s="1"/>
  <c r="S780" i="1"/>
  <c r="T780" i="1" s="1"/>
  <c r="S779" i="1"/>
  <c r="T779" i="1" s="1"/>
  <c r="S778" i="1"/>
  <c r="T778" i="1" s="1"/>
  <c r="S777" i="1"/>
  <c r="T777" i="1" s="1"/>
  <c r="S776" i="1"/>
  <c r="T776" i="1" s="1"/>
  <c r="S775" i="1"/>
  <c r="T775" i="1" s="1"/>
  <c r="S774" i="1"/>
  <c r="T774" i="1" s="1"/>
  <c r="S773" i="1"/>
  <c r="T773" i="1" s="1"/>
  <c r="S772" i="1"/>
  <c r="T772" i="1" s="1"/>
  <c r="S771" i="1"/>
  <c r="T771" i="1" s="1"/>
  <c r="S770" i="1"/>
  <c r="T770" i="1" s="1"/>
  <c r="S769" i="1"/>
  <c r="T769" i="1" s="1"/>
  <c r="S768" i="1"/>
  <c r="T768" i="1" s="1"/>
  <c r="S767" i="1"/>
  <c r="T767" i="1" s="1"/>
  <c r="S766" i="1"/>
  <c r="T766" i="1" s="1"/>
  <c r="S765" i="1"/>
  <c r="T765" i="1" s="1"/>
  <c r="S764" i="1"/>
  <c r="T764" i="1" s="1"/>
  <c r="S763" i="1"/>
  <c r="T763" i="1" s="1"/>
  <c r="S762" i="1"/>
  <c r="T762" i="1" s="1"/>
  <c r="S761" i="1"/>
  <c r="T761" i="1" s="1"/>
  <c r="S760" i="1"/>
  <c r="T760" i="1" s="1"/>
  <c r="S759" i="1"/>
  <c r="T759" i="1" s="1"/>
  <c r="S758" i="1"/>
  <c r="T758" i="1" s="1"/>
  <c r="S757" i="1"/>
  <c r="T757" i="1" s="1"/>
  <c r="S756" i="1"/>
  <c r="T756" i="1" s="1"/>
  <c r="S755" i="1"/>
  <c r="T755" i="1" s="1"/>
  <c r="S754" i="1"/>
  <c r="T754" i="1" s="1"/>
  <c r="S753" i="1"/>
  <c r="T753" i="1" s="1"/>
  <c r="S752" i="1"/>
  <c r="T752" i="1" s="1"/>
  <c r="S751" i="1"/>
  <c r="T751" i="1" s="1"/>
  <c r="S750" i="1"/>
  <c r="T750" i="1" s="1"/>
  <c r="S749" i="1"/>
  <c r="T749" i="1" s="1"/>
  <c r="S748" i="1"/>
  <c r="T748" i="1" s="1"/>
  <c r="S747" i="1"/>
  <c r="T747" i="1" s="1"/>
  <c r="S746" i="1"/>
  <c r="T746" i="1" s="1"/>
  <c r="S745" i="1"/>
  <c r="T745" i="1" s="1"/>
  <c r="S744" i="1"/>
  <c r="T744" i="1" s="1"/>
  <c r="S743" i="1"/>
  <c r="T743" i="1" s="1"/>
  <c r="S742" i="1"/>
  <c r="T742" i="1" s="1"/>
  <c r="S741" i="1"/>
  <c r="T741" i="1" s="1"/>
  <c r="S740" i="1"/>
  <c r="T740" i="1" s="1"/>
  <c r="S739" i="1"/>
  <c r="T739" i="1" s="1"/>
  <c r="S738" i="1"/>
  <c r="T738" i="1" s="1"/>
  <c r="S737" i="1"/>
  <c r="T737" i="1" s="1"/>
  <c r="S736" i="1"/>
  <c r="T736" i="1" s="1"/>
  <c r="S735" i="1"/>
  <c r="T735" i="1" s="1"/>
  <c r="S734" i="1"/>
  <c r="T734" i="1" s="1"/>
  <c r="S733" i="1"/>
  <c r="T733" i="1" s="1"/>
  <c r="S732" i="1"/>
  <c r="T732" i="1" s="1"/>
  <c r="S731" i="1"/>
  <c r="T731" i="1" s="1"/>
  <c r="S730" i="1"/>
  <c r="T730" i="1" s="1"/>
  <c r="S729" i="1"/>
  <c r="T729" i="1" s="1"/>
  <c r="S728" i="1"/>
  <c r="T728" i="1" s="1"/>
  <c r="S727" i="1"/>
  <c r="T727" i="1" s="1"/>
  <c r="S726" i="1"/>
  <c r="T726" i="1" s="1"/>
  <c r="S725" i="1"/>
  <c r="T725" i="1" s="1"/>
  <c r="S724" i="1"/>
  <c r="T724" i="1" s="1"/>
  <c r="S723" i="1"/>
  <c r="T723" i="1" s="1"/>
  <c r="S722" i="1"/>
  <c r="T722" i="1" s="1"/>
  <c r="S721" i="1"/>
  <c r="T721" i="1" s="1"/>
  <c r="S720" i="1"/>
  <c r="T720" i="1" s="1"/>
  <c r="S719" i="1"/>
  <c r="T719" i="1" s="1"/>
  <c r="S718" i="1"/>
  <c r="T718" i="1" s="1"/>
  <c r="S717" i="1"/>
  <c r="T717" i="1" s="1"/>
  <c r="S716" i="1"/>
  <c r="T716" i="1" s="1"/>
  <c r="S715" i="1"/>
  <c r="T715" i="1" s="1"/>
  <c r="S714" i="1"/>
  <c r="T714" i="1" s="1"/>
  <c r="S713" i="1"/>
  <c r="T713" i="1" s="1"/>
  <c r="S712" i="1"/>
  <c r="T712" i="1" s="1"/>
  <c r="S711" i="1"/>
  <c r="T711" i="1" s="1"/>
  <c r="S710" i="1"/>
  <c r="T710" i="1" s="1"/>
  <c r="S709" i="1"/>
  <c r="T709" i="1" s="1"/>
  <c r="S708" i="1"/>
  <c r="T708" i="1" s="1"/>
  <c r="S707" i="1"/>
  <c r="T707" i="1" s="1"/>
  <c r="S706" i="1"/>
  <c r="T706" i="1" s="1"/>
  <c r="S705" i="1"/>
  <c r="T705" i="1" s="1"/>
  <c r="S704" i="1"/>
  <c r="T704" i="1" s="1"/>
  <c r="S703" i="1"/>
  <c r="T703" i="1" s="1"/>
  <c r="S702" i="1"/>
  <c r="T702" i="1" s="1"/>
  <c r="S701" i="1"/>
  <c r="T701" i="1" s="1"/>
  <c r="S700" i="1"/>
  <c r="T700" i="1" s="1"/>
  <c r="S699" i="1"/>
  <c r="T699" i="1" s="1"/>
  <c r="S698" i="1"/>
  <c r="T698" i="1" s="1"/>
  <c r="S697" i="1"/>
  <c r="T697" i="1" s="1"/>
  <c r="S696" i="1"/>
  <c r="T696" i="1" s="1"/>
  <c r="S695" i="1"/>
  <c r="T695" i="1" s="1"/>
  <c r="S694" i="1"/>
  <c r="T694" i="1" s="1"/>
  <c r="S693" i="1"/>
  <c r="T693" i="1" s="1"/>
  <c r="S692" i="1"/>
  <c r="T692" i="1" s="1"/>
  <c r="S691" i="1"/>
  <c r="T691" i="1" s="1"/>
  <c r="S690" i="1"/>
  <c r="T690" i="1" s="1"/>
  <c r="S689" i="1"/>
  <c r="T689" i="1" s="1"/>
  <c r="S688" i="1"/>
  <c r="T688" i="1" s="1"/>
  <c r="S687" i="1"/>
  <c r="T687" i="1" s="1"/>
  <c r="S686" i="1"/>
  <c r="T686" i="1" s="1"/>
  <c r="S685" i="1"/>
  <c r="T685" i="1" s="1"/>
  <c r="S684" i="1"/>
  <c r="T684" i="1" s="1"/>
  <c r="S683" i="1"/>
  <c r="T683" i="1" s="1"/>
  <c r="S682" i="1"/>
  <c r="T682" i="1" s="1"/>
  <c r="S681" i="1"/>
  <c r="T681" i="1" s="1"/>
  <c r="S680" i="1"/>
  <c r="T680" i="1" s="1"/>
  <c r="S679" i="1"/>
  <c r="T679" i="1" s="1"/>
  <c r="S678" i="1"/>
  <c r="T678" i="1" s="1"/>
  <c r="S677" i="1"/>
  <c r="T677" i="1" s="1"/>
  <c r="S676" i="1"/>
  <c r="T676" i="1" s="1"/>
  <c r="S675" i="1"/>
  <c r="T675" i="1" s="1"/>
  <c r="S674" i="1"/>
  <c r="T674" i="1" s="1"/>
  <c r="S673" i="1"/>
  <c r="T673" i="1" s="1"/>
  <c r="S672" i="1"/>
  <c r="T672" i="1" s="1"/>
  <c r="S671" i="1"/>
  <c r="T671" i="1" s="1"/>
  <c r="S670" i="1"/>
  <c r="T670" i="1" s="1"/>
  <c r="S669" i="1"/>
  <c r="T669" i="1" s="1"/>
  <c r="S668" i="1"/>
  <c r="T668" i="1" s="1"/>
  <c r="S667" i="1"/>
  <c r="T667" i="1" s="1"/>
  <c r="S666" i="1"/>
  <c r="T666" i="1" s="1"/>
  <c r="S665" i="1"/>
  <c r="T665" i="1" s="1"/>
  <c r="S664" i="1"/>
  <c r="T664" i="1" s="1"/>
  <c r="S663" i="1"/>
  <c r="T663" i="1" s="1"/>
  <c r="S662" i="1"/>
  <c r="T662" i="1" s="1"/>
  <c r="S661" i="1"/>
  <c r="T661" i="1" s="1"/>
  <c r="S660" i="1"/>
  <c r="T660" i="1" s="1"/>
  <c r="S659" i="1"/>
  <c r="T659" i="1" s="1"/>
  <c r="S658" i="1"/>
  <c r="T658" i="1" s="1"/>
  <c r="S657" i="1"/>
  <c r="T657" i="1" s="1"/>
  <c r="S656" i="1"/>
  <c r="T656" i="1" s="1"/>
  <c r="S655" i="1"/>
  <c r="T655" i="1" s="1"/>
  <c r="S654" i="1"/>
  <c r="T654" i="1" s="1"/>
  <c r="S653" i="1"/>
  <c r="T653" i="1" s="1"/>
  <c r="S652" i="1"/>
  <c r="T652" i="1" s="1"/>
  <c r="S651" i="1"/>
  <c r="T651" i="1" s="1"/>
  <c r="S650" i="1"/>
  <c r="T650" i="1" s="1"/>
  <c r="S649" i="1"/>
  <c r="T649" i="1" s="1"/>
  <c r="S648" i="1"/>
  <c r="T648" i="1" s="1"/>
  <c r="S647" i="1"/>
  <c r="T647" i="1" s="1"/>
  <c r="S646" i="1"/>
  <c r="T646" i="1" s="1"/>
  <c r="S645" i="1"/>
  <c r="T645" i="1" s="1"/>
  <c r="S644" i="1"/>
  <c r="T644" i="1" s="1"/>
  <c r="S643" i="1"/>
  <c r="T643" i="1" s="1"/>
  <c r="S642" i="1"/>
  <c r="T642" i="1" s="1"/>
  <c r="S641" i="1"/>
  <c r="T641" i="1" s="1"/>
  <c r="S640" i="1"/>
  <c r="T640" i="1" s="1"/>
  <c r="S639" i="1"/>
  <c r="T639" i="1" s="1"/>
  <c r="S638" i="1"/>
  <c r="T638" i="1" s="1"/>
  <c r="S637" i="1"/>
  <c r="T637" i="1" s="1"/>
  <c r="S636" i="1"/>
  <c r="T636" i="1" s="1"/>
  <c r="S635" i="1"/>
  <c r="T635" i="1" s="1"/>
  <c r="S634" i="1"/>
  <c r="T634" i="1" s="1"/>
  <c r="S633" i="1"/>
  <c r="T633" i="1" s="1"/>
  <c r="S632" i="1"/>
  <c r="T632" i="1" s="1"/>
  <c r="S631" i="1"/>
  <c r="T631" i="1" s="1"/>
  <c r="S630" i="1"/>
  <c r="T630" i="1" s="1"/>
  <c r="S629" i="1"/>
  <c r="T629" i="1" s="1"/>
  <c r="S628" i="1"/>
  <c r="T628" i="1" s="1"/>
  <c r="S627" i="1"/>
  <c r="T627" i="1" s="1"/>
  <c r="S626" i="1"/>
  <c r="T626" i="1" s="1"/>
  <c r="S625" i="1"/>
  <c r="T625" i="1" s="1"/>
  <c r="S624" i="1"/>
  <c r="T624" i="1" s="1"/>
  <c r="S623" i="1"/>
  <c r="T623" i="1" s="1"/>
  <c r="S622" i="1"/>
  <c r="T622" i="1" s="1"/>
  <c r="S621" i="1"/>
  <c r="T621" i="1" s="1"/>
  <c r="S620" i="1"/>
  <c r="T620" i="1" s="1"/>
  <c r="S619" i="1"/>
  <c r="T619" i="1" s="1"/>
  <c r="S618" i="1"/>
  <c r="T618" i="1" s="1"/>
  <c r="S617" i="1"/>
  <c r="T617" i="1" s="1"/>
  <c r="S616" i="1"/>
  <c r="T616" i="1" s="1"/>
  <c r="S615" i="1"/>
  <c r="T615" i="1" s="1"/>
  <c r="S614" i="1"/>
  <c r="T614" i="1" s="1"/>
  <c r="S613" i="1"/>
  <c r="T613" i="1" s="1"/>
  <c r="S612" i="1"/>
  <c r="T612" i="1" s="1"/>
  <c r="S611" i="1"/>
  <c r="T611" i="1" s="1"/>
  <c r="S610" i="1"/>
  <c r="T610" i="1" s="1"/>
  <c r="S609" i="1"/>
  <c r="T609" i="1" s="1"/>
  <c r="S608" i="1"/>
  <c r="T608" i="1" s="1"/>
  <c r="S607" i="1"/>
  <c r="T607" i="1" s="1"/>
  <c r="S606" i="1"/>
  <c r="T606" i="1" s="1"/>
  <c r="S605" i="1"/>
  <c r="T605" i="1" s="1"/>
  <c r="S604" i="1"/>
  <c r="T604" i="1" s="1"/>
  <c r="S603" i="1"/>
  <c r="T603" i="1" s="1"/>
  <c r="S602" i="1"/>
  <c r="T602" i="1" s="1"/>
  <c r="S601" i="1"/>
  <c r="T601" i="1" s="1"/>
  <c r="S600" i="1"/>
  <c r="T600" i="1" s="1"/>
  <c r="S599" i="1"/>
  <c r="T599" i="1" s="1"/>
  <c r="S598" i="1"/>
  <c r="T598" i="1" s="1"/>
  <c r="S597" i="1"/>
  <c r="T597" i="1" s="1"/>
  <c r="S596" i="1"/>
  <c r="T596" i="1" s="1"/>
  <c r="S595" i="1"/>
  <c r="T595" i="1" s="1"/>
  <c r="S594" i="1"/>
  <c r="T594" i="1" s="1"/>
  <c r="S593" i="1"/>
  <c r="T593" i="1" s="1"/>
  <c r="S592" i="1"/>
  <c r="T592" i="1" s="1"/>
  <c r="S591" i="1"/>
  <c r="T591" i="1" s="1"/>
  <c r="S590" i="1"/>
  <c r="T590" i="1" s="1"/>
  <c r="S589" i="1"/>
  <c r="T589" i="1" s="1"/>
  <c r="S588" i="1"/>
  <c r="T588" i="1" s="1"/>
  <c r="S587" i="1"/>
  <c r="T587" i="1" s="1"/>
  <c r="S586" i="1"/>
  <c r="T586" i="1" s="1"/>
  <c r="S585" i="1"/>
  <c r="T585" i="1" s="1"/>
  <c r="S584" i="1"/>
  <c r="T584" i="1" s="1"/>
  <c r="S583" i="1"/>
  <c r="T583" i="1" s="1"/>
  <c r="S582" i="1"/>
  <c r="T582" i="1" s="1"/>
  <c r="S581" i="1"/>
  <c r="T581" i="1" s="1"/>
  <c r="S580" i="1"/>
  <c r="T580" i="1" s="1"/>
  <c r="S579" i="1"/>
  <c r="T579" i="1" s="1"/>
  <c r="S578" i="1"/>
  <c r="T578" i="1" s="1"/>
  <c r="S577" i="1"/>
  <c r="T577" i="1" s="1"/>
  <c r="S576" i="1"/>
  <c r="T576" i="1" s="1"/>
  <c r="S575" i="1"/>
  <c r="T575" i="1" s="1"/>
  <c r="S574" i="1"/>
  <c r="T574" i="1" s="1"/>
  <c r="S573" i="1"/>
  <c r="T573" i="1" s="1"/>
  <c r="S572" i="1"/>
  <c r="T572" i="1" s="1"/>
  <c r="S571" i="1"/>
  <c r="T571" i="1" s="1"/>
  <c r="S570" i="1"/>
  <c r="T570" i="1" s="1"/>
  <c r="S569" i="1"/>
  <c r="T569" i="1" s="1"/>
  <c r="S568" i="1"/>
  <c r="T568" i="1" s="1"/>
  <c r="S567" i="1"/>
  <c r="T567" i="1" s="1"/>
  <c r="S566" i="1"/>
  <c r="T566" i="1" s="1"/>
  <c r="S565" i="1"/>
  <c r="T565" i="1" s="1"/>
  <c r="S564" i="1"/>
  <c r="T564" i="1" s="1"/>
  <c r="S563" i="1"/>
  <c r="T563" i="1" s="1"/>
  <c r="S562" i="1"/>
  <c r="T562" i="1" s="1"/>
  <c r="S561" i="1"/>
  <c r="T561" i="1" s="1"/>
  <c r="S560" i="1"/>
  <c r="T560" i="1" s="1"/>
  <c r="S559" i="1"/>
  <c r="T559" i="1" s="1"/>
  <c r="S558" i="1"/>
  <c r="T558" i="1" s="1"/>
  <c r="S557" i="1"/>
  <c r="T557" i="1" s="1"/>
  <c r="S556" i="1"/>
  <c r="T556" i="1" s="1"/>
  <c r="S555" i="1"/>
  <c r="T555" i="1" s="1"/>
  <c r="S554" i="1"/>
  <c r="T554" i="1" s="1"/>
  <c r="S553" i="1"/>
  <c r="T553" i="1" s="1"/>
  <c r="S552" i="1"/>
  <c r="T552" i="1" s="1"/>
  <c r="S551" i="1"/>
  <c r="T551" i="1" s="1"/>
  <c r="S550" i="1"/>
  <c r="T550" i="1" s="1"/>
  <c r="S549" i="1"/>
  <c r="T549" i="1" s="1"/>
  <c r="S548" i="1"/>
  <c r="T548" i="1" s="1"/>
  <c r="S547" i="1"/>
  <c r="T547" i="1" s="1"/>
  <c r="S546" i="1"/>
  <c r="T546" i="1" s="1"/>
  <c r="S545" i="1"/>
  <c r="T545" i="1" s="1"/>
  <c r="S544" i="1"/>
  <c r="T544" i="1" s="1"/>
  <c r="S543" i="1"/>
  <c r="T543" i="1" s="1"/>
  <c r="S542" i="1"/>
  <c r="T542" i="1" s="1"/>
  <c r="S541" i="1"/>
  <c r="T541" i="1" s="1"/>
  <c r="S540" i="1"/>
  <c r="T540" i="1" s="1"/>
  <c r="S539" i="1"/>
  <c r="T539" i="1" s="1"/>
  <c r="S538" i="1"/>
  <c r="T538" i="1" s="1"/>
  <c r="S537" i="1"/>
  <c r="T537" i="1" s="1"/>
  <c r="S536" i="1"/>
  <c r="T536" i="1" s="1"/>
  <c r="S535" i="1"/>
  <c r="T535" i="1" s="1"/>
  <c r="S534" i="1"/>
  <c r="T534" i="1" s="1"/>
  <c r="S533" i="1"/>
  <c r="T533" i="1" s="1"/>
  <c r="S532" i="1"/>
  <c r="T532" i="1" s="1"/>
  <c r="S531" i="1"/>
  <c r="T531" i="1" s="1"/>
  <c r="S530" i="1"/>
  <c r="T530" i="1" s="1"/>
  <c r="S529" i="1"/>
  <c r="T529" i="1" s="1"/>
  <c r="S528" i="1"/>
  <c r="T528" i="1" s="1"/>
  <c r="S527" i="1"/>
  <c r="T527" i="1" s="1"/>
  <c r="S526" i="1"/>
  <c r="T526" i="1" s="1"/>
  <c r="S525" i="1"/>
  <c r="T525" i="1" s="1"/>
  <c r="S524" i="1"/>
  <c r="T524" i="1" s="1"/>
  <c r="S523" i="1"/>
  <c r="T523" i="1" s="1"/>
  <c r="S522" i="1"/>
  <c r="T522" i="1" s="1"/>
  <c r="S521" i="1"/>
  <c r="T521" i="1" s="1"/>
  <c r="S520" i="1"/>
  <c r="T520" i="1" s="1"/>
  <c r="S519" i="1"/>
  <c r="T519" i="1" s="1"/>
  <c r="S518" i="1"/>
  <c r="T518" i="1" s="1"/>
  <c r="S517" i="1"/>
  <c r="T517" i="1" s="1"/>
  <c r="S516" i="1"/>
  <c r="T516" i="1" s="1"/>
  <c r="S515" i="1"/>
  <c r="T515" i="1" s="1"/>
  <c r="S514" i="1"/>
  <c r="T514" i="1" s="1"/>
  <c r="S513" i="1"/>
  <c r="T513" i="1" s="1"/>
  <c r="S512" i="1"/>
  <c r="T512" i="1" s="1"/>
  <c r="S511" i="1"/>
  <c r="T511" i="1" s="1"/>
  <c r="S510" i="1"/>
  <c r="T510" i="1" s="1"/>
  <c r="S509" i="1"/>
  <c r="T509" i="1" s="1"/>
  <c r="S508" i="1"/>
  <c r="T508" i="1" s="1"/>
  <c r="S507" i="1"/>
  <c r="T507" i="1" s="1"/>
  <c r="S506" i="1"/>
  <c r="T506" i="1" s="1"/>
  <c r="S505" i="1"/>
  <c r="T505" i="1" s="1"/>
  <c r="S504" i="1"/>
  <c r="T504" i="1" s="1"/>
  <c r="S503" i="1"/>
  <c r="T503" i="1" s="1"/>
  <c r="S502" i="1"/>
  <c r="T502" i="1" s="1"/>
  <c r="S501" i="1"/>
  <c r="T501" i="1" s="1"/>
  <c r="S500" i="1"/>
  <c r="T500" i="1" s="1"/>
  <c r="S499" i="1"/>
  <c r="T499" i="1" s="1"/>
  <c r="S498" i="1"/>
  <c r="T498" i="1" s="1"/>
  <c r="S497" i="1"/>
  <c r="T497" i="1" s="1"/>
  <c r="S496" i="1"/>
  <c r="T496" i="1" s="1"/>
  <c r="S495" i="1"/>
  <c r="T495" i="1" s="1"/>
  <c r="S494" i="1"/>
  <c r="T494" i="1" s="1"/>
  <c r="S493" i="1"/>
  <c r="T493" i="1" s="1"/>
  <c r="S492" i="1"/>
  <c r="T492" i="1" s="1"/>
  <c r="S491" i="1"/>
  <c r="T491" i="1" s="1"/>
  <c r="S490" i="1"/>
  <c r="T490" i="1" s="1"/>
  <c r="S489" i="1"/>
  <c r="T489" i="1" s="1"/>
  <c r="S488" i="1"/>
  <c r="T488" i="1" s="1"/>
  <c r="S487" i="1"/>
  <c r="T487" i="1" s="1"/>
  <c r="S486" i="1"/>
  <c r="T486" i="1" s="1"/>
  <c r="S485" i="1"/>
  <c r="T485" i="1" s="1"/>
  <c r="S484" i="1"/>
  <c r="T484" i="1" s="1"/>
  <c r="S483" i="1"/>
  <c r="T483" i="1" s="1"/>
  <c r="S482" i="1"/>
  <c r="T482" i="1" s="1"/>
  <c r="S481" i="1"/>
  <c r="T481" i="1" s="1"/>
  <c r="S480" i="1"/>
  <c r="T480" i="1" s="1"/>
  <c r="S479" i="1"/>
  <c r="T479" i="1" s="1"/>
  <c r="S478" i="1"/>
  <c r="T478" i="1" s="1"/>
  <c r="S477" i="1"/>
  <c r="T477" i="1" s="1"/>
  <c r="S476" i="1"/>
  <c r="T476" i="1" s="1"/>
  <c r="S475" i="1"/>
  <c r="T475" i="1" s="1"/>
  <c r="S474" i="1"/>
  <c r="T474" i="1" s="1"/>
  <c r="S473" i="1"/>
  <c r="T473" i="1" s="1"/>
  <c r="S472" i="1"/>
  <c r="T472" i="1" s="1"/>
  <c r="S471" i="1"/>
  <c r="T471" i="1" s="1"/>
  <c r="S470" i="1"/>
  <c r="T470" i="1" s="1"/>
  <c r="S469" i="1"/>
  <c r="T469" i="1" s="1"/>
  <c r="S468" i="1"/>
  <c r="T468" i="1" s="1"/>
  <c r="S467" i="1"/>
  <c r="T467" i="1" s="1"/>
  <c r="S466" i="1"/>
  <c r="T466" i="1" s="1"/>
  <c r="S465" i="1"/>
  <c r="T465" i="1" s="1"/>
  <c r="S464" i="1"/>
  <c r="T464" i="1" s="1"/>
  <c r="S463" i="1"/>
  <c r="T463" i="1" s="1"/>
  <c r="S462" i="1"/>
  <c r="T462" i="1" s="1"/>
  <c r="S461" i="1"/>
  <c r="T461" i="1" s="1"/>
  <c r="S460" i="1"/>
  <c r="T460" i="1" s="1"/>
  <c r="S459" i="1"/>
  <c r="T459" i="1" s="1"/>
  <c r="S458" i="1"/>
  <c r="T458" i="1" s="1"/>
  <c r="S457" i="1"/>
  <c r="T457" i="1" s="1"/>
  <c r="S456" i="1"/>
  <c r="T456" i="1" s="1"/>
  <c r="S455" i="1"/>
  <c r="T455" i="1" s="1"/>
  <c r="S454" i="1"/>
  <c r="T454" i="1" s="1"/>
  <c r="S453" i="1"/>
  <c r="T453" i="1" s="1"/>
  <c r="S452" i="1"/>
  <c r="T452" i="1" s="1"/>
  <c r="S451" i="1"/>
  <c r="T451" i="1" s="1"/>
  <c r="S450" i="1"/>
  <c r="T450" i="1" s="1"/>
  <c r="S449" i="1"/>
  <c r="T449" i="1" s="1"/>
  <c r="S448" i="1"/>
  <c r="T448" i="1" s="1"/>
  <c r="S447" i="1"/>
  <c r="T447" i="1" s="1"/>
  <c r="S446" i="1"/>
  <c r="T446" i="1" s="1"/>
  <c r="S445" i="1"/>
  <c r="T445" i="1" s="1"/>
  <c r="S444" i="1"/>
  <c r="T444" i="1" s="1"/>
  <c r="S443" i="1"/>
  <c r="T443" i="1" s="1"/>
  <c r="S442" i="1"/>
  <c r="T442" i="1" s="1"/>
  <c r="S441" i="1"/>
  <c r="T441" i="1" s="1"/>
  <c r="S440" i="1"/>
  <c r="T440" i="1" s="1"/>
  <c r="S439" i="1"/>
  <c r="T439" i="1" s="1"/>
  <c r="S438" i="1"/>
  <c r="T438" i="1" s="1"/>
  <c r="S437" i="1"/>
  <c r="T437" i="1" s="1"/>
  <c r="S436" i="1"/>
  <c r="T436" i="1" s="1"/>
  <c r="S435" i="1"/>
  <c r="T435" i="1" s="1"/>
  <c r="S434" i="1"/>
  <c r="T434" i="1" s="1"/>
  <c r="S433" i="1"/>
  <c r="T433" i="1" s="1"/>
  <c r="S432" i="1"/>
  <c r="T432" i="1" s="1"/>
  <c r="S431" i="1"/>
  <c r="T431" i="1" s="1"/>
  <c r="S430" i="1"/>
  <c r="T430" i="1" s="1"/>
  <c r="S429" i="1"/>
  <c r="T429" i="1" s="1"/>
  <c r="S428" i="1"/>
  <c r="T428" i="1" s="1"/>
  <c r="S427" i="1"/>
  <c r="T427" i="1" s="1"/>
  <c r="S426" i="1"/>
  <c r="T426" i="1" s="1"/>
  <c r="S425" i="1"/>
  <c r="T425" i="1" s="1"/>
  <c r="S424" i="1"/>
  <c r="T424" i="1" s="1"/>
  <c r="S423" i="1"/>
  <c r="T423" i="1" s="1"/>
  <c r="S422" i="1"/>
  <c r="T422" i="1" s="1"/>
  <c r="S421" i="1"/>
  <c r="T421" i="1" s="1"/>
  <c r="S420" i="1"/>
  <c r="T420" i="1" s="1"/>
  <c r="S419" i="1"/>
  <c r="T419" i="1" s="1"/>
  <c r="S418" i="1"/>
  <c r="T418" i="1" s="1"/>
  <c r="S417" i="1"/>
  <c r="T417" i="1" s="1"/>
  <c r="S416" i="1"/>
  <c r="T416" i="1" s="1"/>
  <c r="S415" i="1"/>
  <c r="T415" i="1" s="1"/>
  <c r="S414" i="1"/>
  <c r="T414" i="1" s="1"/>
  <c r="S413" i="1"/>
  <c r="T413" i="1" s="1"/>
  <c r="S412" i="1"/>
  <c r="T412" i="1" s="1"/>
  <c r="S411" i="1"/>
  <c r="T411" i="1" s="1"/>
  <c r="S410" i="1"/>
  <c r="T410" i="1" s="1"/>
  <c r="S409" i="1"/>
  <c r="T409" i="1" s="1"/>
  <c r="S408" i="1"/>
  <c r="T408" i="1" s="1"/>
  <c r="S407" i="1"/>
  <c r="T407" i="1" s="1"/>
  <c r="S406" i="1"/>
  <c r="T406" i="1" s="1"/>
  <c r="S405" i="1"/>
  <c r="T405" i="1" s="1"/>
  <c r="S404" i="1"/>
  <c r="T404" i="1" s="1"/>
  <c r="S403" i="1"/>
  <c r="T403" i="1" s="1"/>
  <c r="S402" i="1"/>
  <c r="T402" i="1" s="1"/>
  <c r="S401" i="1"/>
  <c r="T401" i="1" s="1"/>
  <c r="S400" i="1"/>
  <c r="T400" i="1" s="1"/>
  <c r="S399" i="1"/>
  <c r="T399" i="1" s="1"/>
  <c r="S398" i="1"/>
  <c r="T398" i="1" s="1"/>
  <c r="S397" i="1"/>
  <c r="T397" i="1" s="1"/>
  <c r="S396" i="1"/>
  <c r="T396" i="1" s="1"/>
  <c r="S395" i="1"/>
  <c r="T395" i="1" s="1"/>
  <c r="S394" i="1"/>
  <c r="T394" i="1" s="1"/>
  <c r="S393" i="1"/>
  <c r="T393" i="1" s="1"/>
  <c r="S392" i="1"/>
  <c r="T392" i="1" s="1"/>
  <c r="S391" i="1"/>
  <c r="T391" i="1" s="1"/>
  <c r="S390" i="1"/>
  <c r="T390" i="1" s="1"/>
  <c r="S389" i="1"/>
  <c r="T389" i="1" s="1"/>
  <c r="S388" i="1"/>
  <c r="T388" i="1" s="1"/>
  <c r="S387" i="1"/>
  <c r="T387" i="1" s="1"/>
  <c r="S386" i="1"/>
  <c r="T386" i="1" s="1"/>
  <c r="S385" i="1"/>
  <c r="T385" i="1" s="1"/>
  <c r="S384" i="1"/>
  <c r="T384" i="1" s="1"/>
  <c r="S383" i="1"/>
  <c r="T383" i="1" s="1"/>
  <c r="S382" i="1"/>
  <c r="T382" i="1" s="1"/>
  <c r="S381" i="1"/>
  <c r="T381" i="1" s="1"/>
  <c r="S380" i="1"/>
  <c r="T380" i="1" s="1"/>
  <c r="S379" i="1"/>
  <c r="T379" i="1" s="1"/>
  <c r="S378" i="1"/>
  <c r="T378" i="1" s="1"/>
  <c r="S377" i="1"/>
  <c r="T377" i="1" s="1"/>
  <c r="S376" i="1"/>
  <c r="T376" i="1" s="1"/>
  <c r="S375" i="1"/>
  <c r="T375" i="1" s="1"/>
  <c r="S374" i="1"/>
  <c r="T374" i="1" s="1"/>
  <c r="S373" i="1"/>
  <c r="T373" i="1" s="1"/>
  <c r="S372" i="1"/>
  <c r="T372" i="1" s="1"/>
  <c r="S371" i="1"/>
  <c r="T371" i="1" s="1"/>
  <c r="S370" i="1"/>
  <c r="T370" i="1" s="1"/>
  <c r="S369" i="1"/>
  <c r="T369" i="1" s="1"/>
  <c r="S368" i="1"/>
  <c r="T368" i="1" s="1"/>
  <c r="S367" i="1"/>
  <c r="T367" i="1" s="1"/>
  <c r="S366" i="1"/>
  <c r="T366" i="1" s="1"/>
  <c r="S365" i="1"/>
  <c r="T365" i="1" s="1"/>
  <c r="S364" i="1"/>
  <c r="T364" i="1" s="1"/>
  <c r="S363" i="1"/>
  <c r="T363" i="1" s="1"/>
  <c r="S362" i="1"/>
  <c r="T362" i="1" s="1"/>
  <c r="S361" i="1"/>
  <c r="T361" i="1" s="1"/>
  <c r="S360" i="1"/>
  <c r="T360" i="1" s="1"/>
  <c r="S359" i="1"/>
  <c r="T359" i="1" s="1"/>
  <c r="S358" i="1"/>
  <c r="T358" i="1" s="1"/>
  <c r="S357" i="1"/>
  <c r="T357" i="1" s="1"/>
  <c r="S356" i="1"/>
  <c r="T356" i="1" s="1"/>
  <c r="S355" i="1"/>
  <c r="T355" i="1" s="1"/>
  <c r="S354" i="1"/>
  <c r="T354" i="1" s="1"/>
  <c r="S353" i="1"/>
  <c r="T353" i="1" s="1"/>
  <c r="S352" i="1"/>
  <c r="T352" i="1" s="1"/>
  <c r="S351" i="1"/>
  <c r="T351" i="1" s="1"/>
  <c r="S350" i="1"/>
  <c r="T350" i="1" s="1"/>
  <c r="S349" i="1"/>
  <c r="T349" i="1" s="1"/>
  <c r="S348" i="1"/>
  <c r="T348" i="1" s="1"/>
  <c r="S347" i="1"/>
  <c r="T347" i="1" s="1"/>
  <c r="S346" i="1"/>
  <c r="T346" i="1" s="1"/>
  <c r="S345" i="1"/>
  <c r="T345" i="1" s="1"/>
  <c r="S344" i="1"/>
  <c r="T344" i="1" s="1"/>
  <c r="S343" i="1"/>
  <c r="T343" i="1" s="1"/>
  <c r="S342" i="1"/>
  <c r="T342" i="1" s="1"/>
  <c r="S341" i="1"/>
  <c r="T341" i="1" s="1"/>
  <c r="S340" i="1"/>
  <c r="T340" i="1" s="1"/>
  <c r="S339" i="1"/>
  <c r="T339" i="1" s="1"/>
  <c r="S338" i="1"/>
  <c r="T338" i="1" s="1"/>
  <c r="S337" i="1"/>
  <c r="T337" i="1" s="1"/>
  <c r="S336" i="1"/>
  <c r="T336" i="1" s="1"/>
  <c r="S335" i="1"/>
  <c r="T335" i="1" s="1"/>
  <c r="S334" i="1"/>
  <c r="T334" i="1" s="1"/>
  <c r="S333" i="1"/>
  <c r="T333" i="1" s="1"/>
  <c r="S332" i="1"/>
  <c r="T332" i="1" s="1"/>
  <c r="S331" i="1"/>
  <c r="T331" i="1" s="1"/>
  <c r="S330" i="1"/>
  <c r="T330" i="1" s="1"/>
  <c r="S329" i="1"/>
  <c r="T329" i="1" s="1"/>
  <c r="S328" i="1"/>
  <c r="T328" i="1" s="1"/>
  <c r="S327" i="1"/>
  <c r="T327" i="1" s="1"/>
  <c r="S326" i="1"/>
  <c r="T326" i="1" s="1"/>
  <c r="S325" i="1"/>
  <c r="T325" i="1" s="1"/>
  <c r="S324" i="1"/>
  <c r="T324" i="1" s="1"/>
  <c r="S323" i="1"/>
  <c r="T323" i="1" s="1"/>
  <c r="S322" i="1"/>
  <c r="T322" i="1" s="1"/>
  <c r="S321" i="1"/>
  <c r="T321" i="1" s="1"/>
  <c r="S320" i="1"/>
  <c r="T320" i="1" s="1"/>
  <c r="S319" i="1"/>
  <c r="T319" i="1" s="1"/>
  <c r="S318" i="1"/>
  <c r="T318" i="1" s="1"/>
  <c r="S317" i="1"/>
  <c r="T317" i="1" s="1"/>
  <c r="S316" i="1"/>
  <c r="T316" i="1" s="1"/>
  <c r="S315" i="1"/>
  <c r="T315" i="1" s="1"/>
  <c r="S314" i="1"/>
  <c r="T314" i="1" s="1"/>
  <c r="S313" i="1"/>
  <c r="T313" i="1" s="1"/>
  <c r="S312" i="1"/>
  <c r="T312" i="1" s="1"/>
  <c r="S311" i="1"/>
  <c r="T311" i="1" s="1"/>
  <c r="S310" i="1"/>
  <c r="T310" i="1" s="1"/>
  <c r="S309" i="1"/>
  <c r="T309" i="1" s="1"/>
  <c r="S308" i="1"/>
  <c r="T308" i="1" s="1"/>
  <c r="S307" i="1"/>
  <c r="T307" i="1" s="1"/>
  <c r="S306" i="1"/>
  <c r="T306" i="1" s="1"/>
  <c r="S305" i="1"/>
  <c r="T305" i="1" s="1"/>
  <c r="S304" i="1"/>
  <c r="T304" i="1" s="1"/>
  <c r="S303" i="1"/>
  <c r="T303" i="1" s="1"/>
  <c r="S302" i="1"/>
  <c r="T302" i="1" s="1"/>
  <c r="S301" i="1"/>
  <c r="T301" i="1" s="1"/>
  <c r="S300" i="1"/>
  <c r="T300" i="1" s="1"/>
  <c r="S299" i="1"/>
  <c r="T299" i="1" s="1"/>
  <c r="S298" i="1"/>
  <c r="T298" i="1" s="1"/>
  <c r="S297" i="1"/>
  <c r="T297" i="1" s="1"/>
  <c r="S296" i="1"/>
  <c r="T296" i="1" s="1"/>
  <c r="S295" i="1"/>
  <c r="T295" i="1" s="1"/>
  <c r="S294" i="1"/>
  <c r="T294" i="1" s="1"/>
  <c r="S293" i="1"/>
  <c r="T293" i="1" s="1"/>
  <c r="S292" i="1"/>
  <c r="T292" i="1" s="1"/>
  <c r="S291" i="1"/>
  <c r="T291" i="1" s="1"/>
  <c r="S290" i="1"/>
  <c r="T290" i="1" s="1"/>
  <c r="S289" i="1"/>
  <c r="T289" i="1" s="1"/>
  <c r="S288" i="1"/>
  <c r="T288" i="1" s="1"/>
  <c r="S287" i="1"/>
  <c r="T287" i="1" s="1"/>
  <c r="S286" i="1"/>
  <c r="T286" i="1" s="1"/>
  <c r="S285" i="1"/>
  <c r="T285" i="1" s="1"/>
  <c r="S284" i="1"/>
  <c r="T284" i="1" s="1"/>
  <c r="S283" i="1"/>
  <c r="T283" i="1" s="1"/>
  <c r="S282" i="1"/>
  <c r="T282" i="1" s="1"/>
  <c r="S281" i="1"/>
  <c r="T281" i="1" s="1"/>
  <c r="S280" i="1"/>
  <c r="T280" i="1" s="1"/>
  <c r="S279" i="1"/>
  <c r="T279" i="1" s="1"/>
  <c r="S278" i="1"/>
  <c r="T278" i="1" s="1"/>
  <c r="S277" i="1"/>
  <c r="T277" i="1" s="1"/>
  <c r="S276" i="1"/>
  <c r="T276" i="1" s="1"/>
  <c r="S275" i="1"/>
  <c r="T275" i="1" s="1"/>
  <c r="S274" i="1"/>
  <c r="T274" i="1" s="1"/>
  <c r="S273" i="1"/>
  <c r="T273" i="1" s="1"/>
  <c r="S272" i="1"/>
  <c r="T272" i="1" s="1"/>
  <c r="S271" i="1"/>
  <c r="T271" i="1" s="1"/>
  <c r="S270" i="1"/>
  <c r="T270" i="1" s="1"/>
  <c r="S269" i="1"/>
  <c r="T269" i="1" s="1"/>
  <c r="S268" i="1"/>
  <c r="T268" i="1" s="1"/>
  <c r="S267" i="1"/>
  <c r="T267" i="1" s="1"/>
  <c r="S266" i="1"/>
  <c r="T266" i="1" s="1"/>
  <c r="S265" i="1"/>
  <c r="T265" i="1" s="1"/>
  <c r="S264" i="1"/>
  <c r="T264" i="1" s="1"/>
  <c r="S263" i="1"/>
  <c r="T263" i="1" s="1"/>
  <c r="S262" i="1"/>
  <c r="T262" i="1" s="1"/>
  <c r="S261" i="1"/>
  <c r="T261" i="1" s="1"/>
  <c r="S260" i="1"/>
  <c r="T260" i="1" s="1"/>
  <c r="S259" i="1"/>
  <c r="T259" i="1" s="1"/>
  <c r="S258" i="1"/>
  <c r="T258" i="1" s="1"/>
  <c r="S257" i="1"/>
  <c r="T257" i="1" s="1"/>
  <c r="S256" i="1"/>
  <c r="T256" i="1" s="1"/>
  <c r="S255" i="1"/>
  <c r="T255" i="1" s="1"/>
  <c r="S254" i="1"/>
  <c r="T254" i="1" s="1"/>
  <c r="S253" i="1"/>
  <c r="T253" i="1" s="1"/>
  <c r="S252" i="1"/>
  <c r="T252" i="1" s="1"/>
  <c r="S251" i="1"/>
  <c r="T251" i="1" s="1"/>
  <c r="S250" i="1"/>
  <c r="T250" i="1" s="1"/>
  <c r="S249" i="1"/>
  <c r="T249" i="1" s="1"/>
  <c r="S248" i="1"/>
  <c r="T248" i="1" s="1"/>
  <c r="S247" i="1"/>
  <c r="T247" i="1" s="1"/>
  <c r="S246" i="1"/>
  <c r="T246" i="1" s="1"/>
  <c r="S245" i="1"/>
  <c r="T245" i="1" s="1"/>
  <c r="S244" i="1"/>
  <c r="T244" i="1" s="1"/>
  <c r="S243" i="1"/>
  <c r="T243" i="1" s="1"/>
  <c r="S242" i="1"/>
  <c r="T242" i="1" s="1"/>
  <c r="S241" i="1"/>
  <c r="T241" i="1" s="1"/>
  <c r="S240" i="1"/>
  <c r="T240" i="1" s="1"/>
  <c r="S239" i="1"/>
  <c r="T239" i="1" s="1"/>
  <c r="S238" i="1"/>
  <c r="T238" i="1" s="1"/>
  <c r="S237" i="1"/>
  <c r="T237" i="1" s="1"/>
  <c r="S236" i="1"/>
  <c r="T236" i="1" s="1"/>
  <c r="S235" i="1"/>
  <c r="T235" i="1" s="1"/>
  <c r="S234" i="1"/>
  <c r="T234" i="1" s="1"/>
  <c r="S233" i="1"/>
  <c r="T233" i="1" s="1"/>
  <c r="S232" i="1"/>
  <c r="T232" i="1" s="1"/>
  <c r="S231" i="1"/>
  <c r="T231" i="1" s="1"/>
  <c r="S230" i="1"/>
  <c r="T230" i="1" s="1"/>
  <c r="S229" i="1"/>
  <c r="T229" i="1" s="1"/>
  <c r="S228" i="1"/>
  <c r="T228" i="1" s="1"/>
  <c r="S227" i="1"/>
  <c r="T227" i="1" s="1"/>
  <c r="S226" i="1"/>
  <c r="T226" i="1" s="1"/>
  <c r="S225" i="1"/>
  <c r="T225" i="1" s="1"/>
  <c r="S224" i="1"/>
  <c r="T224" i="1" s="1"/>
  <c r="S223" i="1"/>
  <c r="T223" i="1" s="1"/>
  <c r="S222" i="1"/>
  <c r="T222" i="1" s="1"/>
  <c r="S221" i="1"/>
  <c r="T221" i="1" s="1"/>
  <c r="S220" i="1"/>
  <c r="T220" i="1" s="1"/>
  <c r="S219" i="1"/>
  <c r="T219" i="1" s="1"/>
  <c r="S218" i="1"/>
  <c r="T218" i="1" s="1"/>
  <c r="S217" i="1"/>
  <c r="T217" i="1" s="1"/>
  <c r="S216" i="1"/>
  <c r="T216" i="1" s="1"/>
  <c r="S215" i="1"/>
  <c r="T215" i="1" s="1"/>
  <c r="S214" i="1"/>
  <c r="T214" i="1" s="1"/>
  <c r="S213" i="1"/>
  <c r="T213" i="1" s="1"/>
  <c r="S212" i="1"/>
  <c r="T212" i="1" s="1"/>
  <c r="S211" i="1"/>
  <c r="T211" i="1" s="1"/>
  <c r="S210" i="1"/>
  <c r="T210" i="1" s="1"/>
  <c r="S209" i="1"/>
  <c r="T209" i="1" s="1"/>
  <c r="S208" i="1"/>
  <c r="T208" i="1" s="1"/>
  <c r="S207" i="1"/>
  <c r="T207" i="1" s="1"/>
  <c r="S206" i="1"/>
  <c r="T206" i="1" s="1"/>
  <c r="S205" i="1"/>
  <c r="T205" i="1" s="1"/>
  <c r="S204" i="1"/>
  <c r="T204" i="1" s="1"/>
  <c r="S203" i="1"/>
  <c r="T203" i="1" s="1"/>
  <c r="S202" i="1"/>
  <c r="T202" i="1" s="1"/>
  <c r="S201" i="1"/>
  <c r="T201" i="1" s="1"/>
  <c r="S200" i="1"/>
  <c r="T200" i="1" s="1"/>
  <c r="S199" i="1"/>
  <c r="T199" i="1" s="1"/>
  <c r="S198" i="1"/>
  <c r="T198" i="1" s="1"/>
  <c r="S197" i="1"/>
  <c r="T197" i="1" s="1"/>
  <c r="S196" i="1"/>
  <c r="T196" i="1" s="1"/>
  <c r="S195" i="1"/>
  <c r="T195" i="1" s="1"/>
  <c r="S194" i="1"/>
  <c r="T194" i="1" s="1"/>
  <c r="S193" i="1"/>
  <c r="T193" i="1" s="1"/>
  <c r="S192" i="1"/>
  <c r="T192" i="1" s="1"/>
  <c r="S191" i="1"/>
  <c r="T191" i="1" s="1"/>
  <c r="S190" i="1"/>
  <c r="T190" i="1" s="1"/>
  <c r="S189" i="1"/>
  <c r="T189" i="1" s="1"/>
  <c r="S188" i="1"/>
  <c r="T188" i="1" s="1"/>
  <c r="S187" i="1"/>
  <c r="T187" i="1" s="1"/>
  <c r="S186" i="1"/>
  <c r="T186" i="1" s="1"/>
  <c r="S185" i="1"/>
  <c r="T185" i="1" s="1"/>
  <c r="S184" i="1"/>
  <c r="T184" i="1" s="1"/>
  <c r="S183" i="1"/>
  <c r="T183" i="1" s="1"/>
  <c r="S182" i="1"/>
  <c r="T182" i="1" s="1"/>
  <c r="S181" i="1"/>
  <c r="T181" i="1" s="1"/>
  <c r="S180" i="1"/>
  <c r="T180" i="1" s="1"/>
  <c r="S179" i="1"/>
  <c r="T179" i="1" s="1"/>
  <c r="S178" i="1"/>
  <c r="T178" i="1" s="1"/>
  <c r="S177" i="1"/>
  <c r="T177" i="1" s="1"/>
  <c r="S176" i="1"/>
  <c r="T176" i="1" s="1"/>
  <c r="S175" i="1"/>
  <c r="T175" i="1" s="1"/>
  <c r="S174" i="1"/>
  <c r="T174" i="1" s="1"/>
  <c r="S173" i="1"/>
  <c r="T173" i="1" s="1"/>
  <c r="S172" i="1"/>
  <c r="T172" i="1" s="1"/>
  <c r="S171" i="1"/>
  <c r="T171" i="1" s="1"/>
  <c r="S170" i="1"/>
  <c r="T170" i="1" s="1"/>
  <c r="S169" i="1"/>
  <c r="T169" i="1" s="1"/>
  <c r="S168" i="1"/>
  <c r="T168" i="1" s="1"/>
  <c r="S167" i="1"/>
  <c r="T167" i="1" s="1"/>
  <c r="S166" i="1"/>
  <c r="T166" i="1" s="1"/>
  <c r="S165" i="1"/>
  <c r="T165" i="1" s="1"/>
  <c r="S164" i="1"/>
  <c r="T164" i="1" s="1"/>
  <c r="S163" i="1"/>
  <c r="T163" i="1" s="1"/>
  <c r="S162" i="1"/>
  <c r="T162" i="1" s="1"/>
  <c r="S161" i="1"/>
  <c r="T161" i="1" s="1"/>
  <c r="S160" i="1"/>
  <c r="T160" i="1" s="1"/>
  <c r="S159" i="1"/>
  <c r="T159" i="1" s="1"/>
  <c r="S158" i="1"/>
  <c r="T158" i="1" s="1"/>
  <c r="S157" i="1"/>
  <c r="T157" i="1" s="1"/>
  <c r="S156" i="1"/>
  <c r="T156" i="1" s="1"/>
  <c r="S155" i="1"/>
  <c r="T155" i="1" s="1"/>
  <c r="S154" i="1"/>
  <c r="T154" i="1" s="1"/>
  <c r="S153" i="1"/>
  <c r="T153" i="1" s="1"/>
  <c r="S152" i="1"/>
  <c r="T152" i="1" s="1"/>
  <c r="S151" i="1"/>
  <c r="T151" i="1" s="1"/>
  <c r="S150" i="1"/>
  <c r="T150" i="1" s="1"/>
  <c r="S149" i="1"/>
  <c r="T149" i="1" s="1"/>
  <c r="S148" i="1"/>
  <c r="T148" i="1" s="1"/>
  <c r="S147" i="1"/>
  <c r="T147" i="1" s="1"/>
  <c r="S146" i="1"/>
  <c r="T146" i="1" s="1"/>
  <c r="S145" i="1"/>
  <c r="T145" i="1" s="1"/>
  <c r="S144" i="1"/>
  <c r="T144" i="1" s="1"/>
  <c r="S143" i="1"/>
  <c r="T143" i="1" s="1"/>
  <c r="S142" i="1"/>
  <c r="T142" i="1" s="1"/>
  <c r="S141" i="1"/>
  <c r="T141" i="1" s="1"/>
  <c r="S140" i="1"/>
  <c r="T140" i="1" s="1"/>
  <c r="S139" i="1"/>
  <c r="T139" i="1" s="1"/>
  <c r="S138" i="1"/>
  <c r="T138" i="1" s="1"/>
  <c r="S137" i="1"/>
  <c r="T137" i="1" s="1"/>
  <c r="S136" i="1"/>
  <c r="T136" i="1" s="1"/>
  <c r="S135" i="1"/>
  <c r="T135" i="1" s="1"/>
  <c r="S134" i="1"/>
  <c r="T134" i="1" s="1"/>
  <c r="S133" i="1"/>
  <c r="T133" i="1" s="1"/>
  <c r="S132" i="1"/>
  <c r="T132" i="1" s="1"/>
  <c r="S131" i="1"/>
  <c r="T131" i="1" s="1"/>
  <c r="S130" i="1"/>
  <c r="T130" i="1" s="1"/>
  <c r="S129" i="1"/>
  <c r="T129" i="1" s="1"/>
  <c r="S128" i="1"/>
  <c r="T128" i="1" s="1"/>
  <c r="S127" i="1"/>
  <c r="T127" i="1" s="1"/>
  <c r="S126" i="1"/>
  <c r="T126" i="1" s="1"/>
  <c r="S125" i="1"/>
  <c r="T125" i="1" s="1"/>
  <c r="S124" i="1"/>
  <c r="T124" i="1" s="1"/>
  <c r="S123" i="1"/>
  <c r="T123" i="1" s="1"/>
  <c r="S122" i="1"/>
  <c r="T122" i="1" s="1"/>
  <c r="S121" i="1"/>
  <c r="T121" i="1" s="1"/>
  <c r="S120" i="1"/>
  <c r="T120" i="1" s="1"/>
  <c r="S119" i="1"/>
  <c r="T119" i="1" s="1"/>
  <c r="S118" i="1"/>
  <c r="T118" i="1" s="1"/>
  <c r="S117" i="1"/>
  <c r="T117" i="1" s="1"/>
  <c r="S116" i="1"/>
  <c r="T116" i="1" s="1"/>
  <c r="S115" i="1"/>
  <c r="T115" i="1" s="1"/>
  <c r="S114" i="1"/>
  <c r="T114" i="1" s="1"/>
  <c r="S113" i="1"/>
  <c r="T113" i="1" s="1"/>
  <c r="S112" i="1"/>
  <c r="T112" i="1" s="1"/>
  <c r="S111" i="1"/>
  <c r="T111" i="1" s="1"/>
  <c r="S110" i="1"/>
  <c r="T110" i="1" s="1"/>
  <c r="S109" i="1"/>
  <c r="T109" i="1" s="1"/>
  <c r="S108" i="1"/>
  <c r="T108" i="1" s="1"/>
  <c r="S107" i="1"/>
  <c r="T107" i="1" s="1"/>
  <c r="S106" i="1"/>
  <c r="T106" i="1" s="1"/>
  <c r="S105" i="1"/>
  <c r="T105" i="1" s="1"/>
  <c r="S104" i="1"/>
  <c r="T104" i="1" s="1"/>
  <c r="S103" i="1"/>
  <c r="T103" i="1" s="1"/>
  <c r="S102" i="1"/>
  <c r="T102" i="1" s="1"/>
  <c r="S101" i="1"/>
  <c r="T101" i="1" s="1"/>
  <c r="S100" i="1"/>
  <c r="T100" i="1" s="1"/>
  <c r="S99" i="1"/>
  <c r="T99" i="1" s="1"/>
  <c r="S98" i="1"/>
  <c r="T98" i="1" s="1"/>
  <c r="S97" i="1"/>
  <c r="T97" i="1" s="1"/>
  <c r="S96" i="1"/>
  <c r="T96" i="1" s="1"/>
  <c r="S95" i="1"/>
  <c r="T95" i="1" s="1"/>
  <c r="S94" i="1"/>
  <c r="T94" i="1" s="1"/>
  <c r="S93" i="1"/>
  <c r="T93" i="1" s="1"/>
  <c r="S92" i="1"/>
  <c r="T92" i="1" s="1"/>
  <c r="S91" i="1"/>
  <c r="T91" i="1" s="1"/>
  <c r="S90" i="1"/>
  <c r="T90" i="1" s="1"/>
  <c r="S89" i="1"/>
  <c r="T89" i="1" s="1"/>
  <c r="S88" i="1"/>
  <c r="T88" i="1" s="1"/>
  <c r="S87" i="1"/>
  <c r="T87" i="1" s="1"/>
  <c r="S86" i="1"/>
  <c r="T86" i="1" s="1"/>
  <c r="S85" i="1"/>
  <c r="T85" i="1" s="1"/>
  <c r="S84" i="1"/>
  <c r="T84" i="1" s="1"/>
  <c r="S83" i="1"/>
  <c r="T83" i="1" s="1"/>
  <c r="S82" i="1"/>
  <c r="T82" i="1" s="1"/>
  <c r="S81" i="1"/>
  <c r="T81" i="1" s="1"/>
  <c r="S80" i="1"/>
  <c r="T80" i="1" s="1"/>
  <c r="S79" i="1"/>
  <c r="T79" i="1" s="1"/>
  <c r="S78" i="1"/>
  <c r="T78" i="1" s="1"/>
  <c r="S77" i="1"/>
  <c r="T77" i="1" s="1"/>
  <c r="S76" i="1"/>
  <c r="T76" i="1" s="1"/>
  <c r="S75" i="1"/>
  <c r="T75" i="1" s="1"/>
  <c r="S74" i="1"/>
  <c r="T74" i="1" s="1"/>
  <c r="S73" i="1"/>
  <c r="T73" i="1" s="1"/>
  <c r="S72" i="1"/>
  <c r="T72" i="1" s="1"/>
  <c r="S71" i="1"/>
  <c r="T71" i="1" s="1"/>
  <c r="S70" i="1"/>
  <c r="T70" i="1" s="1"/>
  <c r="S69" i="1"/>
  <c r="T69" i="1" s="1"/>
  <c r="S68" i="1"/>
  <c r="T68" i="1" s="1"/>
  <c r="S67" i="1"/>
  <c r="T67" i="1" s="1"/>
  <c r="S66" i="1"/>
  <c r="T66" i="1" s="1"/>
  <c r="S65" i="1"/>
  <c r="T65" i="1" s="1"/>
  <c r="S64" i="1"/>
  <c r="T64" i="1" s="1"/>
  <c r="S63" i="1"/>
  <c r="T63" i="1" s="1"/>
  <c r="S62" i="1"/>
  <c r="T62" i="1" s="1"/>
  <c r="S61" i="1"/>
  <c r="T61" i="1" s="1"/>
  <c r="S60" i="1"/>
  <c r="T60" i="1" s="1"/>
  <c r="S59" i="1"/>
  <c r="T59" i="1" s="1"/>
  <c r="S58" i="1"/>
  <c r="T58" i="1" s="1"/>
  <c r="S57" i="1"/>
  <c r="T57" i="1" s="1"/>
  <c r="S56" i="1"/>
  <c r="T56" i="1" s="1"/>
  <c r="S55" i="1"/>
  <c r="T55" i="1" s="1"/>
  <c r="S54" i="1"/>
  <c r="T54" i="1" s="1"/>
  <c r="S53" i="1"/>
  <c r="T53" i="1" s="1"/>
  <c r="S52" i="1"/>
  <c r="T52" i="1" s="1"/>
  <c r="S51" i="1"/>
  <c r="T51" i="1" s="1"/>
  <c r="S50" i="1"/>
  <c r="T50" i="1" s="1"/>
  <c r="S49" i="1"/>
  <c r="T49" i="1" s="1"/>
  <c r="S48" i="1"/>
  <c r="T48" i="1" s="1"/>
  <c r="S47" i="1"/>
  <c r="T47" i="1" s="1"/>
  <c r="S46" i="1"/>
  <c r="T46" i="1" s="1"/>
  <c r="S45" i="1"/>
  <c r="T45" i="1" s="1"/>
  <c r="S44" i="1"/>
  <c r="T44" i="1" s="1"/>
  <c r="S43" i="1"/>
  <c r="T43" i="1" s="1"/>
  <c r="S42" i="1"/>
  <c r="T42" i="1" s="1"/>
  <c r="S41" i="1"/>
  <c r="T41" i="1" s="1"/>
  <c r="S40" i="1"/>
  <c r="T40" i="1" s="1"/>
  <c r="S39" i="1"/>
  <c r="T39" i="1" s="1"/>
  <c r="S38" i="1"/>
  <c r="T38" i="1" s="1"/>
  <c r="S37" i="1"/>
  <c r="T37" i="1" s="1"/>
  <c r="S36" i="1"/>
  <c r="T36" i="1" s="1"/>
  <c r="S35" i="1"/>
  <c r="T35" i="1" s="1"/>
  <c r="S34" i="1"/>
  <c r="T34" i="1" s="1"/>
  <c r="S33" i="1"/>
  <c r="T33" i="1" s="1"/>
  <c r="S32" i="1"/>
  <c r="T32" i="1" s="1"/>
  <c r="S31" i="1"/>
  <c r="T31" i="1" s="1"/>
  <c r="S30" i="1"/>
  <c r="T30" i="1" s="1"/>
  <c r="S29" i="1"/>
  <c r="T29" i="1" s="1"/>
  <c r="S28" i="1"/>
  <c r="T28" i="1" s="1"/>
  <c r="S27" i="1"/>
  <c r="T27" i="1" s="1"/>
  <c r="S26" i="1"/>
  <c r="T26" i="1" s="1"/>
  <c r="S25" i="1"/>
  <c r="T25" i="1" s="1"/>
  <c r="S24" i="1"/>
  <c r="T24" i="1" s="1"/>
  <c r="S23" i="1"/>
  <c r="T23" i="1" s="1"/>
  <c r="S22" i="1"/>
  <c r="T22" i="1" s="1"/>
  <c r="S21" i="1"/>
  <c r="T21" i="1" s="1"/>
  <c r="S20" i="1"/>
  <c r="T20" i="1" s="1"/>
  <c r="S19" i="1"/>
  <c r="T19" i="1" s="1"/>
  <c r="S18" i="1"/>
  <c r="T18" i="1" s="1"/>
  <c r="S17" i="1"/>
  <c r="T17" i="1" s="1"/>
  <c r="S16" i="1"/>
  <c r="T16" i="1" s="1"/>
  <c r="S15" i="1"/>
  <c r="T15" i="1" s="1"/>
  <c r="S14" i="1"/>
  <c r="T14" i="1" s="1"/>
  <c r="S13" i="1"/>
  <c r="T13" i="1" s="1"/>
  <c r="S12" i="1"/>
  <c r="T12" i="1" s="1"/>
  <c r="S11" i="1"/>
  <c r="T11" i="1" s="1"/>
  <c r="S10" i="1"/>
  <c r="T10" i="1" s="1"/>
  <c r="S9" i="1"/>
  <c r="T9" i="1" s="1"/>
  <c r="S8" i="1"/>
  <c r="T8" i="1" s="1"/>
  <c r="S7" i="1"/>
  <c r="T7" i="1" s="1"/>
  <c r="S6" i="1"/>
  <c r="T6" i="1" s="1"/>
  <c r="S3" i="1"/>
  <c r="T3" i="1" s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I3" i="1"/>
  <c r="J3" i="1" s="1"/>
  <c r="I7" i="1" l="1"/>
  <c r="J7" i="1" s="1"/>
  <c r="I15" i="1"/>
  <c r="J15" i="1" s="1"/>
  <c r="I23" i="1"/>
  <c r="J23" i="1" s="1"/>
  <c r="I27" i="1"/>
  <c r="J27" i="1" s="1"/>
  <c r="I31" i="1"/>
  <c r="J31" i="1" s="1"/>
  <c r="I39" i="1"/>
  <c r="J39" i="1" s="1"/>
  <c r="I43" i="1"/>
  <c r="J43" i="1" s="1"/>
  <c r="I47" i="1"/>
  <c r="J47" i="1" s="1"/>
  <c r="I51" i="1"/>
  <c r="J51" i="1" s="1"/>
  <c r="I55" i="1"/>
  <c r="J55" i="1" s="1"/>
  <c r="I59" i="1"/>
  <c r="J59" i="1" s="1"/>
  <c r="I67" i="1"/>
  <c r="J67" i="1" s="1"/>
  <c r="I75" i="1"/>
  <c r="J75" i="1" s="1"/>
  <c r="I83" i="1"/>
  <c r="J83" i="1" s="1"/>
  <c r="I91" i="1"/>
  <c r="J91" i="1" s="1"/>
  <c r="I99" i="1"/>
  <c r="J99" i="1" s="1"/>
  <c r="I107" i="1"/>
  <c r="J107" i="1" s="1"/>
  <c r="I115" i="1"/>
  <c r="J115" i="1" s="1"/>
  <c r="I123" i="1"/>
  <c r="J123" i="1" s="1"/>
  <c r="I135" i="1"/>
  <c r="J135" i="1" s="1"/>
  <c r="I147" i="1"/>
  <c r="J147" i="1" s="1"/>
  <c r="I159" i="1"/>
  <c r="J159" i="1" s="1"/>
  <c r="I171" i="1"/>
  <c r="J171" i="1" s="1"/>
  <c r="I179" i="1"/>
  <c r="J179" i="1" s="1"/>
  <c r="I187" i="1"/>
  <c r="J187" i="1" s="1"/>
  <c r="I203" i="1"/>
  <c r="J203" i="1" s="1"/>
  <c r="I211" i="1"/>
  <c r="J211" i="1" s="1"/>
  <c r="I219" i="1"/>
  <c r="J219" i="1" s="1"/>
  <c r="I227" i="1"/>
  <c r="J227" i="1" s="1"/>
  <c r="I235" i="1"/>
  <c r="J235" i="1" s="1"/>
  <c r="I243" i="1"/>
  <c r="J243" i="1" s="1"/>
  <c r="I251" i="1"/>
  <c r="J251" i="1"/>
  <c r="I259" i="1"/>
  <c r="J259" i="1" s="1"/>
  <c r="I267" i="1"/>
  <c r="J267" i="1" s="1"/>
  <c r="I275" i="1"/>
  <c r="J275" i="1" s="1"/>
  <c r="I283" i="1"/>
  <c r="J283" i="1" s="1"/>
  <c r="I287" i="1"/>
  <c r="J287" i="1" s="1"/>
  <c r="I295" i="1"/>
  <c r="J295" i="1" s="1"/>
  <c r="I303" i="1"/>
  <c r="J303" i="1" s="1"/>
  <c r="I315" i="1"/>
  <c r="J315" i="1" s="1"/>
  <c r="I323" i="1"/>
  <c r="J323" i="1" s="1"/>
  <c r="I339" i="1"/>
  <c r="J339" i="1" s="1"/>
  <c r="I355" i="1"/>
  <c r="J355" i="1" s="1"/>
  <c r="I371" i="1"/>
  <c r="J371" i="1" s="1"/>
  <c r="I383" i="1"/>
  <c r="J383" i="1" s="1"/>
  <c r="I395" i="1"/>
  <c r="J395" i="1" s="1"/>
  <c r="I407" i="1"/>
  <c r="J407" i="1" s="1"/>
  <c r="I427" i="1"/>
  <c r="J427" i="1" s="1"/>
  <c r="I443" i="1"/>
  <c r="J443" i="1" s="1"/>
  <c r="I455" i="1"/>
  <c r="J455" i="1" s="1"/>
  <c r="I467" i="1"/>
  <c r="J467" i="1" s="1"/>
  <c r="I479" i="1"/>
  <c r="J479" i="1" s="1"/>
  <c r="I495" i="1"/>
  <c r="J495" i="1" s="1"/>
  <c r="I511" i="1"/>
  <c r="J511" i="1" s="1"/>
  <c r="I523" i="1"/>
  <c r="J523" i="1" s="1"/>
  <c r="I535" i="1"/>
  <c r="J535" i="1" s="1"/>
  <c r="I551" i="1"/>
  <c r="J551" i="1" s="1"/>
  <c r="I567" i="1"/>
  <c r="J567" i="1"/>
  <c r="I583" i="1"/>
  <c r="J583" i="1" s="1"/>
  <c r="I599" i="1"/>
  <c r="J599" i="1" s="1"/>
  <c r="I611" i="1"/>
  <c r="J611" i="1" s="1"/>
  <c r="I623" i="1"/>
  <c r="J623" i="1" s="1"/>
  <c r="I635" i="1"/>
  <c r="J635" i="1" s="1"/>
  <c r="I647" i="1"/>
  <c r="J647" i="1" s="1"/>
  <c r="I659" i="1"/>
  <c r="J659" i="1" s="1"/>
  <c r="I671" i="1"/>
  <c r="J671" i="1" s="1"/>
  <c r="I683" i="1"/>
  <c r="J683" i="1" s="1"/>
  <c r="I695" i="1"/>
  <c r="J695" i="1" s="1"/>
  <c r="I707" i="1"/>
  <c r="J707" i="1" s="1"/>
  <c r="I727" i="1"/>
  <c r="J727" i="1" s="1"/>
  <c r="I739" i="1"/>
  <c r="J739" i="1" s="1"/>
  <c r="I751" i="1"/>
  <c r="J751" i="1" s="1"/>
  <c r="I763" i="1"/>
  <c r="J763" i="1" s="1"/>
  <c r="I775" i="1"/>
  <c r="J775" i="1" s="1"/>
  <c r="I787" i="1"/>
  <c r="J787" i="1" s="1"/>
  <c r="I799" i="1"/>
  <c r="J799" i="1" s="1"/>
  <c r="I811" i="1"/>
  <c r="J811" i="1" s="1"/>
  <c r="I823" i="1"/>
  <c r="J823" i="1" s="1"/>
  <c r="I835" i="1"/>
  <c r="J835" i="1" s="1"/>
  <c r="I847" i="1"/>
  <c r="J847" i="1" s="1"/>
  <c r="I859" i="1"/>
  <c r="J859" i="1" s="1"/>
  <c r="I871" i="1"/>
  <c r="J871" i="1" s="1"/>
  <c r="I883" i="1"/>
  <c r="J883" i="1" s="1"/>
  <c r="I895" i="1"/>
  <c r="J895" i="1"/>
  <c r="I911" i="1"/>
  <c r="J911" i="1" s="1"/>
  <c r="I927" i="1"/>
  <c r="J927" i="1" s="1"/>
  <c r="I939" i="1"/>
  <c r="J939" i="1" s="1"/>
  <c r="I951" i="1"/>
  <c r="J951" i="1" s="1"/>
  <c r="I963" i="1"/>
  <c r="J963" i="1" s="1"/>
  <c r="I979" i="1"/>
  <c r="J979" i="1"/>
  <c r="I995" i="1"/>
  <c r="J995" i="1" s="1"/>
  <c r="I1015" i="1"/>
  <c r="J1015" i="1" s="1"/>
  <c r="I1027" i="1"/>
  <c r="J1027" i="1" s="1"/>
  <c r="I1043" i="1"/>
  <c r="J1043" i="1" s="1"/>
  <c r="I1059" i="1"/>
  <c r="J1059" i="1" s="1"/>
  <c r="I1075" i="1"/>
  <c r="J1075" i="1" s="1"/>
  <c r="I1087" i="1"/>
  <c r="J1087" i="1" s="1"/>
  <c r="I5" i="1"/>
  <c r="J5" i="1" s="1"/>
  <c r="I8" i="1"/>
  <c r="J8" i="1" s="1"/>
  <c r="I12" i="1"/>
  <c r="J12" i="1" s="1"/>
  <c r="I16" i="1"/>
  <c r="J16" i="1" s="1"/>
  <c r="I20" i="1"/>
  <c r="J20" i="1" s="1"/>
  <c r="I24" i="1"/>
  <c r="J24" i="1" s="1"/>
  <c r="I28" i="1"/>
  <c r="J28" i="1"/>
  <c r="I32" i="1"/>
  <c r="J32" i="1" s="1"/>
  <c r="I36" i="1"/>
  <c r="J36" i="1" s="1"/>
  <c r="I40" i="1"/>
  <c r="J40" i="1" s="1"/>
  <c r="I44" i="1"/>
  <c r="J44" i="1" s="1"/>
  <c r="I48" i="1"/>
  <c r="J48" i="1" s="1"/>
  <c r="I52" i="1"/>
  <c r="J52" i="1" s="1"/>
  <c r="I56" i="1"/>
  <c r="J56" i="1" s="1"/>
  <c r="I60" i="1"/>
  <c r="J60" i="1" s="1"/>
  <c r="I64" i="1"/>
  <c r="J64" i="1" s="1"/>
  <c r="I68" i="1"/>
  <c r="J68" i="1" s="1"/>
  <c r="I72" i="1"/>
  <c r="J72" i="1" s="1"/>
  <c r="I76" i="1"/>
  <c r="J76" i="1" s="1"/>
  <c r="I80" i="1"/>
  <c r="J80" i="1" s="1"/>
  <c r="I84" i="1"/>
  <c r="J84" i="1" s="1"/>
  <c r="I88" i="1"/>
  <c r="J88" i="1" s="1"/>
  <c r="I92" i="1"/>
  <c r="J92" i="1" s="1"/>
  <c r="I96" i="1"/>
  <c r="J96" i="1" s="1"/>
  <c r="I100" i="1"/>
  <c r="J100" i="1"/>
  <c r="I104" i="1"/>
  <c r="J104" i="1" s="1"/>
  <c r="I108" i="1"/>
  <c r="J108" i="1" s="1"/>
  <c r="I112" i="1"/>
  <c r="J112" i="1" s="1"/>
  <c r="I116" i="1"/>
  <c r="J116" i="1" s="1"/>
  <c r="I120" i="1"/>
  <c r="J120" i="1" s="1"/>
  <c r="I124" i="1"/>
  <c r="J124" i="1" s="1"/>
  <c r="I128" i="1"/>
  <c r="J128" i="1" s="1"/>
  <c r="I132" i="1"/>
  <c r="J132" i="1" s="1"/>
  <c r="I136" i="1"/>
  <c r="J136" i="1" s="1"/>
  <c r="I140" i="1"/>
  <c r="J140" i="1" s="1"/>
  <c r="I144" i="1"/>
  <c r="J144" i="1" s="1"/>
  <c r="I148" i="1"/>
  <c r="J148" i="1" s="1"/>
  <c r="I152" i="1"/>
  <c r="J152" i="1" s="1"/>
  <c r="I156" i="1"/>
  <c r="J156" i="1" s="1"/>
  <c r="I160" i="1"/>
  <c r="J160" i="1" s="1"/>
  <c r="I164" i="1"/>
  <c r="J164" i="1" s="1"/>
  <c r="I168" i="1"/>
  <c r="J168" i="1" s="1"/>
  <c r="I172" i="1"/>
  <c r="J172" i="1" s="1"/>
  <c r="I176" i="1"/>
  <c r="J176" i="1" s="1"/>
  <c r="I180" i="1"/>
  <c r="J180" i="1" s="1"/>
  <c r="I184" i="1"/>
  <c r="J184" i="1" s="1"/>
  <c r="I188" i="1"/>
  <c r="J188" i="1" s="1"/>
  <c r="I192" i="1"/>
  <c r="J192" i="1" s="1"/>
  <c r="I196" i="1"/>
  <c r="J196" i="1" s="1"/>
  <c r="I200" i="1"/>
  <c r="J200" i="1" s="1"/>
  <c r="I204" i="1"/>
  <c r="J204" i="1" s="1"/>
  <c r="I208" i="1"/>
  <c r="J208" i="1" s="1"/>
  <c r="I212" i="1"/>
  <c r="J212" i="1" s="1"/>
  <c r="I216" i="1"/>
  <c r="J216" i="1" s="1"/>
  <c r="I220" i="1"/>
  <c r="J220" i="1"/>
  <c r="I224" i="1"/>
  <c r="J224" i="1" s="1"/>
  <c r="I228" i="1"/>
  <c r="J228" i="1" s="1"/>
  <c r="I232" i="1"/>
  <c r="J232" i="1" s="1"/>
  <c r="I236" i="1"/>
  <c r="J236" i="1" s="1"/>
  <c r="I240" i="1"/>
  <c r="J240" i="1" s="1"/>
  <c r="I244" i="1"/>
  <c r="J244" i="1" s="1"/>
  <c r="I248" i="1"/>
  <c r="J248" i="1" s="1"/>
  <c r="I252" i="1"/>
  <c r="J252" i="1" s="1"/>
  <c r="I256" i="1"/>
  <c r="J256" i="1" s="1"/>
  <c r="I260" i="1"/>
  <c r="J260" i="1" s="1"/>
  <c r="I264" i="1"/>
  <c r="J264" i="1" s="1"/>
  <c r="I268" i="1"/>
  <c r="J268" i="1" s="1"/>
  <c r="I272" i="1"/>
  <c r="J272" i="1" s="1"/>
  <c r="I276" i="1"/>
  <c r="J276" i="1" s="1"/>
  <c r="I280" i="1"/>
  <c r="J280" i="1" s="1"/>
  <c r="I284" i="1"/>
  <c r="J284" i="1" s="1"/>
  <c r="I288" i="1"/>
  <c r="J288" i="1" s="1"/>
  <c r="I292" i="1"/>
  <c r="J292" i="1" s="1"/>
  <c r="I296" i="1"/>
  <c r="J296" i="1" s="1"/>
  <c r="I300" i="1"/>
  <c r="J300" i="1" s="1"/>
  <c r="I304" i="1"/>
  <c r="J304" i="1" s="1"/>
  <c r="I308" i="1"/>
  <c r="J308" i="1" s="1"/>
  <c r="I312" i="1"/>
  <c r="J312" i="1" s="1"/>
  <c r="I316" i="1"/>
  <c r="J316" i="1" s="1"/>
  <c r="I320" i="1"/>
  <c r="J320" i="1" s="1"/>
  <c r="I324" i="1"/>
  <c r="J324" i="1" s="1"/>
  <c r="I328" i="1"/>
  <c r="J328" i="1" s="1"/>
  <c r="I332" i="1"/>
  <c r="J332" i="1" s="1"/>
  <c r="I336" i="1"/>
  <c r="J336" i="1" s="1"/>
  <c r="I340" i="1"/>
  <c r="J340" i="1" s="1"/>
  <c r="I344" i="1"/>
  <c r="J344" i="1" s="1"/>
  <c r="I348" i="1"/>
  <c r="J348" i="1"/>
  <c r="I352" i="1"/>
  <c r="J352" i="1" s="1"/>
  <c r="I356" i="1"/>
  <c r="J356" i="1" s="1"/>
  <c r="I360" i="1"/>
  <c r="J360" i="1" s="1"/>
  <c r="I364" i="1"/>
  <c r="J364" i="1" s="1"/>
  <c r="I368" i="1"/>
  <c r="J368" i="1" s="1"/>
  <c r="I372" i="1"/>
  <c r="J372" i="1" s="1"/>
  <c r="I376" i="1"/>
  <c r="J376" i="1" s="1"/>
  <c r="I380" i="1"/>
  <c r="J380" i="1" s="1"/>
  <c r="I384" i="1"/>
  <c r="J384" i="1" s="1"/>
  <c r="I388" i="1"/>
  <c r="J388" i="1" s="1"/>
  <c r="I392" i="1"/>
  <c r="J392" i="1" s="1"/>
  <c r="I396" i="1"/>
  <c r="J396" i="1" s="1"/>
  <c r="I400" i="1"/>
  <c r="J400" i="1" s="1"/>
  <c r="I404" i="1"/>
  <c r="J404" i="1" s="1"/>
  <c r="I408" i="1"/>
  <c r="J408" i="1" s="1"/>
  <c r="I412" i="1"/>
  <c r="J412" i="1" s="1"/>
  <c r="I416" i="1"/>
  <c r="J416" i="1" s="1"/>
  <c r="I420" i="1"/>
  <c r="J420" i="1" s="1"/>
  <c r="I424" i="1"/>
  <c r="J424" i="1" s="1"/>
  <c r="I428" i="1"/>
  <c r="J428" i="1" s="1"/>
  <c r="I432" i="1"/>
  <c r="J432" i="1" s="1"/>
  <c r="I436" i="1"/>
  <c r="J436" i="1" s="1"/>
  <c r="I440" i="1"/>
  <c r="J440" i="1" s="1"/>
  <c r="I444" i="1"/>
  <c r="J444" i="1" s="1"/>
  <c r="I448" i="1"/>
  <c r="J448" i="1" s="1"/>
  <c r="I452" i="1"/>
  <c r="J452" i="1" s="1"/>
  <c r="I456" i="1"/>
  <c r="J456" i="1" s="1"/>
  <c r="I460" i="1"/>
  <c r="J460" i="1" s="1"/>
  <c r="I464" i="1"/>
  <c r="J464" i="1" s="1"/>
  <c r="I468" i="1"/>
  <c r="J468" i="1" s="1"/>
  <c r="I472" i="1"/>
  <c r="J472" i="1" s="1"/>
  <c r="I476" i="1"/>
  <c r="J476" i="1" s="1"/>
  <c r="I480" i="1"/>
  <c r="J480" i="1" s="1"/>
  <c r="I484" i="1"/>
  <c r="J484" i="1" s="1"/>
  <c r="I488" i="1"/>
  <c r="J488" i="1" s="1"/>
  <c r="I492" i="1"/>
  <c r="J492" i="1" s="1"/>
  <c r="I496" i="1"/>
  <c r="J496" i="1" s="1"/>
  <c r="I500" i="1"/>
  <c r="J500" i="1" s="1"/>
  <c r="I504" i="1"/>
  <c r="J504" i="1" s="1"/>
  <c r="I508" i="1"/>
  <c r="J508" i="1" s="1"/>
  <c r="I512" i="1"/>
  <c r="J512" i="1" s="1"/>
  <c r="I516" i="1"/>
  <c r="J516" i="1" s="1"/>
  <c r="I520" i="1"/>
  <c r="J520" i="1" s="1"/>
  <c r="I524" i="1"/>
  <c r="J524" i="1" s="1"/>
  <c r="I528" i="1"/>
  <c r="J528" i="1" s="1"/>
  <c r="I532" i="1"/>
  <c r="J532" i="1" s="1"/>
  <c r="I536" i="1"/>
  <c r="J536" i="1" s="1"/>
  <c r="I540" i="1"/>
  <c r="J540" i="1"/>
  <c r="I544" i="1"/>
  <c r="J544" i="1" s="1"/>
  <c r="I548" i="1"/>
  <c r="J548" i="1" s="1"/>
  <c r="I552" i="1"/>
  <c r="J552" i="1" s="1"/>
  <c r="I556" i="1"/>
  <c r="J556" i="1" s="1"/>
  <c r="I560" i="1"/>
  <c r="J560" i="1" s="1"/>
  <c r="I564" i="1"/>
  <c r="J564" i="1" s="1"/>
  <c r="I568" i="1"/>
  <c r="J568" i="1" s="1"/>
  <c r="I572" i="1"/>
  <c r="J572" i="1" s="1"/>
  <c r="I576" i="1"/>
  <c r="J576" i="1" s="1"/>
  <c r="I580" i="1"/>
  <c r="J580" i="1" s="1"/>
  <c r="I584" i="1"/>
  <c r="J584" i="1" s="1"/>
  <c r="I588" i="1"/>
  <c r="J588" i="1" s="1"/>
  <c r="I592" i="1"/>
  <c r="J592" i="1" s="1"/>
  <c r="I596" i="1"/>
  <c r="J596" i="1" s="1"/>
  <c r="I600" i="1"/>
  <c r="J600" i="1" s="1"/>
  <c r="I604" i="1"/>
  <c r="J604" i="1" s="1"/>
  <c r="I608" i="1"/>
  <c r="J608" i="1" s="1"/>
  <c r="I612" i="1"/>
  <c r="J612" i="1" s="1"/>
  <c r="I616" i="1"/>
  <c r="J616" i="1" s="1"/>
  <c r="I620" i="1"/>
  <c r="J620" i="1" s="1"/>
  <c r="I624" i="1"/>
  <c r="J624" i="1" s="1"/>
  <c r="I628" i="1"/>
  <c r="J628" i="1" s="1"/>
  <c r="I632" i="1"/>
  <c r="J632" i="1" s="1"/>
  <c r="I636" i="1"/>
  <c r="J636" i="1"/>
  <c r="I640" i="1"/>
  <c r="J640" i="1" s="1"/>
  <c r="I644" i="1"/>
  <c r="J644" i="1" s="1"/>
  <c r="I648" i="1"/>
  <c r="J648" i="1" s="1"/>
  <c r="I652" i="1"/>
  <c r="J652" i="1" s="1"/>
  <c r="I656" i="1"/>
  <c r="J656" i="1" s="1"/>
  <c r="I660" i="1"/>
  <c r="J660" i="1" s="1"/>
  <c r="I664" i="1"/>
  <c r="J664" i="1" s="1"/>
  <c r="I668" i="1"/>
  <c r="J668" i="1" s="1"/>
  <c r="I672" i="1"/>
  <c r="J672" i="1" s="1"/>
  <c r="I676" i="1"/>
  <c r="J676" i="1" s="1"/>
  <c r="I680" i="1"/>
  <c r="J680" i="1" s="1"/>
  <c r="I684" i="1"/>
  <c r="J684" i="1" s="1"/>
  <c r="I688" i="1"/>
  <c r="J688" i="1" s="1"/>
  <c r="I692" i="1"/>
  <c r="J692" i="1" s="1"/>
  <c r="I696" i="1"/>
  <c r="J696" i="1" s="1"/>
  <c r="I700" i="1"/>
  <c r="J700" i="1" s="1"/>
  <c r="I704" i="1"/>
  <c r="J704" i="1" s="1"/>
  <c r="I708" i="1"/>
  <c r="J708" i="1" s="1"/>
  <c r="I712" i="1"/>
  <c r="J712" i="1" s="1"/>
  <c r="I716" i="1"/>
  <c r="J716" i="1" s="1"/>
  <c r="I720" i="1"/>
  <c r="J720" i="1" s="1"/>
  <c r="I724" i="1"/>
  <c r="J724" i="1" s="1"/>
  <c r="I728" i="1"/>
  <c r="J728" i="1" s="1"/>
  <c r="I732" i="1"/>
  <c r="J732" i="1" s="1"/>
  <c r="I736" i="1"/>
  <c r="J736" i="1" s="1"/>
  <c r="I740" i="1"/>
  <c r="J740" i="1" s="1"/>
  <c r="I744" i="1"/>
  <c r="J744" i="1" s="1"/>
  <c r="I748" i="1"/>
  <c r="J748" i="1" s="1"/>
  <c r="I752" i="1"/>
  <c r="J752" i="1" s="1"/>
  <c r="I756" i="1"/>
  <c r="J756" i="1" s="1"/>
  <c r="I760" i="1"/>
  <c r="J760" i="1" s="1"/>
  <c r="I764" i="1"/>
  <c r="J764" i="1" s="1"/>
  <c r="I768" i="1"/>
  <c r="J768" i="1" s="1"/>
  <c r="I772" i="1"/>
  <c r="J772" i="1" s="1"/>
  <c r="I776" i="1"/>
  <c r="J776" i="1" s="1"/>
  <c r="I780" i="1"/>
  <c r="J780" i="1"/>
  <c r="I784" i="1"/>
  <c r="J784" i="1" s="1"/>
  <c r="I788" i="1"/>
  <c r="J788" i="1" s="1"/>
  <c r="I792" i="1"/>
  <c r="J792" i="1" s="1"/>
  <c r="I796" i="1"/>
  <c r="J796" i="1" s="1"/>
  <c r="I800" i="1"/>
  <c r="J800" i="1" s="1"/>
  <c r="I804" i="1"/>
  <c r="J804" i="1" s="1"/>
  <c r="I808" i="1"/>
  <c r="J808" i="1" s="1"/>
  <c r="I812" i="1"/>
  <c r="J812" i="1" s="1"/>
  <c r="I816" i="1"/>
  <c r="J816" i="1" s="1"/>
  <c r="I820" i="1"/>
  <c r="J820" i="1" s="1"/>
  <c r="I824" i="1"/>
  <c r="J824" i="1" s="1"/>
  <c r="I828" i="1"/>
  <c r="J828" i="1" s="1"/>
  <c r="I832" i="1"/>
  <c r="J832" i="1" s="1"/>
  <c r="I836" i="1"/>
  <c r="J836" i="1" s="1"/>
  <c r="I840" i="1"/>
  <c r="J840" i="1" s="1"/>
  <c r="I844" i="1"/>
  <c r="J844" i="1"/>
  <c r="I848" i="1"/>
  <c r="J848" i="1" s="1"/>
  <c r="I852" i="1"/>
  <c r="J852" i="1" s="1"/>
  <c r="I856" i="1"/>
  <c r="J856" i="1" s="1"/>
  <c r="I860" i="1"/>
  <c r="J860" i="1" s="1"/>
  <c r="I864" i="1"/>
  <c r="J864" i="1" s="1"/>
  <c r="I868" i="1"/>
  <c r="J868" i="1" s="1"/>
  <c r="I872" i="1"/>
  <c r="J872" i="1" s="1"/>
  <c r="I876" i="1"/>
  <c r="J876" i="1" s="1"/>
  <c r="I880" i="1"/>
  <c r="J880" i="1" s="1"/>
  <c r="I884" i="1"/>
  <c r="J884" i="1" s="1"/>
  <c r="I888" i="1"/>
  <c r="J888" i="1" s="1"/>
  <c r="I892" i="1"/>
  <c r="J892" i="1" s="1"/>
  <c r="I896" i="1"/>
  <c r="J896" i="1" s="1"/>
  <c r="I900" i="1"/>
  <c r="J900" i="1" s="1"/>
  <c r="I904" i="1"/>
  <c r="J904" i="1" s="1"/>
  <c r="I908" i="1"/>
  <c r="J908" i="1" s="1"/>
  <c r="I912" i="1"/>
  <c r="J912" i="1" s="1"/>
  <c r="I916" i="1"/>
  <c r="J916" i="1" s="1"/>
  <c r="I920" i="1"/>
  <c r="J920" i="1" s="1"/>
  <c r="I924" i="1"/>
  <c r="J924" i="1" s="1"/>
  <c r="I928" i="1"/>
  <c r="J928" i="1" s="1"/>
  <c r="I932" i="1"/>
  <c r="J932" i="1" s="1"/>
  <c r="I936" i="1"/>
  <c r="J936" i="1" s="1"/>
  <c r="I940" i="1"/>
  <c r="J940" i="1" s="1"/>
  <c r="I944" i="1"/>
  <c r="J944" i="1" s="1"/>
  <c r="I948" i="1"/>
  <c r="J948" i="1" s="1"/>
  <c r="I952" i="1"/>
  <c r="J952" i="1" s="1"/>
  <c r="I956" i="1"/>
  <c r="J956" i="1"/>
  <c r="I960" i="1"/>
  <c r="J960" i="1" s="1"/>
  <c r="I964" i="1"/>
  <c r="J964" i="1" s="1"/>
  <c r="I968" i="1"/>
  <c r="J968" i="1" s="1"/>
  <c r="I972" i="1"/>
  <c r="J972" i="1" s="1"/>
  <c r="I976" i="1"/>
  <c r="J976" i="1" s="1"/>
  <c r="I980" i="1"/>
  <c r="J980" i="1" s="1"/>
  <c r="I984" i="1"/>
  <c r="J984" i="1" s="1"/>
  <c r="I988" i="1"/>
  <c r="J988" i="1" s="1"/>
  <c r="I992" i="1"/>
  <c r="J992" i="1"/>
  <c r="I996" i="1"/>
  <c r="J996" i="1" s="1"/>
  <c r="I1000" i="1"/>
  <c r="J1000" i="1" s="1"/>
  <c r="I1004" i="1"/>
  <c r="J1004" i="1" s="1"/>
  <c r="I1008" i="1"/>
  <c r="J1008" i="1" s="1"/>
  <c r="I1012" i="1"/>
  <c r="J1012" i="1" s="1"/>
  <c r="I1016" i="1"/>
  <c r="J1016" i="1" s="1"/>
  <c r="I1020" i="1"/>
  <c r="J1020" i="1" s="1"/>
  <c r="I1024" i="1"/>
  <c r="J1024" i="1" s="1"/>
  <c r="I1028" i="1"/>
  <c r="J1028" i="1" s="1"/>
  <c r="I1032" i="1"/>
  <c r="J1032" i="1" s="1"/>
  <c r="I1036" i="1"/>
  <c r="J1036" i="1" s="1"/>
  <c r="I1040" i="1"/>
  <c r="J1040" i="1" s="1"/>
  <c r="I1044" i="1"/>
  <c r="J1044" i="1" s="1"/>
  <c r="I1048" i="1"/>
  <c r="J1048" i="1" s="1"/>
  <c r="I1052" i="1"/>
  <c r="J1052" i="1" s="1"/>
  <c r="I1056" i="1"/>
  <c r="J1056" i="1" s="1"/>
  <c r="I1060" i="1"/>
  <c r="J1060" i="1" s="1"/>
  <c r="I1064" i="1"/>
  <c r="J1064" i="1" s="1"/>
  <c r="I1068" i="1"/>
  <c r="J1068" i="1" s="1"/>
  <c r="I1072" i="1"/>
  <c r="J1072" i="1" s="1"/>
  <c r="I1076" i="1"/>
  <c r="J1076" i="1" s="1"/>
  <c r="I1080" i="1"/>
  <c r="J1080" i="1"/>
  <c r="I1084" i="1"/>
  <c r="J1084" i="1" s="1"/>
  <c r="I1088" i="1"/>
  <c r="J1088" i="1" s="1"/>
  <c r="I1092" i="1"/>
  <c r="J1092" i="1" s="1"/>
  <c r="I4" i="1"/>
  <c r="J4" i="1" s="1"/>
  <c r="I11" i="1"/>
  <c r="J11" i="1" s="1"/>
  <c r="I19" i="1"/>
  <c r="J19" i="1" s="1"/>
  <c r="I35" i="1"/>
  <c r="J3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19" i="1"/>
  <c r="J119" i="1" s="1"/>
  <c r="I127" i="1"/>
  <c r="J127" i="1" s="1"/>
  <c r="I139" i="1"/>
  <c r="J139" i="1" s="1"/>
  <c r="I151" i="1"/>
  <c r="J151" i="1" s="1"/>
  <c r="I163" i="1"/>
  <c r="J163" i="1" s="1"/>
  <c r="I175" i="1"/>
  <c r="J175" i="1" s="1"/>
  <c r="I183" i="1"/>
  <c r="J183" i="1" s="1"/>
  <c r="I191" i="1"/>
  <c r="J191" i="1" s="1"/>
  <c r="I199" i="1"/>
  <c r="J199" i="1" s="1"/>
  <c r="I207" i="1"/>
  <c r="J207" i="1" s="1"/>
  <c r="I215" i="1"/>
  <c r="J215" i="1" s="1"/>
  <c r="I223" i="1"/>
  <c r="J223" i="1" s="1"/>
  <c r="I231" i="1"/>
  <c r="J231" i="1" s="1"/>
  <c r="I239" i="1"/>
  <c r="J239" i="1" s="1"/>
  <c r="I247" i="1"/>
  <c r="J247" i="1" s="1"/>
  <c r="I255" i="1"/>
  <c r="J255" i="1" s="1"/>
  <c r="I263" i="1"/>
  <c r="J263" i="1" s="1"/>
  <c r="I271" i="1"/>
  <c r="J271" i="1" s="1"/>
  <c r="I279" i="1"/>
  <c r="J279" i="1" s="1"/>
  <c r="I291" i="1"/>
  <c r="J291" i="1" s="1"/>
  <c r="I299" i="1"/>
  <c r="J299" i="1" s="1"/>
  <c r="I307" i="1"/>
  <c r="J307" i="1" s="1"/>
  <c r="I311" i="1"/>
  <c r="J311" i="1" s="1"/>
  <c r="I319" i="1"/>
  <c r="J319" i="1" s="1"/>
  <c r="I327" i="1"/>
  <c r="J327" i="1" s="1"/>
  <c r="I335" i="1"/>
  <c r="J335" i="1" s="1"/>
  <c r="I347" i="1"/>
  <c r="J347" i="1" s="1"/>
  <c r="I359" i="1"/>
  <c r="J359" i="1" s="1"/>
  <c r="I367" i="1"/>
  <c r="J367" i="1" s="1"/>
  <c r="I379" i="1"/>
  <c r="J379" i="1" s="1"/>
  <c r="I391" i="1"/>
  <c r="J391" i="1" s="1"/>
  <c r="I403" i="1"/>
  <c r="J403" i="1"/>
  <c r="I415" i="1"/>
  <c r="J415" i="1" s="1"/>
  <c r="I423" i="1"/>
  <c r="J423" i="1" s="1"/>
  <c r="I435" i="1"/>
  <c r="J435" i="1" s="1"/>
  <c r="I447" i="1"/>
  <c r="J447" i="1" s="1"/>
  <c r="I459" i="1"/>
  <c r="J459" i="1" s="1"/>
  <c r="I471" i="1"/>
  <c r="J471" i="1" s="1"/>
  <c r="I483" i="1"/>
  <c r="J483" i="1" s="1"/>
  <c r="I491" i="1"/>
  <c r="J491" i="1" s="1"/>
  <c r="I503" i="1"/>
  <c r="J503" i="1" s="1"/>
  <c r="I515" i="1"/>
  <c r="J515" i="1" s="1"/>
  <c r="I527" i="1"/>
  <c r="J527" i="1" s="1"/>
  <c r="I539" i="1"/>
  <c r="J539" i="1" s="1"/>
  <c r="I547" i="1"/>
  <c r="J547" i="1" s="1"/>
  <c r="I559" i="1"/>
  <c r="J559" i="1" s="1"/>
  <c r="I571" i="1"/>
  <c r="J571" i="1" s="1"/>
  <c r="I579" i="1"/>
  <c r="J579" i="1" s="1"/>
  <c r="I595" i="1"/>
  <c r="J595" i="1" s="1"/>
  <c r="I603" i="1"/>
  <c r="J603" i="1" s="1"/>
  <c r="I615" i="1"/>
  <c r="J615" i="1" s="1"/>
  <c r="I627" i="1"/>
  <c r="J627" i="1" s="1"/>
  <c r="I639" i="1"/>
  <c r="J639" i="1" s="1"/>
  <c r="I651" i="1"/>
  <c r="J651" i="1" s="1"/>
  <c r="I663" i="1"/>
  <c r="J663" i="1" s="1"/>
  <c r="I675" i="1"/>
  <c r="J675" i="1" s="1"/>
  <c r="I687" i="1"/>
  <c r="J687" i="1" s="1"/>
  <c r="I699" i="1"/>
  <c r="J699" i="1"/>
  <c r="I711" i="1"/>
  <c r="J711" i="1" s="1"/>
  <c r="I719" i="1"/>
  <c r="J719" i="1" s="1"/>
  <c r="I731" i="1"/>
  <c r="J731" i="1" s="1"/>
  <c r="I747" i="1"/>
  <c r="J747" i="1" s="1"/>
  <c r="I759" i="1"/>
  <c r="J759" i="1" s="1"/>
  <c r="I771" i="1"/>
  <c r="J771" i="1" s="1"/>
  <c r="I783" i="1"/>
  <c r="J783" i="1" s="1"/>
  <c r="I795" i="1"/>
  <c r="J795" i="1" s="1"/>
  <c r="I807" i="1"/>
  <c r="J807" i="1" s="1"/>
  <c r="I819" i="1"/>
  <c r="J819" i="1" s="1"/>
  <c r="I831" i="1"/>
  <c r="J831" i="1" s="1"/>
  <c r="I839" i="1"/>
  <c r="J839" i="1" s="1"/>
  <c r="I855" i="1"/>
  <c r="J855" i="1" s="1"/>
  <c r="I867" i="1"/>
  <c r="J867" i="1" s="1"/>
  <c r="I879" i="1"/>
  <c r="J879" i="1" s="1"/>
  <c r="I891" i="1"/>
  <c r="J891" i="1" s="1"/>
  <c r="I903" i="1"/>
  <c r="J903" i="1" s="1"/>
  <c r="I915" i="1"/>
  <c r="J915" i="1" s="1"/>
  <c r="I923" i="1"/>
  <c r="J923" i="1" s="1"/>
  <c r="I935" i="1"/>
  <c r="J935" i="1" s="1"/>
  <c r="I947" i="1"/>
  <c r="J947" i="1" s="1"/>
  <c r="I959" i="1"/>
  <c r="J959" i="1" s="1"/>
  <c r="I967" i="1"/>
  <c r="J967" i="1" s="1"/>
  <c r="I975" i="1"/>
  <c r="J975" i="1" s="1"/>
  <c r="I987" i="1"/>
  <c r="J987" i="1" s="1"/>
  <c r="I999" i="1"/>
  <c r="J999" i="1" s="1"/>
  <c r="I1007" i="1"/>
  <c r="J1007" i="1" s="1"/>
  <c r="I1019" i="1"/>
  <c r="J1019" i="1"/>
  <c r="I1031" i="1"/>
  <c r="J1031" i="1" s="1"/>
  <c r="I1039" i="1"/>
  <c r="J1039" i="1" s="1"/>
  <c r="I1051" i="1"/>
  <c r="J1051" i="1" s="1"/>
  <c r="I1063" i="1"/>
  <c r="J1063" i="1" s="1"/>
  <c r="I1071" i="1"/>
  <c r="J1071" i="1" s="1"/>
  <c r="I9" i="1"/>
  <c r="J9" i="1" s="1"/>
  <c r="I17" i="1"/>
  <c r="J17" i="1" s="1"/>
  <c r="I25" i="1"/>
  <c r="J25" i="1" s="1"/>
  <c r="I33" i="1"/>
  <c r="J33" i="1" s="1"/>
  <c r="I41" i="1"/>
  <c r="J41" i="1" s="1"/>
  <c r="I53" i="1"/>
  <c r="J53" i="1" s="1"/>
  <c r="I57" i="1"/>
  <c r="J57" i="1" s="1"/>
  <c r="I65" i="1"/>
  <c r="J65" i="1" s="1"/>
  <c r="I73" i="1"/>
  <c r="J73" i="1" s="1"/>
  <c r="I81" i="1"/>
  <c r="J81" i="1" s="1"/>
  <c r="I89" i="1"/>
  <c r="J89" i="1"/>
  <c r="I101" i="1"/>
  <c r="J101" i="1" s="1"/>
  <c r="I109" i="1"/>
  <c r="J109" i="1" s="1"/>
  <c r="I117" i="1"/>
  <c r="J117" i="1" s="1"/>
  <c r="I125" i="1"/>
  <c r="J125" i="1" s="1"/>
  <c r="I133" i="1"/>
  <c r="J133" i="1" s="1"/>
  <c r="I141" i="1"/>
  <c r="J141" i="1" s="1"/>
  <c r="I149" i="1"/>
  <c r="J149" i="1" s="1"/>
  <c r="I157" i="1"/>
  <c r="J157" i="1" s="1"/>
  <c r="I165" i="1"/>
  <c r="J165" i="1" s="1"/>
  <c r="I173" i="1"/>
  <c r="J173" i="1" s="1"/>
  <c r="I181" i="1"/>
  <c r="J181" i="1" s="1"/>
  <c r="I189" i="1"/>
  <c r="J189" i="1" s="1"/>
  <c r="I197" i="1"/>
  <c r="J197" i="1" s="1"/>
  <c r="I205" i="1"/>
  <c r="J205" i="1" s="1"/>
  <c r="I209" i="1"/>
  <c r="J209" i="1" s="1"/>
  <c r="I217" i="1"/>
  <c r="J217" i="1" s="1"/>
  <c r="I229" i="1"/>
  <c r="J229" i="1" s="1"/>
  <c r="I233" i="1"/>
  <c r="J233" i="1" s="1"/>
  <c r="I241" i="1"/>
  <c r="J241" i="1" s="1"/>
  <c r="I249" i="1"/>
  <c r="J249" i="1" s="1"/>
  <c r="I257" i="1"/>
  <c r="J257" i="1" s="1"/>
  <c r="I265" i="1"/>
  <c r="J265" i="1" s="1"/>
  <c r="I277" i="1"/>
  <c r="J277" i="1" s="1"/>
  <c r="I285" i="1"/>
  <c r="J285" i="1" s="1"/>
  <c r="I293" i="1"/>
  <c r="J293" i="1" s="1"/>
  <c r="I301" i="1"/>
  <c r="J301" i="1" s="1"/>
  <c r="I305" i="1"/>
  <c r="J305" i="1" s="1"/>
  <c r="I313" i="1"/>
  <c r="J313" i="1" s="1"/>
  <c r="I321" i="1"/>
  <c r="J321" i="1" s="1"/>
  <c r="I329" i="1"/>
  <c r="J329" i="1" s="1"/>
  <c r="I337" i="1"/>
  <c r="J337" i="1" s="1"/>
  <c r="I349" i="1"/>
  <c r="J349" i="1" s="1"/>
  <c r="I357" i="1"/>
  <c r="J357" i="1" s="1"/>
  <c r="I365" i="1"/>
  <c r="J365" i="1" s="1"/>
  <c r="I369" i="1"/>
  <c r="J369" i="1" s="1"/>
  <c r="I381" i="1"/>
  <c r="J381" i="1" s="1"/>
  <c r="I389" i="1"/>
  <c r="J389" i="1" s="1"/>
  <c r="I393" i="1"/>
  <c r="J393" i="1" s="1"/>
  <c r="I401" i="1"/>
  <c r="J401" i="1" s="1"/>
  <c r="I409" i="1"/>
  <c r="J409" i="1" s="1"/>
  <c r="I417" i="1"/>
  <c r="J417" i="1" s="1"/>
  <c r="I425" i="1"/>
  <c r="J425" i="1" s="1"/>
  <c r="I433" i="1"/>
  <c r="J433" i="1" s="1"/>
  <c r="I441" i="1"/>
  <c r="J441" i="1" s="1"/>
  <c r="I453" i="1"/>
  <c r="J453" i="1" s="1"/>
  <c r="I461" i="1"/>
  <c r="J461" i="1" s="1"/>
  <c r="I465" i="1"/>
  <c r="J465" i="1" s="1"/>
  <c r="I473" i="1"/>
  <c r="J473" i="1" s="1"/>
  <c r="I481" i="1"/>
  <c r="J481" i="1" s="1"/>
  <c r="I489" i="1"/>
  <c r="J489" i="1" s="1"/>
  <c r="I501" i="1"/>
  <c r="J501" i="1" s="1"/>
  <c r="I509" i="1"/>
  <c r="J509" i="1" s="1"/>
  <c r="I513" i="1"/>
  <c r="J513" i="1" s="1"/>
  <c r="I521" i="1"/>
  <c r="J521" i="1" s="1"/>
  <c r="I533" i="1"/>
  <c r="J533" i="1" s="1"/>
  <c r="I541" i="1"/>
  <c r="J541" i="1" s="1"/>
  <c r="I545" i="1"/>
  <c r="J545" i="1" s="1"/>
  <c r="I553" i="1"/>
  <c r="J553" i="1" s="1"/>
  <c r="I565" i="1"/>
  <c r="J565" i="1" s="1"/>
  <c r="I573" i="1"/>
  <c r="J573" i="1" s="1"/>
  <c r="I577" i="1"/>
  <c r="J577" i="1" s="1"/>
  <c r="I585" i="1"/>
  <c r="J585" i="1" s="1"/>
  <c r="I593" i="1"/>
  <c r="J593" i="1" s="1"/>
  <c r="I601" i="1"/>
  <c r="J601" i="1" s="1"/>
  <c r="I609" i="1"/>
  <c r="J609" i="1" s="1"/>
  <c r="I617" i="1"/>
  <c r="J617" i="1" s="1"/>
  <c r="I625" i="1"/>
  <c r="J625" i="1" s="1"/>
  <c r="I633" i="1"/>
  <c r="J633" i="1" s="1"/>
  <c r="I645" i="1"/>
  <c r="J645" i="1" s="1"/>
  <c r="I653" i="1"/>
  <c r="J653" i="1" s="1"/>
  <c r="I661" i="1"/>
  <c r="J661" i="1" s="1"/>
  <c r="I669" i="1"/>
  <c r="J669" i="1" s="1"/>
  <c r="I673" i="1"/>
  <c r="J673" i="1" s="1"/>
  <c r="I681" i="1"/>
  <c r="J681" i="1" s="1"/>
  <c r="I693" i="1"/>
  <c r="J693" i="1" s="1"/>
  <c r="I701" i="1"/>
  <c r="J701" i="1" s="1"/>
  <c r="I705" i="1"/>
  <c r="J705" i="1" s="1"/>
  <c r="I713" i="1"/>
  <c r="J713" i="1" s="1"/>
  <c r="I721" i="1"/>
  <c r="J721" i="1" s="1"/>
  <c r="I725" i="1"/>
  <c r="J725" i="1" s="1"/>
  <c r="I733" i="1"/>
  <c r="J733" i="1" s="1"/>
  <c r="I741" i="1"/>
  <c r="J741" i="1" s="1"/>
  <c r="I749" i="1"/>
  <c r="J749" i="1" s="1"/>
  <c r="I757" i="1"/>
  <c r="J757" i="1" s="1"/>
  <c r="I765" i="1"/>
  <c r="J765" i="1" s="1"/>
  <c r="I773" i="1"/>
  <c r="J773" i="1" s="1"/>
  <c r="I781" i="1"/>
  <c r="J781" i="1" s="1"/>
  <c r="I789" i="1"/>
  <c r="J789" i="1" s="1"/>
  <c r="I797" i="1"/>
  <c r="J797" i="1" s="1"/>
  <c r="I801" i="1"/>
  <c r="J801" i="1" s="1"/>
  <c r="I809" i="1"/>
  <c r="J809" i="1" s="1"/>
  <c r="I817" i="1"/>
  <c r="J817" i="1" s="1"/>
  <c r="I825" i="1"/>
  <c r="J825" i="1" s="1"/>
  <c r="I833" i="1"/>
  <c r="J833" i="1" s="1"/>
  <c r="I841" i="1"/>
  <c r="J841" i="1" s="1"/>
  <c r="I849" i="1"/>
  <c r="J849" i="1" s="1"/>
  <c r="I857" i="1"/>
  <c r="J857" i="1" s="1"/>
  <c r="I869" i="1"/>
  <c r="J869" i="1" s="1"/>
  <c r="I877" i="1"/>
  <c r="J877" i="1" s="1"/>
  <c r="I885" i="1"/>
  <c r="J885" i="1" s="1"/>
  <c r="I889" i="1"/>
  <c r="J889" i="1" s="1"/>
  <c r="I897" i="1"/>
  <c r="J897" i="1" s="1"/>
  <c r="I909" i="1"/>
  <c r="J909" i="1" s="1"/>
  <c r="I913" i="1"/>
  <c r="J913" i="1" s="1"/>
  <c r="I921" i="1"/>
  <c r="J921" i="1" s="1"/>
  <c r="I929" i="1"/>
  <c r="J929" i="1" s="1"/>
  <c r="I937" i="1"/>
  <c r="J937" i="1" s="1"/>
  <c r="I949" i="1"/>
  <c r="J949" i="1" s="1"/>
  <c r="I957" i="1"/>
  <c r="J957" i="1" s="1"/>
  <c r="I961" i="1"/>
  <c r="J961" i="1" s="1"/>
  <c r="I969" i="1"/>
  <c r="J969" i="1" s="1"/>
  <c r="I981" i="1"/>
  <c r="J981" i="1" s="1"/>
  <c r="I989" i="1"/>
  <c r="J989" i="1" s="1"/>
  <c r="I993" i="1"/>
  <c r="J993" i="1" s="1"/>
  <c r="I1005" i="1"/>
  <c r="J1005" i="1" s="1"/>
  <c r="I1009" i="1"/>
  <c r="J1009" i="1" s="1"/>
  <c r="I1017" i="1"/>
  <c r="J1017" i="1" s="1"/>
  <c r="I1025" i="1"/>
  <c r="J1025" i="1" s="1"/>
  <c r="I1033" i="1"/>
  <c r="J1033" i="1" s="1"/>
  <c r="I1041" i="1"/>
  <c r="J1041" i="1" s="1"/>
  <c r="I1049" i="1"/>
  <c r="J1049" i="1" s="1"/>
  <c r="I1057" i="1"/>
  <c r="J1057" i="1" s="1"/>
  <c r="I1065" i="1"/>
  <c r="J1065" i="1" s="1"/>
  <c r="I1073" i="1"/>
  <c r="J1073" i="1" s="1"/>
  <c r="I1081" i="1"/>
  <c r="J1081" i="1" s="1"/>
  <c r="I1093" i="1"/>
  <c r="J1093" i="1" s="1"/>
  <c r="I131" i="1"/>
  <c r="J131" i="1" s="1"/>
  <c r="I143" i="1"/>
  <c r="J143" i="1" s="1"/>
  <c r="I155" i="1"/>
  <c r="J155" i="1" s="1"/>
  <c r="I167" i="1"/>
  <c r="J167" i="1" s="1"/>
  <c r="I195" i="1"/>
  <c r="J195" i="1" s="1"/>
  <c r="I331" i="1"/>
  <c r="J331" i="1" s="1"/>
  <c r="I343" i="1"/>
  <c r="J343" i="1" s="1"/>
  <c r="I351" i="1"/>
  <c r="J351" i="1" s="1"/>
  <c r="I363" i="1"/>
  <c r="J363" i="1" s="1"/>
  <c r="I375" i="1"/>
  <c r="J375" i="1" s="1"/>
  <c r="I387" i="1"/>
  <c r="J387" i="1" s="1"/>
  <c r="I399" i="1"/>
  <c r="J399" i="1" s="1"/>
  <c r="I411" i="1"/>
  <c r="J411" i="1" s="1"/>
  <c r="I419" i="1"/>
  <c r="J419" i="1" s="1"/>
  <c r="I431" i="1"/>
  <c r="J431" i="1" s="1"/>
  <c r="I439" i="1"/>
  <c r="J439" i="1" s="1"/>
  <c r="I451" i="1"/>
  <c r="J451" i="1" s="1"/>
  <c r="I463" i="1"/>
  <c r="J463" i="1" s="1"/>
  <c r="I475" i="1"/>
  <c r="J475" i="1" s="1"/>
  <c r="I487" i="1"/>
  <c r="J487" i="1" s="1"/>
  <c r="I499" i="1"/>
  <c r="J499" i="1" s="1"/>
  <c r="I507" i="1"/>
  <c r="J507" i="1" s="1"/>
  <c r="I519" i="1"/>
  <c r="J519" i="1" s="1"/>
  <c r="I531" i="1"/>
  <c r="J531" i="1" s="1"/>
  <c r="I543" i="1"/>
  <c r="J543" i="1" s="1"/>
  <c r="I555" i="1"/>
  <c r="J555" i="1" s="1"/>
  <c r="I563" i="1"/>
  <c r="J563" i="1" s="1"/>
  <c r="I575" i="1"/>
  <c r="J575" i="1" s="1"/>
  <c r="I587" i="1"/>
  <c r="J587" i="1" s="1"/>
  <c r="I591" i="1"/>
  <c r="J591" i="1" s="1"/>
  <c r="I607" i="1"/>
  <c r="J607" i="1" s="1"/>
  <c r="I619" i="1"/>
  <c r="J619" i="1" s="1"/>
  <c r="I631" i="1"/>
  <c r="J631" i="1" s="1"/>
  <c r="I643" i="1"/>
  <c r="J643" i="1" s="1"/>
  <c r="I655" i="1"/>
  <c r="J655" i="1" s="1"/>
  <c r="I667" i="1"/>
  <c r="J667" i="1" s="1"/>
  <c r="I679" i="1"/>
  <c r="J679" i="1" s="1"/>
  <c r="I691" i="1"/>
  <c r="J691" i="1" s="1"/>
  <c r="I703" i="1"/>
  <c r="J703" i="1" s="1"/>
  <c r="I715" i="1"/>
  <c r="J715" i="1" s="1"/>
  <c r="I723" i="1"/>
  <c r="J723" i="1" s="1"/>
  <c r="I735" i="1"/>
  <c r="J735" i="1" s="1"/>
  <c r="I743" i="1"/>
  <c r="J743" i="1" s="1"/>
  <c r="I755" i="1"/>
  <c r="J755" i="1" s="1"/>
  <c r="I767" i="1"/>
  <c r="J767" i="1" s="1"/>
  <c r="I779" i="1"/>
  <c r="J779" i="1" s="1"/>
  <c r="I791" i="1"/>
  <c r="J791" i="1" s="1"/>
  <c r="I803" i="1"/>
  <c r="J803" i="1" s="1"/>
  <c r="I815" i="1"/>
  <c r="J815" i="1" s="1"/>
  <c r="I827" i="1"/>
  <c r="J827" i="1" s="1"/>
  <c r="I843" i="1"/>
  <c r="J843" i="1" s="1"/>
  <c r="I851" i="1"/>
  <c r="J851" i="1" s="1"/>
  <c r="I863" i="1"/>
  <c r="J863" i="1" s="1"/>
  <c r="I875" i="1"/>
  <c r="J875" i="1" s="1"/>
  <c r="I887" i="1"/>
  <c r="J887" i="1" s="1"/>
  <c r="I899" i="1"/>
  <c r="J899" i="1" s="1"/>
  <c r="I907" i="1"/>
  <c r="J907" i="1" s="1"/>
  <c r="I919" i="1"/>
  <c r="J919" i="1" s="1"/>
  <c r="I931" i="1"/>
  <c r="J931" i="1" s="1"/>
  <c r="I943" i="1"/>
  <c r="J943" i="1" s="1"/>
  <c r="I955" i="1"/>
  <c r="J955" i="1" s="1"/>
  <c r="I971" i="1"/>
  <c r="J971" i="1" s="1"/>
  <c r="I983" i="1"/>
  <c r="J983" i="1" s="1"/>
  <c r="I991" i="1"/>
  <c r="J991" i="1" s="1"/>
  <c r="I1003" i="1"/>
  <c r="J1003" i="1" s="1"/>
  <c r="I1011" i="1"/>
  <c r="J1011" i="1" s="1"/>
  <c r="I1023" i="1"/>
  <c r="J1023" i="1" s="1"/>
  <c r="I1035" i="1"/>
  <c r="J1035" i="1" s="1"/>
  <c r="I1047" i="1"/>
  <c r="J1047" i="1" s="1"/>
  <c r="I1055" i="1"/>
  <c r="J1055" i="1" s="1"/>
  <c r="I1067" i="1"/>
  <c r="J1067" i="1" s="1"/>
  <c r="I1079" i="1"/>
  <c r="J1079" i="1" s="1"/>
  <c r="I1083" i="1"/>
  <c r="J1083" i="1" s="1"/>
  <c r="I1091" i="1"/>
  <c r="J1091" i="1" s="1"/>
  <c r="I13" i="1"/>
  <c r="J13" i="1" s="1"/>
  <c r="I21" i="1"/>
  <c r="J21" i="1" s="1"/>
  <c r="I29" i="1"/>
  <c r="J29" i="1" s="1"/>
  <c r="I37" i="1"/>
  <c r="J37" i="1" s="1"/>
  <c r="I45" i="1"/>
  <c r="J45" i="1" s="1"/>
  <c r="I49" i="1"/>
  <c r="J49" i="1" s="1"/>
  <c r="I61" i="1"/>
  <c r="J61" i="1" s="1"/>
  <c r="I69" i="1"/>
  <c r="J69" i="1" s="1"/>
  <c r="I77" i="1"/>
  <c r="J77" i="1" s="1"/>
  <c r="I85" i="1"/>
  <c r="J85" i="1" s="1"/>
  <c r="I93" i="1"/>
  <c r="J93" i="1" s="1"/>
  <c r="I97" i="1"/>
  <c r="J97" i="1" s="1"/>
  <c r="I105" i="1"/>
  <c r="J105" i="1" s="1"/>
  <c r="I113" i="1"/>
  <c r="J113" i="1" s="1"/>
  <c r="I121" i="1"/>
  <c r="J121" i="1" s="1"/>
  <c r="I129" i="1"/>
  <c r="J129" i="1" s="1"/>
  <c r="I137" i="1"/>
  <c r="J137" i="1" s="1"/>
  <c r="I145" i="1"/>
  <c r="J145" i="1" s="1"/>
  <c r="I153" i="1"/>
  <c r="J153" i="1" s="1"/>
  <c r="I161" i="1"/>
  <c r="J161" i="1" s="1"/>
  <c r="I169" i="1"/>
  <c r="J169" i="1" s="1"/>
  <c r="I177" i="1"/>
  <c r="J177" i="1" s="1"/>
  <c r="I185" i="1"/>
  <c r="J185" i="1" s="1"/>
  <c r="I193" i="1"/>
  <c r="J193" i="1" s="1"/>
  <c r="I201" i="1"/>
  <c r="J201" i="1" s="1"/>
  <c r="I213" i="1"/>
  <c r="J213" i="1" s="1"/>
  <c r="I221" i="1"/>
  <c r="J221" i="1" s="1"/>
  <c r="I225" i="1"/>
  <c r="J225" i="1" s="1"/>
  <c r="I237" i="1"/>
  <c r="J237" i="1" s="1"/>
  <c r="I245" i="1"/>
  <c r="J245" i="1" s="1"/>
  <c r="I253" i="1"/>
  <c r="J253" i="1" s="1"/>
  <c r="I261" i="1"/>
  <c r="J261" i="1" s="1"/>
  <c r="I269" i="1"/>
  <c r="J269" i="1" s="1"/>
  <c r="I273" i="1"/>
  <c r="J273" i="1" s="1"/>
  <c r="I281" i="1"/>
  <c r="J281" i="1" s="1"/>
  <c r="I289" i="1"/>
  <c r="J289" i="1" s="1"/>
  <c r="I297" i="1"/>
  <c r="J297" i="1" s="1"/>
  <c r="I309" i="1"/>
  <c r="J309" i="1" s="1"/>
  <c r="I317" i="1"/>
  <c r="J317" i="1" s="1"/>
  <c r="I325" i="1"/>
  <c r="J325" i="1" s="1"/>
  <c r="I333" i="1"/>
  <c r="J333" i="1" s="1"/>
  <c r="I341" i="1"/>
  <c r="J341" i="1" s="1"/>
  <c r="I345" i="1"/>
  <c r="J345" i="1" s="1"/>
  <c r="I353" i="1"/>
  <c r="J353" i="1" s="1"/>
  <c r="I361" i="1"/>
  <c r="J361" i="1" s="1"/>
  <c r="I373" i="1"/>
  <c r="J373" i="1" s="1"/>
  <c r="I377" i="1"/>
  <c r="J377" i="1" s="1"/>
  <c r="I385" i="1"/>
  <c r="J385" i="1" s="1"/>
  <c r="I397" i="1"/>
  <c r="J397" i="1" s="1"/>
  <c r="I405" i="1"/>
  <c r="J405" i="1" s="1"/>
  <c r="I413" i="1"/>
  <c r="J413" i="1" s="1"/>
  <c r="I421" i="1"/>
  <c r="J421" i="1" s="1"/>
  <c r="I429" i="1"/>
  <c r="J429" i="1" s="1"/>
  <c r="I437" i="1"/>
  <c r="J437" i="1" s="1"/>
  <c r="I445" i="1"/>
  <c r="J445" i="1" s="1"/>
  <c r="I449" i="1"/>
  <c r="J449" i="1" s="1"/>
  <c r="I457" i="1"/>
  <c r="J457" i="1" s="1"/>
  <c r="I469" i="1"/>
  <c r="J469" i="1" s="1"/>
  <c r="I477" i="1"/>
  <c r="J477" i="1" s="1"/>
  <c r="I485" i="1"/>
  <c r="J485" i="1" s="1"/>
  <c r="I493" i="1"/>
  <c r="J493" i="1" s="1"/>
  <c r="I497" i="1"/>
  <c r="J497" i="1" s="1"/>
  <c r="I505" i="1"/>
  <c r="J505" i="1" s="1"/>
  <c r="I517" i="1"/>
  <c r="J517" i="1" s="1"/>
  <c r="I525" i="1"/>
  <c r="J525" i="1" s="1"/>
  <c r="I529" i="1"/>
  <c r="J529" i="1" s="1"/>
  <c r="I537" i="1"/>
  <c r="J537" i="1" s="1"/>
  <c r="I549" i="1"/>
  <c r="J549" i="1" s="1"/>
  <c r="I557" i="1"/>
  <c r="J557" i="1" s="1"/>
  <c r="I561" i="1"/>
  <c r="J561" i="1" s="1"/>
  <c r="I569" i="1"/>
  <c r="J569" i="1" s="1"/>
  <c r="I581" i="1"/>
  <c r="J581" i="1" s="1"/>
  <c r="I589" i="1"/>
  <c r="J589" i="1" s="1"/>
  <c r="I597" i="1"/>
  <c r="J597" i="1" s="1"/>
  <c r="I605" i="1"/>
  <c r="J605" i="1" s="1"/>
  <c r="I613" i="1"/>
  <c r="J613" i="1" s="1"/>
  <c r="I621" i="1"/>
  <c r="J621" i="1" s="1"/>
  <c r="I629" i="1"/>
  <c r="J629" i="1" s="1"/>
  <c r="I637" i="1"/>
  <c r="J637" i="1" s="1"/>
  <c r="I641" i="1"/>
  <c r="J641" i="1" s="1"/>
  <c r="I649" i="1"/>
  <c r="J649" i="1" s="1"/>
  <c r="I657" i="1"/>
  <c r="J657" i="1" s="1"/>
  <c r="I665" i="1"/>
  <c r="J665" i="1" s="1"/>
  <c r="I677" i="1"/>
  <c r="J677" i="1" s="1"/>
  <c r="I685" i="1"/>
  <c r="J685" i="1" s="1"/>
  <c r="I689" i="1"/>
  <c r="J689" i="1" s="1"/>
  <c r="I697" i="1"/>
  <c r="J697" i="1" s="1"/>
  <c r="I709" i="1"/>
  <c r="J709" i="1" s="1"/>
  <c r="I717" i="1"/>
  <c r="J717" i="1" s="1"/>
  <c r="I729" i="1"/>
  <c r="J729" i="1" s="1"/>
  <c r="I737" i="1"/>
  <c r="J737" i="1" s="1"/>
  <c r="I745" i="1"/>
  <c r="J745" i="1" s="1"/>
  <c r="I753" i="1"/>
  <c r="J753" i="1" s="1"/>
  <c r="I761" i="1"/>
  <c r="J761" i="1" s="1"/>
  <c r="I769" i="1"/>
  <c r="J769" i="1" s="1"/>
  <c r="I777" i="1"/>
  <c r="J777" i="1" s="1"/>
  <c r="I785" i="1"/>
  <c r="J785" i="1" s="1"/>
  <c r="I793" i="1"/>
  <c r="J793" i="1" s="1"/>
  <c r="I805" i="1"/>
  <c r="J805" i="1" s="1"/>
  <c r="I813" i="1"/>
  <c r="J813" i="1" s="1"/>
  <c r="I821" i="1"/>
  <c r="J821" i="1" s="1"/>
  <c r="I829" i="1"/>
  <c r="J829" i="1" s="1"/>
  <c r="I837" i="1"/>
  <c r="J837" i="1" s="1"/>
  <c r="I845" i="1"/>
  <c r="J845" i="1" s="1"/>
  <c r="I853" i="1"/>
  <c r="J853" i="1" s="1"/>
  <c r="I861" i="1"/>
  <c r="J861" i="1" s="1"/>
  <c r="I865" i="1"/>
  <c r="J865" i="1" s="1"/>
  <c r="I873" i="1"/>
  <c r="J873" i="1" s="1"/>
  <c r="I881" i="1"/>
  <c r="J881" i="1" s="1"/>
  <c r="I893" i="1"/>
  <c r="J893" i="1" s="1"/>
  <c r="I901" i="1"/>
  <c r="J901" i="1" s="1"/>
  <c r="I905" i="1"/>
  <c r="J905" i="1" s="1"/>
  <c r="I917" i="1"/>
  <c r="J917" i="1" s="1"/>
  <c r="I925" i="1"/>
  <c r="J925" i="1" s="1"/>
  <c r="I933" i="1"/>
  <c r="J933" i="1" s="1"/>
  <c r="I941" i="1"/>
  <c r="J941" i="1" s="1"/>
  <c r="I945" i="1"/>
  <c r="J945" i="1" s="1"/>
  <c r="I953" i="1"/>
  <c r="J953" i="1" s="1"/>
  <c r="I965" i="1"/>
  <c r="J965" i="1" s="1"/>
  <c r="I973" i="1"/>
  <c r="J973" i="1" s="1"/>
  <c r="I977" i="1"/>
  <c r="J977" i="1" s="1"/>
  <c r="I985" i="1"/>
  <c r="J985" i="1" s="1"/>
  <c r="I997" i="1"/>
  <c r="J997" i="1" s="1"/>
  <c r="I1001" i="1"/>
  <c r="J1001" i="1" s="1"/>
  <c r="I1013" i="1"/>
  <c r="J1013" i="1" s="1"/>
  <c r="I1021" i="1"/>
  <c r="J1021" i="1" s="1"/>
  <c r="I1029" i="1"/>
  <c r="J1029" i="1" s="1"/>
  <c r="I1037" i="1"/>
  <c r="J1037" i="1" s="1"/>
  <c r="I1045" i="1"/>
  <c r="J1045" i="1" s="1"/>
  <c r="I1053" i="1"/>
  <c r="J1053" i="1" s="1"/>
  <c r="I1061" i="1"/>
  <c r="J1061" i="1" s="1"/>
  <c r="I1069" i="1"/>
  <c r="J1069" i="1" s="1"/>
  <c r="I1077" i="1"/>
  <c r="J1077" i="1" s="1"/>
  <c r="I1085" i="1"/>
  <c r="J1085" i="1" s="1"/>
  <c r="I1089" i="1"/>
  <c r="J1089" i="1" s="1"/>
  <c r="I6" i="1"/>
  <c r="J6" i="1" s="1"/>
  <c r="I10" i="1"/>
  <c r="J10" i="1" s="1"/>
  <c r="I14" i="1"/>
  <c r="J14" i="1" s="1"/>
  <c r="I18" i="1"/>
  <c r="J18" i="1" s="1"/>
  <c r="I22" i="1"/>
  <c r="J22" i="1" s="1"/>
  <c r="I26" i="1"/>
  <c r="J26" i="1" s="1"/>
  <c r="I30" i="1"/>
  <c r="J30" i="1" s="1"/>
  <c r="I34" i="1"/>
  <c r="J34" i="1" s="1"/>
  <c r="I38" i="1"/>
  <c r="J38" i="1" s="1"/>
  <c r="I42" i="1"/>
  <c r="J42" i="1" s="1"/>
  <c r="I46" i="1"/>
  <c r="J46" i="1" s="1"/>
  <c r="I50" i="1"/>
  <c r="J50" i="1" s="1"/>
  <c r="I54" i="1"/>
  <c r="J54" i="1" s="1"/>
  <c r="I58" i="1"/>
  <c r="J58" i="1" s="1"/>
  <c r="I62" i="1"/>
  <c r="J62" i="1" s="1"/>
  <c r="I66" i="1"/>
  <c r="J66" i="1" s="1"/>
  <c r="I70" i="1"/>
  <c r="J70" i="1" s="1"/>
  <c r="I74" i="1"/>
  <c r="J74" i="1" s="1"/>
  <c r="I78" i="1"/>
  <c r="J78" i="1" s="1"/>
  <c r="I82" i="1"/>
  <c r="J82" i="1" s="1"/>
  <c r="I86" i="1"/>
  <c r="J86" i="1" s="1"/>
  <c r="I90" i="1"/>
  <c r="J90" i="1" s="1"/>
  <c r="I94" i="1"/>
  <c r="J94" i="1" s="1"/>
  <c r="I98" i="1"/>
  <c r="J98" i="1" s="1"/>
  <c r="I102" i="1"/>
  <c r="J102" i="1" s="1"/>
  <c r="I106" i="1"/>
  <c r="J106" i="1" s="1"/>
  <c r="I110" i="1"/>
  <c r="J110" i="1" s="1"/>
  <c r="I114" i="1"/>
  <c r="J114" i="1" s="1"/>
  <c r="I118" i="1"/>
  <c r="J118" i="1" s="1"/>
  <c r="I122" i="1"/>
  <c r="J122" i="1" s="1"/>
  <c r="I126" i="1"/>
  <c r="J126" i="1" s="1"/>
  <c r="I130" i="1"/>
  <c r="J130" i="1" s="1"/>
  <c r="I134" i="1"/>
  <c r="J134" i="1" s="1"/>
  <c r="I138" i="1"/>
  <c r="J138" i="1" s="1"/>
  <c r="I142" i="1"/>
  <c r="J142" i="1" s="1"/>
  <c r="I146" i="1"/>
  <c r="J146" i="1" s="1"/>
  <c r="I150" i="1"/>
  <c r="J150" i="1" s="1"/>
  <c r="I154" i="1"/>
  <c r="J154" i="1" s="1"/>
  <c r="I158" i="1"/>
  <c r="J158" i="1" s="1"/>
  <c r="I162" i="1"/>
  <c r="J162" i="1" s="1"/>
  <c r="I166" i="1"/>
  <c r="J166" i="1" s="1"/>
  <c r="I170" i="1"/>
  <c r="J170" i="1" s="1"/>
  <c r="I174" i="1"/>
  <c r="J174" i="1" s="1"/>
  <c r="I178" i="1"/>
  <c r="J178" i="1" s="1"/>
  <c r="I182" i="1"/>
  <c r="J182" i="1" s="1"/>
  <c r="I186" i="1"/>
  <c r="J186" i="1" s="1"/>
  <c r="I190" i="1"/>
  <c r="J190" i="1" s="1"/>
  <c r="I194" i="1"/>
  <c r="J194" i="1" s="1"/>
  <c r="I198" i="1"/>
  <c r="J198" i="1" s="1"/>
  <c r="I202" i="1"/>
  <c r="J202" i="1" s="1"/>
  <c r="I206" i="1"/>
  <c r="J206" i="1" s="1"/>
  <c r="I210" i="1"/>
  <c r="J210" i="1" s="1"/>
  <c r="I214" i="1"/>
  <c r="J214" i="1" s="1"/>
  <c r="I218" i="1"/>
  <c r="J218" i="1" s="1"/>
  <c r="I222" i="1"/>
  <c r="J222" i="1" s="1"/>
  <c r="I226" i="1"/>
  <c r="J226" i="1" s="1"/>
  <c r="I230" i="1"/>
  <c r="J230" i="1" s="1"/>
  <c r="I234" i="1"/>
  <c r="J234" i="1" s="1"/>
  <c r="I238" i="1"/>
  <c r="J238" i="1" s="1"/>
  <c r="I242" i="1"/>
  <c r="J242" i="1" s="1"/>
  <c r="I246" i="1"/>
  <c r="J246" i="1" s="1"/>
  <c r="I250" i="1"/>
  <c r="J250" i="1" s="1"/>
  <c r="I254" i="1"/>
  <c r="J254" i="1" s="1"/>
  <c r="I258" i="1"/>
  <c r="J258" i="1" s="1"/>
  <c r="I262" i="1"/>
  <c r="J262" i="1" s="1"/>
  <c r="I266" i="1"/>
  <c r="J266" i="1" s="1"/>
  <c r="I270" i="1"/>
  <c r="J270" i="1" s="1"/>
  <c r="I274" i="1"/>
  <c r="J274" i="1" s="1"/>
  <c r="I278" i="1"/>
  <c r="J278" i="1" s="1"/>
  <c r="I282" i="1"/>
  <c r="J282" i="1" s="1"/>
  <c r="I286" i="1"/>
  <c r="J286" i="1" s="1"/>
  <c r="I290" i="1"/>
  <c r="J290" i="1" s="1"/>
  <c r="I294" i="1"/>
  <c r="J294" i="1" s="1"/>
  <c r="I298" i="1"/>
  <c r="J298" i="1" s="1"/>
  <c r="I302" i="1"/>
  <c r="J302" i="1" s="1"/>
  <c r="I306" i="1"/>
  <c r="J306" i="1" s="1"/>
  <c r="I310" i="1"/>
  <c r="J310" i="1" s="1"/>
  <c r="I314" i="1"/>
  <c r="J314" i="1" s="1"/>
  <c r="I318" i="1"/>
  <c r="J318" i="1" s="1"/>
  <c r="I322" i="1"/>
  <c r="J322" i="1" s="1"/>
  <c r="I326" i="1"/>
  <c r="J326" i="1" s="1"/>
  <c r="I330" i="1"/>
  <c r="J330" i="1" s="1"/>
  <c r="I334" i="1"/>
  <c r="J334" i="1" s="1"/>
  <c r="I338" i="1"/>
  <c r="J338" i="1" s="1"/>
  <c r="I342" i="1"/>
  <c r="J342" i="1" s="1"/>
  <c r="I346" i="1"/>
  <c r="J346" i="1" s="1"/>
  <c r="I350" i="1"/>
  <c r="J350" i="1" s="1"/>
  <c r="I354" i="1"/>
  <c r="J354" i="1" s="1"/>
  <c r="I358" i="1"/>
  <c r="J358" i="1" s="1"/>
  <c r="I362" i="1"/>
  <c r="J362" i="1" s="1"/>
  <c r="I366" i="1"/>
  <c r="J366" i="1" s="1"/>
  <c r="I370" i="1"/>
  <c r="J370" i="1" s="1"/>
  <c r="I374" i="1"/>
  <c r="J374" i="1" s="1"/>
  <c r="I378" i="1"/>
  <c r="J378" i="1" s="1"/>
  <c r="I382" i="1"/>
  <c r="J382" i="1" s="1"/>
  <c r="I386" i="1"/>
  <c r="J386" i="1" s="1"/>
  <c r="I390" i="1"/>
  <c r="J390" i="1" s="1"/>
  <c r="I394" i="1"/>
  <c r="J394" i="1" s="1"/>
  <c r="I398" i="1"/>
  <c r="J398" i="1" s="1"/>
  <c r="I402" i="1"/>
  <c r="J402" i="1" s="1"/>
  <c r="I406" i="1"/>
  <c r="J406" i="1" s="1"/>
  <c r="I410" i="1"/>
  <c r="J410" i="1" s="1"/>
  <c r="I414" i="1"/>
  <c r="J414" i="1" s="1"/>
  <c r="I418" i="1"/>
  <c r="J418" i="1" s="1"/>
  <c r="I422" i="1"/>
  <c r="J422" i="1" s="1"/>
  <c r="I426" i="1"/>
  <c r="J426" i="1" s="1"/>
  <c r="I430" i="1"/>
  <c r="J430" i="1" s="1"/>
  <c r="I434" i="1"/>
  <c r="J434" i="1" s="1"/>
  <c r="I438" i="1"/>
  <c r="J438" i="1" s="1"/>
  <c r="I442" i="1"/>
  <c r="J442" i="1" s="1"/>
  <c r="I446" i="1"/>
  <c r="J446" i="1" s="1"/>
  <c r="I450" i="1"/>
  <c r="J450" i="1" s="1"/>
  <c r="I454" i="1"/>
  <c r="J454" i="1" s="1"/>
  <c r="I458" i="1"/>
  <c r="J458" i="1" s="1"/>
  <c r="I462" i="1"/>
  <c r="J462" i="1" s="1"/>
  <c r="I466" i="1"/>
  <c r="J466" i="1" s="1"/>
  <c r="I470" i="1"/>
  <c r="J470" i="1" s="1"/>
  <c r="I474" i="1"/>
  <c r="J474" i="1" s="1"/>
  <c r="I478" i="1"/>
  <c r="J478" i="1" s="1"/>
  <c r="I482" i="1"/>
  <c r="J482" i="1" s="1"/>
  <c r="I486" i="1"/>
  <c r="J486" i="1" s="1"/>
  <c r="I490" i="1"/>
  <c r="J490" i="1" s="1"/>
  <c r="I494" i="1"/>
  <c r="J494" i="1" s="1"/>
  <c r="I498" i="1"/>
  <c r="J498" i="1" s="1"/>
  <c r="I502" i="1"/>
  <c r="J502" i="1" s="1"/>
  <c r="I506" i="1"/>
  <c r="J506" i="1" s="1"/>
  <c r="I510" i="1"/>
  <c r="J510" i="1" s="1"/>
  <c r="I514" i="1"/>
  <c r="J514" i="1" s="1"/>
  <c r="I518" i="1"/>
  <c r="J518" i="1" s="1"/>
  <c r="I522" i="1"/>
  <c r="J522" i="1" s="1"/>
  <c r="I526" i="1"/>
  <c r="J526" i="1" s="1"/>
  <c r="I530" i="1"/>
  <c r="J530" i="1" s="1"/>
  <c r="I534" i="1"/>
  <c r="J534" i="1" s="1"/>
  <c r="I538" i="1"/>
  <c r="J538" i="1" s="1"/>
  <c r="I542" i="1"/>
  <c r="J542" i="1" s="1"/>
  <c r="I546" i="1"/>
  <c r="J546" i="1" s="1"/>
  <c r="I550" i="1"/>
  <c r="J550" i="1" s="1"/>
  <c r="I554" i="1"/>
  <c r="J554" i="1" s="1"/>
  <c r="I558" i="1"/>
  <c r="J558" i="1" s="1"/>
  <c r="I562" i="1"/>
  <c r="J562" i="1" s="1"/>
  <c r="I566" i="1"/>
  <c r="J566" i="1" s="1"/>
  <c r="I570" i="1"/>
  <c r="J570" i="1" s="1"/>
  <c r="I574" i="1"/>
  <c r="J574" i="1" s="1"/>
  <c r="I578" i="1"/>
  <c r="J578" i="1" s="1"/>
  <c r="I582" i="1"/>
  <c r="J582" i="1" s="1"/>
  <c r="I586" i="1"/>
  <c r="J586" i="1" s="1"/>
  <c r="I590" i="1"/>
  <c r="J590" i="1" s="1"/>
  <c r="I594" i="1"/>
  <c r="J594" i="1" s="1"/>
  <c r="I598" i="1"/>
  <c r="J598" i="1" s="1"/>
  <c r="I602" i="1"/>
  <c r="J602" i="1" s="1"/>
  <c r="I606" i="1"/>
  <c r="J606" i="1" s="1"/>
  <c r="I610" i="1"/>
  <c r="J610" i="1" s="1"/>
  <c r="I614" i="1"/>
  <c r="J614" i="1" s="1"/>
  <c r="I618" i="1"/>
  <c r="J618" i="1" s="1"/>
  <c r="I622" i="1"/>
  <c r="J622" i="1" s="1"/>
  <c r="I626" i="1"/>
  <c r="J626" i="1" s="1"/>
  <c r="I630" i="1"/>
  <c r="J630" i="1" s="1"/>
  <c r="I634" i="1"/>
  <c r="J634" i="1" s="1"/>
  <c r="I638" i="1"/>
  <c r="J638" i="1" s="1"/>
  <c r="I642" i="1"/>
  <c r="J642" i="1" s="1"/>
  <c r="I646" i="1"/>
  <c r="J646" i="1" s="1"/>
  <c r="I650" i="1"/>
  <c r="J650" i="1" s="1"/>
  <c r="I654" i="1"/>
  <c r="J654" i="1" s="1"/>
  <c r="I658" i="1"/>
  <c r="J658" i="1" s="1"/>
  <c r="I662" i="1"/>
  <c r="J662" i="1" s="1"/>
  <c r="I666" i="1"/>
  <c r="J666" i="1" s="1"/>
  <c r="I670" i="1"/>
  <c r="J670" i="1" s="1"/>
  <c r="I674" i="1"/>
  <c r="J674" i="1" s="1"/>
  <c r="I678" i="1"/>
  <c r="J678" i="1" s="1"/>
  <c r="I682" i="1"/>
  <c r="J682" i="1" s="1"/>
  <c r="I686" i="1"/>
  <c r="J686" i="1" s="1"/>
  <c r="I690" i="1"/>
  <c r="J690" i="1" s="1"/>
  <c r="I694" i="1"/>
  <c r="J694" i="1" s="1"/>
  <c r="I698" i="1"/>
  <c r="J698" i="1" s="1"/>
  <c r="I702" i="1"/>
  <c r="J702" i="1" s="1"/>
  <c r="I706" i="1"/>
  <c r="J706" i="1" s="1"/>
  <c r="I710" i="1"/>
  <c r="J710" i="1" s="1"/>
  <c r="I714" i="1"/>
  <c r="J714" i="1" s="1"/>
  <c r="I718" i="1"/>
  <c r="J718" i="1" s="1"/>
  <c r="I722" i="1"/>
  <c r="J722" i="1" s="1"/>
  <c r="I726" i="1"/>
  <c r="J726" i="1" s="1"/>
  <c r="I730" i="1"/>
  <c r="J730" i="1" s="1"/>
  <c r="I734" i="1"/>
  <c r="J734" i="1" s="1"/>
  <c r="I738" i="1"/>
  <c r="J738" i="1" s="1"/>
  <c r="I742" i="1"/>
  <c r="J742" i="1" s="1"/>
  <c r="I746" i="1"/>
  <c r="J746" i="1" s="1"/>
  <c r="I750" i="1"/>
  <c r="J750" i="1" s="1"/>
  <c r="I754" i="1"/>
  <c r="J754" i="1" s="1"/>
  <c r="I758" i="1"/>
  <c r="J758" i="1" s="1"/>
  <c r="I762" i="1"/>
  <c r="J762" i="1" s="1"/>
  <c r="I766" i="1"/>
  <c r="J766" i="1" s="1"/>
  <c r="I770" i="1"/>
  <c r="J770" i="1" s="1"/>
  <c r="I774" i="1"/>
  <c r="J774" i="1" s="1"/>
  <c r="I778" i="1"/>
  <c r="J778" i="1"/>
  <c r="I782" i="1"/>
  <c r="J782" i="1" s="1"/>
  <c r="I786" i="1"/>
  <c r="J786" i="1" s="1"/>
  <c r="I790" i="1"/>
  <c r="J790" i="1" s="1"/>
  <c r="I794" i="1"/>
  <c r="J794" i="1" s="1"/>
  <c r="I798" i="1"/>
  <c r="J798" i="1" s="1"/>
  <c r="I802" i="1"/>
  <c r="J802" i="1" s="1"/>
  <c r="I806" i="1"/>
  <c r="J806" i="1" s="1"/>
  <c r="I810" i="1"/>
  <c r="J810" i="1" s="1"/>
  <c r="I814" i="1"/>
  <c r="J814" i="1" s="1"/>
  <c r="I818" i="1"/>
  <c r="J818" i="1" s="1"/>
  <c r="I822" i="1"/>
  <c r="J822" i="1" s="1"/>
  <c r="I826" i="1"/>
  <c r="J826" i="1" s="1"/>
  <c r="I830" i="1"/>
  <c r="J830" i="1" s="1"/>
  <c r="I834" i="1"/>
  <c r="J834" i="1" s="1"/>
  <c r="I838" i="1"/>
  <c r="J838" i="1" s="1"/>
  <c r="I842" i="1"/>
  <c r="J842" i="1" s="1"/>
  <c r="I846" i="1"/>
  <c r="J846" i="1" s="1"/>
  <c r="I850" i="1"/>
  <c r="J850" i="1" s="1"/>
  <c r="I854" i="1"/>
  <c r="J854" i="1" s="1"/>
  <c r="I858" i="1"/>
  <c r="J858" i="1" s="1"/>
  <c r="I862" i="1"/>
  <c r="J862" i="1" s="1"/>
  <c r="I866" i="1"/>
  <c r="J866" i="1" s="1"/>
  <c r="I870" i="1"/>
  <c r="J870" i="1" s="1"/>
  <c r="I874" i="1"/>
  <c r="J874" i="1" s="1"/>
  <c r="I878" i="1"/>
  <c r="J878" i="1" s="1"/>
  <c r="I882" i="1"/>
  <c r="J882" i="1" s="1"/>
  <c r="I886" i="1"/>
  <c r="J886" i="1" s="1"/>
  <c r="I890" i="1"/>
  <c r="J890" i="1" s="1"/>
  <c r="I894" i="1"/>
  <c r="J894" i="1" s="1"/>
  <c r="I898" i="1"/>
  <c r="J898" i="1" s="1"/>
  <c r="I902" i="1"/>
  <c r="J902" i="1" s="1"/>
  <c r="I906" i="1"/>
  <c r="J906" i="1" s="1"/>
  <c r="I910" i="1"/>
  <c r="J910" i="1" s="1"/>
  <c r="I914" i="1"/>
  <c r="J914" i="1" s="1"/>
  <c r="I918" i="1"/>
  <c r="J918" i="1" s="1"/>
  <c r="I922" i="1"/>
  <c r="J922" i="1" s="1"/>
  <c r="I926" i="1"/>
  <c r="J926" i="1" s="1"/>
  <c r="I930" i="1"/>
  <c r="J930" i="1" s="1"/>
  <c r="I934" i="1"/>
  <c r="J934" i="1" s="1"/>
  <c r="I938" i="1"/>
  <c r="J938" i="1" s="1"/>
  <c r="I942" i="1"/>
  <c r="J942" i="1" s="1"/>
  <c r="I946" i="1"/>
  <c r="J946" i="1" s="1"/>
  <c r="I950" i="1"/>
  <c r="J950" i="1" s="1"/>
  <c r="I954" i="1"/>
  <c r="J954" i="1" s="1"/>
  <c r="I958" i="1"/>
  <c r="J958" i="1" s="1"/>
  <c r="I962" i="1"/>
  <c r="J962" i="1" s="1"/>
  <c r="I966" i="1"/>
  <c r="J966" i="1" s="1"/>
  <c r="I970" i="1"/>
  <c r="J970" i="1" s="1"/>
  <c r="I974" i="1"/>
  <c r="J974" i="1" s="1"/>
  <c r="I978" i="1"/>
  <c r="J978" i="1" s="1"/>
  <c r="I982" i="1"/>
  <c r="J982" i="1" s="1"/>
  <c r="I986" i="1"/>
  <c r="J986" i="1" s="1"/>
  <c r="I990" i="1"/>
  <c r="J990" i="1" s="1"/>
  <c r="I994" i="1"/>
  <c r="J994" i="1" s="1"/>
  <c r="I998" i="1"/>
  <c r="J998" i="1" s="1"/>
  <c r="I1002" i="1"/>
  <c r="J1002" i="1" s="1"/>
  <c r="I1006" i="1"/>
  <c r="J1006" i="1" s="1"/>
  <c r="I1010" i="1"/>
  <c r="J1010" i="1" s="1"/>
  <c r="I1014" i="1"/>
  <c r="J1014" i="1" s="1"/>
  <c r="I1018" i="1"/>
  <c r="J1018" i="1" s="1"/>
  <c r="I1022" i="1"/>
  <c r="J1022" i="1" s="1"/>
  <c r="I1026" i="1"/>
  <c r="J1026" i="1" s="1"/>
  <c r="I1030" i="1"/>
  <c r="J1030" i="1" s="1"/>
  <c r="I1034" i="1"/>
  <c r="J1034" i="1" s="1"/>
  <c r="I1038" i="1"/>
  <c r="J1038" i="1" s="1"/>
  <c r="I1042" i="1"/>
  <c r="J1042" i="1"/>
  <c r="I1046" i="1"/>
  <c r="J1046" i="1" s="1"/>
  <c r="I1050" i="1"/>
  <c r="J1050" i="1" s="1"/>
  <c r="I1054" i="1"/>
  <c r="J1054" i="1" s="1"/>
  <c r="I1058" i="1"/>
  <c r="J1058" i="1" s="1"/>
  <c r="I1062" i="1"/>
  <c r="J1062" i="1" s="1"/>
  <c r="I1066" i="1"/>
  <c r="J1066" i="1" s="1"/>
  <c r="I1070" i="1"/>
  <c r="J1070" i="1" s="1"/>
  <c r="I1074" i="1"/>
  <c r="J1074" i="1" s="1"/>
  <c r="I1078" i="1"/>
  <c r="J1078" i="1" s="1"/>
  <c r="I1082" i="1"/>
  <c r="J1082" i="1" s="1"/>
  <c r="I1086" i="1"/>
  <c r="J1086" i="1" s="1"/>
  <c r="I1090" i="1"/>
  <c r="J1090" i="1" s="1"/>
  <c r="I1094" i="1"/>
  <c r="J1094" i="1" s="1"/>
  <c r="D5" i="11"/>
  <c r="D10" i="11" s="1"/>
  <c r="D4" i="11"/>
  <c r="D9" i="11" s="1"/>
  <c r="C6" i="11"/>
  <c r="C11" i="11" s="1"/>
  <c r="E5" i="11"/>
  <c r="E10" i="11" s="1"/>
  <c r="E6" i="11"/>
  <c r="E11" i="11" s="1"/>
  <c r="C4" i="11"/>
  <c r="C9" i="11" s="1"/>
  <c r="C5" i="11"/>
  <c r="C10" i="11" s="1"/>
  <c r="F6" i="11"/>
  <c r="F11" i="11" s="1"/>
  <c r="D6" i="11"/>
  <c r="D11" i="11" s="1"/>
  <c r="F4" i="11"/>
  <c r="F9" i="11" s="1"/>
  <c r="F5" i="11"/>
  <c r="F10" i="11" s="1"/>
  <c r="E4" i="11"/>
  <c r="E9" i="11" s="1"/>
  <c r="B4" i="11" l="1"/>
  <c r="B9" i="11" s="1"/>
  <c r="B5" i="11"/>
  <c r="B6" i="11"/>
  <c r="B11" i="11" s="1"/>
  <c r="E12" i="11"/>
  <c r="D12" i="11"/>
  <c r="C12" i="11"/>
  <c r="F12" i="11"/>
  <c r="B12" i="11" l="1"/>
  <c r="AV4" i="2"/>
  <c r="AW4" i="2" s="1"/>
  <c r="AV5" i="2"/>
  <c r="AW5" i="2" s="1"/>
  <c r="AV6" i="2"/>
  <c r="AW6" i="2" s="1"/>
  <c r="AV7" i="2"/>
  <c r="AW7" i="2" s="1"/>
  <c r="AV8" i="2"/>
  <c r="AW8" i="2" s="1"/>
  <c r="AV9" i="2"/>
  <c r="AW9" i="2" s="1"/>
  <c r="AV10" i="2"/>
  <c r="AW10" i="2" s="1"/>
  <c r="AV11" i="2"/>
  <c r="AW11" i="2" s="1"/>
  <c r="AY11" i="2" s="1"/>
  <c r="AV12" i="2"/>
  <c r="AW12" i="2" s="1"/>
  <c r="AV13" i="2"/>
  <c r="AW13" i="2" s="1"/>
  <c r="AV14" i="2"/>
  <c r="AW14" i="2" s="1"/>
  <c r="AV15" i="2"/>
  <c r="AW15" i="2" s="1"/>
  <c r="AV16" i="2"/>
  <c r="AW16" i="2" s="1"/>
  <c r="AV17" i="2"/>
  <c r="AW17" i="2" s="1"/>
  <c r="AV18" i="2"/>
  <c r="AW18" i="2" s="1"/>
  <c r="AV19" i="2"/>
  <c r="AW19" i="2" s="1"/>
  <c r="AV20" i="2"/>
  <c r="AW20" i="2" s="1"/>
  <c r="AV21" i="2"/>
  <c r="AW21" i="2" s="1"/>
  <c r="AV22" i="2"/>
  <c r="AW22" i="2" s="1"/>
  <c r="AV23" i="2"/>
  <c r="AW23" i="2" s="1"/>
  <c r="AV24" i="2"/>
  <c r="AW24" i="2" s="1"/>
  <c r="AV25" i="2"/>
  <c r="AW25" i="2" s="1"/>
  <c r="AV26" i="2"/>
  <c r="AW26" i="2" s="1"/>
  <c r="AV27" i="2"/>
  <c r="AW27" i="2" s="1"/>
  <c r="AV28" i="2"/>
  <c r="AW28" i="2" s="1"/>
  <c r="AV29" i="2"/>
  <c r="AW29" i="2" s="1"/>
  <c r="AV30" i="2"/>
  <c r="AW30" i="2" s="1"/>
  <c r="AV31" i="2"/>
  <c r="AW31" i="2" s="1"/>
  <c r="AV32" i="2"/>
  <c r="AW32" i="2" s="1"/>
  <c r="AV33" i="2"/>
  <c r="AW33" i="2" s="1"/>
  <c r="AV34" i="2"/>
  <c r="AW34" i="2" s="1"/>
  <c r="AV35" i="2"/>
  <c r="AW35" i="2" s="1"/>
  <c r="AV36" i="2"/>
  <c r="AW36" i="2" s="1"/>
  <c r="AV37" i="2"/>
  <c r="AW37" i="2" s="1"/>
  <c r="AV38" i="2"/>
  <c r="AW38" i="2" s="1"/>
  <c r="AV39" i="2"/>
  <c r="AW39" i="2" s="1"/>
  <c r="AV40" i="2"/>
  <c r="AW40" i="2" s="1"/>
  <c r="AV41" i="2"/>
  <c r="AW41" i="2" s="1"/>
  <c r="AV42" i="2"/>
  <c r="AW42" i="2" s="1"/>
  <c r="AV43" i="2"/>
  <c r="AW43" i="2" s="1"/>
  <c r="AV44" i="2"/>
  <c r="AW44" i="2" s="1"/>
  <c r="AV45" i="2"/>
  <c r="AW45" i="2" s="1"/>
  <c r="AV46" i="2"/>
  <c r="AW46" i="2" s="1"/>
  <c r="AV47" i="2"/>
  <c r="AW47" i="2" s="1"/>
  <c r="AV48" i="2"/>
  <c r="AW48" i="2" s="1"/>
  <c r="AV49" i="2"/>
  <c r="AW49" i="2" s="1"/>
  <c r="AV50" i="2"/>
  <c r="AW50" i="2" s="1"/>
  <c r="AV51" i="2"/>
  <c r="AW51" i="2" s="1"/>
  <c r="AV52" i="2"/>
  <c r="AW52" i="2" s="1"/>
  <c r="AV53" i="2"/>
  <c r="AW53" i="2" s="1"/>
  <c r="AV54" i="2"/>
  <c r="AW54" i="2" s="1"/>
  <c r="AV55" i="2"/>
  <c r="AW55" i="2" s="1"/>
  <c r="AV56" i="2"/>
  <c r="AW56" i="2" s="1"/>
  <c r="AV57" i="2"/>
  <c r="AW57" i="2" s="1"/>
  <c r="AV58" i="2"/>
  <c r="AW58" i="2" s="1"/>
  <c r="AV59" i="2"/>
  <c r="AW59" i="2" s="1"/>
  <c r="AV60" i="2"/>
  <c r="AW60" i="2" s="1"/>
  <c r="AV61" i="2"/>
  <c r="AW61" i="2" s="1"/>
  <c r="AV62" i="2"/>
  <c r="AW62" i="2" s="1"/>
  <c r="AV63" i="2"/>
  <c r="AW63" i="2" s="1"/>
  <c r="AV64" i="2"/>
  <c r="AW64" i="2" s="1"/>
  <c r="AV65" i="2"/>
  <c r="AW65" i="2" s="1"/>
  <c r="AV66" i="2"/>
  <c r="AW66" i="2" s="1"/>
  <c r="AV67" i="2"/>
  <c r="AW67" i="2" s="1"/>
  <c r="AV68" i="2"/>
  <c r="AW68" i="2" s="1"/>
  <c r="AV69" i="2"/>
  <c r="AW69" i="2" s="1"/>
  <c r="AV70" i="2"/>
  <c r="AW70" i="2" s="1"/>
  <c r="AV71" i="2"/>
  <c r="AW71" i="2" s="1"/>
  <c r="AV72" i="2"/>
  <c r="AW72" i="2" s="1"/>
  <c r="AV73" i="2"/>
  <c r="AW73" i="2" s="1"/>
  <c r="AV74" i="2"/>
  <c r="AW74" i="2" s="1"/>
  <c r="AV75" i="2"/>
  <c r="AW75" i="2" s="1"/>
  <c r="AV76" i="2"/>
  <c r="AW76" i="2" s="1"/>
  <c r="AV77" i="2"/>
  <c r="AW77" i="2" s="1"/>
  <c r="AV78" i="2"/>
  <c r="AW78" i="2" s="1"/>
  <c r="AV79" i="2"/>
  <c r="AW79" i="2" s="1"/>
  <c r="AV80" i="2"/>
  <c r="AW80" i="2" s="1"/>
  <c r="AV81" i="2"/>
  <c r="AW81" i="2" s="1"/>
  <c r="AV82" i="2"/>
  <c r="AW82" i="2" s="1"/>
  <c r="AV83" i="2"/>
  <c r="AW83" i="2" s="1"/>
  <c r="AV84" i="2"/>
  <c r="AW84" i="2" s="1"/>
  <c r="AV85" i="2"/>
  <c r="AW85" i="2" s="1"/>
  <c r="AV86" i="2"/>
  <c r="AW86" i="2" s="1"/>
  <c r="AV87" i="2"/>
  <c r="AW87" i="2" s="1"/>
  <c r="AV88" i="2"/>
  <c r="AW88" i="2" s="1"/>
  <c r="AV89" i="2"/>
  <c r="AW89" i="2" s="1"/>
  <c r="AV90" i="2"/>
  <c r="AW90" i="2" s="1"/>
  <c r="AV91" i="2"/>
  <c r="AW91" i="2" s="1"/>
  <c r="AV92" i="2"/>
  <c r="AW92" i="2" s="1"/>
  <c r="AV93" i="2"/>
  <c r="AW93" i="2" s="1"/>
  <c r="AV94" i="2"/>
  <c r="AW94" i="2" s="1"/>
  <c r="AV95" i="2"/>
  <c r="AW95" i="2" s="1"/>
  <c r="AV96" i="2"/>
  <c r="AW96" i="2" s="1"/>
  <c r="AV97" i="2"/>
  <c r="AW97" i="2" s="1"/>
  <c r="AV98" i="2"/>
  <c r="AW98" i="2" s="1"/>
  <c r="AV99" i="2"/>
  <c r="AW99" i="2" s="1"/>
  <c r="AV100" i="2"/>
  <c r="AW100" i="2" s="1"/>
  <c r="AV101" i="2"/>
  <c r="AW101" i="2" s="1"/>
  <c r="AV102" i="2"/>
  <c r="AW102" i="2" s="1"/>
  <c r="AV103" i="2"/>
  <c r="AW103" i="2" s="1"/>
  <c r="AV104" i="2"/>
  <c r="AW104" i="2" s="1"/>
  <c r="AV105" i="2"/>
  <c r="AW105" i="2" s="1"/>
  <c r="AV106" i="2"/>
  <c r="AW106" i="2" s="1"/>
  <c r="AV107" i="2"/>
  <c r="AW107" i="2" s="1"/>
  <c r="AV108" i="2"/>
  <c r="AW108" i="2" s="1"/>
  <c r="AV109" i="2"/>
  <c r="AW109" i="2" s="1"/>
  <c r="AV110" i="2"/>
  <c r="AW110" i="2" s="1"/>
  <c r="AV111" i="2"/>
  <c r="AW111" i="2" s="1"/>
  <c r="AV112" i="2"/>
  <c r="AW112" i="2" s="1"/>
  <c r="AV113" i="2"/>
  <c r="AW113" i="2" s="1"/>
  <c r="AV114" i="2"/>
  <c r="AW114" i="2" s="1"/>
  <c r="AV115" i="2"/>
  <c r="AW115" i="2" s="1"/>
  <c r="AV116" i="2"/>
  <c r="AW116" i="2" s="1"/>
  <c r="AV117" i="2"/>
  <c r="AW117" i="2" s="1"/>
  <c r="AV118" i="2"/>
  <c r="AW118" i="2" s="1"/>
  <c r="AV119" i="2"/>
  <c r="AW119" i="2" s="1"/>
  <c r="AV120" i="2"/>
  <c r="AW120" i="2" s="1"/>
  <c r="AV121" i="2"/>
  <c r="AW121" i="2" s="1"/>
  <c r="AV122" i="2"/>
  <c r="AW122" i="2" s="1"/>
  <c r="AV123" i="2"/>
  <c r="AW123" i="2" s="1"/>
  <c r="AV124" i="2"/>
  <c r="AW124" i="2" s="1"/>
  <c r="AV125" i="2"/>
  <c r="AW125" i="2" s="1"/>
  <c r="AV126" i="2"/>
  <c r="AW126" i="2" s="1"/>
  <c r="AV127" i="2"/>
  <c r="AW127" i="2" s="1"/>
  <c r="AV128" i="2"/>
  <c r="AW128" i="2" s="1"/>
  <c r="AV129" i="2"/>
  <c r="AW129" i="2" s="1"/>
  <c r="AV130" i="2"/>
  <c r="AW130" i="2" s="1"/>
  <c r="AV131" i="2"/>
  <c r="AW131" i="2" s="1"/>
  <c r="AV132" i="2"/>
  <c r="AW132" i="2" s="1"/>
  <c r="AV133" i="2"/>
  <c r="AW133" i="2" s="1"/>
  <c r="AV134" i="2"/>
  <c r="AW134" i="2" s="1"/>
  <c r="AV135" i="2"/>
  <c r="AW135" i="2" s="1"/>
  <c r="AV136" i="2"/>
  <c r="AW136" i="2" s="1"/>
  <c r="AV137" i="2"/>
  <c r="AW137" i="2" s="1"/>
  <c r="AV138" i="2"/>
  <c r="AW138" i="2" s="1"/>
  <c r="AV139" i="2"/>
  <c r="AW139" i="2" s="1"/>
  <c r="AV140" i="2"/>
  <c r="AW140" i="2" s="1"/>
  <c r="AV141" i="2"/>
  <c r="AW141" i="2" s="1"/>
  <c r="AV142" i="2"/>
  <c r="AW142" i="2" s="1"/>
  <c r="AV143" i="2"/>
  <c r="AW143" i="2" s="1"/>
  <c r="AV144" i="2"/>
  <c r="AW144" i="2" s="1"/>
  <c r="AV145" i="2"/>
  <c r="AW145" i="2" s="1"/>
  <c r="AV146" i="2"/>
  <c r="AW146" i="2" s="1"/>
  <c r="AV147" i="2"/>
  <c r="AW147" i="2" s="1"/>
  <c r="AV148" i="2"/>
  <c r="AW148" i="2" s="1"/>
  <c r="AV149" i="2"/>
  <c r="AW149" i="2" s="1"/>
  <c r="AV150" i="2"/>
  <c r="AW150" i="2" s="1"/>
  <c r="AV151" i="2"/>
  <c r="AW151" i="2" s="1"/>
  <c r="AV152" i="2"/>
  <c r="AW152" i="2" s="1"/>
  <c r="AV153" i="2"/>
  <c r="AW153" i="2" s="1"/>
  <c r="AV154" i="2"/>
  <c r="AW154" i="2" s="1"/>
  <c r="AV155" i="2"/>
  <c r="AW155" i="2" s="1"/>
  <c r="AV156" i="2"/>
  <c r="AW156" i="2" s="1"/>
  <c r="AV157" i="2"/>
  <c r="AW157" i="2" s="1"/>
  <c r="AV158" i="2"/>
  <c r="AW158" i="2" s="1"/>
  <c r="AV159" i="2"/>
  <c r="AW159" i="2" s="1"/>
  <c r="AV160" i="2"/>
  <c r="AW160" i="2" s="1"/>
  <c r="AV161" i="2"/>
  <c r="AW161" i="2" s="1"/>
  <c r="AV162" i="2"/>
  <c r="AW162" i="2" s="1"/>
  <c r="AV163" i="2"/>
  <c r="AW163" i="2" s="1"/>
  <c r="AV164" i="2"/>
  <c r="AW164" i="2" s="1"/>
  <c r="AV165" i="2"/>
  <c r="AW165" i="2" s="1"/>
  <c r="AV166" i="2"/>
  <c r="AW166" i="2" s="1"/>
  <c r="AV167" i="2"/>
  <c r="AW167" i="2" s="1"/>
  <c r="AV168" i="2"/>
  <c r="AW168" i="2" s="1"/>
  <c r="AV169" i="2"/>
  <c r="AW169" i="2" s="1"/>
  <c r="AV170" i="2"/>
  <c r="AW170" i="2" s="1"/>
  <c r="AV171" i="2"/>
  <c r="AW171" i="2" s="1"/>
  <c r="AV172" i="2"/>
  <c r="AW172" i="2" s="1"/>
  <c r="AV173" i="2"/>
  <c r="AW173" i="2" s="1"/>
  <c r="AV174" i="2"/>
  <c r="AW174" i="2" s="1"/>
  <c r="AV175" i="2"/>
  <c r="AW175" i="2" s="1"/>
  <c r="AV176" i="2"/>
  <c r="AW176" i="2" s="1"/>
  <c r="AV177" i="2"/>
  <c r="AW177" i="2" s="1"/>
  <c r="AV178" i="2"/>
  <c r="AW178" i="2" s="1"/>
  <c r="AV179" i="2"/>
  <c r="AW179" i="2" s="1"/>
  <c r="AV180" i="2"/>
  <c r="AW180" i="2" s="1"/>
  <c r="AV181" i="2"/>
  <c r="AW181" i="2" s="1"/>
  <c r="AV182" i="2"/>
  <c r="AW182" i="2" s="1"/>
  <c r="AV183" i="2"/>
  <c r="AW183" i="2" s="1"/>
  <c r="AV184" i="2"/>
  <c r="AW184" i="2" s="1"/>
  <c r="AV185" i="2"/>
  <c r="AW185" i="2" s="1"/>
  <c r="AV186" i="2"/>
  <c r="AW186" i="2" s="1"/>
  <c r="AV187" i="2"/>
  <c r="AW187" i="2" s="1"/>
  <c r="AV188" i="2"/>
  <c r="AW188" i="2" s="1"/>
  <c r="AV189" i="2"/>
  <c r="AW189" i="2" s="1"/>
  <c r="AV190" i="2"/>
  <c r="AW190" i="2" s="1"/>
  <c r="AV191" i="2"/>
  <c r="AW191" i="2" s="1"/>
  <c r="AV192" i="2"/>
  <c r="AW192" i="2" s="1"/>
  <c r="AV193" i="2"/>
  <c r="AW193" i="2" s="1"/>
  <c r="AV194" i="2"/>
  <c r="AW194" i="2" s="1"/>
  <c r="AV195" i="2"/>
  <c r="AW195" i="2" s="1"/>
  <c r="AV196" i="2"/>
  <c r="AW196" i="2" s="1"/>
  <c r="AY196" i="2" s="1"/>
  <c r="AV197" i="2"/>
  <c r="AW197" i="2" s="1"/>
  <c r="AV198" i="2"/>
  <c r="AW198" i="2" s="1"/>
  <c r="AV199" i="2"/>
  <c r="AW199" i="2" s="1"/>
  <c r="AV200" i="2"/>
  <c r="AW200" i="2" s="1"/>
  <c r="AV201" i="2"/>
  <c r="AW201" i="2" s="1"/>
  <c r="AV202" i="2"/>
  <c r="AW202" i="2" s="1"/>
  <c r="AV203" i="2"/>
  <c r="AW203" i="2" s="1"/>
  <c r="AV204" i="2"/>
  <c r="AW204" i="2" s="1"/>
  <c r="AV205" i="2"/>
  <c r="AW205" i="2" s="1"/>
  <c r="AV206" i="2"/>
  <c r="AW206" i="2" s="1"/>
  <c r="AV207" i="2"/>
  <c r="AW207" i="2" s="1"/>
  <c r="AV208" i="2"/>
  <c r="AW208" i="2" s="1"/>
  <c r="AV209" i="2"/>
  <c r="AW209" i="2" s="1"/>
  <c r="AV210" i="2"/>
  <c r="AW210" i="2" s="1"/>
  <c r="AV211" i="2"/>
  <c r="AW211" i="2" s="1"/>
  <c r="AV212" i="2"/>
  <c r="AW212" i="2" s="1"/>
  <c r="AV213" i="2"/>
  <c r="AW213" i="2" s="1"/>
  <c r="AV214" i="2"/>
  <c r="AW214" i="2" s="1"/>
  <c r="AV215" i="2"/>
  <c r="AW215" i="2" s="1"/>
  <c r="AV216" i="2"/>
  <c r="AW216" i="2" s="1"/>
  <c r="AV217" i="2"/>
  <c r="AW217" i="2" s="1"/>
  <c r="AV218" i="2"/>
  <c r="AW218" i="2" s="1"/>
  <c r="AV219" i="2"/>
  <c r="AW219" i="2" s="1"/>
  <c r="AV220" i="2"/>
  <c r="AW220" i="2" s="1"/>
  <c r="AV221" i="2"/>
  <c r="AW221" i="2" s="1"/>
  <c r="AV222" i="2"/>
  <c r="AW222" i="2" s="1"/>
  <c r="AV223" i="2"/>
  <c r="AW223" i="2" s="1"/>
  <c r="AV224" i="2"/>
  <c r="AW224" i="2" s="1"/>
  <c r="AV225" i="2"/>
  <c r="AW225" i="2" s="1"/>
  <c r="AV226" i="2"/>
  <c r="AW226" i="2" s="1"/>
  <c r="AV227" i="2"/>
  <c r="AW227" i="2" s="1"/>
  <c r="AV228" i="2"/>
  <c r="AW228" i="2" s="1"/>
  <c r="AV229" i="2"/>
  <c r="AW229" i="2" s="1"/>
  <c r="AV230" i="2"/>
  <c r="AW230" i="2" s="1"/>
  <c r="AV231" i="2"/>
  <c r="AW231" i="2" s="1"/>
  <c r="AV232" i="2"/>
  <c r="AW232" i="2" s="1"/>
  <c r="AV233" i="2"/>
  <c r="AW233" i="2" s="1"/>
  <c r="AV234" i="2"/>
  <c r="AW234" i="2" s="1"/>
  <c r="AV235" i="2"/>
  <c r="AW235" i="2" s="1"/>
  <c r="AV236" i="2"/>
  <c r="AW236" i="2" s="1"/>
  <c r="AV237" i="2"/>
  <c r="AW237" i="2" s="1"/>
  <c r="AV238" i="2"/>
  <c r="AW238" i="2" s="1"/>
  <c r="AV239" i="2"/>
  <c r="AW239" i="2" s="1"/>
  <c r="AV240" i="2"/>
  <c r="AW240" i="2" s="1"/>
  <c r="AV241" i="2"/>
  <c r="AW241" i="2" s="1"/>
  <c r="AV242" i="2"/>
  <c r="AW242" i="2" s="1"/>
  <c r="AV243" i="2"/>
  <c r="AW243" i="2" s="1"/>
  <c r="AV244" i="2"/>
  <c r="AW244" i="2" s="1"/>
  <c r="AV245" i="2"/>
  <c r="AW245" i="2" s="1"/>
  <c r="AV246" i="2"/>
  <c r="AW246" i="2" s="1"/>
  <c r="AV247" i="2"/>
  <c r="AW247" i="2" s="1"/>
  <c r="AV248" i="2"/>
  <c r="AW248" i="2" s="1"/>
  <c r="AV249" i="2"/>
  <c r="AW249" i="2" s="1"/>
  <c r="AV250" i="2"/>
  <c r="AW250" i="2" s="1"/>
  <c r="AV251" i="2"/>
  <c r="AW251" i="2" s="1"/>
  <c r="AV252" i="2"/>
  <c r="AW252" i="2" s="1"/>
  <c r="AV253" i="2"/>
  <c r="AW253" i="2" s="1"/>
  <c r="AV254" i="2"/>
  <c r="AW254" i="2" s="1"/>
  <c r="AV255" i="2"/>
  <c r="AW255" i="2" s="1"/>
  <c r="AV256" i="2"/>
  <c r="AW256" i="2" s="1"/>
  <c r="AV257" i="2"/>
  <c r="AW257" i="2" s="1"/>
  <c r="AV258" i="2"/>
  <c r="AW258" i="2" s="1"/>
  <c r="AV259" i="2"/>
  <c r="AW259" i="2" s="1"/>
  <c r="AV260" i="2"/>
  <c r="AW260" i="2" s="1"/>
  <c r="AY260" i="2" s="1"/>
  <c r="AV261" i="2"/>
  <c r="AW261" i="2" s="1"/>
  <c r="AV262" i="2"/>
  <c r="AW262" i="2" s="1"/>
  <c r="AV263" i="2"/>
  <c r="AW263" i="2" s="1"/>
  <c r="AV264" i="2"/>
  <c r="AW264" i="2" s="1"/>
  <c r="AV265" i="2"/>
  <c r="AW265" i="2" s="1"/>
  <c r="AV266" i="2"/>
  <c r="AW266" i="2" s="1"/>
  <c r="AV267" i="2"/>
  <c r="AW267" i="2" s="1"/>
  <c r="AV268" i="2"/>
  <c r="AW268" i="2" s="1"/>
  <c r="AV269" i="2"/>
  <c r="AW269" i="2" s="1"/>
  <c r="AV270" i="2"/>
  <c r="AW270" i="2" s="1"/>
  <c r="AV271" i="2"/>
  <c r="AW271" i="2" s="1"/>
  <c r="AV272" i="2"/>
  <c r="AW272" i="2" s="1"/>
  <c r="AV273" i="2"/>
  <c r="AW273" i="2" s="1"/>
  <c r="AV274" i="2"/>
  <c r="AW274" i="2" s="1"/>
  <c r="AV275" i="2"/>
  <c r="AW275" i="2" s="1"/>
  <c r="AV276" i="2"/>
  <c r="AW276" i="2" s="1"/>
  <c r="AV277" i="2"/>
  <c r="AW277" i="2" s="1"/>
  <c r="AV278" i="2"/>
  <c r="AW278" i="2" s="1"/>
  <c r="AV279" i="2"/>
  <c r="AW279" i="2" s="1"/>
  <c r="AV280" i="2"/>
  <c r="AW280" i="2" s="1"/>
  <c r="AV281" i="2"/>
  <c r="AW281" i="2" s="1"/>
  <c r="AV282" i="2"/>
  <c r="AW282" i="2" s="1"/>
  <c r="AV283" i="2"/>
  <c r="AW283" i="2" s="1"/>
  <c r="AV284" i="2"/>
  <c r="AW284" i="2" s="1"/>
  <c r="AV285" i="2"/>
  <c r="AW285" i="2" s="1"/>
  <c r="AV286" i="2"/>
  <c r="AW286" i="2" s="1"/>
  <c r="AV287" i="2"/>
  <c r="AW287" i="2" s="1"/>
  <c r="AV288" i="2"/>
  <c r="AW288" i="2" s="1"/>
  <c r="AV289" i="2"/>
  <c r="AW289" i="2" s="1"/>
  <c r="AV290" i="2"/>
  <c r="AW290" i="2" s="1"/>
  <c r="AY290" i="2" s="1"/>
  <c r="AV291" i="2"/>
  <c r="AW291" i="2" s="1"/>
  <c r="AV292" i="2"/>
  <c r="AW292" i="2" s="1"/>
  <c r="AV293" i="2"/>
  <c r="AW293" i="2" s="1"/>
  <c r="AV294" i="2"/>
  <c r="AW294" i="2" s="1"/>
  <c r="AV295" i="2"/>
  <c r="AW295" i="2" s="1"/>
  <c r="AV296" i="2"/>
  <c r="AW296" i="2" s="1"/>
  <c r="AV297" i="2"/>
  <c r="AW297" i="2" s="1"/>
  <c r="AV298" i="2"/>
  <c r="AW298" i="2" s="1"/>
  <c r="AV299" i="2"/>
  <c r="AW299" i="2" s="1"/>
  <c r="AV300" i="2"/>
  <c r="AW300" i="2" s="1"/>
  <c r="AV301" i="2"/>
  <c r="AW301" i="2" s="1"/>
  <c r="AV302" i="2"/>
  <c r="AW302" i="2" s="1"/>
  <c r="AV303" i="2"/>
  <c r="AW303" i="2" s="1"/>
  <c r="AV304" i="2"/>
  <c r="AW304" i="2" s="1"/>
  <c r="AV305" i="2"/>
  <c r="AW305" i="2" s="1"/>
  <c r="AV306" i="2"/>
  <c r="AW306" i="2" s="1"/>
  <c r="AV307" i="2"/>
  <c r="AW307" i="2" s="1"/>
  <c r="AV308" i="2"/>
  <c r="AW308" i="2" s="1"/>
  <c r="AV309" i="2"/>
  <c r="AW309" i="2" s="1"/>
  <c r="AV310" i="2"/>
  <c r="AW310" i="2" s="1"/>
  <c r="AY310" i="2" s="1"/>
  <c r="AV311" i="2"/>
  <c r="AW311" i="2" s="1"/>
  <c r="AV312" i="2"/>
  <c r="AW312" i="2" s="1"/>
  <c r="AV313" i="2"/>
  <c r="AW313" i="2" s="1"/>
  <c r="AV314" i="2"/>
  <c r="AW314" i="2" s="1"/>
  <c r="AV315" i="2"/>
  <c r="AW315" i="2" s="1"/>
  <c r="AV316" i="2"/>
  <c r="AW316" i="2" s="1"/>
  <c r="AV317" i="2"/>
  <c r="AW317" i="2" s="1"/>
  <c r="AV318" i="2"/>
  <c r="AW318" i="2" s="1"/>
  <c r="AV319" i="2"/>
  <c r="AW319" i="2" s="1"/>
  <c r="AV320" i="2"/>
  <c r="AW320" i="2" s="1"/>
  <c r="AV321" i="2"/>
  <c r="AW321" i="2" s="1"/>
  <c r="AV322" i="2"/>
  <c r="AW322" i="2" s="1"/>
  <c r="AY322" i="2" s="1"/>
  <c r="AV323" i="2"/>
  <c r="AW323" i="2" s="1"/>
  <c r="AV324" i="2"/>
  <c r="AW324" i="2" s="1"/>
  <c r="AV325" i="2"/>
  <c r="AW325" i="2" s="1"/>
  <c r="AV326" i="2"/>
  <c r="AW326" i="2" s="1"/>
  <c r="AV327" i="2"/>
  <c r="AW327" i="2" s="1"/>
  <c r="AV328" i="2"/>
  <c r="AW328" i="2" s="1"/>
  <c r="AV329" i="2"/>
  <c r="AW329" i="2" s="1"/>
  <c r="AV330" i="2"/>
  <c r="AW330" i="2" s="1"/>
  <c r="AV331" i="2"/>
  <c r="AW331" i="2" s="1"/>
  <c r="AV332" i="2"/>
  <c r="AW332" i="2" s="1"/>
  <c r="AV333" i="2"/>
  <c r="AW333" i="2" s="1"/>
  <c r="AV334" i="2"/>
  <c r="AW334" i="2" s="1"/>
  <c r="AV335" i="2"/>
  <c r="AW335" i="2" s="1"/>
  <c r="AV336" i="2"/>
  <c r="AW336" i="2" s="1"/>
  <c r="AV337" i="2"/>
  <c r="AW337" i="2" s="1"/>
  <c r="AV338" i="2"/>
  <c r="AW338" i="2" s="1"/>
  <c r="AV339" i="2"/>
  <c r="AW339" i="2" s="1"/>
  <c r="AV340" i="2"/>
  <c r="AW340" i="2" s="1"/>
  <c r="AV341" i="2"/>
  <c r="AW341" i="2" s="1"/>
  <c r="AV342" i="2"/>
  <c r="AW342" i="2" s="1"/>
  <c r="AY342" i="2" s="1"/>
  <c r="AV343" i="2"/>
  <c r="AW343" i="2" s="1"/>
  <c r="AV344" i="2"/>
  <c r="AW344" i="2" s="1"/>
  <c r="AV345" i="2"/>
  <c r="AW345" i="2" s="1"/>
  <c r="AV346" i="2"/>
  <c r="AW346" i="2" s="1"/>
  <c r="AV347" i="2"/>
  <c r="AW347" i="2" s="1"/>
  <c r="AV348" i="2"/>
  <c r="AW348" i="2" s="1"/>
  <c r="AV349" i="2"/>
  <c r="AW349" i="2" s="1"/>
  <c r="AV350" i="2"/>
  <c r="AW350" i="2" s="1"/>
  <c r="AV351" i="2"/>
  <c r="AW351" i="2" s="1"/>
  <c r="AV352" i="2"/>
  <c r="AW352" i="2" s="1"/>
  <c r="AV353" i="2"/>
  <c r="AW353" i="2" s="1"/>
  <c r="AV354" i="2"/>
  <c r="AW354" i="2" s="1"/>
  <c r="AY354" i="2" s="1"/>
  <c r="AV355" i="2"/>
  <c r="AW355" i="2" s="1"/>
  <c r="AV356" i="2"/>
  <c r="AW356" i="2" s="1"/>
  <c r="AV357" i="2"/>
  <c r="AW357" i="2" s="1"/>
  <c r="AV358" i="2"/>
  <c r="AW358" i="2" s="1"/>
  <c r="AV359" i="2"/>
  <c r="AW359" i="2" s="1"/>
  <c r="AV360" i="2"/>
  <c r="AW360" i="2" s="1"/>
  <c r="AV361" i="2"/>
  <c r="AW361" i="2" s="1"/>
  <c r="AV362" i="2"/>
  <c r="AW362" i="2" s="1"/>
  <c r="AV363" i="2"/>
  <c r="AW363" i="2" s="1"/>
  <c r="AV364" i="2"/>
  <c r="AW364" i="2" s="1"/>
  <c r="AV365" i="2"/>
  <c r="AW365" i="2" s="1"/>
  <c r="AV366" i="2"/>
  <c r="AW366" i="2" s="1"/>
  <c r="AV367" i="2"/>
  <c r="AW367" i="2" s="1"/>
  <c r="AV368" i="2"/>
  <c r="AW368" i="2" s="1"/>
  <c r="AV369" i="2"/>
  <c r="AW369" i="2" s="1"/>
  <c r="AV370" i="2"/>
  <c r="AW370" i="2" s="1"/>
  <c r="AV371" i="2"/>
  <c r="AW371" i="2" s="1"/>
  <c r="AV372" i="2"/>
  <c r="AW372" i="2" s="1"/>
  <c r="AV373" i="2"/>
  <c r="AW373" i="2" s="1"/>
  <c r="AV374" i="2"/>
  <c r="AW374" i="2" s="1"/>
  <c r="AY374" i="2" s="1"/>
  <c r="AV375" i="2"/>
  <c r="AW375" i="2" s="1"/>
  <c r="AV376" i="2"/>
  <c r="AW376" i="2" s="1"/>
  <c r="AV377" i="2"/>
  <c r="AW377" i="2" s="1"/>
  <c r="AV378" i="2"/>
  <c r="AW378" i="2" s="1"/>
  <c r="AV379" i="2"/>
  <c r="AW379" i="2" s="1"/>
  <c r="AV380" i="2"/>
  <c r="AW380" i="2" s="1"/>
  <c r="AV381" i="2"/>
  <c r="AW381" i="2" s="1"/>
  <c r="AV382" i="2"/>
  <c r="AW382" i="2" s="1"/>
  <c r="AV383" i="2"/>
  <c r="AW383" i="2" s="1"/>
  <c r="AV384" i="2"/>
  <c r="AW384" i="2" s="1"/>
  <c r="AV385" i="2"/>
  <c r="AW385" i="2" s="1"/>
  <c r="AV386" i="2"/>
  <c r="AW386" i="2" s="1"/>
  <c r="AY386" i="2" s="1"/>
  <c r="AV387" i="2"/>
  <c r="AW387" i="2" s="1"/>
  <c r="AV388" i="2"/>
  <c r="AW388" i="2" s="1"/>
  <c r="AV389" i="2"/>
  <c r="AW389" i="2" s="1"/>
  <c r="AV390" i="2"/>
  <c r="AW390" i="2" s="1"/>
  <c r="AV391" i="2"/>
  <c r="AW391" i="2" s="1"/>
  <c r="AV392" i="2"/>
  <c r="AW392" i="2" s="1"/>
  <c r="AV393" i="2"/>
  <c r="AW393" i="2" s="1"/>
  <c r="AV394" i="2"/>
  <c r="AW394" i="2" s="1"/>
  <c r="AV395" i="2"/>
  <c r="AW395" i="2" s="1"/>
  <c r="AV396" i="2"/>
  <c r="AW396" i="2" s="1"/>
  <c r="AY396" i="2" s="1"/>
  <c r="AV397" i="2"/>
  <c r="AW397" i="2" s="1"/>
  <c r="AV398" i="2"/>
  <c r="AW398" i="2" s="1"/>
  <c r="AV399" i="2"/>
  <c r="AW399" i="2" s="1"/>
  <c r="AV400" i="2"/>
  <c r="AW400" i="2" s="1"/>
  <c r="AV401" i="2"/>
  <c r="AW401" i="2" s="1"/>
  <c r="AV402" i="2"/>
  <c r="AW402" i="2" s="1"/>
  <c r="AV403" i="2"/>
  <c r="AW403" i="2" s="1"/>
  <c r="AV404" i="2"/>
  <c r="AW404" i="2" s="1"/>
  <c r="AV405" i="2"/>
  <c r="AW405" i="2" s="1"/>
  <c r="AV406" i="2"/>
  <c r="AW406" i="2" s="1"/>
  <c r="AY406" i="2" s="1"/>
  <c r="AV407" i="2"/>
  <c r="AW407" i="2" s="1"/>
  <c r="AV408" i="2"/>
  <c r="AW408" i="2" s="1"/>
  <c r="AV409" i="2"/>
  <c r="AW409" i="2" s="1"/>
  <c r="AV410" i="2"/>
  <c r="AW410" i="2" s="1"/>
  <c r="AV411" i="2"/>
  <c r="AW411" i="2" s="1"/>
  <c r="AV412" i="2"/>
  <c r="AW412" i="2" s="1"/>
  <c r="AV413" i="2"/>
  <c r="AW413" i="2" s="1"/>
  <c r="AV414" i="2"/>
  <c r="AW414" i="2" s="1"/>
  <c r="AV415" i="2"/>
  <c r="AW415" i="2" s="1"/>
  <c r="AV416" i="2"/>
  <c r="AW416" i="2" s="1"/>
  <c r="AV417" i="2"/>
  <c r="AW417" i="2" s="1"/>
  <c r="AV418" i="2"/>
  <c r="AW418" i="2" s="1"/>
  <c r="AY418" i="2" s="1"/>
  <c r="AV419" i="2"/>
  <c r="AW419" i="2" s="1"/>
  <c r="AV420" i="2"/>
  <c r="AW420" i="2" s="1"/>
  <c r="AV421" i="2"/>
  <c r="AW421" i="2" s="1"/>
  <c r="AV422" i="2"/>
  <c r="AW422" i="2" s="1"/>
  <c r="AV423" i="2"/>
  <c r="AW423" i="2" s="1"/>
  <c r="AV424" i="2"/>
  <c r="AW424" i="2" s="1"/>
  <c r="AV425" i="2"/>
  <c r="AW425" i="2" s="1"/>
  <c r="AV426" i="2"/>
  <c r="AW426" i="2" s="1"/>
  <c r="AV427" i="2"/>
  <c r="AW427" i="2" s="1"/>
  <c r="AV428" i="2"/>
  <c r="AW428" i="2" s="1"/>
  <c r="AV429" i="2"/>
  <c r="AW429" i="2" s="1"/>
  <c r="AV430" i="2"/>
  <c r="AW430" i="2" s="1"/>
  <c r="AV431" i="2"/>
  <c r="AW431" i="2" s="1"/>
  <c r="AV432" i="2"/>
  <c r="AW432" i="2" s="1"/>
  <c r="AY432" i="2" s="1"/>
  <c r="AV433" i="2"/>
  <c r="AW433" i="2" s="1"/>
  <c r="AV434" i="2"/>
  <c r="AW434" i="2" s="1"/>
  <c r="AV435" i="2"/>
  <c r="AW435" i="2" s="1"/>
  <c r="AV436" i="2"/>
  <c r="AW436" i="2" s="1"/>
  <c r="AV437" i="2"/>
  <c r="AW437" i="2" s="1"/>
  <c r="AV438" i="2"/>
  <c r="AW438" i="2" s="1"/>
  <c r="AV439" i="2"/>
  <c r="AW439" i="2" s="1"/>
  <c r="AV440" i="2"/>
  <c r="AW440" i="2" s="1"/>
  <c r="AV441" i="2"/>
  <c r="AW441" i="2" s="1"/>
  <c r="AV442" i="2"/>
  <c r="AW442" i="2" s="1"/>
  <c r="AV443" i="2"/>
  <c r="AW443" i="2" s="1"/>
  <c r="AV444" i="2"/>
  <c r="AW444" i="2" s="1"/>
  <c r="AV445" i="2"/>
  <c r="AW445" i="2" s="1"/>
  <c r="AV446" i="2"/>
  <c r="AW446" i="2" s="1"/>
  <c r="AY446" i="2" s="1"/>
  <c r="AV447" i="2"/>
  <c r="AW447" i="2" s="1"/>
  <c r="AV448" i="2"/>
  <c r="AW448" i="2" s="1"/>
  <c r="AV449" i="2"/>
  <c r="AW449" i="2" s="1"/>
  <c r="AV450" i="2"/>
  <c r="AW450" i="2" s="1"/>
  <c r="AV451" i="2"/>
  <c r="AW451" i="2" s="1"/>
  <c r="AV452" i="2"/>
  <c r="AW452" i="2" s="1"/>
  <c r="AV453" i="2"/>
  <c r="AW453" i="2" s="1"/>
  <c r="AV454" i="2"/>
  <c r="AW454" i="2" s="1"/>
  <c r="AV455" i="2"/>
  <c r="AW455" i="2" s="1"/>
  <c r="AV456" i="2"/>
  <c r="AW456" i="2" s="1"/>
  <c r="AV457" i="2"/>
  <c r="AW457" i="2" s="1"/>
  <c r="AV458" i="2"/>
  <c r="AW458" i="2" s="1"/>
  <c r="AV459" i="2"/>
  <c r="AW459" i="2" s="1"/>
  <c r="AV460" i="2"/>
  <c r="AW460" i="2" s="1"/>
  <c r="AV461" i="2"/>
  <c r="AW461" i="2" s="1"/>
  <c r="AY461" i="2" s="1"/>
  <c r="AV462" i="2"/>
  <c r="AW462" i="2" s="1"/>
  <c r="AV463" i="2"/>
  <c r="AW463" i="2" s="1"/>
  <c r="AV464" i="2"/>
  <c r="AW464" i="2" s="1"/>
  <c r="AV465" i="2"/>
  <c r="AW465" i="2" s="1"/>
  <c r="AV466" i="2"/>
  <c r="AW466" i="2" s="1"/>
  <c r="AV467" i="2"/>
  <c r="AW467" i="2" s="1"/>
  <c r="AV468" i="2"/>
  <c r="AW468" i="2" s="1"/>
  <c r="AV469" i="2"/>
  <c r="AW469" i="2" s="1"/>
  <c r="AV470" i="2"/>
  <c r="AW470" i="2" s="1"/>
  <c r="AV471" i="2"/>
  <c r="AW471" i="2" s="1"/>
  <c r="AV472" i="2"/>
  <c r="AW472" i="2" s="1"/>
  <c r="AV473" i="2"/>
  <c r="AW473" i="2" s="1"/>
  <c r="AV474" i="2"/>
  <c r="AW474" i="2" s="1"/>
  <c r="AY474" i="2" s="1"/>
  <c r="AV475" i="2"/>
  <c r="AW475" i="2" s="1"/>
  <c r="AV476" i="2"/>
  <c r="AW476" i="2" s="1"/>
  <c r="AV477" i="2"/>
  <c r="AW477" i="2" s="1"/>
  <c r="AV478" i="2"/>
  <c r="AW478" i="2" s="1"/>
  <c r="AV479" i="2"/>
  <c r="AW479" i="2" s="1"/>
  <c r="AV480" i="2"/>
  <c r="AW480" i="2" s="1"/>
  <c r="AV481" i="2"/>
  <c r="AW481" i="2" s="1"/>
  <c r="AV482" i="2"/>
  <c r="AW482" i="2" s="1"/>
  <c r="AY482" i="2" s="1"/>
  <c r="AV483" i="2"/>
  <c r="AW483" i="2" s="1"/>
  <c r="AV484" i="2"/>
  <c r="AW484" i="2" s="1"/>
  <c r="AV485" i="2"/>
  <c r="AW485" i="2" s="1"/>
  <c r="AV486" i="2"/>
  <c r="AW486" i="2" s="1"/>
  <c r="AV487" i="2"/>
  <c r="AW487" i="2" s="1"/>
  <c r="AV488" i="2"/>
  <c r="AW488" i="2" s="1"/>
  <c r="AV489" i="2"/>
  <c r="AW489" i="2" s="1"/>
  <c r="AV490" i="2"/>
  <c r="AW490" i="2" s="1"/>
  <c r="AV491" i="2"/>
  <c r="AW491" i="2" s="1"/>
  <c r="AV492" i="2"/>
  <c r="AW492" i="2" s="1"/>
  <c r="AV493" i="2"/>
  <c r="AW493" i="2" s="1"/>
  <c r="AV494" i="2"/>
  <c r="AW494" i="2" s="1"/>
  <c r="AV495" i="2"/>
  <c r="AW495" i="2" s="1"/>
  <c r="AV496" i="2"/>
  <c r="AW496" i="2" s="1"/>
  <c r="AV497" i="2"/>
  <c r="AW497" i="2" s="1"/>
  <c r="AV498" i="2"/>
  <c r="AW498" i="2" s="1"/>
  <c r="AV499" i="2"/>
  <c r="AW499" i="2" s="1"/>
  <c r="AV500" i="2"/>
  <c r="AW500" i="2" s="1"/>
  <c r="AV501" i="2"/>
  <c r="AW501" i="2" s="1"/>
  <c r="AV502" i="2"/>
  <c r="AW502" i="2" s="1"/>
  <c r="AV503" i="2"/>
  <c r="AW503" i="2" s="1"/>
  <c r="AV504" i="2"/>
  <c r="AW504" i="2" s="1"/>
  <c r="AV505" i="2"/>
  <c r="AW505" i="2" s="1"/>
  <c r="AV506" i="2"/>
  <c r="AW506" i="2" s="1"/>
  <c r="AV507" i="2"/>
  <c r="AW507" i="2" s="1"/>
  <c r="AV508" i="2"/>
  <c r="AW508" i="2" s="1"/>
  <c r="AV509" i="2"/>
  <c r="AW509" i="2" s="1"/>
  <c r="AV510" i="2"/>
  <c r="AW510" i="2" s="1"/>
  <c r="AY510" i="2" s="1"/>
  <c r="AV511" i="2"/>
  <c r="AW511" i="2" s="1"/>
  <c r="AV512" i="2"/>
  <c r="AW512" i="2" s="1"/>
  <c r="AV513" i="2"/>
  <c r="AW513" i="2" s="1"/>
  <c r="AV514" i="2"/>
  <c r="AW514" i="2" s="1"/>
  <c r="AV515" i="2"/>
  <c r="AW515" i="2" s="1"/>
  <c r="AV516" i="2"/>
  <c r="AW516" i="2" s="1"/>
  <c r="AV517" i="2"/>
  <c r="AW517" i="2" s="1"/>
  <c r="AY517" i="2" s="1"/>
  <c r="AV518" i="2"/>
  <c r="AW518" i="2" s="1"/>
  <c r="AV519" i="2"/>
  <c r="AW519" i="2" s="1"/>
  <c r="AV520" i="2"/>
  <c r="AW520" i="2" s="1"/>
  <c r="AV521" i="2"/>
  <c r="AW521" i="2" s="1"/>
  <c r="AV522" i="2"/>
  <c r="AW522" i="2" s="1"/>
  <c r="AV523" i="2"/>
  <c r="AW523" i="2" s="1"/>
  <c r="AV524" i="2"/>
  <c r="AW524" i="2" s="1"/>
  <c r="AV525" i="2"/>
  <c r="AW525" i="2" s="1"/>
  <c r="AV526" i="2"/>
  <c r="AW526" i="2" s="1"/>
  <c r="AV527" i="2"/>
  <c r="AW527" i="2" s="1"/>
  <c r="AV528" i="2"/>
  <c r="AW528" i="2" s="1"/>
  <c r="AV529" i="2"/>
  <c r="AW529" i="2" s="1"/>
  <c r="AV530" i="2"/>
  <c r="AW530" i="2" s="1"/>
  <c r="AV531" i="2"/>
  <c r="AW531" i="2" s="1"/>
  <c r="AV532" i="2"/>
  <c r="AW532" i="2" s="1"/>
  <c r="AV533" i="2"/>
  <c r="AW533" i="2" s="1"/>
  <c r="AV534" i="2"/>
  <c r="AW534" i="2" s="1"/>
  <c r="AV535" i="2"/>
  <c r="AW535" i="2" s="1"/>
  <c r="AV536" i="2"/>
  <c r="AW536" i="2" s="1"/>
  <c r="AV537" i="2"/>
  <c r="AW537" i="2" s="1"/>
  <c r="AV538" i="2"/>
  <c r="AW538" i="2" s="1"/>
  <c r="AY538" i="2" s="1"/>
  <c r="AV539" i="2"/>
  <c r="AW539" i="2" s="1"/>
  <c r="AV540" i="2"/>
  <c r="AW540" i="2" s="1"/>
  <c r="AV541" i="2"/>
  <c r="AW541" i="2" s="1"/>
  <c r="AV542" i="2"/>
  <c r="AW542" i="2" s="1"/>
  <c r="AV543" i="2"/>
  <c r="AW543" i="2" s="1"/>
  <c r="AV544" i="2"/>
  <c r="AW544" i="2" s="1"/>
  <c r="AV545" i="2"/>
  <c r="AW545" i="2" s="1"/>
  <c r="AV546" i="2"/>
  <c r="AW546" i="2" s="1"/>
  <c r="AY546" i="2" s="1"/>
  <c r="AV547" i="2"/>
  <c r="AW547" i="2" s="1"/>
  <c r="AV548" i="2"/>
  <c r="AW548" i="2" s="1"/>
  <c r="AV549" i="2"/>
  <c r="AW549" i="2" s="1"/>
  <c r="AV550" i="2"/>
  <c r="AW550" i="2" s="1"/>
  <c r="AV551" i="2"/>
  <c r="AW551" i="2" s="1"/>
  <c r="AV552" i="2"/>
  <c r="AW552" i="2" s="1"/>
  <c r="AV553" i="2"/>
  <c r="AW553" i="2" s="1"/>
  <c r="AV554" i="2"/>
  <c r="AW554" i="2" s="1"/>
  <c r="AV555" i="2"/>
  <c r="AW555" i="2" s="1"/>
  <c r="AV556" i="2"/>
  <c r="AW556" i="2" s="1"/>
  <c r="AV557" i="2"/>
  <c r="AW557" i="2" s="1"/>
  <c r="AV558" i="2"/>
  <c r="AW558" i="2" s="1"/>
  <c r="AV559" i="2"/>
  <c r="AW559" i="2" s="1"/>
  <c r="AV560" i="2"/>
  <c r="AW560" i="2" s="1"/>
  <c r="AV561" i="2"/>
  <c r="AW561" i="2" s="1"/>
  <c r="AV562" i="2"/>
  <c r="AW562" i="2" s="1"/>
  <c r="AV563" i="2"/>
  <c r="AW563" i="2" s="1"/>
  <c r="AV564" i="2"/>
  <c r="AW564" i="2" s="1"/>
  <c r="AV565" i="2"/>
  <c r="AW565" i="2" s="1"/>
  <c r="AV566" i="2"/>
  <c r="AW566" i="2" s="1"/>
  <c r="AV567" i="2"/>
  <c r="AW567" i="2" s="1"/>
  <c r="AV568" i="2"/>
  <c r="AW568" i="2" s="1"/>
  <c r="AV569" i="2"/>
  <c r="AW569" i="2" s="1"/>
  <c r="AV570" i="2"/>
  <c r="AW570" i="2" s="1"/>
  <c r="AV571" i="2"/>
  <c r="AW571" i="2" s="1"/>
  <c r="AV572" i="2"/>
  <c r="AW572" i="2" s="1"/>
  <c r="AV573" i="2"/>
  <c r="AW573" i="2" s="1"/>
  <c r="AV574" i="2"/>
  <c r="AW574" i="2" s="1"/>
  <c r="AY574" i="2" s="1"/>
  <c r="AV575" i="2"/>
  <c r="AW575" i="2" s="1"/>
  <c r="AV576" i="2"/>
  <c r="AW576" i="2" s="1"/>
  <c r="AV577" i="2"/>
  <c r="AW577" i="2" s="1"/>
  <c r="AV578" i="2"/>
  <c r="AW578" i="2" s="1"/>
  <c r="AV579" i="2"/>
  <c r="AW579" i="2" s="1"/>
  <c r="AV580" i="2"/>
  <c r="AW580" i="2" s="1"/>
  <c r="AV581" i="2"/>
  <c r="AW581" i="2" s="1"/>
  <c r="AV582" i="2"/>
  <c r="AW582" i="2" s="1"/>
  <c r="AV583" i="2"/>
  <c r="AW583" i="2" s="1"/>
  <c r="AV584" i="2"/>
  <c r="AW584" i="2" s="1"/>
  <c r="AV585" i="2"/>
  <c r="AW585" i="2" s="1"/>
  <c r="AV586" i="2"/>
  <c r="AW586" i="2" s="1"/>
  <c r="AV587" i="2"/>
  <c r="AW587" i="2" s="1"/>
  <c r="AV588" i="2"/>
  <c r="AW588" i="2" s="1"/>
  <c r="AV589" i="2"/>
  <c r="AW589" i="2" s="1"/>
  <c r="AV590" i="2"/>
  <c r="AW590" i="2" s="1"/>
  <c r="AV591" i="2"/>
  <c r="AW591" i="2" s="1"/>
  <c r="AV592" i="2"/>
  <c r="AW592" i="2" s="1"/>
  <c r="AV593" i="2"/>
  <c r="AW593" i="2" s="1"/>
  <c r="AV594" i="2"/>
  <c r="AW594" i="2" s="1"/>
  <c r="AV595" i="2"/>
  <c r="AW595" i="2" s="1"/>
  <c r="AV596" i="2"/>
  <c r="AW596" i="2" s="1"/>
  <c r="AV597" i="2"/>
  <c r="AW597" i="2" s="1"/>
  <c r="AV598" i="2"/>
  <c r="AW598" i="2" s="1"/>
  <c r="AV599" i="2"/>
  <c r="AW599" i="2" s="1"/>
  <c r="AV600" i="2"/>
  <c r="AW600" i="2" s="1"/>
  <c r="AV601" i="2"/>
  <c r="AW601" i="2" s="1"/>
  <c r="AV602" i="2"/>
  <c r="AW602" i="2" s="1"/>
  <c r="AY602" i="2" s="1"/>
  <c r="AV603" i="2"/>
  <c r="AW603" i="2" s="1"/>
  <c r="AV604" i="2"/>
  <c r="AW604" i="2" s="1"/>
  <c r="AV605" i="2"/>
  <c r="AW605" i="2" s="1"/>
  <c r="AV606" i="2"/>
  <c r="AW606" i="2" s="1"/>
  <c r="AV607" i="2"/>
  <c r="AW607" i="2" s="1"/>
  <c r="AV608" i="2"/>
  <c r="AW608" i="2" s="1"/>
  <c r="AV609" i="2"/>
  <c r="AW609" i="2" s="1"/>
  <c r="AV610" i="2"/>
  <c r="AW610" i="2" s="1"/>
  <c r="AY610" i="2" s="1"/>
  <c r="AV611" i="2"/>
  <c r="AW611" i="2" s="1"/>
  <c r="AV612" i="2"/>
  <c r="AW612" i="2" s="1"/>
  <c r="AV613" i="2"/>
  <c r="AW613" i="2" s="1"/>
  <c r="AV614" i="2"/>
  <c r="AW614" i="2" s="1"/>
  <c r="AV615" i="2"/>
  <c r="AW615" i="2" s="1"/>
  <c r="AV616" i="2"/>
  <c r="AW616" i="2" s="1"/>
  <c r="AV617" i="2"/>
  <c r="AW617" i="2" s="1"/>
  <c r="AV618" i="2"/>
  <c r="AW618" i="2" s="1"/>
  <c r="AV619" i="2"/>
  <c r="AW619" i="2" s="1"/>
  <c r="AV620" i="2"/>
  <c r="AW620" i="2" s="1"/>
  <c r="AV621" i="2"/>
  <c r="AW621" i="2" s="1"/>
  <c r="AV622" i="2"/>
  <c r="AW622" i="2" s="1"/>
  <c r="AX622" i="2" s="1"/>
  <c r="AV623" i="2"/>
  <c r="AW623" i="2" s="1"/>
  <c r="AV624" i="2"/>
  <c r="AW624" i="2" s="1"/>
  <c r="AV625" i="2"/>
  <c r="AW625" i="2" s="1"/>
  <c r="AV626" i="2"/>
  <c r="AW626" i="2" s="1"/>
  <c r="AV627" i="2"/>
  <c r="AW627" i="2" s="1"/>
  <c r="AV628" i="2"/>
  <c r="AW628" i="2" s="1"/>
  <c r="AV629" i="2"/>
  <c r="AW629" i="2" s="1"/>
  <c r="AV630" i="2"/>
  <c r="AW630" i="2" s="1"/>
  <c r="AV631" i="2"/>
  <c r="AW631" i="2" s="1"/>
  <c r="AV632" i="2"/>
  <c r="AW632" i="2" s="1"/>
  <c r="AY632" i="2" s="1"/>
  <c r="AV633" i="2"/>
  <c r="AW633" i="2" s="1"/>
  <c r="AV634" i="2"/>
  <c r="AW634" i="2" s="1"/>
  <c r="AV635" i="2"/>
  <c r="AW635" i="2" s="1"/>
  <c r="AV636" i="2"/>
  <c r="AW636" i="2" s="1"/>
  <c r="AV637" i="2"/>
  <c r="AW637" i="2" s="1"/>
  <c r="AV638" i="2"/>
  <c r="AW638" i="2" s="1"/>
  <c r="AY638" i="2" s="1"/>
  <c r="AV639" i="2"/>
  <c r="AW639" i="2" s="1"/>
  <c r="AV640" i="2"/>
  <c r="AW640" i="2" s="1"/>
  <c r="AV641" i="2"/>
  <c r="AW641" i="2" s="1"/>
  <c r="AV642" i="2"/>
  <c r="AW642" i="2" s="1"/>
  <c r="AV643" i="2"/>
  <c r="AW643" i="2" s="1"/>
  <c r="AV644" i="2"/>
  <c r="AW644" i="2" s="1"/>
  <c r="AV645" i="2"/>
  <c r="AW645" i="2" s="1"/>
  <c r="AV646" i="2"/>
  <c r="AW646" i="2" s="1"/>
  <c r="AV647" i="2"/>
  <c r="AW647" i="2" s="1"/>
  <c r="AV648" i="2"/>
  <c r="AW648" i="2" s="1"/>
  <c r="AV649" i="2"/>
  <c r="AW649" i="2" s="1"/>
  <c r="AV650" i="2"/>
  <c r="AW650" i="2" s="1"/>
  <c r="AV651" i="2"/>
  <c r="AW651" i="2" s="1"/>
  <c r="AV652" i="2"/>
  <c r="AW652" i="2" s="1"/>
  <c r="AV653" i="2"/>
  <c r="AW653" i="2" s="1"/>
  <c r="AV654" i="2"/>
  <c r="AW654" i="2" s="1"/>
  <c r="AV655" i="2"/>
  <c r="AW655" i="2" s="1"/>
  <c r="AV656" i="2"/>
  <c r="AW656" i="2" s="1"/>
  <c r="AV657" i="2"/>
  <c r="AW657" i="2" s="1"/>
  <c r="AV658" i="2"/>
  <c r="AW658" i="2" s="1"/>
  <c r="AV659" i="2"/>
  <c r="AW659" i="2" s="1"/>
  <c r="AV660" i="2"/>
  <c r="AW660" i="2" s="1"/>
  <c r="AY660" i="2" s="1"/>
  <c r="AV661" i="2"/>
  <c r="AW661" i="2" s="1"/>
  <c r="AV662" i="2"/>
  <c r="AW662" i="2" s="1"/>
  <c r="AV663" i="2"/>
  <c r="AW663" i="2" s="1"/>
  <c r="AV664" i="2"/>
  <c r="AW664" i="2" s="1"/>
  <c r="AV665" i="2"/>
  <c r="AW665" i="2" s="1"/>
  <c r="AV666" i="2"/>
  <c r="AW666" i="2" s="1"/>
  <c r="AY666" i="2" s="1"/>
  <c r="AV667" i="2"/>
  <c r="AW667" i="2" s="1"/>
  <c r="AV668" i="2"/>
  <c r="AW668" i="2" s="1"/>
  <c r="AV669" i="2"/>
  <c r="AW669" i="2" s="1"/>
  <c r="AV670" i="2"/>
  <c r="AW670" i="2" s="1"/>
  <c r="AV671" i="2"/>
  <c r="AW671" i="2" s="1"/>
  <c r="AV672" i="2"/>
  <c r="AW672" i="2" s="1"/>
  <c r="AV673" i="2"/>
  <c r="AW673" i="2" s="1"/>
  <c r="AV674" i="2"/>
  <c r="AW674" i="2" s="1"/>
  <c r="AY674" i="2" s="1"/>
  <c r="AV675" i="2"/>
  <c r="AW675" i="2" s="1"/>
  <c r="AV676" i="2"/>
  <c r="AW676" i="2" s="1"/>
  <c r="AV677" i="2"/>
  <c r="AW677" i="2" s="1"/>
  <c r="AV678" i="2"/>
  <c r="AW678" i="2" s="1"/>
  <c r="AV679" i="2"/>
  <c r="AW679" i="2" s="1"/>
  <c r="AV680" i="2"/>
  <c r="AW680" i="2" s="1"/>
  <c r="AV681" i="2"/>
  <c r="AW681" i="2" s="1"/>
  <c r="AV682" i="2"/>
  <c r="AW682" i="2" s="1"/>
  <c r="AV683" i="2"/>
  <c r="AW683" i="2" s="1"/>
  <c r="AV684" i="2"/>
  <c r="AW684" i="2" s="1"/>
  <c r="AV685" i="2"/>
  <c r="AW685" i="2" s="1"/>
  <c r="AV686" i="2"/>
  <c r="AW686" i="2" s="1"/>
  <c r="AV687" i="2"/>
  <c r="AW687" i="2" s="1"/>
  <c r="AV688" i="2"/>
  <c r="AW688" i="2" s="1"/>
  <c r="AV689" i="2"/>
  <c r="AW689" i="2" s="1"/>
  <c r="AV690" i="2"/>
  <c r="AW690" i="2" s="1"/>
  <c r="AV691" i="2"/>
  <c r="AW691" i="2" s="1"/>
  <c r="AV692" i="2"/>
  <c r="AW692" i="2" s="1"/>
  <c r="AV693" i="2"/>
  <c r="AW693" i="2" s="1"/>
  <c r="AV694" i="2"/>
  <c r="AW694" i="2" s="1"/>
  <c r="AV695" i="2"/>
  <c r="AW695" i="2" s="1"/>
  <c r="AV696" i="2"/>
  <c r="AW696" i="2" s="1"/>
  <c r="AV697" i="2"/>
  <c r="AW697" i="2" s="1"/>
  <c r="AV698" i="2"/>
  <c r="AW698" i="2" s="1"/>
  <c r="AY698" i="2" s="1"/>
  <c r="AV699" i="2"/>
  <c r="AW699" i="2" s="1"/>
  <c r="AV700" i="2"/>
  <c r="AW700" i="2" s="1"/>
  <c r="AV701" i="2"/>
  <c r="AW701" i="2" s="1"/>
  <c r="AV702" i="2"/>
  <c r="AW702" i="2" s="1"/>
  <c r="AV703" i="2"/>
  <c r="AW703" i="2" s="1"/>
  <c r="AV704" i="2"/>
  <c r="AW704" i="2" s="1"/>
  <c r="AV705" i="2"/>
  <c r="AW705" i="2" s="1"/>
  <c r="AV706" i="2"/>
  <c r="AW706" i="2" s="1"/>
  <c r="AV707" i="2"/>
  <c r="AW707" i="2" s="1"/>
  <c r="AV708" i="2"/>
  <c r="AW708" i="2" s="1"/>
  <c r="AV709" i="2"/>
  <c r="AW709" i="2" s="1"/>
  <c r="AY709" i="2" s="1"/>
  <c r="AV710" i="2"/>
  <c r="AW710" i="2" s="1"/>
  <c r="AV711" i="2"/>
  <c r="AW711" i="2" s="1"/>
  <c r="AV712" i="2"/>
  <c r="AW712" i="2" s="1"/>
  <c r="AV713" i="2"/>
  <c r="AW713" i="2" s="1"/>
  <c r="AV714" i="2"/>
  <c r="AW714" i="2" s="1"/>
  <c r="AY714" i="2" s="1"/>
  <c r="AV715" i="2"/>
  <c r="AW715" i="2" s="1"/>
  <c r="AV716" i="2"/>
  <c r="AW716" i="2" s="1"/>
  <c r="AV717" i="2"/>
  <c r="AW717" i="2" s="1"/>
  <c r="AV718" i="2"/>
  <c r="AW718" i="2" s="1"/>
  <c r="AV719" i="2"/>
  <c r="AW719" i="2" s="1"/>
  <c r="AV720" i="2"/>
  <c r="AW720" i="2" s="1"/>
  <c r="AV721" i="2"/>
  <c r="AW721" i="2" s="1"/>
  <c r="AV722" i="2"/>
  <c r="AW722" i="2" s="1"/>
  <c r="AV723" i="2"/>
  <c r="AW723" i="2" s="1"/>
  <c r="AV724" i="2"/>
  <c r="AW724" i="2" s="1"/>
  <c r="AV725" i="2"/>
  <c r="AW725" i="2" s="1"/>
  <c r="AV726" i="2"/>
  <c r="AW726" i="2" s="1"/>
  <c r="AV727" i="2"/>
  <c r="AW727" i="2" s="1"/>
  <c r="AV728" i="2"/>
  <c r="AW728" i="2" s="1"/>
  <c r="AV729" i="2"/>
  <c r="AW729" i="2" s="1"/>
  <c r="AV730" i="2"/>
  <c r="AW730" i="2" s="1"/>
  <c r="AY730" i="2" s="1"/>
  <c r="AV731" i="2"/>
  <c r="AW731" i="2" s="1"/>
  <c r="AV732" i="2"/>
  <c r="AW732" i="2" s="1"/>
  <c r="AV733" i="2"/>
  <c r="AW733" i="2" s="1"/>
  <c r="AV734" i="2"/>
  <c r="AW734" i="2" s="1"/>
  <c r="AV735" i="2"/>
  <c r="AW735" i="2" s="1"/>
  <c r="AV736" i="2"/>
  <c r="AW736" i="2" s="1"/>
  <c r="AV737" i="2"/>
  <c r="AW737" i="2" s="1"/>
  <c r="AV738" i="2"/>
  <c r="AW738" i="2" s="1"/>
  <c r="AV739" i="2"/>
  <c r="AW739" i="2" s="1"/>
  <c r="AV740" i="2"/>
  <c r="AW740" i="2" s="1"/>
  <c r="AV741" i="2"/>
  <c r="AW741" i="2" s="1"/>
  <c r="AV742" i="2"/>
  <c r="AW742" i="2" s="1"/>
  <c r="AV743" i="2"/>
  <c r="AW743" i="2" s="1"/>
  <c r="AV744" i="2"/>
  <c r="AW744" i="2" s="1"/>
  <c r="AV745" i="2"/>
  <c r="AW745" i="2" s="1"/>
  <c r="AV746" i="2"/>
  <c r="AW746" i="2" s="1"/>
  <c r="AY746" i="2" s="1"/>
  <c r="AV747" i="2"/>
  <c r="AW747" i="2" s="1"/>
  <c r="AV748" i="2"/>
  <c r="AW748" i="2" s="1"/>
  <c r="AV749" i="2"/>
  <c r="AW749" i="2" s="1"/>
  <c r="AV750" i="2"/>
  <c r="AW750" i="2" s="1"/>
  <c r="AV751" i="2"/>
  <c r="AW751" i="2" s="1"/>
  <c r="AV752" i="2"/>
  <c r="AW752" i="2" s="1"/>
  <c r="AV753" i="2"/>
  <c r="AW753" i="2" s="1"/>
  <c r="AV754" i="2"/>
  <c r="AW754" i="2" s="1"/>
  <c r="AV755" i="2"/>
  <c r="AW755" i="2" s="1"/>
  <c r="AV756" i="2"/>
  <c r="AW756" i="2" s="1"/>
  <c r="AV757" i="2"/>
  <c r="AW757" i="2" s="1"/>
  <c r="AV758" i="2"/>
  <c r="AW758" i="2" s="1"/>
  <c r="AV759" i="2"/>
  <c r="AW759" i="2" s="1"/>
  <c r="AV760" i="2"/>
  <c r="AW760" i="2" s="1"/>
  <c r="AV761" i="2"/>
  <c r="AW761" i="2" s="1"/>
  <c r="AV762" i="2"/>
  <c r="AW762" i="2" s="1"/>
  <c r="AV763" i="2"/>
  <c r="AW763" i="2" s="1"/>
  <c r="AV764" i="2"/>
  <c r="AW764" i="2" s="1"/>
  <c r="AV765" i="2"/>
  <c r="AW765" i="2" s="1"/>
  <c r="AV766" i="2"/>
  <c r="AW766" i="2" s="1"/>
  <c r="AV767" i="2"/>
  <c r="AW767" i="2" s="1"/>
  <c r="AV768" i="2"/>
  <c r="AW768" i="2" s="1"/>
  <c r="AV769" i="2"/>
  <c r="AW769" i="2" s="1"/>
  <c r="AV770" i="2"/>
  <c r="AW770" i="2" s="1"/>
  <c r="AV771" i="2"/>
  <c r="AW771" i="2" s="1"/>
  <c r="AV772" i="2"/>
  <c r="AW772" i="2" s="1"/>
  <c r="AV773" i="2"/>
  <c r="AW773" i="2" s="1"/>
  <c r="AY773" i="2" s="1"/>
  <c r="AV774" i="2"/>
  <c r="AW774" i="2" s="1"/>
  <c r="AV775" i="2"/>
  <c r="AW775" i="2" s="1"/>
  <c r="AV776" i="2"/>
  <c r="AW776" i="2" s="1"/>
  <c r="AV777" i="2"/>
  <c r="AW777" i="2" s="1"/>
  <c r="AV778" i="2"/>
  <c r="AW778" i="2" s="1"/>
  <c r="AV779" i="2"/>
  <c r="AW779" i="2" s="1"/>
  <c r="AV780" i="2"/>
  <c r="AW780" i="2" s="1"/>
  <c r="AV781" i="2"/>
  <c r="AW781" i="2" s="1"/>
  <c r="AV782" i="2"/>
  <c r="AW782" i="2" s="1"/>
  <c r="AV783" i="2"/>
  <c r="AW783" i="2" s="1"/>
  <c r="AV784" i="2"/>
  <c r="AW784" i="2" s="1"/>
  <c r="AV785" i="2"/>
  <c r="AW785" i="2" s="1"/>
  <c r="AV786" i="2"/>
  <c r="AW786" i="2" s="1"/>
  <c r="AV787" i="2"/>
  <c r="AW787" i="2" s="1"/>
  <c r="AV788" i="2"/>
  <c r="AW788" i="2" s="1"/>
  <c r="AV789" i="2"/>
  <c r="AW789" i="2" s="1"/>
  <c r="AV790" i="2"/>
  <c r="AW790" i="2" s="1"/>
  <c r="AV791" i="2"/>
  <c r="AW791" i="2" s="1"/>
  <c r="AV792" i="2"/>
  <c r="AW792" i="2" s="1"/>
  <c r="AV793" i="2"/>
  <c r="AW793" i="2" s="1"/>
  <c r="AV794" i="2"/>
  <c r="AW794" i="2" s="1"/>
  <c r="AV795" i="2"/>
  <c r="AW795" i="2" s="1"/>
  <c r="AV796" i="2"/>
  <c r="AW796" i="2" s="1"/>
  <c r="AV797" i="2"/>
  <c r="AW797" i="2" s="1"/>
  <c r="AV798" i="2"/>
  <c r="AW798" i="2" s="1"/>
  <c r="AV799" i="2"/>
  <c r="AW799" i="2" s="1"/>
  <c r="AV800" i="2"/>
  <c r="AW800" i="2" s="1"/>
  <c r="AV801" i="2"/>
  <c r="AW801" i="2" s="1"/>
  <c r="AV802" i="2"/>
  <c r="AW802" i="2" s="1"/>
  <c r="AV803" i="2"/>
  <c r="AW803" i="2" s="1"/>
  <c r="AV804" i="2"/>
  <c r="AW804" i="2" s="1"/>
  <c r="AV805" i="2"/>
  <c r="AW805" i="2" s="1"/>
  <c r="AV806" i="2"/>
  <c r="AW806" i="2" s="1"/>
  <c r="AV807" i="2"/>
  <c r="AW807" i="2" s="1"/>
  <c r="AV808" i="2"/>
  <c r="AW808" i="2" s="1"/>
  <c r="AV809" i="2"/>
  <c r="AW809" i="2" s="1"/>
  <c r="AV810" i="2"/>
  <c r="AW810" i="2" s="1"/>
  <c r="AV811" i="2"/>
  <c r="AW811" i="2" s="1"/>
  <c r="AV812" i="2"/>
  <c r="AW812" i="2" s="1"/>
  <c r="AV813" i="2"/>
  <c r="AW813" i="2" s="1"/>
  <c r="AV814" i="2"/>
  <c r="AW814" i="2" s="1"/>
  <c r="AV815" i="2"/>
  <c r="AW815" i="2" s="1"/>
  <c r="AY815" i="2" s="1"/>
  <c r="AV816" i="2"/>
  <c r="AW816" i="2" s="1"/>
  <c r="AV817" i="2"/>
  <c r="AW817" i="2" s="1"/>
  <c r="AV818" i="2"/>
  <c r="AW818" i="2" s="1"/>
  <c r="AV819" i="2"/>
  <c r="AW819" i="2" s="1"/>
  <c r="AV820" i="2"/>
  <c r="AW820" i="2" s="1"/>
  <c r="AV821" i="2"/>
  <c r="AW821" i="2" s="1"/>
  <c r="AV822" i="2"/>
  <c r="AW822" i="2" s="1"/>
  <c r="AV823" i="2"/>
  <c r="AW823" i="2" s="1"/>
  <c r="AV824" i="2"/>
  <c r="AW824" i="2" s="1"/>
  <c r="AV825" i="2"/>
  <c r="AW825" i="2" s="1"/>
  <c r="AV826" i="2"/>
  <c r="AW826" i="2" s="1"/>
  <c r="AV827" i="2"/>
  <c r="AW827" i="2" s="1"/>
  <c r="AV828" i="2"/>
  <c r="AW828" i="2" s="1"/>
  <c r="AV829" i="2"/>
  <c r="AW829" i="2" s="1"/>
  <c r="AV830" i="2"/>
  <c r="AW830" i="2" s="1"/>
  <c r="AV831" i="2"/>
  <c r="AW831" i="2" s="1"/>
  <c r="AV832" i="2"/>
  <c r="AW832" i="2" s="1"/>
  <c r="AV833" i="2"/>
  <c r="AW833" i="2" s="1"/>
  <c r="AV834" i="2"/>
  <c r="AW834" i="2" s="1"/>
  <c r="AV835" i="2"/>
  <c r="AW835" i="2" s="1"/>
  <c r="AV836" i="2"/>
  <c r="AW836" i="2" s="1"/>
  <c r="AV837" i="2"/>
  <c r="AW837" i="2" s="1"/>
  <c r="AY837" i="2" s="1"/>
  <c r="AV838" i="2"/>
  <c r="AW838" i="2" s="1"/>
  <c r="AV839" i="2"/>
  <c r="AW839" i="2" s="1"/>
  <c r="AV840" i="2"/>
  <c r="AW840" i="2" s="1"/>
  <c r="AV841" i="2"/>
  <c r="AW841" i="2" s="1"/>
  <c r="AV842" i="2"/>
  <c r="AW842" i="2" s="1"/>
  <c r="AV843" i="2"/>
  <c r="AW843" i="2" s="1"/>
  <c r="AV844" i="2"/>
  <c r="AW844" i="2" s="1"/>
  <c r="AV845" i="2"/>
  <c r="AW845" i="2" s="1"/>
  <c r="AV846" i="2"/>
  <c r="AW846" i="2" s="1"/>
  <c r="AV847" i="2"/>
  <c r="AW847" i="2" s="1"/>
  <c r="AX847" i="2" s="1"/>
  <c r="AV848" i="2"/>
  <c r="AW848" i="2" s="1"/>
  <c r="AV849" i="2"/>
  <c r="AW849" i="2" s="1"/>
  <c r="AV850" i="2"/>
  <c r="AW850" i="2" s="1"/>
  <c r="AV851" i="2"/>
  <c r="AW851" i="2" s="1"/>
  <c r="AV852" i="2"/>
  <c r="AW852" i="2" s="1"/>
  <c r="AV853" i="2"/>
  <c r="AW853" i="2" s="1"/>
  <c r="AV854" i="2"/>
  <c r="AW854" i="2" s="1"/>
  <c r="AV855" i="2"/>
  <c r="AW855" i="2" s="1"/>
  <c r="AV856" i="2"/>
  <c r="AW856" i="2" s="1"/>
  <c r="AV857" i="2"/>
  <c r="AW857" i="2" s="1"/>
  <c r="AV858" i="2"/>
  <c r="AW858" i="2" s="1"/>
  <c r="AV859" i="2"/>
  <c r="AW859" i="2" s="1"/>
  <c r="AV860" i="2"/>
  <c r="AW860" i="2" s="1"/>
  <c r="AV861" i="2"/>
  <c r="AW861" i="2" s="1"/>
  <c r="AV862" i="2"/>
  <c r="AW862" i="2" s="1"/>
  <c r="AV863" i="2"/>
  <c r="AW863" i="2" s="1"/>
  <c r="AV864" i="2"/>
  <c r="AW864" i="2" s="1"/>
  <c r="AV865" i="2"/>
  <c r="AW865" i="2" s="1"/>
  <c r="AV866" i="2"/>
  <c r="AW866" i="2" s="1"/>
  <c r="AV867" i="2"/>
  <c r="AW867" i="2" s="1"/>
  <c r="AV868" i="2"/>
  <c r="AW868" i="2" s="1"/>
  <c r="AV869" i="2"/>
  <c r="AW869" i="2" s="1"/>
  <c r="AV870" i="2"/>
  <c r="AW870" i="2" s="1"/>
  <c r="AV871" i="2"/>
  <c r="AW871" i="2" s="1"/>
  <c r="AV872" i="2"/>
  <c r="AW872" i="2" s="1"/>
  <c r="AV873" i="2"/>
  <c r="AW873" i="2" s="1"/>
  <c r="AV874" i="2"/>
  <c r="AW874" i="2" s="1"/>
  <c r="AV875" i="2"/>
  <c r="AW875" i="2" s="1"/>
  <c r="AV876" i="2"/>
  <c r="AW876" i="2" s="1"/>
  <c r="AV877" i="2"/>
  <c r="AW877" i="2" s="1"/>
  <c r="AV878" i="2"/>
  <c r="AW878" i="2" s="1"/>
  <c r="AV879" i="2"/>
  <c r="AW879" i="2" s="1"/>
  <c r="AY879" i="2" s="1"/>
  <c r="AV880" i="2"/>
  <c r="AW880" i="2" s="1"/>
  <c r="AV881" i="2"/>
  <c r="AW881" i="2" s="1"/>
  <c r="AV882" i="2"/>
  <c r="AW882" i="2" s="1"/>
  <c r="AV883" i="2"/>
  <c r="AW883" i="2" s="1"/>
  <c r="AV884" i="2"/>
  <c r="AW884" i="2" s="1"/>
  <c r="AV885" i="2"/>
  <c r="AW885" i="2" s="1"/>
  <c r="AV886" i="2"/>
  <c r="AW886" i="2" s="1"/>
  <c r="AV887" i="2"/>
  <c r="AW887" i="2" s="1"/>
  <c r="AV888" i="2"/>
  <c r="AW888" i="2" s="1"/>
  <c r="AV889" i="2"/>
  <c r="AW889" i="2" s="1"/>
  <c r="AV890" i="2"/>
  <c r="AW890" i="2" s="1"/>
  <c r="AV891" i="2"/>
  <c r="AW891" i="2" s="1"/>
  <c r="AV892" i="2"/>
  <c r="AW892" i="2" s="1"/>
  <c r="AV893" i="2"/>
  <c r="AW893" i="2" s="1"/>
  <c r="AV894" i="2"/>
  <c r="AW894" i="2" s="1"/>
  <c r="AV895" i="2"/>
  <c r="AW895" i="2" s="1"/>
  <c r="AV896" i="2"/>
  <c r="AW896" i="2" s="1"/>
  <c r="AV897" i="2"/>
  <c r="AW897" i="2" s="1"/>
  <c r="AV898" i="2"/>
  <c r="AW898" i="2" s="1"/>
  <c r="AV899" i="2"/>
  <c r="AW899" i="2" s="1"/>
  <c r="AV900" i="2"/>
  <c r="AW900" i="2" s="1"/>
  <c r="AV901" i="2"/>
  <c r="AW901" i="2" s="1"/>
  <c r="AY901" i="2" s="1"/>
  <c r="AV902" i="2"/>
  <c r="AW902" i="2" s="1"/>
  <c r="AV903" i="2"/>
  <c r="AW903" i="2" s="1"/>
  <c r="AV904" i="2"/>
  <c r="AW904" i="2" s="1"/>
  <c r="AV905" i="2"/>
  <c r="AW905" i="2" s="1"/>
  <c r="AV906" i="2"/>
  <c r="AW906" i="2" s="1"/>
  <c r="AV907" i="2"/>
  <c r="AW907" i="2" s="1"/>
  <c r="AV908" i="2"/>
  <c r="AW908" i="2" s="1"/>
  <c r="AV909" i="2"/>
  <c r="AW909" i="2" s="1"/>
  <c r="AV910" i="2"/>
  <c r="AW910" i="2" s="1"/>
  <c r="AV911" i="2"/>
  <c r="AW911" i="2" s="1"/>
  <c r="AV912" i="2"/>
  <c r="AW912" i="2" s="1"/>
  <c r="AV913" i="2"/>
  <c r="AW913" i="2" s="1"/>
  <c r="AV914" i="2"/>
  <c r="AW914" i="2" s="1"/>
  <c r="AV915" i="2"/>
  <c r="AW915" i="2" s="1"/>
  <c r="AV916" i="2"/>
  <c r="AW916" i="2" s="1"/>
  <c r="AV917" i="2"/>
  <c r="AW917" i="2" s="1"/>
  <c r="AV918" i="2"/>
  <c r="AW918" i="2" s="1"/>
  <c r="AV919" i="2"/>
  <c r="AW919" i="2" s="1"/>
  <c r="AV920" i="2"/>
  <c r="AW920" i="2" s="1"/>
  <c r="AV921" i="2"/>
  <c r="AW921" i="2" s="1"/>
  <c r="AV922" i="2"/>
  <c r="AW922" i="2" s="1"/>
  <c r="AV923" i="2"/>
  <c r="AW923" i="2" s="1"/>
  <c r="AV924" i="2"/>
  <c r="AW924" i="2" s="1"/>
  <c r="AV925" i="2"/>
  <c r="AW925" i="2" s="1"/>
  <c r="AV926" i="2"/>
  <c r="AW926" i="2" s="1"/>
  <c r="AV927" i="2"/>
  <c r="AW927" i="2" s="1"/>
  <c r="AV928" i="2"/>
  <c r="AW928" i="2" s="1"/>
  <c r="AV929" i="2"/>
  <c r="AW929" i="2" s="1"/>
  <c r="AV930" i="2"/>
  <c r="AW930" i="2" s="1"/>
  <c r="AV931" i="2"/>
  <c r="AW931" i="2" s="1"/>
  <c r="AV932" i="2"/>
  <c r="AW932" i="2" s="1"/>
  <c r="AV933" i="2"/>
  <c r="AW933" i="2" s="1"/>
  <c r="AV934" i="2"/>
  <c r="AW934" i="2" s="1"/>
  <c r="AV935" i="2"/>
  <c r="AW935" i="2" s="1"/>
  <c r="AV936" i="2"/>
  <c r="AW936" i="2" s="1"/>
  <c r="AV937" i="2"/>
  <c r="AW937" i="2" s="1"/>
  <c r="AV938" i="2"/>
  <c r="AW938" i="2" s="1"/>
  <c r="AV939" i="2"/>
  <c r="AW939" i="2" s="1"/>
  <c r="AV940" i="2"/>
  <c r="AW940" i="2" s="1"/>
  <c r="AV941" i="2"/>
  <c r="AW941" i="2" s="1"/>
  <c r="AV942" i="2"/>
  <c r="AW942" i="2" s="1"/>
  <c r="AV943" i="2"/>
  <c r="AW943" i="2" s="1"/>
  <c r="AY943" i="2" s="1"/>
  <c r="AV944" i="2"/>
  <c r="AW944" i="2" s="1"/>
  <c r="AV945" i="2"/>
  <c r="AW945" i="2" s="1"/>
  <c r="AV946" i="2"/>
  <c r="AW946" i="2" s="1"/>
  <c r="AV947" i="2"/>
  <c r="AW947" i="2" s="1"/>
  <c r="AV948" i="2"/>
  <c r="AW948" i="2" s="1"/>
  <c r="AV949" i="2"/>
  <c r="AW949" i="2" s="1"/>
  <c r="AV950" i="2"/>
  <c r="AW950" i="2" s="1"/>
  <c r="AV951" i="2"/>
  <c r="AW951" i="2" s="1"/>
  <c r="AV952" i="2"/>
  <c r="AW952" i="2" s="1"/>
  <c r="AV953" i="2"/>
  <c r="AW953" i="2" s="1"/>
  <c r="AV954" i="2"/>
  <c r="AW954" i="2" s="1"/>
  <c r="AV955" i="2"/>
  <c r="AW955" i="2" s="1"/>
  <c r="AV956" i="2"/>
  <c r="AW956" i="2" s="1"/>
  <c r="AV957" i="2"/>
  <c r="AW957" i="2" s="1"/>
  <c r="AV958" i="2"/>
  <c r="AW958" i="2" s="1"/>
  <c r="AV959" i="2"/>
  <c r="AW959" i="2" s="1"/>
  <c r="AV960" i="2"/>
  <c r="AW960" i="2" s="1"/>
  <c r="AV961" i="2"/>
  <c r="AW961" i="2" s="1"/>
  <c r="AV962" i="2"/>
  <c r="AW962" i="2" s="1"/>
  <c r="AV963" i="2"/>
  <c r="AW963" i="2" s="1"/>
  <c r="AY963" i="2" s="1"/>
  <c r="AV964" i="2"/>
  <c r="AW964" i="2" s="1"/>
  <c r="AV965" i="2"/>
  <c r="AW965" i="2" s="1"/>
  <c r="AV966" i="2"/>
  <c r="AW966" i="2" s="1"/>
  <c r="AV967" i="2"/>
  <c r="AW967" i="2" s="1"/>
  <c r="AV968" i="2"/>
  <c r="AW968" i="2" s="1"/>
  <c r="AV969" i="2"/>
  <c r="AW969" i="2" s="1"/>
  <c r="AV970" i="2"/>
  <c r="AW970" i="2" s="1"/>
  <c r="AV971" i="2"/>
  <c r="AW971" i="2" s="1"/>
  <c r="AV972" i="2"/>
  <c r="AW972" i="2" s="1"/>
  <c r="AV973" i="2"/>
  <c r="AW973" i="2" s="1"/>
  <c r="AV974" i="2"/>
  <c r="AW974" i="2" s="1"/>
  <c r="AV975" i="2"/>
  <c r="AW975" i="2" s="1"/>
  <c r="AV976" i="2"/>
  <c r="AW976" i="2" s="1"/>
  <c r="AV977" i="2"/>
  <c r="AW977" i="2" s="1"/>
  <c r="AV978" i="2"/>
  <c r="AW978" i="2" s="1"/>
  <c r="AV979" i="2"/>
  <c r="AW979" i="2" s="1"/>
  <c r="AY979" i="2" s="1"/>
  <c r="AV980" i="2"/>
  <c r="AW980" i="2" s="1"/>
  <c r="AV981" i="2"/>
  <c r="AW981" i="2" s="1"/>
  <c r="AV982" i="2"/>
  <c r="AW982" i="2" s="1"/>
  <c r="AV983" i="2"/>
  <c r="AW983" i="2" s="1"/>
  <c r="AV984" i="2"/>
  <c r="AW984" i="2" s="1"/>
  <c r="AV985" i="2"/>
  <c r="AW985" i="2" s="1"/>
  <c r="AV986" i="2"/>
  <c r="AW986" i="2" s="1"/>
  <c r="AV987" i="2"/>
  <c r="AW987" i="2" s="1"/>
  <c r="AV988" i="2"/>
  <c r="AW988" i="2" s="1"/>
  <c r="AV989" i="2"/>
  <c r="AW989" i="2" s="1"/>
  <c r="AV990" i="2"/>
  <c r="AW990" i="2" s="1"/>
  <c r="AV991" i="2"/>
  <c r="AW991" i="2" s="1"/>
  <c r="AV992" i="2"/>
  <c r="AW992" i="2" s="1"/>
  <c r="AV993" i="2"/>
  <c r="AW993" i="2" s="1"/>
  <c r="AV994" i="2"/>
  <c r="AW994" i="2" s="1"/>
  <c r="AV995" i="2"/>
  <c r="AW995" i="2" s="1"/>
  <c r="AY995" i="2" s="1"/>
  <c r="AV996" i="2"/>
  <c r="AW996" i="2" s="1"/>
  <c r="AV997" i="2"/>
  <c r="AW997" i="2" s="1"/>
  <c r="AV998" i="2"/>
  <c r="AW998" i="2" s="1"/>
  <c r="AV999" i="2"/>
  <c r="AW999" i="2" s="1"/>
  <c r="AV1000" i="2"/>
  <c r="AW1000" i="2" s="1"/>
  <c r="AV1001" i="2"/>
  <c r="AW1001" i="2" s="1"/>
  <c r="AV1002" i="2"/>
  <c r="AW1002" i="2" s="1"/>
  <c r="AV1003" i="2"/>
  <c r="AW1003" i="2" s="1"/>
  <c r="AV1004" i="2"/>
  <c r="AW1004" i="2" s="1"/>
  <c r="AV1005" i="2"/>
  <c r="AW1005" i="2" s="1"/>
  <c r="AV1006" i="2"/>
  <c r="AW1006" i="2" s="1"/>
  <c r="AV1007" i="2"/>
  <c r="AW1007" i="2" s="1"/>
  <c r="AV1008" i="2"/>
  <c r="AW1008" i="2" s="1"/>
  <c r="AV1009" i="2"/>
  <c r="AW1009" i="2" s="1"/>
  <c r="AV1010" i="2"/>
  <c r="AW1010" i="2" s="1"/>
  <c r="AV1011" i="2"/>
  <c r="AW1011" i="2" s="1"/>
  <c r="AY1011" i="2" s="1"/>
  <c r="AV1012" i="2"/>
  <c r="AW1012" i="2" s="1"/>
  <c r="AV1013" i="2"/>
  <c r="AW1013" i="2" s="1"/>
  <c r="AV1014" i="2"/>
  <c r="AW1014" i="2" s="1"/>
  <c r="AV1015" i="2"/>
  <c r="AW1015" i="2" s="1"/>
  <c r="AV1016" i="2"/>
  <c r="AW1016" i="2" s="1"/>
  <c r="AV1017" i="2"/>
  <c r="AW1017" i="2" s="1"/>
  <c r="AV1018" i="2"/>
  <c r="AW1018" i="2" s="1"/>
  <c r="AV1019" i="2"/>
  <c r="AW1019" i="2" s="1"/>
  <c r="AV1020" i="2"/>
  <c r="AW1020" i="2" s="1"/>
  <c r="AV1021" i="2"/>
  <c r="AW1021" i="2" s="1"/>
  <c r="AV1022" i="2"/>
  <c r="AW1022" i="2" s="1"/>
  <c r="AV1023" i="2"/>
  <c r="AW1023" i="2" s="1"/>
  <c r="AV1024" i="2"/>
  <c r="AW1024" i="2" s="1"/>
  <c r="AV1025" i="2"/>
  <c r="AW1025" i="2" s="1"/>
  <c r="AV1026" i="2"/>
  <c r="AW1026" i="2" s="1"/>
  <c r="AV1027" i="2"/>
  <c r="AW1027" i="2" s="1"/>
  <c r="AY1027" i="2" s="1"/>
  <c r="AV1028" i="2"/>
  <c r="AW1028" i="2" s="1"/>
  <c r="AV1029" i="2"/>
  <c r="AW1029" i="2" s="1"/>
  <c r="AV1030" i="2"/>
  <c r="AW1030" i="2" s="1"/>
  <c r="AV1031" i="2"/>
  <c r="AW1031" i="2" s="1"/>
  <c r="AV1032" i="2"/>
  <c r="AW1032" i="2" s="1"/>
  <c r="AV1033" i="2"/>
  <c r="AW1033" i="2" s="1"/>
  <c r="AV1034" i="2"/>
  <c r="AW1034" i="2" s="1"/>
  <c r="AV1035" i="2"/>
  <c r="AW1035" i="2" s="1"/>
  <c r="AV1036" i="2"/>
  <c r="AW1036" i="2" s="1"/>
  <c r="AV1037" i="2"/>
  <c r="AW1037" i="2" s="1"/>
  <c r="AV1038" i="2"/>
  <c r="AW1038" i="2" s="1"/>
  <c r="AV1039" i="2"/>
  <c r="AW1039" i="2" s="1"/>
  <c r="AV1040" i="2"/>
  <c r="AW1040" i="2" s="1"/>
  <c r="AV1041" i="2"/>
  <c r="AW1041" i="2" s="1"/>
  <c r="AV1042" i="2"/>
  <c r="AW1042" i="2" s="1"/>
  <c r="AV1043" i="2"/>
  <c r="AW1043" i="2" s="1"/>
  <c r="AY1043" i="2" s="1"/>
  <c r="AV1044" i="2"/>
  <c r="AW1044" i="2" s="1"/>
  <c r="AV1045" i="2"/>
  <c r="AW1045" i="2" s="1"/>
  <c r="AV1046" i="2"/>
  <c r="AW1046" i="2" s="1"/>
  <c r="AV1047" i="2"/>
  <c r="AW1047" i="2" s="1"/>
  <c r="AV1048" i="2"/>
  <c r="AW1048" i="2" s="1"/>
  <c r="AV1049" i="2"/>
  <c r="AW1049" i="2" s="1"/>
  <c r="AV1050" i="2"/>
  <c r="AW1050" i="2" s="1"/>
  <c r="AV1051" i="2"/>
  <c r="AW1051" i="2" s="1"/>
  <c r="AV1052" i="2"/>
  <c r="AW1052" i="2" s="1"/>
  <c r="AV1053" i="2"/>
  <c r="AW1053" i="2" s="1"/>
  <c r="AV1054" i="2"/>
  <c r="AW1054" i="2" s="1"/>
  <c r="AV1055" i="2"/>
  <c r="AW1055" i="2" s="1"/>
  <c r="AV1056" i="2"/>
  <c r="AW1056" i="2" s="1"/>
  <c r="AV1057" i="2"/>
  <c r="AW1057" i="2" s="1"/>
  <c r="AV1058" i="2"/>
  <c r="AW1058" i="2" s="1"/>
  <c r="AV1059" i="2"/>
  <c r="AW1059" i="2" s="1"/>
  <c r="AY1059" i="2" s="1"/>
  <c r="AV1060" i="2"/>
  <c r="AW1060" i="2" s="1"/>
  <c r="AV1061" i="2"/>
  <c r="AW1061" i="2" s="1"/>
  <c r="AV1062" i="2"/>
  <c r="AW1062" i="2" s="1"/>
  <c r="AV1063" i="2"/>
  <c r="AW1063" i="2" s="1"/>
  <c r="AV1064" i="2"/>
  <c r="AW1064" i="2" s="1"/>
  <c r="AV1065" i="2"/>
  <c r="AW1065" i="2" s="1"/>
  <c r="AV1066" i="2"/>
  <c r="AW1066" i="2" s="1"/>
  <c r="AV1067" i="2"/>
  <c r="AW1067" i="2" s="1"/>
  <c r="AV1068" i="2"/>
  <c r="AW1068" i="2" s="1"/>
  <c r="AV1069" i="2"/>
  <c r="AW1069" i="2" s="1"/>
  <c r="AV1070" i="2"/>
  <c r="AW1070" i="2" s="1"/>
  <c r="AV1071" i="2"/>
  <c r="AW1071" i="2" s="1"/>
  <c r="AV1072" i="2"/>
  <c r="AW1072" i="2" s="1"/>
  <c r="AV1073" i="2"/>
  <c r="AW1073" i="2" s="1"/>
  <c r="AV1074" i="2"/>
  <c r="AW1074" i="2" s="1"/>
  <c r="AV1075" i="2"/>
  <c r="AW1075" i="2" s="1"/>
  <c r="AY1075" i="2" s="1"/>
  <c r="AV1076" i="2"/>
  <c r="AW1076" i="2" s="1"/>
  <c r="AV1077" i="2"/>
  <c r="AW1077" i="2" s="1"/>
  <c r="AV1078" i="2"/>
  <c r="AW1078" i="2" s="1"/>
  <c r="AV1079" i="2"/>
  <c r="AW1079" i="2" s="1"/>
  <c r="AV1080" i="2"/>
  <c r="AW1080" i="2" s="1"/>
  <c r="AV1081" i="2"/>
  <c r="AW1081" i="2" s="1"/>
  <c r="AV1082" i="2"/>
  <c r="AW1082" i="2" s="1"/>
  <c r="AV1083" i="2"/>
  <c r="AW1083" i="2" s="1"/>
  <c r="AV1084" i="2"/>
  <c r="AW1084" i="2" s="1"/>
  <c r="AV1085" i="2"/>
  <c r="AW1085" i="2" s="1"/>
  <c r="AV1086" i="2"/>
  <c r="AW1086" i="2" s="1"/>
  <c r="AV1087" i="2"/>
  <c r="AW1087" i="2" s="1"/>
  <c r="AV1088" i="2"/>
  <c r="AW1088" i="2" s="1"/>
  <c r="AV1089" i="2"/>
  <c r="AW1089" i="2" s="1"/>
  <c r="AV1090" i="2"/>
  <c r="AW1090" i="2" s="1"/>
  <c r="AV1091" i="2"/>
  <c r="AW1091" i="2" s="1"/>
  <c r="AY1091" i="2" s="1"/>
  <c r="AV1092" i="2"/>
  <c r="AW1092" i="2" s="1"/>
  <c r="AV1093" i="2"/>
  <c r="AW1093" i="2" s="1"/>
  <c r="AV1094" i="2"/>
  <c r="AW1094" i="2" s="1"/>
  <c r="AV3" i="2"/>
  <c r="AW3" i="2" s="1"/>
  <c r="D4" i="2"/>
  <c r="E4" i="2" s="1"/>
  <c r="AN4" i="2"/>
  <c r="AO4" i="2" s="1"/>
  <c r="AN5" i="2"/>
  <c r="AO5" i="2" s="1"/>
  <c r="AN6" i="2"/>
  <c r="AO6" i="2" s="1"/>
  <c r="AN7" i="2"/>
  <c r="AO7" i="2" s="1"/>
  <c r="AN8" i="2"/>
  <c r="AO8" i="2" s="1"/>
  <c r="AN9" i="2"/>
  <c r="AO9" i="2" s="1"/>
  <c r="AN10" i="2"/>
  <c r="AO10" i="2" s="1"/>
  <c r="AN11" i="2"/>
  <c r="AO11" i="2" s="1"/>
  <c r="AN12" i="2"/>
  <c r="AO12" i="2" s="1"/>
  <c r="AN13" i="2"/>
  <c r="AO13" i="2" s="1"/>
  <c r="AN14" i="2"/>
  <c r="AO14" i="2" s="1"/>
  <c r="AN15" i="2"/>
  <c r="AO15" i="2" s="1"/>
  <c r="AN16" i="2"/>
  <c r="AO16" i="2" s="1"/>
  <c r="AN17" i="2"/>
  <c r="AO17" i="2" s="1"/>
  <c r="AN18" i="2"/>
  <c r="AO18" i="2" s="1"/>
  <c r="AN19" i="2"/>
  <c r="AO19" i="2" s="1"/>
  <c r="AN20" i="2"/>
  <c r="AO20" i="2" s="1"/>
  <c r="AN21" i="2"/>
  <c r="AO21" i="2" s="1"/>
  <c r="AN22" i="2"/>
  <c r="AO22" i="2" s="1"/>
  <c r="AN23" i="2"/>
  <c r="AO23" i="2" s="1"/>
  <c r="AN24" i="2"/>
  <c r="AO24" i="2" s="1"/>
  <c r="AN25" i="2"/>
  <c r="AO25" i="2" s="1"/>
  <c r="AN26" i="2"/>
  <c r="AO26" i="2" s="1"/>
  <c r="AN27" i="2"/>
  <c r="AO27" i="2" s="1"/>
  <c r="AN28" i="2"/>
  <c r="AO28" i="2" s="1"/>
  <c r="AN29" i="2"/>
  <c r="AO29" i="2" s="1"/>
  <c r="AN30" i="2"/>
  <c r="AO30" i="2" s="1"/>
  <c r="AN31" i="2"/>
  <c r="AO31" i="2" s="1"/>
  <c r="AN32" i="2"/>
  <c r="AO32" i="2" s="1"/>
  <c r="AN33" i="2"/>
  <c r="AO33" i="2" s="1"/>
  <c r="AN34" i="2"/>
  <c r="AO34" i="2" s="1"/>
  <c r="AN35" i="2"/>
  <c r="AO35" i="2" s="1"/>
  <c r="AN36" i="2"/>
  <c r="AO36" i="2" s="1"/>
  <c r="AN37" i="2"/>
  <c r="AO37" i="2" s="1"/>
  <c r="AN38" i="2"/>
  <c r="AO38" i="2" s="1"/>
  <c r="AN39" i="2"/>
  <c r="AO39" i="2" s="1"/>
  <c r="AN40" i="2"/>
  <c r="AO40" i="2" s="1"/>
  <c r="AN41" i="2"/>
  <c r="AO41" i="2" s="1"/>
  <c r="AN42" i="2"/>
  <c r="AO42" i="2" s="1"/>
  <c r="AN43" i="2"/>
  <c r="AO43" i="2" s="1"/>
  <c r="AN44" i="2"/>
  <c r="AO44" i="2" s="1"/>
  <c r="AN45" i="2"/>
  <c r="AO45" i="2" s="1"/>
  <c r="AN46" i="2"/>
  <c r="AO46" i="2" s="1"/>
  <c r="AN47" i="2"/>
  <c r="AO47" i="2" s="1"/>
  <c r="AN48" i="2"/>
  <c r="AO48" i="2" s="1"/>
  <c r="AN49" i="2"/>
  <c r="AO49" i="2" s="1"/>
  <c r="AN50" i="2"/>
  <c r="AO50" i="2" s="1"/>
  <c r="AN51" i="2"/>
  <c r="AO51" i="2" s="1"/>
  <c r="AN52" i="2"/>
  <c r="AO52" i="2" s="1"/>
  <c r="AN53" i="2"/>
  <c r="AO53" i="2" s="1"/>
  <c r="AN54" i="2"/>
  <c r="AO54" i="2" s="1"/>
  <c r="AN55" i="2"/>
  <c r="AO55" i="2" s="1"/>
  <c r="AN56" i="2"/>
  <c r="AO56" i="2" s="1"/>
  <c r="AN57" i="2"/>
  <c r="AO57" i="2" s="1"/>
  <c r="AN58" i="2"/>
  <c r="AO58" i="2" s="1"/>
  <c r="AN59" i="2"/>
  <c r="AO59" i="2" s="1"/>
  <c r="AN60" i="2"/>
  <c r="AO60" i="2" s="1"/>
  <c r="AN61" i="2"/>
  <c r="AO61" i="2" s="1"/>
  <c r="AN62" i="2"/>
  <c r="AO62" i="2" s="1"/>
  <c r="AN63" i="2"/>
  <c r="AO63" i="2" s="1"/>
  <c r="AN64" i="2"/>
  <c r="AO64" i="2" s="1"/>
  <c r="AN65" i="2"/>
  <c r="AO65" i="2" s="1"/>
  <c r="AN66" i="2"/>
  <c r="AO66" i="2" s="1"/>
  <c r="AN67" i="2"/>
  <c r="AO67" i="2" s="1"/>
  <c r="AN68" i="2"/>
  <c r="AO68" i="2" s="1"/>
  <c r="AN69" i="2"/>
  <c r="AO69" i="2" s="1"/>
  <c r="AN70" i="2"/>
  <c r="AO70" i="2" s="1"/>
  <c r="AN71" i="2"/>
  <c r="AO71" i="2" s="1"/>
  <c r="AN72" i="2"/>
  <c r="AO72" i="2" s="1"/>
  <c r="AN73" i="2"/>
  <c r="AO73" i="2" s="1"/>
  <c r="AN74" i="2"/>
  <c r="AO74" i="2" s="1"/>
  <c r="AN75" i="2"/>
  <c r="AO75" i="2" s="1"/>
  <c r="AN76" i="2"/>
  <c r="AO76" i="2" s="1"/>
  <c r="AN77" i="2"/>
  <c r="AO77" i="2" s="1"/>
  <c r="AN78" i="2"/>
  <c r="AO78" i="2" s="1"/>
  <c r="AN79" i="2"/>
  <c r="AO79" i="2" s="1"/>
  <c r="AN80" i="2"/>
  <c r="AO80" i="2" s="1"/>
  <c r="AN81" i="2"/>
  <c r="AO81" i="2" s="1"/>
  <c r="AN82" i="2"/>
  <c r="AO82" i="2" s="1"/>
  <c r="AP82" i="2" s="1"/>
  <c r="AN83" i="2"/>
  <c r="AO83" i="2" s="1"/>
  <c r="AN84" i="2"/>
  <c r="AO84" i="2" s="1"/>
  <c r="AN85" i="2"/>
  <c r="AO85" i="2" s="1"/>
  <c r="AN86" i="2"/>
  <c r="AO86" i="2" s="1"/>
  <c r="AN87" i="2"/>
  <c r="AO87" i="2" s="1"/>
  <c r="AN88" i="2"/>
  <c r="AO88" i="2" s="1"/>
  <c r="AN89" i="2"/>
  <c r="AO89" i="2" s="1"/>
  <c r="AN90" i="2"/>
  <c r="AO90" i="2" s="1"/>
  <c r="AN91" i="2"/>
  <c r="AO91" i="2" s="1"/>
  <c r="AN92" i="2"/>
  <c r="AO92" i="2" s="1"/>
  <c r="AN93" i="2"/>
  <c r="AO93" i="2" s="1"/>
  <c r="AN94" i="2"/>
  <c r="AO94" i="2" s="1"/>
  <c r="AN95" i="2"/>
  <c r="AO95" i="2" s="1"/>
  <c r="AN96" i="2"/>
  <c r="AO96" i="2" s="1"/>
  <c r="AN97" i="2"/>
  <c r="AO97" i="2" s="1"/>
  <c r="AN98" i="2"/>
  <c r="AO98" i="2" s="1"/>
  <c r="AN99" i="2"/>
  <c r="AO99" i="2" s="1"/>
  <c r="AN100" i="2"/>
  <c r="AO100" i="2" s="1"/>
  <c r="AN101" i="2"/>
  <c r="AO101" i="2" s="1"/>
  <c r="AN102" i="2"/>
  <c r="AO102" i="2" s="1"/>
  <c r="AN103" i="2"/>
  <c r="AO103" i="2" s="1"/>
  <c r="AN104" i="2"/>
  <c r="AO104" i="2" s="1"/>
  <c r="AN105" i="2"/>
  <c r="AO105" i="2" s="1"/>
  <c r="AN106" i="2"/>
  <c r="AO106" i="2" s="1"/>
  <c r="AN107" i="2"/>
  <c r="AO107" i="2" s="1"/>
  <c r="AN108" i="2"/>
  <c r="AO108" i="2" s="1"/>
  <c r="AN109" i="2"/>
  <c r="AO109" i="2" s="1"/>
  <c r="AN110" i="2"/>
  <c r="AO110" i="2" s="1"/>
  <c r="AN111" i="2"/>
  <c r="AO111" i="2" s="1"/>
  <c r="AN112" i="2"/>
  <c r="AO112" i="2" s="1"/>
  <c r="AN113" i="2"/>
  <c r="AO113" i="2" s="1"/>
  <c r="AN114" i="2"/>
  <c r="AO114" i="2" s="1"/>
  <c r="AN115" i="2"/>
  <c r="AO115" i="2" s="1"/>
  <c r="AN116" i="2"/>
  <c r="AO116" i="2" s="1"/>
  <c r="AN117" i="2"/>
  <c r="AO117" i="2" s="1"/>
  <c r="AN118" i="2"/>
  <c r="AO118" i="2" s="1"/>
  <c r="AN119" i="2"/>
  <c r="AO119" i="2" s="1"/>
  <c r="AN120" i="2"/>
  <c r="AO120" i="2" s="1"/>
  <c r="AN121" i="2"/>
  <c r="AO121" i="2" s="1"/>
  <c r="AN122" i="2"/>
  <c r="AO122" i="2" s="1"/>
  <c r="AN123" i="2"/>
  <c r="AO123" i="2" s="1"/>
  <c r="AN124" i="2"/>
  <c r="AO124" i="2" s="1"/>
  <c r="AN125" i="2"/>
  <c r="AO125" i="2" s="1"/>
  <c r="AN126" i="2"/>
  <c r="AO126" i="2" s="1"/>
  <c r="AN127" i="2"/>
  <c r="AO127" i="2" s="1"/>
  <c r="AN128" i="2"/>
  <c r="AO128" i="2" s="1"/>
  <c r="AN129" i="2"/>
  <c r="AO129" i="2" s="1"/>
  <c r="AN130" i="2"/>
  <c r="AO130" i="2" s="1"/>
  <c r="AN131" i="2"/>
  <c r="AO131" i="2" s="1"/>
  <c r="AN132" i="2"/>
  <c r="AO132" i="2" s="1"/>
  <c r="AN133" i="2"/>
  <c r="AO133" i="2" s="1"/>
  <c r="AN134" i="2"/>
  <c r="AO134" i="2" s="1"/>
  <c r="AN135" i="2"/>
  <c r="AO135" i="2" s="1"/>
  <c r="AP135" i="2" s="1"/>
  <c r="AN136" i="2"/>
  <c r="AO136" i="2" s="1"/>
  <c r="AN137" i="2"/>
  <c r="AO137" i="2" s="1"/>
  <c r="AN138" i="2"/>
  <c r="AO138" i="2" s="1"/>
  <c r="AN139" i="2"/>
  <c r="AO139" i="2" s="1"/>
  <c r="AN140" i="2"/>
  <c r="AO140" i="2" s="1"/>
  <c r="AN141" i="2"/>
  <c r="AO141" i="2" s="1"/>
  <c r="AN142" i="2"/>
  <c r="AO142" i="2" s="1"/>
  <c r="AN143" i="2"/>
  <c r="AO143" i="2" s="1"/>
  <c r="AN144" i="2"/>
  <c r="AO144" i="2" s="1"/>
  <c r="AN145" i="2"/>
  <c r="AO145" i="2" s="1"/>
  <c r="AN146" i="2"/>
  <c r="AO146" i="2" s="1"/>
  <c r="AN147" i="2"/>
  <c r="AO147" i="2" s="1"/>
  <c r="AN148" i="2"/>
  <c r="AO148" i="2" s="1"/>
  <c r="AN149" i="2"/>
  <c r="AO149" i="2" s="1"/>
  <c r="AN150" i="2"/>
  <c r="AO150" i="2" s="1"/>
  <c r="AN151" i="2"/>
  <c r="AO151" i="2" s="1"/>
  <c r="AP151" i="2" s="1"/>
  <c r="AN152" i="2"/>
  <c r="AO152" i="2" s="1"/>
  <c r="AN153" i="2"/>
  <c r="AO153" i="2" s="1"/>
  <c r="AN154" i="2"/>
  <c r="AO154" i="2" s="1"/>
  <c r="AN155" i="2"/>
  <c r="AO155" i="2" s="1"/>
  <c r="AN156" i="2"/>
  <c r="AO156" i="2" s="1"/>
  <c r="AN157" i="2"/>
  <c r="AO157" i="2" s="1"/>
  <c r="AN158" i="2"/>
  <c r="AO158" i="2" s="1"/>
  <c r="AN159" i="2"/>
  <c r="AO159" i="2" s="1"/>
  <c r="AN160" i="2"/>
  <c r="AO160" i="2" s="1"/>
  <c r="AN161" i="2"/>
  <c r="AO161" i="2" s="1"/>
  <c r="AN162" i="2"/>
  <c r="AO162" i="2" s="1"/>
  <c r="AN163" i="2"/>
  <c r="AO163" i="2" s="1"/>
  <c r="AN164" i="2"/>
  <c r="AO164" i="2" s="1"/>
  <c r="AN165" i="2"/>
  <c r="AO165" i="2" s="1"/>
  <c r="AN166" i="2"/>
  <c r="AO166" i="2" s="1"/>
  <c r="AN167" i="2"/>
  <c r="AO167" i="2" s="1"/>
  <c r="AN168" i="2"/>
  <c r="AO168" i="2" s="1"/>
  <c r="AN169" i="2"/>
  <c r="AO169" i="2" s="1"/>
  <c r="AN170" i="2"/>
  <c r="AO170" i="2" s="1"/>
  <c r="AN171" i="2"/>
  <c r="AO171" i="2" s="1"/>
  <c r="AN172" i="2"/>
  <c r="AO172" i="2" s="1"/>
  <c r="AN173" i="2"/>
  <c r="AO173" i="2" s="1"/>
  <c r="AN174" i="2"/>
  <c r="AO174" i="2" s="1"/>
  <c r="AN175" i="2"/>
  <c r="AO175" i="2" s="1"/>
  <c r="AN176" i="2"/>
  <c r="AO176" i="2" s="1"/>
  <c r="AN177" i="2"/>
  <c r="AO177" i="2" s="1"/>
  <c r="AN178" i="2"/>
  <c r="AO178" i="2" s="1"/>
  <c r="AN179" i="2"/>
  <c r="AO179" i="2" s="1"/>
  <c r="AN180" i="2"/>
  <c r="AO180" i="2" s="1"/>
  <c r="AN181" i="2"/>
  <c r="AO181" i="2" s="1"/>
  <c r="AN182" i="2"/>
  <c r="AO182" i="2" s="1"/>
  <c r="AN183" i="2"/>
  <c r="AO183" i="2" s="1"/>
  <c r="AN184" i="2"/>
  <c r="AO184" i="2" s="1"/>
  <c r="AN185" i="2"/>
  <c r="AO185" i="2" s="1"/>
  <c r="AN186" i="2"/>
  <c r="AO186" i="2" s="1"/>
  <c r="AN187" i="2"/>
  <c r="AO187" i="2" s="1"/>
  <c r="AN188" i="2"/>
  <c r="AO188" i="2" s="1"/>
  <c r="AN189" i="2"/>
  <c r="AO189" i="2" s="1"/>
  <c r="AN190" i="2"/>
  <c r="AO190" i="2" s="1"/>
  <c r="AN191" i="2"/>
  <c r="AO191" i="2" s="1"/>
  <c r="AN192" i="2"/>
  <c r="AO192" i="2" s="1"/>
  <c r="AN193" i="2"/>
  <c r="AO193" i="2" s="1"/>
  <c r="AN194" i="2"/>
  <c r="AO194" i="2" s="1"/>
  <c r="AN195" i="2"/>
  <c r="AO195" i="2" s="1"/>
  <c r="AN196" i="2"/>
  <c r="AO196" i="2" s="1"/>
  <c r="AN197" i="2"/>
  <c r="AO197" i="2" s="1"/>
  <c r="AN198" i="2"/>
  <c r="AO198" i="2" s="1"/>
  <c r="AN199" i="2"/>
  <c r="AO199" i="2" s="1"/>
  <c r="AN200" i="2"/>
  <c r="AO200" i="2" s="1"/>
  <c r="AN201" i="2"/>
  <c r="AO201" i="2" s="1"/>
  <c r="AN202" i="2"/>
  <c r="AO202" i="2" s="1"/>
  <c r="AN203" i="2"/>
  <c r="AO203" i="2" s="1"/>
  <c r="AN204" i="2"/>
  <c r="AO204" i="2" s="1"/>
  <c r="AN205" i="2"/>
  <c r="AO205" i="2" s="1"/>
  <c r="AN206" i="2"/>
  <c r="AO206" i="2" s="1"/>
  <c r="AN207" i="2"/>
  <c r="AO207" i="2" s="1"/>
  <c r="AN208" i="2"/>
  <c r="AO208" i="2" s="1"/>
  <c r="AN209" i="2"/>
  <c r="AO209" i="2" s="1"/>
  <c r="AN210" i="2"/>
  <c r="AO210" i="2" s="1"/>
  <c r="AN211" i="2"/>
  <c r="AO211" i="2" s="1"/>
  <c r="AN212" i="2"/>
  <c r="AO212" i="2" s="1"/>
  <c r="AN213" i="2"/>
  <c r="AO213" i="2" s="1"/>
  <c r="AN214" i="2"/>
  <c r="AO214" i="2" s="1"/>
  <c r="AN215" i="2"/>
  <c r="AO215" i="2" s="1"/>
  <c r="AN216" i="2"/>
  <c r="AO216" i="2" s="1"/>
  <c r="AN217" i="2"/>
  <c r="AO217" i="2" s="1"/>
  <c r="AN218" i="2"/>
  <c r="AO218" i="2" s="1"/>
  <c r="AN219" i="2"/>
  <c r="AO219" i="2" s="1"/>
  <c r="AN220" i="2"/>
  <c r="AO220" i="2" s="1"/>
  <c r="AN221" i="2"/>
  <c r="AO221" i="2" s="1"/>
  <c r="AN222" i="2"/>
  <c r="AO222" i="2" s="1"/>
  <c r="AN223" i="2"/>
  <c r="AO223" i="2" s="1"/>
  <c r="AN224" i="2"/>
  <c r="AO224" i="2" s="1"/>
  <c r="AN225" i="2"/>
  <c r="AO225" i="2" s="1"/>
  <c r="AN226" i="2"/>
  <c r="AO226" i="2" s="1"/>
  <c r="AN227" i="2"/>
  <c r="AO227" i="2" s="1"/>
  <c r="AN228" i="2"/>
  <c r="AO228" i="2" s="1"/>
  <c r="AN229" i="2"/>
  <c r="AO229" i="2" s="1"/>
  <c r="AN230" i="2"/>
  <c r="AO230" i="2" s="1"/>
  <c r="AN231" i="2"/>
  <c r="AO231" i="2" s="1"/>
  <c r="AN232" i="2"/>
  <c r="AO232" i="2" s="1"/>
  <c r="AN233" i="2"/>
  <c r="AO233" i="2" s="1"/>
  <c r="AN234" i="2"/>
  <c r="AO234" i="2" s="1"/>
  <c r="AN235" i="2"/>
  <c r="AO235" i="2" s="1"/>
  <c r="AN236" i="2"/>
  <c r="AO236" i="2" s="1"/>
  <c r="AN237" i="2"/>
  <c r="AO237" i="2" s="1"/>
  <c r="AN238" i="2"/>
  <c r="AO238" i="2" s="1"/>
  <c r="AN239" i="2"/>
  <c r="AO239" i="2" s="1"/>
  <c r="AN240" i="2"/>
  <c r="AO240" i="2" s="1"/>
  <c r="AN241" i="2"/>
  <c r="AO241" i="2" s="1"/>
  <c r="AN242" i="2"/>
  <c r="AO242" i="2" s="1"/>
  <c r="AN243" i="2"/>
  <c r="AO243" i="2" s="1"/>
  <c r="AN244" i="2"/>
  <c r="AO244" i="2" s="1"/>
  <c r="AN245" i="2"/>
  <c r="AO245" i="2" s="1"/>
  <c r="AN246" i="2"/>
  <c r="AO246" i="2" s="1"/>
  <c r="AN247" i="2"/>
  <c r="AO247" i="2" s="1"/>
  <c r="AN248" i="2"/>
  <c r="AO248" i="2" s="1"/>
  <c r="AN249" i="2"/>
  <c r="AO249" i="2" s="1"/>
  <c r="AN250" i="2"/>
  <c r="AO250" i="2" s="1"/>
  <c r="AN251" i="2"/>
  <c r="AO251" i="2" s="1"/>
  <c r="AN252" i="2"/>
  <c r="AO252" i="2" s="1"/>
  <c r="AN253" i="2"/>
  <c r="AO253" i="2" s="1"/>
  <c r="AN254" i="2"/>
  <c r="AO254" i="2" s="1"/>
  <c r="AN255" i="2"/>
  <c r="AO255" i="2" s="1"/>
  <c r="AN256" i="2"/>
  <c r="AO256" i="2" s="1"/>
  <c r="AN257" i="2"/>
  <c r="AO257" i="2" s="1"/>
  <c r="AN258" i="2"/>
  <c r="AO258" i="2" s="1"/>
  <c r="AN259" i="2"/>
  <c r="AO259" i="2" s="1"/>
  <c r="AN260" i="2"/>
  <c r="AO260" i="2" s="1"/>
  <c r="AN261" i="2"/>
  <c r="AO261" i="2" s="1"/>
  <c r="AN262" i="2"/>
  <c r="AO262" i="2" s="1"/>
  <c r="AN263" i="2"/>
  <c r="AO263" i="2" s="1"/>
  <c r="AP263" i="2" s="1"/>
  <c r="AN264" i="2"/>
  <c r="AO264" i="2" s="1"/>
  <c r="AN265" i="2"/>
  <c r="AO265" i="2" s="1"/>
  <c r="AN266" i="2"/>
  <c r="AO266" i="2" s="1"/>
  <c r="AN267" i="2"/>
  <c r="AO267" i="2" s="1"/>
  <c r="AN268" i="2"/>
  <c r="AO268" i="2" s="1"/>
  <c r="AN269" i="2"/>
  <c r="AO269" i="2" s="1"/>
  <c r="AN270" i="2"/>
  <c r="AO270" i="2" s="1"/>
  <c r="AN271" i="2"/>
  <c r="AO271" i="2" s="1"/>
  <c r="AN272" i="2"/>
  <c r="AO272" i="2" s="1"/>
  <c r="AN273" i="2"/>
  <c r="AO273" i="2" s="1"/>
  <c r="AN274" i="2"/>
  <c r="AO274" i="2" s="1"/>
  <c r="AN275" i="2"/>
  <c r="AO275" i="2" s="1"/>
  <c r="AN276" i="2"/>
  <c r="AO276" i="2" s="1"/>
  <c r="AN277" i="2"/>
  <c r="AO277" i="2" s="1"/>
  <c r="AN278" i="2"/>
  <c r="AO278" i="2" s="1"/>
  <c r="AN279" i="2"/>
  <c r="AO279" i="2" s="1"/>
  <c r="AP279" i="2" s="1"/>
  <c r="AN280" i="2"/>
  <c r="AO280" i="2" s="1"/>
  <c r="AN281" i="2"/>
  <c r="AO281" i="2" s="1"/>
  <c r="AN282" i="2"/>
  <c r="AO282" i="2" s="1"/>
  <c r="AN283" i="2"/>
  <c r="AO283" i="2" s="1"/>
  <c r="AN284" i="2"/>
  <c r="AO284" i="2" s="1"/>
  <c r="AN285" i="2"/>
  <c r="AO285" i="2" s="1"/>
  <c r="AN286" i="2"/>
  <c r="AO286" i="2" s="1"/>
  <c r="AN287" i="2"/>
  <c r="AO287" i="2" s="1"/>
  <c r="AN288" i="2"/>
  <c r="AO288" i="2" s="1"/>
  <c r="AN289" i="2"/>
  <c r="AO289" i="2" s="1"/>
  <c r="AN290" i="2"/>
  <c r="AO290" i="2" s="1"/>
  <c r="AN291" i="2"/>
  <c r="AO291" i="2" s="1"/>
  <c r="AN292" i="2"/>
  <c r="AO292" i="2" s="1"/>
  <c r="AN293" i="2"/>
  <c r="AO293" i="2" s="1"/>
  <c r="AN294" i="2"/>
  <c r="AO294" i="2" s="1"/>
  <c r="AN295" i="2"/>
  <c r="AO295" i="2" s="1"/>
  <c r="AN296" i="2"/>
  <c r="AO296" i="2" s="1"/>
  <c r="AN297" i="2"/>
  <c r="AO297" i="2" s="1"/>
  <c r="AN298" i="2"/>
  <c r="AO298" i="2" s="1"/>
  <c r="AN299" i="2"/>
  <c r="AO299" i="2" s="1"/>
  <c r="AN300" i="2"/>
  <c r="AO300" i="2" s="1"/>
  <c r="AN301" i="2"/>
  <c r="AO301" i="2" s="1"/>
  <c r="AN302" i="2"/>
  <c r="AO302" i="2" s="1"/>
  <c r="AN303" i="2"/>
  <c r="AO303" i="2" s="1"/>
  <c r="AN304" i="2"/>
  <c r="AO304" i="2" s="1"/>
  <c r="AN305" i="2"/>
  <c r="AO305" i="2" s="1"/>
  <c r="AN306" i="2"/>
  <c r="AO306" i="2" s="1"/>
  <c r="AN307" i="2"/>
  <c r="AO307" i="2" s="1"/>
  <c r="AN308" i="2"/>
  <c r="AO308" i="2" s="1"/>
  <c r="AN309" i="2"/>
  <c r="AO309" i="2" s="1"/>
  <c r="AN310" i="2"/>
  <c r="AO310" i="2" s="1"/>
  <c r="AN311" i="2"/>
  <c r="AO311" i="2" s="1"/>
  <c r="AN312" i="2"/>
  <c r="AO312" i="2" s="1"/>
  <c r="AN313" i="2"/>
  <c r="AO313" i="2" s="1"/>
  <c r="AN314" i="2"/>
  <c r="AO314" i="2" s="1"/>
  <c r="AN315" i="2"/>
  <c r="AO315" i="2" s="1"/>
  <c r="AN316" i="2"/>
  <c r="AO316" i="2" s="1"/>
  <c r="AN317" i="2"/>
  <c r="AO317" i="2" s="1"/>
  <c r="AN318" i="2"/>
  <c r="AO318" i="2" s="1"/>
  <c r="AN319" i="2"/>
  <c r="AO319" i="2" s="1"/>
  <c r="AN320" i="2"/>
  <c r="AO320" i="2" s="1"/>
  <c r="AN321" i="2"/>
  <c r="AO321" i="2" s="1"/>
  <c r="AN322" i="2"/>
  <c r="AO322" i="2" s="1"/>
  <c r="AN323" i="2"/>
  <c r="AO323" i="2" s="1"/>
  <c r="AN324" i="2"/>
  <c r="AO324" i="2" s="1"/>
  <c r="AN325" i="2"/>
  <c r="AO325" i="2" s="1"/>
  <c r="AN326" i="2"/>
  <c r="AO326" i="2" s="1"/>
  <c r="AN327" i="2"/>
  <c r="AO327" i="2" s="1"/>
  <c r="AN328" i="2"/>
  <c r="AO328" i="2" s="1"/>
  <c r="AN329" i="2"/>
  <c r="AO329" i="2" s="1"/>
  <c r="AN330" i="2"/>
  <c r="AO330" i="2" s="1"/>
  <c r="AN331" i="2"/>
  <c r="AO331" i="2" s="1"/>
  <c r="AN332" i="2"/>
  <c r="AO332" i="2" s="1"/>
  <c r="AN333" i="2"/>
  <c r="AO333" i="2" s="1"/>
  <c r="AN334" i="2"/>
  <c r="AO334" i="2" s="1"/>
  <c r="AN335" i="2"/>
  <c r="AO335" i="2" s="1"/>
  <c r="AN336" i="2"/>
  <c r="AO336" i="2" s="1"/>
  <c r="AN337" i="2"/>
  <c r="AO337" i="2" s="1"/>
  <c r="AN338" i="2"/>
  <c r="AO338" i="2" s="1"/>
  <c r="AN339" i="2"/>
  <c r="AO339" i="2" s="1"/>
  <c r="AN340" i="2"/>
  <c r="AO340" i="2" s="1"/>
  <c r="AN341" i="2"/>
  <c r="AO341" i="2" s="1"/>
  <c r="AN342" i="2"/>
  <c r="AO342" i="2" s="1"/>
  <c r="AN343" i="2"/>
  <c r="AO343" i="2" s="1"/>
  <c r="AP343" i="2" s="1"/>
  <c r="AN344" i="2"/>
  <c r="AO344" i="2" s="1"/>
  <c r="AN345" i="2"/>
  <c r="AO345" i="2" s="1"/>
  <c r="AN346" i="2"/>
  <c r="AO346" i="2" s="1"/>
  <c r="AN347" i="2"/>
  <c r="AO347" i="2" s="1"/>
  <c r="AN348" i="2"/>
  <c r="AO348" i="2" s="1"/>
  <c r="AN349" i="2"/>
  <c r="AO349" i="2" s="1"/>
  <c r="AN350" i="2"/>
  <c r="AO350" i="2" s="1"/>
  <c r="AN351" i="2"/>
  <c r="AO351" i="2" s="1"/>
  <c r="AN352" i="2"/>
  <c r="AO352" i="2" s="1"/>
  <c r="AN353" i="2"/>
  <c r="AO353" i="2" s="1"/>
  <c r="AN354" i="2"/>
  <c r="AO354" i="2" s="1"/>
  <c r="AN355" i="2"/>
  <c r="AO355" i="2" s="1"/>
  <c r="AN356" i="2"/>
  <c r="AO356" i="2" s="1"/>
  <c r="AN357" i="2"/>
  <c r="AO357" i="2" s="1"/>
  <c r="AN358" i="2"/>
  <c r="AO358" i="2" s="1"/>
  <c r="AN359" i="2"/>
  <c r="AO359" i="2" s="1"/>
  <c r="AN360" i="2"/>
  <c r="AO360" i="2" s="1"/>
  <c r="AN361" i="2"/>
  <c r="AO361" i="2" s="1"/>
  <c r="AN362" i="2"/>
  <c r="AO362" i="2" s="1"/>
  <c r="AN363" i="2"/>
  <c r="AO363" i="2" s="1"/>
  <c r="AN364" i="2"/>
  <c r="AO364" i="2" s="1"/>
  <c r="AN365" i="2"/>
  <c r="AO365" i="2" s="1"/>
  <c r="AN366" i="2"/>
  <c r="AO366" i="2" s="1"/>
  <c r="AN367" i="2"/>
  <c r="AO367" i="2" s="1"/>
  <c r="AN368" i="2"/>
  <c r="AO368" i="2" s="1"/>
  <c r="AN369" i="2"/>
  <c r="AO369" i="2" s="1"/>
  <c r="AN370" i="2"/>
  <c r="AO370" i="2" s="1"/>
  <c r="AN371" i="2"/>
  <c r="AO371" i="2" s="1"/>
  <c r="AN372" i="2"/>
  <c r="AO372" i="2" s="1"/>
  <c r="AN373" i="2"/>
  <c r="AO373" i="2" s="1"/>
  <c r="AN374" i="2"/>
  <c r="AO374" i="2" s="1"/>
  <c r="AN375" i="2"/>
  <c r="AO375" i="2" s="1"/>
  <c r="AN376" i="2"/>
  <c r="AO376" i="2" s="1"/>
  <c r="AN377" i="2"/>
  <c r="AO377" i="2" s="1"/>
  <c r="AN378" i="2"/>
  <c r="AO378" i="2" s="1"/>
  <c r="AN379" i="2"/>
  <c r="AO379" i="2" s="1"/>
  <c r="AN380" i="2"/>
  <c r="AO380" i="2" s="1"/>
  <c r="AN381" i="2"/>
  <c r="AO381" i="2" s="1"/>
  <c r="AN382" i="2"/>
  <c r="AO382" i="2" s="1"/>
  <c r="AN383" i="2"/>
  <c r="AO383" i="2" s="1"/>
  <c r="AN384" i="2"/>
  <c r="AO384" i="2" s="1"/>
  <c r="AN385" i="2"/>
  <c r="AO385" i="2" s="1"/>
  <c r="AN386" i="2"/>
  <c r="AO386" i="2" s="1"/>
  <c r="AN387" i="2"/>
  <c r="AO387" i="2" s="1"/>
  <c r="AN388" i="2"/>
  <c r="AO388" i="2" s="1"/>
  <c r="AN389" i="2"/>
  <c r="AO389" i="2" s="1"/>
  <c r="AN390" i="2"/>
  <c r="AO390" i="2" s="1"/>
  <c r="AN391" i="2"/>
  <c r="AO391" i="2" s="1"/>
  <c r="AP391" i="2" s="1"/>
  <c r="AN392" i="2"/>
  <c r="AO392" i="2" s="1"/>
  <c r="AN393" i="2"/>
  <c r="AO393" i="2" s="1"/>
  <c r="AN394" i="2"/>
  <c r="AO394" i="2" s="1"/>
  <c r="AN395" i="2"/>
  <c r="AO395" i="2" s="1"/>
  <c r="AN396" i="2"/>
  <c r="AO396" i="2" s="1"/>
  <c r="AN397" i="2"/>
  <c r="AO397" i="2" s="1"/>
  <c r="AN398" i="2"/>
  <c r="AO398" i="2" s="1"/>
  <c r="AN399" i="2"/>
  <c r="AO399" i="2" s="1"/>
  <c r="AN400" i="2"/>
  <c r="AO400" i="2" s="1"/>
  <c r="AN401" i="2"/>
  <c r="AO401" i="2" s="1"/>
  <c r="AN402" i="2"/>
  <c r="AO402" i="2" s="1"/>
  <c r="AN403" i="2"/>
  <c r="AO403" i="2" s="1"/>
  <c r="AN404" i="2"/>
  <c r="AO404" i="2" s="1"/>
  <c r="AN405" i="2"/>
  <c r="AO405" i="2" s="1"/>
  <c r="AN406" i="2"/>
  <c r="AO406" i="2" s="1"/>
  <c r="AN407" i="2"/>
  <c r="AO407" i="2" s="1"/>
  <c r="AN408" i="2"/>
  <c r="AO408" i="2" s="1"/>
  <c r="AN409" i="2"/>
  <c r="AO409" i="2" s="1"/>
  <c r="AN410" i="2"/>
  <c r="AO410" i="2" s="1"/>
  <c r="AN411" i="2"/>
  <c r="AO411" i="2" s="1"/>
  <c r="AN412" i="2"/>
  <c r="AO412" i="2" s="1"/>
  <c r="AN413" i="2"/>
  <c r="AO413" i="2" s="1"/>
  <c r="AN414" i="2"/>
  <c r="AO414" i="2" s="1"/>
  <c r="AN415" i="2"/>
  <c r="AO415" i="2" s="1"/>
  <c r="AN416" i="2"/>
  <c r="AO416" i="2" s="1"/>
  <c r="AN417" i="2"/>
  <c r="AO417" i="2" s="1"/>
  <c r="AN418" i="2"/>
  <c r="AO418" i="2" s="1"/>
  <c r="AN419" i="2"/>
  <c r="AO419" i="2" s="1"/>
  <c r="AN420" i="2"/>
  <c r="AO420" i="2" s="1"/>
  <c r="AN421" i="2"/>
  <c r="AO421" i="2" s="1"/>
  <c r="AN422" i="2"/>
  <c r="AO422" i="2" s="1"/>
  <c r="AN423" i="2"/>
  <c r="AO423" i="2" s="1"/>
  <c r="AN424" i="2"/>
  <c r="AO424" i="2" s="1"/>
  <c r="AN425" i="2"/>
  <c r="AO425" i="2" s="1"/>
  <c r="AN426" i="2"/>
  <c r="AO426" i="2" s="1"/>
  <c r="AN427" i="2"/>
  <c r="AO427" i="2" s="1"/>
  <c r="AN428" i="2"/>
  <c r="AO428" i="2" s="1"/>
  <c r="AN429" i="2"/>
  <c r="AO429" i="2" s="1"/>
  <c r="AN430" i="2"/>
  <c r="AO430" i="2" s="1"/>
  <c r="AN431" i="2"/>
  <c r="AO431" i="2" s="1"/>
  <c r="AN432" i="2"/>
  <c r="AO432" i="2" s="1"/>
  <c r="AN433" i="2"/>
  <c r="AO433" i="2" s="1"/>
  <c r="AN434" i="2"/>
  <c r="AO434" i="2" s="1"/>
  <c r="AN435" i="2"/>
  <c r="AO435" i="2" s="1"/>
  <c r="AN436" i="2"/>
  <c r="AO436" i="2" s="1"/>
  <c r="AN437" i="2"/>
  <c r="AO437" i="2" s="1"/>
  <c r="AN438" i="2"/>
  <c r="AO438" i="2" s="1"/>
  <c r="AN439" i="2"/>
  <c r="AO439" i="2" s="1"/>
  <c r="AP439" i="2" s="1"/>
  <c r="AN440" i="2"/>
  <c r="AO440" i="2" s="1"/>
  <c r="AN441" i="2"/>
  <c r="AO441" i="2" s="1"/>
  <c r="AN442" i="2"/>
  <c r="AO442" i="2" s="1"/>
  <c r="AN443" i="2"/>
  <c r="AO443" i="2" s="1"/>
  <c r="AN444" i="2"/>
  <c r="AO444" i="2" s="1"/>
  <c r="AN445" i="2"/>
  <c r="AO445" i="2" s="1"/>
  <c r="AN446" i="2"/>
  <c r="AO446" i="2" s="1"/>
  <c r="AN447" i="2"/>
  <c r="AO447" i="2" s="1"/>
  <c r="AN448" i="2"/>
  <c r="AO448" i="2" s="1"/>
  <c r="AN449" i="2"/>
  <c r="AO449" i="2" s="1"/>
  <c r="AN450" i="2"/>
  <c r="AO450" i="2" s="1"/>
  <c r="AN451" i="2"/>
  <c r="AO451" i="2" s="1"/>
  <c r="AN452" i="2"/>
  <c r="AO452" i="2" s="1"/>
  <c r="AN453" i="2"/>
  <c r="AO453" i="2" s="1"/>
  <c r="AN454" i="2"/>
  <c r="AO454" i="2" s="1"/>
  <c r="AN455" i="2"/>
  <c r="AO455" i="2" s="1"/>
  <c r="AN456" i="2"/>
  <c r="AO456" i="2" s="1"/>
  <c r="AN457" i="2"/>
  <c r="AO457" i="2" s="1"/>
  <c r="AN458" i="2"/>
  <c r="AO458" i="2" s="1"/>
  <c r="AN459" i="2"/>
  <c r="AO459" i="2" s="1"/>
  <c r="AN460" i="2"/>
  <c r="AO460" i="2" s="1"/>
  <c r="AN461" i="2"/>
  <c r="AO461" i="2" s="1"/>
  <c r="AN462" i="2"/>
  <c r="AO462" i="2" s="1"/>
  <c r="AN463" i="2"/>
  <c r="AO463" i="2" s="1"/>
  <c r="AN464" i="2"/>
  <c r="AO464" i="2" s="1"/>
  <c r="AN465" i="2"/>
  <c r="AO465" i="2" s="1"/>
  <c r="AN466" i="2"/>
  <c r="AO466" i="2" s="1"/>
  <c r="AN467" i="2"/>
  <c r="AO467" i="2" s="1"/>
  <c r="AN468" i="2"/>
  <c r="AO468" i="2" s="1"/>
  <c r="AN469" i="2"/>
  <c r="AO469" i="2" s="1"/>
  <c r="AN470" i="2"/>
  <c r="AO470" i="2" s="1"/>
  <c r="AN471" i="2"/>
  <c r="AO471" i="2" s="1"/>
  <c r="AN472" i="2"/>
  <c r="AO472" i="2" s="1"/>
  <c r="AN473" i="2"/>
  <c r="AO473" i="2" s="1"/>
  <c r="AN474" i="2"/>
  <c r="AO474" i="2" s="1"/>
  <c r="AN475" i="2"/>
  <c r="AO475" i="2" s="1"/>
  <c r="AN476" i="2"/>
  <c r="AO476" i="2" s="1"/>
  <c r="AN477" i="2"/>
  <c r="AO477" i="2" s="1"/>
  <c r="AN478" i="2"/>
  <c r="AO478" i="2" s="1"/>
  <c r="AN479" i="2"/>
  <c r="AO479" i="2" s="1"/>
  <c r="AN480" i="2"/>
  <c r="AO480" i="2" s="1"/>
  <c r="AN481" i="2"/>
  <c r="AO481" i="2" s="1"/>
  <c r="AN482" i="2"/>
  <c r="AO482" i="2" s="1"/>
  <c r="AN483" i="2"/>
  <c r="AO483" i="2" s="1"/>
  <c r="AN484" i="2"/>
  <c r="AO484" i="2" s="1"/>
  <c r="AN485" i="2"/>
  <c r="AO485" i="2" s="1"/>
  <c r="AN486" i="2"/>
  <c r="AO486" i="2" s="1"/>
  <c r="AN487" i="2"/>
  <c r="AO487" i="2" s="1"/>
  <c r="AN488" i="2"/>
  <c r="AO488" i="2" s="1"/>
  <c r="AN489" i="2"/>
  <c r="AO489" i="2" s="1"/>
  <c r="AN490" i="2"/>
  <c r="AO490" i="2" s="1"/>
  <c r="AN491" i="2"/>
  <c r="AO491" i="2" s="1"/>
  <c r="AN492" i="2"/>
  <c r="AO492" i="2" s="1"/>
  <c r="AN493" i="2"/>
  <c r="AO493" i="2" s="1"/>
  <c r="AN494" i="2"/>
  <c r="AO494" i="2" s="1"/>
  <c r="AN495" i="2"/>
  <c r="AO495" i="2" s="1"/>
  <c r="AN496" i="2"/>
  <c r="AO496" i="2" s="1"/>
  <c r="AN497" i="2"/>
  <c r="AO497" i="2" s="1"/>
  <c r="AN498" i="2"/>
  <c r="AO498" i="2" s="1"/>
  <c r="AN499" i="2"/>
  <c r="AO499" i="2" s="1"/>
  <c r="AN500" i="2"/>
  <c r="AO500" i="2" s="1"/>
  <c r="AN501" i="2"/>
  <c r="AO501" i="2" s="1"/>
  <c r="AN502" i="2"/>
  <c r="AO502" i="2" s="1"/>
  <c r="AN503" i="2"/>
  <c r="AO503" i="2" s="1"/>
  <c r="AN504" i="2"/>
  <c r="AO504" i="2" s="1"/>
  <c r="AN505" i="2"/>
  <c r="AO505" i="2" s="1"/>
  <c r="AN506" i="2"/>
  <c r="AO506" i="2" s="1"/>
  <c r="AN507" i="2"/>
  <c r="AO507" i="2" s="1"/>
  <c r="AN508" i="2"/>
  <c r="AO508" i="2" s="1"/>
  <c r="AN509" i="2"/>
  <c r="AO509" i="2" s="1"/>
  <c r="AN510" i="2"/>
  <c r="AO510" i="2" s="1"/>
  <c r="AN511" i="2"/>
  <c r="AO511" i="2" s="1"/>
  <c r="AN512" i="2"/>
  <c r="AO512" i="2" s="1"/>
  <c r="AN513" i="2"/>
  <c r="AO513" i="2" s="1"/>
  <c r="AN514" i="2"/>
  <c r="AO514" i="2" s="1"/>
  <c r="AN515" i="2"/>
  <c r="AO515" i="2" s="1"/>
  <c r="AN516" i="2"/>
  <c r="AO516" i="2" s="1"/>
  <c r="AN517" i="2"/>
  <c r="AO517" i="2" s="1"/>
  <c r="AN518" i="2"/>
  <c r="AO518" i="2" s="1"/>
  <c r="AN519" i="2"/>
  <c r="AO519" i="2" s="1"/>
  <c r="AP519" i="2" s="1"/>
  <c r="AN520" i="2"/>
  <c r="AO520" i="2" s="1"/>
  <c r="AN521" i="2"/>
  <c r="AO521" i="2" s="1"/>
  <c r="AN522" i="2"/>
  <c r="AO522" i="2" s="1"/>
  <c r="AN523" i="2"/>
  <c r="AO523" i="2" s="1"/>
  <c r="AN524" i="2"/>
  <c r="AO524" i="2" s="1"/>
  <c r="AN525" i="2"/>
  <c r="AO525" i="2" s="1"/>
  <c r="AN526" i="2"/>
  <c r="AO526" i="2" s="1"/>
  <c r="AN527" i="2"/>
  <c r="AO527" i="2" s="1"/>
  <c r="AN528" i="2"/>
  <c r="AO528" i="2" s="1"/>
  <c r="AN529" i="2"/>
  <c r="AO529" i="2" s="1"/>
  <c r="AN530" i="2"/>
  <c r="AO530" i="2" s="1"/>
  <c r="AN531" i="2"/>
  <c r="AO531" i="2" s="1"/>
  <c r="AN532" i="2"/>
  <c r="AO532" i="2" s="1"/>
  <c r="AN533" i="2"/>
  <c r="AO533" i="2" s="1"/>
  <c r="AN534" i="2"/>
  <c r="AO534" i="2" s="1"/>
  <c r="AN535" i="2"/>
  <c r="AO535" i="2" s="1"/>
  <c r="AP535" i="2" s="1"/>
  <c r="AN536" i="2"/>
  <c r="AO536" i="2" s="1"/>
  <c r="AN537" i="2"/>
  <c r="AO537" i="2" s="1"/>
  <c r="AN538" i="2"/>
  <c r="AO538" i="2" s="1"/>
  <c r="AN539" i="2"/>
  <c r="AO539" i="2" s="1"/>
  <c r="AN540" i="2"/>
  <c r="AO540" i="2" s="1"/>
  <c r="AN541" i="2"/>
  <c r="AO541" i="2" s="1"/>
  <c r="AN542" i="2"/>
  <c r="AO542" i="2" s="1"/>
  <c r="AN543" i="2"/>
  <c r="AO543" i="2" s="1"/>
  <c r="AN544" i="2"/>
  <c r="AO544" i="2" s="1"/>
  <c r="AN545" i="2"/>
  <c r="AO545" i="2" s="1"/>
  <c r="AN546" i="2"/>
  <c r="AO546" i="2" s="1"/>
  <c r="AN547" i="2"/>
  <c r="AO547" i="2" s="1"/>
  <c r="AN548" i="2"/>
  <c r="AO548" i="2" s="1"/>
  <c r="AN549" i="2"/>
  <c r="AO549" i="2" s="1"/>
  <c r="AN550" i="2"/>
  <c r="AO550" i="2" s="1"/>
  <c r="AN551" i="2"/>
  <c r="AO551" i="2" s="1"/>
  <c r="AN552" i="2"/>
  <c r="AO552" i="2" s="1"/>
  <c r="AN553" i="2"/>
  <c r="AO553" i="2" s="1"/>
  <c r="AN554" i="2"/>
  <c r="AO554" i="2" s="1"/>
  <c r="AN555" i="2"/>
  <c r="AO555" i="2" s="1"/>
  <c r="AN556" i="2"/>
  <c r="AO556" i="2" s="1"/>
  <c r="AN557" i="2"/>
  <c r="AO557" i="2" s="1"/>
  <c r="AN558" i="2"/>
  <c r="AO558" i="2" s="1"/>
  <c r="AN559" i="2"/>
  <c r="AO559" i="2" s="1"/>
  <c r="AN560" i="2"/>
  <c r="AO560" i="2" s="1"/>
  <c r="AN561" i="2"/>
  <c r="AO561" i="2" s="1"/>
  <c r="AN562" i="2"/>
  <c r="AO562" i="2" s="1"/>
  <c r="AN563" i="2"/>
  <c r="AO563" i="2" s="1"/>
  <c r="AN564" i="2"/>
  <c r="AO564" i="2" s="1"/>
  <c r="AN565" i="2"/>
  <c r="AO565" i="2" s="1"/>
  <c r="AN566" i="2"/>
  <c r="AO566" i="2" s="1"/>
  <c r="AN567" i="2"/>
  <c r="AO567" i="2" s="1"/>
  <c r="AN568" i="2"/>
  <c r="AO568" i="2" s="1"/>
  <c r="AN569" i="2"/>
  <c r="AO569" i="2" s="1"/>
  <c r="AN570" i="2"/>
  <c r="AO570" i="2" s="1"/>
  <c r="AN571" i="2"/>
  <c r="AO571" i="2" s="1"/>
  <c r="AN572" i="2"/>
  <c r="AO572" i="2" s="1"/>
  <c r="AN573" i="2"/>
  <c r="AO573" i="2" s="1"/>
  <c r="AN574" i="2"/>
  <c r="AO574" i="2" s="1"/>
  <c r="AN575" i="2"/>
  <c r="AO575" i="2" s="1"/>
  <c r="AN576" i="2"/>
  <c r="AO576" i="2" s="1"/>
  <c r="AN577" i="2"/>
  <c r="AO577" i="2" s="1"/>
  <c r="AN578" i="2"/>
  <c r="AO578" i="2" s="1"/>
  <c r="AN579" i="2"/>
  <c r="AO579" i="2" s="1"/>
  <c r="AN580" i="2"/>
  <c r="AO580" i="2" s="1"/>
  <c r="AN581" i="2"/>
  <c r="AO581" i="2" s="1"/>
  <c r="AN582" i="2"/>
  <c r="AO582" i="2" s="1"/>
  <c r="AN583" i="2"/>
  <c r="AO583" i="2" s="1"/>
  <c r="AP583" i="2" s="1"/>
  <c r="AN584" i="2"/>
  <c r="AO584" i="2" s="1"/>
  <c r="AN585" i="2"/>
  <c r="AO585" i="2" s="1"/>
  <c r="AN586" i="2"/>
  <c r="AO586" i="2" s="1"/>
  <c r="AN587" i="2"/>
  <c r="AO587" i="2" s="1"/>
  <c r="AN588" i="2"/>
  <c r="AO588" i="2" s="1"/>
  <c r="AN589" i="2"/>
  <c r="AO589" i="2" s="1"/>
  <c r="AN590" i="2"/>
  <c r="AO590" i="2" s="1"/>
  <c r="AN591" i="2"/>
  <c r="AO591" i="2" s="1"/>
  <c r="AN592" i="2"/>
  <c r="AO592" i="2" s="1"/>
  <c r="AN593" i="2"/>
  <c r="AO593" i="2" s="1"/>
  <c r="AN594" i="2"/>
  <c r="AO594" i="2" s="1"/>
  <c r="AN595" i="2"/>
  <c r="AO595" i="2" s="1"/>
  <c r="AN596" i="2"/>
  <c r="AO596" i="2" s="1"/>
  <c r="AN597" i="2"/>
  <c r="AO597" i="2" s="1"/>
  <c r="AN598" i="2"/>
  <c r="AO598" i="2" s="1"/>
  <c r="AN599" i="2"/>
  <c r="AO599" i="2" s="1"/>
  <c r="AP599" i="2" s="1"/>
  <c r="AN600" i="2"/>
  <c r="AO600" i="2" s="1"/>
  <c r="AN601" i="2"/>
  <c r="AO601" i="2" s="1"/>
  <c r="AN602" i="2"/>
  <c r="AO602" i="2" s="1"/>
  <c r="AN603" i="2"/>
  <c r="AO603" i="2" s="1"/>
  <c r="AN604" i="2"/>
  <c r="AO604" i="2" s="1"/>
  <c r="AN605" i="2"/>
  <c r="AO605" i="2" s="1"/>
  <c r="AN606" i="2"/>
  <c r="AO606" i="2" s="1"/>
  <c r="AN607" i="2"/>
  <c r="AO607" i="2" s="1"/>
  <c r="AN608" i="2"/>
  <c r="AO608" i="2" s="1"/>
  <c r="AN609" i="2"/>
  <c r="AO609" i="2" s="1"/>
  <c r="AN610" i="2"/>
  <c r="AO610" i="2" s="1"/>
  <c r="AN611" i="2"/>
  <c r="AO611" i="2" s="1"/>
  <c r="AN612" i="2"/>
  <c r="AO612" i="2" s="1"/>
  <c r="AN613" i="2"/>
  <c r="AO613" i="2" s="1"/>
  <c r="AN614" i="2"/>
  <c r="AO614" i="2" s="1"/>
  <c r="AN615" i="2"/>
  <c r="AO615" i="2" s="1"/>
  <c r="AN616" i="2"/>
  <c r="AO616" i="2" s="1"/>
  <c r="AN617" i="2"/>
  <c r="AO617" i="2" s="1"/>
  <c r="AN618" i="2"/>
  <c r="AO618" i="2" s="1"/>
  <c r="AN619" i="2"/>
  <c r="AO619" i="2" s="1"/>
  <c r="AN620" i="2"/>
  <c r="AO620" i="2" s="1"/>
  <c r="AN621" i="2"/>
  <c r="AO621" i="2" s="1"/>
  <c r="AN622" i="2"/>
  <c r="AO622" i="2" s="1"/>
  <c r="AN623" i="2"/>
  <c r="AO623" i="2" s="1"/>
  <c r="AN624" i="2"/>
  <c r="AO624" i="2" s="1"/>
  <c r="AN625" i="2"/>
  <c r="AO625" i="2" s="1"/>
  <c r="AN626" i="2"/>
  <c r="AO626" i="2" s="1"/>
  <c r="AN627" i="2"/>
  <c r="AO627" i="2" s="1"/>
  <c r="AN628" i="2"/>
  <c r="AO628" i="2" s="1"/>
  <c r="AN629" i="2"/>
  <c r="AO629" i="2" s="1"/>
  <c r="AN630" i="2"/>
  <c r="AO630" i="2" s="1"/>
  <c r="AN631" i="2"/>
  <c r="AO631" i="2" s="1"/>
  <c r="AN632" i="2"/>
  <c r="AO632" i="2" s="1"/>
  <c r="AN633" i="2"/>
  <c r="AO633" i="2" s="1"/>
  <c r="AN634" i="2"/>
  <c r="AO634" i="2" s="1"/>
  <c r="AN635" i="2"/>
  <c r="AO635" i="2" s="1"/>
  <c r="AN636" i="2"/>
  <c r="AO636" i="2" s="1"/>
  <c r="AN637" i="2"/>
  <c r="AO637" i="2" s="1"/>
  <c r="AN638" i="2"/>
  <c r="AO638" i="2" s="1"/>
  <c r="AN639" i="2"/>
  <c r="AO639" i="2" s="1"/>
  <c r="AN640" i="2"/>
  <c r="AO640" i="2" s="1"/>
  <c r="AN641" i="2"/>
  <c r="AO641" i="2" s="1"/>
  <c r="AN642" i="2"/>
  <c r="AO642" i="2" s="1"/>
  <c r="AN643" i="2"/>
  <c r="AO643" i="2" s="1"/>
  <c r="AN644" i="2"/>
  <c r="AO644" i="2" s="1"/>
  <c r="AN645" i="2"/>
  <c r="AO645" i="2" s="1"/>
  <c r="AN646" i="2"/>
  <c r="AO646" i="2" s="1"/>
  <c r="AN647" i="2"/>
  <c r="AO647" i="2" s="1"/>
  <c r="AP647" i="2" s="1"/>
  <c r="AN648" i="2"/>
  <c r="AO648" i="2" s="1"/>
  <c r="AN649" i="2"/>
  <c r="AO649" i="2" s="1"/>
  <c r="AN650" i="2"/>
  <c r="AO650" i="2" s="1"/>
  <c r="AN651" i="2"/>
  <c r="AO651" i="2" s="1"/>
  <c r="AN652" i="2"/>
  <c r="AO652" i="2" s="1"/>
  <c r="AN653" i="2"/>
  <c r="AO653" i="2" s="1"/>
  <c r="AN654" i="2"/>
  <c r="AO654" i="2" s="1"/>
  <c r="AN655" i="2"/>
  <c r="AO655" i="2" s="1"/>
  <c r="AN656" i="2"/>
  <c r="AO656" i="2" s="1"/>
  <c r="AN657" i="2"/>
  <c r="AO657" i="2" s="1"/>
  <c r="AN658" i="2"/>
  <c r="AO658" i="2" s="1"/>
  <c r="AN659" i="2"/>
  <c r="AO659" i="2" s="1"/>
  <c r="AN660" i="2"/>
  <c r="AO660" i="2" s="1"/>
  <c r="AN661" i="2"/>
  <c r="AO661" i="2" s="1"/>
  <c r="AN662" i="2"/>
  <c r="AO662" i="2" s="1"/>
  <c r="AN663" i="2"/>
  <c r="AO663" i="2" s="1"/>
  <c r="AP663" i="2" s="1"/>
  <c r="AN664" i="2"/>
  <c r="AO664" i="2" s="1"/>
  <c r="AN665" i="2"/>
  <c r="AO665" i="2" s="1"/>
  <c r="AN666" i="2"/>
  <c r="AO666" i="2" s="1"/>
  <c r="AN667" i="2"/>
  <c r="AO667" i="2" s="1"/>
  <c r="AN668" i="2"/>
  <c r="AO668" i="2" s="1"/>
  <c r="AN669" i="2"/>
  <c r="AO669" i="2" s="1"/>
  <c r="AN670" i="2"/>
  <c r="AO670" i="2" s="1"/>
  <c r="AN671" i="2"/>
  <c r="AO671" i="2" s="1"/>
  <c r="AN672" i="2"/>
  <c r="AO672" i="2" s="1"/>
  <c r="AN673" i="2"/>
  <c r="AO673" i="2" s="1"/>
  <c r="AN674" i="2"/>
  <c r="AO674" i="2" s="1"/>
  <c r="AN675" i="2"/>
  <c r="AO675" i="2" s="1"/>
  <c r="AN676" i="2"/>
  <c r="AO676" i="2" s="1"/>
  <c r="AN677" i="2"/>
  <c r="AO677" i="2" s="1"/>
  <c r="AN678" i="2"/>
  <c r="AO678" i="2" s="1"/>
  <c r="AN679" i="2"/>
  <c r="AO679" i="2" s="1"/>
  <c r="AN680" i="2"/>
  <c r="AO680" i="2" s="1"/>
  <c r="AN681" i="2"/>
  <c r="AO681" i="2" s="1"/>
  <c r="AN682" i="2"/>
  <c r="AO682" i="2" s="1"/>
  <c r="AN683" i="2"/>
  <c r="AO683" i="2" s="1"/>
  <c r="AN684" i="2"/>
  <c r="AO684" i="2" s="1"/>
  <c r="AN685" i="2"/>
  <c r="AO685" i="2" s="1"/>
  <c r="AN686" i="2"/>
  <c r="AO686" i="2" s="1"/>
  <c r="AN687" i="2"/>
  <c r="AO687" i="2" s="1"/>
  <c r="AN688" i="2"/>
  <c r="AO688" i="2" s="1"/>
  <c r="AN689" i="2"/>
  <c r="AO689" i="2" s="1"/>
  <c r="AN690" i="2"/>
  <c r="AO690" i="2" s="1"/>
  <c r="AN691" i="2"/>
  <c r="AO691" i="2" s="1"/>
  <c r="AN692" i="2"/>
  <c r="AO692" i="2" s="1"/>
  <c r="AN693" i="2"/>
  <c r="AO693" i="2" s="1"/>
  <c r="AN694" i="2"/>
  <c r="AO694" i="2" s="1"/>
  <c r="AN695" i="2"/>
  <c r="AO695" i="2" s="1"/>
  <c r="AN696" i="2"/>
  <c r="AO696" i="2" s="1"/>
  <c r="AN697" i="2"/>
  <c r="AO697" i="2" s="1"/>
  <c r="AN698" i="2"/>
  <c r="AO698" i="2" s="1"/>
  <c r="AN699" i="2"/>
  <c r="AO699" i="2" s="1"/>
  <c r="AN700" i="2"/>
  <c r="AO700" i="2" s="1"/>
  <c r="AN701" i="2"/>
  <c r="AO701" i="2" s="1"/>
  <c r="AN702" i="2"/>
  <c r="AO702" i="2" s="1"/>
  <c r="AN703" i="2"/>
  <c r="AO703" i="2" s="1"/>
  <c r="AN704" i="2"/>
  <c r="AO704" i="2" s="1"/>
  <c r="AN705" i="2"/>
  <c r="AO705" i="2" s="1"/>
  <c r="AN706" i="2"/>
  <c r="AO706" i="2" s="1"/>
  <c r="AN707" i="2"/>
  <c r="AO707" i="2" s="1"/>
  <c r="AN708" i="2"/>
  <c r="AO708" i="2" s="1"/>
  <c r="AN709" i="2"/>
  <c r="AO709" i="2" s="1"/>
  <c r="AN710" i="2"/>
  <c r="AO710" i="2" s="1"/>
  <c r="AN711" i="2"/>
  <c r="AO711" i="2" s="1"/>
  <c r="AP711" i="2" s="1"/>
  <c r="AN712" i="2"/>
  <c r="AO712" i="2" s="1"/>
  <c r="AN713" i="2"/>
  <c r="AO713" i="2" s="1"/>
  <c r="AN714" i="2"/>
  <c r="AO714" i="2" s="1"/>
  <c r="AN715" i="2"/>
  <c r="AO715" i="2" s="1"/>
  <c r="AN716" i="2"/>
  <c r="AO716" i="2" s="1"/>
  <c r="AN717" i="2"/>
  <c r="AO717" i="2" s="1"/>
  <c r="AN718" i="2"/>
  <c r="AO718" i="2" s="1"/>
  <c r="AN719" i="2"/>
  <c r="AO719" i="2" s="1"/>
  <c r="AN720" i="2"/>
  <c r="AO720" i="2" s="1"/>
  <c r="AN721" i="2"/>
  <c r="AO721" i="2" s="1"/>
  <c r="AN722" i="2"/>
  <c r="AO722" i="2" s="1"/>
  <c r="AN723" i="2"/>
  <c r="AO723" i="2" s="1"/>
  <c r="AN724" i="2"/>
  <c r="AO724" i="2" s="1"/>
  <c r="AN725" i="2"/>
  <c r="AO725" i="2" s="1"/>
  <c r="AN726" i="2"/>
  <c r="AO726" i="2" s="1"/>
  <c r="AN727" i="2"/>
  <c r="AO727" i="2" s="1"/>
  <c r="AN728" i="2"/>
  <c r="AO728" i="2" s="1"/>
  <c r="AN729" i="2"/>
  <c r="AO729" i="2" s="1"/>
  <c r="AN730" i="2"/>
  <c r="AO730" i="2" s="1"/>
  <c r="AN731" i="2"/>
  <c r="AO731" i="2" s="1"/>
  <c r="AN732" i="2"/>
  <c r="AO732" i="2" s="1"/>
  <c r="AN733" i="2"/>
  <c r="AO733" i="2" s="1"/>
  <c r="AN734" i="2"/>
  <c r="AO734" i="2" s="1"/>
  <c r="AN735" i="2"/>
  <c r="AO735" i="2" s="1"/>
  <c r="AN736" i="2"/>
  <c r="AO736" i="2" s="1"/>
  <c r="AN737" i="2"/>
  <c r="AO737" i="2" s="1"/>
  <c r="AN738" i="2"/>
  <c r="AO738" i="2" s="1"/>
  <c r="AN739" i="2"/>
  <c r="AO739" i="2" s="1"/>
  <c r="AN740" i="2"/>
  <c r="AO740" i="2" s="1"/>
  <c r="AN741" i="2"/>
  <c r="AO741" i="2" s="1"/>
  <c r="AN742" i="2"/>
  <c r="AO742" i="2" s="1"/>
  <c r="AN743" i="2"/>
  <c r="AO743" i="2" s="1"/>
  <c r="AN744" i="2"/>
  <c r="AO744" i="2" s="1"/>
  <c r="AN745" i="2"/>
  <c r="AO745" i="2" s="1"/>
  <c r="AN746" i="2"/>
  <c r="AO746" i="2" s="1"/>
  <c r="AN747" i="2"/>
  <c r="AO747" i="2" s="1"/>
  <c r="AN748" i="2"/>
  <c r="AO748" i="2" s="1"/>
  <c r="AN749" i="2"/>
  <c r="AO749" i="2" s="1"/>
  <c r="AN750" i="2"/>
  <c r="AO750" i="2" s="1"/>
  <c r="AN751" i="2"/>
  <c r="AO751" i="2" s="1"/>
  <c r="AN752" i="2"/>
  <c r="AO752" i="2" s="1"/>
  <c r="AN753" i="2"/>
  <c r="AO753" i="2" s="1"/>
  <c r="AN754" i="2"/>
  <c r="AO754" i="2" s="1"/>
  <c r="AN755" i="2"/>
  <c r="AO755" i="2" s="1"/>
  <c r="AN756" i="2"/>
  <c r="AO756" i="2" s="1"/>
  <c r="AN757" i="2"/>
  <c r="AO757" i="2" s="1"/>
  <c r="AN758" i="2"/>
  <c r="AO758" i="2" s="1"/>
  <c r="AN759" i="2"/>
  <c r="AO759" i="2" s="1"/>
  <c r="AN760" i="2"/>
  <c r="AO760" i="2" s="1"/>
  <c r="AN761" i="2"/>
  <c r="AO761" i="2" s="1"/>
  <c r="AN762" i="2"/>
  <c r="AO762" i="2" s="1"/>
  <c r="AN763" i="2"/>
  <c r="AO763" i="2" s="1"/>
  <c r="AN764" i="2"/>
  <c r="AO764" i="2" s="1"/>
  <c r="AN765" i="2"/>
  <c r="AO765" i="2" s="1"/>
  <c r="AN766" i="2"/>
  <c r="AO766" i="2" s="1"/>
  <c r="AN767" i="2"/>
  <c r="AO767" i="2" s="1"/>
  <c r="AN768" i="2"/>
  <c r="AO768" i="2" s="1"/>
  <c r="AN769" i="2"/>
  <c r="AO769" i="2" s="1"/>
  <c r="AN770" i="2"/>
  <c r="AO770" i="2" s="1"/>
  <c r="AN771" i="2"/>
  <c r="AO771" i="2" s="1"/>
  <c r="AN772" i="2"/>
  <c r="AO772" i="2" s="1"/>
  <c r="AN773" i="2"/>
  <c r="AO773" i="2" s="1"/>
  <c r="AN774" i="2"/>
  <c r="AO774" i="2" s="1"/>
  <c r="AN775" i="2"/>
  <c r="AO775" i="2" s="1"/>
  <c r="AP775" i="2" s="1"/>
  <c r="AN776" i="2"/>
  <c r="AO776" i="2" s="1"/>
  <c r="AN777" i="2"/>
  <c r="AO777" i="2" s="1"/>
  <c r="AN778" i="2"/>
  <c r="AO778" i="2" s="1"/>
  <c r="AN779" i="2"/>
  <c r="AO779" i="2" s="1"/>
  <c r="AN780" i="2"/>
  <c r="AO780" i="2" s="1"/>
  <c r="AN781" i="2"/>
  <c r="AO781" i="2" s="1"/>
  <c r="AN782" i="2"/>
  <c r="AO782" i="2" s="1"/>
  <c r="AN783" i="2"/>
  <c r="AO783" i="2" s="1"/>
  <c r="AN784" i="2"/>
  <c r="AO784" i="2" s="1"/>
  <c r="AN785" i="2"/>
  <c r="AO785" i="2" s="1"/>
  <c r="AN786" i="2"/>
  <c r="AO786" i="2" s="1"/>
  <c r="AN787" i="2"/>
  <c r="AO787" i="2" s="1"/>
  <c r="AN788" i="2"/>
  <c r="AO788" i="2" s="1"/>
  <c r="AN789" i="2"/>
  <c r="AO789" i="2" s="1"/>
  <c r="AN790" i="2"/>
  <c r="AO790" i="2" s="1"/>
  <c r="AN791" i="2"/>
  <c r="AO791" i="2" s="1"/>
  <c r="AN792" i="2"/>
  <c r="AO792" i="2" s="1"/>
  <c r="AN793" i="2"/>
  <c r="AO793" i="2" s="1"/>
  <c r="AN794" i="2"/>
  <c r="AO794" i="2" s="1"/>
  <c r="AN795" i="2"/>
  <c r="AO795" i="2" s="1"/>
  <c r="AN796" i="2"/>
  <c r="AO796" i="2" s="1"/>
  <c r="AN797" i="2"/>
  <c r="AO797" i="2" s="1"/>
  <c r="AN798" i="2"/>
  <c r="AO798" i="2" s="1"/>
  <c r="AN799" i="2"/>
  <c r="AO799" i="2" s="1"/>
  <c r="AN800" i="2"/>
  <c r="AO800" i="2" s="1"/>
  <c r="AN801" i="2"/>
  <c r="AO801" i="2" s="1"/>
  <c r="AN802" i="2"/>
  <c r="AO802" i="2" s="1"/>
  <c r="AN803" i="2"/>
  <c r="AO803" i="2" s="1"/>
  <c r="AN804" i="2"/>
  <c r="AO804" i="2" s="1"/>
  <c r="AN805" i="2"/>
  <c r="AO805" i="2" s="1"/>
  <c r="AN806" i="2"/>
  <c r="AO806" i="2" s="1"/>
  <c r="AN807" i="2"/>
  <c r="AO807" i="2" s="1"/>
  <c r="AN808" i="2"/>
  <c r="AO808" i="2" s="1"/>
  <c r="AN809" i="2"/>
  <c r="AO809" i="2" s="1"/>
  <c r="AN810" i="2"/>
  <c r="AO810" i="2" s="1"/>
  <c r="AN811" i="2"/>
  <c r="AO811" i="2" s="1"/>
  <c r="AN812" i="2"/>
  <c r="AO812" i="2" s="1"/>
  <c r="AN813" i="2"/>
  <c r="AO813" i="2" s="1"/>
  <c r="AN814" i="2"/>
  <c r="AO814" i="2" s="1"/>
  <c r="AN815" i="2"/>
  <c r="AO815" i="2" s="1"/>
  <c r="AN816" i="2"/>
  <c r="AO816" i="2" s="1"/>
  <c r="AN817" i="2"/>
  <c r="AO817" i="2" s="1"/>
  <c r="AN818" i="2"/>
  <c r="AO818" i="2" s="1"/>
  <c r="AN819" i="2"/>
  <c r="AO819" i="2" s="1"/>
  <c r="AN820" i="2"/>
  <c r="AO820" i="2" s="1"/>
  <c r="AN821" i="2"/>
  <c r="AO821" i="2" s="1"/>
  <c r="AN822" i="2"/>
  <c r="AO822" i="2" s="1"/>
  <c r="AN823" i="2"/>
  <c r="AO823" i="2" s="1"/>
  <c r="AN824" i="2"/>
  <c r="AO824" i="2" s="1"/>
  <c r="AN825" i="2"/>
  <c r="AO825" i="2" s="1"/>
  <c r="AN826" i="2"/>
  <c r="AO826" i="2" s="1"/>
  <c r="AN827" i="2"/>
  <c r="AO827" i="2" s="1"/>
  <c r="AN828" i="2"/>
  <c r="AO828" i="2" s="1"/>
  <c r="AN829" i="2"/>
  <c r="AO829" i="2" s="1"/>
  <c r="AN830" i="2"/>
  <c r="AO830" i="2" s="1"/>
  <c r="AN831" i="2"/>
  <c r="AO831" i="2" s="1"/>
  <c r="AN832" i="2"/>
  <c r="AO832" i="2" s="1"/>
  <c r="AN833" i="2"/>
  <c r="AO833" i="2" s="1"/>
  <c r="AN834" i="2"/>
  <c r="AO834" i="2" s="1"/>
  <c r="AN835" i="2"/>
  <c r="AO835" i="2" s="1"/>
  <c r="AN836" i="2"/>
  <c r="AO836" i="2" s="1"/>
  <c r="AN837" i="2"/>
  <c r="AO837" i="2" s="1"/>
  <c r="AN838" i="2"/>
  <c r="AO838" i="2" s="1"/>
  <c r="AN839" i="2"/>
  <c r="AO839" i="2" s="1"/>
  <c r="AP839" i="2" s="1"/>
  <c r="AN840" i="2"/>
  <c r="AO840" i="2" s="1"/>
  <c r="AN841" i="2"/>
  <c r="AO841" i="2" s="1"/>
  <c r="AN842" i="2"/>
  <c r="AO842" i="2" s="1"/>
  <c r="AN843" i="2"/>
  <c r="AO843" i="2" s="1"/>
  <c r="AN844" i="2"/>
  <c r="AO844" i="2" s="1"/>
  <c r="AN845" i="2"/>
  <c r="AO845" i="2" s="1"/>
  <c r="AN846" i="2"/>
  <c r="AO846" i="2" s="1"/>
  <c r="AN847" i="2"/>
  <c r="AO847" i="2" s="1"/>
  <c r="AN848" i="2"/>
  <c r="AO848" i="2" s="1"/>
  <c r="AN849" i="2"/>
  <c r="AO849" i="2" s="1"/>
  <c r="AN850" i="2"/>
  <c r="AO850" i="2" s="1"/>
  <c r="AN851" i="2"/>
  <c r="AO851" i="2" s="1"/>
  <c r="AN852" i="2"/>
  <c r="AO852" i="2" s="1"/>
  <c r="AN853" i="2"/>
  <c r="AO853" i="2" s="1"/>
  <c r="AN854" i="2"/>
  <c r="AO854" i="2" s="1"/>
  <c r="AN855" i="2"/>
  <c r="AO855" i="2" s="1"/>
  <c r="AN856" i="2"/>
  <c r="AO856" i="2" s="1"/>
  <c r="AN857" i="2"/>
  <c r="AO857" i="2" s="1"/>
  <c r="AN858" i="2"/>
  <c r="AO858" i="2" s="1"/>
  <c r="AN859" i="2"/>
  <c r="AO859" i="2" s="1"/>
  <c r="AN860" i="2"/>
  <c r="AO860" i="2" s="1"/>
  <c r="AN861" i="2"/>
  <c r="AO861" i="2" s="1"/>
  <c r="AN862" i="2"/>
  <c r="AO862" i="2" s="1"/>
  <c r="AN863" i="2"/>
  <c r="AO863" i="2" s="1"/>
  <c r="AN864" i="2"/>
  <c r="AO864" i="2" s="1"/>
  <c r="AN865" i="2"/>
  <c r="AO865" i="2" s="1"/>
  <c r="AN866" i="2"/>
  <c r="AO866" i="2" s="1"/>
  <c r="AN867" i="2"/>
  <c r="AO867" i="2" s="1"/>
  <c r="AN868" i="2"/>
  <c r="AO868" i="2" s="1"/>
  <c r="AN869" i="2"/>
  <c r="AO869" i="2" s="1"/>
  <c r="AN870" i="2"/>
  <c r="AO870" i="2" s="1"/>
  <c r="AN871" i="2"/>
  <c r="AO871" i="2" s="1"/>
  <c r="AN872" i="2"/>
  <c r="AO872" i="2" s="1"/>
  <c r="AN873" i="2"/>
  <c r="AO873" i="2" s="1"/>
  <c r="AN874" i="2"/>
  <c r="AO874" i="2" s="1"/>
  <c r="AN875" i="2"/>
  <c r="AO875" i="2" s="1"/>
  <c r="AN876" i="2"/>
  <c r="AO876" i="2" s="1"/>
  <c r="AN877" i="2"/>
  <c r="AO877" i="2" s="1"/>
  <c r="AN878" i="2"/>
  <c r="AO878" i="2" s="1"/>
  <c r="AN879" i="2"/>
  <c r="AO879" i="2" s="1"/>
  <c r="AN880" i="2"/>
  <c r="AO880" i="2" s="1"/>
  <c r="AN881" i="2"/>
  <c r="AO881" i="2" s="1"/>
  <c r="AN882" i="2"/>
  <c r="AO882" i="2" s="1"/>
  <c r="AN883" i="2"/>
  <c r="AO883" i="2" s="1"/>
  <c r="AN884" i="2"/>
  <c r="AO884" i="2" s="1"/>
  <c r="AN885" i="2"/>
  <c r="AO885" i="2" s="1"/>
  <c r="AN886" i="2"/>
  <c r="AO886" i="2" s="1"/>
  <c r="AN887" i="2"/>
  <c r="AO887" i="2" s="1"/>
  <c r="AN888" i="2"/>
  <c r="AO888" i="2" s="1"/>
  <c r="AN889" i="2"/>
  <c r="AO889" i="2" s="1"/>
  <c r="AN890" i="2"/>
  <c r="AO890" i="2" s="1"/>
  <c r="AN891" i="2"/>
  <c r="AO891" i="2" s="1"/>
  <c r="AN892" i="2"/>
  <c r="AO892" i="2" s="1"/>
  <c r="AN893" i="2"/>
  <c r="AO893" i="2" s="1"/>
  <c r="AN894" i="2"/>
  <c r="AO894" i="2" s="1"/>
  <c r="AN895" i="2"/>
  <c r="AO895" i="2" s="1"/>
  <c r="AN896" i="2"/>
  <c r="AO896" i="2" s="1"/>
  <c r="AN897" i="2"/>
  <c r="AO897" i="2" s="1"/>
  <c r="AN898" i="2"/>
  <c r="AO898" i="2" s="1"/>
  <c r="AN899" i="2"/>
  <c r="AO899" i="2" s="1"/>
  <c r="AN900" i="2"/>
  <c r="AO900" i="2" s="1"/>
  <c r="AN901" i="2"/>
  <c r="AO901" i="2" s="1"/>
  <c r="AN902" i="2"/>
  <c r="AO902" i="2" s="1"/>
  <c r="AN903" i="2"/>
  <c r="AO903" i="2" s="1"/>
  <c r="AN904" i="2"/>
  <c r="AO904" i="2" s="1"/>
  <c r="AN905" i="2"/>
  <c r="AO905" i="2" s="1"/>
  <c r="AN906" i="2"/>
  <c r="AO906" i="2" s="1"/>
  <c r="AN907" i="2"/>
  <c r="AO907" i="2" s="1"/>
  <c r="AN908" i="2"/>
  <c r="AO908" i="2" s="1"/>
  <c r="AN909" i="2"/>
  <c r="AO909" i="2" s="1"/>
  <c r="AN910" i="2"/>
  <c r="AO910" i="2" s="1"/>
  <c r="AN911" i="2"/>
  <c r="AO911" i="2" s="1"/>
  <c r="AN912" i="2"/>
  <c r="AO912" i="2" s="1"/>
  <c r="AN913" i="2"/>
  <c r="AO913" i="2" s="1"/>
  <c r="AN914" i="2"/>
  <c r="AO914" i="2" s="1"/>
  <c r="AN915" i="2"/>
  <c r="AO915" i="2" s="1"/>
  <c r="AN916" i="2"/>
  <c r="AO916" i="2" s="1"/>
  <c r="AN917" i="2"/>
  <c r="AO917" i="2" s="1"/>
  <c r="AN918" i="2"/>
  <c r="AO918" i="2" s="1"/>
  <c r="AN919" i="2"/>
  <c r="AO919" i="2" s="1"/>
  <c r="AN920" i="2"/>
  <c r="AO920" i="2" s="1"/>
  <c r="AN921" i="2"/>
  <c r="AO921" i="2" s="1"/>
  <c r="AN922" i="2"/>
  <c r="AO922" i="2" s="1"/>
  <c r="AN923" i="2"/>
  <c r="AO923" i="2" s="1"/>
  <c r="AN924" i="2"/>
  <c r="AO924" i="2" s="1"/>
  <c r="AN925" i="2"/>
  <c r="AO925" i="2" s="1"/>
  <c r="AN926" i="2"/>
  <c r="AO926" i="2" s="1"/>
  <c r="AN927" i="2"/>
  <c r="AO927" i="2" s="1"/>
  <c r="AN928" i="2"/>
  <c r="AO928" i="2" s="1"/>
  <c r="AN929" i="2"/>
  <c r="AO929" i="2" s="1"/>
  <c r="AN930" i="2"/>
  <c r="AO930" i="2" s="1"/>
  <c r="AN931" i="2"/>
  <c r="AO931" i="2" s="1"/>
  <c r="AN932" i="2"/>
  <c r="AO932" i="2" s="1"/>
  <c r="AN933" i="2"/>
  <c r="AO933" i="2" s="1"/>
  <c r="AN934" i="2"/>
  <c r="AO934" i="2" s="1"/>
  <c r="AN935" i="2"/>
  <c r="AO935" i="2" s="1"/>
  <c r="AN936" i="2"/>
  <c r="AO936" i="2" s="1"/>
  <c r="AN937" i="2"/>
  <c r="AO937" i="2" s="1"/>
  <c r="AN938" i="2"/>
  <c r="AO938" i="2" s="1"/>
  <c r="AN939" i="2"/>
  <c r="AO939" i="2" s="1"/>
  <c r="AN940" i="2"/>
  <c r="AO940" i="2" s="1"/>
  <c r="AN941" i="2"/>
  <c r="AO941" i="2" s="1"/>
  <c r="AN942" i="2"/>
  <c r="AO942" i="2" s="1"/>
  <c r="AN943" i="2"/>
  <c r="AO943" i="2" s="1"/>
  <c r="AN944" i="2"/>
  <c r="AO944" i="2" s="1"/>
  <c r="AN945" i="2"/>
  <c r="AO945" i="2" s="1"/>
  <c r="AN946" i="2"/>
  <c r="AO946" i="2" s="1"/>
  <c r="AN947" i="2"/>
  <c r="AO947" i="2" s="1"/>
  <c r="AN948" i="2"/>
  <c r="AO948" i="2" s="1"/>
  <c r="AN949" i="2"/>
  <c r="AO949" i="2" s="1"/>
  <c r="AN950" i="2"/>
  <c r="AO950" i="2" s="1"/>
  <c r="AN951" i="2"/>
  <c r="AO951" i="2" s="1"/>
  <c r="AN952" i="2"/>
  <c r="AO952" i="2" s="1"/>
  <c r="AN953" i="2"/>
  <c r="AO953" i="2" s="1"/>
  <c r="AN954" i="2"/>
  <c r="AO954" i="2" s="1"/>
  <c r="AN955" i="2"/>
  <c r="AO955" i="2" s="1"/>
  <c r="AN956" i="2"/>
  <c r="AO956" i="2" s="1"/>
  <c r="AN957" i="2"/>
  <c r="AO957" i="2" s="1"/>
  <c r="AN958" i="2"/>
  <c r="AO958" i="2" s="1"/>
  <c r="AN959" i="2"/>
  <c r="AO959" i="2" s="1"/>
  <c r="AN960" i="2"/>
  <c r="AO960" i="2" s="1"/>
  <c r="AN961" i="2"/>
  <c r="AO961" i="2" s="1"/>
  <c r="AN962" i="2"/>
  <c r="AO962" i="2" s="1"/>
  <c r="AN963" i="2"/>
  <c r="AO963" i="2" s="1"/>
  <c r="AN964" i="2"/>
  <c r="AO964" i="2" s="1"/>
  <c r="AN965" i="2"/>
  <c r="AO965" i="2" s="1"/>
  <c r="AN966" i="2"/>
  <c r="AO966" i="2" s="1"/>
  <c r="AN967" i="2"/>
  <c r="AO967" i="2" s="1"/>
  <c r="AN968" i="2"/>
  <c r="AO968" i="2" s="1"/>
  <c r="AN969" i="2"/>
  <c r="AO969" i="2" s="1"/>
  <c r="AN970" i="2"/>
  <c r="AO970" i="2" s="1"/>
  <c r="AN971" i="2"/>
  <c r="AO971" i="2" s="1"/>
  <c r="AN972" i="2"/>
  <c r="AO972" i="2" s="1"/>
  <c r="AN973" i="2"/>
  <c r="AO973" i="2" s="1"/>
  <c r="AN974" i="2"/>
  <c r="AO974" i="2" s="1"/>
  <c r="AN975" i="2"/>
  <c r="AO975" i="2" s="1"/>
  <c r="AN976" i="2"/>
  <c r="AO976" i="2" s="1"/>
  <c r="AN977" i="2"/>
  <c r="AO977" i="2" s="1"/>
  <c r="AN978" i="2"/>
  <c r="AO978" i="2" s="1"/>
  <c r="AN979" i="2"/>
  <c r="AO979" i="2" s="1"/>
  <c r="AN980" i="2"/>
  <c r="AO980" i="2" s="1"/>
  <c r="AN981" i="2"/>
  <c r="AO981" i="2" s="1"/>
  <c r="AN982" i="2"/>
  <c r="AO982" i="2" s="1"/>
  <c r="AN983" i="2"/>
  <c r="AO983" i="2" s="1"/>
  <c r="AN984" i="2"/>
  <c r="AO984" i="2" s="1"/>
  <c r="AN985" i="2"/>
  <c r="AO985" i="2" s="1"/>
  <c r="AN986" i="2"/>
  <c r="AO986" i="2" s="1"/>
  <c r="AN987" i="2"/>
  <c r="AO987" i="2" s="1"/>
  <c r="AN988" i="2"/>
  <c r="AO988" i="2" s="1"/>
  <c r="AN989" i="2"/>
  <c r="AO989" i="2" s="1"/>
  <c r="AN990" i="2"/>
  <c r="AO990" i="2" s="1"/>
  <c r="AN991" i="2"/>
  <c r="AO991" i="2" s="1"/>
  <c r="AN992" i="2"/>
  <c r="AO992" i="2" s="1"/>
  <c r="AN993" i="2"/>
  <c r="AO993" i="2" s="1"/>
  <c r="AN994" i="2"/>
  <c r="AO994" i="2" s="1"/>
  <c r="AN995" i="2"/>
  <c r="AO995" i="2" s="1"/>
  <c r="AN996" i="2"/>
  <c r="AO996" i="2" s="1"/>
  <c r="AN997" i="2"/>
  <c r="AO997" i="2" s="1"/>
  <c r="AN998" i="2"/>
  <c r="AO998" i="2" s="1"/>
  <c r="AN999" i="2"/>
  <c r="AO999" i="2" s="1"/>
  <c r="AN1000" i="2"/>
  <c r="AO1000" i="2" s="1"/>
  <c r="AN1001" i="2"/>
  <c r="AO1001" i="2" s="1"/>
  <c r="AN1002" i="2"/>
  <c r="AO1002" i="2" s="1"/>
  <c r="AN1003" i="2"/>
  <c r="AO1003" i="2" s="1"/>
  <c r="AN1004" i="2"/>
  <c r="AO1004" i="2" s="1"/>
  <c r="AN1005" i="2"/>
  <c r="AO1005" i="2" s="1"/>
  <c r="AN1006" i="2"/>
  <c r="AO1006" i="2" s="1"/>
  <c r="AN1007" i="2"/>
  <c r="AO1007" i="2" s="1"/>
  <c r="AN1008" i="2"/>
  <c r="AO1008" i="2" s="1"/>
  <c r="AN1009" i="2"/>
  <c r="AO1009" i="2" s="1"/>
  <c r="AN1010" i="2"/>
  <c r="AO1010" i="2" s="1"/>
  <c r="AN1011" i="2"/>
  <c r="AO1011" i="2" s="1"/>
  <c r="AN1012" i="2"/>
  <c r="AO1012" i="2" s="1"/>
  <c r="AN1013" i="2"/>
  <c r="AO1013" i="2" s="1"/>
  <c r="AN1014" i="2"/>
  <c r="AO1014" i="2" s="1"/>
  <c r="AN1015" i="2"/>
  <c r="AO1015" i="2" s="1"/>
  <c r="AN1016" i="2"/>
  <c r="AO1016" i="2" s="1"/>
  <c r="AN1017" i="2"/>
  <c r="AO1017" i="2" s="1"/>
  <c r="AN1018" i="2"/>
  <c r="AO1018" i="2" s="1"/>
  <c r="AN1019" i="2"/>
  <c r="AO1019" i="2" s="1"/>
  <c r="AN1020" i="2"/>
  <c r="AO1020" i="2" s="1"/>
  <c r="AN1021" i="2"/>
  <c r="AO1021" i="2" s="1"/>
  <c r="AN1022" i="2"/>
  <c r="AO1022" i="2" s="1"/>
  <c r="AN1023" i="2"/>
  <c r="AO1023" i="2" s="1"/>
  <c r="AN1024" i="2"/>
  <c r="AO1024" i="2" s="1"/>
  <c r="AN1025" i="2"/>
  <c r="AO1025" i="2" s="1"/>
  <c r="AN1026" i="2"/>
  <c r="AO1026" i="2" s="1"/>
  <c r="AN1027" i="2"/>
  <c r="AO1027" i="2" s="1"/>
  <c r="AN1028" i="2"/>
  <c r="AO1028" i="2" s="1"/>
  <c r="AN1029" i="2"/>
  <c r="AO1029" i="2" s="1"/>
  <c r="AN1030" i="2"/>
  <c r="AO1030" i="2" s="1"/>
  <c r="AN1031" i="2"/>
  <c r="AO1031" i="2" s="1"/>
  <c r="AN1032" i="2"/>
  <c r="AO1032" i="2" s="1"/>
  <c r="AN1033" i="2"/>
  <c r="AO1033" i="2" s="1"/>
  <c r="AN1034" i="2"/>
  <c r="AO1034" i="2" s="1"/>
  <c r="AN1035" i="2"/>
  <c r="AO1035" i="2" s="1"/>
  <c r="AN1036" i="2"/>
  <c r="AO1036" i="2" s="1"/>
  <c r="AN1037" i="2"/>
  <c r="AO1037" i="2" s="1"/>
  <c r="AN1038" i="2"/>
  <c r="AO1038" i="2" s="1"/>
  <c r="AN1039" i="2"/>
  <c r="AO1039" i="2" s="1"/>
  <c r="AN1040" i="2"/>
  <c r="AO1040" i="2" s="1"/>
  <c r="AN1041" i="2"/>
  <c r="AO1041" i="2" s="1"/>
  <c r="AN1042" i="2"/>
  <c r="AO1042" i="2" s="1"/>
  <c r="AN1043" i="2"/>
  <c r="AO1043" i="2" s="1"/>
  <c r="AN1044" i="2"/>
  <c r="AO1044" i="2" s="1"/>
  <c r="AN1045" i="2"/>
  <c r="AO1045" i="2" s="1"/>
  <c r="AN1046" i="2"/>
  <c r="AO1046" i="2" s="1"/>
  <c r="AN1047" i="2"/>
  <c r="AO1047" i="2" s="1"/>
  <c r="AN1048" i="2"/>
  <c r="AO1048" i="2" s="1"/>
  <c r="AN1049" i="2"/>
  <c r="AO1049" i="2" s="1"/>
  <c r="AN1050" i="2"/>
  <c r="AO1050" i="2" s="1"/>
  <c r="AN1051" i="2"/>
  <c r="AO1051" i="2" s="1"/>
  <c r="AN1052" i="2"/>
  <c r="AO1052" i="2" s="1"/>
  <c r="AN1053" i="2"/>
  <c r="AO1053" i="2" s="1"/>
  <c r="AN1054" i="2"/>
  <c r="AO1054" i="2" s="1"/>
  <c r="AN1055" i="2"/>
  <c r="AO1055" i="2" s="1"/>
  <c r="AN1056" i="2"/>
  <c r="AO1056" i="2" s="1"/>
  <c r="AN1057" i="2"/>
  <c r="AO1057" i="2" s="1"/>
  <c r="AN1058" i="2"/>
  <c r="AO1058" i="2" s="1"/>
  <c r="AN1059" i="2"/>
  <c r="AO1059" i="2" s="1"/>
  <c r="AN1060" i="2"/>
  <c r="AO1060" i="2" s="1"/>
  <c r="AN1061" i="2"/>
  <c r="AO1061" i="2" s="1"/>
  <c r="AN1062" i="2"/>
  <c r="AO1062" i="2" s="1"/>
  <c r="AN1063" i="2"/>
  <c r="AO1063" i="2" s="1"/>
  <c r="AN1064" i="2"/>
  <c r="AO1064" i="2" s="1"/>
  <c r="AN1065" i="2"/>
  <c r="AO1065" i="2" s="1"/>
  <c r="AN1066" i="2"/>
  <c r="AO1066" i="2" s="1"/>
  <c r="AN1067" i="2"/>
  <c r="AO1067" i="2" s="1"/>
  <c r="AN1068" i="2"/>
  <c r="AO1068" i="2" s="1"/>
  <c r="AN1069" i="2"/>
  <c r="AO1069" i="2" s="1"/>
  <c r="AN1070" i="2"/>
  <c r="AO1070" i="2" s="1"/>
  <c r="AN1071" i="2"/>
  <c r="AO1071" i="2" s="1"/>
  <c r="AN1072" i="2"/>
  <c r="AO1072" i="2" s="1"/>
  <c r="AN1073" i="2"/>
  <c r="AO1073" i="2" s="1"/>
  <c r="AN1074" i="2"/>
  <c r="AO1074" i="2" s="1"/>
  <c r="AN1075" i="2"/>
  <c r="AO1075" i="2" s="1"/>
  <c r="AN1076" i="2"/>
  <c r="AO1076" i="2" s="1"/>
  <c r="AN1077" i="2"/>
  <c r="AO1077" i="2" s="1"/>
  <c r="AN1078" i="2"/>
  <c r="AO1078" i="2" s="1"/>
  <c r="AN1079" i="2"/>
  <c r="AO1079" i="2" s="1"/>
  <c r="AN1080" i="2"/>
  <c r="AO1080" i="2" s="1"/>
  <c r="AN1081" i="2"/>
  <c r="AO1081" i="2" s="1"/>
  <c r="AN1082" i="2"/>
  <c r="AO1082" i="2" s="1"/>
  <c r="AN1083" i="2"/>
  <c r="AO1083" i="2" s="1"/>
  <c r="AN1084" i="2"/>
  <c r="AO1084" i="2" s="1"/>
  <c r="AN1085" i="2"/>
  <c r="AO1085" i="2" s="1"/>
  <c r="AN1086" i="2"/>
  <c r="AO1086" i="2" s="1"/>
  <c r="AN1087" i="2"/>
  <c r="AO1087" i="2" s="1"/>
  <c r="AN1088" i="2"/>
  <c r="AO1088" i="2" s="1"/>
  <c r="AN1089" i="2"/>
  <c r="AO1089" i="2" s="1"/>
  <c r="AN1090" i="2"/>
  <c r="AO1090" i="2" s="1"/>
  <c r="AN1091" i="2"/>
  <c r="AO1091" i="2" s="1"/>
  <c r="AN1092" i="2"/>
  <c r="AO1092" i="2" s="1"/>
  <c r="AN1093" i="2"/>
  <c r="AO1093" i="2" s="1"/>
  <c r="AN1094" i="2"/>
  <c r="AO1094" i="2" s="1"/>
  <c r="AN3" i="2"/>
  <c r="AO3" i="2" s="1"/>
  <c r="AE4" i="2"/>
  <c r="AF4" i="2" s="1"/>
  <c r="AE5" i="2"/>
  <c r="AF5" i="2" s="1"/>
  <c r="AE6" i="2"/>
  <c r="AF6" i="2" s="1"/>
  <c r="AE7" i="2"/>
  <c r="AF7" i="2" s="1"/>
  <c r="AE8" i="2"/>
  <c r="AF8" i="2" s="1"/>
  <c r="AG8" i="2" s="1"/>
  <c r="AE9" i="2"/>
  <c r="AF9" i="2" s="1"/>
  <c r="AE10" i="2"/>
  <c r="AF10" i="2" s="1"/>
  <c r="AE11" i="2"/>
  <c r="AF11" i="2" s="1"/>
  <c r="AE12" i="2"/>
  <c r="AF12" i="2" s="1"/>
  <c r="AE13" i="2"/>
  <c r="AF13" i="2" s="1"/>
  <c r="AE14" i="2"/>
  <c r="AF14" i="2" s="1"/>
  <c r="AE15" i="2"/>
  <c r="AF15" i="2" s="1"/>
  <c r="AE16" i="2"/>
  <c r="AF16" i="2" s="1"/>
  <c r="AE17" i="2"/>
  <c r="AF17" i="2" s="1"/>
  <c r="AE18" i="2"/>
  <c r="AF18" i="2" s="1"/>
  <c r="AE19" i="2"/>
  <c r="AF19" i="2" s="1"/>
  <c r="AE20" i="2"/>
  <c r="AF20" i="2" s="1"/>
  <c r="AE21" i="2"/>
  <c r="AF21" i="2" s="1"/>
  <c r="AE22" i="2"/>
  <c r="AF22" i="2" s="1"/>
  <c r="AE23" i="2"/>
  <c r="AF23" i="2" s="1"/>
  <c r="AE24" i="2"/>
  <c r="AF24" i="2" s="1"/>
  <c r="AE25" i="2"/>
  <c r="AF25" i="2" s="1"/>
  <c r="AE26" i="2"/>
  <c r="AF26" i="2" s="1"/>
  <c r="AE27" i="2"/>
  <c r="AF27" i="2" s="1"/>
  <c r="AE28" i="2"/>
  <c r="AF28" i="2" s="1"/>
  <c r="AE29" i="2"/>
  <c r="AF29" i="2" s="1"/>
  <c r="AE30" i="2"/>
  <c r="AF30" i="2" s="1"/>
  <c r="AE31" i="2"/>
  <c r="AF31" i="2" s="1"/>
  <c r="AE32" i="2"/>
  <c r="AF32" i="2" s="1"/>
  <c r="AE33" i="2"/>
  <c r="AF33" i="2" s="1"/>
  <c r="AE34" i="2"/>
  <c r="AF34" i="2" s="1"/>
  <c r="AE35" i="2"/>
  <c r="AF35" i="2" s="1"/>
  <c r="AE36" i="2"/>
  <c r="AF36" i="2" s="1"/>
  <c r="AE37" i="2"/>
  <c r="AF37" i="2" s="1"/>
  <c r="AE38" i="2"/>
  <c r="AF38" i="2" s="1"/>
  <c r="AE39" i="2"/>
  <c r="AF39" i="2" s="1"/>
  <c r="AE40" i="2"/>
  <c r="AF40" i="2" s="1"/>
  <c r="AE41" i="2"/>
  <c r="AF41" i="2" s="1"/>
  <c r="AE42" i="2"/>
  <c r="AF42" i="2" s="1"/>
  <c r="AE43" i="2"/>
  <c r="AF43" i="2" s="1"/>
  <c r="AE44" i="2"/>
  <c r="AF44" i="2" s="1"/>
  <c r="AE45" i="2"/>
  <c r="AF45" i="2" s="1"/>
  <c r="AE46" i="2"/>
  <c r="AF46" i="2" s="1"/>
  <c r="AE47" i="2"/>
  <c r="AF47" i="2" s="1"/>
  <c r="AE48" i="2"/>
  <c r="AF48" i="2" s="1"/>
  <c r="AE49" i="2"/>
  <c r="AF49" i="2" s="1"/>
  <c r="AE50" i="2"/>
  <c r="AF50" i="2" s="1"/>
  <c r="AE51" i="2"/>
  <c r="AF51" i="2" s="1"/>
  <c r="AE52" i="2"/>
  <c r="AF52" i="2" s="1"/>
  <c r="AE53" i="2"/>
  <c r="AF53" i="2" s="1"/>
  <c r="AE54" i="2"/>
  <c r="AF54" i="2" s="1"/>
  <c r="AE55" i="2"/>
  <c r="AF55" i="2" s="1"/>
  <c r="AE56" i="2"/>
  <c r="AF56" i="2" s="1"/>
  <c r="AE57" i="2"/>
  <c r="AF57" i="2" s="1"/>
  <c r="AE58" i="2"/>
  <c r="AF58" i="2" s="1"/>
  <c r="AE59" i="2"/>
  <c r="AF59" i="2" s="1"/>
  <c r="AE60" i="2"/>
  <c r="AF60" i="2" s="1"/>
  <c r="AE61" i="2"/>
  <c r="AF61" i="2" s="1"/>
  <c r="AE62" i="2"/>
  <c r="AF62" i="2" s="1"/>
  <c r="AE63" i="2"/>
  <c r="AF63" i="2" s="1"/>
  <c r="AE64" i="2"/>
  <c r="AF64" i="2" s="1"/>
  <c r="AE65" i="2"/>
  <c r="AF65" i="2" s="1"/>
  <c r="AE66" i="2"/>
  <c r="AF66" i="2" s="1"/>
  <c r="AE67" i="2"/>
  <c r="AF67" i="2" s="1"/>
  <c r="AE68" i="2"/>
  <c r="AF68" i="2" s="1"/>
  <c r="AE69" i="2"/>
  <c r="AF69" i="2" s="1"/>
  <c r="AE70" i="2"/>
  <c r="AF70" i="2" s="1"/>
  <c r="AE71" i="2"/>
  <c r="AF71" i="2" s="1"/>
  <c r="AE72" i="2"/>
  <c r="AF72" i="2" s="1"/>
  <c r="AE73" i="2"/>
  <c r="AF73" i="2" s="1"/>
  <c r="AE74" i="2"/>
  <c r="AF74" i="2" s="1"/>
  <c r="AE75" i="2"/>
  <c r="AF75" i="2" s="1"/>
  <c r="AE76" i="2"/>
  <c r="AF76" i="2" s="1"/>
  <c r="AE77" i="2"/>
  <c r="AF77" i="2" s="1"/>
  <c r="AE78" i="2"/>
  <c r="AF78" i="2" s="1"/>
  <c r="AE79" i="2"/>
  <c r="AF79" i="2" s="1"/>
  <c r="AE80" i="2"/>
  <c r="AF80" i="2" s="1"/>
  <c r="AE81" i="2"/>
  <c r="AF81" i="2" s="1"/>
  <c r="AE82" i="2"/>
  <c r="AF82" i="2" s="1"/>
  <c r="AE83" i="2"/>
  <c r="AF83" i="2" s="1"/>
  <c r="AE84" i="2"/>
  <c r="AF84" i="2" s="1"/>
  <c r="AE85" i="2"/>
  <c r="AF85" i="2" s="1"/>
  <c r="AE86" i="2"/>
  <c r="AF86" i="2" s="1"/>
  <c r="AE87" i="2"/>
  <c r="AF87" i="2" s="1"/>
  <c r="AE88" i="2"/>
  <c r="AF88" i="2" s="1"/>
  <c r="AE89" i="2"/>
  <c r="AF89" i="2" s="1"/>
  <c r="AE90" i="2"/>
  <c r="AF90" i="2" s="1"/>
  <c r="AE91" i="2"/>
  <c r="AF91" i="2" s="1"/>
  <c r="AE92" i="2"/>
  <c r="AF92" i="2" s="1"/>
  <c r="AE93" i="2"/>
  <c r="AF93" i="2" s="1"/>
  <c r="AE94" i="2"/>
  <c r="AF94" i="2" s="1"/>
  <c r="AE95" i="2"/>
  <c r="AF95" i="2" s="1"/>
  <c r="AE96" i="2"/>
  <c r="AF96" i="2" s="1"/>
  <c r="AE97" i="2"/>
  <c r="AF97" i="2" s="1"/>
  <c r="AE98" i="2"/>
  <c r="AF98" i="2" s="1"/>
  <c r="AE99" i="2"/>
  <c r="AF99" i="2" s="1"/>
  <c r="AE100" i="2"/>
  <c r="AF100" i="2" s="1"/>
  <c r="AE101" i="2"/>
  <c r="AF101" i="2" s="1"/>
  <c r="AE102" i="2"/>
  <c r="AF102" i="2" s="1"/>
  <c r="AE103" i="2"/>
  <c r="AF103" i="2" s="1"/>
  <c r="AE104" i="2"/>
  <c r="AF104" i="2" s="1"/>
  <c r="AE105" i="2"/>
  <c r="AF105" i="2" s="1"/>
  <c r="AE106" i="2"/>
  <c r="AF106" i="2" s="1"/>
  <c r="AE107" i="2"/>
  <c r="AF107" i="2" s="1"/>
  <c r="AE108" i="2"/>
  <c r="AF108" i="2" s="1"/>
  <c r="AE109" i="2"/>
  <c r="AF109" i="2" s="1"/>
  <c r="AE110" i="2"/>
  <c r="AF110" i="2" s="1"/>
  <c r="AE111" i="2"/>
  <c r="AF111" i="2" s="1"/>
  <c r="AE112" i="2"/>
  <c r="AF112" i="2" s="1"/>
  <c r="AE113" i="2"/>
  <c r="AF113" i="2" s="1"/>
  <c r="AE114" i="2"/>
  <c r="AF114" i="2" s="1"/>
  <c r="AE115" i="2"/>
  <c r="AF115" i="2" s="1"/>
  <c r="AE116" i="2"/>
  <c r="AF116" i="2" s="1"/>
  <c r="AG116" i="2" s="1"/>
  <c r="AE117" i="2"/>
  <c r="AF117" i="2" s="1"/>
  <c r="AE118" i="2"/>
  <c r="AF118" i="2" s="1"/>
  <c r="AE119" i="2"/>
  <c r="AF119" i="2" s="1"/>
  <c r="AE120" i="2"/>
  <c r="AF120" i="2" s="1"/>
  <c r="AE121" i="2"/>
  <c r="AF121" i="2" s="1"/>
  <c r="AE122" i="2"/>
  <c r="AF122" i="2" s="1"/>
  <c r="AE123" i="2"/>
  <c r="AF123" i="2" s="1"/>
  <c r="AE124" i="2"/>
  <c r="AF124" i="2" s="1"/>
  <c r="AE125" i="2"/>
  <c r="AF125" i="2" s="1"/>
  <c r="AE126" i="2"/>
  <c r="AF126" i="2" s="1"/>
  <c r="AE127" i="2"/>
  <c r="AF127" i="2" s="1"/>
  <c r="AE128" i="2"/>
  <c r="AF128" i="2" s="1"/>
  <c r="AE129" i="2"/>
  <c r="AF129" i="2" s="1"/>
  <c r="AE130" i="2"/>
  <c r="AF130" i="2" s="1"/>
  <c r="AE131" i="2"/>
  <c r="AF131" i="2" s="1"/>
  <c r="AE132" i="2"/>
  <c r="AF132" i="2" s="1"/>
  <c r="AE133" i="2"/>
  <c r="AF133" i="2" s="1"/>
  <c r="AE134" i="2"/>
  <c r="AF134" i="2" s="1"/>
  <c r="AE135" i="2"/>
  <c r="AF135" i="2" s="1"/>
  <c r="AE136" i="2"/>
  <c r="AF136" i="2" s="1"/>
  <c r="AE137" i="2"/>
  <c r="AF137" i="2" s="1"/>
  <c r="AE138" i="2"/>
  <c r="AF138" i="2" s="1"/>
  <c r="AE139" i="2"/>
  <c r="AF139" i="2" s="1"/>
  <c r="AE140" i="2"/>
  <c r="AF140" i="2" s="1"/>
  <c r="AE141" i="2"/>
  <c r="AF141" i="2" s="1"/>
  <c r="AE142" i="2"/>
  <c r="AF142" i="2" s="1"/>
  <c r="AE143" i="2"/>
  <c r="AF143" i="2" s="1"/>
  <c r="AE144" i="2"/>
  <c r="AF144" i="2" s="1"/>
  <c r="AE145" i="2"/>
  <c r="AF145" i="2" s="1"/>
  <c r="AE146" i="2"/>
  <c r="AF146" i="2" s="1"/>
  <c r="AE147" i="2"/>
  <c r="AF147" i="2" s="1"/>
  <c r="AE148" i="2"/>
  <c r="AF148" i="2" s="1"/>
  <c r="AG148" i="2" s="1"/>
  <c r="AE149" i="2"/>
  <c r="AF149" i="2" s="1"/>
  <c r="AE150" i="2"/>
  <c r="AF150" i="2" s="1"/>
  <c r="AE151" i="2"/>
  <c r="AF151" i="2" s="1"/>
  <c r="AE152" i="2"/>
  <c r="AF152" i="2" s="1"/>
  <c r="AE153" i="2"/>
  <c r="AF153" i="2" s="1"/>
  <c r="AE154" i="2"/>
  <c r="AF154" i="2" s="1"/>
  <c r="AE155" i="2"/>
  <c r="AF155" i="2" s="1"/>
  <c r="AE156" i="2"/>
  <c r="AF156" i="2" s="1"/>
  <c r="AE157" i="2"/>
  <c r="AF157" i="2" s="1"/>
  <c r="AE158" i="2"/>
  <c r="AF158" i="2" s="1"/>
  <c r="AE159" i="2"/>
  <c r="AF159" i="2" s="1"/>
  <c r="AE160" i="2"/>
  <c r="AF160" i="2" s="1"/>
  <c r="AE161" i="2"/>
  <c r="AF161" i="2" s="1"/>
  <c r="AE162" i="2"/>
  <c r="AF162" i="2" s="1"/>
  <c r="AE163" i="2"/>
  <c r="AF163" i="2" s="1"/>
  <c r="AE164" i="2"/>
  <c r="AF164" i="2" s="1"/>
  <c r="AE165" i="2"/>
  <c r="AF165" i="2" s="1"/>
  <c r="AE166" i="2"/>
  <c r="AF166" i="2" s="1"/>
  <c r="AE167" i="2"/>
  <c r="AF167" i="2" s="1"/>
  <c r="AE168" i="2"/>
  <c r="AF168" i="2" s="1"/>
  <c r="AE169" i="2"/>
  <c r="AF169" i="2" s="1"/>
  <c r="AE170" i="2"/>
  <c r="AF170" i="2" s="1"/>
  <c r="AE171" i="2"/>
  <c r="AF171" i="2" s="1"/>
  <c r="AE172" i="2"/>
  <c r="AF172" i="2" s="1"/>
  <c r="AE173" i="2"/>
  <c r="AF173" i="2" s="1"/>
  <c r="AE174" i="2"/>
  <c r="AF174" i="2" s="1"/>
  <c r="AE175" i="2"/>
  <c r="AF175" i="2" s="1"/>
  <c r="AE176" i="2"/>
  <c r="AF176" i="2" s="1"/>
  <c r="AE177" i="2"/>
  <c r="AF177" i="2" s="1"/>
  <c r="AE178" i="2"/>
  <c r="AF178" i="2" s="1"/>
  <c r="AE179" i="2"/>
  <c r="AF179" i="2" s="1"/>
  <c r="AE180" i="2"/>
  <c r="AF180" i="2" s="1"/>
  <c r="AG180" i="2" s="1"/>
  <c r="AE181" i="2"/>
  <c r="AF181" i="2" s="1"/>
  <c r="AE182" i="2"/>
  <c r="AF182" i="2" s="1"/>
  <c r="AE183" i="2"/>
  <c r="AF183" i="2" s="1"/>
  <c r="AE184" i="2"/>
  <c r="AF184" i="2" s="1"/>
  <c r="AE185" i="2"/>
  <c r="AF185" i="2" s="1"/>
  <c r="AE186" i="2"/>
  <c r="AF186" i="2" s="1"/>
  <c r="AE187" i="2"/>
  <c r="AF187" i="2" s="1"/>
  <c r="AE188" i="2"/>
  <c r="AF188" i="2" s="1"/>
  <c r="AE189" i="2"/>
  <c r="AF189" i="2" s="1"/>
  <c r="AE190" i="2"/>
  <c r="AF190" i="2" s="1"/>
  <c r="AE191" i="2"/>
  <c r="AF191" i="2" s="1"/>
  <c r="AE192" i="2"/>
  <c r="AF192" i="2" s="1"/>
  <c r="AE193" i="2"/>
  <c r="AF193" i="2" s="1"/>
  <c r="AE194" i="2"/>
  <c r="AF194" i="2" s="1"/>
  <c r="AE195" i="2"/>
  <c r="AF195" i="2" s="1"/>
  <c r="AE196" i="2"/>
  <c r="AF196" i="2" s="1"/>
  <c r="AE197" i="2"/>
  <c r="AF197" i="2" s="1"/>
  <c r="AE198" i="2"/>
  <c r="AF198" i="2" s="1"/>
  <c r="AE199" i="2"/>
  <c r="AF199" i="2" s="1"/>
  <c r="AE200" i="2"/>
  <c r="AF200" i="2" s="1"/>
  <c r="AE201" i="2"/>
  <c r="AF201" i="2" s="1"/>
  <c r="AE202" i="2"/>
  <c r="AF202" i="2" s="1"/>
  <c r="AE203" i="2"/>
  <c r="AF203" i="2" s="1"/>
  <c r="AE204" i="2"/>
  <c r="AF204" i="2" s="1"/>
  <c r="AE205" i="2"/>
  <c r="AF205" i="2" s="1"/>
  <c r="AE206" i="2"/>
  <c r="AF206" i="2" s="1"/>
  <c r="AE207" i="2"/>
  <c r="AF207" i="2" s="1"/>
  <c r="AE208" i="2"/>
  <c r="AF208" i="2" s="1"/>
  <c r="AE209" i="2"/>
  <c r="AF209" i="2" s="1"/>
  <c r="AE210" i="2"/>
  <c r="AF210" i="2" s="1"/>
  <c r="AE211" i="2"/>
  <c r="AF211" i="2" s="1"/>
  <c r="AE212" i="2"/>
  <c r="AF212" i="2" s="1"/>
  <c r="AG212" i="2" s="1"/>
  <c r="AE213" i="2"/>
  <c r="AF213" i="2" s="1"/>
  <c r="AE214" i="2"/>
  <c r="AF214" i="2" s="1"/>
  <c r="AE215" i="2"/>
  <c r="AF215" i="2" s="1"/>
  <c r="AE216" i="2"/>
  <c r="AF216" i="2" s="1"/>
  <c r="AE217" i="2"/>
  <c r="AF217" i="2" s="1"/>
  <c r="AE218" i="2"/>
  <c r="AF218" i="2" s="1"/>
  <c r="AE219" i="2"/>
  <c r="AF219" i="2" s="1"/>
  <c r="AE220" i="2"/>
  <c r="AF220" i="2" s="1"/>
  <c r="AE221" i="2"/>
  <c r="AF221" i="2" s="1"/>
  <c r="AE222" i="2"/>
  <c r="AF222" i="2" s="1"/>
  <c r="AE223" i="2"/>
  <c r="AF223" i="2" s="1"/>
  <c r="AE224" i="2"/>
  <c r="AF224" i="2" s="1"/>
  <c r="AE225" i="2"/>
  <c r="AF225" i="2" s="1"/>
  <c r="AE226" i="2"/>
  <c r="AF226" i="2" s="1"/>
  <c r="AE227" i="2"/>
  <c r="AF227" i="2" s="1"/>
  <c r="AE228" i="2"/>
  <c r="AF228" i="2" s="1"/>
  <c r="AE229" i="2"/>
  <c r="AF229" i="2" s="1"/>
  <c r="AE230" i="2"/>
  <c r="AF230" i="2" s="1"/>
  <c r="AE231" i="2"/>
  <c r="AF231" i="2" s="1"/>
  <c r="AE232" i="2"/>
  <c r="AF232" i="2" s="1"/>
  <c r="AE233" i="2"/>
  <c r="AF233" i="2" s="1"/>
  <c r="AE234" i="2"/>
  <c r="AF234" i="2" s="1"/>
  <c r="AE235" i="2"/>
  <c r="AF235" i="2" s="1"/>
  <c r="AE236" i="2"/>
  <c r="AF236" i="2" s="1"/>
  <c r="AE237" i="2"/>
  <c r="AF237" i="2" s="1"/>
  <c r="AE238" i="2"/>
  <c r="AF238" i="2" s="1"/>
  <c r="AE239" i="2"/>
  <c r="AF239" i="2" s="1"/>
  <c r="AE240" i="2"/>
  <c r="AF240" i="2" s="1"/>
  <c r="AE241" i="2"/>
  <c r="AF241" i="2" s="1"/>
  <c r="AE242" i="2"/>
  <c r="AF242" i="2" s="1"/>
  <c r="AE243" i="2"/>
  <c r="AF243" i="2" s="1"/>
  <c r="AE244" i="2"/>
  <c r="AF244" i="2" s="1"/>
  <c r="AE245" i="2"/>
  <c r="AF245" i="2" s="1"/>
  <c r="AE246" i="2"/>
  <c r="AF246" i="2" s="1"/>
  <c r="AE247" i="2"/>
  <c r="AF247" i="2" s="1"/>
  <c r="AE248" i="2"/>
  <c r="AF248" i="2" s="1"/>
  <c r="AE249" i="2"/>
  <c r="AF249" i="2" s="1"/>
  <c r="AE250" i="2"/>
  <c r="AF250" i="2" s="1"/>
  <c r="AE251" i="2"/>
  <c r="AF251" i="2" s="1"/>
  <c r="AE252" i="2"/>
  <c r="AF252" i="2" s="1"/>
  <c r="AE253" i="2"/>
  <c r="AF253" i="2" s="1"/>
  <c r="AE254" i="2"/>
  <c r="AF254" i="2" s="1"/>
  <c r="AE255" i="2"/>
  <c r="AF255" i="2" s="1"/>
  <c r="AE256" i="2"/>
  <c r="AF256" i="2" s="1"/>
  <c r="AE257" i="2"/>
  <c r="AF257" i="2" s="1"/>
  <c r="AE258" i="2"/>
  <c r="AF258" i="2" s="1"/>
  <c r="AE259" i="2"/>
  <c r="AF259" i="2" s="1"/>
  <c r="AE260" i="2"/>
  <c r="AF260" i="2" s="1"/>
  <c r="AE261" i="2"/>
  <c r="AF261" i="2" s="1"/>
  <c r="AE262" i="2"/>
  <c r="AF262" i="2" s="1"/>
  <c r="AE263" i="2"/>
  <c r="AF263" i="2" s="1"/>
  <c r="AE264" i="2"/>
  <c r="AF264" i="2" s="1"/>
  <c r="AE265" i="2"/>
  <c r="AF265" i="2" s="1"/>
  <c r="AE266" i="2"/>
  <c r="AF266" i="2" s="1"/>
  <c r="AE267" i="2"/>
  <c r="AF267" i="2" s="1"/>
  <c r="AE268" i="2"/>
  <c r="AF268" i="2" s="1"/>
  <c r="AE269" i="2"/>
  <c r="AF269" i="2" s="1"/>
  <c r="AE270" i="2"/>
  <c r="AF270" i="2" s="1"/>
  <c r="AE271" i="2"/>
  <c r="AF271" i="2" s="1"/>
  <c r="AE272" i="2"/>
  <c r="AF272" i="2" s="1"/>
  <c r="AE273" i="2"/>
  <c r="AF273" i="2" s="1"/>
  <c r="AE274" i="2"/>
  <c r="AF274" i="2" s="1"/>
  <c r="AE275" i="2"/>
  <c r="AF275" i="2" s="1"/>
  <c r="AE276" i="2"/>
  <c r="AF276" i="2" s="1"/>
  <c r="AE277" i="2"/>
  <c r="AF277" i="2" s="1"/>
  <c r="AE278" i="2"/>
  <c r="AF278" i="2" s="1"/>
  <c r="AE279" i="2"/>
  <c r="AF279" i="2" s="1"/>
  <c r="AE280" i="2"/>
  <c r="AF280" i="2" s="1"/>
  <c r="AE281" i="2"/>
  <c r="AF281" i="2" s="1"/>
  <c r="AE282" i="2"/>
  <c r="AF282" i="2" s="1"/>
  <c r="AE283" i="2"/>
  <c r="AF283" i="2" s="1"/>
  <c r="AE284" i="2"/>
  <c r="AF284" i="2" s="1"/>
  <c r="AE285" i="2"/>
  <c r="AF285" i="2" s="1"/>
  <c r="AE286" i="2"/>
  <c r="AF286" i="2" s="1"/>
  <c r="AE287" i="2"/>
  <c r="AF287" i="2" s="1"/>
  <c r="AE288" i="2"/>
  <c r="AF288" i="2" s="1"/>
  <c r="AE289" i="2"/>
  <c r="AF289" i="2" s="1"/>
  <c r="AE290" i="2"/>
  <c r="AF290" i="2" s="1"/>
  <c r="AE291" i="2"/>
  <c r="AF291" i="2" s="1"/>
  <c r="AE292" i="2"/>
  <c r="AF292" i="2" s="1"/>
  <c r="AE293" i="2"/>
  <c r="AF293" i="2" s="1"/>
  <c r="AE294" i="2"/>
  <c r="AF294" i="2" s="1"/>
  <c r="AE295" i="2"/>
  <c r="AF295" i="2" s="1"/>
  <c r="AE296" i="2"/>
  <c r="AF296" i="2" s="1"/>
  <c r="AE297" i="2"/>
  <c r="AF297" i="2" s="1"/>
  <c r="AE298" i="2"/>
  <c r="AF298" i="2" s="1"/>
  <c r="AE299" i="2"/>
  <c r="AF299" i="2" s="1"/>
  <c r="AE300" i="2"/>
  <c r="AF300" i="2" s="1"/>
  <c r="AE301" i="2"/>
  <c r="AF301" i="2" s="1"/>
  <c r="AE302" i="2"/>
  <c r="AF302" i="2" s="1"/>
  <c r="AE303" i="2"/>
  <c r="AF303" i="2" s="1"/>
  <c r="AE304" i="2"/>
  <c r="AF304" i="2" s="1"/>
  <c r="AE305" i="2"/>
  <c r="AF305" i="2" s="1"/>
  <c r="AE306" i="2"/>
  <c r="AF306" i="2" s="1"/>
  <c r="AE307" i="2"/>
  <c r="AF307" i="2" s="1"/>
  <c r="AE308" i="2"/>
  <c r="AF308" i="2" s="1"/>
  <c r="AE309" i="2"/>
  <c r="AF309" i="2" s="1"/>
  <c r="AE310" i="2"/>
  <c r="AF310" i="2" s="1"/>
  <c r="AE311" i="2"/>
  <c r="AF311" i="2" s="1"/>
  <c r="AE312" i="2"/>
  <c r="AF312" i="2" s="1"/>
  <c r="AE313" i="2"/>
  <c r="AF313" i="2" s="1"/>
  <c r="AE314" i="2"/>
  <c r="AF314" i="2" s="1"/>
  <c r="AE315" i="2"/>
  <c r="AF315" i="2" s="1"/>
  <c r="AE316" i="2"/>
  <c r="AF316" i="2" s="1"/>
  <c r="AE317" i="2"/>
  <c r="AF317" i="2" s="1"/>
  <c r="AE318" i="2"/>
  <c r="AF318" i="2" s="1"/>
  <c r="AE319" i="2"/>
  <c r="AF319" i="2" s="1"/>
  <c r="AE320" i="2"/>
  <c r="AF320" i="2" s="1"/>
  <c r="AE321" i="2"/>
  <c r="AF321" i="2" s="1"/>
  <c r="AE322" i="2"/>
  <c r="AF322" i="2" s="1"/>
  <c r="AE323" i="2"/>
  <c r="AF323" i="2" s="1"/>
  <c r="AE324" i="2"/>
  <c r="AF324" i="2" s="1"/>
  <c r="AE325" i="2"/>
  <c r="AF325" i="2" s="1"/>
  <c r="AE326" i="2"/>
  <c r="AF326" i="2" s="1"/>
  <c r="AE327" i="2"/>
  <c r="AF327" i="2" s="1"/>
  <c r="AE328" i="2"/>
  <c r="AF328" i="2" s="1"/>
  <c r="AE329" i="2"/>
  <c r="AF329" i="2" s="1"/>
  <c r="AE330" i="2"/>
  <c r="AF330" i="2" s="1"/>
  <c r="AE331" i="2"/>
  <c r="AF331" i="2" s="1"/>
  <c r="AE332" i="2"/>
  <c r="AF332" i="2" s="1"/>
  <c r="AE333" i="2"/>
  <c r="AF333" i="2" s="1"/>
  <c r="AE334" i="2"/>
  <c r="AF334" i="2" s="1"/>
  <c r="AE335" i="2"/>
  <c r="AF335" i="2" s="1"/>
  <c r="AE336" i="2"/>
  <c r="AF336" i="2" s="1"/>
  <c r="AE337" i="2"/>
  <c r="AF337" i="2" s="1"/>
  <c r="AE338" i="2"/>
  <c r="AF338" i="2" s="1"/>
  <c r="AE339" i="2"/>
  <c r="AF339" i="2" s="1"/>
  <c r="AE340" i="2"/>
  <c r="AF340" i="2" s="1"/>
  <c r="AE341" i="2"/>
  <c r="AF341" i="2" s="1"/>
  <c r="AE342" i="2"/>
  <c r="AF342" i="2" s="1"/>
  <c r="AE343" i="2"/>
  <c r="AF343" i="2" s="1"/>
  <c r="AE344" i="2"/>
  <c r="AF344" i="2" s="1"/>
  <c r="AE345" i="2"/>
  <c r="AF345" i="2" s="1"/>
  <c r="AE346" i="2"/>
  <c r="AF346" i="2" s="1"/>
  <c r="AE347" i="2"/>
  <c r="AF347" i="2" s="1"/>
  <c r="AE348" i="2"/>
  <c r="AF348" i="2" s="1"/>
  <c r="AE349" i="2"/>
  <c r="AF349" i="2" s="1"/>
  <c r="AE350" i="2"/>
  <c r="AF350" i="2" s="1"/>
  <c r="AE351" i="2"/>
  <c r="AF351" i="2" s="1"/>
  <c r="AE352" i="2"/>
  <c r="AF352" i="2" s="1"/>
  <c r="AE353" i="2"/>
  <c r="AF353" i="2" s="1"/>
  <c r="AE354" i="2"/>
  <c r="AF354" i="2" s="1"/>
  <c r="AE355" i="2"/>
  <c r="AF355" i="2" s="1"/>
  <c r="AE356" i="2"/>
  <c r="AF356" i="2" s="1"/>
  <c r="AE357" i="2"/>
  <c r="AF357" i="2" s="1"/>
  <c r="AE358" i="2"/>
  <c r="AF358" i="2" s="1"/>
  <c r="AE359" i="2"/>
  <c r="AF359" i="2" s="1"/>
  <c r="AE360" i="2"/>
  <c r="AF360" i="2" s="1"/>
  <c r="AE361" i="2"/>
  <c r="AF361" i="2" s="1"/>
  <c r="AE362" i="2"/>
  <c r="AF362" i="2" s="1"/>
  <c r="AE363" i="2"/>
  <c r="AF363" i="2" s="1"/>
  <c r="AE364" i="2"/>
  <c r="AF364" i="2" s="1"/>
  <c r="AE365" i="2"/>
  <c r="AF365" i="2" s="1"/>
  <c r="AE366" i="2"/>
  <c r="AF366" i="2" s="1"/>
  <c r="AE367" i="2"/>
  <c r="AF367" i="2" s="1"/>
  <c r="AE368" i="2"/>
  <c r="AF368" i="2" s="1"/>
  <c r="AE369" i="2"/>
  <c r="AF369" i="2" s="1"/>
  <c r="AE370" i="2"/>
  <c r="AF370" i="2" s="1"/>
  <c r="AE371" i="2"/>
  <c r="AF371" i="2" s="1"/>
  <c r="AE372" i="2"/>
  <c r="AF372" i="2" s="1"/>
  <c r="AE373" i="2"/>
  <c r="AF373" i="2" s="1"/>
  <c r="AE374" i="2"/>
  <c r="AF374" i="2" s="1"/>
  <c r="AE375" i="2"/>
  <c r="AF375" i="2" s="1"/>
  <c r="AE376" i="2"/>
  <c r="AF376" i="2" s="1"/>
  <c r="AE377" i="2"/>
  <c r="AF377" i="2" s="1"/>
  <c r="AE378" i="2"/>
  <c r="AF378" i="2" s="1"/>
  <c r="AE379" i="2"/>
  <c r="AF379" i="2" s="1"/>
  <c r="AE380" i="2"/>
  <c r="AF380" i="2" s="1"/>
  <c r="AE381" i="2"/>
  <c r="AF381" i="2" s="1"/>
  <c r="AE382" i="2"/>
  <c r="AF382" i="2" s="1"/>
  <c r="AE383" i="2"/>
  <c r="AF383" i="2" s="1"/>
  <c r="AE384" i="2"/>
  <c r="AF384" i="2" s="1"/>
  <c r="AE385" i="2"/>
  <c r="AF385" i="2" s="1"/>
  <c r="AE386" i="2"/>
  <c r="AF386" i="2" s="1"/>
  <c r="AE387" i="2"/>
  <c r="AF387" i="2" s="1"/>
  <c r="AE388" i="2"/>
  <c r="AF388" i="2" s="1"/>
  <c r="AE389" i="2"/>
  <c r="AF389" i="2" s="1"/>
  <c r="AE390" i="2"/>
  <c r="AF390" i="2" s="1"/>
  <c r="AE391" i="2"/>
  <c r="AF391" i="2" s="1"/>
  <c r="AE392" i="2"/>
  <c r="AF392" i="2" s="1"/>
  <c r="AE393" i="2"/>
  <c r="AF393" i="2" s="1"/>
  <c r="AE394" i="2"/>
  <c r="AF394" i="2" s="1"/>
  <c r="AE395" i="2"/>
  <c r="AF395" i="2" s="1"/>
  <c r="AE396" i="2"/>
  <c r="AF396" i="2" s="1"/>
  <c r="AE397" i="2"/>
  <c r="AF397" i="2" s="1"/>
  <c r="AE398" i="2"/>
  <c r="AF398" i="2" s="1"/>
  <c r="AE399" i="2"/>
  <c r="AF399" i="2" s="1"/>
  <c r="AE400" i="2"/>
  <c r="AF400" i="2" s="1"/>
  <c r="AE401" i="2"/>
  <c r="AF401" i="2" s="1"/>
  <c r="AE402" i="2"/>
  <c r="AF402" i="2" s="1"/>
  <c r="AE403" i="2"/>
  <c r="AF403" i="2" s="1"/>
  <c r="AE404" i="2"/>
  <c r="AF404" i="2" s="1"/>
  <c r="AE405" i="2"/>
  <c r="AF405" i="2" s="1"/>
  <c r="AE406" i="2"/>
  <c r="AF406" i="2" s="1"/>
  <c r="AE407" i="2"/>
  <c r="AF407" i="2" s="1"/>
  <c r="AE408" i="2"/>
  <c r="AF408" i="2" s="1"/>
  <c r="AE409" i="2"/>
  <c r="AF409" i="2" s="1"/>
  <c r="AE410" i="2"/>
  <c r="AF410" i="2" s="1"/>
  <c r="AE411" i="2"/>
  <c r="AF411" i="2" s="1"/>
  <c r="AE412" i="2"/>
  <c r="AF412" i="2" s="1"/>
  <c r="AE413" i="2"/>
  <c r="AF413" i="2" s="1"/>
  <c r="AE414" i="2"/>
  <c r="AF414" i="2" s="1"/>
  <c r="AE415" i="2"/>
  <c r="AF415" i="2" s="1"/>
  <c r="AE416" i="2"/>
  <c r="AF416" i="2" s="1"/>
  <c r="AE417" i="2"/>
  <c r="AF417" i="2" s="1"/>
  <c r="AE418" i="2"/>
  <c r="AF418" i="2" s="1"/>
  <c r="AE419" i="2"/>
  <c r="AF419" i="2" s="1"/>
  <c r="AE420" i="2"/>
  <c r="AF420" i="2" s="1"/>
  <c r="AE421" i="2"/>
  <c r="AF421" i="2" s="1"/>
  <c r="AE422" i="2"/>
  <c r="AF422" i="2" s="1"/>
  <c r="AE423" i="2"/>
  <c r="AF423" i="2" s="1"/>
  <c r="AE424" i="2"/>
  <c r="AF424" i="2" s="1"/>
  <c r="AE425" i="2"/>
  <c r="AF425" i="2" s="1"/>
  <c r="AE426" i="2"/>
  <c r="AF426" i="2" s="1"/>
  <c r="AE427" i="2"/>
  <c r="AF427" i="2" s="1"/>
  <c r="AE428" i="2"/>
  <c r="AF428" i="2" s="1"/>
  <c r="AE429" i="2"/>
  <c r="AF429" i="2" s="1"/>
  <c r="AE430" i="2"/>
  <c r="AF430" i="2" s="1"/>
  <c r="AE431" i="2"/>
  <c r="AF431" i="2" s="1"/>
  <c r="AE432" i="2"/>
  <c r="AF432" i="2" s="1"/>
  <c r="AE433" i="2"/>
  <c r="AF433" i="2" s="1"/>
  <c r="AE434" i="2"/>
  <c r="AF434" i="2" s="1"/>
  <c r="AE435" i="2"/>
  <c r="AF435" i="2" s="1"/>
  <c r="AE436" i="2"/>
  <c r="AF436" i="2" s="1"/>
  <c r="AE437" i="2"/>
  <c r="AF437" i="2" s="1"/>
  <c r="AE438" i="2"/>
  <c r="AF438" i="2" s="1"/>
  <c r="AE439" i="2"/>
  <c r="AF439" i="2" s="1"/>
  <c r="AE440" i="2"/>
  <c r="AF440" i="2" s="1"/>
  <c r="AE441" i="2"/>
  <c r="AF441" i="2" s="1"/>
  <c r="AE442" i="2"/>
  <c r="AF442" i="2" s="1"/>
  <c r="AE443" i="2"/>
  <c r="AF443" i="2" s="1"/>
  <c r="AE444" i="2"/>
  <c r="AF444" i="2" s="1"/>
  <c r="AE445" i="2"/>
  <c r="AF445" i="2" s="1"/>
  <c r="AE446" i="2"/>
  <c r="AF446" i="2" s="1"/>
  <c r="AE447" i="2"/>
  <c r="AF447" i="2" s="1"/>
  <c r="AE448" i="2"/>
  <c r="AF448" i="2" s="1"/>
  <c r="AE449" i="2"/>
  <c r="AF449" i="2" s="1"/>
  <c r="AE450" i="2"/>
  <c r="AF450" i="2" s="1"/>
  <c r="AE451" i="2"/>
  <c r="AF451" i="2" s="1"/>
  <c r="AE452" i="2"/>
  <c r="AF452" i="2" s="1"/>
  <c r="AE453" i="2"/>
  <c r="AF453" i="2" s="1"/>
  <c r="AE454" i="2"/>
  <c r="AF454" i="2" s="1"/>
  <c r="AE455" i="2"/>
  <c r="AF455" i="2" s="1"/>
  <c r="AE456" i="2"/>
  <c r="AF456" i="2" s="1"/>
  <c r="AE457" i="2"/>
  <c r="AF457" i="2" s="1"/>
  <c r="AE458" i="2"/>
  <c r="AF458" i="2" s="1"/>
  <c r="AE459" i="2"/>
  <c r="AF459" i="2" s="1"/>
  <c r="AE460" i="2"/>
  <c r="AF460" i="2" s="1"/>
  <c r="AE461" i="2"/>
  <c r="AF461" i="2" s="1"/>
  <c r="AE462" i="2"/>
  <c r="AF462" i="2" s="1"/>
  <c r="AE463" i="2"/>
  <c r="AF463" i="2" s="1"/>
  <c r="AE464" i="2"/>
  <c r="AF464" i="2" s="1"/>
  <c r="AE465" i="2"/>
  <c r="AF465" i="2" s="1"/>
  <c r="AE466" i="2"/>
  <c r="AF466" i="2" s="1"/>
  <c r="AE467" i="2"/>
  <c r="AF467" i="2" s="1"/>
  <c r="AE468" i="2"/>
  <c r="AF468" i="2" s="1"/>
  <c r="AE469" i="2"/>
  <c r="AF469" i="2" s="1"/>
  <c r="AE470" i="2"/>
  <c r="AF470" i="2" s="1"/>
  <c r="AE471" i="2"/>
  <c r="AF471" i="2" s="1"/>
  <c r="AE472" i="2"/>
  <c r="AF472" i="2" s="1"/>
  <c r="AE473" i="2"/>
  <c r="AF473" i="2" s="1"/>
  <c r="AE474" i="2"/>
  <c r="AF474" i="2" s="1"/>
  <c r="AE475" i="2"/>
  <c r="AF475" i="2" s="1"/>
  <c r="AE476" i="2"/>
  <c r="AF476" i="2" s="1"/>
  <c r="AE477" i="2"/>
  <c r="AF477" i="2" s="1"/>
  <c r="AE478" i="2"/>
  <c r="AF478" i="2" s="1"/>
  <c r="AE479" i="2"/>
  <c r="AF479" i="2" s="1"/>
  <c r="AE480" i="2"/>
  <c r="AF480" i="2" s="1"/>
  <c r="AE481" i="2"/>
  <c r="AF481" i="2" s="1"/>
  <c r="AE482" i="2"/>
  <c r="AF482" i="2" s="1"/>
  <c r="AE483" i="2"/>
  <c r="AF483" i="2" s="1"/>
  <c r="AE484" i="2"/>
  <c r="AF484" i="2" s="1"/>
  <c r="AE485" i="2"/>
  <c r="AF485" i="2" s="1"/>
  <c r="AE486" i="2"/>
  <c r="AF486" i="2" s="1"/>
  <c r="AE487" i="2"/>
  <c r="AF487" i="2" s="1"/>
  <c r="AE488" i="2"/>
  <c r="AF488" i="2" s="1"/>
  <c r="AE489" i="2"/>
  <c r="AF489" i="2" s="1"/>
  <c r="AE490" i="2"/>
  <c r="AF490" i="2" s="1"/>
  <c r="AE491" i="2"/>
  <c r="AF491" i="2" s="1"/>
  <c r="AE492" i="2"/>
  <c r="AF492" i="2" s="1"/>
  <c r="AE493" i="2"/>
  <c r="AF493" i="2" s="1"/>
  <c r="AE494" i="2"/>
  <c r="AF494" i="2" s="1"/>
  <c r="AE495" i="2"/>
  <c r="AF495" i="2" s="1"/>
  <c r="AE496" i="2"/>
  <c r="AF496" i="2" s="1"/>
  <c r="AE497" i="2"/>
  <c r="AF497" i="2" s="1"/>
  <c r="AE498" i="2"/>
  <c r="AF498" i="2" s="1"/>
  <c r="AE499" i="2"/>
  <c r="AF499" i="2" s="1"/>
  <c r="AE500" i="2"/>
  <c r="AF500" i="2" s="1"/>
  <c r="AE501" i="2"/>
  <c r="AF501" i="2" s="1"/>
  <c r="AE502" i="2"/>
  <c r="AF502" i="2" s="1"/>
  <c r="AE503" i="2"/>
  <c r="AF503" i="2" s="1"/>
  <c r="AE504" i="2"/>
  <c r="AF504" i="2" s="1"/>
  <c r="AE505" i="2"/>
  <c r="AF505" i="2" s="1"/>
  <c r="AE506" i="2"/>
  <c r="AF506" i="2" s="1"/>
  <c r="AE507" i="2"/>
  <c r="AF507" i="2" s="1"/>
  <c r="AE508" i="2"/>
  <c r="AF508" i="2" s="1"/>
  <c r="AE509" i="2"/>
  <c r="AF509" i="2" s="1"/>
  <c r="AE510" i="2"/>
  <c r="AF510" i="2" s="1"/>
  <c r="AE511" i="2"/>
  <c r="AF511" i="2" s="1"/>
  <c r="AE512" i="2"/>
  <c r="AF512" i="2" s="1"/>
  <c r="AE513" i="2"/>
  <c r="AF513" i="2" s="1"/>
  <c r="AE514" i="2"/>
  <c r="AF514" i="2" s="1"/>
  <c r="AE515" i="2"/>
  <c r="AF515" i="2" s="1"/>
  <c r="AE516" i="2"/>
  <c r="AF516" i="2" s="1"/>
  <c r="AE517" i="2"/>
  <c r="AF517" i="2" s="1"/>
  <c r="AE518" i="2"/>
  <c r="AF518" i="2" s="1"/>
  <c r="AE519" i="2"/>
  <c r="AF519" i="2" s="1"/>
  <c r="AE520" i="2"/>
  <c r="AF520" i="2" s="1"/>
  <c r="AE521" i="2"/>
  <c r="AF521" i="2" s="1"/>
  <c r="AE522" i="2"/>
  <c r="AF522" i="2" s="1"/>
  <c r="AE523" i="2"/>
  <c r="AF523" i="2" s="1"/>
  <c r="AE524" i="2"/>
  <c r="AF524" i="2" s="1"/>
  <c r="AE525" i="2"/>
  <c r="AF525" i="2" s="1"/>
  <c r="AE526" i="2"/>
  <c r="AF526" i="2" s="1"/>
  <c r="AE527" i="2"/>
  <c r="AF527" i="2" s="1"/>
  <c r="AE528" i="2"/>
  <c r="AF528" i="2" s="1"/>
  <c r="AE529" i="2"/>
  <c r="AF529" i="2" s="1"/>
  <c r="AE530" i="2"/>
  <c r="AF530" i="2" s="1"/>
  <c r="AE531" i="2"/>
  <c r="AF531" i="2" s="1"/>
  <c r="AE532" i="2"/>
  <c r="AF532" i="2" s="1"/>
  <c r="AE533" i="2"/>
  <c r="AF533" i="2" s="1"/>
  <c r="AE534" i="2"/>
  <c r="AF534" i="2" s="1"/>
  <c r="AE535" i="2"/>
  <c r="AF535" i="2" s="1"/>
  <c r="AE536" i="2"/>
  <c r="AF536" i="2" s="1"/>
  <c r="AE537" i="2"/>
  <c r="AF537" i="2" s="1"/>
  <c r="AE538" i="2"/>
  <c r="AF538" i="2" s="1"/>
  <c r="AE539" i="2"/>
  <c r="AF539" i="2" s="1"/>
  <c r="AE540" i="2"/>
  <c r="AF540" i="2" s="1"/>
  <c r="AE541" i="2"/>
  <c r="AF541" i="2" s="1"/>
  <c r="AE542" i="2"/>
  <c r="AF542" i="2" s="1"/>
  <c r="AE543" i="2"/>
  <c r="AF543" i="2" s="1"/>
  <c r="AE544" i="2"/>
  <c r="AF544" i="2" s="1"/>
  <c r="AE545" i="2"/>
  <c r="AF545" i="2" s="1"/>
  <c r="AE546" i="2"/>
  <c r="AF546" i="2" s="1"/>
  <c r="AE547" i="2"/>
  <c r="AF547" i="2" s="1"/>
  <c r="AE548" i="2"/>
  <c r="AF548" i="2" s="1"/>
  <c r="AE549" i="2"/>
  <c r="AF549" i="2" s="1"/>
  <c r="AE550" i="2"/>
  <c r="AF550" i="2" s="1"/>
  <c r="AE551" i="2"/>
  <c r="AF551" i="2" s="1"/>
  <c r="AE552" i="2"/>
  <c r="AF552" i="2" s="1"/>
  <c r="AE553" i="2"/>
  <c r="AF553" i="2" s="1"/>
  <c r="AE554" i="2"/>
  <c r="AF554" i="2" s="1"/>
  <c r="AE555" i="2"/>
  <c r="AF555" i="2" s="1"/>
  <c r="AE556" i="2"/>
  <c r="AF556" i="2" s="1"/>
  <c r="AE557" i="2"/>
  <c r="AF557" i="2" s="1"/>
  <c r="AE558" i="2"/>
  <c r="AF558" i="2" s="1"/>
  <c r="AE559" i="2"/>
  <c r="AF559" i="2" s="1"/>
  <c r="AE560" i="2"/>
  <c r="AF560" i="2" s="1"/>
  <c r="AE561" i="2"/>
  <c r="AF561" i="2" s="1"/>
  <c r="AE562" i="2"/>
  <c r="AF562" i="2" s="1"/>
  <c r="AE563" i="2"/>
  <c r="AF563" i="2" s="1"/>
  <c r="AE564" i="2"/>
  <c r="AF564" i="2" s="1"/>
  <c r="AE565" i="2"/>
  <c r="AF565" i="2" s="1"/>
  <c r="AE566" i="2"/>
  <c r="AF566" i="2" s="1"/>
  <c r="AE567" i="2"/>
  <c r="AF567" i="2" s="1"/>
  <c r="AE568" i="2"/>
  <c r="AF568" i="2" s="1"/>
  <c r="AE569" i="2"/>
  <c r="AF569" i="2" s="1"/>
  <c r="AE570" i="2"/>
  <c r="AF570" i="2" s="1"/>
  <c r="AE571" i="2"/>
  <c r="AF571" i="2" s="1"/>
  <c r="AE572" i="2"/>
  <c r="AF572" i="2" s="1"/>
  <c r="AE573" i="2"/>
  <c r="AF573" i="2" s="1"/>
  <c r="AE574" i="2"/>
  <c r="AF574" i="2" s="1"/>
  <c r="AE575" i="2"/>
  <c r="AF575" i="2" s="1"/>
  <c r="AE576" i="2"/>
  <c r="AF576" i="2" s="1"/>
  <c r="AE577" i="2"/>
  <c r="AF577" i="2" s="1"/>
  <c r="AE578" i="2"/>
  <c r="AF578" i="2" s="1"/>
  <c r="AE579" i="2"/>
  <c r="AF579" i="2" s="1"/>
  <c r="AE580" i="2"/>
  <c r="AF580" i="2" s="1"/>
  <c r="AE581" i="2"/>
  <c r="AF581" i="2" s="1"/>
  <c r="AE582" i="2"/>
  <c r="AF582" i="2" s="1"/>
  <c r="AE583" i="2"/>
  <c r="AF583" i="2" s="1"/>
  <c r="AE584" i="2"/>
  <c r="AF584" i="2" s="1"/>
  <c r="AE585" i="2"/>
  <c r="AF585" i="2" s="1"/>
  <c r="AE586" i="2"/>
  <c r="AF586" i="2" s="1"/>
  <c r="AE587" i="2"/>
  <c r="AF587" i="2" s="1"/>
  <c r="AE588" i="2"/>
  <c r="AF588" i="2" s="1"/>
  <c r="AE589" i="2"/>
  <c r="AF589" i="2" s="1"/>
  <c r="AE590" i="2"/>
  <c r="AF590" i="2" s="1"/>
  <c r="AE591" i="2"/>
  <c r="AF591" i="2" s="1"/>
  <c r="AE592" i="2"/>
  <c r="AF592" i="2" s="1"/>
  <c r="AE593" i="2"/>
  <c r="AF593" i="2" s="1"/>
  <c r="AE594" i="2"/>
  <c r="AF594" i="2" s="1"/>
  <c r="AE595" i="2"/>
  <c r="AF595" i="2" s="1"/>
  <c r="AE596" i="2"/>
  <c r="AF596" i="2" s="1"/>
  <c r="AE597" i="2"/>
  <c r="AF597" i="2" s="1"/>
  <c r="AE598" i="2"/>
  <c r="AF598" i="2" s="1"/>
  <c r="AE599" i="2"/>
  <c r="AF599" i="2" s="1"/>
  <c r="AE600" i="2"/>
  <c r="AF600" i="2" s="1"/>
  <c r="AE601" i="2"/>
  <c r="AF601" i="2" s="1"/>
  <c r="AE602" i="2"/>
  <c r="AF602" i="2" s="1"/>
  <c r="AE603" i="2"/>
  <c r="AF603" i="2" s="1"/>
  <c r="AE604" i="2"/>
  <c r="AF604" i="2" s="1"/>
  <c r="AE605" i="2"/>
  <c r="AF605" i="2" s="1"/>
  <c r="AE606" i="2"/>
  <c r="AF606" i="2" s="1"/>
  <c r="AE607" i="2"/>
  <c r="AF607" i="2" s="1"/>
  <c r="AE608" i="2"/>
  <c r="AF608" i="2" s="1"/>
  <c r="AE609" i="2"/>
  <c r="AF609" i="2" s="1"/>
  <c r="AE610" i="2"/>
  <c r="AF610" i="2" s="1"/>
  <c r="AE611" i="2"/>
  <c r="AF611" i="2" s="1"/>
  <c r="AE612" i="2"/>
  <c r="AF612" i="2" s="1"/>
  <c r="AE613" i="2"/>
  <c r="AF613" i="2" s="1"/>
  <c r="AE614" i="2"/>
  <c r="AF614" i="2" s="1"/>
  <c r="AE615" i="2"/>
  <c r="AF615" i="2" s="1"/>
  <c r="AE616" i="2"/>
  <c r="AF616" i="2" s="1"/>
  <c r="AE617" i="2"/>
  <c r="AF617" i="2" s="1"/>
  <c r="AE618" i="2"/>
  <c r="AF618" i="2" s="1"/>
  <c r="AE619" i="2"/>
  <c r="AF619" i="2" s="1"/>
  <c r="AE620" i="2"/>
  <c r="AF620" i="2" s="1"/>
  <c r="AE621" i="2"/>
  <c r="AF621" i="2" s="1"/>
  <c r="AE622" i="2"/>
  <c r="AF622" i="2" s="1"/>
  <c r="AE623" i="2"/>
  <c r="AF623" i="2" s="1"/>
  <c r="AE624" i="2"/>
  <c r="AF624" i="2" s="1"/>
  <c r="AE625" i="2"/>
  <c r="AF625" i="2" s="1"/>
  <c r="AE626" i="2"/>
  <c r="AF626" i="2" s="1"/>
  <c r="AE627" i="2"/>
  <c r="AF627" i="2" s="1"/>
  <c r="AE628" i="2"/>
  <c r="AF628" i="2" s="1"/>
  <c r="AE629" i="2"/>
  <c r="AF629" i="2" s="1"/>
  <c r="AE630" i="2"/>
  <c r="AF630" i="2" s="1"/>
  <c r="AE631" i="2"/>
  <c r="AF631" i="2" s="1"/>
  <c r="AE632" i="2"/>
  <c r="AF632" i="2" s="1"/>
  <c r="AE633" i="2"/>
  <c r="AF633" i="2" s="1"/>
  <c r="AE634" i="2"/>
  <c r="AF634" i="2" s="1"/>
  <c r="AE635" i="2"/>
  <c r="AF635" i="2" s="1"/>
  <c r="AE636" i="2"/>
  <c r="AF636" i="2" s="1"/>
  <c r="AE637" i="2"/>
  <c r="AF637" i="2" s="1"/>
  <c r="AE638" i="2"/>
  <c r="AF638" i="2" s="1"/>
  <c r="AE639" i="2"/>
  <c r="AF639" i="2" s="1"/>
  <c r="AE640" i="2"/>
  <c r="AF640" i="2" s="1"/>
  <c r="AE641" i="2"/>
  <c r="AF641" i="2" s="1"/>
  <c r="AE642" i="2"/>
  <c r="AF642" i="2" s="1"/>
  <c r="AE643" i="2"/>
  <c r="AF643" i="2" s="1"/>
  <c r="AE644" i="2"/>
  <c r="AF644" i="2" s="1"/>
  <c r="AE645" i="2"/>
  <c r="AF645" i="2" s="1"/>
  <c r="AE646" i="2"/>
  <c r="AF646" i="2" s="1"/>
  <c r="AE647" i="2"/>
  <c r="AF647" i="2" s="1"/>
  <c r="AE648" i="2"/>
  <c r="AF648" i="2" s="1"/>
  <c r="AE649" i="2"/>
  <c r="AF649" i="2" s="1"/>
  <c r="AE650" i="2"/>
  <c r="AF650" i="2" s="1"/>
  <c r="AE651" i="2"/>
  <c r="AF651" i="2" s="1"/>
  <c r="AE652" i="2"/>
  <c r="AF652" i="2" s="1"/>
  <c r="AE653" i="2"/>
  <c r="AF653" i="2" s="1"/>
  <c r="AE654" i="2"/>
  <c r="AF654" i="2" s="1"/>
  <c r="AE655" i="2"/>
  <c r="AF655" i="2" s="1"/>
  <c r="AE656" i="2"/>
  <c r="AF656" i="2" s="1"/>
  <c r="AE657" i="2"/>
  <c r="AF657" i="2" s="1"/>
  <c r="AE658" i="2"/>
  <c r="AF658" i="2" s="1"/>
  <c r="AE659" i="2"/>
  <c r="AF659" i="2" s="1"/>
  <c r="AE660" i="2"/>
  <c r="AF660" i="2" s="1"/>
  <c r="AE661" i="2"/>
  <c r="AF661" i="2" s="1"/>
  <c r="AE662" i="2"/>
  <c r="AF662" i="2" s="1"/>
  <c r="AE663" i="2"/>
  <c r="AF663" i="2" s="1"/>
  <c r="AE664" i="2"/>
  <c r="AF664" i="2" s="1"/>
  <c r="AE665" i="2"/>
  <c r="AF665" i="2" s="1"/>
  <c r="AE666" i="2"/>
  <c r="AF666" i="2" s="1"/>
  <c r="AE667" i="2"/>
  <c r="AF667" i="2" s="1"/>
  <c r="AE668" i="2"/>
  <c r="AF668" i="2" s="1"/>
  <c r="AE669" i="2"/>
  <c r="AF669" i="2" s="1"/>
  <c r="AE670" i="2"/>
  <c r="AF670" i="2" s="1"/>
  <c r="AE671" i="2"/>
  <c r="AF671" i="2" s="1"/>
  <c r="AE672" i="2"/>
  <c r="AF672" i="2" s="1"/>
  <c r="AE673" i="2"/>
  <c r="AF673" i="2" s="1"/>
  <c r="AE674" i="2"/>
  <c r="AF674" i="2" s="1"/>
  <c r="AE675" i="2"/>
  <c r="AF675" i="2" s="1"/>
  <c r="AE676" i="2"/>
  <c r="AF676" i="2" s="1"/>
  <c r="AE677" i="2"/>
  <c r="AF677" i="2" s="1"/>
  <c r="AE678" i="2"/>
  <c r="AF678" i="2" s="1"/>
  <c r="AE679" i="2"/>
  <c r="AF679" i="2" s="1"/>
  <c r="AE680" i="2"/>
  <c r="AF680" i="2" s="1"/>
  <c r="AE681" i="2"/>
  <c r="AF681" i="2" s="1"/>
  <c r="AE682" i="2"/>
  <c r="AF682" i="2" s="1"/>
  <c r="AE683" i="2"/>
  <c r="AF683" i="2" s="1"/>
  <c r="AE684" i="2"/>
  <c r="AF684" i="2" s="1"/>
  <c r="AE685" i="2"/>
  <c r="AF685" i="2" s="1"/>
  <c r="AE686" i="2"/>
  <c r="AF686" i="2" s="1"/>
  <c r="AE687" i="2"/>
  <c r="AF687" i="2" s="1"/>
  <c r="AE688" i="2"/>
  <c r="AF688" i="2" s="1"/>
  <c r="AE689" i="2"/>
  <c r="AF689" i="2" s="1"/>
  <c r="AE690" i="2"/>
  <c r="AF690" i="2" s="1"/>
  <c r="AE691" i="2"/>
  <c r="AF691" i="2" s="1"/>
  <c r="AE692" i="2"/>
  <c r="AF692" i="2" s="1"/>
  <c r="AE693" i="2"/>
  <c r="AF693" i="2" s="1"/>
  <c r="AE694" i="2"/>
  <c r="AF694" i="2" s="1"/>
  <c r="AE695" i="2"/>
  <c r="AF695" i="2" s="1"/>
  <c r="AE696" i="2"/>
  <c r="AF696" i="2" s="1"/>
  <c r="AE697" i="2"/>
  <c r="AF697" i="2" s="1"/>
  <c r="AE698" i="2"/>
  <c r="AF698" i="2" s="1"/>
  <c r="AE699" i="2"/>
  <c r="AF699" i="2" s="1"/>
  <c r="AE700" i="2"/>
  <c r="AF700" i="2" s="1"/>
  <c r="AE701" i="2"/>
  <c r="AF701" i="2" s="1"/>
  <c r="AE702" i="2"/>
  <c r="AF702" i="2" s="1"/>
  <c r="AE703" i="2"/>
  <c r="AF703" i="2" s="1"/>
  <c r="AE704" i="2"/>
  <c r="AF704" i="2" s="1"/>
  <c r="AE705" i="2"/>
  <c r="AF705" i="2" s="1"/>
  <c r="AE706" i="2"/>
  <c r="AF706" i="2" s="1"/>
  <c r="AE707" i="2"/>
  <c r="AF707" i="2" s="1"/>
  <c r="AE708" i="2"/>
  <c r="AF708" i="2" s="1"/>
  <c r="AE709" i="2"/>
  <c r="AF709" i="2" s="1"/>
  <c r="AE710" i="2"/>
  <c r="AF710" i="2" s="1"/>
  <c r="AE711" i="2"/>
  <c r="AF711" i="2" s="1"/>
  <c r="AE712" i="2"/>
  <c r="AF712" i="2" s="1"/>
  <c r="AE713" i="2"/>
  <c r="AF713" i="2" s="1"/>
  <c r="AE714" i="2"/>
  <c r="AF714" i="2" s="1"/>
  <c r="AE715" i="2"/>
  <c r="AF715" i="2" s="1"/>
  <c r="AE716" i="2"/>
  <c r="AF716" i="2" s="1"/>
  <c r="AE717" i="2"/>
  <c r="AF717" i="2" s="1"/>
  <c r="AE718" i="2"/>
  <c r="AF718" i="2" s="1"/>
  <c r="AE719" i="2"/>
  <c r="AF719" i="2" s="1"/>
  <c r="AE720" i="2"/>
  <c r="AF720" i="2" s="1"/>
  <c r="AE721" i="2"/>
  <c r="AF721" i="2" s="1"/>
  <c r="AE722" i="2"/>
  <c r="AF722" i="2" s="1"/>
  <c r="AE723" i="2"/>
  <c r="AF723" i="2" s="1"/>
  <c r="AE724" i="2"/>
  <c r="AF724" i="2" s="1"/>
  <c r="AE725" i="2"/>
  <c r="AF725" i="2" s="1"/>
  <c r="AE726" i="2"/>
  <c r="AF726" i="2" s="1"/>
  <c r="AE727" i="2"/>
  <c r="AF727" i="2" s="1"/>
  <c r="AE728" i="2"/>
  <c r="AF728" i="2" s="1"/>
  <c r="AE729" i="2"/>
  <c r="AF729" i="2" s="1"/>
  <c r="AE730" i="2"/>
  <c r="AF730" i="2" s="1"/>
  <c r="AE731" i="2"/>
  <c r="AF731" i="2" s="1"/>
  <c r="AE732" i="2"/>
  <c r="AF732" i="2" s="1"/>
  <c r="AE733" i="2"/>
  <c r="AF733" i="2" s="1"/>
  <c r="AE734" i="2"/>
  <c r="AF734" i="2" s="1"/>
  <c r="AE735" i="2"/>
  <c r="AF735" i="2" s="1"/>
  <c r="AE736" i="2"/>
  <c r="AF736" i="2" s="1"/>
  <c r="AE737" i="2"/>
  <c r="AF737" i="2" s="1"/>
  <c r="AE738" i="2"/>
  <c r="AF738" i="2" s="1"/>
  <c r="AE739" i="2"/>
  <c r="AF739" i="2" s="1"/>
  <c r="AE740" i="2"/>
  <c r="AF740" i="2" s="1"/>
  <c r="AE741" i="2"/>
  <c r="AF741" i="2" s="1"/>
  <c r="AE742" i="2"/>
  <c r="AF742" i="2" s="1"/>
  <c r="AE743" i="2"/>
  <c r="AF743" i="2" s="1"/>
  <c r="AE744" i="2"/>
  <c r="AF744" i="2" s="1"/>
  <c r="AE745" i="2"/>
  <c r="AF745" i="2" s="1"/>
  <c r="AE746" i="2"/>
  <c r="AF746" i="2" s="1"/>
  <c r="AE747" i="2"/>
  <c r="AF747" i="2" s="1"/>
  <c r="AE748" i="2"/>
  <c r="AF748" i="2" s="1"/>
  <c r="AE749" i="2"/>
  <c r="AF749" i="2" s="1"/>
  <c r="AE750" i="2"/>
  <c r="AF750" i="2" s="1"/>
  <c r="AE751" i="2"/>
  <c r="AF751" i="2" s="1"/>
  <c r="AE752" i="2"/>
  <c r="AF752" i="2" s="1"/>
  <c r="AE753" i="2"/>
  <c r="AF753" i="2" s="1"/>
  <c r="AE754" i="2"/>
  <c r="AF754" i="2" s="1"/>
  <c r="AE755" i="2"/>
  <c r="AF755" i="2" s="1"/>
  <c r="AE756" i="2"/>
  <c r="AF756" i="2" s="1"/>
  <c r="AE757" i="2"/>
  <c r="AF757" i="2" s="1"/>
  <c r="AE758" i="2"/>
  <c r="AF758" i="2" s="1"/>
  <c r="AE759" i="2"/>
  <c r="AF759" i="2" s="1"/>
  <c r="AE760" i="2"/>
  <c r="AF760" i="2" s="1"/>
  <c r="AE761" i="2"/>
  <c r="AF761" i="2" s="1"/>
  <c r="AE762" i="2"/>
  <c r="AF762" i="2" s="1"/>
  <c r="AE763" i="2"/>
  <c r="AF763" i="2" s="1"/>
  <c r="AE764" i="2"/>
  <c r="AF764" i="2" s="1"/>
  <c r="AE765" i="2"/>
  <c r="AF765" i="2" s="1"/>
  <c r="AE766" i="2"/>
  <c r="AF766" i="2" s="1"/>
  <c r="AE767" i="2"/>
  <c r="AF767" i="2" s="1"/>
  <c r="AE768" i="2"/>
  <c r="AF768" i="2" s="1"/>
  <c r="AE769" i="2"/>
  <c r="AF769" i="2" s="1"/>
  <c r="AE770" i="2"/>
  <c r="AF770" i="2" s="1"/>
  <c r="AE771" i="2"/>
  <c r="AF771" i="2" s="1"/>
  <c r="AE772" i="2"/>
  <c r="AF772" i="2" s="1"/>
  <c r="AE773" i="2"/>
  <c r="AF773" i="2" s="1"/>
  <c r="AE774" i="2"/>
  <c r="AF774" i="2" s="1"/>
  <c r="AE775" i="2"/>
  <c r="AF775" i="2" s="1"/>
  <c r="AE776" i="2"/>
  <c r="AF776" i="2" s="1"/>
  <c r="AE777" i="2"/>
  <c r="AF777" i="2" s="1"/>
  <c r="AE778" i="2"/>
  <c r="AF778" i="2" s="1"/>
  <c r="AE779" i="2"/>
  <c r="AF779" i="2" s="1"/>
  <c r="AE780" i="2"/>
  <c r="AF780" i="2" s="1"/>
  <c r="AE781" i="2"/>
  <c r="AF781" i="2" s="1"/>
  <c r="AE782" i="2"/>
  <c r="AF782" i="2" s="1"/>
  <c r="AE783" i="2"/>
  <c r="AF783" i="2" s="1"/>
  <c r="AE784" i="2"/>
  <c r="AF784" i="2" s="1"/>
  <c r="AE785" i="2"/>
  <c r="AF785" i="2" s="1"/>
  <c r="AE786" i="2"/>
  <c r="AF786" i="2" s="1"/>
  <c r="AE787" i="2"/>
  <c r="AF787" i="2" s="1"/>
  <c r="AE788" i="2"/>
  <c r="AF788" i="2" s="1"/>
  <c r="AE789" i="2"/>
  <c r="AF789" i="2" s="1"/>
  <c r="AE790" i="2"/>
  <c r="AF790" i="2" s="1"/>
  <c r="AE791" i="2"/>
  <c r="AF791" i="2" s="1"/>
  <c r="AE792" i="2"/>
  <c r="AF792" i="2" s="1"/>
  <c r="AE793" i="2"/>
  <c r="AF793" i="2" s="1"/>
  <c r="AE794" i="2"/>
  <c r="AF794" i="2" s="1"/>
  <c r="AE795" i="2"/>
  <c r="AF795" i="2" s="1"/>
  <c r="AE796" i="2"/>
  <c r="AF796" i="2" s="1"/>
  <c r="AE797" i="2"/>
  <c r="AF797" i="2" s="1"/>
  <c r="AE798" i="2"/>
  <c r="AF798" i="2" s="1"/>
  <c r="AE799" i="2"/>
  <c r="AF799" i="2" s="1"/>
  <c r="AE800" i="2"/>
  <c r="AF800" i="2" s="1"/>
  <c r="AE801" i="2"/>
  <c r="AF801" i="2" s="1"/>
  <c r="AE802" i="2"/>
  <c r="AF802" i="2" s="1"/>
  <c r="AE803" i="2"/>
  <c r="AF803" i="2" s="1"/>
  <c r="AE804" i="2"/>
  <c r="AF804" i="2" s="1"/>
  <c r="AE805" i="2"/>
  <c r="AF805" i="2" s="1"/>
  <c r="AE806" i="2"/>
  <c r="AF806" i="2" s="1"/>
  <c r="AE807" i="2"/>
  <c r="AF807" i="2" s="1"/>
  <c r="AE808" i="2"/>
  <c r="AF808" i="2" s="1"/>
  <c r="AE809" i="2"/>
  <c r="AF809" i="2" s="1"/>
  <c r="AE810" i="2"/>
  <c r="AF810" i="2" s="1"/>
  <c r="AE811" i="2"/>
  <c r="AF811" i="2" s="1"/>
  <c r="AE812" i="2"/>
  <c r="AF812" i="2" s="1"/>
  <c r="AE813" i="2"/>
  <c r="AF813" i="2" s="1"/>
  <c r="AE814" i="2"/>
  <c r="AF814" i="2" s="1"/>
  <c r="AE815" i="2"/>
  <c r="AF815" i="2" s="1"/>
  <c r="AE816" i="2"/>
  <c r="AF816" i="2" s="1"/>
  <c r="AE817" i="2"/>
  <c r="AF817" i="2" s="1"/>
  <c r="AE818" i="2"/>
  <c r="AF818" i="2" s="1"/>
  <c r="AE819" i="2"/>
  <c r="AF819" i="2" s="1"/>
  <c r="AE820" i="2"/>
  <c r="AF820" i="2" s="1"/>
  <c r="AE821" i="2"/>
  <c r="AF821" i="2" s="1"/>
  <c r="AE822" i="2"/>
  <c r="AF822" i="2" s="1"/>
  <c r="AE823" i="2"/>
  <c r="AF823" i="2" s="1"/>
  <c r="AE824" i="2"/>
  <c r="AF824" i="2" s="1"/>
  <c r="AE825" i="2"/>
  <c r="AF825" i="2" s="1"/>
  <c r="AE826" i="2"/>
  <c r="AF826" i="2" s="1"/>
  <c r="AE827" i="2"/>
  <c r="AF827" i="2" s="1"/>
  <c r="AE828" i="2"/>
  <c r="AF828" i="2" s="1"/>
  <c r="AE829" i="2"/>
  <c r="AF829" i="2" s="1"/>
  <c r="AE830" i="2"/>
  <c r="AF830" i="2" s="1"/>
  <c r="AE831" i="2"/>
  <c r="AF831" i="2" s="1"/>
  <c r="AE832" i="2"/>
  <c r="AF832" i="2" s="1"/>
  <c r="AE833" i="2"/>
  <c r="AF833" i="2" s="1"/>
  <c r="AE834" i="2"/>
  <c r="AF834" i="2" s="1"/>
  <c r="AE835" i="2"/>
  <c r="AF835" i="2" s="1"/>
  <c r="AE836" i="2"/>
  <c r="AF836" i="2" s="1"/>
  <c r="AE837" i="2"/>
  <c r="AF837" i="2" s="1"/>
  <c r="AE838" i="2"/>
  <c r="AF838" i="2" s="1"/>
  <c r="AE839" i="2"/>
  <c r="AF839" i="2" s="1"/>
  <c r="AE840" i="2"/>
  <c r="AF840" i="2" s="1"/>
  <c r="AE841" i="2"/>
  <c r="AF841" i="2" s="1"/>
  <c r="AE842" i="2"/>
  <c r="AF842" i="2" s="1"/>
  <c r="AE843" i="2"/>
  <c r="AF843" i="2" s="1"/>
  <c r="AE844" i="2"/>
  <c r="AF844" i="2" s="1"/>
  <c r="AE845" i="2"/>
  <c r="AF845" i="2" s="1"/>
  <c r="AE846" i="2"/>
  <c r="AF846" i="2" s="1"/>
  <c r="AE847" i="2"/>
  <c r="AF847" i="2" s="1"/>
  <c r="AE848" i="2"/>
  <c r="AF848" i="2" s="1"/>
  <c r="AE849" i="2"/>
  <c r="AF849" i="2" s="1"/>
  <c r="AE850" i="2"/>
  <c r="AF850" i="2" s="1"/>
  <c r="AE851" i="2"/>
  <c r="AF851" i="2" s="1"/>
  <c r="AE852" i="2"/>
  <c r="AF852" i="2" s="1"/>
  <c r="AE853" i="2"/>
  <c r="AF853" i="2" s="1"/>
  <c r="AE854" i="2"/>
  <c r="AF854" i="2" s="1"/>
  <c r="AE855" i="2"/>
  <c r="AF855" i="2" s="1"/>
  <c r="AE856" i="2"/>
  <c r="AF856" i="2" s="1"/>
  <c r="AE857" i="2"/>
  <c r="AF857" i="2" s="1"/>
  <c r="AE858" i="2"/>
  <c r="AF858" i="2" s="1"/>
  <c r="AE859" i="2"/>
  <c r="AF859" i="2" s="1"/>
  <c r="AE860" i="2"/>
  <c r="AF860" i="2" s="1"/>
  <c r="AE861" i="2"/>
  <c r="AF861" i="2" s="1"/>
  <c r="AE862" i="2"/>
  <c r="AF862" i="2" s="1"/>
  <c r="AE863" i="2"/>
  <c r="AF863" i="2" s="1"/>
  <c r="AE864" i="2"/>
  <c r="AF864" i="2" s="1"/>
  <c r="AE865" i="2"/>
  <c r="AF865" i="2" s="1"/>
  <c r="AE866" i="2"/>
  <c r="AF866" i="2" s="1"/>
  <c r="AE867" i="2"/>
  <c r="AF867" i="2" s="1"/>
  <c r="AE868" i="2"/>
  <c r="AF868" i="2" s="1"/>
  <c r="AE869" i="2"/>
  <c r="AF869" i="2" s="1"/>
  <c r="AE870" i="2"/>
  <c r="AF870" i="2" s="1"/>
  <c r="AE871" i="2"/>
  <c r="AF871" i="2" s="1"/>
  <c r="AE872" i="2"/>
  <c r="AF872" i="2" s="1"/>
  <c r="AE873" i="2"/>
  <c r="AF873" i="2" s="1"/>
  <c r="AE874" i="2"/>
  <c r="AF874" i="2" s="1"/>
  <c r="AE875" i="2"/>
  <c r="AF875" i="2" s="1"/>
  <c r="AE876" i="2"/>
  <c r="AF876" i="2" s="1"/>
  <c r="AE877" i="2"/>
  <c r="AF877" i="2" s="1"/>
  <c r="AE878" i="2"/>
  <c r="AF878" i="2" s="1"/>
  <c r="AE879" i="2"/>
  <c r="AF879" i="2" s="1"/>
  <c r="AE880" i="2"/>
  <c r="AF880" i="2" s="1"/>
  <c r="AE881" i="2"/>
  <c r="AF881" i="2" s="1"/>
  <c r="AE882" i="2"/>
  <c r="AF882" i="2" s="1"/>
  <c r="AE883" i="2"/>
  <c r="AF883" i="2" s="1"/>
  <c r="AE884" i="2"/>
  <c r="AF884" i="2" s="1"/>
  <c r="AE885" i="2"/>
  <c r="AF885" i="2" s="1"/>
  <c r="AE886" i="2"/>
  <c r="AF886" i="2" s="1"/>
  <c r="AE887" i="2"/>
  <c r="AF887" i="2" s="1"/>
  <c r="AE888" i="2"/>
  <c r="AF888" i="2" s="1"/>
  <c r="AE889" i="2"/>
  <c r="AF889" i="2" s="1"/>
  <c r="AE890" i="2"/>
  <c r="AF890" i="2" s="1"/>
  <c r="AE891" i="2"/>
  <c r="AF891" i="2" s="1"/>
  <c r="AE892" i="2"/>
  <c r="AF892" i="2" s="1"/>
  <c r="AE893" i="2"/>
  <c r="AF893" i="2" s="1"/>
  <c r="AE894" i="2"/>
  <c r="AF894" i="2" s="1"/>
  <c r="AE895" i="2"/>
  <c r="AF895" i="2" s="1"/>
  <c r="AE896" i="2"/>
  <c r="AF896" i="2" s="1"/>
  <c r="AE897" i="2"/>
  <c r="AF897" i="2" s="1"/>
  <c r="AE898" i="2"/>
  <c r="AF898" i="2" s="1"/>
  <c r="AE899" i="2"/>
  <c r="AF899" i="2" s="1"/>
  <c r="AE900" i="2"/>
  <c r="AF900" i="2" s="1"/>
  <c r="AE901" i="2"/>
  <c r="AF901" i="2" s="1"/>
  <c r="AE902" i="2"/>
  <c r="AF902" i="2" s="1"/>
  <c r="AE903" i="2"/>
  <c r="AF903" i="2" s="1"/>
  <c r="AE904" i="2"/>
  <c r="AF904" i="2" s="1"/>
  <c r="AE905" i="2"/>
  <c r="AF905" i="2" s="1"/>
  <c r="AE906" i="2"/>
  <c r="AF906" i="2" s="1"/>
  <c r="AE907" i="2"/>
  <c r="AF907" i="2" s="1"/>
  <c r="AE908" i="2"/>
  <c r="AF908" i="2" s="1"/>
  <c r="AE909" i="2"/>
  <c r="AF909" i="2" s="1"/>
  <c r="AE910" i="2"/>
  <c r="AF910" i="2" s="1"/>
  <c r="AE911" i="2"/>
  <c r="AF911" i="2" s="1"/>
  <c r="AE912" i="2"/>
  <c r="AF912" i="2" s="1"/>
  <c r="AE913" i="2"/>
  <c r="AF913" i="2" s="1"/>
  <c r="AE914" i="2"/>
  <c r="AF914" i="2" s="1"/>
  <c r="AE915" i="2"/>
  <c r="AF915" i="2" s="1"/>
  <c r="AE916" i="2"/>
  <c r="AF916" i="2" s="1"/>
  <c r="AE917" i="2"/>
  <c r="AF917" i="2" s="1"/>
  <c r="AE918" i="2"/>
  <c r="AF918" i="2" s="1"/>
  <c r="AE919" i="2"/>
  <c r="AF919" i="2" s="1"/>
  <c r="AE920" i="2"/>
  <c r="AF920" i="2" s="1"/>
  <c r="AE921" i="2"/>
  <c r="AF921" i="2" s="1"/>
  <c r="AE922" i="2"/>
  <c r="AF922" i="2" s="1"/>
  <c r="AE923" i="2"/>
  <c r="AF923" i="2" s="1"/>
  <c r="AE924" i="2"/>
  <c r="AF924" i="2" s="1"/>
  <c r="AE925" i="2"/>
  <c r="AF925" i="2" s="1"/>
  <c r="AE926" i="2"/>
  <c r="AF926" i="2" s="1"/>
  <c r="AE927" i="2"/>
  <c r="AF927" i="2" s="1"/>
  <c r="AE928" i="2"/>
  <c r="AF928" i="2" s="1"/>
  <c r="AE929" i="2"/>
  <c r="AF929" i="2" s="1"/>
  <c r="AE930" i="2"/>
  <c r="AF930" i="2" s="1"/>
  <c r="AE931" i="2"/>
  <c r="AF931" i="2" s="1"/>
  <c r="AE932" i="2"/>
  <c r="AF932" i="2" s="1"/>
  <c r="AE933" i="2"/>
  <c r="AF933" i="2" s="1"/>
  <c r="AE934" i="2"/>
  <c r="AF934" i="2" s="1"/>
  <c r="AE935" i="2"/>
  <c r="AF935" i="2" s="1"/>
  <c r="AE936" i="2"/>
  <c r="AF936" i="2" s="1"/>
  <c r="AE937" i="2"/>
  <c r="AF937" i="2" s="1"/>
  <c r="AE938" i="2"/>
  <c r="AF938" i="2" s="1"/>
  <c r="AE939" i="2"/>
  <c r="AF939" i="2" s="1"/>
  <c r="AE940" i="2"/>
  <c r="AF940" i="2" s="1"/>
  <c r="AE941" i="2"/>
  <c r="AF941" i="2" s="1"/>
  <c r="AE942" i="2"/>
  <c r="AF942" i="2" s="1"/>
  <c r="AE943" i="2"/>
  <c r="AF943" i="2" s="1"/>
  <c r="AE944" i="2"/>
  <c r="AF944" i="2" s="1"/>
  <c r="AE945" i="2"/>
  <c r="AF945" i="2" s="1"/>
  <c r="AE946" i="2"/>
  <c r="AF946" i="2" s="1"/>
  <c r="AE947" i="2"/>
  <c r="AF947" i="2" s="1"/>
  <c r="AE948" i="2"/>
  <c r="AF948" i="2" s="1"/>
  <c r="AE949" i="2"/>
  <c r="AF949" i="2" s="1"/>
  <c r="AE950" i="2"/>
  <c r="AF950" i="2" s="1"/>
  <c r="AE951" i="2"/>
  <c r="AF951" i="2" s="1"/>
  <c r="AE952" i="2"/>
  <c r="AF952" i="2" s="1"/>
  <c r="AE953" i="2"/>
  <c r="AF953" i="2" s="1"/>
  <c r="AE954" i="2"/>
  <c r="AF954" i="2" s="1"/>
  <c r="AE955" i="2"/>
  <c r="AF955" i="2" s="1"/>
  <c r="AE956" i="2"/>
  <c r="AF956" i="2" s="1"/>
  <c r="AE957" i="2"/>
  <c r="AF957" i="2" s="1"/>
  <c r="AE958" i="2"/>
  <c r="AF958" i="2" s="1"/>
  <c r="AE959" i="2"/>
  <c r="AF959" i="2" s="1"/>
  <c r="AE960" i="2"/>
  <c r="AF960" i="2" s="1"/>
  <c r="AE961" i="2"/>
  <c r="AF961" i="2" s="1"/>
  <c r="AE962" i="2"/>
  <c r="AF962" i="2" s="1"/>
  <c r="AE963" i="2"/>
  <c r="AF963" i="2" s="1"/>
  <c r="AE964" i="2"/>
  <c r="AF964" i="2" s="1"/>
  <c r="AE965" i="2"/>
  <c r="AF965" i="2" s="1"/>
  <c r="AE966" i="2"/>
  <c r="AF966" i="2" s="1"/>
  <c r="AE967" i="2"/>
  <c r="AF967" i="2" s="1"/>
  <c r="AE968" i="2"/>
  <c r="AF968" i="2" s="1"/>
  <c r="AE969" i="2"/>
  <c r="AF969" i="2" s="1"/>
  <c r="AE970" i="2"/>
  <c r="AF970" i="2" s="1"/>
  <c r="AE971" i="2"/>
  <c r="AF971" i="2" s="1"/>
  <c r="AE972" i="2"/>
  <c r="AF972" i="2" s="1"/>
  <c r="AE973" i="2"/>
  <c r="AF973" i="2" s="1"/>
  <c r="AE974" i="2"/>
  <c r="AF974" i="2" s="1"/>
  <c r="AE975" i="2"/>
  <c r="AF975" i="2" s="1"/>
  <c r="AE976" i="2"/>
  <c r="AF976" i="2" s="1"/>
  <c r="AE977" i="2"/>
  <c r="AF977" i="2" s="1"/>
  <c r="AE978" i="2"/>
  <c r="AF978" i="2" s="1"/>
  <c r="AE979" i="2"/>
  <c r="AF979" i="2" s="1"/>
  <c r="AE980" i="2"/>
  <c r="AF980" i="2" s="1"/>
  <c r="AE981" i="2"/>
  <c r="AF981" i="2" s="1"/>
  <c r="AE982" i="2"/>
  <c r="AF982" i="2" s="1"/>
  <c r="AE983" i="2"/>
  <c r="AF983" i="2" s="1"/>
  <c r="AE984" i="2"/>
  <c r="AF984" i="2" s="1"/>
  <c r="AE985" i="2"/>
  <c r="AF985" i="2" s="1"/>
  <c r="AE986" i="2"/>
  <c r="AF986" i="2" s="1"/>
  <c r="AE987" i="2"/>
  <c r="AF987" i="2" s="1"/>
  <c r="AE988" i="2"/>
  <c r="AF988" i="2" s="1"/>
  <c r="AE989" i="2"/>
  <c r="AF989" i="2" s="1"/>
  <c r="AE990" i="2"/>
  <c r="AF990" i="2" s="1"/>
  <c r="AE991" i="2"/>
  <c r="AF991" i="2" s="1"/>
  <c r="AE992" i="2"/>
  <c r="AF992" i="2" s="1"/>
  <c r="AE993" i="2"/>
  <c r="AF993" i="2" s="1"/>
  <c r="AE994" i="2"/>
  <c r="AF994" i="2" s="1"/>
  <c r="AE995" i="2"/>
  <c r="AF995" i="2" s="1"/>
  <c r="AE996" i="2"/>
  <c r="AF996" i="2" s="1"/>
  <c r="AE997" i="2"/>
  <c r="AF997" i="2" s="1"/>
  <c r="AE998" i="2"/>
  <c r="AF998" i="2" s="1"/>
  <c r="AE999" i="2"/>
  <c r="AF999" i="2" s="1"/>
  <c r="AE1000" i="2"/>
  <c r="AF1000" i="2" s="1"/>
  <c r="AE1001" i="2"/>
  <c r="AF1001" i="2" s="1"/>
  <c r="AE1002" i="2"/>
  <c r="AF1002" i="2" s="1"/>
  <c r="AE1003" i="2"/>
  <c r="AF1003" i="2" s="1"/>
  <c r="AE1004" i="2"/>
  <c r="AF1004" i="2" s="1"/>
  <c r="AE1005" i="2"/>
  <c r="AF1005" i="2" s="1"/>
  <c r="AE1006" i="2"/>
  <c r="AF1006" i="2" s="1"/>
  <c r="AE1007" i="2"/>
  <c r="AF1007" i="2" s="1"/>
  <c r="AE1008" i="2"/>
  <c r="AF1008" i="2" s="1"/>
  <c r="AE1009" i="2"/>
  <c r="AF1009" i="2" s="1"/>
  <c r="AE1010" i="2"/>
  <c r="AF1010" i="2" s="1"/>
  <c r="AE1011" i="2"/>
  <c r="AF1011" i="2" s="1"/>
  <c r="AE1012" i="2"/>
  <c r="AF1012" i="2" s="1"/>
  <c r="AE1013" i="2"/>
  <c r="AF1013" i="2" s="1"/>
  <c r="AE1014" i="2"/>
  <c r="AF1014" i="2" s="1"/>
  <c r="AE1015" i="2"/>
  <c r="AF1015" i="2" s="1"/>
  <c r="AE1016" i="2"/>
  <c r="AF1016" i="2" s="1"/>
  <c r="AE1017" i="2"/>
  <c r="AF1017" i="2" s="1"/>
  <c r="AE1018" i="2"/>
  <c r="AF1018" i="2" s="1"/>
  <c r="AE1019" i="2"/>
  <c r="AF1019" i="2" s="1"/>
  <c r="AE1020" i="2"/>
  <c r="AF1020" i="2" s="1"/>
  <c r="AE1021" i="2"/>
  <c r="AF1021" i="2" s="1"/>
  <c r="AE1022" i="2"/>
  <c r="AF1022" i="2" s="1"/>
  <c r="AE1023" i="2"/>
  <c r="AF1023" i="2" s="1"/>
  <c r="AE1024" i="2"/>
  <c r="AF1024" i="2" s="1"/>
  <c r="AE1025" i="2"/>
  <c r="AF1025" i="2" s="1"/>
  <c r="AE1026" i="2"/>
  <c r="AF1026" i="2" s="1"/>
  <c r="AE1027" i="2"/>
  <c r="AF1027" i="2" s="1"/>
  <c r="AE1028" i="2"/>
  <c r="AF1028" i="2" s="1"/>
  <c r="AE1029" i="2"/>
  <c r="AF1029" i="2" s="1"/>
  <c r="AE1030" i="2"/>
  <c r="AF1030" i="2" s="1"/>
  <c r="AE1031" i="2"/>
  <c r="AF1031" i="2" s="1"/>
  <c r="AE1032" i="2"/>
  <c r="AF1032" i="2" s="1"/>
  <c r="AE1033" i="2"/>
  <c r="AF1033" i="2" s="1"/>
  <c r="AE1034" i="2"/>
  <c r="AF1034" i="2" s="1"/>
  <c r="AE1035" i="2"/>
  <c r="AF1035" i="2" s="1"/>
  <c r="AE1036" i="2"/>
  <c r="AF1036" i="2" s="1"/>
  <c r="AE1037" i="2"/>
  <c r="AF1037" i="2" s="1"/>
  <c r="AE1038" i="2"/>
  <c r="AF1038" i="2" s="1"/>
  <c r="AE1039" i="2"/>
  <c r="AF1039" i="2" s="1"/>
  <c r="AE1040" i="2"/>
  <c r="AF1040" i="2" s="1"/>
  <c r="AE1041" i="2"/>
  <c r="AF1041" i="2" s="1"/>
  <c r="AE1042" i="2"/>
  <c r="AF1042" i="2" s="1"/>
  <c r="AE1043" i="2"/>
  <c r="AF1043" i="2" s="1"/>
  <c r="AE1044" i="2"/>
  <c r="AF1044" i="2" s="1"/>
  <c r="AE1045" i="2"/>
  <c r="AF1045" i="2" s="1"/>
  <c r="AE1046" i="2"/>
  <c r="AF1046" i="2" s="1"/>
  <c r="AE1047" i="2"/>
  <c r="AF1047" i="2" s="1"/>
  <c r="AE1048" i="2"/>
  <c r="AF1048" i="2" s="1"/>
  <c r="AE1049" i="2"/>
  <c r="AF1049" i="2" s="1"/>
  <c r="AE1050" i="2"/>
  <c r="AF1050" i="2" s="1"/>
  <c r="AE1051" i="2"/>
  <c r="AF1051" i="2" s="1"/>
  <c r="AE1052" i="2"/>
  <c r="AF1052" i="2" s="1"/>
  <c r="AE1053" i="2"/>
  <c r="AF1053" i="2" s="1"/>
  <c r="AE1054" i="2"/>
  <c r="AF1054" i="2" s="1"/>
  <c r="AE1055" i="2"/>
  <c r="AF1055" i="2" s="1"/>
  <c r="AE1056" i="2"/>
  <c r="AF1056" i="2" s="1"/>
  <c r="AE1057" i="2"/>
  <c r="AF1057" i="2" s="1"/>
  <c r="AE1058" i="2"/>
  <c r="AF1058" i="2" s="1"/>
  <c r="AE1059" i="2"/>
  <c r="AF1059" i="2" s="1"/>
  <c r="AE1060" i="2"/>
  <c r="AF1060" i="2" s="1"/>
  <c r="AE1061" i="2"/>
  <c r="AF1061" i="2" s="1"/>
  <c r="AE1062" i="2"/>
  <c r="AF1062" i="2" s="1"/>
  <c r="AE1063" i="2"/>
  <c r="AF1063" i="2" s="1"/>
  <c r="AE1064" i="2"/>
  <c r="AF1064" i="2" s="1"/>
  <c r="AE1065" i="2"/>
  <c r="AF1065" i="2" s="1"/>
  <c r="AE1066" i="2"/>
  <c r="AF1066" i="2" s="1"/>
  <c r="AE1067" i="2"/>
  <c r="AF1067" i="2" s="1"/>
  <c r="AE1068" i="2"/>
  <c r="AF1068" i="2" s="1"/>
  <c r="AE1069" i="2"/>
  <c r="AF1069" i="2" s="1"/>
  <c r="AE1070" i="2"/>
  <c r="AF1070" i="2" s="1"/>
  <c r="AE1071" i="2"/>
  <c r="AF1071" i="2" s="1"/>
  <c r="AE1072" i="2"/>
  <c r="AF1072" i="2" s="1"/>
  <c r="AE1073" i="2"/>
  <c r="AF1073" i="2" s="1"/>
  <c r="AE1074" i="2"/>
  <c r="AF1074" i="2" s="1"/>
  <c r="AE1075" i="2"/>
  <c r="AF1075" i="2" s="1"/>
  <c r="AE1076" i="2"/>
  <c r="AF1076" i="2" s="1"/>
  <c r="AE1077" i="2"/>
  <c r="AF1077" i="2" s="1"/>
  <c r="AE1078" i="2"/>
  <c r="AF1078" i="2" s="1"/>
  <c r="AE1079" i="2"/>
  <c r="AF1079" i="2" s="1"/>
  <c r="AE1080" i="2"/>
  <c r="AF1080" i="2" s="1"/>
  <c r="AE1081" i="2"/>
  <c r="AF1081" i="2" s="1"/>
  <c r="AE1082" i="2"/>
  <c r="AF1082" i="2" s="1"/>
  <c r="AE1083" i="2"/>
  <c r="AF1083" i="2" s="1"/>
  <c r="AE1084" i="2"/>
  <c r="AF1084" i="2" s="1"/>
  <c r="AE1085" i="2"/>
  <c r="AF1085" i="2" s="1"/>
  <c r="AE1086" i="2"/>
  <c r="AF1086" i="2" s="1"/>
  <c r="AE1087" i="2"/>
  <c r="AF1087" i="2" s="1"/>
  <c r="AE1088" i="2"/>
  <c r="AF1088" i="2" s="1"/>
  <c r="AE1089" i="2"/>
  <c r="AF1089" i="2" s="1"/>
  <c r="AE1090" i="2"/>
  <c r="AF1090" i="2" s="1"/>
  <c r="AE1091" i="2"/>
  <c r="AF1091" i="2" s="1"/>
  <c r="AE1092" i="2"/>
  <c r="AF1092" i="2" s="1"/>
  <c r="AE1093" i="2"/>
  <c r="AF1093" i="2" s="1"/>
  <c r="AE1094" i="2"/>
  <c r="AF1094" i="2" s="1"/>
  <c r="AE3" i="2"/>
  <c r="AF3" i="2" s="1"/>
  <c r="V275" i="2"/>
  <c r="W275" i="2" s="1"/>
  <c r="V276" i="2"/>
  <c r="W276" i="2" s="1"/>
  <c r="V277" i="2"/>
  <c r="W277" i="2" s="1"/>
  <c r="V278" i="2"/>
  <c r="W278" i="2" s="1"/>
  <c r="V279" i="2"/>
  <c r="W279" i="2" s="1"/>
  <c r="V280" i="2"/>
  <c r="W280" i="2" s="1"/>
  <c r="X280" i="2" s="1"/>
  <c r="V281" i="2"/>
  <c r="W281" i="2" s="1"/>
  <c r="V282" i="2"/>
  <c r="W282" i="2" s="1"/>
  <c r="V283" i="2"/>
  <c r="W283" i="2" s="1"/>
  <c r="V284" i="2"/>
  <c r="W284" i="2" s="1"/>
  <c r="V285" i="2"/>
  <c r="W285" i="2" s="1"/>
  <c r="V286" i="2"/>
  <c r="W286" i="2" s="1"/>
  <c r="V287" i="2"/>
  <c r="W287" i="2" s="1"/>
  <c r="V288" i="2"/>
  <c r="W288" i="2" s="1"/>
  <c r="V289" i="2"/>
  <c r="W289" i="2" s="1"/>
  <c r="V290" i="2"/>
  <c r="W290" i="2" s="1"/>
  <c r="V291" i="2"/>
  <c r="W291" i="2" s="1"/>
  <c r="V292" i="2"/>
  <c r="W292" i="2" s="1"/>
  <c r="V293" i="2"/>
  <c r="W293" i="2" s="1"/>
  <c r="V294" i="2"/>
  <c r="W294" i="2" s="1"/>
  <c r="V295" i="2"/>
  <c r="W295" i="2" s="1"/>
  <c r="V296" i="2"/>
  <c r="W296" i="2" s="1"/>
  <c r="V297" i="2"/>
  <c r="W297" i="2" s="1"/>
  <c r="V298" i="2"/>
  <c r="W298" i="2" s="1"/>
  <c r="V299" i="2"/>
  <c r="W299" i="2" s="1"/>
  <c r="V300" i="2"/>
  <c r="W300" i="2" s="1"/>
  <c r="V301" i="2"/>
  <c r="W301" i="2" s="1"/>
  <c r="V302" i="2"/>
  <c r="W302" i="2" s="1"/>
  <c r="V303" i="2"/>
  <c r="W303" i="2" s="1"/>
  <c r="V304" i="2"/>
  <c r="W304" i="2" s="1"/>
  <c r="V305" i="2"/>
  <c r="W305" i="2" s="1"/>
  <c r="V306" i="2"/>
  <c r="W306" i="2" s="1"/>
  <c r="V307" i="2"/>
  <c r="W307" i="2" s="1"/>
  <c r="V308" i="2"/>
  <c r="W308" i="2" s="1"/>
  <c r="V309" i="2"/>
  <c r="W309" i="2" s="1"/>
  <c r="V310" i="2"/>
  <c r="W310" i="2" s="1"/>
  <c r="V311" i="2"/>
  <c r="W311" i="2" s="1"/>
  <c r="V312" i="2"/>
  <c r="W312" i="2" s="1"/>
  <c r="X312" i="2" s="1"/>
  <c r="V313" i="2"/>
  <c r="W313" i="2" s="1"/>
  <c r="V314" i="2"/>
  <c r="W314" i="2" s="1"/>
  <c r="V315" i="2"/>
  <c r="W315" i="2" s="1"/>
  <c r="V316" i="2"/>
  <c r="W316" i="2" s="1"/>
  <c r="V317" i="2"/>
  <c r="W317" i="2" s="1"/>
  <c r="V318" i="2"/>
  <c r="W318" i="2" s="1"/>
  <c r="V319" i="2"/>
  <c r="W319" i="2" s="1"/>
  <c r="V320" i="2"/>
  <c r="W320" i="2" s="1"/>
  <c r="V321" i="2"/>
  <c r="W321" i="2" s="1"/>
  <c r="V322" i="2"/>
  <c r="W322" i="2" s="1"/>
  <c r="V323" i="2"/>
  <c r="W323" i="2" s="1"/>
  <c r="V324" i="2"/>
  <c r="W324" i="2" s="1"/>
  <c r="V325" i="2"/>
  <c r="W325" i="2" s="1"/>
  <c r="V326" i="2"/>
  <c r="W326" i="2" s="1"/>
  <c r="V327" i="2"/>
  <c r="W327" i="2" s="1"/>
  <c r="V328" i="2"/>
  <c r="W328" i="2" s="1"/>
  <c r="V329" i="2"/>
  <c r="W329" i="2" s="1"/>
  <c r="V330" i="2"/>
  <c r="W330" i="2" s="1"/>
  <c r="V331" i="2"/>
  <c r="W331" i="2" s="1"/>
  <c r="V332" i="2"/>
  <c r="W332" i="2" s="1"/>
  <c r="V333" i="2"/>
  <c r="W333" i="2" s="1"/>
  <c r="V334" i="2"/>
  <c r="W334" i="2" s="1"/>
  <c r="V335" i="2"/>
  <c r="W335" i="2" s="1"/>
  <c r="V336" i="2"/>
  <c r="W336" i="2" s="1"/>
  <c r="V337" i="2"/>
  <c r="W337" i="2" s="1"/>
  <c r="V338" i="2"/>
  <c r="W338" i="2" s="1"/>
  <c r="V339" i="2"/>
  <c r="W339" i="2" s="1"/>
  <c r="V340" i="2"/>
  <c r="W340" i="2" s="1"/>
  <c r="V341" i="2"/>
  <c r="W341" i="2" s="1"/>
  <c r="V342" i="2"/>
  <c r="W342" i="2" s="1"/>
  <c r="V343" i="2"/>
  <c r="W343" i="2" s="1"/>
  <c r="V344" i="2"/>
  <c r="W344" i="2" s="1"/>
  <c r="X344" i="2" s="1"/>
  <c r="V345" i="2"/>
  <c r="W345" i="2" s="1"/>
  <c r="V346" i="2"/>
  <c r="W346" i="2" s="1"/>
  <c r="V347" i="2"/>
  <c r="W347" i="2" s="1"/>
  <c r="V348" i="2"/>
  <c r="W348" i="2" s="1"/>
  <c r="V349" i="2"/>
  <c r="W349" i="2" s="1"/>
  <c r="V350" i="2"/>
  <c r="W350" i="2" s="1"/>
  <c r="V351" i="2"/>
  <c r="W351" i="2" s="1"/>
  <c r="V352" i="2"/>
  <c r="W352" i="2" s="1"/>
  <c r="V353" i="2"/>
  <c r="W353" i="2" s="1"/>
  <c r="V354" i="2"/>
  <c r="W354" i="2" s="1"/>
  <c r="V355" i="2"/>
  <c r="W355" i="2" s="1"/>
  <c r="V356" i="2"/>
  <c r="W356" i="2" s="1"/>
  <c r="V357" i="2"/>
  <c r="W357" i="2" s="1"/>
  <c r="V358" i="2"/>
  <c r="W358" i="2" s="1"/>
  <c r="V359" i="2"/>
  <c r="W359" i="2" s="1"/>
  <c r="V360" i="2"/>
  <c r="W360" i="2" s="1"/>
  <c r="V361" i="2"/>
  <c r="W361" i="2" s="1"/>
  <c r="V362" i="2"/>
  <c r="W362" i="2" s="1"/>
  <c r="V363" i="2"/>
  <c r="W363" i="2" s="1"/>
  <c r="V364" i="2"/>
  <c r="W364" i="2" s="1"/>
  <c r="V365" i="2"/>
  <c r="W365" i="2" s="1"/>
  <c r="V366" i="2"/>
  <c r="W366" i="2" s="1"/>
  <c r="V367" i="2"/>
  <c r="W367" i="2" s="1"/>
  <c r="V368" i="2"/>
  <c r="W368" i="2" s="1"/>
  <c r="V369" i="2"/>
  <c r="W369" i="2" s="1"/>
  <c r="V370" i="2"/>
  <c r="W370" i="2" s="1"/>
  <c r="V371" i="2"/>
  <c r="W371" i="2" s="1"/>
  <c r="V372" i="2"/>
  <c r="W372" i="2" s="1"/>
  <c r="V373" i="2"/>
  <c r="W373" i="2" s="1"/>
  <c r="V374" i="2"/>
  <c r="W374" i="2" s="1"/>
  <c r="V375" i="2"/>
  <c r="W375" i="2" s="1"/>
  <c r="V376" i="2"/>
  <c r="W376" i="2" s="1"/>
  <c r="X376" i="2" s="1"/>
  <c r="V377" i="2"/>
  <c r="W377" i="2" s="1"/>
  <c r="V378" i="2"/>
  <c r="W378" i="2" s="1"/>
  <c r="V379" i="2"/>
  <c r="W379" i="2" s="1"/>
  <c r="V380" i="2"/>
  <c r="W380" i="2" s="1"/>
  <c r="V381" i="2"/>
  <c r="W381" i="2" s="1"/>
  <c r="V382" i="2"/>
  <c r="W382" i="2" s="1"/>
  <c r="V383" i="2"/>
  <c r="W383" i="2" s="1"/>
  <c r="V384" i="2"/>
  <c r="W384" i="2" s="1"/>
  <c r="V385" i="2"/>
  <c r="W385" i="2" s="1"/>
  <c r="V386" i="2"/>
  <c r="W386" i="2" s="1"/>
  <c r="V387" i="2"/>
  <c r="W387" i="2" s="1"/>
  <c r="V388" i="2"/>
  <c r="W388" i="2" s="1"/>
  <c r="V389" i="2"/>
  <c r="W389" i="2" s="1"/>
  <c r="V390" i="2"/>
  <c r="W390" i="2" s="1"/>
  <c r="V391" i="2"/>
  <c r="W391" i="2" s="1"/>
  <c r="V392" i="2"/>
  <c r="W392" i="2" s="1"/>
  <c r="V393" i="2"/>
  <c r="W393" i="2" s="1"/>
  <c r="V394" i="2"/>
  <c r="W394" i="2" s="1"/>
  <c r="V395" i="2"/>
  <c r="W395" i="2" s="1"/>
  <c r="V396" i="2"/>
  <c r="W396" i="2" s="1"/>
  <c r="V397" i="2"/>
  <c r="W397" i="2" s="1"/>
  <c r="V398" i="2"/>
  <c r="W398" i="2" s="1"/>
  <c r="V399" i="2"/>
  <c r="W399" i="2" s="1"/>
  <c r="V400" i="2"/>
  <c r="W400" i="2" s="1"/>
  <c r="V401" i="2"/>
  <c r="W401" i="2" s="1"/>
  <c r="V402" i="2"/>
  <c r="W402" i="2" s="1"/>
  <c r="V403" i="2"/>
  <c r="W403" i="2" s="1"/>
  <c r="V404" i="2"/>
  <c r="W404" i="2" s="1"/>
  <c r="V405" i="2"/>
  <c r="W405" i="2" s="1"/>
  <c r="V406" i="2"/>
  <c r="W406" i="2" s="1"/>
  <c r="V407" i="2"/>
  <c r="W407" i="2" s="1"/>
  <c r="V408" i="2"/>
  <c r="W408" i="2" s="1"/>
  <c r="X408" i="2" s="1"/>
  <c r="V409" i="2"/>
  <c r="W409" i="2" s="1"/>
  <c r="V410" i="2"/>
  <c r="W410" i="2" s="1"/>
  <c r="V411" i="2"/>
  <c r="W411" i="2" s="1"/>
  <c r="V412" i="2"/>
  <c r="W412" i="2" s="1"/>
  <c r="V413" i="2"/>
  <c r="W413" i="2" s="1"/>
  <c r="V414" i="2"/>
  <c r="W414" i="2" s="1"/>
  <c r="V415" i="2"/>
  <c r="W415" i="2" s="1"/>
  <c r="V416" i="2"/>
  <c r="W416" i="2" s="1"/>
  <c r="V417" i="2"/>
  <c r="W417" i="2" s="1"/>
  <c r="V418" i="2"/>
  <c r="W418" i="2" s="1"/>
  <c r="V419" i="2"/>
  <c r="W419" i="2" s="1"/>
  <c r="V420" i="2"/>
  <c r="W420" i="2" s="1"/>
  <c r="V421" i="2"/>
  <c r="W421" i="2" s="1"/>
  <c r="V422" i="2"/>
  <c r="W422" i="2" s="1"/>
  <c r="V423" i="2"/>
  <c r="W423" i="2" s="1"/>
  <c r="V424" i="2"/>
  <c r="W424" i="2" s="1"/>
  <c r="V425" i="2"/>
  <c r="W425" i="2" s="1"/>
  <c r="V426" i="2"/>
  <c r="W426" i="2" s="1"/>
  <c r="V427" i="2"/>
  <c r="W427" i="2" s="1"/>
  <c r="V428" i="2"/>
  <c r="W428" i="2" s="1"/>
  <c r="V429" i="2"/>
  <c r="W429" i="2" s="1"/>
  <c r="V430" i="2"/>
  <c r="W430" i="2" s="1"/>
  <c r="V431" i="2"/>
  <c r="W431" i="2" s="1"/>
  <c r="V432" i="2"/>
  <c r="W432" i="2" s="1"/>
  <c r="V433" i="2"/>
  <c r="W433" i="2" s="1"/>
  <c r="V434" i="2"/>
  <c r="W434" i="2" s="1"/>
  <c r="V435" i="2"/>
  <c r="W435" i="2" s="1"/>
  <c r="V436" i="2"/>
  <c r="W436" i="2" s="1"/>
  <c r="V437" i="2"/>
  <c r="W437" i="2" s="1"/>
  <c r="V438" i="2"/>
  <c r="W438" i="2" s="1"/>
  <c r="V439" i="2"/>
  <c r="W439" i="2" s="1"/>
  <c r="V440" i="2"/>
  <c r="W440" i="2" s="1"/>
  <c r="X440" i="2" s="1"/>
  <c r="V441" i="2"/>
  <c r="W441" i="2" s="1"/>
  <c r="V442" i="2"/>
  <c r="W442" i="2" s="1"/>
  <c r="V443" i="2"/>
  <c r="W443" i="2" s="1"/>
  <c r="V444" i="2"/>
  <c r="W444" i="2" s="1"/>
  <c r="V445" i="2"/>
  <c r="W445" i="2" s="1"/>
  <c r="V446" i="2"/>
  <c r="W446" i="2" s="1"/>
  <c r="V447" i="2"/>
  <c r="W447" i="2" s="1"/>
  <c r="V448" i="2"/>
  <c r="W448" i="2" s="1"/>
  <c r="V449" i="2"/>
  <c r="W449" i="2" s="1"/>
  <c r="V450" i="2"/>
  <c r="W450" i="2" s="1"/>
  <c r="V451" i="2"/>
  <c r="W451" i="2" s="1"/>
  <c r="V452" i="2"/>
  <c r="W452" i="2" s="1"/>
  <c r="V453" i="2"/>
  <c r="W453" i="2" s="1"/>
  <c r="V454" i="2"/>
  <c r="W454" i="2" s="1"/>
  <c r="V455" i="2"/>
  <c r="W455" i="2" s="1"/>
  <c r="V456" i="2"/>
  <c r="W456" i="2" s="1"/>
  <c r="V457" i="2"/>
  <c r="W457" i="2" s="1"/>
  <c r="V458" i="2"/>
  <c r="W458" i="2" s="1"/>
  <c r="V459" i="2"/>
  <c r="W459" i="2" s="1"/>
  <c r="V460" i="2"/>
  <c r="W460" i="2" s="1"/>
  <c r="V461" i="2"/>
  <c r="W461" i="2" s="1"/>
  <c r="V462" i="2"/>
  <c r="W462" i="2" s="1"/>
  <c r="V463" i="2"/>
  <c r="W463" i="2" s="1"/>
  <c r="V464" i="2"/>
  <c r="W464" i="2" s="1"/>
  <c r="V465" i="2"/>
  <c r="W465" i="2" s="1"/>
  <c r="V466" i="2"/>
  <c r="W466" i="2" s="1"/>
  <c r="V467" i="2"/>
  <c r="W467" i="2" s="1"/>
  <c r="V468" i="2"/>
  <c r="W468" i="2" s="1"/>
  <c r="V469" i="2"/>
  <c r="W469" i="2" s="1"/>
  <c r="V470" i="2"/>
  <c r="W470" i="2" s="1"/>
  <c r="V471" i="2"/>
  <c r="W471" i="2" s="1"/>
  <c r="V472" i="2"/>
  <c r="W472" i="2" s="1"/>
  <c r="X472" i="2" s="1"/>
  <c r="V473" i="2"/>
  <c r="W473" i="2" s="1"/>
  <c r="V474" i="2"/>
  <c r="W474" i="2" s="1"/>
  <c r="V475" i="2"/>
  <c r="W475" i="2" s="1"/>
  <c r="V476" i="2"/>
  <c r="W476" i="2" s="1"/>
  <c r="V477" i="2"/>
  <c r="W477" i="2" s="1"/>
  <c r="V478" i="2"/>
  <c r="W478" i="2" s="1"/>
  <c r="V479" i="2"/>
  <c r="W479" i="2" s="1"/>
  <c r="V480" i="2"/>
  <c r="W480" i="2" s="1"/>
  <c r="V481" i="2"/>
  <c r="W481" i="2" s="1"/>
  <c r="V482" i="2"/>
  <c r="W482" i="2" s="1"/>
  <c r="V483" i="2"/>
  <c r="W483" i="2" s="1"/>
  <c r="V484" i="2"/>
  <c r="W484" i="2" s="1"/>
  <c r="V485" i="2"/>
  <c r="W485" i="2" s="1"/>
  <c r="V486" i="2"/>
  <c r="W486" i="2" s="1"/>
  <c r="V487" i="2"/>
  <c r="W487" i="2" s="1"/>
  <c r="V488" i="2"/>
  <c r="W488" i="2" s="1"/>
  <c r="V489" i="2"/>
  <c r="W489" i="2" s="1"/>
  <c r="V490" i="2"/>
  <c r="W490" i="2" s="1"/>
  <c r="V491" i="2"/>
  <c r="W491" i="2" s="1"/>
  <c r="V492" i="2"/>
  <c r="W492" i="2" s="1"/>
  <c r="V493" i="2"/>
  <c r="W493" i="2" s="1"/>
  <c r="V494" i="2"/>
  <c r="W494" i="2" s="1"/>
  <c r="V495" i="2"/>
  <c r="W495" i="2" s="1"/>
  <c r="V496" i="2"/>
  <c r="W496" i="2" s="1"/>
  <c r="X496" i="2" s="1"/>
  <c r="V497" i="2"/>
  <c r="W497" i="2" s="1"/>
  <c r="V498" i="2"/>
  <c r="W498" i="2" s="1"/>
  <c r="V499" i="2"/>
  <c r="W499" i="2" s="1"/>
  <c r="V500" i="2"/>
  <c r="W500" i="2" s="1"/>
  <c r="V501" i="2"/>
  <c r="W501" i="2" s="1"/>
  <c r="V502" i="2"/>
  <c r="W502" i="2" s="1"/>
  <c r="V503" i="2"/>
  <c r="W503" i="2" s="1"/>
  <c r="V504" i="2"/>
  <c r="W504" i="2" s="1"/>
  <c r="V505" i="2"/>
  <c r="W505" i="2" s="1"/>
  <c r="V506" i="2"/>
  <c r="W506" i="2" s="1"/>
  <c r="V507" i="2"/>
  <c r="W507" i="2" s="1"/>
  <c r="V508" i="2"/>
  <c r="W508" i="2" s="1"/>
  <c r="V509" i="2"/>
  <c r="W509" i="2" s="1"/>
  <c r="V510" i="2"/>
  <c r="W510" i="2" s="1"/>
  <c r="V511" i="2"/>
  <c r="W511" i="2" s="1"/>
  <c r="V512" i="2"/>
  <c r="W512" i="2" s="1"/>
  <c r="V513" i="2"/>
  <c r="W513" i="2" s="1"/>
  <c r="V514" i="2"/>
  <c r="W514" i="2" s="1"/>
  <c r="V515" i="2"/>
  <c r="W515" i="2" s="1"/>
  <c r="V516" i="2"/>
  <c r="W516" i="2" s="1"/>
  <c r="V517" i="2"/>
  <c r="W517" i="2" s="1"/>
  <c r="V518" i="2"/>
  <c r="W518" i="2" s="1"/>
  <c r="V519" i="2"/>
  <c r="W519" i="2" s="1"/>
  <c r="V520" i="2"/>
  <c r="W520" i="2" s="1"/>
  <c r="V521" i="2"/>
  <c r="W521" i="2" s="1"/>
  <c r="V522" i="2"/>
  <c r="W522" i="2" s="1"/>
  <c r="V523" i="2"/>
  <c r="W523" i="2" s="1"/>
  <c r="V524" i="2"/>
  <c r="W524" i="2" s="1"/>
  <c r="V525" i="2"/>
  <c r="W525" i="2" s="1"/>
  <c r="V526" i="2"/>
  <c r="W526" i="2" s="1"/>
  <c r="V527" i="2"/>
  <c r="W527" i="2" s="1"/>
  <c r="V528" i="2"/>
  <c r="W528" i="2" s="1"/>
  <c r="V529" i="2"/>
  <c r="W529" i="2" s="1"/>
  <c r="V530" i="2"/>
  <c r="W530" i="2" s="1"/>
  <c r="V531" i="2"/>
  <c r="W531" i="2" s="1"/>
  <c r="V532" i="2"/>
  <c r="W532" i="2" s="1"/>
  <c r="V533" i="2"/>
  <c r="W533" i="2" s="1"/>
  <c r="V534" i="2"/>
  <c r="W534" i="2" s="1"/>
  <c r="V535" i="2"/>
  <c r="W535" i="2" s="1"/>
  <c r="V536" i="2"/>
  <c r="W536" i="2" s="1"/>
  <c r="X536" i="2" s="1"/>
  <c r="V537" i="2"/>
  <c r="W537" i="2" s="1"/>
  <c r="V538" i="2"/>
  <c r="W538" i="2" s="1"/>
  <c r="V539" i="2"/>
  <c r="W539" i="2" s="1"/>
  <c r="V540" i="2"/>
  <c r="W540" i="2" s="1"/>
  <c r="V541" i="2"/>
  <c r="W541" i="2" s="1"/>
  <c r="V542" i="2"/>
  <c r="W542" i="2" s="1"/>
  <c r="V543" i="2"/>
  <c r="W543" i="2" s="1"/>
  <c r="V544" i="2"/>
  <c r="W544" i="2" s="1"/>
  <c r="V545" i="2"/>
  <c r="W545" i="2" s="1"/>
  <c r="V546" i="2"/>
  <c r="W546" i="2" s="1"/>
  <c r="V547" i="2"/>
  <c r="W547" i="2" s="1"/>
  <c r="V548" i="2"/>
  <c r="W548" i="2" s="1"/>
  <c r="V549" i="2"/>
  <c r="W549" i="2" s="1"/>
  <c r="V550" i="2"/>
  <c r="W550" i="2" s="1"/>
  <c r="V551" i="2"/>
  <c r="W551" i="2" s="1"/>
  <c r="V552" i="2"/>
  <c r="W552" i="2" s="1"/>
  <c r="V553" i="2"/>
  <c r="W553" i="2" s="1"/>
  <c r="V554" i="2"/>
  <c r="W554" i="2" s="1"/>
  <c r="V555" i="2"/>
  <c r="W555" i="2" s="1"/>
  <c r="V556" i="2"/>
  <c r="W556" i="2" s="1"/>
  <c r="V557" i="2"/>
  <c r="W557" i="2" s="1"/>
  <c r="V558" i="2"/>
  <c r="W558" i="2" s="1"/>
  <c r="V559" i="2"/>
  <c r="W559" i="2" s="1"/>
  <c r="V560" i="2"/>
  <c r="W560" i="2" s="1"/>
  <c r="V561" i="2"/>
  <c r="W561" i="2" s="1"/>
  <c r="V562" i="2"/>
  <c r="W562" i="2" s="1"/>
  <c r="V563" i="2"/>
  <c r="W563" i="2" s="1"/>
  <c r="V564" i="2"/>
  <c r="W564" i="2" s="1"/>
  <c r="V565" i="2"/>
  <c r="W565" i="2" s="1"/>
  <c r="V566" i="2"/>
  <c r="W566" i="2" s="1"/>
  <c r="V567" i="2"/>
  <c r="W567" i="2" s="1"/>
  <c r="V568" i="2"/>
  <c r="W568" i="2" s="1"/>
  <c r="V569" i="2"/>
  <c r="W569" i="2" s="1"/>
  <c r="V570" i="2"/>
  <c r="W570" i="2" s="1"/>
  <c r="V571" i="2"/>
  <c r="W571" i="2" s="1"/>
  <c r="V572" i="2"/>
  <c r="W572" i="2" s="1"/>
  <c r="V573" i="2"/>
  <c r="W573" i="2" s="1"/>
  <c r="V574" i="2"/>
  <c r="W574" i="2" s="1"/>
  <c r="V575" i="2"/>
  <c r="W575" i="2" s="1"/>
  <c r="V576" i="2"/>
  <c r="W576" i="2" s="1"/>
  <c r="V577" i="2"/>
  <c r="W577" i="2" s="1"/>
  <c r="V578" i="2"/>
  <c r="W578" i="2" s="1"/>
  <c r="V579" i="2"/>
  <c r="W579" i="2" s="1"/>
  <c r="V580" i="2"/>
  <c r="W580" i="2" s="1"/>
  <c r="V581" i="2"/>
  <c r="W581" i="2" s="1"/>
  <c r="V582" i="2"/>
  <c r="W582" i="2" s="1"/>
  <c r="V583" i="2"/>
  <c r="W583" i="2" s="1"/>
  <c r="V584" i="2"/>
  <c r="W584" i="2" s="1"/>
  <c r="V585" i="2"/>
  <c r="W585" i="2" s="1"/>
  <c r="V586" i="2"/>
  <c r="W586" i="2" s="1"/>
  <c r="V587" i="2"/>
  <c r="W587" i="2" s="1"/>
  <c r="V588" i="2"/>
  <c r="W588" i="2" s="1"/>
  <c r="V589" i="2"/>
  <c r="W589" i="2" s="1"/>
  <c r="V590" i="2"/>
  <c r="W590" i="2" s="1"/>
  <c r="V591" i="2"/>
  <c r="W591" i="2" s="1"/>
  <c r="V592" i="2"/>
  <c r="W592" i="2" s="1"/>
  <c r="V593" i="2"/>
  <c r="W593" i="2" s="1"/>
  <c r="V594" i="2"/>
  <c r="W594" i="2" s="1"/>
  <c r="V595" i="2"/>
  <c r="W595" i="2" s="1"/>
  <c r="V596" i="2"/>
  <c r="W596" i="2" s="1"/>
  <c r="V597" i="2"/>
  <c r="W597" i="2" s="1"/>
  <c r="V598" i="2"/>
  <c r="W598" i="2" s="1"/>
  <c r="V599" i="2"/>
  <c r="W599" i="2" s="1"/>
  <c r="V600" i="2"/>
  <c r="W600" i="2" s="1"/>
  <c r="X600" i="2" s="1"/>
  <c r="V601" i="2"/>
  <c r="W601" i="2" s="1"/>
  <c r="V602" i="2"/>
  <c r="W602" i="2" s="1"/>
  <c r="V603" i="2"/>
  <c r="W603" i="2" s="1"/>
  <c r="V604" i="2"/>
  <c r="W604" i="2" s="1"/>
  <c r="V605" i="2"/>
  <c r="W605" i="2" s="1"/>
  <c r="V606" i="2"/>
  <c r="W606" i="2" s="1"/>
  <c r="V607" i="2"/>
  <c r="W607" i="2" s="1"/>
  <c r="V608" i="2"/>
  <c r="W608" i="2" s="1"/>
  <c r="V609" i="2"/>
  <c r="W609" i="2" s="1"/>
  <c r="V610" i="2"/>
  <c r="W610" i="2" s="1"/>
  <c r="V611" i="2"/>
  <c r="W611" i="2" s="1"/>
  <c r="V612" i="2"/>
  <c r="W612" i="2" s="1"/>
  <c r="V613" i="2"/>
  <c r="W613" i="2" s="1"/>
  <c r="V614" i="2"/>
  <c r="W614" i="2" s="1"/>
  <c r="V615" i="2"/>
  <c r="W615" i="2" s="1"/>
  <c r="V616" i="2"/>
  <c r="W616" i="2" s="1"/>
  <c r="V617" i="2"/>
  <c r="W617" i="2" s="1"/>
  <c r="V618" i="2"/>
  <c r="W618" i="2" s="1"/>
  <c r="V619" i="2"/>
  <c r="W619" i="2" s="1"/>
  <c r="V620" i="2"/>
  <c r="W620" i="2" s="1"/>
  <c r="V621" i="2"/>
  <c r="W621" i="2" s="1"/>
  <c r="V622" i="2"/>
  <c r="W622" i="2" s="1"/>
  <c r="V623" i="2"/>
  <c r="W623" i="2" s="1"/>
  <c r="V624" i="2"/>
  <c r="W624" i="2" s="1"/>
  <c r="V625" i="2"/>
  <c r="W625" i="2" s="1"/>
  <c r="V626" i="2"/>
  <c r="W626" i="2" s="1"/>
  <c r="V627" i="2"/>
  <c r="W627" i="2" s="1"/>
  <c r="V628" i="2"/>
  <c r="W628" i="2" s="1"/>
  <c r="V629" i="2"/>
  <c r="W629" i="2" s="1"/>
  <c r="V630" i="2"/>
  <c r="W630" i="2" s="1"/>
  <c r="V631" i="2"/>
  <c r="W631" i="2" s="1"/>
  <c r="V632" i="2"/>
  <c r="W632" i="2" s="1"/>
  <c r="X632" i="2" s="1"/>
  <c r="V633" i="2"/>
  <c r="W633" i="2" s="1"/>
  <c r="V634" i="2"/>
  <c r="W634" i="2" s="1"/>
  <c r="V635" i="2"/>
  <c r="W635" i="2" s="1"/>
  <c r="V636" i="2"/>
  <c r="W636" i="2" s="1"/>
  <c r="V637" i="2"/>
  <c r="W637" i="2" s="1"/>
  <c r="V638" i="2"/>
  <c r="W638" i="2" s="1"/>
  <c r="V639" i="2"/>
  <c r="W639" i="2" s="1"/>
  <c r="V640" i="2"/>
  <c r="W640" i="2" s="1"/>
  <c r="V641" i="2"/>
  <c r="W641" i="2" s="1"/>
  <c r="V642" i="2"/>
  <c r="W642" i="2" s="1"/>
  <c r="V643" i="2"/>
  <c r="W643" i="2" s="1"/>
  <c r="V644" i="2"/>
  <c r="W644" i="2" s="1"/>
  <c r="V645" i="2"/>
  <c r="W645" i="2" s="1"/>
  <c r="V646" i="2"/>
  <c r="W646" i="2" s="1"/>
  <c r="V647" i="2"/>
  <c r="W647" i="2" s="1"/>
  <c r="V648" i="2"/>
  <c r="W648" i="2" s="1"/>
  <c r="V649" i="2"/>
  <c r="W649" i="2" s="1"/>
  <c r="V650" i="2"/>
  <c r="W650" i="2" s="1"/>
  <c r="V651" i="2"/>
  <c r="W651" i="2" s="1"/>
  <c r="V652" i="2"/>
  <c r="W652" i="2" s="1"/>
  <c r="V653" i="2"/>
  <c r="W653" i="2" s="1"/>
  <c r="V654" i="2"/>
  <c r="W654" i="2" s="1"/>
  <c r="V655" i="2"/>
  <c r="W655" i="2" s="1"/>
  <c r="V656" i="2"/>
  <c r="W656" i="2" s="1"/>
  <c r="V657" i="2"/>
  <c r="W657" i="2" s="1"/>
  <c r="V658" i="2"/>
  <c r="W658" i="2" s="1"/>
  <c r="V659" i="2"/>
  <c r="W659" i="2" s="1"/>
  <c r="V660" i="2"/>
  <c r="W660" i="2" s="1"/>
  <c r="V661" i="2"/>
  <c r="W661" i="2" s="1"/>
  <c r="V662" i="2"/>
  <c r="W662" i="2" s="1"/>
  <c r="V663" i="2"/>
  <c r="W663" i="2" s="1"/>
  <c r="V664" i="2"/>
  <c r="W664" i="2" s="1"/>
  <c r="V665" i="2"/>
  <c r="W665" i="2" s="1"/>
  <c r="V666" i="2"/>
  <c r="W666" i="2" s="1"/>
  <c r="V667" i="2"/>
  <c r="W667" i="2" s="1"/>
  <c r="V668" i="2"/>
  <c r="W668" i="2" s="1"/>
  <c r="V669" i="2"/>
  <c r="W669" i="2" s="1"/>
  <c r="V670" i="2"/>
  <c r="W670" i="2" s="1"/>
  <c r="V671" i="2"/>
  <c r="W671" i="2" s="1"/>
  <c r="V672" i="2"/>
  <c r="W672" i="2" s="1"/>
  <c r="V673" i="2"/>
  <c r="W673" i="2" s="1"/>
  <c r="V674" i="2"/>
  <c r="W674" i="2" s="1"/>
  <c r="V675" i="2"/>
  <c r="W675" i="2" s="1"/>
  <c r="V676" i="2"/>
  <c r="W676" i="2" s="1"/>
  <c r="V677" i="2"/>
  <c r="W677" i="2" s="1"/>
  <c r="V678" i="2"/>
  <c r="W678" i="2" s="1"/>
  <c r="V679" i="2"/>
  <c r="W679" i="2" s="1"/>
  <c r="V680" i="2"/>
  <c r="W680" i="2" s="1"/>
  <c r="V681" i="2"/>
  <c r="W681" i="2" s="1"/>
  <c r="V682" i="2"/>
  <c r="W682" i="2" s="1"/>
  <c r="V683" i="2"/>
  <c r="W683" i="2" s="1"/>
  <c r="V684" i="2"/>
  <c r="W684" i="2" s="1"/>
  <c r="V685" i="2"/>
  <c r="W685" i="2" s="1"/>
  <c r="V686" i="2"/>
  <c r="W686" i="2" s="1"/>
  <c r="V687" i="2"/>
  <c r="W687" i="2" s="1"/>
  <c r="V688" i="2"/>
  <c r="W688" i="2" s="1"/>
  <c r="X688" i="2" s="1"/>
  <c r="V689" i="2"/>
  <c r="W689" i="2" s="1"/>
  <c r="V690" i="2"/>
  <c r="W690" i="2" s="1"/>
  <c r="V691" i="2"/>
  <c r="W691" i="2" s="1"/>
  <c r="V692" i="2"/>
  <c r="W692" i="2" s="1"/>
  <c r="V693" i="2"/>
  <c r="W693" i="2" s="1"/>
  <c r="V694" i="2"/>
  <c r="W694" i="2" s="1"/>
  <c r="V695" i="2"/>
  <c r="W695" i="2" s="1"/>
  <c r="V696" i="2"/>
  <c r="W696" i="2" s="1"/>
  <c r="X696" i="2" s="1"/>
  <c r="V697" i="2"/>
  <c r="W697" i="2" s="1"/>
  <c r="V698" i="2"/>
  <c r="W698" i="2" s="1"/>
  <c r="V699" i="2"/>
  <c r="W699" i="2" s="1"/>
  <c r="V700" i="2"/>
  <c r="W700" i="2" s="1"/>
  <c r="V701" i="2"/>
  <c r="W701" i="2" s="1"/>
  <c r="V702" i="2"/>
  <c r="W702" i="2" s="1"/>
  <c r="V703" i="2"/>
  <c r="W703" i="2" s="1"/>
  <c r="V704" i="2"/>
  <c r="W704" i="2" s="1"/>
  <c r="V705" i="2"/>
  <c r="W705" i="2" s="1"/>
  <c r="V706" i="2"/>
  <c r="W706" i="2" s="1"/>
  <c r="V707" i="2"/>
  <c r="W707" i="2" s="1"/>
  <c r="V708" i="2"/>
  <c r="W708" i="2" s="1"/>
  <c r="V709" i="2"/>
  <c r="W709" i="2" s="1"/>
  <c r="V710" i="2"/>
  <c r="W710" i="2" s="1"/>
  <c r="V711" i="2"/>
  <c r="W711" i="2" s="1"/>
  <c r="V712" i="2"/>
  <c r="W712" i="2" s="1"/>
  <c r="V713" i="2"/>
  <c r="W713" i="2" s="1"/>
  <c r="V714" i="2"/>
  <c r="W714" i="2" s="1"/>
  <c r="V715" i="2"/>
  <c r="W715" i="2" s="1"/>
  <c r="V716" i="2"/>
  <c r="W716" i="2" s="1"/>
  <c r="V717" i="2"/>
  <c r="W717" i="2" s="1"/>
  <c r="V718" i="2"/>
  <c r="W718" i="2" s="1"/>
  <c r="V719" i="2"/>
  <c r="W719" i="2" s="1"/>
  <c r="V720" i="2"/>
  <c r="W720" i="2" s="1"/>
  <c r="X720" i="2" s="1"/>
  <c r="V721" i="2"/>
  <c r="W721" i="2" s="1"/>
  <c r="V722" i="2"/>
  <c r="W722" i="2" s="1"/>
  <c r="V723" i="2"/>
  <c r="W723" i="2" s="1"/>
  <c r="V724" i="2"/>
  <c r="W724" i="2" s="1"/>
  <c r="V725" i="2"/>
  <c r="W725" i="2" s="1"/>
  <c r="V726" i="2"/>
  <c r="W726" i="2" s="1"/>
  <c r="V727" i="2"/>
  <c r="W727" i="2" s="1"/>
  <c r="V728" i="2"/>
  <c r="W728" i="2" s="1"/>
  <c r="V729" i="2"/>
  <c r="W729" i="2" s="1"/>
  <c r="V730" i="2"/>
  <c r="W730" i="2" s="1"/>
  <c r="V731" i="2"/>
  <c r="W731" i="2" s="1"/>
  <c r="V732" i="2"/>
  <c r="W732" i="2" s="1"/>
  <c r="V733" i="2"/>
  <c r="W733" i="2" s="1"/>
  <c r="V734" i="2"/>
  <c r="W734" i="2" s="1"/>
  <c r="V735" i="2"/>
  <c r="W735" i="2" s="1"/>
  <c r="V736" i="2"/>
  <c r="W736" i="2" s="1"/>
  <c r="V737" i="2"/>
  <c r="W737" i="2" s="1"/>
  <c r="V738" i="2"/>
  <c r="W738" i="2" s="1"/>
  <c r="V739" i="2"/>
  <c r="W739" i="2" s="1"/>
  <c r="V740" i="2"/>
  <c r="W740" i="2" s="1"/>
  <c r="V741" i="2"/>
  <c r="W741" i="2" s="1"/>
  <c r="V742" i="2"/>
  <c r="W742" i="2" s="1"/>
  <c r="V743" i="2"/>
  <c r="W743" i="2" s="1"/>
  <c r="V744" i="2"/>
  <c r="W744" i="2" s="1"/>
  <c r="V745" i="2"/>
  <c r="W745" i="2" s="1"/>
  <c r="V746" i="2"/>
  <c r="W746" i="2" s="1"/>
  <c r="V747" i="2"/>
  <c r="W747" i="2" s="1"/>
  <c r="V748" i="2"/>
  <c r="W748" i="2" s="1"/>
  <c r="V749" i="2"/>
  <c r="W749" i="2" s="1"/>
  <c r="V750" i="2"/>
  <c r="W750" i="2" s="1"/>
  <c r="V751" i="2"/>
  <c r="W751" i="2" s="1"/>
  <c r="V752" i="2"/>
  <c r="W752" i="2" s="1"/>
  <c r="X752" i="2" s="1"/>
  <c r="V753" i="2"/>
  <c r="W753" i="2" s="1"/>
  <c r="V754" i="2"/>
  <c r="W754" i="2" s="1"/>
  <c r="V755" i="2"/>
  <c r="W755" i="2" s="1"/>
  <c r="V756" i="2"/>
  <c r="W756" i="2" s="1"/>
  <c r="V757" i="2"/>
  <c r="W757" i="2" s="1"/>
  <c r="V758" i="2"/>
  <c r="W758" i="2" s="1"/>
  <c r="V759" i="2"/>
  <c r="W759" i="2" s="1"/>
  <c r="V760" i="2"/>
  <c r="W760" i="2" s="1"/>
  <c r="X760" i="2" s="1"/>
  <c r="V761" i="2"/>
  <c r="W761" i="2" s="1"/>
  <c r="V762" i="2"/>
  <c r="W762" i="2" s="1"/>
  <c r="V763" i="2"/>
  <c r="W763" i="2" s="1"/>
  <c r="V764" i="2"/>
  <c r="W764" i="2" s="1"/>
  <c r="V765" i="2"/>
  <c r="W765" i="2" s="1"/>
  <c r="V766" i="2"/>
  <c r="W766" i="2" s="1"/>
  <c r="V767" i="2"/>
  <c r="W767" i="2" s="1"/>
  <c r="V768" i="2"/>
  <c r="W768" i="2" s="1"/>
  <c r="V769" i="2"/>
  <c r="W769" i="2" s="1"/>
  <c r="V770" i="2"/>
  <c r="W770" i="2" s="1"/>
  <c r="V771" i="2"/>
  <c r="W771" i="2" s="1"/>
  <c r="V772" i="2"/>
  <c r="W772" i="2" s="1"/>
  <c r="V773" i="2"/>
  <c r="W773" i="2" s="1"/>
  <c r="V774" i="2"/>
  <c r="W774" i="2" s="1"/>
  <c r="V775" i="2"/>
  <c r="W775" i="2" s="1"/>
  <c r="V776" i="2"/>
  <c r="W776" i="2" s="1"/>
  <c r="V777" i="2"/>
  <c r="W777" i="2" s="1"/>
  <c r="V778" i="2"/>
  <c r="W778" i="2" s="1"/>
  <c r="V779" i="2"/>
  <c r="W779" i="2" s="1"/>
  <c r="V780" i="2"/>
  <c r="W780" i="2" s="1"/>
  <c r="V781" i="2"/>
  <c r="W781" i="2" s="1"/>
  <c r="V782" i="2"/>
  <c r="W782" i="2" s="1"/>
  <c r="V783" i="2"/>
  <c r="W783" i="2" s="1"/>
  <c r="V784" i="2"/>
  <c r="W784" i="2" s="1"/>
  <c r="X784" i="2" s="1"/>
  <c r="V785" i="2"/>
  <c r="W785" i="2" s="1"/>
  <c r="V786" i="2"/>
  <c r="W786" i="2" s="1"/>
  <c r="V787" i="2"/>
  <c r="W787" i="2" s="1"/>
  <c r="V788" i="2"/>
  <c r="W788" i="2" s="1"/>
  <c r="V789" i="2"/>
  <c r="W789" i="2" s="1"/>
  <c r="V790" i="2"/>
  <c r="W790" i="2" s="1"/>
  <c r="V791" i="2"/>
  <c r="W791" i="2" s="1"/>
  <c r="V792" i="2"/>
  <c r="W792" i="2" s="1"/>
  <c r="V793" i="2"/>
  <c r="W793" i="2" s="1"/>
  <c r="V794" i="2"/>
  <c r="W794" i="2" s="1"/>
  <c r="V795" i="2"/>
  <c r="W795" i="2" s="1"/>
  <c r="V796" i="2"/>
  <c r="W796" i="2" s="1"/>
  <c r="V797" i="2"/>
  <c r="W797" i="2" s="1"/>
  <c r="V798" i="2"/>
  <c r="W798" i="2" s="1"/>
  <c r="V799" i="2"/>
  <c r="W799" i="2" s="1"/>
  <c r="V800" i="2"/>
  <c r="W800" i="2" s="1"/>
  <c r="V801" i="2"/>
  <c r="W801" i="2" s="1"/>
  <c r="V802" i="2"/>
  <c r="W802" i="2" s="1"/>
  <c r="V803" i="2"/>
  <c r="W803" i="2" s="1"/>
  <c r="V804" i="2"/>
  <c r="W804" i="2" s="1"/>
  <c r="V805" i="2"/>
  <c r="W805" i="2" s="1"/>
  <c r="V806" i="2"/>
  <c r="W806" i="2" s="1"/>
  <c r="V807" i="2"/>
  <c r="W807" i="2" s="1"/>
  <c r="V808" i="2"/>
  <c r="W808" i="2" s="1"/>
  <c r="V809" i="2"/>
  <c r="W809" i="2" s="1"/>
  <c r="V810" i="2"/>
  <c r="W810" i="2" s="1"/>
  <c r="V811" i="2"/>
  <c r="W811" i="2" s="1"/>
  <c r="V812" i="2"/>
  <c r="W812" i="2" s="1"/>
  <c r="V813" i="2"/>
  <c r="W813" i="2" s="1"/>
  <c r="V814" i="2"/>
  <c r="W814" i="2" s="1"/>
  <c r="V815" i="2"/>
  <c r="W815" i="2" s="1"/>
  <c r="V816" i="2"/>
  <c r="W816" i="2" s="1"/>
  <c r="X816" i="2" s="1"/>
  <c r="V817" i="2"/>
  <c r="W817" i="2" s="1"/>
  <c r="V818" i="2"/>
  <c r="W818" i="2" s="1"/>
  <c r="V819" i="2"/>
  <c r="W819" i="2" s="1"/>
  <c r="V820" i="2"/>
  <c r="W820" i="2" s="1"/>
  <c r="V821" i="2"/>
  <c r="W821" i="2" s="1"/>
  <c r="V822" i="2"/>
  <c r="W822" i="2" s="1"/>
  <c r="V823" i="2"/>
  <c r="W823" i="2" s="1"/>
  <c r="V824" i="2"/>
  <c r="W824" i="2" s="1"/>
  <c r="V825" i="2"/>
  <c r="W825" i="2" s="1"/>
  <c r="V826" i="2"/>
  <c r="W826" i="2" s="1"/>
  <c r="V827" i="2"/>
  <c r="W827" i="2" s="1"/>
  <c r="V828" i="2"/>
  <c r="W828" i="2" s="1"/>
  <c r="V829" i="2"/>
  <c r="W829" i="2" s="1"/>
  <c r="V830" i="2"/>
  <c r="W830" i="2" s="1"/>
  <c r="V831" i="2"/>
  <c r="W831" i="2" s="1"/>
  <c r="V832" i="2"/>
  <c r="W832" i="2" s="1"/>
  <c r="V833" i="2"/>
  <c r="W833" i="2" s="1"/>
  <c r="V834" i="2"/>
  <c r="W834" i="2" s="1"/>
  <c r="V835" i="2"/>
  <c r="W835" i="2" s="1"/>
  <c r="V836" i="2"/>
  <c r="W836" i="2" s="1"/>
  <c r="V837" i="2"/>
  <c r="W837" i="2" s="1"/>
  <c r="V838" i="2"/>
  <c r="W838" i="2" s="1"/>
  <c r="V839" i="2"/>
  <c r="W839" i="2" s="1"/>
  <c r="V840" i="2"/>
  <c r="W840" i="2" s="1"/>
  <c r="V841" i="2"/>
  <c r="W841" i="2" s="1"/>
  <c r="V842" i="2"/>
  <c r="W842" i="2" s="1"/>
  <c r="V843" i="2"/>
  <c r="W843" i="2" s="1"/>
  <c r="V844" i="2"/>
  <c r="W844" i="2" s="1"/>
  <c r="V845" i="2"/>
  <c r="W845" i="2" s="1"/>
  <c r="V846" i="2"/>
  <c r="W846" i="2" s="1"/>
  <c r="V847" i="2"/>
  <c r="W847" i="2" s="1"/>
  <c r="V848" i="2"/>
  <c r="W848" i="2" s="1"/>
  <c r="V849" i="2"/>
  <c r="W849" i="2" s="1"/>
  <c r="V850" i="2"/>
  <c r="W850" i="2" s="1"/>
  <c r="V851" i="2"/>
  <c r="W851" i="2" s="1"/>
  <c r="V852" i="2"/>
  <c r="W852" i="2" s="1"/>
  <c r="V853" i="2"/>
  <c r="W853" i="2" s="1"/>
  <c r="V854" i="2"/>
  <c r="W854" i="2" s="1"/>
  <c r="V855" i="2"/>
  <c r="W855" i="2" s="1"/>
  <c r="V856" i="2"/>
  <c r="W856" i="2" s="1"/>
  <c r="X856" i="2" s="1"/>
  <c r="V857" i="2"/>
  <c r="W857" i="2" s="1"/>
  <c r="V858" i="2"/>
  <c r="W858" i="2" s="1"/>
  <c r="V859" i="2"/>
  <c r="W859" i="2" s="1"/>
  <c r="V860" i="2"/>
  <c r="W860" i="2" s="1"/>
  <c r="V861" i="2"/>
  <c r="W861" i="2" s="1"/>
  <c r="V862" i="2"/>
  <c r="W862" i="2" s="1"/>
  <c r="V863" i="2"/>
  <c r="W863" i="2" s="1"/>
  <c r="V864" i="2"/>
  <c r="W864" i="2" s="1"/>
  <c r="V865" i="2"/>
  <c r="W865" i="2" s="1"/>
  <c r="V866" i="2"/>
  <c r="W866" i="2" s="1"/>
  <c r="V867" i="2"/>
  <c r="W867" i="2" s="1"/>
  <c r="V868" i="2"/>
  <c r="W868" i="2" s="1"/>
  <c r="V869" i="2"/>
  <c r="W869" i="2" s="1"/>
  <c r="V870" i="2"/>
  <c r="W870" i="2" s="1"/>
  <c r="V871" i="2"/>
  <c r="W871" i="2" s="1"/>
  <c r="V872" i="2"/>
  <c r="W872" i="2" s="1"/>
  <c r="V873" i="2"/>
  <c r="W873" i="2" s="1"/>
  <c r="V874" i="2"/>
  <c r="W874" i="2" s="1"/>
  <c r="V875" i="2"/>
  <c r="W875" i="2" s="1"/>
  <c r="V876" i="2"/>
  <c r="W876" i="2" s="1"/>
  <c r="V877" i="2"/>
  <c r="W877" i="2" s="1"/>
  <c r="V878" i="2"/>
  <c r="W878" i="2" s="1"/>
  <c r="V879" i="2"/>
  <c r="W879" i="2" s="1"/>
  <c r="V880" i="2"/>
  <c r="W880" i="2" s="1"/>
  <c r="V881" i="2"/>
  <c r="W881" i="2" s="1"/>
  <c r="V882" i="2"/>
  <c r="W882" i="2" s="1"/>
  <c r="V883" i="2"/>
  <c r="W883" i="2" s="1"/>
  <c r="V884" i="2"/>
  <c r="W884" i="2" s="1"/>
  <c r="V885" i="2"/>
  <c r="W885" i="2" s="1"/>
  <c r="V886" i="2"/>
  <c r="W886" i="2" s="1"/>
  <c r="V887" i="2"/>
  <c r="W887" i="2" s="1"/>
  <c r="V888" i="2"/>
  <c r="W888" i="2" s="1"/>
  <c r="X888" i="2" s="1"/>
  <c r="V889" i="2"/>
  <c r="W889" i="2" s="1"/>
  <c r="V890" i="2"/>
  <c r="W890" i="2" s="1"/>
  <c r="V891" i="2"/>
  <c r="W891" i="2" s="1"/>
  <c r="V892" i="2"/>
  <c r="W892" i="2" s="1"/>
  <c r="V893" i="2"/>
  <c r="W893" i="2" s="1"/>
  <c r="V894" i="2"/>
  <c r="W894" i="2" s="1"/>
  <c r="V895" i="2"/>
  <c r="W895" i="2" s="1"/>
  <c r="V896" i="2"/>
  <c r="W896" i="2" s="1"/>
  <c r="V897" i="2"/>
  <c r="W897" i="2" s="1"/>
  <c r="V898" i="2"/>
  <c r="W898" i="2" s="1"/>
  <c r="V899" i="2"/>
  <c r="W899" i="2" s="1"/>
  <c r="V900" i="2"/>
  <c r="W900" i="2" s="1"/>
  <c r="V901" i="2"/>
  <c r="W901" i="2" s="1"/>
  <c r="V902" i="2"/>
  <c r="W902" i="2" s="1"/>
  <c r="V903" i="2"/>
  <c r="W903" i="2" s="1"/>
  <c r="V904" i="2"/>
  <c r="W904" i="2" s="1"/>
  <c r="V905" i="2"/>
  <c r="W905" i="2" s="1"/>
  <c r="V906" i="2"/>
  <c r="W906" i="2" s="1"/>
  <c r="V907" i="2"/>
  <c r="W907" i="2" s="1"/>
  <c r="V908" i="2"/>
  <c r="W908" i="2" s="1"/>
  <c r="V909" i="2"/>
  <c r="W909" i="2" s="1"/>
  <c r="V910" i="2"/>
  <c r="W910" i="2" s="1"/>
  <c r="V911" i="2"/>
  <c r="W911" i="2" s="1"/>
  <c r="V912" i="2"/>
  <c r="W912" i="2" s="1"/>
  <c r="V913" i="2"/>
  <c r="W913" i="2" s="1"/>
  <c r="V914" i="2"/>
  <c r="W914" i="2" s="1"/>
  <c r="V915" i="2"/>
  <c r="W915" i="2" s="1"/>
  <c r="V916" i="2"/>
  <c r="W916" i="2" s="1"/>
  <c r="V917" i="2"/>
  <c r="W917" i="2" s="1"/>
  <c r="V918" i="2"/>
  <c r="W918" i="2" s="1"/>
  <c r="V919" i="2"/>
  <c r="W919" i="2" s="1"/>
  <c r="V920" i="2"/>
  <c r="W920" i="2" s="1"/>
  <c r="X920" i="2" s="1"/>
  <c r="V921" i="2"/>
  <c r="W921" i="2" s="1"/>
  <c r="V922" i="2"/>
  <c r="W922" i="2" s="1"/>
  <c r="V923" i="2"/>
  <c r="W923" i="2" s="1"/>
  <c r="V924" i="2"/>
  <c r="W924" i="2" s="1"/>
  <c r="V925" i="2"/>
  <c r="W925" i="2" s="1"/>
  <c r="V926" i="2"/>
  <c r="W926" i="2" s="1"/>
  <c r="V927" i="2"/>
  <c r="W927" i="2" s="1"/>
  <c r="V928" i="2"/>
  <c r="W928" i="2" s="1"/>
  <c r="V929" i="2"/>
  <c r="W929" i="2" s="1"/>
  <c r="V930" i="2"/>
  <c r="W930" i="2" s="1"/>
  <c r="V931" i="2"/>
  <c r="W931" i="2" s="1"/>
  <c r="V932" i="2"/>
  <c r="W932" i="2" s="1"/>
  <c r="V933" i="2"/>
  <c r="W933" i="2" s="1"/>
  <c r="V934" i="2"/>
  <c r="W934" i="2" s="1"/>
  <c r="V935" i="2"/>
  <c r="W935" i="2" s="1"/>
  <c r="V936" i="2"/>
  <c r="W936" i="2" s="1"/>
  <c r="V937" i="2"/>
  <c r="W937" i="2" s="1"/>
  <c r="V938" i="2"/>
  <c r="W938" i="2" s="1"/>
  <c r="V939" i="2"/>
  <c r="W939" i="2" s="1"/>
  <c r="V940" i="2"/>
  <c r="W940" i="2" s="1"/>
  <c r="V941" i="2"/>
  <c r="W941" i="2" s="1"/>
  <c r="V942" i="2"/>
  <c r="W942" i="2" s="1"/>
  <c r="V943" i="2"/>
  <c r="W943" i="2" s="1"/>
  <c r="V944" i="2"/>
  <c r="W944" i="2" s="1"/>
  <c r="X944" i="2" s="1"/>
  <c r="V945" i="2"/>
  <c r="W945" i="2" s="1"/>
  <c r="V946" i="2"/>
  <c r="W946" i="2" s="1"/>
  <c r="V947" i="2"/>
  <c r="W947" i="2" s="1"/>
  <c r="V948" i="2"/>
  <c r="W948" i="2" s="1"/>
  <c r="V949" i="2"/>
  <c r="W949" i="2" s="1"/>
  <c r="V950" i="2"/>
  <c r="W950" i="2" s="1"/>
  <c r="V951" i="2"/>
  <c r="W951" i="2" s="1"/>
  <c r="V952" i="2"/>
  <c r="W952" i="2" s="1"/>
  <c r="V953" i="2"/>
  <c r="W953" i="2" s="1"/>
  <c r="V954" i="2"/>
  <c r="W954" i="2" s="1"/>
  <c r="V955" i="2"/>
  <c r="W955" i="2" s="1"/>
  <c r="V956" i="2"/>
  <c r="W956" i="2" s="1"/>
  <c r="V957" i="2"/>
  <c r="W957" i="2" s="1"/>
  <c r="V958" i="2"/>
  <c r="W958" i="2" s="1"/>
  <c r="V959" i="2"/>
  <c r="W959" i="2" s="1"/>
  <c r="V960" i="2"/>
  <c r="W960" i="2" s="1"/>
  <c r="V961" i="2"/>
  <c r="W961" i="2" s="1"/>
  <c r="V962" i="2"/>
  <c r="W962" i="2" s="1"/>
  <c r="V963" i="2"/>
  <c r="W963" i="2" s="1"/>
  <c r="V964" i="2"/>
  <c r="W964" i="2" s="1"/>
  <c r="V965" i="2"/>
  <c r="W965" i="2" s="1"/>
  <c r="V966" i="2"/>
  <c r="W966" i="2" s="1"/>
  <c r="V967" i="2"/>
  <c r="W967" i="2" s="1"/>
  <c r="V968" i="2"/>
  <c r="W968" i="2" s="1"/>
  <c r="V969" i="2"/>
  <c r="W969" i="2" s="1"/>
  <c r="V970" i="2"/>
  <c r="W970" i="2" s="1"/>
  <c r="V971" i="2"/>
  <c r="W971" i="2" s="1"/>
  <c r="V972" i="2"/>
  <c r="W972" i="2" s="1"/>
  <c r="V973" i="2"/>
  <c r="W973" i="2" s="1"/>
  <c r="V974" i="2"/>
  <c r="W974" i="2" s="1"/>
  <c r="V975" i="2"/>
  <c r="W975" i="2" s="1"/>
  <c r="V976" i="2"/>
  <c r="W976" i="2" s="1"/>
  <c r="X976" i="2" s="1"/>
  <c r="V977" i="2"/>
  <c r="W977" i="2" s="1"/>
  <c r="V978" i="2"/>
  <c r="W978" i="2" s="1"/>
  <c r="V979" i="2"/>
  <c r="W979" i="2" s="1"/>
  <c r="V980" i="2"/>
  <c r="W980" i="2" s="1"/>
  <c r="V981" i="2"/>
  <c r="W981" i="2" s="1"/>
  <c r="V982" i="2"/>
  <c r="W982" i="2" s="1"/>
  <c r="V983" i="2"/>
  <c r="W983" i="2" s="1"/>
  <c r="V984" i="2"/>
  <c r="W984" i="2" s="1"/>
  <c r="X984" i="2" s="1"/>
  <c r="V985" i="2"/>
  <c r="W985" i="2" s="1"/>
  <c r="V986" i="2"/>
  <c r="W986" i="2" s="1"/>
  <c r="V987" i="2"/>
  <c r="W987" i="2" s="1"/>
  <c r="V988" i="2"/>
  <c r="W988" i="2" s="1"/>
  <c r="V989" i="2"/>
  <c r="W989" i="2" s="1"/>
  <c r="V990" i="2"/>
  <c r="W990" i="2" s="1"/>
  <c r="V991" i="2"/>
  <c r="W991" i="2" s="1"/>
  <c r="V992" i="2"/>
  <c r="W992" i="2" s="1"/>
  <c r="V993" i="2"/>
  <c r="W993" i="2" s="1"/>
  <c r="V994" i="2"/>
  <c r="W994" i="2" s="1"/>
  <c r="V995" i="2"/>
  <c r="W995" i="2" s="1"/>
  <c r="V996" i="2"/>
  <c r="W996" i="2" s="1"/>
  <c r="V997" i="2"/>
  <c r="W997" i="2" s="1"/>
  <c r="V998" i="2"/>
  <c r="W998" i="2" s="1"/>
  <c r="V999" i="2"/>
  <c r="W999" i="2" s="1"/>
  <c r="V1000" i="2"/>
  <c r="W1000" i="2" s="1"/>
  <c r="V1001" i="2"/>
  <c r="W1001" i="2" s="1"/>
  <c r="V1002" i="2"/>
  <c r="W1002" i="2" s="1"/>
  <c r="V1003" i="2"/>
  <c r="W1003" i="2" s="1"/>
  <c r="V1004" i="2"/>
  <c r="W1004" i="2" s="1"/>
  <c r="V1005" i="2"/>
  <c r="W1005" i="2" s="1"/>
  <c r="V1006" i="2"/>
  <c r="W1006" i="2" s="1"/>
  <c r="V1007" i="2"/>
  <c r="W1007" i="2" s="1"/>
  <c r="V1008" i="2"/>
  <c r="W1008" i="2" s="1"/>
  <c r="V1009" i="2"/>
  <c r="W1009" i="2" s="1"/>
  <c r="V1010" i="2"/>
  <c r="W1010" i="2" s="1"/>
  <c r="V1011" i="2"/>
  <c r="W1011" i="2" s="1"/>
  <c r="V1012" i="2"/>
  <c r="W1012" i="2" s="1"/>
  <c r="V1013" i="2"/>
  <c r="W1013" i="2" s="1"/>
  <c r="V1014" i="2"/>
  <c r="W1014" i="2" s="1"/>
  <c r="V1015" i="2"/>
  <c r="W1015" i="2" s="1"/>
  <c r="V1016" i="2"/>
  <c r="W1016" i="2" s="1"/>
  <c r="X1016" i="2" s="1"/>
  <c r="V1017" i="2"/>
  <c r="W1017" i="2" s="1"/>
  <c r="V1018" i="2"/>
  <c r="W1018" i="2" s="1"/>
  <c r="V1019" i="2"/>
  <c r="W1019" i="2" s="1"/>
  <c r="V1020" i="2"/>
  <c r="W1020" i="2" s="1"/>
  <c r="V1021" i="2"/>
  <c r="W1021" i="2" s="1"/>
  <c r="V1022" i="2"/>
  <c r="W1022" i="2" s="1"/>
  <c r="V1023" i="2"/>
  <c r="W1023" i="2" s="1"/>
  <c r="V1024" i="2"/>
  <c r="W1024" i="2" s="1"/>
  <c r="V1025" i="2"/>
  <c r="W1025" i="2" s="1"/>
  <c r="V1026" i="2"/>
  <c r="W1026" i="2" s="1"/>
  <c r="V1027" i="2"/>
  <c r="W1027" i="2" s="1"/>
  <c r="V1028" i="2"/>
  <c r="W1028" i="2" s="1"/>
  <c r="V1029" i="2"/>
  <c r="W1029" i="2" s="1"/>
  <c r="V1030" i="2"/>
  <c r="W1030" i="2" s="1"/>
  <c r="V1031" i="2"/>
  <c r="W1031" i="2" s="1"/>
  <c r="V1032" i="2"/>
  <c r="W1032" i="2" s="1"/>
  <c r="V1033" i="2"/>
  <c r="W1033" i="2" s="1"/>
  <c r="V1034" i="2"/>
  <c r="W1034" i="2" s="1"/>
  <c r="V1035" i="2"/>
  <c r="W1035" i="2" s="1"/>
  <c r="V1036" i="2"/>
  <c r="W1036" i="2" s="1"/>
  <c r="V1037" i="2"/>
  <c r="W1037" i="2" s="1"/>
  <c r="V1038" i="2"/>
  <c r="W1038" i="2" s="1"/>
  <c r="V1039" i="2"/>
  <c r="W1039" i="2" s="1"/>
  <c r="V1040" i="2"/>
  <c r="W1040" i="2" s="1"/>
  <c r="V1041" i="2"/>
  <c r="W1041" i="2" s="1"/>
  <c r="V1042" i="2"/>
  <c r="W1042" i="2" s="1"/>
  <c r="V1043" i="2"/>
  <c r="W1043" i="2" s="1"/>
  <c r="V1044" i="2"/>
  <c r="W1044" i="2" s="1"/>
  <c r="V1045" i="2"/>
  <c r="W1045" i="2" s="1"/>
  <c r="V1046" i="2"/>
  <c r="W1046" i="2" s="1"/>
  <c r="V1047" i="2"/>
  <c r="W1047" i="2" s="1"/>
  <c r="V1048" i="2"/>
  <c r="W1048" i="2" s="1"/>
  <c r="X1048" i="2" s="1"/>
  <c r="V1049" i="2"/>
  <c r="W1049" i="2" s="1"/>
  <c r="V1050" i="2"/>
  <c r="W1050" i="2" s="1"/>
  <c r="V1051" i="2"/>
  <c r="W1051" i="2" s="1"/>
  <c r="V1052" i="2"/>
  <c r="W1052" i="2" s="1"/>
  <c r="V1053" i="2"/>
  <c r="W1053" i="2" s="1"/>
  <c r="V1054" i="2"/>
  <c r="W1054" i="2" s="1"/>
  <c r="V1055" i="2"/>
  <c r="W1055" i="2" s="1"/>
  <c r="V1056" i="2"/>
  <c r="W1056" i="2" s="1"/>
  <c r="V1057" i="2"/>
  <c r="W1057" i="2" s="1"/>
  <c r="V1058" i="2"/>
  <c r="W1058" i="2" s="1"/>
  <c r="V1059" i="2"/>
  <c r="W1059" i="2" s="1"/>
  <c r="V1060" i="2"/>
  <c r="W1060" i="2" s="1"/>
  <c r="V1061" i="2"/>
  <c r="W1061" i="2" s="1"/>
  <c r="V1062" i="2"/>
  <c r="W1062" i="2" s="1"/>
  <c r="V1063" i="2"/>
  <c r="W1063" i="2" s="1"/>
  <c r="V1064" i="2"/>
  <c r="W1064" i="2" s="1"/>
  <c r="V1065" i="2"/>
  <c r="W1065" i="2" s="1"/>
  <c r="V1066" i="2"/>
  <c r="W1066" i="2" s="1"/>
  <c r="V1067" i="2"/>
  <c r="W1067" i="2" s="1"/>
  <c r="V1068" i="2"/>
  <c r="W1068" i="2" s="1"/>
  <c r="V1069" i="2"/>
  <c r="W1069" i="2" s="1"/>
  <c r="V1070" i="2"/>
  <c r="W1070" i="2" s="1"/>
  <c r="V1071" i="2"/>
  <c r="W1071" i="2" s="1"/>
  <c r="V1072" i="2"/>
  <c r="W1072" i="2" s="1"/>
  <c r="X1072" i="2" s="1"/>
  <c r="V1073" i="2"/>
  <c r="W1073" i="2" s="1"/>
  <c r="V1074" i="2"/>
  <c r="W1074" i="2" s="1"/>
  <c r="V1075" i="2"/>
  <c r="W1075" i="2" s="1"/>
  <c r="V1076" i="2"/>
  <c r="W1076" i="2" s="1"/>
  <c r="V1077" i="2"/>
  <c r="W1077" i="2" s="1"/>
  <c r="V1078" i="2"/>
  <c r="W1078" i="2" s="1"/>
  <c r="V1079" i="2"/>
  <c r="W1079" i="2" s="1"/>
  <c r="V1080" i="2"/>
  <c r="W1080" i="2" s="1"/>
  <c r="X1080" i="2" s="1"/>
  <c r="V1081" i="2"/>
  <c r="W1081" i="2" s="1"/>
  <c r="V1082" i="2"/>
  <c r="W1082" i="2" s="1"/>
  <c r="V1083" i="2"/>
  <c r="W1083" i="2" s="1"/>
  <c r="V1084" i="2"/>
  <c r="W1084" i="2" s="1"/>
  <c r="V1085" i="2"/>
  <c r="W1085" i="2" s="1"/>
  <c r="V1086" i="2"/>
  <c r="W1086" i="2" s="1"/>
  <c r="V1087" i="2"/>
  <c r="W1087" i="2" s="1"/>
  <c r="V1088" i="2"/>
  <c r="W1088" i="2" s="1"/>
  <c r="V1089" i="2"/>
  <c r="W1089" i="2" s="1"/>
  <c r="V1090" i="2"/>
  <c r="W1090" i="2" s="1"/>
  <c r="V1091" i="2"/>
  <c r="W1091" i="2" s="1"/>
  <c r="V1092" i="2"/>
  <c r="W1092" i="2" s="1"/>
  <c r="V1093" i="2"/>
  <c r="W1093" i="2" s="1"/>
  <c r="V1094" i="2"/>
  <c r="W1094" i="2" s="1"/>
  <c r="V114" i="2"/>
  <c r="W114" i="2" s="1"/>
  <c r="V115" i="2"/>
  <c r="W115" i="2" s="1"/>
  <c r="V116" i="2"/>
  <c r="W116" i="2" s="1"/>
  <c r="V117" i="2"/>
  <c r="W117" i="2" s="1"/>
  <c r="V118" i="2"/>
  <c r="W118" i="2" s="1"/>
  <c r="V119" i="2"/>
  <c r="W119" i="2" s="1"/>
  <c r="V120" i="2"/>
  <c r="W120" i="2" s="1"/>
  <c r="X120" i="2" s="1"/>
  <c r="V121" i="2"/>
  <c r="W121" i="2" s="1"/>
  <c r="V122" i="2"/>
  <c r="W122" i="2" s="1"/>
  <c r="V123" i="2"/>
  <c r="W123" i="2" s="1"/>
  <c r="V124" i="2"/>
  <c r="W124" i="2" s="1"/>
  <c r="V125" i="2"/>
  <c r="W125" i="2" s="1"/>
  <c r="V126" i="2"/>
  <c r="W126" i="2" s="1"/>
  <c r="V127" i="2"/>
  <c r="W127" i="2" s="1"/>
  <c r="V128" i="2"/>
  <c r="W128" i="2" s="1"/>
  <c r="V129" i="2"/>
  <c r="W129" i="2" s="1"/>
  <c r="V130" i="2"/>
  <c r="W130" i="2" s="1"/>
  <c r="V131" i="2"/>
  <c r="W131" i="2" s="1"/>
  <c r="V132" i="2"/>
  <c r="W132" i="2" s="1"/>
  <c r="V133" i="2"/>
  <c r="W133" i="2" s="1"/>
  <c r="V134" i="2"/>
  <c r="W134" i="2" s="1"/>
  <c r="V135" i="2"/>
  <c r="W135" i="2" s="1"/>
  <c r="V136" i="2"/>
  <c r="W136" i="2" s="1"/>
  <c r="V137" i="2"/>
  <c r="W137" i="2" s="1"/>
  <c r="V138" i="2"/>
  <c r="W138" i="2" s="1"/>
  <c r="V139" i="2"/>
  <c r="W139" i="2" s="1"/>
  <c r="V140" i="2"/>
  <c r="W140" i="2" s="1"/>
  <c r="V141" i="2"/>
  <c r="W141" i="2" s="1"/>
  <c r="V142" i="2"/>
  <c r="W142" i="2" s="1"/>
  <c r="V143" i="2"/>
  <c r="W143" i="2" s="1"/>
  <c r="V144" i="2"/>
  <c r="W144" i="2" s="1"/>
  <c r="V145" i="2"/>
  <c r="W145" i="2" s="1"/>
  <c r="V146" i="2"/>
  <c r="W146" i="2" s="1"/>
  <c r="V147" i="2"/>
  <c r="W147" i="2" s="1"/>
  <c r="V148" i="2"/>
  <c r="W148" i="2" s="1"/>
  <c r="V149" i="2"/>
  <c r="W149" i="2" s="1"/>
  <c r="V150" i="2"/>
  <c r="W150" i="2" s="1"/>
  <c r="V151" i="2"/>
  <c r="W151" i="2" s="1"/>
  <c r="V152" i="2"/>
  <c r="W152" i="2" s="1"/>
  <c r="X152" i="2" s="1"/>
  <c r="V153" i="2"/>
  <c r="W153" i="2" s="1"/>
  <c r="V154" i="2"/>
  <c r="W154" i="2" s="1"/>
  <c r="V155" i="2"/>
  <c r="W155" i="2" s="1"/>
  <c r="V156" i="2"/>
  <c r="W156" i="2" s="1"/>
  <c r="V157" i="2"/>
  <c r="W157" i="2" s="1"/>
  <c r="V158" i="2"/>
  <c r="W158" i="2" s="1"/>
  <c r="V159" i="2"/>
  <c r="W159" i="2" s="1"/>
  <c r="V160" i="2"/>
  <c r="W160" i="2" s="1"/>
  <c r="V161" i="2"/>
  <c r="W161" i="2" s="1"/>
  <c r="V162" i="2"/>
  <c r="W162" i="2" s="1"/>
  <c r="V163" i="2"/>
  <c r="W163" i="2" s="1"/>
  <c r="V164" i="2"/>
  <c r="W164" i="2" s="1"/>
  <c r="V165" i="2"/>
  <c r="W165" i="2" s="1"/>
  <c r="V166" i="2"/>
  <c r="W166" i="2" s="1"/>
  <c r="V167" i="2"/>
  <c r="W167" i="2" s="1"/>
  <c r="V168" i="2"/>
  <c r="W168" i="2" s="1"/>
  <c r="V169" i="2"/>
  <c r="W169" i="2" s="1"/>
  <c r="V170" i="2"/>
  <c r="W170" i="2" s="1"/>
  <c r="V171" i="2"/>
  <c r="W171" i="2" s="1"/>
  <c r="V172" i="2"/>
  <c r="W172" i="2" s="1"/>
  <c r="V173" i="2"/>
  <c r="W173" i="2" s="1"/>
  <c r="V174" i="2"/>
  <c r="W174" i="2" s="1"/>
  <c r="V175" i="2"/>
  <c r="W175" i="2" s="1"/>
  <c r="V176" i="2"/>
  <c r="W176" i="2" s="1"/>
  <c r="X176" i="2" s="1"/>
  <c r="V177" i="2"/>
  <c r="W177" i="2" s="1"/>
  <c r="V178" i="2"/>
  <c r="W178" i="2" s="1"/>
  <c r="V179" i="2"/>
  <c r="W179" i="2" s="1"/>
  <c r="V180" i="2"/>
  <c r="W180" i="2" s="1"/>
  <c r="V181" i="2"/>
  <c r="W181" i="2" s="1"/>
  <c r="V182" i="2"/>
  <c r="W182" i="2" s="1"/>
  <c r="V183" i="2"/>
  <c r="W183" i="2" s="1"/>
  <c r="V184" i="2"/>
  <c r="W184" i="2" s="1"/>
  <c r="V185" i="2"/>
  <c r="W185" i="2" s="1"/>
  <c r="V186" i="2"/>
  <c r="W186" i="2" s="1"/>
  <c r="V187" i="2"/>
  <c r="W187" i="2" s="1"/>
  <c r="V188" i="2"/>
  <c r="W188" i="2" s="1"/>
  <c r="V189" i="2"/>
  <c r="W189" i="2" s="1"/>
  <c r="V190" i="2"/>
  <c r="W190" i="2" s="1"/>
  <c r="V191" i="2"/>
  <c r="W191" i="2" s="1"/>
  <c r="V192" i="2"/>
  <c r="W192" i="2" s="1"/>
  <c r="V193" i="2"/>
  <c r="W193" i="2" s="1"/>
  <c r="V194" i="2"/>
  <c r="W194" i="2" s="1"/>
  <c r="V195" i="2"/>
  <c r="W195" i="2" s="1"/>
  <c r="V196" i="2"/>
  <c r="W196" i="2" s="1"/>
  <c r="V197" i="2"/>
  <c r="W197" i="2" s="1"/>
  <c r="V198" i="2"/>
  <c r="W198" i="2" s="1"/>
  <c r="V199" i="2"/>
  <c r="W199" i="2" s="1"/>
  <c r="V200" i="2"/>
  <c r="W200" i="2" s="1"/>
  <c r="V201" i="2"/>
  <c r="W201" i="2" s="1"/>
  <c r="V202" i="2"/>
  <c r="W202" i="2" s="1"/>
  <c r="V203" i="2"/>
  <c r="W203" i="2" s="1"/>
  <c r="V204" i="2"/>
  <c r="W204" i="2" s="1"/>
  <c r="V205" i="2"/>
  <c r="W205" i="2" s="1"/>
  <c r="V206" i="2"/>
  <c r="W206" i="2" s="1"/>
  <c r="V207" i="2"/>
  <c r="W207" i="2" s="1"/>
  <c r="V208" i="2"/>
  <c r="W208" i="2" s="1"/>
  <c r="X208" i="2" s="1"/>
  <c r="V209" i="2"/>
  <c r="W209" i="2" s="1"/>
  <c r="V210" i="2"/>
  <c r="W210" i="2" s="1"/>
  <c r="V211" i="2"/>
  <c r="W211" i="2" s="1"/>
  <c r="V212" i="2"/>
  <c r="W212" i="2" s="1"/>
  <c r="V213" i="2"/>
  <c r="W213" i="2" s="1"/>
  <c r="V214" i="2"/>
  <c r="W214" i="2" s="1"/>
  <c r="V215" i="2"/>
  <c r="W215" i="2" s="1"/>
  <c r="V216" i="2"/>
  <c r="W216" i="2" s="1"/>
  <c r="V217" i="2"/>
  <c r="W217" i="2" s="1"/>
  <c r="V218" i="2"/>
  <c r="W218" i="2" s="1"/>
  <c r="V219" i="2"/>
  <c r="W219" i="2" s="1"/>
  <c r="V220" i="2"/>
  <c r="W220" i="2" s="1"/>
  <c r="V221" i="2"/>
  <c r="W221" i="2" s="1"/>
  <c r="V222" i="2"/>
  <c r="W222" i="2" s="1"/>
  <c r="V223" i="2"/>
  <c r="W223" i="2" s="1"/>
  <c r="V224" i="2"/>
  <c r="W224" i="2" s="1"/>
  <c r="V225" i="2"/>
  <c r="W225" i="2" s="1"/>
  <c r="V226" i="2"/>
  <c r="W226" i="2" s="1"/>
  <c r="V227" i="2"/>
  <c r="W227" i="2" s="1"/>
  <c r="V228" i="2"/>
  <c r="W228" i="2" s="1"/>
  <c r="V229" i="2"/>
  <c r="W229" i="2" s="1"/>
  <c r="V230" i="2"/>
  <c r="W230" i="2" s="1"/>
  <c r="V231" i="2"/>
  <c r="W231" i="2" s="1"/>
  <c r="V232" i="2"/>
  <c r="W232" i="2" s="1"/>
  <c r="V233" i="2"/>
  <c r="W233" i="2" s="1"/>
  <c r="V234" i="2"/>
  <c r="W234" i="2" s="1"/>
  <c r="V235" i="2"/>
  <c r="W235" i="2" s="1"/>
  <c r="V236" i="2"/>
  <c r="W236" i="2" s="1"/>
  <c r="V237" i="2"/>
  <c r="W237" i="2" s="1"/>
  <c r="V238" i="2"/>
  <c r="W238" i="2" s="1"/>
  <c r="V239" i="2"/>
  <c r="W239" i="2" s="1"/>
  <c r="V240" i="2"/>
  <c r="W240" i="2" s="1"/>
  <c r="X240" i="2" s="1"/>
  <c r="V241" i="2"/>
  <c r="W241" i="2" s="1"/>
  <c r="V242" i="2"/>
  <c r="W242" i="2" s="1"/>
  <c r="V243" i="2"/>
  <c r="W243" i="2" s="1"/>
  <c r="V244" i="2"/>
  <c r="W244" i="2" s="1"/>
  <c r="V245" i="2"/>
  <c r="W245" i="2" s="1"/>
  <c r="V246" i="2"/>
  <c r="W246" i="2" s="1"/>
  <c r="V247" i="2"/>
  <c r="W247" i="2" s="1"/>
  <c r="V248" i="2"/>
  <c r="W248" i="2" s="1"/>
  <c r="V249" i="2"/>
  <c r="W249" i="2" s="1"/>
  <c r="V250" i="2"/>
  <c r="W250" i="2" s="1"/>
  <c r="V251" i="2"/>
  <c r="W251" i="2" s="1"/>
  <c r="V252" i="2"/>
  <c r="W252" i="2" s="1"/>
  <c r="V253" i="2"/>
  <c r="W253" i="2" s="1"/>
  <c r="V254" i="2"/>
  <c r="W254" i="2" s="1"/>
  <c r="V255" i="2"/>
  <c r="W255" i="2" s="1"/>
  <c r="V256" i="2"/>
  <c r="W256" i="2" s="1"/>
  <c r="V257" i="2"/>
  <c r="W257" i="2" s="1"/>
  <c r="V258" i="2"/>
  <c r="W258" i="2" s="1"/>
  <c r="V259" i="2"/>
  <c r="W259" i="2" s="1"/>
  <c r="V260" i="2"/>
  <c r="W260" i="2" s="1"/>
  <c r="V261" i="2"/>
  <c r="W261" i="2" s="1"/>
  <c r="V262" i="2"/>
  <c r="W262" i="2" s="1"/>
  <c r="V263" i="2"/>
  <c r="W263" i="2" s="1"/>
  <c r="V264" i="2"/>
  <c r="W264" i="2" s="1"/>
  <c r="V265" i="2"/>
  <c r="W265" i="2" s="1"/>
  <c r="V266" i="2"/>
  <c r="W266" i="2" s="1"/>
  <c r="V267" i="2"/>
  <c r="W267" i="2" s="1"/>
  <c r="V268" i="2"/>
  <c r="W268" i="2" s="1"/>
  <c r="V269" i="2"/>
  <c r="W269" i="2" s="1"/>
  <c r="V270" i="2"/>
  <c r="W270" i="2" s="1"/>
  <c r="V271" i="2"/>
  <c r="W271" i="2" s="1"/>
  <c r="V272" i="2"/>
  <c r="W272" i="2" s="1"/>
  <c r="V273" i="2"/>
  <c r="W273" i="2" s="1"/>
  <c r="V274" i="2"/>
  <c r="W274" i="2" s="1"/>
  <c r="V4" i="2"/>
  <c r="W4" i="2" s="1"/>
  <c r="V5" i="2"/>
  <c r="W5" i="2" s="1"/>
  <c r="V6" i="2"/>
  <c r="W6" i="2" s="1"/>
  <c r="V7" i="2"/>
  <c r="W7" i="2" s="1"/>
  <c r="V8" i="2"/>
  <c r="W8" i="2" s="1"/>
  <c r="V9" i="2"/>
  <c r="W9" i="2" s="1"/>
  <c r="V10" i="2"/>
  <c r="W10" i="2" s="1"/>
  <c r="V11" i="2"/>
  <c r="W11" i="2" s="1"/>
  <c r="V12" i="2"/>
  <c r="W12" i="2" s="1"/>
  <c r="V13" i="2"/>
  <c r="W13" i="2" s="1"/>
  <c r="V14" i="2"/>
  <c r="W14" i="2" s="1"/>
  <c r="V15" i="2"/>
  <c r="W15" i="2" s="1"/>
  <c r="V16" i="2"/>
  <c r="W16" i="2" s="1"/>
  <c r="V17" i="2"/>
  <c r="W17" i="2" s="1"/>
  <c r="V18" i="2"/>
  <c r="W18" i="2" s="1"/>
  <c r="V19" i="2"/>
  <c r="W19" i="2" s="1"/>
  <c r="V20" i="2"/>
  <c r="W20" i="2" s="1"/>
  <c r="V21" i="2"/>
  <c r="W21" i="2" s="1"/>
  <c r="V22" i="2"/>
  <c r="W22" i="2" s="1"/>
  <c r="V23" i="2"/>
  <c r="W23" i="2" s="1"/>
  <c r="V24" i="2"/>
  <c r="W24" i="2" s="1"/>
  <c r="V25" i="2"/>
  <c r="W25" i="2" s="1"/>
  <c r="V26" i="2"/>
  <c r="W26" i="2" s="1"/>
  <c r="V27" i="2"/>
  <c r="W27" i="2" s="1"/>
  <c r="V28" i="2"/>
  <c r="W28" i="2" s="1"/>
  <c r="V29" i="2"/>
  <c r="W29" i="2" s="1"/>
  <c r="V30" i="2"/>
  <c r="W30" i="2" s="1"/>
  <c r="V31" i="2"/>
  <c r="W31" i="2" s="1"/>
  <c r="V32" i="2"/>
  <c r="W32" i="2" s="1"/>
  <c r="V33" i="2"/>
  <c r="W33" i="2" s="1"/>
  <c r="V34" i="2"/>
  <c r="W34" i="2" s="1"/>
  <c r="V35" i="2"/>
  <c r="W35" i="2" s="1"/>
  <c r="V36" i="2"/>
  <c r="W36" i="2" s="1"/>
  <c r="V37" i="2"/>
  <c r="W37" i="2" s="1"/>
  <c r="V38" i="2"/>
  <c r="W38" i="2" s="1"/>
  <c r="V39" i="2"/>
  <c r="W39" i="2" s="1"/>
  <c r="V40" i="2"/>
  <c r="W40" i="2" s="1"/>
  <c r="V41" i="2"/>
  <c r="W41" i="2" s="1"/>
  <c r="V42" i="2"/>
  <c r="W42" i="2" s="1"/>
  <c r="V43" i="2"/>
  <c r="W43" i="2" s="1"/>
  <c r="V44" i="2"/>
  <c r="W44" i="2" s="1"/>
  <c r="V45" i="2"/>
  <c r="W45" i="2" s="1"/>
  <c r="V46" i="2"/>
  <c r="W46" i="2" s="1"/>
  <c r="V47" i="2"/>
  <c r="W47" i="2" s="1"/>
  <c r="V48" i="2"/>
  <c r="W48" i="2" s="1"/>
  <c r="V49" i="2"/>
  <c r="W49" i="2" s="1"/>
  <c r="V50" i="2"/>
  <c r="W50" i="2" s="1"/>
  <c r="V51" i="2"/>
  <c r="W51" i="2" s="1"/>
  <c r="V52" i="2"/>
  <c r="W52" i="2" s="1"/>
  <c r="V53" i="2"/>
  <c r="W53" i="2" s="1"/>
  <c r="V54" i="2"/>
  <c r="W54" i="2" s="1"/>
  <c r="V55" i="2"/>
  <c r="W55" i="2" s="1"/>
  <c r="V56" i="2"/>
  <c r="W56" i="2" s="1"/>
  <c r="V57" i="2"/>
  <c r="W57" i="2" s="1"/>
  <c r="V58" i="2"/>
  <c r="W58" i="2" s="1"/>
  <c r="V59" i="2"/>
  <c r="W59" i="2" s="1"/>
  <c r="V60" i="2"/>
  <c r="W60" i="2" s="1"/>
  <c r="V61" i="2"/>
  <c r="W61" i="2" s="1"/>
  <c r="V62" i="2"/>
  <c r="W62" i="2" s="1"/>
  <c r="V63" i="2"/>
  <c r="W63" i="2" s="1"/>
  <c r="V64" i="2"/>
  <c r="W64" i="2" s="1"/>
  <c r="V65" i="2"/>
  <c r="W65" i="2" s="1"/>
  <c r="V66" i="2"/>
  <c r="W66" i="2" s="1"/>
  <c r="V67" i="2"/>
  <c r="W67" i="2" s="1"/>
  <c r="V68" i="2"/>
  <c r="W68" i="2" s="1"/>
  <c r="V69" i="2"/>
  <c r="W69" i="2" s="1"/>
  <c r="V70" i="2"/>
  <c r="W70" i="2" s="1"/>
  <c r="V71" i="2"/>
  <c r="W71" i="2" s="1"/>
  <c r="V72" i="2"/>
  <c r="W72" i="2" s="1"/>
  <c r="V73" i="2"/>
  <c r="W73" i="2" s="1"/>
  <c r="V74" i="2"/>
  <c r="W74" i="2" s="1"/>
  <c r="V75" i="2"/>
  <c r="W75" i="2" s="1"/>
  <c r="V76" i="2"/>
  <c r="W76" i="2" s="1"/>
  <c r="V77" i="2"/>
  <c r="W77" i="2" s="1"/>
  <c r="V78" i="2"/>
  <c r="W78" i="2" s="1"/>
  <c r="V79" i="2"/>
  <c r="W79" i="2" s="1"/>
  <c r="V80" i="2"/>
  <c r="W80" i="2" s="1"/>
  <c r="V81" i="2"/>
  <c r="W81" i="2" s="1"/>
  <c r="V82" i="2"/>
  <c r="W82" i="2" s="1"/>
  <c r="V83" i="2"/>
  <c r="W83" i="2" s="1"/>
  <c r="V84" i="2"/>
  <c r="W84" i="2" s="1"/>
  <c r="V85" i="2"/>
  <c r="W85" i="2" s="1"/>
  <c r="V86" i="2"/>
  <c r="W86" i="2" s="1"/>
  <c r="V87" i="2"/>
  <c r="W87" i="2" s="1"/>
  <c r="V88" i="2"/>
  <c r="W88" i="2" s="1"/>
  <c r="V89" i="2"/>
  <c r="W89" i="2" s="1"/>
  <c r="V90" i="2"/>
  <c r="W90" i="2" s="1"/>
  <c r="V91" i="2"/>
  <c r="W91" i="2" s="1"/>
  <c r="V92" i="2"/>
  <c r="W92" i="2" s="1"/>
  <c r="V93" i="2"/>
  <c r="W93" i="2" s="1"/>
  <c r="V94" i="2"/>
  <c r="W94" i="2" s="1"/>
  <c r="V95" i="2"/>
  <c r="W95" i="2" s="1"/>
  <c r="V96" i="2"/>
  <c r="W96" i="2" s="1"/>
  <c r="V97" i="2"/>
  <c r="W97" i="2" s="1"/>
  <c r="V98" i="2"/>
  <c r="W98" i="2" s="1"/>
  <c r="V99" i="2"/>
  <c r="W99" i="2" s="1"/>
  <c r="V100" i="2"/>
  <c r="W100" i="2" s="1"/>
  <c r="V101" i="2"/>
  <c r="W101" i="2" s="1"/>
  <c r="V102" i="2"/>
  <c r="W102" i="2" s="1"/>
  <c r="V103" i="2"/>
  <c r="W103" i="2" s="1"/>
  <c r="V104" i="2"/>
  <c r="W104" i="2" s="1"/>
  <c r="V105" i="2"/>
  <c r="W105" i="2" s="1"/>
  <c r="V106" i="2"/>
  <c r="W106" i="2" s="1"/>
  <c r="V107" i="2"/>
  <c r="W107" i="2" s="1"/>
  <c r="V108" i="2"/>
  <c r="W108" i="2" s="1"/>
  <c r="V109" i="2"/>
  <c r="W109" i="2" s="1"/>
  <c r="V110" i="2"/>
  <c r="W110" i="2" s="1"/>
  <c r="V111" i="2"/>
  <c r="W111" i="2" s="1"/>
  <c r="V112" i="2"/>
  <c r="W112" i="2" s="1"/>
  <c r="X112" i="2" s="1"/>
  <c r="V113" i="2"/>
  <c r="W113" i="2" s="1"/>
  <c r="V3" i="2"/>
  <c r="W3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O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O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42" i="2"/>
  <c r="N42" i="2" s="1"/>
  <c r="M43" i="2"/>
  <c r="N43" i="2" s="1"/>
  <c r="M44" i="2"/>
  <c r="N44" i="2" s="1"/>
  <c r="M45" i="2"/>
  <c r="N45" i="2" s="1"/>
  <c r="M46" i="2"/>
  <c r="N46" i="2" s="1"/>
  <c r="M47" i="2"/>
  <c r="N47" i="2" s="1"/>
  <c r="M48" i="2"/>
  <c r="N48" i="2" s="1"/>
  <c r="M49" i="2"/>
  <c r="N49" i="2" s="1"/>
  <c r="M50" i="2"/>
  <c r="N50" i="2" s="1"/>
  <c r="M51" i="2"/>
  <c r="N51" i="2" s="1"/>
  <c r="M52" i="2"/>
  <c r="N52" i="2" s="1"/>
  <c r="O52" i="2" s="1"/>
  <c r="M53" i="2"/>
  <c r="N53" i="2" s="1"/>
  <c r="M54" i="2"/>
  <c r="N54" i="2" s="1"/>
  <c r="M55" i="2"/>
  <c r="N55" i="2" s="1"/>
  <c r="M56" i="2"/>
  <c r="N56" i="2" s="1"/>
  <c r="M57" i="2"/>
  <c r="N57" i="2" s="1"/>
  <c r="M58" i="2"/>
  <c r="N58" i="2" s="1"/>
  <c r="M59" i="2"/>
  <c r="N59" i="2" s="1"/>
  <c r="M60" i="2"/>
  <c r="N60" i="2" s="1"/>
  <c r="M61" i="2"/>
  <c r="N61" i="2" s="1"/>
  <c r="M62" i="2"/>
  <c r="N62" i="2" s="1"/>
  <c r="M63" i="2"/>
  <c r="N63" i="2" s="1"/>
  <c r="M64" i="2"/>
  <c r="N64" i="2" s="1"/>
  <c r="M65" i="2"/>
  <c r="N65" i="2" s="1"/>
  <c r="M66" i="2"/>
  <c r="N66" i="2" s="1"/>
  <c r="M67" i="2"/>
  <c r="N67" i="2" s="1"/>
  <c r="M68" i="2"/>
  <c r="N68" i="2" s="1"/>
  <c r="M69" i="2"/>
  <c r="N69" i="2" s="1"/>
  <c r="M70" i="2"/>
  <c r="N70" i="2" s="1"/>
  <c r="M71" i="2"/>
  <c r="N71" i="2" s="1"/>
  <c r="M72" i="2"/>
  <c r="N72" i="2" s="1"/>
  <c r="M73" i="2"/>
  <c r="N73" i="2" s="1"/>
  <c r="M74" i="2"/>
  <c r="N74" i="2" s="1"/>
  <c r="M75" i="2"/>
  <c r="N75" i="2" s="1"/>
  <c r="M76" i="2"/>
  <c r="N76" i="2" s="1"/>
  <c r="M77" i="2"/>
  <c r="N77" i="2" s="1"/>
  <c r="M78" i="2"/>
  <c r="N78" i="2" s="1"/>
  <c r="M79" i="2"/>
  <c r="N79" i="2" s="1"/>
  <c r="M80" i="2"/>
  <c r="N80" i="2" s="1"/>
  <c r="M81" i="2"/>
  <c r="N81" i="2" s="1"/>
  <c r="M82" i="2"/>
  <c r="N82" i="2" s="1"/>
  <c r="M83" i="2"/>
  <c r="N83" i="2" s="1"/>
  <c r="M84" i="2"/>
  <c r="N84" i="2" s="1"/>
  <c r="O84" i="2" s="1"/>
  <c r="M85" i="2"/>
  <c r="N85" i="2" s="1"/>
  <c r="M86" i="2"/>
  <c r="N86" i="2" s="1"/>
  <c r="M87" i="2"/>
  <c r="N87" i="2" s="1"/>
  <c r="M88" i="2"/>
  <c r="N88" i="2" s="1"/>
  <c r="M89" i="2"/>
  <c r="N89" i="2" s="1"/>
  <c r="M90" i="2"/>
  <c r="N90" i="2" s="1"/>
  <c r="M91" i="2"/>
  <c r="N91" i="2" s="1"/>
  <c r="M92" i="2"/>
  <c r="N92" i="2" s="1"/>
  <c r="M93" i="2"/>
  <c r="N93" i="2" s="1"/>
  <c r="M94" i="2"/>
  <c r="N94" i="2" s="1"/>
  <c r="M95" i="2"/>
  <c r="N95" i="2" s="1"/>
  <c r="M96" i="2"/>
  <c r="N96" i="2" s="1"/>
  <c r="M97" i="2"/>
  <c r="N97" i="2" s="1"/>
  <c r="M98" i="2"/>
  <c r="N98" i="2" s="1"/>
  <c r="M99" i="2"/>
  <c r="N99" i="2" s="1"/>
  <c r="M100" i="2"/>
  <c r="N100" i="2" s="1"/>
  <c r="M101" i="2"/>
  <c r="N101" i="2" s="1"/>
  <c r="M102" i="2"/>
  <c r="N102" i="2" s="1"/>
  <c r="M103" i="2"/>
  <c r="N103" i="2" s="1"/>
  <c r="M104" i="2"/>
  <c r="N104" i="2" s="1"/>
  <c r="M105" i="2"/>
  <c r="N105" i="2" s="1"/>
  <c r="M106" i="2"/>
  <c r="N106" i="2" s="1"/>
  <c r="M107" i="2"/>
  <c r="N107" i="2" s="1"/>
  <c r="M108" i="2"/>
  <c r="N108" i="2" s="1"/>
  <c r="M109" i="2"/>
  <c r="N109" i="2" s="1"/>
  <c r="M110" i="2"/>
  <c r="N110" i="2" s="1"/>
  <c r="M111" i="2"/>
  <c r="N111" i="2" s="1"/>
  <c r="M112" i="2"/>
  <c r="N112" i="2" s="1"/>
  <c r="M113" i="2"/>
  <c r="N113" i="2" s="1"/>
  <c r="M114" i="2"/>
  <c r="N114" i="2" s="1"/>
  <c r="M115" i="2"/>
  <c r="N115" i="2" s="1"/>
  <c r="M116" i="2"/>
  <c r="N116" i="2" s="1"/>
  <c r="O116" i="2" s="1"/>
  <c r="M117" i="2"/>
  <c r="N117" i="2" s="1"/>
  <c r="M118" i="2"/>
  <c r="N118" i="2" s="1"/>
  <c r="M119" i="2"/>
  <c r="N119" i="2" s="1"/>
  <c r="M120" i="2"/>
  <c r="N120" i="2" s="1"/>
  <c r="M121" i="2"/>
  <c r="N121" i="2" s="1"/>
  <c r="M122" i="2"/>
  <c r="N122" i="2" s="1"/>
  <c r="M123" i="2"/>
  <c r="N123" i="2" s="1"/>
  <c r="M124" i="2"/>
  <c r="N124" i="2" s="1"/>
  <c r="M125" i="2"/>
  <c r="N125" i="2" s="1"/>
  <c r="M126" i="2"/>
  <c r="N126" i="2" s="1"/>
  <c r="M127" i="2"/>
  <c r="N127" i="2" s="1"/>
  <c r="M128" i="2"/>
  <c r="N128" i="2" s="1"/>
  <c r="M129" i="2"/>
  <c r="N129" i="2" s="1"/>
  <c r="M130" i="2"/>
  <c r="N130" i="2" s="1"/>
  <c r="M131" i="2"/>
  <c r="N131" i="2" s="1"/>
  <c r="M132" i="2"/>
  <c r="N132" i="2" s="1"/>
  <c r="M133" i="2"/>
  <c r="N133" i="2" s="1"/>
  <c r="M134" i="2"/>
  <c r="N134" i="2" s="1"/>
  <c r="M135" i="2"/>
  <c r="N135" i="2" s="1"/>
  <c r="M136" i="2"/>
  <c r="N136" i="2" s="1"/>
  <c r="M137" i="2"/>
  <c r="N137" i="2" s="1"/>
  <c r="M138" i="2"/>
  <c r="N138" i="2" s="1"/>
  <c r="M139" i="2"/>
  <c r="N139" i="2" s="1"/>
  <c r="M140" i="2"/>
  <c r="N140" i="2" s="1"/>
  <c r="M141" i="2"/>
  <c r="N141" i="2" s="1"/>
  <c r="M142" i="2"/>
  <c r="N142" i="2" s="1"/>
  <c r="M143" i="2"/>
  <c r="N143" i="2" s="1"/>
  <c r="M144" i="2"/>
  <c r="N144" i="2" s="1"/>
  <c r="M145" i="2"/>
  <c r="N145" i="2" s="1"/>
  <c r="M146" i="2"/>
  <c r="N146" i="2" s="1"/>
  <c r="M147" i="2"/>
  <c r="N147" i="2" s="1"/>
  <c r="M148" i="2"/>
  <c r="N148" i="2" s="1"/>
  <c r="O148" i="2" s="1"/>
  <c r="M149" i="2"/>
  <c r="N149" i="2" s="1"/>
  <c r="M150" i="2"/>
  <c r="N150" i="2" s="1"/>
  <c r="M151" i="2"/>
  <c r="N151" i="2" s="1"/>
  <c r="M152" i="2"/>
  <c r="N152" i="2" s="1"/>
  <c r="M153" i="2"/>
  <c r="N153" i="2" s="1"/>
  <c r="M154" i="2"/>
  <c r="N154" i="2" s="1"/>
  <c r="M155" i="2"/>
  <c r="N155" i="2" s="1"/>
  <c r="M156" i="2"/>
  <c r="N156" i="2" s="1"/>
  <c r="M157" i="2"/>
  <c r="N157" i="2" s="1"/>
  <c r="M158" i="2"/>
  <c r="N158" i="2" s="1"/>
  <c r="M159" i="2"/>
  <c r="N159" i="2" s="1"/>
  <c r="M160" i="2"/>
  <c r="N160" i="2" s="1"/>
  <c r="M161" i="2"/>
  <c r="N161" i="2" s="1"/>
  <c r="M162" i="2"/>
  <c r="N162" i="2" s="1"/>
  <c r="M163" i="2"/>
  <c r="N163" i="2" s="1"/>
  <c r="M164" i="2"/>
  <c r="N164" i="2" s="1"/>
  <c r="M165" i="2"/>
  <c r="N165" i="2" s="1"/>
  <c r="M166" i="2"/>
  <c r="N166" i="2" s="1"/>
  <c r="M167" i="2"/>
  <c r="N167" i="2" s="1"/>
  <c r="M168" i="2"/>
  <c r="N168" i="2" s="1"/>
  <c r="M169" i="2"/>
  <c r="N169" i="2" s="1"/>
  <c r="M170" i="2"/>
  <c r="N170" i="2" s="1"/>
  <c r="M171" i="2"/>
  <c r="N171" i="2" s="1"/>
  <c r="M172" i="2"/>
  <c r="N172" i="2" s="1"/>
  <c r="O172" i="2" s="1"/>
  <c r="M173" i="2"/>
  <c r="N173" i="2" s="1"/>
  <c r="M174" i="2"/>
  <c r="N174" i="2" s="1"/>
  <c r="M175" i="2"/>
  <c r="N175" i="2" s="1"/>
  <c r="M176" i="2"/>
  <c r="N176" i="2" s="1"/>
  <c r="M177" i="2"/>
  <c r="N177" i="2" s="1"/>
  <c r="M178" i="2"/>
  <c r="N178" i="2" s="1"/>
  <c r="M179" i="2"/>
  <c r="N179" i="2" s="1"/>
  <c r="M180" i="2"/>
  <c r="N180" i="2" s="1"/>
  <c r="M181" i="2"/>
  <c r="N181" i="2" s="1"/>
  <c r="M182" i="2"/>
  <c r="N182" i="2" s="1"/>
  <c r="M183" i="2"/>
  <c r="N183" i="2" s="1"/>
  <c r="M184" i="2"/>
  <c r="N184" i="2" s="1"/>
  <c r="M185" i="2"/>
  <c r="N185" i="2" s="1"/>
  <c r="M186" i="2"/>
  <c r="N186" i="2" s="1"/>
  <c r="M187" i="2"/>
  <c r="N187" i="2" s="1"/>
  <c r="M188" i="2"/>
  <c r="N188" i="2" s="1"/>
  <c r="M189" i="2"/>
  <c r="N189" i="2" s="1"/>
  <c r="M190" i="2"/>
  <c r="N190" i="2" s="1"/>
  <c r="M191" i="2"/>
  <c r="N191" i="2" s="1"/>
  <c r="M192" i="2"/>
  <c r="N192" i="2" s="1"/>
  <c r="M193" i="2"/>
  <c r="N193" i="2" s="1"/>
  <c r="M194" i="2"/>
  <c r="N194" i="2" s="1"/>
  <c r="M195" i="2"/>
  <c r="N195" i="2" s="1"/>
  <c r="M196" i="2"/>
  <c r="N196" i="2" s="1"/>
  <c r="M197" i="2"/>
  <c r="N197" i="2" s="1"/>
  <c r="M198" i="2"/>
  <c r="N198" i="2" s="1"/>
  <c r="M199" i="2"/>
  <c r="N199" i="2" s="1"/>
  <c r="M200" i="2"/>
  <c r="N200" i="2" s="1"/>
  <c r="M201" i="2"/>
  <c r="N201" i="2" s="1"/>
  <c r="M202" i="2"/>
  <c r="N202" i="2" s="1"/>
  <c r="M203" i="2"/>
  <c r="N203" i="2" s="1"/>
  <c r="M204" i="2"/>
  <c r="N204" i="2" s="1"/>
  <c r="O204" i="2" s="1"/>
  <c r="M205" i="2"/>
  <c r="N205" i="2" s="1"/>
  <c r="M206" i="2"/>
  <c r="N206" i="2" s="1"/>
  <c r="M207" i="2"/>
  <c r="N207" i="2" s="1"/>
  <c r="M208" i="2"/>
  <c r="N208" i="2" s="1"/>
  <c r="M209" i="2"/>
  <c r="N209" i="2" s="1"/>
  <c r="M210" i="2"/>
  <c r="N210" i="2" s="1"/>
  <c r="M211" i="2"/>
  <c r="N211" i="2" s="1"/>
  <c r="M212" i="2"/>
  <c r="N212" i="2" s="1"/>
  <c r="M213" i="2"/>
  <c r="N213" i="2" s="1"/>
  <c r="M214" i="2"/>
  <c r="N214" i="2" s="1"/>
  <c r="M215" i="2"/>
  <c r="N215" i="2" s="1"/>
  <c r="M216" i="2"/>
  <c r="N216" i="2" s="1"/>
  <c r="M217" i="2"/>
  <c r="N217" i="2" s="1"/>
  <c r="M218" i="2"/>
  <c r="N218" i="2" s="1"/>
  <c r="M219" i="2"/>
  <c r="N219" i="2" s="1"/>
  <c r="M220" i="2"/>
  <c r="N220" i="2" s="1"/>
  <c r="M221" i="2"/>
  <c r="N221" i="2" s="1"/>
  <c r="M222" i="2"/>
  <c r="N222" i="2" s="1"/>
  <c r="M223" i="2"/>
  <c r="N223" i="2" s="1"/>
  <c r="M224" i="2"/>
  <c r="N224" i="2" s="1"/>
  <c r="M225" i="2"/>
  <c r="N225" i="2" s="1"/>
  <c r="M226" i="2"/>
  <c r="N226" i="2" s="1"/>
  <c r="M227" i="2"/>
  <c r="N227" i="2" s="1"/>
  <c r="M228" i="2"/>
  <c r="N228" i="2" s="1"/>
  <c r="M229" i="2"/>
  <c r="N229" i="2" s="1"/>
  <c r="M230" i="2"/>
  <c r="N230" i="2" s="1"/>
  <c r="M231" i="2"/>
  <c r="N231" i="2" s="1"/>
  <c r="M232" i="2"/>
  <c r="N232" i="2" s="1"/>
  <c r="M233" i="2"/>
  <c r="N233" i="2" s="1"/>
  <c r="M234" i="2"/>
  <c r="N234" i="2" s="1"/>
  <c r="M235" i="2"/>
  <c r="N235" i="2" s="1"/>
  <c r="M236" i="2"/>
  <c r="N236" i="2" s="1"/>
  <c r="O236" i="2" s="1"/>
  <c r="M237" i="2"/>
  <c r="N237" i="2" s="1"/>
  <c r="M238" i="2"/>
  <c r="N238" i="2" s="1"/>
  <c r="M239" i="2"/>
  <c r="N239" i="2" s="1"/>
  <c r="M240" i="2"/>
  <c r="N240" i="2" s="1"/>
  <c r="M241" i="2"/>
  <c r="N241" i="2" s="1"/>
  <c r="M242" i="2"/>
  <c r="N242" i="2" s="1"/>
  <c r="M243" i="2"/>
  <c r="N243" i="2" s="1"/>
  <c r="M244" i="2"/>
  <c r="N244" i="2" s="1"/>
  <c r="M245" i="2"/>
  <c r="N245" i="2" s="1"/>
  <c r="M246" i="2"/>
  <c r="N246" i="2" s="1"/>
  <c r="M247" i="2"/>
  <c r="N247" i="2" s="1"/>
  <c r="M248" i="2"/>
  <c r="N248" i="2" s="1"/>
  <c r="M249" i="2"/>
  <c r="N249" i="2" s="1"/>
  <c r="M250" i="2"/>
  <c r="N250" i="2" s="1"/>
  <c r="M251" i="2"/>
  <c r="N251" i="2" s="1"/>
  <c r="M252" i="2"/>
  <c r="N252" i="2" s="1"/>
  <c r="M253" i="2"/>
  <c r="N253" i="2" s="1"/>
  <c r="M254" i="2"/>
  <c r="N254" i="2" s="1"/>
  <c r="M255" i="2"/>
  <c r="N255" i="2" s="1"/>
  <c r="M256" i="2"/>
  <c r="N256" i="2" s="1"/>
  <c r="M257" i="2"/>
  <c r="N257" i="2" s="1"/>
  <c r="M258" i="2"/>
  <c r="N258" i="2" s="1"/>
  <c r="M259" i="2"/>
  <c r="N259" i="2" s="1"/>
  <c r="M260" i="2"/>
  <c r="N260" i="2" s="1"/>
  <c r="M261" i="2"/>
  <c r="N261" i="2" s="1"/>
  <c r="M262" i="2"/>
  <c r="N262" i="2" s="1"/>
  <c r="M263" i="2"/>
  <c r="N263" i="2" s="1"/>
  <c r="M264" i="2"/>
  <c r="N264" i="2" s="1"/>
  <c r="M265" i="2"/>
  <c r="N265" i="2" s="1"/>
  <c r="M266" i="2"/>
  <c r="N266" i="2" s="1"/>
  <c r="M267" i="2"/>
  <c r="N267" i="2" s="1"/>
  <c r="M268" i="2"/>
  <c r="N268" i="2" s="1"/>
  <c r="O268" i="2" s="1"/>
  <c r="M269" i="2"/>
  <c r="N269" i="2" s="1"/>
  <c r="M270" i="2"/>
  <c r="N270" i="2" s="1"/>
  <c r="M271" i="2"/>
  <c r="N271" i="2" s="1"/>
  <c r="M272" i="2"/>
  <c r="N272" i="2" s="1"/>
  <c r="M273" i="2"/>
  <c r="N273" i="2" s="1"/>
  <c r="M274" i="2"/>
  <c r="N274" i="2" s="1"/>
  <c r="M275" i="2"/>
  <c r="N275" i="2" s="1"/>
  <c r="M276" i="2"/>
  <c r="N276" i="2" s="1"/>
  <c r="M277" i="2"/>
  <c r="N277" i="2" s="1"/>
  <c r="M278" i="2"/>
  <c r="N278" i="2" s="1"/>
  <c r="M279" i="2"/>
  <c r="N279" i="2" s="1"/>
  <c r="M280" i="2"/>
  <c r="N280" i="2" s="1"/>
  <c r="M281" i="2"/>
  <c r="N281" i="2" s="1"/>
  <c r="M282" i="2"/>
  <c r="N282" i="2" s="1"/>
  <c r="M283" i="2"/>
  <c r="N283" i="2" s="1"/>
  <c r="M284" i="2"/>
  <c r="N284" i="2" s="1"/>
  <c r="M285" i="2"/>
  <c r="N285" i="2" s="1"/>
  <c r="M286" i="2"/>
  <c r="N286" i="2" s="1"/>
  <c r="M287" i="2"/>
  <c r="N287" i="2" s="1"/>
  <c r="M288" i="2"/>
  <c r="N288" i="2" s="1"/>
  <c r="M289" i="2"/>
  <c r="N289" i="2" s="1"/>
  <c r="M290" i="2"/>
  <c r="N290" i="2" s="1"/>
  <c r="M291" i="2"/>
  <c r="N291" i="2" s="1"/>
  <c r="M292" i="2"/>
  <c r="N292" i="2" s="1"/>
  <c r="M293" i="2"/>
  <c r="N293" i="2" s="1"/>
  <c r="M294" i="2"/>
  <c r="N294" i="2" s="1"/>
  <c r="M295" i="2"/>
  <c r="N295" i="2" s="1"/>
  <c r="M296" i="2"/>
  <c r="N296" i="2" s="1"/>
  <c r="M297" i="2"/>
  <c r="N297" i="2" s="1"/>
  <c r="M298" i="2"/>
  <c r="N298" i="2" s="1"/>
  <c r="M299" i="2"/>
  <c r="N299" i="2" s="1"/>
  <c r="M300" i="2"/>
  <c r="N300" i="2" s="1"/>
  <c r="M301" i="2"/>
  <c r="N301" i="2" s="1"/>
  <c r="M302" i="2"/>
  <c r="N302" i="2" s="1"/>
  <c r="M303" i="2"/>
  <c r="N303" i="2" s="1"/>
  <c r="M304" i="2"/>
  <c r="N304" i="2" s="1"/>
  <c r="M305" i="2"/>
  <c r="N305" i="2" s="1"/>
  <c r="M306" i="2"/>
  <c r="N306" i="2" s="1"/>
  <c r="M307" i="2"/>
  <c r="N307" i="2" s="1"/>
  <c r="M308" i="2"/>
  <c r="N308" i="2" s="1"/>
  <c r="M309" i="2"/>
  <c r="N309" i="2" s="1"/>
  <c r="M310" i="2"/>
  <c r="N310" i="2" s="1"/>
  <c r="M311" i="2"/>
  <c r="N311" i="2" s="1"/>
  <c r="M312" i="2"/>
  <c r="N312" i="2" s="1"/>
  <c r="M313" i="2"/>
  <c r="N313" i="2" s="1"/>
  <c r="M314" i="2"/>
  <c r="N314" i="2" s="1"/>
  <c r="M315" i="2"/>
  <c r="N315" i="2" s="1"/>
  <c r="M316" i="2"/>
  <c r="N316" i="2" s="1"/>
  <c r="M317" i="2"/>
  <c r="N317" i="2" s="1"/>
  <c r="M318" i="2"/>
  <c r="N318" i="2" s="1"/>
  <c r="M319" i="2"/>
  <c r="N319" i="2" s="1"/>
  <c r="M320" i="2"/>
  <c r="N320" i="2" s="1"/>
  <c r="M321" i="2"/>
  <c r="N321" i="2" s="1"/>
  <c r="M322" i="2"/>
  <c r="N322" i="2" s="1"/>
  <c r="M323" i="2"/>
  <c r="N323" i="2" s="1"/>
  <c r="M324" i="2"/>
  <c r="N324" i="2" s="1"/>
  <c r="M325" i="2"/>
  <c r="N325" i="2" s="1"/>
  <c r="M326" i="2"/>
  <c r="N326" i="2" s="1"/>
  <c r="M327" i="2"/>
  <c r="N327" i="2" s="1"/>
  <c r="M328" i="2"/>
  <c r="N328" i="2" s="1"/>
  <c r="M329" i="2"/>
  <c r="N329" i="2" s="1"/>
  <c r="M330" i="2"/>
  <c r="N330" i="2" s="1"/>
  <c r="M331" i="2"/>
  <c r="N331" i="2" s="1"/>
  <c r="M332" i="2"/>
  <c r="N332" i="2" s="1"/>
  <c r="M333" i="2"/>
  <c r="N333" i="2" s="1"/>
  <c r="M334" i="2"/>
  <c r="N334" i="2" s="1"/>
  <c r="M335" i="2"/>
  <c r="N335" i="2" s="1"/>
  <c r="M336" i="2"/>
  <c r="N336" i="2" s="1"/>
  <c r="M337" i="2"/>
  <c r="N337" i="2" s="1"/>
  <c r="M338" i="2"/>
  <c r="N338" i="2" s="1"/>
  <c r="M339" i="2"/>
  <c r="N339" i="2" s="1"/>
  <c r="M340" i="2"/>
  <c r="N340" i="2" s="1"/>
  <c r="M341" i="2"/>
  <c r="N341" i="2" s="1"/>
  <c r="M342" i="2"/>
  <c r="N342" i="2" s="1"/>
  <c r="M343" i="2"/>
  <c r="N343" i="2" s="1"/>
  <c r="M344" i="2"/>
  <c r="N344" i="2" s="1"/>
  <c r="M345" i="2"/>
  <c r="N345" i="2" s="1"/>
  <c r="M346" i="2"/>
  <c r="N346" i="2" s="1"/>
  <c r="M347" i="2"/>
  <c r="N347" i="2" s="1"/>
  <c r="M348" i="2"/>
  <c r="N348" i="2" s="1"/>
  <c r="M349" i="2"/>
  <c r="N349" i="2" s="1"/>
  <c r="M350" i="2"/>
  <c r="N350" i="2" s="1"/>
  <c r="M351" i="2"/>
  <c r="N351" i="2" s="1"/>
  <c r="M352" i="2"/>
  <c r="N352" i="2" s="1"/>
  <c r="M353" i="2"/>
  <c r="N353" i="2" s="1"/>
  <c r="M354" i="2"/>
  <c r="N354" i="2" s="1"/>
  <c r="M355" i="2"/>
  <c r="N355" i="2" s="1"/>
  <c r="M356" i="2"/>
  <c r="N356" i="2" s="1"/>
  <c r="M357" i="2"/>
  <c r="N357" i="2" s="1"/>
  <c r="M358" i="2"/>
  <c r="N358" i="2" s="1"/>
  <c r="M359" i="2"/>
  <c r="N359" i="2" s="1"/>
  <c r="M360" i="2"/>
  <c r="N360" i="2" s="1"/>
  <c r="M361" i="2"/>
  <c r="N361" i="2" s="1"/>
  <c r="M362" i="2"/>
  <c r="N362" i="2" s="1"/>
  <c r="M363" i="2"/>
  <c r="N363" i="2" s="1"/>
  <c r="M364" i="2"/>
  <c r="N364" i="2" s="1"/>
  <c r="O364" i="2" s="1"/>
  <c r="M365" i="2"/>
  <c r="N365" i="2" s="1"/>
  <c r="M366" i="2"/>
  <c r="N366" i="2" s="1"/>
  <c r="M367" i="2"/>
  <c r="N367" i="2" s="1"/>
  <c r="M368" i="2"/>
  <c r="N368" i="2" s="1"/>
  <c r="M369" i="2"/>
  <c r="N369" i="2" s="1"/>
  <c r="M370" i="2"/>
  <c r="N370" i="2" s="1"/>
  <c r="M371" i="2"/>
  <c r="N371" i="2" s="1"/>
  <c r="M372" i="2"/>
  <c r="N372" i="2" s="1"/>
  <c r="M373" i="2"/>
  <c r="N373" i="2" s="1"/>
  <c r="M374" i="2"/>
  <c r="N374" i="2" s="1"/>
  <c r="M375" i="2"/>
  <c r="N375" i="2" s="1"/>
  <c r="M376" i="2"/>
  <c r="N376" i="2" s="1"/>
  <c r="M377" i="2"/>
  <c r="N377" i="2" s="1"/>
  <c r="M378" i="2"/>
  <c r="N378" i="2" s="1"/>
  <c r="M379" i="2"/>
  <c r="N379" i="2" s="1"/>
  <c r="M380" i="2"/>
  <c r="N380" i="2" s="1"/>
  <c r="M381" i="2"/>
  <c r="N381" i="2" s="1"/>
  <c r="M382" i="2"/>
  <c r="N382" i="2" s="1"/>
  <c r="M383" i="2"/>
  <c r="N383" i="2" s="1"/>
  <c r="M384" i="2"/>
  <c r="N384" i="2" s="1"/>
  <c r="M385" i="2"/>
  <c r="N385" i="2" s="1"/>
  <c r="M386" i="2"/>
  <c r="N386" i="2" s="1"/>
  <c r="M387" i="2"/>
  <c r="N387" i="2" s="1"/>
  <c r="M388" i="2"/>
  <c r="N388" i="2" s="1"/>
  <c r="M389" i="2"/>
  <c r="N389" i="2" s="1"/>
  <c r="M390" i="2"/>
  <c r="N390" i="2" s="1"/>
  <c r="M391" i="2"/>
  <c r="N391" i="2" s="1"/>
  <c r="M392" i="2"/>
  <c r="N392" i="2" s="1"/>
  <c r="M393" i="2"/>
  <c r="N393" i="2" s="1"/>
  <c r="M394" i="2"/>
  <c r="N394" i="2" s="1"/>
  <c r="M395" i="2"/>
  <c r="N395" i="2" s="1"/>
  <c r="M396" i="2"/>
  <c r="N396" i="2" s="1"/>
  <c r="M397" i="2"/>
  <c r="N397" i="2" s="1"/>
  <c r="M398" i="2"/>
  <c r="N398" i="2" s="1"/>
  <c r="M399" i="2"/>
  <c r="N399" i="2" s="1"/>
  <c r="M400" i="2"/>
  <c r="N400" i="2" s="1"/>
  <c r="M401" i="2"/>
  <c r="N401" i="2" s="1"/>
  <c r="M402" i="2"/>
  <c r="N402" i="2" s="1"/>
  <c r="M403" i="2"/>
  <c r="N403" i="2" s="1"/>
  <c r="M404" i="2"/>
  <c r="N404" i="2" s="1"/>
  <c r="O404" i="2" s="1"/>
  <c r="M405" i="2"/>
  <c r="N405" i="2" s="1"/>
  <c r="M406" i="2"/>
  <c r="N406" i="2" s="1"/>
  <c r="M407" i="2"/>
  <c r="N407" i="2" s="1"/>
  <c r="M408" i="2"/>
  <c r="N408" i="2" s="1"/>
  <c r="M409" i="2"/>
  <c r="N409" i="2" s="1"/>
  <c r="M410" i="2"/>
  <c r="N410" i="2" s="1"/>
  <c r="M411" i="2"/>
  <c r="N411" i="2" s="1"/>
  <c r="M412" i="2"/>
  <c r="N412" i="2" s="1"/>
  <c r="M413" i="2"/>
  <c r="N413" i="2" s="1"/>
  <c r="M414" i="2"/>
  <c r="N414" i="2" s="1"/>
  <c r="M415" i="2"/>
  <c r="N415" i="2" s="1"/>
  <c r="M416" i="2"/>
  <c r="N416" i="2" s="1"/>
  <c r="M417" i="2"/>
  <c r="N417" i="2" s="1"/>
  <c r="M418" i="2"/>
  <c r="N418" i="2" s="1"/>
  <c r="M419" i="2"/>
  <c r="N419" i="2" s="1"/>
  <c r="M420" i="2"/>
  <c r="N420" i="2" s="1"/>
  <c r="M421" i="2"/>
  <c r="N421" i="2" s="1"/>
  <c r="M422" i="2"/>
  <c r="N422" i="2" s="1"/>
  <c r="M423" i="2"/>
  <c r="N423" i="2" s="1"/>
  <c r="M424" i="2"/>
  <c r="N424" i="2" s="1"/>
  <c r="M425" i="2"/>
  <c r="N425" i="2" s="1"/>
  <c r="M426" i="2"/>
  <c r="N426" i="2" s="1"/>
  <c r="M427" i="2"/>
  <c r="N427" i="2" s="1"/>
  <c r="M428" i="2"/>
  <c r="N428" i="2" s="1"/>
  <c r="M429" i="2"/>
  <c r="N429" i="2" s="1"/>
  <c r="M430" i="2"/>
  <c r="N430" i="2" s="1"/>
  <c r="M431" i="2"/>
  <c r="N431" i="2" s="1"/>
  <c r="M432" i="2"/>
  <c r="N432" i="2" s="1"/>
  <c r="M433" i="2"/>
  <c r="N433" i="2" s="1"/>
  <c r="M434" i="2"/>
  <c r="N434" i="2" s="1"/>
  <c r="M435" i="2"/>
  <c r="N435" i="2" s="1"/>
  <c r="M436" i="2"/>
  <c r="N436" i="2" s="1"/>
  <c r="O436" i="2" s="1"/>
  <c r="M437" i="2"/>
  <c r="N437" i="2" s="1"/>
  <c r="M438" i="2"/>
  <c r="N438" i="2" s="1"/>
  <c r="M439" i="2"/>
  <c r="N439" i="2" s="1"/>
  <c r="M440" i="2"/>
  <c r="N440" i="2" s="1"/>
  <c r="M441" i="2"/>
  <c r="N441" i="2" s="1"/>
  <c r="M442" i="2"/>
  <c r="N442" i="2" s="1"/>
  <c r="M443" i="2"/>
  <c r="N443" i="2" s="1"/>
  <c r="M444" i="2"/>
  <c r="N444" i="2" s="1"/>
  <c r="M445" i="2"/>
  <c r="N445" i="2" s="1"/>
  <c r="M446" i="2"/>
  <c r="N446" i="2" s="1"/>
  <c r="M447" i="2"/>
  <c r="N447" i="2" s="1"/>
  <c r="M448" i="2"/>
  <c r="N448" i="2" s="1"/>
  <c r="M449" i="2"/>
  <c r="N449" i="2" s="1"/>
  <c r="M450" i="2"/>
  <c r="N450" i="2" s="1"/>
  <c r="M451" i="2"/>
  <c r="N451" i="2" s="1"/>
  <c r="M452" i="2"/>
  <c r="N452" i="2" s="1"/>
  <c r="M453" i="2"/>
  <c r="N453" i="2" s="1"/>
  <c r="M454" i="2"/>
  <c r="N454" i="2" s="1"/>
  <c r="M455" i="2"/>
  <c r="N455" i="2" s="1"/>
  <c r="M456" i="2"/>
  <c r="N456" i="2" s="1"/>
  <c r="M457" i="2"/>
  <c r="N457" i="2" s="1"/>
  <c r="M458" i="2"/>
  <c r="N458" i="2" s="1"/>
  <c r="M459" i="2"/>
  <c r="N459" i="2" s="1"/>
  <c r="M460" i="2"/>
  <c r="N460" i="2" s="1"/>
  <c r="M461" i="2"/>
  <c r="N461" i="2" s="1"/>
  <c r="M462" i="2"/>
  <c r="N462" i="2" s="1"/>
  <c r="M463" i="2"/>
  <c r="N463" i="2" s="1"/>
  <c r="M464" i="2"/>
  <c r="N464" i="2" s="1"/>
  <c r="M465" i="2"/>
  <c r="N465" i="2" s="1"/>
  <c r="M466" i="2"/>
  <c r="N466" i="2" s="1"/>
  <c r="M467" i="2"/>
  <c r="N467" i="2" s="1"/>
  <c r="M468" i="2"/>
  <c r="N468" i="2" s="1"/>
  <c r="O468" i="2" s="1"/>
  <c r="M469" i="2"/>
  <c r="N469" i="2" s="1"/>
  <c r="M470" i="2"/>
  <c r="N470" i="2" s="1"/>
  <c r="M471" i="2"/>
  <c r="N471" i="2" s="1"/>
  <c r="M472" i="2"/>
  <c r="N472" i="2" s="1"/>
  <c r="M473" i="2"/>
  <c r="N473" i="2" s="1"/>
  <c r="M474" i="2"/>
  <c r="N474" i="2" s="1"/>
  <c r="M475" i="2"/>
  <c r="N475" i="2" s="1"/>
  <c r="M476" i="2"/>
  <c r="N476" i="2" s="1"/>
  <c r="M477" i="2"/>
  <c r="N477" i="2" s="1"/>
  <c r="M478" i="2"/>
  <c r="N478" i="2" s="1"/>
  <c r="M479" i="2"/>
  <c r="N479" i="2" s="1"/>
  <c r="M480" i="2"/>
  <c r="N480" i="2" s="1"/>
  <c r="M481" i="2"/>
  <c r="N481" i="2" s="1"/>
  <c r="M482" i="2"/>
  <c r="N482" i="2" s="1"/>
  <c r="M483" i="2"/>
  <c r="N483" i="2" s="1"/>
  <c r="M484" i="2"/>
  <c r="N484" i="2" s="1"/>
  <c r="M485" i="2"/>
  <c r="N485" i="2" s="1"/>
  <c r="M486" i="2"/>
  <c r="N486" i="2" s="1"/>
  <c r="M487" i="2"/>
  <c r="N487" i="2" s="1"/>
  <c r="M488" i="2"/>
  <c r="N488" i="2" s="1"/>
  <c r="M489" i="2"/>
  <c r="N489" i="2" s="1"/>
  <c r="M490" i="2"/>
  <c r="N490" i="2" s="1"/>
  <c r="M491" i="2"/>
  <c r="N491" i="2" s="1"/>
  <c r="M492" i="2"/>
  <c r="N492" i="2" s="1"/>
  <c r="O492" i="2" s="1"/>
  <c r="M493" i="2"/>
  <c r="N493" i="2" s="1"/>
  <c r="M494" i="2"/>
  <c r="N494" i="2" s="1"/>
  <c r="M495" i="2"/>
  <c r="N495" i="2" s="1"/>
  <c r="M496" i="2"/>
  <c r="N496" i="2" s="1"/>
  <c r="M497" i="2"/>
  <c r="N497" i="2" s="1"/>
  <c r="M498" i="2"/>
  <c r="N498" i="2" s="1"/>
  <c r="M499" i="2"/>
  <c r="N499" i="2" s="1"/>
  <c r="M500" i="2"/>
  <c r="N500" i="2" s="1"/>
  <c r="M501" i="2"/>
  <c r="N501" i="2" s="1"/>
  <c r="M502" i="2"/>
  <c r="N502" i="2" s="1"/>
  <c r="M503" i="2"/>
  <c r="N503" i="2" s="1"/>
  <c r="M504" i="2"/>
  <c r="N504" i="2" s="1"/>
  <c r="M505" i="2"/>
  <c r="N505" i="2" s="1"/>
  <c r="M506" i="2"/>
  <c r="N506" i="2" s="1"/>
  <c r="M507" i="2"/>
  <c r="N507" i="2" s="1"/>
  <c r="M508" i="2"/>
  <c r="N508" i="2" s="1"/>
  <c r="M509" i="2"/>
  <c r="N509" i="2" s="1"/>
  <c r="M510" i="2"/>
  <c r="N510" i="2" s="1"/>
  <c r="M511" i="2"/>
  <c r="N511" i="2" s="1"/>
  <c r="M512" i="2"/>
  <c r="N512" i="2" s="1"/>
  <c r="M513" i="2"/>
  <c r="N513" i="2" s="1"/>
  <c r="M514" i="2"/>
  <c r="N514" i="2" s="1"/>
  <c r="M515" i="2"/>
  <c r="N515" i="2" s="1"/>
  <c r="M516" i="2"/>
  <c r="N516" i="2" s="1"/>
  <c r="M517" i="2"/>
  <c r="N517" i="2" s="1"/>
  <c r="M518" i="2"/>
  <c r="N518" i="2" s="1"/>
  <c r="M519" i="2"/>
  <c r="N519" i="2" s="1"/>
  <c r="M520" i="2"/>
  <c r="N520" i="2" s="1"/>
  <c r="M521" i="2"/>
  <c r="N521" i="2" s="1"/>
  <c r="M522" i="2"/>
  <c r="N522" i="2" s="1"/>
  <c r="M523" i="2"/>
  <c r="N523" i="2" s="1"/>
  <c r="M524" i="2"/>
  <c r="N524" i="2" s="1"/>
  <c r="O524" i="2" s="1"/>
  <c r="M525" i="2"/>
  <c r="N525" i="2" s="1"/>
  <c r="M526" i="2"/>
  <c r="N526" i="2" s="1"/>
  <c r="M527" i="2"/>
  <c r="N527" i="2" s="1"/>
  <c r="M528" i="2"/>
  <c r="N528" i="2" s="1"/>
  <c r="M529" i="2"/>
  <c r="N529" i="2" s="1"/>
  <c r="M530" i="2"/>
  <c r="N530" i="2" s="1"/>
  <c r="M531" i="2"/>
  <c r="N531" i="2" s="1"/>
  <c r="M532" i="2"/>
  <c r="N532" i="2" s="1"/>
  <c r="M533" i="2"/>
  <c r="N533" i="2" s="1"/>
  <c r="M534" i="2"/>
  <c r="N534" i="2" s="1"/>
  <c r="M535" i="2"/>
  <c r="N535" i="2" s="1"/>
  <c r="M536" i="2"/>
  <c r="N536" i="2" s="1"/>
  <c r="M537" i="2"/>
  <c r="N537" i="2" s="1"/>
  <c r="M538" i="2"/>
  <c r="N538" i="2" s="1"/>
  <c r="M539" i="2"/>
  <c r="N539" i="2" s="1"/>
  <c r="M540" i="2"/>
  <c r="N540" i="2" s="1"/>
  <c r="M541" i="2"/>
  <c r="N541" i="2" s="1"/>
  <c r="M542" i="2"/>
  <c r="N542" i="2" s="1"/>
  <c r="M543" i="2"/>
  <c r="N543" i="2" s="1"/>
  <c r="M544" i="2"/>
  <c r="N544" i="2" s="1"/>
  <c r="M545" i="2"/>
  <c r="N545" i="2" s="1"/>
  <c r="M546" i="2"/>
  <c r="N546" i="2" s="1"/>
  <c r="M547" i="2"/>
  <c r="N547" i="2" s="1"/>
  <c r="M548" i="2"/>
  <c r="N548" i="2" s="1"/>
  <c r="M549" i="2"/>
  <c r="N549" i="2" s="1"/>
  <c r="M550" i="2"/>
  <c r="N550" i="2" s="1"/>
  <c r="M551" i="2"/>
  <c r="N551" i="2" s="1"/>
  <c r="M552" i="2"/>
  <c r="N552" i="2" s="1"/>
  <c r="M553" i="2"/>
  <c r="N553" i="2" s="1"/>
  <c r="M554" i="2"/>
  <c r="N554" i="2" s="1"/>
  <c r="M555" i="2"/>
  <c r="N555" i="2" s="1"/>
  <c r="M556" i="2"/>
  <c r="N556" i="2" s="1"/>
  <c r="M557" i="2"/>
  <c r="N557" i="2" s="1"/>
  <c r="M558" i="2"/>
  <c r="N558" i="2" s="1"/>
  <c r="M559" i="2"/>
  <c r="N559" i="2" s="1"/>
  <c r="M560" i="2"/>
  <c r="N560" i="2" s="1"/>
  <c r="M561" i="2"/>
  <c r="N561" i="2" s="1"/>
  <c r="M562" i="2"/>
  <c r="N562" i="2" s="1"/>
  <c r="M563" i="2"/>
  <c r="N563" i="2" s="1"/>
  <c r="M564" i="2"/>
  <c r="N564" i="2" s="1"/>
  <c r="O564" i="2" s="1"/>
  <c r="M565" i="2"/>
  <c r="N565" i="2" s="1"/>
  <c r="M566" i="2"/>
  <c r="N566" i="2" s="1"/>
  <c r="M567" i="2"/>
  <c r="N567" i="2" s="1"/>
  <c r="M568" i="2"/>
  <c r="N568" i="2" s="1"/>
  <c r="M569" i="2"/>
  <c r="N569" i="2" s="1"/>
  <c r="M570" i="2"/>
  <c r="N570" i="2" s="1"/>
  <c r="M571" i="2"/>
  <c r="N571" i="2" s="1"/>
  <c r="M572" i="2"/>
  <c r="N572" i="2" s="1"/>
  <c r="M573" i="2"/>
  <c r="N573" i="2" s="1"/>
  <c r="M574" i="2"/>
  <c r="N574" i="2" s="1"/>
  <c r="M575" i="2"/>
  <c r="N575" i="2" s="1"/>
  <c r="M576" i="2"/>
  <c r="N576" i="2" s="1"/>
  <c r="M577" i="2"/>
  <c r="N577" i="2" s="1"/>
  <c r="M578" i="2"/>
  <c r="N578" i="2" s="1"/>
  <c r="M579" i="2"/>
  <c r="N579" i="2" s="1"/>
  <c r="M580" i="2"/>
  <c r="N580" i="2" s="1"/>
  <c r="M581" i="2"/>
  <c r="N581" i="2" s="1"/>
  <c r="M582" i="2"/>
  <c r="N582" i="2" s="1"/>
  <c r="M583" i="2"/>
  <c r="N583" i="2" s="1"/>
  <c r="M584" i="2"/>
  <c r="N584" i="2" s="1"/>
  <c r="M585" i="2"/>
  <c r="N585" i="2" s="1"/>
  <c r="M586" i="2"/>
  <c r="N586" i="2" s="1"/>
  <c r="M587" i="2"/>
  <c r="N587" i="2" s="1"/>
  <c r="M588" i="2"/>
  <c r="N588" i="2" s="1"/>
  <c r="M589" i="2"/>
  <c r="N589" i="2" s="1"/>
  <c r="M590" i="2"/>
  <c r="N590" i="2" s="1"/>
  <c r="M591" i="2"/>
  <c r="N591" i="2" s="1"/>
  <c r="M592" i="2"/>
  <c r="N592" i="2" s="1"/>
  <c r="M593" i="2"/>
  <c r="N593" i="2" s="1"/>
  <c r="M594" i="2"/>
  <c r="N594" i="2" s="1"/>
  <c r="M595" i="2"/>
  <c r="N595" i="2" s="1"/>
  <c r="M596" i="2"/>
  <c r="N596" i="2" s="1"/>
  <c r="O596" i="2" s="1"/>
  <c r="M597" i="2"/>
  <c r="N597" i="2" s="1"/>
  <c r="M598" i="2"/>
  <c r="N598" i="2" s="1"/>
  <c r="M599" i="2"/>
  <c r="N599" i="2" s="1"/>
  <c r="M600" i="2"/>
  <c r="N600" i="2" s="1"/>
  <c r="M601" i="2"/>
  <c r="N601" i="2" s="1"/>
  <c r="M602" i="2"/>
  <c r="N602" i="2" s="1"/>
  <c r="M603" i="2"/>
  <c r="N603" i="2" s="1"/>
  <c r="M604" i="2"/>
  <c r="N604" i="2" s="1"/>
  <c r="M605" i="2"/>
  <c r="N605" i="2" s="1"/>
  <c r="M606" i="2"/>
  <c r="N606" i="2" s="1"/>
  <c r="M607" i="2"/>
  <c r="N607" i="2" s="1"/>
  <c r="M608" i="2"/>
  <c r="N608" i="2" s="1"/>
  <c r="M609" i="2"/>
  <c r="N609" i="2" s="1"/>
  <c r="M610" i="2"/>
  <c r="N610" i="2" s="1"/>
  <c r="M611" i="2"/>
  <c r="N611" i="2" s="1"/>
  <c r="M612" i="2"/>
  <c r="N612" i="2" s="1"/>
  <c r="M613" i="2"/>
  <c r="N613" i="2" s="1"/>
  <c r="M614" i="2"/>
  <c r="N614" i="2" s="1"/>
  <c r="M615" i="2"/>
  <c r="N615" i="2" s="1"/>
  <c r="M616" i="2"/>
  <c r="N616" i="2" s="1"/>
  <c r="M617" i="2"/>
  <c r="N617" i="2" s="1"/>
  <c r="M618" i="2"/>
  <c r="N618" i="2" s="1"/>
  <c r="M619" i="2"/>
  <c r="N619" i="2" s="1"/>
  <c r="M620" i="2"/>
  <c r="N620" i="2" s="1"/>
  <c r="M621" i="2"/>
  <c r="N621" i="2" s="1"/>
  <c r="M622" i="2"/>
  <c r="N622" i="2" s="1"/>
  <c r="M623" i="2"/>
  <c r="N623" i="2" s="1"/>
  <c r="M624" i="2"/>
  <c r="N624" i="2" s="1"/>
  <c r="M625" i="2"/>
  <c r="N625" i="2" s="1"/>
  <c r="M626" i="2"/>
  <c r="N626" i="2" s="1"/>
  <c r="M627" i="2"/>
  <c r="N627" i="2" s="1"/>
  <c r="M628" i="2"/>
  <c r="N628" i="2" s="1"/>
  <c r="O628" i="2" s="1"/>
  <c r="M629" i="2"/>
  <c r="N629" i="2" s="1"/>
  <c r="M630" i="2"/>
  <c r="N630" i="2" s="1"/>
  <c r="M631" i="2"/>
  <c r="N631" i="2" s="1"/>
  <c r="M632" i="2"/>
  <c r="N632" i="2" s="1"/>
  <c r="M633" i="2"/>
  <c r="N633" i="2" s="1"/>
  <c r="M634" i="2"/>
  <c r="N634" i="2" s="1"/>
  <c r="M635" i="2"/>
  <c r="N635" i="2" s="1"/>
  <c r="M636" i="2"/>
  <c r="N636" i="2" s="1"/>
  <c r="M637" i="2"/>
  <c r="N637" i="2" s="1"/>
  <c r="M638" i="2"/>
  <c r="N638" i="2" s="1"/>
  <c r="M639" i="2"/>
  <c r="N639" i="2" s="1"/>
  <c r="M640" i="2"/>
  <c r="N640" i="2" s="1"/>
  <c r="M641" i="2"/>
  <c r="N641" i="2" s="1"/>
  <c r="M642" i="2"/>
  <c r="N642" i="2" s="1"/>
  <c r="M643" i="2"/>
  <c r="N643" i="2" s="1"/>
  <c r="M644" i="2"/>
  <c r="N644" i="2" s="1"/>
  <c r="M645" i="2"/>
  <c r="N645" i="2" s="1"/>
  <c r="M646" i="2"/>
  <c r="N646" i="2" s="1"/>
  <c r="M647" i="2"/>
  <c r="N647" i="2" s="1"/>
  <c r="M648" i="2"/>
  <c r="N648" i="2" s="1"/>
  <c r="M649" i="2"/>
  <c r="N649" i="2" s="1"/>
  <c r="M650" i="2"/>
  <c r="N650" i="2" s="1"/>
  <c r="M651" i="2"/>
  <c r="N651" i="2" s="1"/>
  <c r="M652" i="2"/>
  <c r="N652" i="2" s="1"/>
  <c r="M653" i="2"/>
  <c r="N653" i="2" s="1"/>
  <c r="M654" i="2"/>
  <c r="N654" i="2" s="1"/>
  <c r="M655" i="2"/>
  <c r="N655" i="2" s="1"/>
  <c r="M656" i="2"/>
  <c r="N656" i="2" s="1"/>
  <c r="M657" i="2"/>
  <c r="N657" i="2" s="1"/>
  <c r="M658" i="2"/>
  <c r="N658" i="2" s="1"/>
  <c r="M659" i="2"/>
  <c r="N659" i="2" s="1"/>
  <c r="M660" i="2"/>
  <c r="N660" i="2" s="1"/>
  <c r="O660" i="2" s="1"/>
  <c r="M661" i="2"/>
  <c r="N661" i="2" s="1"/>
  <c r="M662" i="2"/>
  <c r="N662" i="2" s="1"/>
  <c r="M663" i="2"/>
  <c r="N663" i="2" s="1"/>
  <c r="M664" i="2"/>
  <c r="N664" i="2" s="1"/>
  <c r="M665" i="2"/>
  <c r="N665" i="2" s="1"/>
  <c r="M666" i="2"/>
  <c r="N666" i="2" s="1"/>
  <c r="M667" i="2"/>
  <c r="N667" i="2" s="1"/>
  <c r="M668" i="2"/>
  <c r="N668" i="2" s="1"/>
  <c r="M669" i="2"/>
  <c r="N669" i="2" s="1"/>
  <c r="M670" i="2"/>
  <c r="N670" i="2" s="1"/>
  <c r="M671" i="2"/>
  <c r="N671" i="2" s="1"/>
  <c r="M672" i="2"/>
  <c r="N672" i="2" s="1"/>
  <c r="M673" i="2"/>
  <c r="N673" i="2" s="1"/>
  <c r="M674" i="2"/>
  <c r="N674" i="2" s="1"/>
  <c r="M675" i="2"/>
  <c r="N675" i="2" s="1"/>
  <c r="M676" i="2"/>
  <c r="N676" i="2" s="1"/>
  <c r="M677" i="2"/>
  <c r="N677" i="2" s="1"/>
  <c r="M678" i="2"/>
  <c r="N678" i="2" s="1"/>
  <c r="M679" i="2"/>
  <c r="N679" i="2" s="1"/>
  <c r="M680" i="2"/>
  <c r="N680" i="2" s="1"/>
  <c r="M681" i="2"/>
  <c r="N681" i="2" s="1"/>
  <c r="M682" i="2"/>
  <c r="N682" i="2" s="1"/>
  <c r="M683" i="2"/>
  <c r="N683" i="2" s="1"/>
  <c r="M684" i="2"/>
  <c r="N684" i="2" s="1"/>
  <c r="M685" i="2"/>
  <c r="N685" i="2" s="1"/>
  <c r="M686" i="2"/>
  <c r="N686" i="2" s="1"/>
  <c r="M687" i="2"/>
  <c r="N687" i="2" s="1"/>
  <c r="M688" i="2"/>
  <c r="N688" i="2" s="1"/>
  <c r="M689" i="2"/>
  <c r="N689" i="2" s="1"/>
  <c r="M690" i="2"/>
  <c r="N690" i="2" s="1"/>
  <c r="M691" i="2"/>
  <c r="N691" i="2" s="1"/>
  <c r="M692" i="2"/>
  <c r="N692" i="2" s="1"/>
  <c r="O692" i="2" s="1"/>
  <c r="M693" i="2"/>
  <c r="N693" i="2" s="1"/>
  <c r="M694" i="2"/>
  <c r="N694" i="2" s="1"/>
  <c r="M695" i="2"/>
  <c r="N695" i="2" s="1"/>
  <c r="M696" i="2"/>
  <c r="N696" i="2" s="1"/>
  <c r="M697" i="2"/>
  <c r="N697" i="2" s="1"/>
  <c r="M698" i="2"/>
  <c r="N698" i="2" s="1"/>
  <c r="M699" i="2"/>
  <c r="N699" i="2" s="1"/>
  <c r="M700" i="2"/>
  <c r="N700" i="2" s="1"/>
  <c r="M701" i="2"/>
  <c r="N701" i="2" s="1"/>
  <c r="M702" i="2"/>
  <c r="N702" i="2" s="1"/>
  <c r="M703" i="2"/>
  <c r="N703" i="2" s="1"/>
  <c r="M704" i="2"/>
  <c r="N704" i="2" s="1"/>
  <c r="M705" i="2"/>
  <c r="N705" i="2" s="1"/>
  <c r="M706" i="2"/>
  <c r="N706" i="2" s="1"/>
  <c r="M707" i="2"/>
  <c r="N707" i="2" s="1"/>
  <c r="M708" i="2"/>
  <c r="N708" i="2" s="1"/>
  <c r="M709" i="2"/>
  <c r="N709" i="2" s="1"/>
  <c r="M710" i="2"/>
  <c r="N710" i="2" s="1"/>
  <c r="M711" i="2"/>
  <c r="N711" i="2" s="1"/>
  <c r="M712" i="2"/>
  <c r="N712" i="2" s="1"/>
  <c r="M713" i="2"/>
  <c r="N713" i="2" s="1"/>
  <c r="M714" i="2"/>
  <c r="N714" i="2" s="1"/>
  <c r="M715" i="2"/>
  <c r="N715" i="2" s="1"/>
  <c r="M716" i="2"/>
  <c r="N716" i="2" s="1"/>
  <c r="O716" i="2" s="1"/>
  <c r="M717" i="2"/>
  <c r="N717" i="2" s="1"/>
  <c r="M718" i="2"/>
  <c r="N718" i="2" s="1"/>
  <c r="M719" i="2"/>
  <c r="N719" i="2" s="1"/>
  <c r="M720" i="2"/>
  <c r="N720" i="2" s="1"/>
  <c r="M721" i="2"/>
  <c r="N721" i="2" s="1"/>
  <c r="M722" i="2"/>
  <c r="N722" i="2" s="1"/>
  <c r="M723" i="2"/>
  <c r="N723" i="2" s="1"/>
  <c r="M724" i="2"/>
  <c r="N724" i="2" s="1"/>
  <c r="M725" i="2"/>
  <c r="N725" i="2" s="1"/>
  <c r="M726" i="2"/>
  <c r="N726" i="2" s="1"/>
  <c r="M727" i="2"/>
  <c r="N727" i="2" s="1"/>
  <c r="M728" i="2"/>
  <c r="N728" i="2" s="1"/>
  <c r="M729" i="2"/>
  <c r="N729" i="2" s="1"/>
  <c r="M730" i="2"/>
  <c r="N730" i="2" s="1"/>
  <c r="M731" i="2"/>
  <c r="N731" i="2" s="1"/>
  <c r="M732" i="2"/>
  <c r="N732" i="2" s="1"/>
  <c r="M733" i="2"/>
  <c r="N733" i="2" s="1"/>
  <c r="M734" i="2"/>
  <c r="N734" i="2" s="1"/>
  <c r="M735" i="2"/>
  <c r="N735" i="2" s="1"/>
  <c r="M736" i="2"/>
  <c r="N736" i="2" s="1"/>
  <c r="M737" i="2"/>
  <c r="N737" i="2" s="1"/>
  <c r="M738" i="2"/>
  <c r="N738" i="2" s="1"/>
  <c r="M739" i="2"/>
  <c r="N739" i="2" s="1"/>
  <c r="M740" i="2"/>
  <c r="N740" i="2" s="1"/>
  <c r="M741" i="2"/>
  <c r="N741" i="2" s="1"/>
  <c r="M742" i="2"/>
  <c r="N742" i="2" s="1"/>
  <c r="M743" i="2"/>
  <c r="N743" i="2" s="1"/>
  <c r="M744" i="2"/>
  <c r="N744" i="2" s="1"/>
  <c r="M745" i="2"/>
  <c r="N745" i="2" s="1"/>
  <c r="M746" i="2"/>
  <c r="N746" i="2" s="1"/>
  <c r="M747" i="2"/>
  <c r="N747" i="2" s="1"/>
  <c r="M748" i="2"/>
  <c r="N748" i="2" s="1"/>
  <c r="O748" i="2" s="1"/>
  <c r="M749" i="2"/>
  <c r="N749" i="2" s="1"/>
  <c r="M750" i="2"/>
  <c r="N750" i="2" s="1"/>
  <c r="M751" i="2"/>
  <c r="N751" i="2" s="1"/>
  <c r="M752" i="2"/>
  <c r="N752" i="2" s="1"/>
  <c r="M753" i="2"/>
  <c r="N753" i="2" s="1"/>
  <c r="M754" i="2"/>
  <c r="N754" i="2" s="1"/>
  <c r="M755" i="2"/>
  <c r="N755" i="2" s="1"/>
  <c r="M756" i="2"/>
  <c r="N756" i="2" s="1"/>
  <c r="M757" i="2"/>
  <c r="N757" i="2" s="1"/>
  <c r="M758" i="2"/>
  <c r="N758" i="2" s="1"/>
  <c r="M759" i="2"/>
  <c r="N759" i="2" s="1"/>
  <c r="M760" i="2"/>
  <c r="N760" i="2" s="1"/>
  <c r="M761" i="2"/>
  <c r="N761" i="2" s="1"/>
  <c r="M762" i="2"/>
  <c r="N762" i="2" s="1"/>
  <c r="M763" i="2"/>
  <c r="N763" i="2" s="1"/>
  <c r="M764" i="2"/>
  <c r="N764" i="2" s="1"/>
  <c r="M765" i="2"/>
  <c r="N765" i="2" s="1"/>
  <c r="M766" i="2"/>
  <c r="N766" i="2" s="1"/>
  <c r="M767" i="2"/>
  <c r="N767" i="2" s="1"/>
  <c r="M768" i="2"/>
  <c r="N768" i="2" s="1"/>
  <c r="M769" i="2"/>
  <c r="N769" i="2" s="1"/>
  <c r="M770" i="2"/>
  <c r="N770" i="2" s="1"/>
  <c r="M771" i="2"/>
  <c r="N771" i="2" s="1"/>
  <c r="M772" i="2"/>
  <c r="N772" i="2" s="1"/>
  <c r="M773" i="2"/>
  <c r="N773" i="2" s="1"/>
  <c r="M774" i="2"/>
  <c r="N774" i="2" s="1"/>
  <c r="M775" i="2"/>
  <c r="N775" i="2" s="1"/>
  <c r="M776" i="2"/>
  <c r="N776" i="2" s="1"/>
  <c r="M777" i="2"/>
  <c r="N777" i="2" s="1"/>
  <c r="M778" i="2"/>
  <c r="N778" i="2" s="1"/>
  <c r="M779" i="2"/>
  <c r="N779" i="2" s="1"/>
  <c r="M780" i="2"/>
  <c r="N780" i="2" s="1"/>
  <c r="O780" i="2" s="1"/>
  <c r="M781" i="2"/>
  <c r="N781" i="2" s="1"/>
  <c r="M782" i="2"/>
  <c r="N782" i="2" s="1"/>
  <c r="M783" i="2"/>
  <c r="N783" i="2" s="1"/>
  <c r="M784" i="2"/>
  <c r="N784" i="2" s="1"/>
  <c r="M785" i="2"/>
  <c r="N785" i="2" s="1"/>
  <c r="M786" i="2"/>
  <c r="N786" i="2" s="1"/>
  <c r="M787" i="2"/>
  <c r="N787" i="2" s="1"/>
  <c r="M788" i="2"/>
  <c r="N788" i="2" s="1"/>
  <c r="M789" i="2"/>
  <c r="N789" i="2" s="1"/>
  <c r="M790" i="2"/>
  <c r="N790" i="2" s="1"/>
  <c r="M791" i="2"/>
  <c r="N791" i="2" s="1"/>
  <c r="M792" i="2"/>
  <c r="N792" i="2" s="1"/>
  <c r="M793" i="2"/>
  <c r="N793" i="2" s="1"/>
  <c r="M794" i="2"/>
  <c r="N794" i="2" s="1"/>
  <c r="M795" i="2"/>
  <c r="N795" i="2" s="1"/>
  <c r="M796" i="2"/>
  <c r="N796" i="2" s="1"/>
  <c r="M797" i="2"/>
  <c r="N797" i="2" s="1"/>
  <c r="M798" i="2"/>
  <c r="N798" i="2" s="1"/>
  <c r="M799" i="2"/>
  <c r="N799" i="2" s="1"/>
  <c r="M800" i="2"/>
  <c r="N800" i="2" s="1"/>
  <c r="M801" i="2"/>
  <c r="N801" i="2" s="1"/>
  <c r="M802" i="2"/>
  <c r="N802" i="2" s="1"/>
  <c r="M803" i="2"/>
  <c r="N803" i="2" s="1"/>
  <c r="M804" i="2"/>
  <c r="N804" i="2" s="1"/>
  <c r="M805" i="2"/>
  <c r="N805" i="2" s="1"/>
  <c r="M806" i="2"/>
  <c r="N806" i="2" s="1"/>
  <c r="M807" i="2"/>
  <c r="N807" i="2" s="1"/>
  <c r="M808" i="2"/>
  <c r="N808" i="2" s="1"/>
  <c r="M809" i="2"/>
  <c r="N809" i="2" s="1"/>
  <c r="M810" i="2"/>
  <c r="N810" i="2" s="1"/>
  <c r="M811" i="2"/>
  <c r="N811" i="2" s="1"/>
  <c r="M812" i="2"/>
  <c r="N812" i="2" s="1"/>
  <c r="M813" i="2"/>
  <c r="N813" i="2" s="1"/>
  <c r="M814" i="2"/>
  <c r="N814" i="2" s="1"/>
  <c r="M815" i="2"/>
  <c r="N815" i="2" s="1"/>
  <c r="M816" i="2"/>
  <c r="N816" i="2" s="1"/>
  <c r="M817" i="2"/>
  <c r="N817" i="2" s="1"/>
  <c r="M818" i="2"/>
  <c r="N818" i="2" s="1"/>
  <c r="M819" i="2"/>
  <c r="N819" i="2" s="1"/>
  <c r="M820" i="2"/>
  <c r="N820" i="2" s="1"/>
  <c r="O820" i="2" s="1"/>
  <c r="M821" i="2"/>
  <c r="N821" i="2" s="1"/>
  <c r="M822" i="2"/>
  <c r="N822" i="2" s="1"/>
  <c r="M823" i="2"/>
  <c r="N823" i="2" s="1"/>
  <c r="M824" i="2"/>
  <c r="N824" i="2" s="1"/>
  <c r="M825" i="2"/>
  <c r="N825" i="2" s="1"/>
  <c r="M826" i="2"/>
  <c r="N826" i="2" s="1"/>
  <c r="M827" i="2"/>
  <c r="N827" i="2" s="1"/>
  <c r="M828" i="2"/>
  <c r="N828" i="2" s="1"/>
  <c r="M829" i="2"/>
  <c r="N829" i="2" s="1"/>
  <c r="M830" i="2"/>
  <c r="N830" i="2" s="1"/>
  <c r="M831" i="2"/>
  <c r="N831" i="2" s="1"/>
  <c r="M832" i="2"/>
  <c r="N832" i="2" s="1"/>
  <c r="M833" i="2"/>
  <c r="N833" i="2" s="1"/>
  <c r="M834" i="2"/>
  <c r="N834" i="2" s="1"/>
  <c r="M835" i="2"/>
  <c r="N835" i="2" s="1"/>
  <c r="M836" i="2"/>
  <c r="N836" i="2" s="1"/>
  <c r="M837" i="2"/>
  <c r="N837" i="2" s="1"/>
  <c r="M838" i="2"/>
  <c r="N838" i="2" s="1"/>
  <c r="M839" i="2"/>
  <c r="N839" i="2" s="1"/>
  <c r="M840" i="2"/>
  <c r="N840" i="2" s="1"/>
  <c r="M841" i="2"/>
  <c r="N841" i="2" s="1"/>
  <c r="M842" i="2"/>
  <c r="N842" i="2" s="1"/>
  <c r="M843" i="2"/>
  <c r="N843" i="2" s="1"/>
  <c r="M844" i="2"/>
  <c r="N844" i="2" s="1"/>
  <c r="M845" i="2"/>
  <c r="N845" i="2" s="1"/>
  <c r="M846" i="2"/>
  <c r="N846" i="2" s="1"/>
  <c r="M847" i="2"/>
  <c r="N847" i="2" s="1"/>
  <c r="M848" i="2"/>
  <c r="N848" i="2" s="1"/>
  <c r="M849" i="2"/>
  <c r="N849" i="2" s="1"/>
  <c r="M850" i="2"/>
  <c r="N850" i="2" s="1"/>
  <c r="M851" i="2"/>
  <c r="N851" i="2" s="1"/>
  <c r="M852" i="2"/>
  <c r="N852" i="2" s="1"/>
  <c r="O852" i="2" s="1"/>
  <c r="M853" i="2"/>
  <c r="N853" i="2" s="1"/>
  <c r="M854" i="2"/>
  <c r="N854" i="2" s="1"/>
  <c r="M855" i="2"/>
  <c r="N855" i="2" s="1"/>
  <c r="M856" i="2"/>
  <c r="N856" i="2" s="1"/>
  <c r="M857" i="2"/>
  <c r="N857" i="2" s="1"/>
  <c r="M858" i="2"/>
  <c r="N858" i="2" s="1"/>
  <c r="M859" i="2"/>
  <c r="N859" i="2" s="1"/>
  <c r="M860" i="2"/>
  <c r="N860" i="2" s="1"/>
  <c r="M861" i="2"/>
  <c r="N861" i="2" s="1"/>
  <c r="M862" i="2"/>
  <c r="N862" i="2" s="1"/>
  <c r="M863" i="2"/>
  <c r="N863" i="2" s="1"/>
  <c r="M864" i="2"/>
  <c r="N864" i="2" s="1"/>
  <c r="M865" i="2"/>
  <c r="N865" i="2" s="1"/>
  <c r="M866" i="2"/>
  <c r="N866" i="2" s="1"/>
  <c r="M867" i="2"/>
  <c r="N867" i="2" s="1"/>
  <c r="M868" i="2"/>
  <c r="N868" i="2" s="1"/>
  <c r="M869" i="2"/>
  <c r="N869" i="2" s="1"/>
  <c r="M870" i="2"/>
  <c r="N870" i="2" s="1"/>
  <c r="M871" i="2"/>
  <c r="N871" i="2" s="1"/>
  <c r="M872" i="2"/>
  <c r="N872" i="2" s="1"/>
  <c r="M873" i="2"/>
  <c r="N873" i="2" s="1"/>
  <c r="M874" i="2"/>
  <c r="N874" i="2" s="1"/>
  <c r="M875" i="2"/>
  <c r="N875" i="2" s="1"/>
  <c r="M876" i="2"/>
  <c r="N876" i="2" s="1"/>
  <c r="M877" i="2"/>
  <c r="N877" i="2" s="1"/>
  <c r="M878" i="2"/>
  <c r="N878" i="2" s="1"/>
  <c r="M879" i="2"/>
  <c r="N879" i="2" s="1"/>
  <c r="M880" i="2"/>
  <c r="N880" i="2" s="1"/>
  <c r="M881" i="2"/>
  <c r="N881" i="2" s="1"/>
  <c r="M882" i="2"/>
  <c r="N882" i="2" s="1"/>
  <c r="M883" i="2"/>
  <c r="N883" i="2" s="1"/>
  <c r="M884" i="2"/>
  <c r="N884" i="2" s="1"/>
  <c r="O884" i="2" s="1"/>
  <c r="M885" i="2"/>
  <c r="N885" i="2" s="1"/>
  <c r="M886" i="2"/>
  <c r="N886" i="2" s="1"/>
  <c r="M887" i="2"/>
  <c r="N887" i="2" s="1"/>
  <c r="M888" i="2"/>
  <c r="N888" i="2" s="1"/>
  <c r="M889" i="2"/>
  <c r="N889" i="2" s="1"/>
  <c r="M890" i="2"/>
  <c r="N890" i="2" s="1"/>
  <c r="M891" i="2"/>
  <c r="N891" i="2" s="1"/>
  <c r="M892" i="2"/>
  <c r="N892" i="2" s="1"/>
  <c r="M893" i="2"/>
  <c r="N893" i="2" s="1"/>
  <c r="M894" i="2"/>
  <c r="N894" i="2" s="1"/>
  <c r="M895" i="2"/>
  <c r="N895" i="2" s="1"/>
  <c r="M896" i="2"/>
  <c r="N896" i="2" s="1"/>
  <c r="M897" i="2"/>
  <c r="N897" i="2" s="1"/>
  <c r="M898" i="2"/>
  <c r="N898" i="2" s="1"/>
  <c r="M899" i="2"/>
  <c r="N899" i="2" s="1"/>
  <c r="M900" i="2"/>
  <c r="N900" i="2" s="1"/>
  <c r="M901" i="2"/>
  <c r="N901" i="2" s="1"/>
  <c r="M902" i="2"/>
  <c r="N902" i="2" s="1"/>
  <c r="M903" i="2"/>
  <c r="N903" i="2" s="1"/>
  <c r="M904" i="2"/>
  <c r="N904" i="2" s="1"/>
  <c r="M905" i="2"/>
  <c r="N905" i="2" s="1"/>
  <c r="M906" i="2"/>
  <c r="N906" i="2" s="1"/>
  <c r="M907" i="2"/>
  <c r="N907" i="2" s="1"/>
  <c r="M908" i="2"/>
  <c r="N908" i="2" s="1"/>
  <c r="M909" i="2"/>
  <c r="N909" i="2" s="1"/>
  <c r="M910" i="2"/>
  <c r="N910" i="2" s="1"/>
  <c r="M911" i="2"/>
  <c r="N911" i="2" s="1"/>
  <c r="M912" i="2"/>
  <c r="N912" i="2" s="1"/>
  <c r="M913" i="2"/>
  <c r="N913" i="2" s="1"/>
  <c r="M914" i="2"/>
  <c r="N914" i="2" s="1"/>
  <c r="M915" i="2"/>
  <c r="N915" i="2" s="1"/>
  <c r="M916" i="2"/>
  <c r="N916" i="2" s="1"/>
  <c r="O916" i="2" s="1"/>
  <c r="M917" i="2"/>
  <c r="N917" i="2" s="1"/>
  <c r="M918" i="2"/>
  <c r="N918" i="2" s="1"/>
  <c r="M919" i="2"/>
  <c r="N919" i="2" s="1"/>
  <c r="M920" i="2"/>
  <c r="N920" i="2" s="1"/>
  <c r="M921" i="2"/>
  <c r="N921" i="2" s="1"/>
  <c r="M922" i="2"/>
  <c r="N922" i="2" s="1"/>
  <c r="M923" i="2"/>
  <c r="N923" i="2" s="1"/>
  <c r="M924" i="2"/>
  <c r="N924" i="2" s="1"/>
  <c r="M925" i="2"/>
  <c r="N925" i="2" s="1"/>
  <c r="M926" i="2"/>
  <c r="N926" i="2" s="1"/>
  <c r="M927" i="2"/>
  <c r="N927" i="2" s="1"/>
  <c r="M928" i="2"/>
  <c r="N928" i="2" s="1"/>
  <c r="M929" i="2"/>
  <c r="N929" i="2" s="1"/>
  <c r="M930" i="2"/>
  <c r="N930" i="2" s="1"/>
  <c r="M931" i="2"/>
  <c r="N931" i="2" s="1"/>
  <c r="M932" i="2"/>
  <c r="N932" i="2" s="1"/>
  <c r="M933" i="2"/>
  <c r="N933" i="2" s="1"/>
  <c r="M934" i="2"/>
  <c r="N934" i="2" s="1"/>
  <c r="M935" i="2"/>
  <c r="N935" i="2" s="1"/>
  <c r="M936" i="2"/>
  <c r="N936" i="2" s="1"/>
  <c r="M937" i="2"/>
  <c r="N937" i="2" s="1"/>
  <c r="M938" i="2"/>
  <c r="N938" i="2" s="1"/>
  <c r="M939" i="2"/>
  <c r="N939" i="2" s="1"/>
  <c r="M940" i="2"/>
  <c r="N940" i="2" s="1"/>
  <c r="M941" i="2"/>
  <c r="N941" i="2" s="1"/>
  <c r="M942" i="2"/>
  <c r="N942" i="2" s="1"/>
  <c r="M943" i="2"/>
  <c r="N943" i="2" s="1"/>
  <c r="M944" i="2"/>
  <c r="N944" i="2" s="1"/>
  <c r="M945" i="2"/>
  <c r="N945" i="2" s="1"/>
  <c r="M946" i="2"/>
  <c r="N946" i="2" s="1"/>
  <c r="M947" i="2"/>
  <c r="N947" i="2" s="1"/>
  <c r="M948" i="2"/>
  <c r="N948" i="2" s="1"/>
  <c r="O948" i="2" s="1"/>
  <c r="M949" i="2"/>
  <c r="N949" i="2" s="1"/>
  <c r="M950" i="2"/>
  <c r="N950" i="2" s="1"/>
  <c r="M951" i="2"/>
  <c r="N951" i="2" s="1"/>
  <c r="M952" i="2"/>
  <c r="N952" i="2" s="1"/>
  <c r="M953" i="2"/>
  <c r="N953" i="2" s="1"/>
  <c r="M954" i="2"/>
  <c r="N954" i="2" s="1"/>
  <c r="M955" i="2"/>
  <c r="N955" i="2" s="1"/>
  <c r="M956" i="2"/>
  <c r="N956" i="2" s="1"/>
  <c r="M957" i="2"/>
  <c r="N957" i="2" s="1"/>
  <c r="M958" i="2"/>
  <c r="N958" i="2" s="1"/>
  <c r="M959" i="2"/>
  <c r="N959" i="2" s="1"/>
  <c r="M960" i="2"/>
  <c r="N960" i="2" s="1"/>
  <c r="M961" i="2"/>
  <c r="N961" i="2" s="1"/>
  <c r="M962" i="2"/>
  <c r="N962" i="2" s="1"/>
  <c r="M963" i="2"/>
  <c r="N963" i="2" s="1"/>
  <c r="M964" i="2"/>
  <c r="N964" i="2" s="1"/>
  <c r="M965" i="2"/>
  <c r="N965" i="2" s="1"/>
  <c r="M966" i="2"/>
  <c r="N966" i="2" s="1"/>
  <c r="M967" i="2"/>
  <c r="N967" i="2" s="1"/>
  <c r="M968" i="2"/>
  <c r="N968" i="2" s="1"/>
  <c r="M969" i="2"/>
  <c r="N969" i="2" s="1"/>
  <c r="M970" i="2"/>
  <c r="N970" i="2" s="1"/>
  <c r="M971" i="2"/>
  <c r="N971" i="2" s="1"/>
  <c r="M972" i="2"/>
  <c r="N972" i="2" s="1"/>
  <c r="O972" i="2" s="1"/>
  <c r="M973" i="2"/>
  <c r="N973" i="2" s="1"/>
  <c r="M974" i="2"/>
  <c r="N974" i="2" s="1"/>
  <c r="M975" i="2"/>
  <c r="N975" i="2" s="1"/>
  <c r="M976" i="2"/>
  <c r="N976" i="2" s="1"/>
  <c r="M977" i="2"/>
  <c r="N977" i="2" s="1"/>
  <c r="M978" i="2"/>
  <c r="N978" i="2" s="1"/>
  <c r="M979" i="2"/>
  <c r="N979" i="2" s="1"/>
  <c r="M980" i="2"/>
  <c r="N980" i="2" s="1"/>
  <c r="M981" i="2"/>
  <c r="N981" i="2" s="1"/>
  <c r="M982" i="2"/>
  <c r="N982" i="2" s="1"/>
  <c r="M983" i="2"/>
  <c r="N983" i="2" s="1"/>
  <c r="M984" i="2"/>
  <c r="N984" i="2" s="1"/>
  <c r="M985" i="2"/>
  <c r="N985" i="2" s="1"/>
  <c r="M986" i="2"/>
  <c r="N986" i="2" s="1"/>
  <c r="M987" i="2"/>
  <c r="N987" i="2" s="1"/>
  <c r="M988" i="2"/>
  <c r="N988" i="2" s="1"/>
  <c r="M989" i="2"/>
  <c r="N989" i="2" s="1"/>
  <c r="M990" i="2"/>
  <c r="N990" i="2" s="1"/>
  <c r="M991" i="2"/>
  <c r="N991" i="2" s="1"/>
  <c r="M992" i="2"/>
  <c r="N992" i="2" s="1"/>
  <c r="M993" i="2"/>
  <c r="N993" i="2" s="1"/>
  <c r="M994" i="2"/>
  <c r="N994" i="2" s="1"/>
  <c r="M995" i="2"/>
  <c r="N995" i="2" s="1"/>
  <c r="M996" i="2"/>
  <c r="N996" i="2" s="1"/>
  <c r="M997" i="2"/>
  <c r="N997" i="2" s="1"/>
  <c r="M998" i="2"/>
  <c r="N998" i="2" s="1"/>
  <c r="M999" i="2"/>
  <c r="N999" i="2" s="1"/>
  <c r="M1000" i="2"/>
  <c r="N1000" i="2" s="1"/>
  <c r="M1001" i="2"/>
  <c r="N1001" i="2" s="1"/>
  <c r="M1002" i="2"/>
  <c r="N1002" i="2" s="1"/>
  <c r="M1003" i="2"/>
  <c r="N1003" i="2" s="1"/>
  <c r="M1004" i="2"/>
  <c r="N1004" i="2" s="1"/>
  <c r="O1004" i="2" s="1"/>
  <c r="M1005" i="2"/>
  <c r="N1005" i="2" s="1"/>
  <c r="M1006" i="2"/>
  <c r="N1006" i="2" s="1"/>
  <c r="M1007" i="2"/>
  <c r="N1007" i="2" s="1"/>
  <c r="M1008" i="2"/>
  <c r="N1008" i="2" s="1"/>
  <c r="M1009" i="2"/>
  <c r="N1009" i="2" s="1"/>
  <c r="M1010" i="2"/>
  <c r="N1010" i="2" s="1"/>
  <c r="M1011" i="2"/>
  <c r="N1011" i="2" s="1"/>
  <c r="M1012" i="2"/>
  <c r="N1012" i="2" s="1"/>
  <c r="M1013" i="2"/>
  <c r="N1013" i="2" s="1"/>
  <c r="M1014" i="2"/>
  <c r="N1014" i="2" s="1"/>
  <c r="M1015" i="2"/>
  <c r="N1015" i="2" s="1"/>
  <c r="M1016" i="2"/>
  <c r="N1016" i="2" s="1"/>
  <c r="M1017" i="2"/>
  <c r="N1017" i="2" s="1"/>
  <c r="M1018" i="2"/>
  <c r="N1018" i="2" s="1"/>
  <c r="M1019" i="2"/>
  <c r="N1019" i="2" s="1"/>
  <c r="M1020" i="2"/>
  <c r="N1020" i="2" s="1"/>
  <c r="M1021" i="2"/>
  <c r="N1021" i="2" s="1"/>
  <c r="M1022" i="2"/>
  <c r="N1022" i="2" s="1"/>
  <c r="M1023" i="2"/>
  <c r="N1023" i="2" s="1"/>
  <c r="M1024" i="2"/>
  <c r="N1024" i="2" s="1"/>
  <c r="M1025" i="2"/>
  <c r="N1025" i="2" s="1"/>
  <c r="M1026" i="2"/>
  <c r="N1026" i="2" s="1"/>
  <c r="M1027" i="2"/>
  <c r="N1027" i="2" s="1"/>
  <c r="M1028" i="2"/>
  <c r="N1028" i="2" s="1"/>
  <c r="M1029" i="2"/>
  <c r="N1029" i="2" s="1"/>
  <c r="M1030" i="2"/>
  <c r="N1030" i="2" s="1"/>
  <c r="M1031" i="2"/>
  <c r="N1031" i="2" s="1"/>
  <c r="M1032" i="2"/>
  <c r="N1032" i="2" s="1"/>
  <c r="M1033" i="2"/>
  <c r="N1033" i="2" s="1"/>
  <c r="M1034" i="2"/>
  <c r="N1034" i="2" s="1"/>
  <c r="M1035" i="2"/>
  <c r="N1035" i="2" s="1"/>
  <c r="M1036" i="2"/>
  <c r="N1036" i="2" s="1"/>
  <c r="M1037" i="2"/>
  <c r="N1037" i="2" s="1"/>
  <c r="M1038" i="2"/>
  <c r="N1038" i="2" s="1"/>
  <c r="M1039" i="2"/>
  <c r="N1039" i="2" s="1"/>
  <c r="M1040" i="2"/>
  <c r="N1040" i="2" s="1"/>
  <c r="M1041" i="2"/>
  <c r="N1041" i="2" s="1"/>
  <c r="M1042" i="2"/>
  <c r="N1042" i="2" s="1"/>
  <c r="M1043" i="2"/>
  <c r="N1043" i="2" s="1"/>
  <c r="M1044" i="2"/>
  <c r="N1044" i="2" s="1"/>
  <c r="O1044" i="2" s="1"/>
  <c r="M1045" i="2"/>
  <c r="N1045" i="2" s="1"/>
  <c r="M1046" i="2"/>
  <c r="N1046" i="2" s="1"/>
  <c r="M1047" i="2"/>
  <c r="N1047" i="2" s="1"/>
  <c r="M1048" i="2"/>
  <c r="N1048" i="2" s="1"/>
  <c r="M1049" i="2"/>
  <c r="N1049" i="2" s="1"/>
  <c r="M1050" i="2"/>
  <c r="N1050" i="2" s="1"/>
  <c r="M1051" i="2"/>
  <c r="N1051" i="2" s="1"/>
  <c r="M1052" i="2"/>
  <c r="N1052" i="2" s="1"/>
  <c r="M1053" i="2"/>
  <c r="N1053" i="2" s="1"/>
  <c r="M1054" i="2"/>
  <c r="N1054" i="2" s="1"/>
  <c r="M1055" i="2"/>
  <c r="N1055" i="2" s="1"/>
  <c r="M1056" i="2"/>
  <c r="N1056" i="2" s="1"/>
  <c r="M1057" i="2"/>
  <c r="N1057" i="2" s="1"/>
  <c r="M1058" i="2"/>
  <c r="N1058" i="2" s="1"/>
  <c r="M1059" i="2"/>
  <c r="N1059" i="2" s="1"/>
  <c r="M1060" i="2"/>
  <c r="N1060" i="2" s="1"/>
  <c r="M1061" i="2"/>
  <c r="N1061" i="2" s="1"/>
  <c r="M1062" i="2"/>
  <c r="N1062" i="2" s="1"/>
  <c r="M1063" i="2"/>
  <c r="N1063" i="2" s="1"/>
  <c r="M1064" i="2"/>
  <c r="N1064" i="2" s="1"/>
  <c r="M1065" i="2"/>
  <c r="N1065" i="2" s="1"/>
  <c r="M1066" i="2"/>
  <c r="N1066" i="2" s="1"/>
  <c r="M1067" i="2"/>
  <c r="N1067" i="2" s="1"/>
  <c r="M1068" i="2"/>
  <c r="N1068" i="2" s="1"/>
  <c r="M1069" i="2"/>
  <c r="N1069" i="2" s="1"/>
  <c r="M1070" i="2"/>
  <c r="N1070" i="2" s="1"/>
  <c r="M1071" i="2"/>
  <c r="N1071" i="2" s="1"/>
  <c r="M1072" i="2"/>
  <c r="N1072" i="2" s="1"/>
  <c r="M1073" i="2"/>
  <c r="N1073" i="2" s="1"/>
  <c r="M1074" i="2"/>
  <c r="N1074" i="2" s="1"/>
  <c r="M1075" i="2"/>
  <c r="N1075" i="2" s="1"/>
  <c r="M1076" i="2"/>
  <c r="N1076" i="2" s="1"/>
  <c r="O1076" i="2" s="1"/>
  <c r="M1077" i="2"/>
  <c r="N1077" i="2" s="1"/>
  <c r="M1078" i="2"/>
  <c r="N1078" i="2" s="1"/>
  <c r="M1079" i="2"/>
  <c r="N1079" i="2" s="1"/>
  <c r="M1080" i="2"/>
  <c r="N1080" i="2" s="1"/>
  <c r="M1081" i="2"/>
  <c r="N1081" i="2" s="1"/>
  <c r="M1082" i="2"/>
  <c r="N1082" i="2" s="1"/>
  <c r="M1083" i="2"/>
  <c r="N1083" i="2" s="1"/>
  <c r="M1084" i="2"/>
  <c r="N1084" i="2" s="1"/>
  <c r="M1085" i="2"/>
  <c r="N1085" i="2" s="1"/>
  <c r="M1086" i="2"/>
  <c r="N1086" i="2" s="1"/>
  <c r="M1087" i="2"/>
  <c r="N1087" i="2" s="1"/>
  <c r="M1088" i="2"/>
  <c r="N1088" i="2" s="1"/>
  <c r="M1089" i="2"/>
  <c r="N1089" i="2" s="1"/>
  <c r="M1090" i="2"/>
  <c r="N1090" i="2" s="1"/>
  <c r="M1091" i="2"/>
  <c r="N1091" i="2" s="1"/>
  <c r="M1092" i="2"/>
  <c r="N1092" i="2" s="1"/>
  <c r="M1093" i="2"/>
  <c r="N1093" i="2" s="1"/>
  <c r="M1094" i="2"/>
  <c r="N1094" i="2" s="1"/>
  <c r="M3" i="2"/>
  <c r="N3" i="2" s="1"/>
  <c r="D3" i="2"/>
  <c r="E3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F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F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F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F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F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F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F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F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F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F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F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 s="1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E361" i="2" s="1"/>
  <c r="D362" i="2"/>
  <c r="E362" i="2" s="1"/>
  <c r="D363" i="2"/>
  <c r="E363" i="2" s="1"/>
  <c r="D364" i="2"/>
  <c r="E364" i="2" s="1"/>
  <c r="D365" i="2"/>
  <c r="E365" i="2" s="1"/>
  <c r="F365" i="2" s="1"/>
  <c r="D366" i="2"/>
  <c r="E366" i="2" s="1"/>
  <c r="D367" i="2"/>
  <c r="E367" i="2" s="1"/>
  <c r="D368" i="2"/>
  <c r="E368" i="2" s="1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E377" i="2" s="1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 s="1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E393" i="2" s="1"/>
  <c r="D394" i="2"/>
  <c r="E394" i="2" s="1"/>
  <c r="F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 s="1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E409" i="2" s="1"/>
  <c r="D410" i="2"/>
  <c r="E410" i="2" s="1"/>
  <c r="F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 s="1"/>
  <c r="D417" i="2"/>
  <c r="E417" i="2" s="1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E425" i="2" s="1"/>
  <c r="D426" i="2"/>
  <c r="E426" i="2" s="1"/>
  <c r="F426" i="2" s="1"/>
  <c r="D427" i="2"/>
  <c r="E427" i="2" s="1"/>
  <c r="D428" i="2"/>
  <c r="E428" i="2" s="1"/>
  <c r="D429" i="2"/>
  <c r="E429" i="2" s="1"/>
  <c r="D430" i="2"/>
  <c r="E430" i="2" s="1"/>
  <c r="D431" i="2"/>
  <c r="E431" i="2" s="1"/>
  <c r="D432" i="2"/>
  <c r="E432" i="2" s="1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F439" i="2" s="1"/>
  <c r="D440" i="2"/>
  <c r="E440" i="2" s="1"/>
  <c r="D441" i="2"/>
  <c r="E441" i="2" s="1"/>
  <c r="D442" i="2"/>
  <c r="E442" i="2" s="1"/>
  <c r="F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E457" i="2" s="1"/>
  <c r="D458" i="2"/>
  <c r="E458" i="2" s="1"/>
  <c r="F458" i="2" s="1"/>
  <c r="D459" i="2"/>
  <c r="E459" i="2" s="1"/>
  <c r="D460" i="2"/>
  <c r="E460" i="2" s="1"/>
  <c r="D461" i="2"/>
  <c r="E461" i="2" s="1"/>
  <c r="D462" i="2"/>
  <c r="E462" i="2" s="1"/>
  <c r="D463" i="2"/>
  <c r="E463" i="2" s="1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E473" i="2" s="1"/>
  <c r="D474" i="2"/>
  <c r="E474" i="2" s="1"/>
  <c r="F474" i="2" s="1"/>
  <c r="D475" i="2"/>
  <c r="E475" i="2" s="1"/>
  <c r="D476" i="2"/>
  <c r="E476" i="2" s="1"/>
  <c r="D477" i="2"/>
  <c r="E477" i="2" s="1"/>
  <c r="D478" i="2"/>
  <c r="E478" i="2" s="1"/>
  <c r="D479" i="2"/>
  <c r="E479" i="2" s="1"/>
  <c r="D480" i="2"/>
  <c r="E480" i="2" s="1"/>
  <c r="D481" i="2"/>
  <c r="E481" i="2" s="1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E489" i="2" s="1"/>
  <c r="D490" i="2"/>
  <c r="E490" i="2" s="1"/>
  <c r="F490" i="2" s="1"/>
  <c r="D491" i="2"/>
  <c r="E491" i="2" s="1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 s="1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E505" i="2" s="1"/>
  <c r="D506" i="2"/>
  <c r="E506" i="2" s="1"/>
  <c r="F506" i="2" s="1"/>
  <c r="D507" i="2"/>
  <c r="E507" i="2" s="1"/>
  <c r="D508" i="2"/>
  <c r="E508" i="2" s="1"/>
  <c r="D509" i="2"/>
  <c r="E509" i="2" s="1"/>
  <c r="D510" i="2"/>
  <c r="E510" i="2" s="1"/>
  <c r="D511" i="2"/>
  <c r="E511" i="2" s="1"/>
  <c r="D512" i="2"/>
  <c r="E512" i="2" s="1"/>
  <c r="D513" i="2"/>
  <c r="E513" i="2" s="1"/>
  <c r="D514" i="2"/>
  <c r="E514" i="2" s="1"/>
  <c r="D515" i="2"/>
  <c r="E515" i="2" s="1"/>
  <c r="D516" i="2"/>
  <c r="E516" i="2" s="1"/>
  <c r="D517" i="2"/>
  <c r="E517" i="2" s="1"/>
  <c r="D518" i="2"/>
  <c r="E518" i="2" s="1"/>
  <c r="F518" i="2" s="1"/>
  <c r="G518" i="2" s="1"/>
  <c r="D519" i="2"/>
  <c r="E519" i="2" s="1"/>
  <c r="D520" i="2"/>
  <c r="E520" i="2" s="1"/>
  <c r="D521" i="2"/>
  <c r="E521" i="2" s="1"/>
  <c r="D522" i="2"/>
  <c r="E522" i="2" s="1"/>
  <c r="F522" i="2" s="1"/>
  <c r="D523" i="2"/>
  <c r="E523" i="2" s="1"/>
  <c r="D524" i="2"/>
  <c r="E524" i="2" s="1"/>
  <c r="D525" i="2"/>
  <c r="E525" i="2" s="1"/>
  <c r="D526" i="2"/>
  <c r="E526" i="2" s="1"/>
  <c r="D527" i="2"/>
  <c r="E527" i="2" s="1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 s="1"/>
  <c r="D534" i="2"/>
  <c r="E534" i="2" s="1"/>
  <c r="D535" i="2"/>
  <c r="E535" i="2" s="1"/>
  <c r="D536" i="2"/>
  <c r="E536" i="2" s="1"/>
  <c r="D537" i="2"/>
  <c r="E537" i="2" s="1"/>
  <c r="D538" i="2"/>
  <c r="E538" i="2" s="1"/>
  <c r="F538" i="2" s="1"/>
  <c r="D539" i="2"/>
  <c r="E539" i="2" s="1"/>
  <c r="D540" i="2"/>
  <c r="E540" i="2" s="1"/>
  <c r="D541" i="2"/>
  <c r="E541" i="2" s="1"/>
  <c r="D542" i="2"/>
  <c r="E542" i="2" s="1"/>
  <c r="D543" i="2"/>
  <c r="E543" i="2" s="1"/>
  <c r="D544" i="2"/>
  <c r="E544" i="2" s="1"/>
  <c r="D545" i="2"/>
  <c r="E545" i="2" s="1"/>
  <c r="D546" i="2"/>
  <c r="E546" i="2" s="1"/>
  <c r="D547" i="2"/>
  <c r="E547" i="2" s="1"/>
  <c r="D548" i="2"/>
  <c r="E548" i="2" s="1"/>
  <c r="D549" i="2"/>
  <c r="E549" i="2" s="1"/>
  <c r="D550" i="2"/>
  <c r="E550" i="2" s="1"/>
  <c r="D551" i="2"/>
  <c r="E551" i="2" s="1"/>
  <c r="D552" i="2"/>
  <c r="E552" i="2" s="1"/>
  <c r="D553" i="2"/>
  <c r="E553" i="2" s="1"/>
  <c r="D554" i="2"/>
  <c r="E554" i="2" s="1"/>
  <c r="F554" i="2" s="1"/>
  <c r="D555" i="2"/>
  <c r="E555" i="2" s="1"/>
  <c r="D556" i="2"/>
  <c r="E556" i="2" s="1"/>
  <c r="D557" i="2"/>
  <c r="E557" i="2" s="1"/>
  <c r="D558" i="2"/>
  <c r="E558" i="2" s="1"/>
  <c r="D559" i="2"/>
  <c r="E559" i="2" s="1"/>
  <c r="D560" i="2"/>
  <c r="E560" i="2" s="1"/>
  <c r="D561" i="2"/>
  <c r="E561" i="2" s="1"/>
  <c r="F561" i="2" s="1"/>
  <c r="D562" i="2"/>
  <c r="E562" i="2" s="1"/>
  <c r="D563" i="2"/>
  <c r="E563" i="2" s="1"/>
  <c r="D564" i="2"/>
  <c r="E564" i="2" s="1"/>
  <c r="D565" i="2"/>
  <c r="E565" i="2" s="1"/>
  <c r="D566" i="2"/>
  <c r="E566" i="2" s="1"/>
  <c r="D567" i="2"/>
  <c r="E567" i="2" s="1"/>
  <c r="D568" i="2"/>
  <c r="E568" i="2" s="1"/>
  <c r="D569" i="2"/>
  <c r="E569" i="2" s="1"/>
  <c r="D570" i="2"/>
  <c r="E570" i="2" s="1"/>
  <c r="F570" i="2" s="1"/>
  <c r="D571" i="2"/>
  <c r="E571" i="2" s="1"/>
  <c r="D572" i="2"/>
  <c r="E572" i="2" s="1"/>
  <c r="D573" i="2"/>
  <c r="E573" i="2" s="1"/>
  <c r="D574" i="2"/>
  <c r="E574" i="2" s="1"/>
  <c r="D575" i="2"/>
  <c r="E575" i="2" s="1"/>
  <c r="D576" i="2"/>
  <c r="E576" i="2" s="1"/>
  <c r="D577" i="2"/>
  <c r="E577" i="2" s="1"/>
  <c r="D578" i="2"/>
  <c r="E578" i="2" s="1"/>
  <c r="D579" i="2"/>
  <c r="E579" i="2" s="1"/>
  <c r="D580" i="2"/>
  <c r="E580" i="2" s="1"/>
  <c r="D581" i="2"/>
  <c r="E581" i="2" s="1"/>
  <c r="D582" i="2"/>
  <c r="E582" i="2" s="1"/>
  <c r="D583" i="2"/>
  <c r="E583" i="2" s="1"/>
  <c r="D584" i="2"/>
  <c r="E584" i="2" s="1"/>
  <c r="D585" i="2"/>
  <c r="E585" i="2" s="1"/>
  <c r="D586" i="2"/>
  <c r="E586" i="2" s="1"/>
  <c r="F586" i="2" s="1"/>
  <c r="D587" i="2"/>
  <c r="E587" i="2" s="1"/>
  <c r="D588" i="2"/>
  <c r="E588" i="2" s="1"/>
  <c r="D589" i="2"/>
  <c r="E589" i="2" s="1"/>
  <c r="D590" i="2"/>
  <c r="E590" i="2" s="1"/>
  <c r="D591" i="2"/>
  <c r="E591" i="2" s="1"/>
  <c r="D592" i="2"/>
  <c r="E592" i="2" s="1"/>
  <c r="D593" i="2"/>
  <c r="E593" i="2" s="1"/>
  <c r="D594" i="2"/>
  <c r="E594" i="2" s="1"/>
  <c r="D595" i="2"/>
  <c r="E595" i="2" s="1"/>
  <c r="D596" i="2"/>
  <c r="E596" i="2" s="1"/>
  <c r="D597" i="2"/>
  <c r="E597" i="2" s="1"/>
  <c r="D598" i="2"/>
  <c r="E598" i="2" s="1"/>
  <c r="D599" i="2"/>
  <c r="E599" i="2" s="1"/>
  <c r="D600" i="2"/>
  <c r="E600" i="2" s="1"/>
  <c r="D601" i="2"/>
  <c r="E601" i="2" s="1"/>
  <c r="D602" i="2"/>
  <c r="E602" i="2" s="1"/>
  <c r="F602" i="2" s="1"/>
  <c r="D603" i="2"/>
  <c r="E603" i="2" s="1"/>
  <c r="D604" i="2"/>
  <c r="E604" i="2" s="1"/>
  <c r="D605" i="2"/>
  <c r="E605" i="2" s="1"/>
  <c r="F605" i="2" s="1"/>
  <c r="D606" i="2"/>
  <c r="E606" i="2" s="1"/>
  <c r="D607" i="2"/>
  <c r="E607" i="2" s="1"/>
  <c r="D608" i="2"/>
  <c r="E608" i="2" s="1"/>
  <c r="D609" i="2"/>
  <c r="E609" i="2" s="1"/>
  <c r="D610" i="2"/>
  <c r="E610" i="2" s="1"/>
  <c r="D611" i="2"/>
  <c r="E611" i="2" s="1"/>
  <c r="D612" i="2"/>
  <c r="E612" i="2" s="1"/>
  <c r="D613" i="2"/>
  <c r="E613" i="2" s="1"/>
  <c r="D614" i="2"/>
  <c r="E614" i="2" s="1"/>
  <c r="D615" i="2"/>
  <c r="E615" i="2" s="1"/>
  <c r="D616" i="2"/>
  <c r="E616" i="2" s="1"/>
  <c r="D617" i="2"/>
  <c r="E617" i="2" s="1"/>
  <c r="D618" i="2"/>
  <c r="E618" i="2" s="1"/>
  <c r="F618" i="2" s="1"/>
  <c r="D619" i="2"/>
  <c r="E619" i="2" s="1"/>
  <c r="D620" i="2"/>
  <c r="E620" i="2" s="1"/>
  <c r="D621" i="2"/>
  <c r="E621" i="2" s="1"/>
  <c r="D622" i="2"/>
  <c r="E622" i="2" s="1"/>
  <c r="D623" i="2"/>
  <c r="E623" i="2" s="1"/>
  <c r="D624" i="2"/>
  <c r="E624" i="2" s="1"/>
  <c r="D625" i="2"/>
  <c r="E625" i="2" s="1"/>
  <c r="D626" i="2"/>
  <c r="E626" i="2" s="1"/>
  <c r="D627" i="2"/>
  <c r="E627" i="2" s="1"/>
  <c r="D628" i="2"/>
  <c r="E628" i="2" s="1"/>
  <c r="D629" i="2"/>
  <c r="E629" i="2" s="1"/>
  <c r="D630" i="2"/>
  <c r="E630" i="2" s="1"/>
  <c r="D631" i="2"/>
  <c r="E631" i="2" s="1"/>
  <c r="D632" i="2"/>
  <c r="E632" i="2" s="1"/>
  <c r="D633" i="2"/>
  <c r="E633" i="2" s="1"/>
  <c r="D634" i="2"/>
  <c r="E634" i="2" s="1"/>
  <c r="F634" i="2" s="1"/>
  <c r="D635" i="2"/>
  <c r="E635" i="2" s="1"/>
  <c r="D636" i="2"/>
  <c r="E636" i="2" s="1"/>
  <c r="D637" i="2"/>
  <c r="E637" i="2" s="1"/>
  <c r="D638" i="2"/>
  <c r="E638" i="2" s="1"/>
  <c r="D639" i="2"/>
  <c r="E639" i="2" s="1"/>
  <c r="D640" i="2"/>
  <c r="E640" i="2" s="1"/>
  <c r="D641" i="2"/>
  <c r="E641" i="2" s="1"/>
  <c r="D642" i="2"/>
  <c r="E642" i="2" s="1"/>
  <c r="D643" i="2"/>
  <c r="E643" i="2" s="1"/>
  <c r="D644" i="2"/>
  <c r="E644" i="2" s="1"/>
  <c r="D645" i="2"/>
  <c r="E645" i="2" s="1"/>
  <c r="D646" i="2"/>
  <c r="E646" i="2" s="1"/>
  <c r="D647" i="2"/>
  <c r="E647" i="2" s="1"/>
  <c r="D648" i="2"/>
  <c r="E648" i="2" s="1"/>
  <c r="D649" i="2"/>
  <c r="E649" i="2" s="1"/>
  <c r="D650" i="2"/>
  <c r="E650" i="2" s="1"/>
  <c r="F650" i="2" s="1"/>
  <c r="D651" i="2"/>
  <c r="E651" i="2" s="1"/>
  <c r="D652" i="2"/>
  <c r="E652" i="2" s="1"/>
  <c r="D653" i="2"/>
  <c r="E653" i="2" s="1"/>
  <c r="D654" i="2"/>
  <c r="E654" i="2" s="1"/>
  <c r="D655" i="2"/>
  <c r="E655" i="2" s="1"/>
  <c r="D656" i="2"/>
  <c r="E656" i="2" s="1"/>
  <c r="D657" i="2"/>
  <c r="E657" i="2" s="1"/>
  <c r="D658" i="2"/>
  <c r="E658" i="2" s="1"/>
  <c r="D659" i="2"/>
  <c r="E659" i="2" s="1"/>
  <c r="D660" i="2"/>
  <c r="E660" i="2" s="1"/>
  <c r="D661" i="2"/>
  <c r="E661" i="2" s="1"/>
  <c r="D662" i="2"/>
  <c r="E662" i="2" s="1"/>
  <c r="D663" i="2"/>
  <c r="E663" i="2" s="1"/>
  <c r="D664" i="2"/>
  <c r="E664" i="2" s="1"/>
  <c r="D665" i="2"/>
  <c r="E665" i="2" s="1"/>
  <c r="D666" i="2"/>
  <c r="E666" i="2" s="1"/>
  <c r="F666" i="2" s="1"/>
  <c r="D667" i="2"/>
  <c r="E667" i="2" s="1"/>
  <c r="D668" i="2"/>
  <c r="E668" i="2" s="1"/>
  <c r="D669" i="2"/>
  <c r="E669" i="2" s="1"/>
  <c r="D670" i="2"/>
  <c r="E670" i="2" s="1"/>
  <c r="D671" i="2"/>
  <c r="E671" i="2" s="1"/>
  <c r="D672" i="2"/>
  <c r="E672" i="2" s="1"/>
  <c r="D673" i="2"/>
  <c r="E673" i="2" s="1"/>
  <c r="D674" i="2"/>
  <c r="E674" i="2" s="1"/>
  <c r="D675" i="2"/>
  <c r="E675" i="2" s="1"/>
  <c r="D676" i="2"/>
  <c r="E676" i="2" s="1"/>
  <c r="D677" i="2"/>
  <c r="E677" i="2" s="1"/>
  <c r="D678" i="2"/>
  <c r="E678" i="2" s="1"/>
  <c r="D679" i="2"/>
  <c r="E679" i="2" s="1"/>
  <c r="D680" i="2"/>
  <c r="E680" i="2" s="1"/>
  <c r="D681" i="2"/>
  <c r="E681" i="2" s="1"/>
  <c r="D682" i="2"/>
  <c r="E682" i="2" s="1"/>
  <c r="F682" i="2" s="1"/>
  <c r="D683" i="2"/>
  <c r="E683" i="2" s="1"/>
  <c r="D684" i="2"/>
  <c r="E684" i="2" s="1"/>
  <c r="D685" i="2"/>
  <c r="E685" i="2" s="1"/>
  <c r="D686" i="2"/>
  <c r="E686" i="2" s="1"/>
  <c r="D687" i="2"/>
  <c r="E687" i="2" s="1"/>
  <c r="D688" i="2"/>
  <c r="E688" i="2" s="1"/>
  <c r="D689" i="2"/>
  <c r="E689" i="2" s="1"/>
  <c r="F689" i="2" s="1"/>
  <c r="D690" i="2"/>
  <c r="E690" i="2" s="1"/>
  <c r="D691" i="2"/>
  <c r="E691" i="2" s="1"/>
  <c r="D692" i="2"/>
  <c r="E692" i="2" s="1"/>
  <c r="D693" i="2"/>
  <c r="E693" i="2" s="1"/>
  <c r="D694" i="2"/>
  <c r="E694" i="2" s="1"/>
  <c r="D695" i="2"/>
  <c r="E695" i="2" s="1"/>
  <c r="D696" i="2"/>
  <c r="E696" i="2" s="1"/>
  <c r="D697" i="2"/>
  <c r="E697" i="2" s="1"/>
  <c r="D698" i="2"/>
  <c r="E698" i="2" s="1"/>
  <c r="F698" i="2" s="1"/>
  <c r="D699" i="2"/>
  <c r="E699" i="2" s="1"/>
  <c r="D700" i="2"/>
  <c r="E700" i="2" s="1"/>
  <c r="D701" i="2"/>
  <c r="E701" i="2" s="1"/>
  <c r="D702" i="2"/>
  <c r="E702" i="2" s="1"/>
  <c r="D703" i="2"/>
  <c r="E703" i="2" s="1"/>
  <c r="D704" i="2"/>
  <c r="E704" i="2" s="1"/>
  <c r="D705" i="2"/>
  <c r="E705" i="2" s="1"/>
  <c r="D706" i="2"/>
  <c r="E706" i="2" s="1"/>
  <c r="D707" i="2"/>
  <c r="E707" i="2" s="1"/>
  <c r="D708" i="2"/>
  <c r="E708" i="2" s="1"/>
  <c r="D709" i="2"/>
  <c r="E709" i="2" s="1"/>
  <c r="D710" i="2"/>
  <c r="E710" i="2" s="1"/>
  <c r="D711" i="2"/>
  <c r="E711" i="2" s="1"/>
  <c r="D712" i="2"/>
  <c r="E712" i="2" s="1"/>
  <c r="D713" i="2"/>
  <c r="E713" i="2" s="1"/>
  <c r="D714" i="2"/>
  <c r="E714" i="2" s="1"/>
  <c r="F714" i="2" s="1"/>
  <c r="D715" i="2"/>
  <c r="E715" i="2" s="1"/>
  <c r="D716" i="2"/>
  <c r="E716" i="2" s="1"/>
  <c r="D717" i="2"/>
  <c r="E717" i="2" s="1"/>
  <c r="D718" i="2"/>
  <c r="E718" i="2" s="1"/>
  <c r="D719" i="2"/>
  <c r="E719" i="2" s="1"/>
  <c r="D720" i="2"/>
  <c r="E720" i="2" s="1"/>
  <c r="D721" i="2"/>
  <c r="E721" i="2" s="1"/>
  <c r="D722" i="2"/>
  <c r="E722" i="2" s="1"/>
  <c r="D723" i="2"/>
  <c r="E723" i="2" s="1"/>
  <c r="D724" i="2"/>
  <c r="E724" i="2" s="1"/>
  <c r="D725" i="2"/>
  <c r="E725" i="2" s="1"/>
  <c r="D726" i="2"/>
  <c r="E726" i="2" s="1"/>
  <c r="D727" i="2"/>
  <c r="E727" i="2" s="1"/>
  <c r="D728" i="2"/>
  <c r="E728" i="2" s="1"/>
  <c r="D729" i="2"/>
  <c r="E729" i="2" s="1"/>
  <c r="D730" i="2"/>
  <c r="E730" i="2" s="1"/>
  <c r="F730" i="2" s="1"/>
  <c r="D731" i="2"/>
  <c r="E731" i="2" s="1"/>
  <c r="D732" i="2"/>
  <c r="E732" i="2" s="1"/>
  <c r="D733" i="2"/>
  <c r="E733" i="2" s="1"/>
  <c r="F733" i="2" s="1"/>
  <c r="D734" i="2"/>
  <c r="E734" i="2" s="1"/>
  <c r="D735" i="2"/>
  <c r="E735" i="2" s="1"/>
  <c r="D736" i="2"/>
  <c r="E736" i="2" s="1"/>
  <c r="D737" i="2"/>
  <c r="E737" i="2" s="1"/>
  <c r="D738" i="2"/>
  <c r="E738" i="2" s="1"/>
  <c r="D739" i="2"/>
  <c r="E739" i="2" s="1"/>
  <c r="D740" i="2"/>
  <c r="E740" i="2" s="1"/>
  <c r="D741" i="2"/>
  <c r="E741" i="2" s="1"/>
  <c r="D742" i="2"/>
  <c r="E742" i="2" s="1"/>
  <c r="D743" i="2"/>
  <c r="E743" i="2" s="1"/>
  <c r="D744" i="2"/>
  <c r="E744" i="2" s="1"/>
  <c r="D745" i="2"/>
  <c r="E745" i="2" s="1"/>
  <c r="D746" i="2"/>
  <c r="E746" i="2" s="1"/>
  <c r="F746" i="2" s="1"/>
  <c r="D747" i="2"/>
  <c r="E747" i="2" s="1"/>
  <c r="D748" i="2"/>
  <c r="E748" i="2" s="1"/>
  <c r="D749" i="2"/>
  <c r="E749" i="2" s="1"/>
  <c r="D750" i="2"/>
  <c r="E750" i="2" s="1"/>
  <c r="D751" i="2"/>
  <c r="E751" i="2" s="1"/>
  <c r="D752" i="2"/>
  <c r="E752" i="2" s="1"/>
  <c r="D753" i="2"/>
  <c r="E753" i="2" s="1"/>
  <c r="D754" i="2"/>
  <c r="E754" i="2" s="1"/>
  <c r="D755" i="2"/>
  <c r="E755" i="2" s="1"/>
  <c r="D756" i="2"/>
  <c r="E756" i="2" s="1"/>
  <c r="D757" i="2"/>
  <c r="E757" i="2" s="1"/>
  <c r="D758" i="2"/>
  <c r="E758" i="2" s="1"/>
  <c r="D759" i="2"/>
  <c r="E759" i="2" s="1"/>
  <c r="D760" i="2"/>
  <c r="E760" i="2" s="1"/>
  <c r="D761" i="2"/>
  <c r="E761" i="2" s="1"/>
  <c r="D762" i="2"/>
  <c r="E762" i="2" s="1"/>
  <c r="F762" i="2" s="1"/>
  <c r="D763" i="2"/>
  <c r="E763" i="2" s="1"/>
  <c r="D764" i="2"/>
  <c r="E764" i="2" s="1"/>
  <c r="D765" i="2"/>
  <c r="E765" i="2" s="1"/>
  <c r="D766" i="2"/>
  <c r="E766" i="2" s="1"/>
  <c r="D767" i="2"/>
  <c r="E767" i="2" s="1"/>
  <c r="D768" i="2"/>
  <c r="E768" i="2" s="1"/>
  <c r="D769" i="2"/>
  <c r="E769" i="2" s="1"/>
  <c r="D770" i="2"/>
  <c r="E770" i="2" s="1"/>
  <c r="D771" i="2"/>
  <c r="E771" i="2" s="1"/>
  <c r="D772" i="2"/>
  <c r="E772" i="2" s="1"/>
  <c r="D773" i="2"/>
  <c r="E773" i="2" s="1"/>
  <c r="D774" i="2"/>
  <c r="E774" i="2" s="1"/>
  <c r="D775" i="2"/>
  <c r="E775" i="2" s="1"/>
  <c r="D776" i="2"/>
  <c r="E776" i="2" s="1"/>
  <c r="D777" i="2"/>
  <c r="E777" i="2" s="1"/>
  <c r="D778" i="2"/>
  <c r="E778" i="2" s="1"/>
  <c r="F778" i="2" s="1"/>
  <c r="D779" i="2"/>
  <c r="E779" i="2" s="1"/>
  <c r="D780" i="2"/>
  <c r="E780" i="2" s="1"/>
  <c r="D781" i="2"/>
  <c r="E781" i="2" s="1"/>
  <c r="D782" i="2"/>
  <c r="E782" i="2" s="1"/>
  <c r="D783" i="2"/>
  <c r="E783" i="2" s="1"/>
  <c r="D784" i="2"/>
  <c r="E784" i="2" s="1"/>
  <c r="D785" i="2"/>
  <c r="E785" i="2" s="1"/>
  <c r="D786" i="2"/>
  <c r="E786" i="2" s="1"/>
  <c r="D787" i="2"/>
  <c r="E787" i="2" s="1"/>
  <c r="D788" i="2"/>
  <c r="E788" i="2" s="1"/>
  <c r="D789" i="2"/>
  <c r="E789" i="2" s="1"/>
  <c r="D790" i="2"/>
  <c r="E790" i="2" s="1"/>
  <c r="D791" i="2"/>
  <c r="E791" i="2" s="1"/>
  <c r="D792" i="2"/>
  <c r="E792" i="2" s="1"/>
  <c r="D793" i="2"/>
  <c r="E793" i="2" s="1"/>
  <c r="D794" i="2"/>
  <c r="E794" i="2" s="1"/>
  <c r="F794" i="2" s="1"/>
  <c r="D795" i="2"/>
  <c r="E795" i="2" s="1"/>
  <c r="D796" i="2"/>
  <c r="E796" i="2" s="1"/>
  <c r="D797" i="2"/>
  <c r="E797" i="2" s="1"/>
  <c r="D798" i="2"/>
  <c r="E798" i="2" s="1"/>
  <c r="D799" i="2"/>
  <c r="E799" i="2" s="1"/>
  <c r="D800" i="2"/>
  <c r="E800" i="2" s="1"/>
  <c r="D801" i="2"/>
  <c r="E801" i="2" s="1"/>
  <c r="D802" i="2"/>
  <c r="E802" i="2" s="1"/>
  <c r="D803" i="2"/>
  <c r="E803" i="2" s="1"/>
  <c r="D804" i="2"/>
  <c r="E804" i="2" s="1"/>
  <c r="D805" i="2"/>
  <c r="E805" i="2" s="1"/>
  <c r="D806" i="2"/>
  <c r="E806" i="2" s="1"/>
  <c r="D807" i="2"/>
  <c r="E807" i="2" s="1"/>
  <c r="D808" i="2"/>
  <c r="E808" i="2" s="1"/>
  <c r="D809" i="2"/>
  <c r="E809" i="2" s="1"/>
  <c r="D810" i="2"/>
  <c r="E810" i="2" s="1"/>
  <c r="F810" i="2" s="1"/>
  <c r="D811" i="2"/>
  <c r="E811" i="2" s="1"/>
  <c r="D812" i="2"/>
  <c r="E812" i="2" s="1"/>
  <c r="D813" i="2"/>
  <c r="E813" i="2" s="1"/>
  <c r="D814" i="2"/>
  <c r="E814" i="2" s="1"/>
  <c r="D815" i="2"/>
  <c r="E815" i="2" s="1"/>
  <c r="D816" i="2"/>
  <c r="E816" i="2" s="1"/>
  <c r="D817" i="2"/>
  <c r="E817" i="2" s="1"/>
  <c r="F817" i="2" s="1"/>
  <c r="D818" i="2"/>
  <c r="E818" i="2" s="1"/>
  <c r="D819" i="2"/>
  <c r="E819" i="2" s="1"/>
  <c r="D820" i="2"/>
  <c r="E820" i="2" s="1"/>
  <c r="D821" i="2"/>
  <c r="E821" i="2" s="1"/>
  <c r="D822" i="2"/>
  <c r="E822" i="2" s="1"/>
  <c r="D823" i="2"/>
  <c r="E823" i="2" s="1"/>
  <c r="D824" i="2"/>
  <c r="E824" i="2" s="1"/>
  <c r="D825" i="2"/>
  <c r="E825" i="2" s="1"/>
  <c r="D826" i="2"/>
  <c r="E826" i="2" s="1"/>
  <c r="F826" i="2" s="1"/>
  <c r="D827" i="2"/>
  <c r="E827" i="2" s="1"/>
  <c r="D828" i="2"/>
  <c r="E828" i="2" s="1"/>
  <c r="D829" i="2"/>
  <c r="E829" i="2" s="1"/>
  <c r="D830" i="2"/>
  <c r="E830" i="2" s="1"/>
  <c r="D831" i="2"/>
  <c r="E831" i="2" s="1"/>
  <c r="D832" i="2"/>
  <c r="E832" i="2" s="1"/>
  <c r="D833" i="2"/>
  <c r="E833" i="2" s="1"/>
  <c r="D834" i="2"/>
  <c r="E834" i="2" s="1"/>
  <c r="D835" i="2"/>
  <c r="E835" i="2" s="1"/>
  <c r="D836" i="2"/>
  <c r="E836" i="2" s="1"/>
  <c r="D837" i="2"/>
  <c r="E837" i="2" s="1"/>
  <c r="D838" i="2"/>
  <c r="E838" i="2" s="1"/>
  <c r="D839" i="2"/>
  <c r="E839" i="2" s="1"/>
  <c r="D840" i="2"/>
  <c r="E840" i="2" s="1"/>
  <c r="D841" i="2"/>
  <c r="E841" i="2" s="1"/>
  <c r="D842" i="2"/>
  <c r="E842" i="2" s="1"/>
  <c r="F842" i="2" s="1"/>
  <c r="D843" i="2"/>
  <c r="E843" i="2" s="1"/>
  <c r="D844" i="2"/>
  <c r="E844" i="2" s="1"/>
  <c r="D845" i="2"/>
  <c r="E845" i="2" s="1"/>
  <c r="D846" i="2"/>
  <c r="E846" i="2" s="1"/>
  <c r="D847" i="2"/>
  <c r="E847" i="2" s="1"/>
  <c r="D848" i="2"/>
  <c r="E848" i="2" s="1"/>
  <c r="D849" i="2"/>
  <c r="E849" i="2" s="1"/>
  <c r="D850" i="2"/>
  <c r="E850" i="2" s="1"/>
  <c r="D851" i="2"/>
  <c r="E851" i="2" s="1"/>
  <c r="D852" i="2"/>
  <c r="E852" i="2" s="1"/>
  <c r="D853" i="2"/>
  <c r="E853" i="2" s="1"/>
  <c r="D854" i="2"/>
  <c r="E854" i="2" s="1"/>
  <c r="D855" i="2"/>
  <c r="E855" i="2" s="1"/>
  <c r="D856" i="2"/>
  <c r="E856" i="2" s="1"/>
  <c r="D857" i="2"/>
  <c r="E857" i="2" s="1"/>
  <c r="D858" i="2"/>
  <c r="E858" i="2" s="1"/>
  <c r="F858" i="2" s="1"/>
  <c r="D859" i="2"/>
  <c r="E859" i="2" s="1"/>
  <c r="D860" i="2"/>
  <c r="E860" i="2" s="1"/>
  <c r="D861" i="2"/>
  <c r="E861" i="2" s="1"/>
  <c r="F861" i="2" s="1"/>
  <c r="D862" i="2"/>
  <c r="E862" i="2" s="1"/>
  <c r="D863" i="2"/>
  <c r="E863" i="2" s="1"/>
  <c r="D864" i="2"/>
  <c r="E864" i="2" s="1"/>
  <c r="D865" i="2"/>
  <c r="E865" i="2" s="1"/>
  <c r="D866" i="2"/>
  <c r="E866" i="2" s="1"/>
  <c r="D867" i="2"/>
  <c r="E867" i="2" s="1"/>
  <c r="D868" i="2"/>
  <c r="E868" i="2" s="1"/>
  <c r="D869" i="2"/>
  <c r="E869" i="2" s="1"/>
  <c r="D870" i="2"/>
  <c r="E870" i="2" s="1"/>
  <c r="D871" i="2"/>
  <c r="E871" i="2" s="1"/>
  <c r="D872" i="2"/>
  <c r="E872" i="2" s="1"/>
  <c r="D873" i="2"/>
  <c r="E873" i="2" s="1"/>
  <c r="D874" i="2"/>
  <c r="E874" i="2" s="1"/>
  <c r="F874" i="2" s="1"/>
  <c r="D875" i="2"/>
  <c r="E875" i="2" s="1"/>
  <c r="D876" i="2"/>
  <c r="E876" i="2" s="1"/>
  <c r="D877" i="2"/>
  <c r="E877" i="2" s="1"/>
  <c r="D878" i="2"/>
  <c r="E878" i="2" s="1"/>
  <c r="D879" i="2"/>
  <c r="E879" i="2" s="1"/>
  <c r="D880" i="2"/>
  <c r="E880" i="2" s="1"/>
  <c r="D881" i="2"/>
  <c r="E881" i="2" s="1"/>
  <c r="D882" i="2"/>
  <c r="E882" i="2" s="1"/>
  <c r="D883" i="2"/>
  <c r="E883" i="2" s="1"/>
  <c r="D884" i="2"/>
  <c r="E884" i="2" s="1"/>
  <c r="D885" i="2"/>
  <c r="E885" i="2" s="1"/>
  <c r="D886" i="2"/>
  <c r="E886" i="2" s="1"/>
  <c r="D887" i="2"/>
  <c r="E887" i="2" s="1"/>
  <c r="D888" i="2"/>
  <c r="E888" i="2" s="1"/>
  <c r="D889" i="2"/>
  <c r="E889" i="2" s="1"/>
  <c r="D890" i="2"/>
  <c r="E890" i="2" s="1"/>
  <c r="D891" i="2"/>
  <c r="E891" i="2" s="1"/>
  <c r="D892" i="2"/>
  <c r="E892" i="2" s="1"/>
  <c r="F892" i="2" s="1"/>
  <c r="D893" i="2"/>
  <c r="E893" i="2" s="1"/>
  <c r="D894" i="2"/>
  <c r="E894" i="2" s="1"/>
  <c r="D895" i="2"/>
  <c r="E895" i="2" s="1"/>
  <c r="D896" i="2"/>
  <c r="E896" i="2" s="1"/>
  <c r="F896" i="2" s="1"/>
  <c r="D897" i="2"/>
  <c r="E897" i="2" s="1"/>
  <c r="D898" i="2"/>
  <c r="E898" i="2" s="1"/>
  <c r="F898" i="2" s="1"/>
  <c r="D899" i="2"/>
  <c r="E899" i="2" s="1"/>
  <c r="D900" i="2"/>
  <c r="E900" i="2" s="1"/>
  <c r="F900" i="2" s="1"/>
  <c r="D901" i="2"/>
  <c r="E901" i="2" s="1"/>
  <c r="D902" i="2"/>
  <c r="E902" i="2" s="1"/>
  <c r="D903" i="2"/>
  <c r="E903" i="2" s="1"/>
  <c r="D904" i="2"/>
  <c r="E904" i="2" s="1"/>
  <c r="D905" i="2"/>
  <c r="E905" i="2" s="1"/>
  <c r="D906" i="2"/>
  <c r="E906" i="2" s="1"/>
  <c r="D907" i="2"/>
  <c r="E907" i="2" s="1"/>
  <c r="D908" i="2"/>
  <c r="E908" i="2" s="1"/>
  <c r="F908" i="2" s="1"/>
  <c r="D909" i="2"/>
  <c r="E909" i="2" s="1"/>
  <c r="D910" i="2"/>
  <c r="E910" i="2" s="1"/>
  <c r="D911" i="2"/>
  <c r="E911" i="2" s="1"/>
  <c r="D912" i="2"/>
  <c r="E912" i="2" s="1"/>
  <c r="F912" i="2" s="1"/>
  <c r="D913" i="2"/>
  <c r="E913" i="2" s="1"/>
  <c r="D914" i="2"/>
  <c r="E914" i="2" s="1"/>
  <c r="F914" i="2" s="1"/>
  <c r="D915" i="2"/>
  <c r="E915" i="2" s="1"/>
  <c r="D916" i="2"/>
  <c r="E916" i="2" s="1"/>
  <c r="F916" i="2" s="1"/>
  <c r="D917" i="2"/>
  <c r="E917" i="2" s="1"/>
  <c r="D918" i="2"/>
  <c r="E918" i="2" s="1"/>
  <c r="D919" i="2"/>
  <c r="E919" i="2" s="1"/>
  <c r="D920" i="2"/>
  <c r="E920" i="2" s="1"/>
  <c r="D921" i="2"/>
  <c r="E921" i="2" s="1"/>
  <c r="D922" i="2"/>
  <c r="E922" i="2" s="1"/>
  <c r="D923" i="2"/>
  <c r="E923" i="2" s="1"/>
  <c r="D924" i="2"/>
  <c r="E924" i="2" s="1"/>
  <c r="F924" i="2" s="1"/>
  <c r="D925" i="2"/>
  <c r="E925" i="2" s="1"/>
  <c r="D926" i="2"/>
  <c r="E926" i="2" s="1"/>
  <c r="D927" i="2"/>
  <c r="E927" i="2" s="1"/>
  <c r="D928" i="2"/>
  <c r="E928" i="2" s="1"/>
  <c r="F928" i="2" s="1"/>
  <c r="D929" i="2"/>
  <c r="E929" i="2" s="1"/>
  <c r="D930" i="2"/>
  <c r="E930" i="2" s="1"/>
  <c r="F930" i="2" s="1"/>
  <c r="D931" i="2"/>
  <c r="E931" i="2" s="1"/>
  <c r="D932" i="2"/>
  <c r="E932" i="2" s="1"/>
  <c r="F932" i="2" s="1"/>
  <c r="D933" i="2"/>
  <c r="E933" i="2" s="1"/>
  <c r="D934" i="2"/>
  <c r="E934" i="2" s="1"/>
  <c r="D935" i="2"/>
  <c r="E935" i="2" s="1"/>
  <c r="D936" i="2"/>
  <c r="E936" i="2" s="1"/>
  <c r="D937" i="2"/>
  <c r="E937" i="2" s="1"/>
  <c r="D938" i="2"/>
  <c r="E938" i="2" s="1"/>
  <c r="D939" i="2"/>
  <c r="E939" i="2" s="1"/>
  <c r="D940" i="2"/>
  <c r="E940" i="2" s="1"/>
  <c r="F940" i="2" s="1"/>
  <c r="D941" i="2"/>
  <c r="E941" i="2" s="1"/>
  <c r="D942" i="2"/>
  <c r="E942" i="2" s="1"/>
  <c r="D943" i="2"/>
  <c r="E943" i="2" s="1"/>
  <c r="D944" i="2"/>
  <c r="E944" i="2" s="1"/>
  <c r="F944" i="2" s="1"/>
  <c r="D945" i="2"/>
  <c r="E945" i="2" s="1"/>
  <c r="F945" i="2" s="1"/>
  <c r="D946" i="2"/>
  <c r="E946" i="2" s="1"/>
  <c r="F946" i="2" s="1"/>
  <c r="D947" i="2"/>
  <c r="E947" i="2" s="1"/>
  <c r="D948" i="2"/>
  <c r="E948" i="2" s="1"/>
  <c r="F948" i="2" s="1"/>
  <c r="D949" i="2"/>
  <c r="E949" i="2" s="1"/>
  <c r="D950" i="2"/>
  <c r="E950" i="2" s="1"/>
  <c r="D951" i="2"/>
  <c r="E951" i="2" s="1"/>
  <c r="D952" i="2"/>
  <c r="E952" i="2" s="1"/>
  <c r="D953" i="2"/>
  <c r="E953" i="2" s="1"/>
  <c r="D954" i="2"/>
  <c r="E954" i="2" s="1"/>
  <c r="D955" i="2"/>
  <c r="E955" i="2" s="1"/>
  <c r="D956" i="2"/>
  <c r="E956" i="2" s="1"/>
  <c r="F956" i="2" s="1"/>
  <c r="D957" i="2"/>
  <c r="E957" i="2" s="1"/>
  <c r="D958" i="2"/>
  <c r="E958" i="2" s="1"/>
  <c r="D959" i="2"/>
  <c r="E959" i="2" s="1"/>
  <c r="D960" i="2"/>
  <c r="E960" i="2" s="1"/>
  <c r="F960" i="2" s="1"/>
  <c r="D961" i="2"/>
  <c r="E961" i="2" s="1"/>
  <c r="F961" i="2" s="1"/>
  <c r="D962" i="2"/>
  <c r="E962" i="2" s="1"/>
  <c r="D963" i="2"/>
  <c r="E963" i="2" s="1"/>
  <c r="D964" i="2"/>
  <c r="E964" i="2" s="1"/>
  <c r="F964" i="2" s="1"/>
  <c r="D965" i="2"/>
  <c r="E965" i="2" s="1"/>
  <c r="F965" i="2" s="1"/>
  <c r="D966" i="2"/>
  <c r="E966" i="2" s="1"/>
  <c r="D967" i="2"/>
  <c r="E967" i="2" s="1"/>
  <c r="D968" i="2"/>
  <c r="E968" i="2" s="1"/>
  <c r="F968" i="2" s="1"/>
  <c r="D969" i="2"/>
  <c r="E969" i="2" s="1"/>
  <c r="F969" i="2" s="1"/>
  <c r="D970" i="2"/>
  <c r="E970" i="2" s="1"/>
  <c r="D971" i="2"/>
  <c r="E971" i="2" s="1"/>
  <c r="D972" i="2"/>
  <c r="E972" i="2" s="1"/>
  <c r="F972" i="2" s="1"/>
  <c r="D973" i="2"/>
  <c r="E973" i="2" s="1"/>
  <c r="F973" i="2" s="1"/>
  <c r="D974" i="2"/>
  <c r="E974" i="2" s="1"/>
  <c r="D975" i="2"/>
  <c r="E975" i="2" s="1"/>
  <c r="D976" i="2"/>
  <c r="E976" i="2" s="1"/>
  <c r="F976" i="2" s="1"/>
  <c r="D977" i="2"/>
  <c r="E977" i="2" s="1"/>
  <c r="F977" i="2" s="1"/>
  <c r="D978" i="2"/>
  <c r="E978" i="2" s="1"/>
  <c r="D979" i="2"/>
  <c r="E979" i="2" s="1"/>
  <c r="D980" i="2"/>
  <c r="E980" i="2" s="1"/>
  <c r="F980" i="2" s="1"/>
  <c r="D981" i="2"/>
  <c r="E981" i="2" s="1"/>
  <c r="F981" i="2" s="1"/>
  <c r="D982" i="2"/>
  <c r="E982" i="2" s="1"/>
  <c r="D983" i="2"/>
  <c r="E983" i="2" s="1"/>
  <c r="D984" i="2"/>
  <c r="E984" i="2" s="1"/>
  <c r="F984" i="2" s="1"/>
  <c r="D985" i="2"/>
  <c r="E985" i="2" s="1"/>
  <c r="F985" i="2" s="1"/>
  <c r="D986" i="2"/>
  <c r="E986" i="2" s="1"/>
  <c r="D987" i="2"/>
  <c r="E987" i="2" s="1"/>
  <c r="D988" i="2"/>
  <c r="E988" i="2" s="1"/>
  <c r="F988" i="2" s="1"/>
  <c r="D989" i="2"/>
  <c r="E989" i="2" s="1"/>
  <c r="D990" i="2"/>
  <c r="E990" i="2" s="1"/>
  <c r="D991" i="2"/>
  <c r="E991" i="2" s="1"/>
  <c r="D992" i="2"/>
  <c r="E992" i="2" s="1"/>
  <c r="F992" i="2" s="1"/>
  <c r="D993" i="2"/>
  <c r="E993" i="2" s="1"/>
  <c r="F993" i="2" s="1"/>
  <c r="D994" i="2"/>
  <c r="E994" i="2" s="1"/>
  <c r="D995" i="2"/>
  <c r="E995" i="2" s="1"/>
  <c r="D996" i="2"/>
  <c r="E996" i="2" s="1"/>
  <c r="F996" i="2" s="1"/>
  <c r="D997" i="2"/>
  <c r="E997" i="2" s="1"/>
  <c r="F997" i="2" s="1"/>
  <c r="D998" i="2"/>
  <c r="E998" i="2" s="1"/>
  <c r="D999" i="2"/>
  <c r="E999" i="2" s="1"/>
  <c r="D1000" i="2"/>
  <c r="E1000" i="2" s="1"/>
  <c r="F1000" i="2" s="1"/>
  <c r="D1001" i="2"/>
  <c r="E1001" i="2" s="1"/>
  <c r="F1001" i="2" s="1"/>
  <c r="D1002" i="2"/>
  <c r="E1002" i="2" s="1"/>
  <c r="D1003" i="2"/>
  <c r="E1003" i="2" s="1"/>
  <c r="D1004" i="2"/>
  <c r="E1004" i="2" s="1"/>
  <c r="F1004" i="2" s="1"/>
  <c r="D1005" i="2"/>
  <c r="E1005" i="2" s="1"/>
  <c r="F1005" i="2" s="1"/>
  <c r="D1006" i="2"/>
  <c r="E1006" i="2" s="1"/>
  <c r="D1007" i="2"/>
  <c r="E1007" i="2" s="1"/>
  <c r="D1008" i="2"/>
  <c r="E1008" i="2" s="1"/>
  <c r="F1008" i="2" s="1"/>
  <c r="D1009" i="2"/>
  <c r="E1009" i="2" s="1"/>
  <c r="F1009" i="2" s="1"/>
  <c r="D1010" i="2"/>
  <c r="E1010" i="2" s="1"/>
  <c r="D1011" i="2"/>
  <c r="E1011" i="2" s="1"/>
  <c r="D1012" i="2"/>
  <c r="E1012" i="2" s="1"/>
  <c r="F1012" i="2" s="1"/>
  <c r="D1013" i="2"/>
  <c r="E1013" i="2" s="1"/>
  <c r="F1013" i="2" s="1"/>
  <c r="D1014" i="2"/>
  <c r="E1014" i="2" s="1"/>
  <c r="D1015" i="2"/>
  <c r="E1015" i="2" s="1"/>
  <c r="D1016" i="2"/>
  <c r="E1016" i="2" s="1"/>
  <c r="F1016" i="2" s="1"/>
  <c r="D1017" i="2"/>
  <c r="E1017" i="2" s="1"/>
  <c r="F1017" i="2" s="1"/>
  <c r="D1018" i="2"/>
  <c r="E1018" i="2" s="1"/>
  <c r="D1019" i="2"/>
  <c r="E1019" i="2" s="1"/>
  <c r="D1020" i="2"/>
  <c r="E1020" i="2" s="1"/>
  <c r="F1020" i="2" s="1"/>
  <c r="D1021" i="2"/>
  <c r="E1021" i="2" s="1"/>
  <c r="F1021" i="2" s="1"/>
  <c r="D1022" i="2"/>
  <c r="E1022" i="2" s="1"/>
  <c r="D1023" i="2"/>
  <c r="E1023" i="2" s="1"/>
  <c r="D1024" i="2"/>
  <c r="E1024" i="2" s="1"/>
  <c r="F1024" i="2" s="1"/>
  <c r="G1024" i="2" s="1"/>
  <c r="D1025" i="2"/>
  <c r="E1025" i="2" s="1"/>
  <c r="F1025" i="2" s="1"/>
  <c r="D1026" i="2"/>
  <c r="E1026" i="2" s="1"/>
  <c r="D1027" i="2"/>
  <c r="E1027" i="2" s="1"/>
  <c r="D1028" i="2"/>
  <c r="E1028" i="2" s="1"/>
  <c r="F1028" i="2" s="1"/>
  <c r="D1029" i="2"/>
  <c r="E1029" i="2" s="1"/>
  <c r="F1029" i="2" s="1"/>
  <c r="D1030" i="2"/>
  <c r="E1030" i="2" s="1"/>
  <c r="D1031" i="2"/>
  <c r="E1031" i="2" s="1"/>
  <c r="D1032" i="2"/>
  <c r="E1032" i="2" s="1"/>
  <c r="F1032" i="2" s="1"/>
  <c r="D1033" i="2"/>
  <c r="E1033" i="2" s="1"/>
  <c r="F1033" i="2" s="1"/>
  <c r="D1034" i="2"/>
  <c r="E1034" i="2" s="1"/>
  <c r="D1035" i="2"/>
  <c r="E1035" i="2" s="1"/>
  <c r="D1036" i="2"/>
  <c r="E1036" i="2" s="1"/>
  <c r="F1036" i="2" s="1"/>
  <c r="D1037" i="2"/>
  <c r="E1037" i="2" s="1"/>
  <c r="F1037" i="2" s="1"/>
  <c r="D1038" i="2"/>
  <c r="E1038" i="2" s="1"/>
  <c r="D1039" i="2"/>
  <c r="E1039" i="2" s="1"/>
  <c r="D1040" i="2"/>
  <c r="E1040" i="2" s="1"/>
  <c r="D1041" i="2"/>
  <c r="E1041" i="2" s="1"/>
  <c r="F1041" i="2" s="1"/>
  <c r="D1042" i="2"/>
  <c r="E1042" i="2" s="1"/>
  <c r="D1043" i="2"/>
  <c r="E1043" i="2" s="1"/>
  <c r="D1044" i="2"/>
  <c r="E1044" i="2" s="1"/>
  <c r="F1044" i="2" s="1"/>
  <c r="D1045" i="2"/>
  <c r="E1045" i="2" s="1"/>
  <c r="F1045" i="2" s="1"/>
  <c r="D1046" i="2"/>
  <c r="E1046" i="2" s="1"/>
  <c r="D1047" i="2"/>
  <c r="E1047" i="2" s="1"/>
  <c r="D1048" i="2"/>
  <c r="E1048" i="2" s="1"/>
  <c r="F1048" i="2" s="1"/>
  <c r="D1049" i="2"/>
  <c r="E1049" i="2" s="1"/>
  <c r="F1049" i="2" s="1"/>
  <c r="D1050" i="2"/>
  <c r="E1050" i="2" s="1"/>
  <c r="D1051" i="2"/>
  <c r="E1051" i="2" s="1"/>
  <c r="D1052" i="2"/>
  <c r="E1052" i="2" s="1"/>
  <c r="F1052" i="2" s="1"/>
  <c r="D1053" i="2"/>
  <c r="E1053" i="2" s="1"/>
  <c r="F1053" i="2" s="1"/>
  <c r="D1054" i="2"/>
  <c r="E1054" i="2" s="1"/>
  <c r="D1055" i="2"/>
  <c r="E1055" i="2" s="1"/>
  <c r="D1056" i="2"/>
  <c r="E1056" i="2" s="1"/>
  <c r="D1057" i="2"/>
  <c r="E1057" i="2" s="1"/>
  <c r="F1057" i="2" s="1"/>
  <c r="D1058" i="2"/>
  <c r="E1058" i="2" s="1"/>
  <c r="D1059" i="2"/>
  <c r="E1059" i="2" s="1"/>
  <c r="D1060" i="2"/>
  <c r="E1060" i="2" s="1"/>
  <c r="F1060" i="2" s="1"/>
  <c r="D1061" i="2"/>
  <c r="E1061" i="2" s="1"/>
  <c r="F1061" i="2" s="1"/>
  <c r="D1062" i="2"/>
  <c r="E1062" i="2" s="1"/>
  <c r="D1063" i="2"/>
  <c r="E1063" i="2" s="1"/>
  <c r="D1064" i="2"/>
  <c r="E1064" i="2" s="1"/>
  <c r="F1064" i="2" s="1"/>
  <c r="D1065" i="2"/>
  <c r="E1065" i="2" s="1"/>
  <c r="F1065" i="2" s="1"/>
  <c r="D1066" i="2"/>
  <c r="E1066" i="2" s="1"/>
  <c r="D1067" i="2"/>
  <c r="E1067" i="2" s="1"/>
  <c r="D1068" i="2"/>
  <c r="E1068" i="2" s="1"/>
  <c r="F1068" i="2" s="1"/>
  <c r="D1069" i="2"/>
  <c r="E1069" i="2" s="1"/>
  <c r="F1069" i="2" s="1"/>
  <c r="D1070" i="2"/>
  <c r="E1070" i="2" s="1"/>
  <c r="D1071" i="2"/>
  <c r="E1071" i="2" s="1"/>
  <c r="D1072" i="2"/>
  <c r="E1072" i="2" s="1"/>
  <c r="D1073" i="2"/>
  <c r="E1073" i="2" s="1"/>
  <c r="F1073" i="2" s="1"/>
  <c r="D1074" i="2"/>
  <c r="E1074" i="2" s="1"/>
  <c r="D1075" i="2"/>
  <c r="E1075" i="2" s="1"/>
  <c r="D1076" i="2"/>
  <c r="E1076" i="2" s="1"/>
  <c r="F1076" i="2" s="1"/>
  <c r="D1077" i="2"/>
  <c r="E1077" i="2" s="1"/>
  <c r="F1077" i="2" s="1"/>
  <c r="D1078" i="2"/>
  <c r="E1078" i="2" s="1"/>
  <c r="D1079" i="2"/>
  <c r="E1079" i="2" s="1"/>
  <c r="D1080" i="2"/>
  <c r="E1080" i="2" s="1"/>
  <c r="F1080" i="2" s="1"/>
  <c r="D1081" i="2"/>
  <c r="E1081" i="2" s="1"/>
  <c r="F1081" i="2" s="1"/>
  <c r="D1082" i="2"/>
  <c r="E1082" i="2" s="1"/>
  <c r="D1083" i="2"/>
  <c r="E1083" i="2" s="1"/>
  <c r="D1084" i="2"/>
  <c r="E1084" i="2" s="1"/>
  <c r="F1084" i="2" s="1"/>
  <c r="D1085" i="2"/>
  <c r="E1085" i="2" s="1"/>
  <c r="F1085" i="2" s="1"/>
  <c r="D1086" i="2"/>
  <c r="E1086" i="2" s="1"/>
  <c r="D1087" i="2"/>
  <c r="E1087" i="2" s="1"/>
  <c r="D1088" i="2"/>
  <c r="E1088" i="2" s="1"/>
  <c r="F1088" i="2" s="1"/>
  <c r="G1088" i="2" s="1"/>
  <c r="D1089" i="2"/>
  <c r="E1089" i="2" s="1"/>
  <c r="F1089" i="2" s="1"/>
  <c r="D1090" i="2"/>
  <c r="E1090" i="2" s="1"/>
  <c r="D1091" i="2"/>
  <c r="E1091" i="2" s="1"/>
  <c r="D1092" i="2"/>
  <c r="E1092" i="2" s="1"/>
  <c r="F1092" i="2" s="1"/>
  <c r="D1093" i="2"/>
  <c r="E1093" i="2" s="1"/>
  <c r="F1093" i="2" s="1"/>
  <c r="D1094" i="2"/>
  <c r="E1094" i="2" s="1"/>
  <c r="AP5" i="2" l="1"/>
  <c r="AY489" i="2"/>
  <c r="AX489" i="2"/>
  <c r="AX837" i="2"/>
  <c r="AX546" i="2"/>
  <c r="AX310" i="2"/>
  <c r="AX730" i="2"/>
  <c r="AX260" i="2"/>
  <c r="AX1059" i="2"/>
  <c r="AX602" i="2"/>
  <c r="AX432" i="2"/>
  <c r="AX995" i="2"/>
  <c r="AX574" i="2"/>
  <c r="AX354" i="2"/>
  <c r="O1075" i="2"/>
  <c r="P1075" i="2" s="1"/>
  <c r="O1059" i="2"/>
  <c r="P1059" i="2" s="1"/>
  <c r="O1043" i="2"/>
  <c r="P1043" i="2" s="1"/>
  <c r="O1027" i="2"/>
  <c r="P1027" i="2" s="1"/>
  <c r="O1011" i="2"/>
  <c r="P1011" i="2" s="1"/>
  <c r="O991" i="2"/>
  <c r="P991" i="2" s="1"/>
  <c r="O975" i="2"/>
  <c r="P975" i="2" s="1"/>
  <c r="O963" i="2"/>
  <c r="P963" i="2" s="1"/>
  <c r="O947" i="2"/>
  <c r="P947" i="2" s="1"/>
  <c r="O927" i="2"/>
  <c r="P927" i="2" s="1"/>
  <c r="O915" i="2"/>
  <c r="P915" i="2" s="1"/>
  <c r="O899" i="2"/>
  <c r="P899" i="2" s="1"/>
  <c r="O883" i="2"/>
  <c r="P883" i="2" s="1"/>
  <c r="O867" i="2"/>
  <c r="P867" i="2" s="1"/>
  <c r="O851" i="2"/>
  <c r="P851" i="2" s="1"/>
  <c r="O835" i="2"/>
  <c r="P835" i="2" s="1"/>
  <c r="O819" i="2"/>
  <c r="P819" i="2" s="1"/>
  <c r="O803" i="2"/>
  <c r="P803" i="2" s="1"/>
  <c r="O787" i="2"/>
  <c r="P787" i="2" s="1"/>
  <c r="O771" i="2"/>
  <c r="P771" i="2" s="1"/>
  <c r="O747" i="2"/>
  <c r="P747" i="2" s="1"/>
  <c r="O731" i="2"/>
  <c r="P731" i="2" s="1"/>
  <c r="O715" i="2"/>
  <c r="P715" i="2" s="1"/>
  <c r="O699" i="2"/>
  <c r="P699" i="2" s="1"/>
  <c r="O679" i="2"/>
  <c r="P679" i="2" s="1"/>
  <c r="O663" i="2"/>
  <c r="P663" i="2" s="1"/>
  <c r="O643" i="2"/>
  <c r="P643" i="2" s="1"/>
  <c r="O627" i="2"/>
  <c r="P627" i="2" s="1"/>
  <c r="O611" i="2"/>
  <c r="P611" i="2" s="1"/>
  <c r="O595" i="2"/>
  <c r="P595" i="2" s="1"/>
  <c r="O579" i="2"/>
  <c r="P579" i="2" s="1"/>
  <c r="O563" i="2"/>
  <c r="P563" i="2" s="1"/>
  <c r="O543" i="2"/>
  <c r="P543" i="2" s="1"/>
  <c r="O527" i="2"/>
  <c r="P527" i="2" s="1"/>
  <c r="O515" i="2"/>
  <c r="P515" i="2" s="1"/>
  <c r="O499" i="2"/>
  <c r="P499" i="2" s="1"/>
  <c r="O483" i="2"/>
  <c r="P483" i="2" s="1"/>
  <c r="O467" i="2"/>
  <c r="P467" i="2" s="1"/>
  <c r="O439" i="2"/>
  <c r="P439" i="2" s="1"/>
  <c r="O431" i="2"/>
  <c r="P431" i="2" s="1"/>
  <c r="O419" i="2"/>
  <c r="P419" i="2" s="1"/>
  <c r="O403" i="2"/>
  <c r="P403" i="2" s="1"/>
  <c r="O383" i="2"/>
  <c r="P383" i="2" s="1"/>
  <c r="O371" i="2"/>
  <c r="P371" i="2" s="1"/>
  <c r="O355" i="2"/>
  <c r="P355" i="2" s="1"/>
  <c r="O339" i="2"/>
  <c r="P339" i="2" s="1"/>
  <c r="O323" i="2"/>
  <c r="P323" i="2" s="1"/>
  <c r="O307" i="2"/>
  <c r="P307" i="2" s="1"/>
  <c r="O291" i="2"/>
  <c r="P291" i="2" s="1"/>
  <c r="O275" i="2"/>
  <c r="P275" i="2" s="1"/>
  <c r="O259" i="2"/>
  <c r="P259" i="2" s="1"/>
  <c r="O243" i="2"/>
  <c r="P243" i="2" s="1"/>
  <c r="O227" i="2"/>
  <c r="P227" i="2" s="1"/>
  <c r="O211" i="2"/>
  <c r="P211" i="2" s="1"/>
  <c r="O195" i="2"/>
  <c r="P195" i="2" s="1"/>
  <c r="O179" i="2"/>
  <c r="P179" i="2" s="1"/>
  <c r="O163" i="2"/>
  <c r="P163" i="2" s="1"/>
  <c r="O147" i="2"/>
  <c r="P147" i="2" s="1"/>
  <c r="O127" i="2"/>
  <c r="P127" i="2" s="1"/>
  <c r="O111" i="2"/>
  <c r="P111" i="2" s="1"/>
  <c r="O95" i="2"/>
  <c r="P95" i="2" s="1"/>
  <c r="O83" i="2"/>
  <c r="P83" i="2" s="1"/>
  <c r="O67" i="2"/>
  <c r="P67" i="2" s="1"/>
  <c r="O51" i="2"/>
  <c r="P51" i="2" s="1"/>
  <c r="O35" i="2"/>
  <c r="P35" i="2" s="1"/>
  <c r="O19" i="2"/>
  <c r="P19" i="2" s="1"/>
  <c r="X3" i="2"/>
  <c r="X98" i="2"/>
  <c r="Y98" i="2" s="1"/>
  <c r="X78" i="2"/>
  <c r="Y78" i="2" s="1"/>
  <c r="X58" i="2"/>
  <c r="Y58" i="2" s="1"/>
  <c r="X42" i="2"/>
  <c r="Y42" i="2" s="1"/>
  <c r="X26" i="2"/>
  <c r="Y26" i="2" s="1"/>
  <c r="X6" i="2"/>
  <c r="X253" i="2"/>
  <c r="Y253" i="2" s="1"/>
  <c r="X237" i="2"/>
  <c r="Y237" i="2" s="1"/>
  <c r="X221" i="2"/>
  <c r="Y221" i="2" s="1"/>
  <c r="X201" i="2"/>
  <c r="Y201" i="2" s="1"/>
  <c r="X185" i="2"/>
  <c r="Y185" i="2" s="1"/>
  <c r="X169" i="2"/>
  <c r="Y169" i="2" s="1"/>
  <c r="X153" i="2"/>
  <c r="Y153" i="2" s="1"/>
  <c r="X137" i="2"/>
  <c r="Y137" i="2" s="1"/>
  <c r="X117" i="2"/>
  <c r="Y117" i="2" s="1"/>
  <c r="X1078" i="2"/>
  <c r="Y1078" i="2" s="1"/>
  <c r="X1062" i="2"/>
  <c r="Y1062" i="2" s="1"/>
  <c r="X1046" i="2"/>
  <c r="Y1046" i="2" s="1"/>
  <c r="X1018" i="2"/>
  <c r="Y1018" i="2" s="1"/>
  <c r="X1006" i="2"/>
  <c r="Y1006" i="2" s="1"/>
  <c r="X990" i="2"/>
  <c r="Y990" i="2" s="1"/>
  <c r="X974" i="2"/>
  <c r="Y974" i="2" s="1"/>
  <c r="X954" i="2"/>
  <c r="Y954" i="2" s="1"/>
  <c r="X938" i="2"/>
  <c r="Y938" i="2" s="1"/>
  <c r="X922" i="2"/>
  <c r="Y922" i="2" s="1"/>
  <c r="X906" i="2"/>
  <c r="Y906" i="2" s="1"/>
  <c r="X890" i="2"/>
  <c r="Y890" i="2" s="1"/>
  <c r="X874" i="2"/>
  <c r="Y874" i="2" s="1"/>
  <c r="X858" i="2"/>
  <c r="Y858" i="2" s="1"/>
  <c r="X838" i="2"/>
  <c r="Y838" i="2" s="1"/>
  <c r="X822" i="2"/>
  <c r="Y822" i="2" s="1"/>
  <c r="X806" i="2"/>
  <c r="Y806" i="2" s="1"/>
  <c r="X786" i="2"/>
  <c r="Y786" i="2" s="1"/>
  <c r="X766" i="2"/>
  <c r="Y766" i="2" s="1"/>
  <c r="X750" i="2"/>
  <c r="Y750" i="2" s="1"/>
  <c r="X734" i="2"/>
  <c r="Y734" i="2" s="1"/>
  <c r="X714" i="2"/>
  <c r="Y714" i="2" s="1"/>
  <c r="X698" i="2"/>
  <c r="Y698" i="2" s="1"/>
  <c r="X686" i="2"/>
  <c r="Y686" i="2" s="1"/>
  <c r="X670" i="2"/>
  <c r="Y670" i="2" s="1"/>
  <c r="X650" i="2"/>
  <c r="Y650" i="2" s="1"/>
  <c r="X634" i="2"/>
  <c r="Y634" i="2" s="1"/>
  <c r="X618" i="2"/>
  <c r="Y618" i="2" s="1"/>
  <c r="X610" i="2"/>
  <c r="Y610" i="2" s="1"/>
  <c r="X590" i="2"/>
  <c r="Y590" i="2" s="1"/>
  <c r="X574" i="2"/>
  <c r="Y574" i="2" s="1"/>
  <c r="X554" i="2"/>
  <c r="Y554" i="2" s="1"/>
  <c r="X538" i="2"/>
  <c r="Y538" i="2" s="1"/>
  <c r="X518" i="2"/>
  <c r="Y518" i="2" s="1"/>
  <c r="X498" i="2"/>
  <c r="Y498" i="2" s="1"/>
  <c r="X482" i="2"/>
  <c r="Y482" i="2" s="1"/>
  <c r="X466" i="2"/>
  <c r="Y466" i="2" s="1"/>
  <c r="X450" i="2"/>
  <c r="Y450" i="2" s="1"/>
  <c r="X430" i="2"/>
  <c r="Y430" i="2" s="1"/>
  <c r="X414" i="2"/>
  <c r="Y414" i="2" s="1"/>
  <c r="X398" i="2"/>
  <c r="Y398" i="2" s="1"/>
  <c r="X382" i="2"/>
  <c r="Y382" i="2" s="1"/>
  <c r="X366" i="2"/>
  <c r="Y366" i="2" s="1"/>
  <c r="X350" i="2"/>
  <c r="Y350" i="2" s="1"/>
  <c r="X334" i="2"/>
  <c r="Y334" i="2" s="1"/>
  <c r="X314" i="2"/>
  <c r="Y314" i="2" s="1"/>
  <c r="X298" i="2"/>
  <c r="Y298" i="2" s="1"/>
  <c r="X278" i="2"/>
  <c r="Y278" i="2" s="1"/>
  <c r="AG1083" i="2"/>
  <c r="AH1083" i="2" s="1"/>
  <c r="AG1067" i="2"/>
  <c r="AH1067" i="2" s="1"/>
  <c r="AG1051" i="2"/>
  <c r="AH1051" i="2" s="1"/>
  <c r="AG1035" i="2"/>
  <c r="AH1035" i="2" s="1"/>
  <c r="AG1019" i="2"/>
  <c r="AH1019" i="2" s="1"/>
  <c r="AG1003" i="2"/>
  <c r="AH1003" i="2" s="1"/>
  <c r="AG987" i="2"/>
  <c r="AH987" i="2" s="1"/>
  <c r="AG971" i="2"/>
  <c r="AH971" i="2" s="1"/>
  <c r="AG955" i="2"/>
  <c r="AH955" i="2" s="1"/>
  <c r="AG939" i="2"/>
  <c r="AH939" i="2" s="1"/>
  <c r="AG923" i="2"/>
  <c r="AH923" i="2" s="1"/>
  <c r="AG899" i="2"/>
  <c r="AH899" i="2" s="1"/>
  <c r="AG887" i="2"/>
  <c r="AH887" i="2" s="1"/>
  <c r="AG871" i="2"/>
  <c r="AH871" i="2" s="1"/>
  <c r="AG855" i="2"/>
  <c r="AH855" i="2" s="1"/>
  <c r="AG831" i="2"/>
  <c r="AH831" i="2" s="1"/>
  <c r="AG815" i="2"/>
  <c r="AH815" i="2" s="1"/>
  <c r="AG799" i="2"/>
  <c r="AH799" i="2" s="1"/>
  <c r="AG779" i="2"/>
  <c r="AH779" i="2" s="1"/>
  <c r="AG763" i="2"/>
  <c r="AH763" i="2" s="1"/>
  <c r="AG747" i="2"/>
  <c r="AH747" i="2" s="1"/>
  <c r="AG731" i="2"/>
  <c r="AH731" i="2" s="1"/>
  <c r="AG715" i="2"/>
  <c r="AH715" i="2" s="1"/>
  <c r="AG699" i="2"/>
  <c r="AH699" i="2" s="1"/>
  <c r="AG679" i="2"/>
  <c r="AH679" i="2" s="1"/>
  <c r="AG663" i="2"/>
  <c r="AH663" i="2" s="1"/>
  <c r="AG651" i="2"/>
  <c r="AH651" i="2" s="1"/>
  <c r="AG635" i="2"/>
  <c r="AH635" i="2" s="1"/>
  <c r="AG611" i="2"/>
  <c r="AH611" i="2" s="1"/>
  <c r="AG595" i="2"/>
  <c r="AH595" i="2" s="1"/>
  <c r="AG579" i="2"/>
  <c r="AH579" i="2" s="1"/>
  <c r="AG563" i="2"/>
  <c r="AH563" i="2" s="1"/>
  <c r="AG551" i="2"/>
  <c r="AH551" i="2" s="1"/>
  <c r="AG535" i="2"/>
  <c r="AH535" i="2" s="1"/>
  <c r="AG519" i="2"/>
  <c r="AH519" i="2" s="1"/>
  <c r="AG503" i="2"/>
  <c r="AH503" i="2" s="1"/>
  <c r="AG495" i="2"/>
  <c r="AH495" i="2" s="1"/>
  <c r="AG479" i="2"/>
  <c r="AH479" i="2" s="1"/>
  <c r="AG459" i="2"/>
  <c r="AH459" i="2" s="1"/>
  <c r="AG439" i="2"/>
  <c r="AH439" i="2" s="1"/>
  <c r="AG423" i="2"/>
  <c r="AH423" i="2" s="1"/>
  <c r="AG415" i="2"/>
  <c r="AH415" i="2" s="1"/>
  <c r="AG399" i="2"/>
  <c r="AH399" i="2" s="1"/>
  <c r="AG383" i="2"/>
  <c r="AH383" i="2" s="1"/>
  <c r="AG367" i="2"/>
  <c r="AH367" i="2" s="1"/>
  <c r="AG351" i="2"/>
  <c r="AH351" i="2" s="1"/>
  <c r="AG335" i="2"/>
  <c r="AH335" i="2" s="1"/>
  <c r="AG319" i="2"/>
  <c r="AH319" i="2" s="1"/>
  <c r="AG303" i="2"/>
  <c r="AH303" i="2" s="1"/>
  <c r="AG283" i="2"/>
  <c r="AH283" i="2" s="1"/>
  <c r="AG267" i="2"/>
  <c r="AH267" i="2" s="1"/>
  <c r="AG251" i="2"/>
  <c r="AH251" i="2" s="1"/>
  <c r="AG235" i="2"/>
  <c r="AH235" i="2" s="1"/>
  <c r="AG223" i="2"/>
  <c r="AH223" i="2" s="1"/>
  <c r="AG207" i="2"/>
  <c r="AH207" i="2" s="1"/>
  <c r="AG191" i="2"/>
  <c r="AH191" i="2" s="1"/>
  <c r="AG175" i="2"/>
  <c r="AH175" i="2" s="1"/>
  <c r="AG159" i="2"/>
  <c r="AH159" i="2" s="1"/>
  <c r="AG143" i="2"/>
  <c r="AH143" i="2" s="1"/>
  <c r="AG127" i="2"/>
  <c r="AH127" i="2" s="1"/>
  <c r="AG111" i="2"/>
  <c r="AH111" i="2" s="1"/>
  <c r="AG95" i="2"/>
  <c r="AH95" i="2" s="1"/>
  <c r="AG79" i="2"/>
  <c r="AH79" i="2" s="1"/>
  <c r="AG63" i="2"/>
  <c r="AH63" i="2" s="1"/>
  <c r="AG47" i="2"/>
  <c r="AH47" i="2" s="1"/>
  <c r="AG27" i="2"/>
  <c r="AH27" i="2" s="1"/>
  <c r="AG11" i="2"/>
  <c r="AH11" i="2" s="1"/>
  <c r="AP1087" i="2"/>
  <c r="AQ1087" i="2" s="1"/>
  <c r="AP1071" i="2"/>
  <c r="AQ1071" i="2" s="1"/>
  <c r="AP1055" i="2"/>
  <c r="AQ1055" i="2" s="1"/>
  <c r="AP1039" i="2"/>
  <c r="AQ1039" i="2" s="1"/>
  <c r="AP1023" i="2"/>
  <c r="AQ1023" i="2" s="1"/>
  <c r="AP1007" i="2"/>
  <c r="AQ1007" i="2" s="1"/>
  <c r="AP991" i="2"/>
  <c r="AQ991" i="2" s="1"/>
  <c r="AP975" i="2"/>
  <c r="AQ975" i="2" s="1"/>
  <c r="AP955" i="2"/>
  <c r="AQ955" i="2" s="1"/>
  <c r="AP939" i="2"/>
  <c r="AQ939" i="2" s="1"/>
  <c r="AP927" i="2"/>
  <c r="AQ927" i="2" s="1"/>
  <c r="AP911" i="2"/>
  <c r="AQ911" i="2" s="1"/>
  <c r="AP895" i="2"/>
  <c r="AQ895" i="2" s="1"/>
  <c r="O3" i="2"/>
  <c r="O1079" i="2"/>
  <c r="P1079" i="2" s="1"/>
  <c r="O1067" i="2"/>
  <c r="P1067" i="2" s="1"/>
  <c r="O1051" i="2"/>
  <c r="P1051" i="2" s="1"/>
  <c r="O1035" i="2"/>
  <c r="P1035" i="2" s="1"/>
  <c r="O1019" i="2"/>
  <c r="P1019" i="2" s="1"/>
  <c r="O999" i="2"/>
  <c r="P999" i="2" s="1"/>
  <c r="O983" i="2"/>
  <c r="P983" i="2" s="1"/>
  <c r="O971" i="2"/>
  <c r="P971" i="2" s="1"/>
  <c r="O955" i="2"/>
  <c r="P955" i="2" s="1"/>
  <c r="O939" i="2"/>
  <c r="P939" i="2" s="1"/>
  <c r="O919" i="2"/>
  <c r="P919" i="2" s="1"/>
  <c r="O903" i="2"/>
  <c r="P903" i="2" s="1"/>
  <c r="O891" i="2"/>
  <c r="P891" i="2" s="1"/>
  <c r="O875" i="2"/>
  <c r="P875" i="2" s="1"/>
  <c r="O859" i="2"/>
  <c r="P859" i="2" s="1"/>
  <c r="O843" i="2"/>
  <c r="P843" i="2" s="1"/>
  <c r="O827" i="2"/>
  <c r="P827" i="2" s="1"/>
  <c r="O811" i="2"/>
  <c r="P811" i="2" s="1"/>
  <c r="O791" i="2"/>
  <c r="P791" i="2" s="1"/>
  <c r="O779" i="2"/>
  <c r="P779" i="2" s="1"/>
  <c r="O763" i="2"/>
  <c r="P763" i="2" s="1"/>
  <c r="O751" i="2"/>
  <c r="P751" i="2" s="1"/>
  <c r="O735" i="2"/>
  <c r="P735" i="2" s="1"/>
  <c r="O719" i="2"/>
  <c r="P719" i="2" s="1"/>
  <c r="O707" i="2"/>
  <c r="P707" i="2" s="1"/>
  <c r="O691" i="2"/>
  <c r="P691" i="2" s="1"/>
  <c r="O671" i="2"/>
  <c r="P671" i="2" s="1"/>
  <c r="O659" i="2"/>
  <c r="P659" i="2" s="1"/>
  <c r="O647" i="2"/>
  <c r="P647" i="2" s="1"/>
  <c r="O631" i="2"/>
  <c r="P631" i="2" s="1"/>
  <c r="O615" i="2"/>
  <c r="P615" i="2" s="1"/>
  <c r="O599" i="2"/>
  <c r="P599" i="2" s="1"/>
  <c r="O583" i="2"/>
  <c r="P583" i="2" s="1"/>
  <c r="O571" i="2"/>
  <c r="P571" i="2" s="1"/>
  <c r="O555" i="2"/>
  <c r="P555" i="2" s="1"/>
  <c r="O539" i="2"/>
  <c r="P539" i="2" s="1"/>
  <c r="O523" i="2"/>
  <c r="P523" i="2" s="1"/>
  <c r="O507" i="2"/>
  <c r="P507" i="2" s="1"/>
  <c r="O491" i="2"/>
  <c r="P491" i="2" s="1"/>
  <c r="O475" i="2"/>
  <c r="P475" i="2" s="1"/>
  <c r="O459" i="2"/>
  <c r="P459" i="2" s="1"/>
  <c r="O443" i="2"/>
  <c r="P443" i="2" s="1"/>
  <c r="O423" i="2"/>
  <c r="P423" i="2" s="1"/>
  <c r="O411" i="2"/>
  <c r="P411" i="2" s="1"/>
  <c r="O395" i="2"/>
  <c r="P395" i="2" s="1"/>
  <c r="O379" i="2"/>
  <c r="P379" i="2" s="1"/>
  <c r="O363" i="2"/>
  <c r="P363" i="2" s="1"/>
  <c r="O347" i="2"/>
  <c r="P347" i="2" s="1"/>
  <c r="O327" i="2"/>
  <c r="P327" i="2" s="1"/>
  <c r="O315" i="2"/>
  <c r="P315" i="2" s="1"/>
  <c r="O295" i="2"/>
  <c r="P295" i="2" s="1"/>
  <c r="O279" i="2"/>
  <c r="P279" i="2" s="1"/>
  <c r="O263" i="2"/>
  <c r="P263" i="2" s="1"/>
  <c r="O251" i="2"/>
  <c r="P251" i="2" s="1"/>
  <c r="O235" i="2"/>
  <c r="P235" i="2" s="1"/>
  <c r="O219" i="2"/>
  <c r="P219" i="2" s="1"/>
  <c r="O199" i="2"/>
  <c r="P199" i="2" s="1"/>
  <c r="O183" i="2"/>
  <c r="P183" i="2" s="1"/>
  <c r="O167" i="2"/>
  <c r="P167" i="2" s="1"/>
  <c r="O151" i="2"/>
  <c r="P151" i="2" s="1"/>
  <c r="O135" i="2"/>
  <c r="P135" i="2" s="1"/>
  <c r="O119" i="2"/>
  <c r="P119" i="2" s="1"/>
  <c r="O107" i="2"/>
  <c r="P107" i="2" s="1"/>
  <c r="O91" i="2"/>
  <c r="P91" i="2" s="1"/>
  <c r="O75" i="2"/>
  <c r="P75" i="2" s="1"/>
  <c r="O55" i="2"/>
  <c r="P55" i="2" s="1"/>
  <c r="O43" i="2"/>
  <c r="P43" i="2" s="1"/>
  <c r="O31" i="2"/>
  <c r="P31" i="2" s="1"/>
  <c r="O15" i="2"/>
  <c r="P15" i="2" s="1"/>
  <c r="X110" i="2"/>
  <c r="Y110" i="2" s="1"/>
  <c r="X94" i="2"/>
  <c r="Y94" i="2" s="1"/>
  <c r="X82" i="2"/>
  <c r="Y82" i="2" s="1"/>
  <c r="X66" i="2"/>
  <c r="Y66" i="2" s="1"/>
  <c r="X50" i="2"/>
  <c r="Y50" i="2" s="1"/>
  <c r="X30" i="2"/>
  <c r="Y30" i="2" s="1"/>
  <c r="X18" i="2"/>
  <c r="Y18" i="2" s="1"/>
  <c r="X269" i="2"/>
  <c r="Y269" i="2" s="1"/>
  <c r="X261" i="2"/>
  <c r="Y261" i="2" s="1"/>
  <c r="X249" i="2"/>
  <c r="Y249" i="2" s="1"/>
  <c r="X229" i="2"/>
  <c r="Y229" i="2" s="1"/>
  <c r="X213" i="2"/>
  <c r="Y213" i="2" s="1"/>
  <c r="X197" i="2"/>
  <c r="Y197" i="2" s="1"/>
  <c r="X181" i="2"/>
  <c r="Y181" i="2" s="1"/>
  <c r="X165" i="2"/>
  <c r="Y165" i="2" s="1"/>
  <c r="X149" i="2"/>
  <c r="Y149" i="2" s="1"/>
  <c r="X133" i="2"/>
  <c r="Y133" i="2" s="1"/>
  <c r="X121" i="2"/>
  <c r="Y121" i="2" s="1"/>
  <c r="X1086" i="2"/>
  <c r="Y1086" i="2" s="1"/>
  <c r="X1066" i="2"/>
  <c r="Y1066" i="2" s="1"/>
  <c r="X1054" i="2"/>
  <c r="Y1054" i="2" s="1"/>
  <c r="X1034" i="2"/>
  <c r="Y1034" i="2" s="1"/>
  <c r="X1026" i="2"/>
  <c r="Y1026" i="2" s="1"/>
  <c r="X1010" i="2"/>
  <c r="Y1010" i="2" s="1"/>
  <c r="X994" i="2"/>
  <c r="Y994" i="2" s="1"/>
  <c r="X982" i="2"/>
  <c r="Y982" i="2" s="1"/>
  <c r="X966" i="2"/>
  <c r="Y966" i="2" s="1"/>
  <c r="X950" i="2"/>
  <c r="Y950" i="2" s="1"/>
  <c r="X930" i="2"/>
  <c r="Y930" i="2" s="1"/>
  <c r="X914" i="2"/>
  <c r="Y914" i="2" s="1"/>
  <c r="X898" i="2"/>
  <c r="Y898" i="2" s="1"/>
  <c r="X882" i="2"/>
  <c r="Y882" i="2" s="1"/>
  <c r="X866" i="2"/>
  <c r="Y866" i="2" s="1"/>
  <c r="X854" i="2"/>
  <c r="Y854" i="2" s="1"/>
  <c r="X842" i="2"/>
  <c r="Y842" i="2" s="1"/>
  <c r="X826" i="2"/>
  <c r="Y826" i="2" s="1"/>
  <c r="X810" i="2"/>
  <c r="Y810" i="2" s="1"/>
  <c r="X798" i="2"/>
  <c r="Y798" i="2" s="1"/>
  <c r="X782" i="2"/>
  <c r="Y782" i="2" s="1"/>
  <c r="X774" i="2"/>
  <c r="Y774" i="2" s="1"/>
  <c r="X754" i="2"/>
  <c r="Y754" i="2" s="1"/>
  <c r="X738" i="2"/>
  <c r="Y738" i="2" s="1"/>
  <c r="X726" i="2"/>
  <c r="Y726" i="2" s="1"/>
  <c r="X710" i="2"/>
  <c r="Y710" i="2" s="1"/>
  <c r="X690" i="2"/>
  <c r="Y690" i="2" s="1"/>
  <c r="X674" i="2"/>
  <c r="Y674" i="2" s="1"/>
  <c r="X658" i="2"/>
  <c r="Y658" i="2" s="1"/>
  <c r="X642" i="2"/>
  <c r="Y642" i="2" s="1"/>
  <c r="X630" i="2"/>
  <c r="Y630" i="2" s="1"/>
  <c r="X614" i="2"/>
  <c r="Y614" i="2" s="1"/>
  <c r="X598" i="2"/>
  <c r="Y598" i="2" s="1"/>
  <c r="X582" i="2"/>
  <c r="Y582" i="2" s="1"/>
  <c r="X566" i="2"/>
  <c r="Y566" i="2" s="1"/>
  <c r="X550" i="2"/>
  <c r="Y550" i="2" s="1"/>
  <c r="X534" i="2"/>
  <c r="Y534" i="2" s="1"/>
  <c r="X522" i="2"/>
  <c r="Y522" i="2" s="1"/>
  <c r="X506" i="2"/>
  <c r="Y506" i="2" s="1"/>
  <c r="X486" i="2"/>
  <c r="Y486" i="2" s="1"/>
  <c r="X470" i="2"/>
  <c r="Y470" i="2" s="1"/>
  <c r="X458" i="2"/>
  <c r="Y458" i="2" s="1"/>
  <c r="X442" i="2"/>
  <c r="Y442" i="2" s="1"/>
  <c r="X426" i="2"/>
  <c r="Y426" i="2" s="1"/>
  <c r="X410" i="2"/>
  <c r="Y410" i="2" s="1"/>
  <c r="X386" i="2"/>
  <c r="Y386" i="2" s="1"/>
  <c r="X374" i="2"/>
  <c r="Y374" i="2" s="1"/>
  <c r="X358" i="2"/>
  <c r="Y358" i="2" s="1"/>
  <c r="X342" i="2"/>
  <c r="Y342" i="2" s="1"/>
  <c r="X326" i="2"/>
  <c r="Y326" i="2" s="1"/>
  <c r="X310" i="2"/>
  <c r="Y310" i="2" s="1"/>
  <c r="X294" i="2"/>
  <c r="Y294" i="2" s="1"/>
  <c r="X286" i="2"/>
  <c r="Y286" i="2" s="1"/>
  <c r="AG1091" i="2"/>
  <c r="AH1091" i="2" s="1"/>
  <c r="AG1075" i="2"/>
  <c r="AH1075" i="2" s="1"/>
  <c r="AG1059" i="2"/>
  <c r="AH1059" i="2" s="1"/>
  <c r="AG1043" i="2"/>
  <c r="AH1043" i="2" s="1"/>
  <c r="AG1027" i="2"/>
  <c r="AH1027" i="2" s="1"/>
  <c r="AG1007" i="2"/>
  <c r="AH1007" i="2" s="1"/>
  <c r="AG991" i="2"/>
  <c r="AH991" i="2" s="1"/>
  <c r="AG975" i="2"/>
  <c r="AH975" i="2" s="1"/>
  <c r="AG959" i="2"/>
  <c r="AH959" i="2" s="1"/>
  <c r="AG943" i="2"/>
  <c r="AH943" i="2" s="1"/>
  <c r="AG927" i="2"/>
  <c r="AH927" i="2" s="1"/>
  <c r="AG911" i="2"/>
  <c r="AH911" i="2" s="1"/>
  <c r="AG895" i="2"/>
  <c r="AH895" i="2" s="1"/>
  <c r="AG879" i="2"/>
  <c r="AH879" i="2" s="1"/>
  <c r="AG863" i="2"/>
  <c r="AH863" i="2" s="1"/>
  <c r="AG843" i="2"/>
  <c r="AH843" i="2" s="1"/>
  <c r="AG835" i="2"/>
  <c r="AH835" i="2" s="1"/>
  <c r="AG823" i="2"/>
  <c r="AH823" i="2" s="1"/>
  <c r="AG807" i="2"/>
  <c r="AH807" i="2" s="1"/>
  <c r="AG791" i="2"/>
  <c r="AH791" i="2" s="1"/>
  <c r="AG775" i="2"/>
  <c r="AH775" i="2" s="1"/>
  <c r="AG759" i="2"/>
  <c r="AH759" i="2" s="1"/>
  <c r="AG743" i="2"/>
  <c r="AH743" i="2" s="1"/>
  <c r="AG727" i="2"/>
  <c r="AH727" i="2" s="1"/>
  <c r="AG711" i="2"/>
  <c r="AH711" i="2" s="1"/>
  <c r="AG695" i="2"/>
  <c r="AH695" i="2" s="1"/>
  <c r="AG683" i="2"/>
  <c r="AH683" i="2" s="1"/>
  <c r="AG667" i="2"/>
  <c r="AH667" i="2" s="1"/>
  <c r="AG643" i="2"/>
  <c r="AH643" i="2" s="1"/>
  <c r="AG631" i="2"/>
  <c r="AH631" i="2" s="1"/>
  <c r="AG619" i="2"/>
  <c r="AH619" i="2" s="1"/>
  <c r="AG603" i="2"/>
  <c r="AH603" i="2" s="1"/>
  <c r="AG587" i="2"/>
  <c r="AH587" i="2" s="1"/>
  <c r="AG575" i="2"/>
  <c r="AH575" i="2" s="1"/>
  <c r="AG559" i="2"/>
  <c r="AH559" i="2" s="1"/>
  <c r="AG539" i="2"/>
  <c r="AH539" i="2" s="1"/>
  <c r="AG523" i="2"/>
  <c r="AH523" i="2" s="1"/>
  <c r="AG511" i="2"/>
  <c r="AH511" i="2" s="1"/>
  <c r="AG487" i="2"/>
  <c r="AH487" i="2" s="1"/>
  <c r="AG471" i="2"/>
  <c r="AH471" i="2" s="1"/>
  <c r="AG455" i="2"/>
  <c r="AH455" i="2" s="1"/>
  <c r="AG447" i="2"/>
  <c r="AH447" i="2" s="1"/>
  <c r="AG427" i="2"/>
  <c r="AH427" i="2" s="1"/>
  <c r="AG403" i="2"/>
  <c r="AH403" i="2" s="1"/>
  <c r="AG387" i="2"/>
  <c r="AH387" i="2" s="1"/>
  <c r="AG375" i="2"/>
  <c r="AH375" i="2" s="1"/>
  <c r="AG355" i="2"/>
  <c r="AH355" i="2" s="1"/>
  <c r="AG343" i="2"/>
  <c r="AH343" i="2" s="1"/>
  <c r="AG327" i="2"/>
  <c r="AH327" i="2" s="1"/>
  <c r="AG311" i="2"/>
  <c r="AH311" i="2" s="1"/>
  <c r="AG295" i="2"/>
  <c r="AH295" i="2" s="1"/>
  <c r="AG279" i="2"/>
  <c r="AH279" i="2" s="1"/>
  <c r="AG259" i="2"/>
  <c r="AH259" i="2" s="1"/>
  <c r="AG243" i="2"/>
  <c r="AH243" i="2" s="1"/>
  <c r="AG227" i="2"/>
  <c r="AH227" i="2" s="1"/>
  <c r="AG211" i="2"/>
  <c r="AH211" i="2" s="1"/>
  <c r="AG195" i="2"/>
  <c r="AH195" i="2" s="1"/>
  <c r="AG179" i="2"/>
  <c r="AH179" i="2" s="1"/>
  <c r="AG163" i="2"/>
  <c r="AH163" i="2" s="1"/>
  <c r="AG147" i="2"/>
  <c r="AH147" i="2" s="1"/>
  <c r="AG131" i="2"/>
  <c r="AH131" i="2" s="1"/>
  <c r="AG115" i="2"/>
  <c r="AH115" i="2" s="1"/>
  <c r="AG99" i="2"/>
  <c r="AH99" i="2" s="1"/>
  <c r="AG83" i="2"/>
  <c r="AH83" i="2" s="1"/>
  <c r="AG67" i="2"/>
  <c r="AH67" i="2" s="1"/>
  <c r="AG51" i="2"/>
  <c r="AH51" i="2" s="1"/>
  <c r="AG39" i="2"/>
  <c r="AH39" i="2" s="1"/>
  <c r="AG23" i="2"/>
  <c r="AH23" i="2" s="1"/>
  <c r="AP3" i="2"/>
  <c r="AP1075" i="2"/>
  <c r="AQ1075" i="2" s="1"/>
  <c r="AP1059" i="2"/>
  <c r="AQ1059" i="2" s="1"/>
  <c r="AP1043" i="2"/>
  <c r="AQ1043" i="2" s="1"/>
  <c r="AP1027" i="2"/>
  <c r="AQ1027" i="2" s="1"/>
  <c r="AP1011" i="2"/>
  <c r="AQ1011" i="2" s="1"/>
  <c r="AP999" i="2"/>
  <c r="AQ999" i="2" s="1"/>
  <c r="AP979" i="2"/>
  <c r="AQ979" i="2" s="1"/>
  <c r="AP963" i="2"/>
  <c r="AQ963" i="2" s="1"/>
  <c r="AP951" i="2"/>
  <c r="AQ951" i="2" s="1"/>
  <c r="AP935" i="2"/>
  <c r="AQ935" i="2" s="1"/>
  <c r="AP923" i="2"/>
  <c r="AQ923" i="2" s="1"/>
  <c r="AP903" i="2"/>
  <c r="AQ903" i="2" s="1"/>
  <c r="AP887" i="2"/>
  <c r="AQ887" i="2" s="1"/>
  <c r="O1094" i="2"/>
  <c r="P1094" i="2" s="1"/>
  <c r="O1090" i="2"/>
  <c r="P1090" i="2" s="1"/>
  <c r="O1086" i="2"/>
  <c r="P1086" i="2" s="1"/>
  <c r="O1082" i="2"/>
  <c r="P1082" i="2" s="1"/>
  <c r="O1078" i="2"/>
  <c r="P1078" i="2" s="1"/>
  <c r="O1074" i="2"/>
  <c r="P1074" i="2" s="1"/>
  <c r="O1070" i="2"/>
  <c r="P1070" i="2" s="1"/>
  <c r="O1066" i="2"/>
  <c r="P1066" i="2" s="1"/>
  <c r="O1062" i="2"/>
  <c r="P1062" i="2" s="1"/>
  <c r="O1058" i="2"/>
  <c r="P1058" i="2" s="1"/>
  <c r="O1054" i="2"/>
  <c r="P1054" i="2" s="1"/>
  <c r="O1050" i="2"/>
  <c r="P1050" i="2" s="1"/>
  <c r="O1046" i="2"/>
  <c r="P1046" i="2" s="1"/>
  <c r="O1042" i="2"/>
  <c r="P1042" i="2" s="1"/>
  <c r="O1038" i="2"/>
  <c r="P1038" i="2" s="1"/>
  <c r="O1034" i="2"/>
  <c r="P1034" i="2" s="1"/>
  <c r="O1030" i="2"/>
  <c r="P1030" i="2" s="1"/>
  <c r="O1026" i="2"/>
  <c r="P1026" i="2" s="1"/>
  <c r="O1022" i="2"/>
  <c r="P1022" i="2" s="1"/>
  <c r="O1018" i="2"/>
  <c r="P1018" i="2" s="1"/>
  <c r="O1014" i="2"/>
  <c r="P1014" i="2" s="1"/>
  <c r="O1010" i="2"/>
  <c r="P1010" i="2" s="1"/>
  <c r="O1006" i="2"/>
  <c r="P1006" i="2" s="1"/>
  <c r="O1002" i="2"/>
  <c r="P1002" i="2" s="1"/>
  <c r="O998" i="2"/>
  <c r="P998" i="2" s="1"/>
  <c r="O994" i="2"/>
  <c r="P994" i="2" s="1"/>
  <c r="O990" i="2"/>
  <c r="P990" i="2" s="1"/>
  <c r="O986" i="2"/>
  <c r="P986" i="2" s="1"/>
  <c r="O982" i="2"/>
  <c r="P982" i="2" s="1"/>
  <c r="O978" i="2"/>
  <c r="P978" i="2" s="1"/>
  <c r="O974" i="2"/>
  <c r="P974" i="2" s="1"/>
  <c r="O970" i="2"/>
  <c r="P970" i="2" s="1"/>
  <c r="O966" i="2"/>
  <c r="P966" i="2" s="1"/>
  <c r="O962" i="2"/>
  <c r="P962" i="2" s="1"/>
  <c r="O958" i="2"/>
  <c r="P958" i="2" s="1"/>
  <c r="O954" i="2"/>
  <c r="P954" i="2" s="1"/>
  <c r="O950" i="2"/>
  <c r="P950" i="2" s="1"/>
  <c r="O946" i="2"/>
  <c r="P946" i="2" s="1"/>
  <c r="O942" i="2"/>
  <c r="P942" i="2" s="1"/>
  <c r="O938" i="2"/>
  <c r="P938" i="2" s="1"/>
  <c r="O934" i="2"/>
  <c r="P934" i="2" s="1"/>
  <c r="O930" i="2"/>
  <c r="P930" i="2" s="1"/>
  <c r="O926" i="2"/>
  <c r="P926" i="2" s="1"/>
  <c r="O922" i="2"/>
  <c r="P922" i="2" s="1"/>
  <c r="O918" i="2"/>
  <c r="P918" i="2" s="1"/>
  <c r="O914" i="2"/>
  <c r="P914" i="2" s="1"/>
  <c r="O910" i="2"/>
  <c r="P910" i="2" s="1"/>
  <c r="O906" i="2"/>
  <c r="P906" i="2" s="1"/>
  <c r="O902" i="2"/>
  <c r="P902" i="2" s="1"/>
  <c r="O898" i="2"/>
  <c r="P898" i="2" s="1"/>
  <c r="O894" i="2"/>
  <c r="P894" i="2" s="1"/>
  <c r="O890" i="2"/>
  <c r="P890" i="2" s="1"/>
  <c r="O886" i="2"/>
  <c r="P886" i="2" s="1"/>
  <c r="O882" i="2"/>
  <c r="P882" i="2" s="1"/>
  <c r="O878" i="2"/>
  <c r="P878" i="2" s="1"/>
  <c r="O874" i="2"/>
  <c r="P874" i="2" s="1"/>
  <c r="O870" i="2"/>
  <c r="P870" i="2" s="1"/>
  <c r="O866" i="2"/>
  <c r="P866" i="2" s="1"/>
  <c r="O862" i="2"/>
  <c r="P862" i="2" s="1"/>
  <c r="O858" i="2"/>
  <c r="P858" i="2" s="1"/>
  <c r="O854" i="2"/>
  <c r="P854" i="2" s="1"/>
  <c r="O850" i="2"/>
  <c r="P850" i="2" s="1"/>
  <c r="O846" i="2"/>
  <c r="P846" i="2" s="1"/>
  <c r="O842" i="2"/>
  <c r="P842" i="2" s="1"/>
  <c r="O838" i="2"/>
  <c r="P838" i="2" s="1"/>
  <c r="O834" i="2"/>
  <c r="P834" i="2" s="1"/>
  <c r="O830" i="2"/>
  <c r="P830" i="2" s="1"/>
  <c r="O826" i="2"/>
  <c r="P826" i="2" s="1"/>
  <c r="O822" i="2"/>
  <c r="P822" i="2" s="1"/>
  <c r="O818" i="2"/>
  <c r="P818" i="2" s="1"/>
  <c r="O814" i="2"/>
  <c r="P814" i="2" s="1"/>
  <c r="O810" i="2"/>
  <c r="P810" i="2" s="1"/>
  <c r="O806" i="2"/>
  <c r="P806" i="2" s="1"/>
  <c r="O802" i="2"/>
  <c r="P802" i="2" s="1"/>
  <c r="O798" i="2"/>
  <c r="P798" i="2" s="1"/>
  <c r="O794" i="2"/>
  <c r="P794" i="2" s="1"/>
  <c r="O790" i="2"/>
  <c r="P790" i="2" s="1"/>
  <c r="O786" i="2"/>
  <c r="P786" i="2" s="1"/>
  <c r="O782" i="2"/>
  <c r="P782" i="2" s="1"/>
  <c r="O778" i="2"/>
  <c r="P778" i="2" s="1"/>
  <c r="O774" i="2"/>
  <c r="P774" i="2" s="1"/>
  <c r="O770" i="2"/>
  <c r="P770" i="2" s="1"/>
  <c r="O766" i="2"/>
  <c r="P766" i="2" s="1"/>
  <c r="O762" i="2"/>
  <c r="P762" i="2" s="1"/>
  <c r="O758" i="2"/>
  <c r="P758" i="2" s="1"/>
  <c r="O754" i="2"/>
  <c r="P754" i="2" s="1"/>
  <c r="O750" i="2"/>
  <c r="P750" i="2" s="1"/>
  <c r="O746" i="2"/>
  <c r="P746" i="2" s="1"/>
  <c r="O742" i="2"/>
  <c r="P742" i="2" s="1"/>
  <c r="O738" i="2"/>
  <c r="P738" i="2" s="1"/>
  <c r="O734" i="2"/>
  <c r="P734" i="2" s="1"/>
  <c r="O730" i="2"/>
  <c r="P730" i="2" s="1"/>
  <c r="O726" i="2"/>
  <c r="P726" i="2" s="1"/>
  <c r="O722" i="2"/>
  <c r="P722" i="2" s="1"/>
  <c r="O718" i="2"/>
  <c r="P718" i="2" s="1"/>
  <c r="O714" i="2"/>
  <c r="P714" i="2" s="1"/>
  <c r="O710" i="2"/>
  <c r="P710" i="2" s="1"/>
  <c r="O706" i="2"/>
  <c r="P706" i="2" s="1"/>
  <c r="O702" i="2"/>
  <c r="P702" i="2" s="1"/>
  <c r="O698" i="2"/>
  <c r="P698" i="2" s="1"/>
  <c r="O694" i="2"/>
  <c r="P694" i="2" s="1"/>
  <c r="O690" i="2"/>
  <c r="P690" i="2" s="1"/>
  <c r="O686" i="2"/>
  <c r="P686" i="2" s="1"/>
  <c r="O682" i="2"/>
  <c r="P682" i="2" s="1"/>
  <c r="O678" i="2"/>
  <c r="P678" i="2" s="1"/>
  <c r="O674" i="2"/>
  <c r="P674" i="2" s="1"/>
  <c r="O670" i="2"/>
  <c r="P670" i="2" s="1"/>
  <c r="O666" i="2"/>
  <c r="P666" i="2" s="1"/>
  <c r="O662" i="2"/>
  <c r="P662" i="2" s="1"/>
  <c r="O658" i="2"/>
  <c r="P658" i="2" s="1"/>
  <c r="O654" i="2"/>
  <c r="P654" i="2" s="1"/>
  <c r="O650" i="2"/>
  <c r="P650" i="2" s="1"/>
  <c r="O646" i="2"/>
  <c r="P646" i="2" s="1"/>
  <c r="O642" i="2"/>
  <c r="P642" i="2" s="1"/>
  <c r="O638" i="2"/>
  <c r="P638" i="2" s="1"/>
  <c r="O634" i="2"/>
  <c r="P634" i="2" s="1"/>
  <c r="O630" i="2"/>
  <c r="P630" i="2" s="1"/>
  <c r="O626" i="2"/>
  <c r="P626" i="2" s="1"/>
  <c r="O622" i="2"/>
  <c r="P622" i="2" s="1"/>
  <c r="O618" i="2"/>
  <c r="P618" i="2" s="1"/>
  <c r="O614" i="2"/>
  <c r="P614" i="2" s="1"/>
  <c r="O610" i="2"/>
  <c r="P610" i="2" s="1"/>
  <c r="O606" i="2"/>
  <c r="P606" i="2" s="1"/>
  <c r="O602" i="2"/>
  <c r="P602" i="2" s="1"/>
  <c r="O598" i="2"/>
  <c r="P598" i="2" s="1"/>
  <c r="O594" i="2"/>
  <c r="P594" i="2" s="1"/>
  <c r="O590" i="2"/>
  <c r="P590" i="2" s="1"/>
  <c r="O586" i="2"/>
  <c r="P586" i="2" s="1"/>
  <c r="O582" i="2"/>
  <c r="P582" i="2" s="1"/>
  <c r="O578" i="2"/>
  <c r="P578" i="2" s="1"/>
  <c r="O574" i="2"/>
  <c r="P574" i="2" s="1"/>
  <c r="O570" i="2"/>
  <c r="P570" i="2" s="1"/>
  <c r="O566" i="2"/>
  <c r="P566" i="2" s="1"/>
  <c r="O562" i="2"/>
  <c r="P562" i="2" s="1"/>
  <c r="O558" i="2"/>
  <c r="P558" i="2" s="1"/>
  <c r="O554" i="2"/>
  <c r="P554" i="2" s="1"/>
  <c r="O550" i="2"/>
  <c r="P550" i="2" s="1"/>
  <c r="O546" i="2"/>
  <c r="P546" i="2" s="1"/>
  <c r="O542" i="2"/>
  <c r="P542" i="2" s="1"/>
  <c r="O538" i="2"/>
  <c r="P538" i="2" s="1"/>
  <c r="O534" i="2"/>
  <c r="P534" i="2" s="1"/>
  <c r="O530" i="2"/>
  <c r="P530" i="2" s="1"/>
  <c r="O526" i="2"/>
  <c r="P526" i="2" s="1"/>
  <c r="O522" i="2"/>
  <c r="P522" i="2" s="1"/>
  <c r="O518" i="2"/>
  <c r="P518" i="2" s="1"/>
  <c r="O514" i="2"/>
  <c r="P514" i="2" s="1"/>
  <c r="O510" i="2"/>
  <c r="P510" i="2" s="1"/>
  <c r="O506" i="2"/>
  <c r="P506" i="2" s="1"/>
  <c r="O502" i="2"/>
  <c r="P502" i="2" s="1"/>
  <c r="O498" i="2"/>
  <c r="P498" i="2" s="1"/>
  <c r="O494" i="2"/>
  <c r="P494" i="2" s="1"/>
  <c r="O490" i="2"/>
  <c r="P490" i="2" s="1"/>
  <c r="O486" i="2"/>
  <c r="P486" i="2" s="1"/>
  <c r="O482" i="2"/>
  <c r="P482" i="2" s="1"/>
  <c r="O478" i="2"/>
  <c r="P478" i="2" s="1"/>
  <c r="O474" i="2"/>
  <c r="P474" i="2" s="1"/>
  <c r="O470" i="2"/>
  <c r="P470" i="2" s="1"/>
  <c r="O466" i="2"/>
  <c r="P466" i="2" s="1"/>
  <c r="O462" i="2"/>
  <c r="P462" i="2" s="1"/>
  <c r="O458" i="2"/>
  <c r="P458" i="2" s="1"/>
  <c r="O454" i="2"/>
  <c r="P454" i="2" s="1"/>
  <c r="O450" i="2"/>
  <c r="P450" i="2" s="1"/>
  <c r="O446" i="2"/>
  <c r="P446" i="2" s="1"/>
  <c r="O442" i="2"/>
  <c r="P442" i="2" s="1"/>
  <c r="O438" i="2"/>
  <c r="P438" i="2" s="1"/>
  <c r="O434" i="2"/>
  <c r="P434" i="2" s="1"/>
  <c r="O430" i="2"/>
  <c r="P430" i="2" s="1"/>
  <c r="O426" i="2"/>
  <c r="P426" i="2" s="1"/>
  <c r="O422" i="2"/>
  <c r="P422" i="2" s="1"/>
  <c r="O418" i="2"/>
  <c r="P418" i="2" s="1"/>
  <c r="O414" i="2"/>
  <c r="P414" i="2" s="1"/>
  <c r="O410" i="2"/>
  <c r="P410" i="2" s="1"/>
  <c r="O406" i="2"/>
  <c r="P406" i="2" s="1"/>
  <c r="O402" i="2"/>
  <c r="P402" i="2" s="1"/>
  <c r="O398" i="2"/>
  <c r="P398" i="2" s="1"/>
  <c r="O394" i="2"/>
  <c r="P394" i="2" s="1"/>
  <c r="O390" i="2"/>
  <c r="P390" i="2" s="1"/>
  <c r="O386" i="2"/>
  <c r="P386" i="2" s="1"/>
  <c r="O382" i="2"/>
  <c r="P382" i="2" s="1"/>
  <c r="O378" i="2"/>
  <c r="P378" i="2" s="1"/>
  <c r="O374" i="2"/>
  <c r="P374" i="2" s="1"/>
  <c r="O370" i="2"/>
  <c r="P370" i="2" s="1"/>
  <c r="O366" i="2"/>
  <c r="P366" i="2" s="1"/>
  <c r="O362" i="2"/>
  <c r="P362" i="2" s="1"/>
  <c r="O358" i="2"/>
  <c r="P358" i="2" s="1"/>
  <c r="O354" i="2"/>
  <c r="P354" i="2" s="1"/>
  <c r="O350" i="2"/>
  <c r="P350" i="2" s="1"/>
  <c r="O346" i="2"/>
  <c r="P346" i="2" s="1"/>
  <c r="O342" i="2"/>
  <c r="P342" i="2" s="1"/>
  <c r="O338" i="2"/>
  <c r="P338" i="2" s="1"/>
  <c r="O334" i="2"/>
  <c r="P334" i="2" s="1"/>
  <c r="O330" i="2"/>
  <c r="P330" i="2" s="1"/>
  <c r="O326" i="2"/>
  <c r="P326" i="2" s="1"/>
  <c r="O322" i="2"/>
  <c r="P322" i="2" s="1"/>
  <c r="O318" i="2"/>
  <c r="P318" i="2" s="1"/>
  <c r="O314" i="2"/>
  <c r="P314" i="2" s="1"/>
  <c r="O310" i="2"/>
  <c r="P310" i="2" s="1"/>
  <c r="O306" i="2"/>
  <c r="P306" i="2" s="1"/>
  <c r="O302" i="2"/>
  <c r="P302" i="2" s="1"/>
  <c r="O298" i="2"/>
  <c r="P298" i="2" s="1"/>
  <c r="O294" i="2"/>
  <c r="P294" i="2" s="1"/>
  <c r="O290" i="2"/>
  <c r="P290" i="2" s="1"/>
  <c r="O286" i="2"/>
  <c r="P286" i="2" s="1"/>
  <c r="O282" i="2"/>
  <c r="P282" i="2" s="1"/>
  <c r="O278" i="2"/>
  <c r="P278" i="2" s="1"/>
  <c r="O274" i="2"/>
  <c r="P274" i="2" s="1"/>
  <c r="O270" i="2"/>
  <c r="P270" i="2" s="1"/>
  <c r="O266" i="2"/>
  <c r="P266" i="2" s="1"/>
  <c r="O262" i="2"/>
  <c r="P262" i="2" s="1"/>
  <c r="O258" i="2"/>
  <c r="P258" i="2" s="1"/>
  <c r="O254" i="2"/>
  <c r="P254" i="2" s="1"/>
  <c r="O250" i="2"/>
  <c r="P250" i="2" s="1"/>
  <c r="O246" i="2"/>
  <c r="P246" i="2" s="1"/>
  <c r="O242" i="2"/>
  <c r="P242" i="2" s="1"/>
  <c r="O238" i="2"/>
  <c r="P238" i="2" s="1"/>
  <c r="O234" i="2"/>
  <c r="P234" i="2" s="1"/>
  <c r="O230" i="2"/>
  <c r="P230" i="2" s="1"/>
  <c r="O226" i="2"/>
  <c r="P226" i="2" s="1"/>
  <c r="O222" i="2"/>
  <c r="P222" i="2" s="1"/>
  <c r="O218" i="2"/>
  <c r="P218" i="2" s="1"/>
  <c r="O214" i="2"/>
  <c r="P214" i="2" s="1"/>
  <c r="O210" i="2"/>
  <c r="P210" i="2" s="1"/>
  <c r="O206" i="2"/>
  <c r="P206" i="2" s="1"/>
  <c r="O202" i="2"/>
  <c r="P202" i="2" s="1"/>
  <c r="O198" i="2"/>
  <c r="P198" i="2" s="1"/>
  <c r="O194" i="2"/>
  <c r="P194" i="2" s="1"/>
  <c r="O190" i="2"/>
  <c r="P190" i="2" s="1"/>
  <c r="O186" i="2"/>
  <c r="P186" i="2" s="1"/>
  <c r="O182" i="2"/>
  <c r="P182" i="2" s="1"/>
  <c r="O178" i="2"/>
  <c r="P178" i="2" s="1"/>
  <c r="O174" i="2"/>
  <c r="P174" i="2" s="1"/>
  <c r="O170" i="2"/>
  <c r="P170" i="2" s="1"/>
  <c r="O166" i="2"/>
  <c r="P166" i="2" s="1"/>
  <c r="O162" i="2"/>
  <c r="P162" i="2" s="1"/>
  <c r="O158" i="2"/>
  <c r="P158" i="2" s="1"/>
  <c r="O154" i="2"/>
  <c r="P154" i="2" s="1"/>
  <c r="O150" i="2"/>
  <c r="P150" i="2" s="1"/>
  <c r="O146" i="2"/>
  <c r="P146" i="2" s="1"/>
  <c r="O142" i="2"/>
  <c r="P142" i="2" s="1"/>
  <c r="O138" i="2"/>
  <c r="P138" i="2" s="1"/>
  <c r="O134" i="2"/>
  <c r="P134" i="2" s="1"/>
  <c r="O130" i="2"/>
  <c r="P130" i="2" s="1"/>
  <c r="O126" i="2"/>
  <c r="P126" i="2" s="1"/>
  <c r="O122" i="2"/>
  <c r="P122" i="2" s="1"/>
  <c r="O118" i="2"/>
  <c r="P118" i="2" s="1"/>
  <c r="O114" i="2"/>
  <c r="P114" i="2" s="1"/>
  <c r="O110" i="2"/>
  <c r="P110" i="2" s="1"/>
  <c r="O106" i="2"/>
  <c r="P106" i="2" s="1"/>
  <c r="O102" i="2"/>
  <c r="P102" i="2" s="1"/>
  <c r="O98" i="2"/>
  <c r="P98" i="2" s="1"/>
  <c r="O94" i="2"/>
  <c r="P94" i="2" s="1"/>
  <c r="O90" i="2"/>
  <c r="P90" i="2" s="1"/>
  <c r="O86" i="2"/>
  <c r="P86" i="2" s="1"/>
  <c r="O82" i="2"/>
  <c r="P82" i="2" s="1"/>
  <c r="O78" i="2"/>
  <c r="P78" i="2" s="1"/>
  <c r="O74" i="2"/>
  <c r="P74" i="2" s="1"/>
  <c r="O70" i="2"/>
  <c r="P70" i="2" s="1"/>
  <c r="O66" i="2"/>
  <c r="P66" i="2" s="1"/>
  <c r="O62" i="2"/>
  <c r="P62" i="2" s="1"/>
  <c r="O58" i="2"/>
  <c r="P58" i="2" s="1"/>
  <c r="O54" i="2"/>
  <c r="P54" i="2" s="1"/>
  <c r="O50" i="2"/>
  <c r="P50" i="2" s="1"/>
  <c r="O46" i="2"/>
  <c r="P46" i="2" s="1"/>
  <c r="O42" i="2"/>
  <c r="P42" i="2" s="1"/>
  <c r="O38" i="2"/>
  <c r="P38" i="2" s="1"/>
  <c r="O34" i="2"/>
  <c r="P34" i="2" s="1"/>
  <c r="O30" i="2"/>
  <c r="P30" i="2" s="1"/>
  <c r="O26" i="2"/>
  <c r="P26" i="2" s="1"/>
  <c r="O22" i="2"/>
  <c r="P22" i="2" s="1"/>
  <c r="O18" i="2"/>
  <c r="P18" i="2" s="1"/>
  <c r="O14" i="2"/>
  <c r="P14" i="2" s="1"/>
  <c r="O10" i="2"/>
  <c r="P10" i="2" s="1"/>
  <c r="O6" i="2"/>
  <c r="X113" i="2"/>
  <c r="Y113" i="2" s="1"/>
  <c r="X109" i="2"/>
  <c r="Y109" i="2" s="1"/>
  <c r="X105" i="2"/>
  <c r="Y105" i="2" s="1"/>
  <c r="X101" i="2"/>
  <c r="Y101" i="2" s="1"/>
  <c r="X97" i="2"/>
  <c r="Y97" i="2" s="1"/>
  <c r="X93" i="2"/>
  <c r="Y93" i="2" s="1"/>
  <c r="X89" i="2"/>
  <c r="Y89" i="2" s="1"/>
  <c r="X85" i="2"/>
  <c r="Y85" i="2" s="1"/>
  <c r="X81" i="2"/>
  <c r="Y81" i="2" s="1"/>
  <c r="X77" i="2"/>
  <c r="Y77" i="2" s="1"/>
  <c r="X73" i="2"/>
  <c r="Y73" i="2" s="1"/>
  <c r="X69" i="2"/>
  <c r="Y69" i="2" s="1"/>
  <c r="X65" i="2"/>
  <c r="Y65" i="2" s="1"/>
  <c r="X61" i="2"/>
  <c r="Y61" i="2" s="1"/>
  <c r="X57" i="2"/>
  <c r="Y57" i="2" s="1"/>
  <c r="X53" i="2"/>
  <c r="Y53" i="2" s="1"/>
  <c r="X49" i="2"/>
  <c r="Y49" i="2" s="1"/>
  <c r="X45" i="2"/>
  <c r="Y45" i="2" s="1"/>
  <c r="X41" i="2"/>
  <c r="Y41" i="2" s="1"/>
  <c r="X37" i="2"/>
  <c r="Y37" i="2" s="1"/>
  <c r="X33" i="2"/>
  <c r="Y33" i="2" s="1"/>
  <c r="X29" i="2"/>
  <c r="Y29" i="2" s="1"/>
  <c r="X25" i="2"/>
  <c r="Y25" i="2" s="1"/>
  <c r="X21" i="2"/>
  <c r="Y21" i="2" s="1"/>
  <c r="X17" i="2"/>
  <c r="Y17" i="2" s="1"/>
  <c r="X13" i="2"/>
  <c r="Y13" i="2" s="1"/>
  <c r="X9" i="2"/>
  <c r="Y9" i="2" s="1"/>
  <c r="X5" i="2"/>
  <c r="X1093" i="2"/>
  <c r="Y1093" i="2" s="1"/>
  <c r="X1089" i="2"/>
  <c r="Y1089" i="2" s="1"/>
  <c r="X1085" i="2"/>
  <c r="Y1085" i="2" s="1"/>
  <c r="X1081" i="2"/>
  <c r="Y1081" i="2" s="1"/>
  <c r="X1077" i="2"/>
  <c r="Y1077" i="2" s="1"/>
  <c r="X1073" i="2"/>
  <c r="Y1073" i="2" s="1"/>
  <c r="X1069" i="2"/>
  <c r="Y1069" i="2" s="1"/>
  <c r="X1065" i="2"/>
  <c r="Y1065" i="2" s="1"/>
  <c r="X1061" i="2"/>
  <c r="Y1061" i="2" s="1"/>
  <c r="X1057" i="2"/>
  <c r="Y1057" i="2" s="1"/>
  <c r="X1053" i="2"/>
  <c r="Y1053" i="2" s="1"/>
  <c r="X1049" i="2"/>
  <c r="Y1049" i="2" s="1"/>
  <c r="X1045" i="2"/>
  <c r="Y1045" i="2" s="1"/>
  <c r="X1041" i="2"/>
  <c r="Y1041" i="2" s="1"/>
  <c r="X1037" i="2"/>
  <c r="Y1037" i="2" s="1"/>
  <c r="X1033" i="2"/>
  <c r="Y1033" i="2" s="1"/>
  <c r="X1029" i="2"/>
  <c r="Y1029" i="2" s="1"/>
  <c r="X1025" i="2"/>
  <c r="Y1025" i="2" s="1"/>
  <c r="X1021" i="2"/>
  <c r="Y1021" i="2" s="1"/>
  <c r="X1017" i="2"/>
  <c r="Y1017" i="2" s="1"/>
  <c r="X1013" i="2"/>
  <c r="Y1013" i="2" s="1"/>
  <c r="X1009" i="2"/>
  <c r="Y1009" i="2" s="1"/>
  <c r="X1005" i="2"/>
  <c r="Y1005" i="2" s="1"/>
  <c r="X1001" i="2"/>
  <c r="Y1001" i="2" s="1"/>
  <c r="X997" i="2"/>
  <c r="Y997" i="2" s="1"/>
  <c r="X993" i="2"/>
  <c r="Y993" i="2" s="1"/>
  <c r="X989" i="2"/>
  <c r="Y989" i="2" s="1"/>
  <c r="X985" i="2"/>
  <c r="Y985" i="2" s="1"/>
  <c r="X981" i="2"/>
  <c r="Y981" i="2" s="1"/>
  <c r="X977" i="2"/>
  <c r="Y977" i="2" s="1"/>
  <c r="X973" i="2"/>
  <c r="Y973" i="2" s="1"/>
  <c r="X969" i="2"/>
  <c r="Y969" i="2" s="1"/>
  <c r="X965" i="2"/>
  <c r="Y965" i="2" s="1"/>
  <c r="X961" i="2"/>
  <c r="Y961" i="2" s="1"/>
  <c r="X957" i="2"/>
  <c r="Y957" i="2" s="1"/>
  <c r="X953" i="2"/>
  <c r="Y953" i="2" s="1"/>
  <c r="X949" i="2"/>
  <c r="Y949" i="2" s="1"/>
  <c r="X945" i="2"/>
  <c r="Y945" i="2" s="1"/>
  <c r="X941" i="2"/>
  <c r="Y941" i="2" s="1"/>
  <c r="X937" i="2"/>
  <c r="Y937" i="2" s="1"/>
  <c r="X933" i="2"/>
  <c r="Y933" i="2" s="1"/>
  <c r="X929" i="2"/>
  <c r="Y929" i="2" s="1"/>
  <c r="X925" i="2"/>
  <c r="Y925" i="2" s="1"/>
  <c r="X921" i="2"/>
  <c r="Y921" i="2" s="1"/>
  <c r="X917" i="2"/>
  <c r="Y917" i="2" s="1"/>
  <c r="X913" i="2"/>
  <c r="Y913" i="2" s="1"/>
  <c r="X909" i="2"/>
  <c r="Y909" i="2" s="1"/>
  <c r="X905" i="2"/>
  <c r="Y905" i="2" s="1"/>
  <c r="X901" i="2"/>
  <c r="Y901" i="2" s="1"/>
  <c r="X897" i="2"/>
  <c r="Y897" i="2" s="1"/>
  <c r="X893" i="2"/>
  <c r="Y893" i="2" s="1"/>
  <c r="X889" i="2"/>
  <c r="Y889" i="2" s="1"/>
  <c r="X885" i="2"/>
  <c r="Y885" i="2" s="1"/>
  <c r="X881" i="2"/>
  <c r="Y881" i="2" s="1"/>
  <c r="X877" i="2"/>
  <c r="Y877" i="2" s="1"/>
  <c r="X873" i="2"/>
  <c r="Y873" i="2" s="1"/>
  <c r="X869" i="2"/>
  <c r="Y869" i="2" s="1"/>
  <c r="X865" i="2"/>
  <c r="Y865" i="2" s="1"/>
  <c r="X861" i="2"/>
  <c r="Y861" i="2" s="1"/>
  <c r="X857" i="2"/>
  <c r="Y857" i="2" s="1"/>
  <c r="X853" i="2"/>
  <c r="Y853" i="2" s="1"/>
  <c r="X849" i="2"/>
  <c r="Y849" i="2" s="1"/>
  <c r="X845" i="2"/>
  <c r="Y845" i="2" s="1"/>
  <c r="X841" i="2"/>
  <c r="Y841" i="2" s="1"/>
  <c r="X837" i="2"/>
  <c r="Y837" i="2" s="1"/>
  <c r="X833" i="2"/>
  <c r="Y833" i="2" s="1"/>
  <c r="X829" i="2"/>
  <c r="Y829" i="2" s="1"/>
  <c r="X825" i="2"/>
  <c r="Y825" i="2" s="1"/>
  <c r="X821" i="2"/>
  <c r="Y821" i="2" s="1"/>
  <c r="X817" i="2"/>
  <c r="Y817" i="2" s="1"/>
  <c r="X813" i="2"/>
  <c r="Y813" i="2" s="1"/>
  <c r="X809" i="2"/>
  <c r="Y809" i="2" s="1"/>
  <c r="X805" i="2"/>
  <c r="Y805" i="2" s="1"/>
  <c r="X801" i="2"/>
  <c r="Y801" i="2" s="1"/>
  <c r="X797" i="2"/>
  <c r="Y797" i="2" s="1"/>
  <c r="X793" i="2"/>
  <c r="Y793" i="2" s="1"/>
  <c r="X789" i="2"/>
  <c r="Y789" i="2" s="1"/>
  <c r="X785" i="2"/>
  <c r="Y785" i="2" s="1"/>
  <c r="X781" i="2"/>
  <c r="Y781" i="2" s="1"/>
  <c r="X777" i="2"/>
  <c r="Y777" i="2" s="1"/>
  <c r="X773" i="2"/>
  <c r="Y773" i="2" s="1"/>
  <c r="X769" i="2"/>
  <c r="Y769" i="2" s="1"/>
  <c r="X765" i="2"/>
  <c r="Y765" i="2" s="1"/>
  <c r="X761" i="2"/>
  <c r="Y761" i="2" s="1"/>
  <c r="X757" i="2"/>
  <c r="Y757" i="2" s="1"/>
  <c r="X753" i="2"/>
  <c r="Y753" i="2" s="1"/>
  <c r="X749" i="2"/>
  <c r="Y749" i="2" s="1"/>
  <c r="X745" i="2"/>
  <c r="Y745" i="2" s="1"/>
  <c r="X741" i="2"/>
  <c r="Y741" i="2" s="1"/>
  <c r="X737" i="2"/>
  <c r="Y737" i="2" s="1"/>
  <c r="X733" i="2"/>
  <c r="Y733" i="2" s="1"/>
  <c r="X729" i="2"/>
  <c r="Y729" i="2" s="1"/>
  <c r="X725" i="2"/>
  <c r="Y725" i="2" s="1"/>
  <c r="X721" i="2"/>
  <c r="Y721" i="2" s="1"/>
  <c r="X717" i="2"/>
  <c r="Y717" i="2" s="1"/>
  <c r="X713" i="2"/>
  <c r="Y713" i="2" s="1"/>
  <c r="X709" i="2"/>
  <c r="Y709" i="2" s="1"/>
  <c r="X705" i="2"/>
  <c r="Y705" i="2" s="1"/>
  <c r="X701" i="2"/>
  <c r="Y701" i="2" s="1"/>
  <c r="X697" i="2"/>
  <c r="Y697" i="2" s="1"/>
  <c r="X693" i="2"/>
  <c r="Y693" i="2" s="1"/>
  <c r="X689" i="2"/>
  <c r="Y689" i="2" s="1"/>
  <c r="X685" i="2"/>
  <c r="Y685" i="2" s="1"/>
  <c r="X681" i="2"/>
  <c r="Y681" i="2" s="1"/>
  <c r="X677" i="2"/>
  <c r="Y677" i="2" s="1"/>
  <c r="X673" i="2"/>
  <c r="Y673" i="2" s="1"/>
  <c r="X669" i="2"/>
  <c r="Y669" i="2" s="1"/>
  <c r="X665" i="2"/>
  <c r="Y665" i="2" s="1"/>
  <c r="X661" i="2"/>
  <c r="Y661" i="2" s="1"/>
  <c r="X657" i="2"/>
  <c r="Y657" i="2" s="1"/>
  <c r="X653" i="2"/>
  <c r="Y653" i="2" s="1"/>
  <c r="X649" i="2"/>
  <c r="Y649" i="2" s="1"/>
  <c r="X645" i="2"/>
  <c r="Y645" i="2" s="1"/>
  <c r="X641" i="2"/>
  <c r="Y641" i="2" s="1"/>
  <c r="X637" i="2"/>
  <c r="Y637" i="2" s="1"/>
  <c r="X633" i="2"/>
  <c r="Y633" i="2" s="1"/>
  <c r="X629" i="2"/>
  <c r="Y629" i="2" s="1"/>
  <c r="X625" i="2"/>
  <c r="Y625" i="2" s="1"/>
  <c r="X621" i="2"/>
  <c r="Y621" i="2" s="1"/>
  <c r="X617" i="2"/>
  <c r="Y617" i="2" s="1"/>
  <c r="X613" i="2"/>
  <c r="Y613" i="2" s="1"/>
  <c r="X609" i="2"/>
  <c r="Y609" i="2" s="1"/>
  <c r="X605" i="2"/>
  <c r="Y605" i="2" s="1"/>
  <c r="X601" i="2"/>
  <c r="Y601" i="2" s="1"/>
  <c r="X597" i="2"/>
  <c r="Y597" i="2" s="1"/>
  <c r="X593" i="2"/>
  <c r="Y593" i="2" s="1"/>
  <c r="X589" i="2"/>
  <c r="Y589" i="2" s="1"/>
  <c r="X585" i="2"/>
  <c r="Y585" i="2" s="1"/>
  <c r="X581" i="2"/>
  <c r="Y581" i="2" s="1"/>
  <c r="X577" i="2"/>
  <c r="Y577" i="2" s="1"/>
  <c r="X573" i="2"/>
  <c r="Y573" i="2" s="1"/>
  <c r="X569" i="2"/>
  <c r="Y569" i="2" s="1"/>
  <c r="X565" i="2"/>
  <c r="Y565" i="2" s="1"/>
  <c r="X561" i="2"/>
  <c r="Y561" i="2" s="1"/>
  <c r="X557" i="2"/>
  <c r="Y557" i="2" s="1"/>
  <c r="X553" i="2"/>
  <c r="Y553" i="2" s="1"/>
  <c r="X549" i="2"/>
  <c r="Y549" i="2" s="1"/>
  <c r="X545" i="2"/>
  <c r="Y545" i="2" s="1"/>
  <c r="X541" i="2"/>
  <c r="Y541" i="2" s="1"/>
  <c r="X537" i="2"/>
  <c r="Y537" i="2" s="1"/>
  <c r="X533" i="2"/>
  <c r="Y533" i="2" s="1"/>
  <c r="X529" i="2"/>
  <c r="Y529" i="2" s="1"/>
  <c r="X525" i="2"/>
  <c r="Y525" i="2" s="1"/>
  <c r="X521" i="2"/>
  <c r="Y521" i="2" s="1"/>
  <c r="X517" i="2"/>
  <c r="Y517" i="2" s="1"/>
  <c r="X513" i="2"/>
  <c r="Y513" i="2" s="1"/>
  <c r="X509" i="2"/>
  <c r="Y509" i="2" s="1"/>
  <c r="X505" i="2"/>
  <c r="Y505" i="2" s="1"/>
  <c r="X501" i="2"/>
  <c r="Y501" i="2" s="1"/>
  <c r="X497" i="2"/>
  <c r="Y497" i="2" s="1"/>
  <c r="X493" i="2"/>
  <c r="Y493" i="2" s="1"/>
  <c r="X489" i="2"/>
  <c r="Y489" i="2" s="1"/>
  <c r="X485" i="2"/>
  <c r="Y485" i="2" s="1"/>
  <c r="X481" i="2"/>
  <c r="Y481" i="2" s="1"/>
  <c r="X477" i="2"/>
  <c r="Y477" i="2" s="1"/>
  <c r="X473" i="2"/>
  <c r="Y473" i="2" s="1"/>
  <c r="X469" i="2"/>
  <c r="Y469" i="2" s="1"/>
  <c r="X465" i="2"/>
  <c r="Y465" i="2" s="1"/>
  <c r="X461" i="2"/>
  <c r="Y461" i="2" s="1"/>
  <c r="X457" i="2"/>
  <c r="Y457" i="2" s="1"/>
  <c r="X453" i="2"/>
  <c r="Y453" i="2" s="1"/>
  <c r="X449" i="2"/>
  <c r="Y449" i="2" s="1"/>
  <c r="X445" i="2"/>
  <c r="Y445" i="2" s="1"/>
  <c r="X441" i="2"/>
  <c r="Y441" i="2" s="1"/>
  <c r="X437" i="2"/>
  <c r="Y437" i="2" s="1"/>
  <c r="X433" i="2"/>
  <c r="Y433" i="2" s="1"/>
  <c r="X429" i="2"/>
  <c r="Y429" i="2" s="1"/>
  <c r="X425" i="2"/>
  <c r="Y425" i="2" s="1"/>
  <c r="X421" i="2"/>
  <c r="Y421" i="2" s="1"/>
  <c r="X417" i="2"/>
  <c r="Y417" i="2" s="1"/>
  <c r="X413" i="2"/>
  <c r="Y413" i="2" s="1"/>
  <c r="X409" i="2"/>
  <c r="Y409" i="2" s="1"/>
  <c r="X405" i="2"/>
  <c r="Y405" i="2" s="1"/>
  <c r="X401" i="2"/>
  <c r="Y401" i="2" s="1"/>
  <c r="X397" i="2"/>
  <c r="Y397" i="2" s="1"/>
  <c r="X393" i="2"/>
  <c r="Y393" i="2" s="1"/>
  <c r="X389" i="2"/>
  <c r="Y389" i="2" s="1"/>
  <c r="X385" i="2"/>
  <c r="Y385" i="2" s="1"/>
  <c r="X381" i="2"/>
  <c r="Y381" i="2" s="1"/>
  <c r="X377" i="2"/>
  <c r="Y377" i="2" s="1"/>
  <c r="X373" i="2"/>
  <c r="Y373" i="2" s="1"/>
  <c r="X369" i="2"/>
  <c r="Y369" i="2" s="1"/>
  <c r="X365" i="2"/>
  <c r="Y365" i="2" s="1"/>
  <c r="X361" i="2"/>
  <c r="Y361" i="2" s="1"/>
  <c r="X357" i="2"/>
  <c r="Y357" i="2" s="1"/>
  <c r="X353" i="2"/>
  <c r="Y353" i="2" s="1"/>
  <c r="X349" i="2"/>
  <c r="Y349" i="2" s="1"/>
  <c r="X345" i="2"/>
  <c r="Y345" i="2" s="1"/>
  <c r="X341" i="2"/>
  <c r="Y341" i="2" s="1"/>
  <c r="X337" i="2"/>
  <c r="Y337" i="2" s="1"/>
  <c r="X333" i="2"/>
  <c r="Y333" i="2" s="1"/>
  <c r="X329" i="2"/>
  <c r="Y329" i="2" s="1"/>
  <c r="X325" i="2"/>
  <c r="Y325" i="2" s="1"/>
  <c r="X321" i="2"/>
  <c r="Y321" i="2" s="1"/>
  <c r="X317" i="2"/>
  <c r="Y317" i="2" s="1"/>
  <c r="X313" i="2"/>
  <c r="Y313" i="2" s="1"/>
  <c r="X309" i="2"/>
  <c r="Y309" i="2" s="1"/>
  <c r="X305" i="2"/>
  <c r="Y305" i="2" s="1"/>
  <c r="X301" i="2"/>
  <c r="Y301" i="2" s="1"/>
  <c r="X297" i="2"/>
  <c r="Y297" i="2" s="1"/>
  <c r="X293" i="2"/>
  <c r="Y293" i="2" s="1"/>
  <c r="X289" i="2"/>
  <c r="Y289" i="2" s="1"/>
  <c r="X285" i="2"/>
  <c r="Y285" i="2" s="1"/>
  <c r="X281" i="2"/>
  <c r="Y281" i="2" s="1"/>
  <c r="X277" i="2"/>
  <c r="Y277" i="2" s="1"/>
  <c r="AG226" i="2"/>
  <c r="AH226" i="2" s="1"/>
  <c r="AG210" i="2"/>
  <c r="AH210" i="2" s="1"/>
  <c r="AG178" i="2"/>
  <c r="AH178" i="2" s="1"/>
  <c r="AG162" i="2"/>
  <c r="AH162" i="2" s="1"/>
  <c r="AG146" i="2"/>
  <c r="AH146" i="2" s="1"/>
  <c r="AG114" i="2"/>
  <c r="AH114" i="2" s="1"/>
  <c r="AG98" i="2"/>
  <c r="AH98" i="2" s="1"/>
  <c r="AG82" i="2"/>
  <c r="AH82" i="2" s="1"/>
  <c r="AG50" i="2"/>
  <c r="AH50" i="2" s="1"/>
  <c r="O1087" i="2"/>
  <c r="P1087" i="2" s="1"/>
  <c r="O1071" i="2"/>
  <c r="P1071" i="2" s="1"/>
  <c r="O1055" i="2"/>
  <c r="P1055" i="2" s="1"/>
  <c r="O1039" i="2"/>
  <c r="P1039" i="2" s="1"/>
  <c r="O1023" i="2"/>
  <c r="P1023" i="2" s="1"/>
  <c r="O1007" i="2"/>
  <c r="P1007" i="2" s="1"/>
  <c r="O995" i="2"/>
  <c r="P995" i="2" s="1"/>
  <c r="O979" i="2"/>
  <c r="P979" i="2" s="1"/>
  <c r="O959" i="2"/>
  <c r="P959" i="2" s="1"/>
  <c r="O943" i="2"/>
  <c r="P943" i="2" s="1"/>
  <c r="O931" i="2"/>
  <c r="P931" i="2" s="1"/>
  <c r="O911" i="2"/>
  <c r="P911" i="2" s="1"/>
  <c r="O895" i="2"/>
  <c r="P895" i="2" s="1"/>
  <c r="O879" i="2"/>
  <c r="P879" i="2" s="1"/>
  <c r="O863" i="2"/>
  <c r="P863" i="2" s="1"/>
  <c r="O847" i="2"/>
  <c r="P847" i="2" s="1"/>
  <c r="O831" i="2"/>
  <c r="P831" i="2" s="1"/>
  <c r="O815" i="2"/>
  <c r="P815" i="2" s="1"/>
  <c r="O799" i="2"/>
  <c r="P799" i="2" s="1"/>
  <c r="O783" i="2"/>
  <c r="P783" i="2" s="1"/>
  <c r="O759" i="2"/>
  <c r="P759" i="2" s="1"/>
  <c r="O743" i="2"/>
  <c r="P743" i="2" s="1"/>
  <c r="O727" i="2"/>
  <c r="P727" i="2" s="1"/>
  <c r="O711" i="2"/>
  <c r="P711" i="2" s="1"/>
  <c r="O695" i="2"/>
  <c r="P695" i="2" s="1"/>
  <c r="O683" i="2"/>
  <c r="P683" i="2" s="1"/>
  <c r="O667" i="2"/>
  <c r="P667" i="2" s="1"/>
  <c r="O651" i="2"/>
  <c r="P651" i="2" s="1"/>
  <c r="O635" i="2"/>
  <c r="P635" i="2" s="1"/>
  <c r="O619" i="2"/>
  <c r="P619" i="2" s="1"/>
  <c r="O607" i="2"/>
  <c r="P607" i="2" s="1"/>
  <c r="O591" i="2"/>
  <c r="P591" i="2" s="1"/>
  <c r="O575" i="2"/>
  <c r="P575" i="2" s="1"/>
  <c r="O559" i="2"/>
  <c r="P559" i="2" s="1"/>
  <c r="O547" i="2"/>
  <c r="P547" i="2" s="1"/>
  <c r="O531" i="2"/>
  <c r="P531" i="2" s="1"/>
  <c r="O511" i="2"/>
  <c r="P511" i="2" s="1"/>
  <c r="O495" i="2"/>
  <c r="P495" i="2" s="1"/>
  <c r="O479" i="2"/>
  <c r="P479" i="2" s="1"/>
  <c r="O463" i="2"/>
  <c r="P463" i="2" s="1"/>
  <c r="O451" i="2"/>
  <c r="P451" i="2" s="1"/>
  <c r="O435" i="2"/>
  <c r="P435" i="2" s="1"/>
  <c r="O415" i="2"/>
  <c r="P415" i="2" s="1"/>
  <c r="O399" i="2"/>
  <c r="P399" i="2" s="1"/>
  <c r="O387" i="2"/>
  <c r="P387" i="2" s="1"/>
  <c r="O367" i="2"/>
  <c r="P367" i="2" s="1"/>
  <c r="O351" i="2"/>
  <c r="P351" i="2" s="1"/>
  <c r="O335" i="2"/>
  <c r="P335" i="2" s="1"/>
  <c r="O319" i="2"/>
  <c r="P319" i="2" s="1"/>
  <c r="O303" i="2"/>
  <c r="P303" i="2" s="1"/>
  <c r="O287" i="2"/>
  <c r="P287" i="2" s="1"/>
  <c r="O271" i="2"/>
  <c r="P271" i="2" s="1"/>
  <c r="O255" i="2"/>
  <c r="P255" i="2" s="1"/>
  <c r="O239" i="2"/>
  <c r="P239" i="2" s="1"/>
  <c r="O223" i="2"/>
  <c r="P223" i="2" s="1"/>
  <c r="O207" i="2"/>
  <c r="P207" i="2" s="1"/>
  <c r="O191" i="2"/>
  <c r="P191" i="2" s="1"/>
  <c r="O175" i="2"/>
  <c r="P175" i="2" s="1"/>
  <c r="O155" i="2"/>
  <c r="P155" i="2" s="1"/>
  <c r="O139" i="2"/>
  <c r="P139" i="2" s="1"/>
  <c r="O123" i="2"/>
  <c r="P123" i="2" s="1"/>
  <c r="O115" i="2"/>
  <c r="P115" i="2" s="1"/>
  <c r="O99" i="2"/>
  <c r="P99" i="2" s="1"/>
  <c r="O79" i="2"/>
  <c r="P79" i="2" s="1"/>
  <c r="O63" i="2"/>
  <c r="P63" i="2" s="1"/>
  <c r="O47" i="2"/>
  <c r="P47" i="2" s="1"/>
  <c r="O27" i="2"/>
  <c r="P27" i="2" s="1"/>
  <c r="O11" i="2"/>
  <c r="P11" i="2" s="1"/>
  <c r="X106" i="2"/>
  <c r="Y106" i="2" s="1"/>
  <c r="X90" i="2"/>
  <c r="Y90" i="2" s="1"/>
  <c r="X70" i="2"/>
  <c r="Y70" i="2" s="1"/>
  <c r="X54" i="2"/>
  <c r="Y54" i="2" s="1"/>
  <c r="X38" i="2"/>
  <c r="Y38" i="2" s="1"/>
  <c r="X22" i="2"/>
  <c r="Y22" i="2" s="1"/>
  <c r="X10" i="2"/>
  <c r="Y10" i="2" s="1"/>
  <c r="X265" i="2"/>
  <c r="Y265" i="2" s="1"/>
  <c r="X241" i="2"/>
  <c r="Y241" i="2" s="1"/>
  <c r="X225" i="2"/>
  <c r="Y225" i="2" s="1"/>
  <c r="X209" i="2"/>
  <c r="Y209" i="2" s="1"/>
  <c r="X193" i="2"/>
  <c r="Y193" i="2" s="1"/>
  <c r="X177" i="2"/>
  <c r="Y177" i="2" s="1"/>
  <c r="X161" i="2"/>
  <c r="Y161" i="2" s="1"/>
  <c r="X145" i="2"/>
  <c r="Y145" i="2" s="1"/>
  <c r="X125" i="2"/>
  <c r="Y125" i="2" s="1"/>
  <c r="X1090" i="2"/>
  <c r="Y1090" i="2" s="1"/>
  <c r="X1074" i="2"/>
  <c r="Y1074" i="2" s="1"/>
  <c r="X1058" i="2"/>
  <c r="Y1058" i="2" s="1"/>
  <c r="X1042" i="2"/>
  <c r="Y1042" i="2" s="1"/>
  <c r="X1022" i="2"/>
  <c r="Y1022" i="2" s="1"/>
  <c r="X1002" i="2"/>
  <c r="Y1002" i="2" s="1"/>
  <c r="X986" i="2"/>
  <c r="Y986" i="2" s="1"/>
  <c r="X970" i="2"/>
  <c r="Y970" i="2" s="1"/>
  <c r="X958" i="2"/>
  <c r="Y958" i="2" s="1"/>
  <c r="X942" i="2"/>
  <c r="Y942" i="2" s="1"/>
  <c r="X926" i="2"/>
  <c r="Y926" i="2" s="1"/>
  <c r="X910" i="2"/>
  <c r="Y910" i="2" s="1"/>
  <c r="X894" i="2"/>
  <c r="Y894" i="2" s="1"/>
  <c r="X878" i="2"/>
  <c r="Y878" i="2" s="1"/>
  <c r="X862" i="2"/>
  <c r="Y862" i="2" s="1"/>
  <c r="X846" i="2"/>
  <c r="Y846" i="2" s="1"/>
  <c r="X830" i="2"/>
  <c r="Y830" i="2" s="1"/>
  <c r="X814" i="2"/>
  <c r="Y814" i="2" s="1"/>
  <c r="X794" i="2"/>
  <c r="Y794" i="2" s="1"/>
  <c r="X778" i="2"/>
  <c r="Y778" i="2" s="1"/>
  <c r="X762" i="2"/>
  <c r="Y762" i="2" s="1"/>
  <c r="X746" i="2"/>
  <c r="Y746" i="2" s="1"/>
  <c r="X730" i="2"/>
  <c r="Y730" i="2" s="1"/>
  <c r="X718" i="2"/>
  <c r="Y718" i="2" s="1"/>
  <c r="X702" i="2"/>
  <c r="Y702" i="2" s="1"/>
  <c r="X682" i="2"/>
  <c r="Y682" i="2" s="1"/>
  <c r="X666" i="2"/>
  <c r="Y666" i="2" s="1"/>
  <c r="X654" i="2"/>
  <c r="Y654" i="2" s="1"/>
  <c r="X638" i="2"/>
  <c r="Y638" i="2" s="1"/>
  <c r="X622" i="2"/>
  <c r="Y622" i="2" s="1"/>
  <c r="X602" i="2"/>
  <c r="Y602" i="2" s="1"/>
  <c r="X586" i="2"/>
  <c r="Y586" i="2" s="1"/>
  <c r="X570" i="2"/>
  <c r="Y570" i="2" s="1"/>
  <c r="X558" i="2"/>
  <c r="Y558" i="2" s="1"/>
  <c r="X542" i="2"/>
  <c r="Y542" i="2" s="1"/>
  <c r="X526" i="2"/>
  <c r="Y526" i="2" s="1"/>
  <c r="X510" i="2"/>
  <c r="Y510" i="2" s="1"/>
  <c r="X494" i="2"/>
  <c r="Y494" i="2" s="1"/>
  <c r="X478" i="2"/>
  <c r="Y478" i="2" s="1"/>
  <c r="X462" i="2"/>
  <c r="Y462" i="2" s="1"/>
  <c r="X446" i="2"/>
  <c r="Y446" i="2" s="1"/>
  <c r="X434" i="2"/>
  <c r="Y434" i="2" s="1"/>
  <c r="X418" i="2"/>
  <c r="Y418" i="2" s="1"/>
  <c r="X402" i="2"/>
  <c r="Y402" i="2" s="1"/>
  <c r="X394" i="2"/>
  <c r="Y394" i="2" s="1"/>
  <c r="X378" i="2"/>
  <c r="Y378" i="2" s="1"/>
  <c r="X362" i="2"/>
  <c r="Y362" i="2" s="1"/>
  <c r="X346" i="2"/>
  <c r="Y346" i="2" s="1"/>
  <c r="X330" i="2"/>
  <c r="Y330" i="2" s="1"/>
  <c r="X318" i="2"/>
  <c r="Y318" i="2" s="1"/>
  <c r="X302" i="2"/>
  <c r="Y302" i="2" s="1"/>
  <c r="X282" i="2"/>
  <c r="Y282" i="2" s="1"/>
  <c r="AG1087" i="2"/>
  <c r="AH1087" i="2" s="1"/>
  <c r="AG1063" i="2"/>
  <c r="AH1063" i="2" s="1"/>
  <c r="AG1047" i="2"/>
  <c r="AH1047" i="2" s="1"/>
  <c r="AG1031" i="2"/>
  <c r="AH1031" i="2" s="1"/>
  <c r="AG1015" i="2"/>
  <c r="AH1015" i="2" s="1"/>
  <c r="AG999" i="2"/>
  <c r="AH999" i="2" s="1"/>
  <c r="AG983" i="2"/>
  <c r="AH983" i="2" s="1"/>
  <c r="AG967" i="2"/>
  <c r="AH967" i="2" s="1"/>
  <c r="AG951" i="2"/>
  <c r="AH951" i="2" s="1"/>
  <c r="AG935" i="2"/>
  <c r="AH935" i="2" s="1"/>
  <c r="AG919" i="2"/>
  <c r="AH919" i="2" s="1"/>
  <c r="AG903" i="2"/>
  <c r="AH903" i="2" s="1"/>
  <c r="AG883" i="2"/>
  <c r="AH883" i="2" s="1"/>
  <c r="AG867" i="2"/>
  <c r="AH867" i="2" s="1"/>
  <c r="AG851" i="2"/>
  <c r="AH851" i="2" s="1"/>
  <c r="AG827" i="2"/>
  <c r="AH827" i="2" s="1"/>
  <c r="AG811" i="2"/>
  <c r="AH811" i="2" s="1"/>
  <c r="AG795" i="2"/>
  <c r="AH795" i="2" s="1"/>
  <c r="AG783" i="2"/>
  <c r="AH783" i="2" s="1"/>
  <c r="AG767" i="2"/>
  <c r="AH767" i="2" s="1"/>
  <c r="AG755" i="2"/>
  <c r="AH755" i="2" s="1"/>
  <c r="AG739" i="2"/>
  <c r="AH739" i="2" s="1"/>
  <c r="AG723" i="2"/>
  <c r="AH723" i="2" s="1"/>
  <c r="AG707" i="2"/>
  <c r="AH707" i="2" s="1"/>
  <c r="AG687" i="2"/>
  <c r="AH687" i="2" s="1"/>
  <c r="AG671" i="2"/>
  <c r="AH671" i="2" s="1"/>
  <c r="AG659" i="2"/>
  <c r="AH659" i="2" s="1"/>
  <c r="AG647" i="2"/>
  <c r="AH647" i="2" s="1"/>
  <c r="AG627" i="2"/>
  <c r="AH627" i="2" s="1"/>
  <c r="AG615" i="2"/>
  <c r="AH615" i="2" s="1"/>
  <c r="AG599" i="2"/>
  <c r="AH599" i="2" s="1"/>
  <c r="AG583" i="2"/>
  <c r="AH583" i="2" s="1"/>
  <c r="AG567" i="2"/>
  <c r="AH567" i="2" s="1"/>
  <c r="AG547" i="2"/>
  <c r="AH547" i="2" s="1"/>
  <c r="AG531" i="2"/>
  <c r="AH531" i="2" s="1"/>
  <c r="AG515" i="2"/>
  <c r="AH515" i="2" s="1"/>
  <c r="AG499" i="2"/>
  <c r="AH499" i="2" s="1"/>
  <c r="AG491" i="2"/>
  <c r="AH491" i="2" s="1"/>
  <c r="AG475" i="2"/>
  <c r="AH475" i="2" s="1"/>
  <c r="AG463" i="2"/>
  <c r="AH463" i="2" s="1"/>
  <c r="AG443" i="2"/>
  <c r="AH443" i="2" s="1"/>
  <c r="AG431" i="2"/>
  <c r="AH431" i="2" s="1"/>
  <c r="AG411" i="2"/>
  <c r="AH411" i="2" s="1"/>
  <c r="AG391" i="2"/>
  <c r="AH391" i="2" s="1"/>
  <c r="AG379" i="2"/>
  <c r="AH379" i="2" s="1"/>
  <c r="AG363" i="2"/>
  <c r="AH363" i="2" s="1"/>
  <c r="AG347" i="2"/>
  <c r="AH347" i="2" s="1"/>
  <c r="AG331" i="2"/>
  <c r="AH331" i="2" s="1"/>
  <c r="AG315" i="2"/>
  <c r="AH315" i="2" s="1"/>
  <c r="AG299" i="2"/>
  <c r="AH299" i="2" s="1"/>
  <c r="AG287" i="2"/>
  <c r="AH287" i="2" s="1"/>
  <c r="AG271" i="2"/>
  <c r="AH271" i="2" s="1"/>
  <c r="AG255" i="2"/>
  <c r="AH255" i="2" s="1"/>
  <c r="AG239" i="2"/>
  <c r="AH239" i="2" s="1"/>
  <c r="AG219" i="2"/>
  <c r="AH219" i="2" s="1"/>
  <c r="AG203" i="2"/>
  <c r="AH203" i="2" s="1"/>
  <c r="AG187" i="2"/>
  <c r="AH187" i="2" s="1"/>
  <c r="AG171" i="2"/>
  <c r="AH171" i="2" s="1"/>
  <c r="AG155" i="2"/>
  <c r="AH155" i="2" s="1"/>
  <c r="AG139" i="2"/>
  <c r="AH139" i="2" s="1"/>
  <c r="AG123" i="2"/>
  <c r="AH123" i="2" s="1"/>
  <c r="AG107" i="2"/>
  <c r="AH107" i="2" s="1"/>
  <c r="AG91" i="2"/>
  <c r="AH91" i="2" s="1"/>
  <c r="AG75" i="2"/>
  <c r="AH75" i="2" s="1"/>
  <c r="AG59" i="2"/>
  <c r="AH59" i="2" s="1"/>
  <c r="AG43" i="2"/>
  <c r="AH43" i="2" s="1"/>
  <c r="AG31" i="2"/>
  <c r="AH31" i="2" s="1"/>
  <c r="AG15" i="2"/>
  <c r="AH15" i="2" s="1"/>
  <c r="AP1091" i="2"/>
  <c r="AQ1091" i="2" s="1"/>
  <c r="AP1083" i="2"/>
  <c r="AQ1083" i="2" s="1"/>
  <c r="AP1067" i="2"/>
  <c r="AQ1067" i="2" s="1"/>
  <c r="AP1047" i="2"/>
  <c r="AQ1047" i="2" s="1"/>
  <c r="AP1031" i="2"/>
  <c r="AQ1031" i="2" s="1"/>
  <c r="AP1015" i="2"/>
  <c r="AQ1015" i="2" s="1"/>
  <c r="AP995" i="2"/>
  <c r="AQ995" i="2" s="1"/>
  <c r="AP983" i="2"/>
  <c r="AQ983" i="2" s="1"/>
  <c r="AP967" i="2"/>
  <c r="AQ967" i="2" s="1"/>
  <c r="AP947" i="2"/>
  <c r="AQ947" i="2" s="1"/>
  <c r="AP931" i="2"/>
  <c r="AQ931" i="2" s="1"/>
  <c r="AP919" i="2"/>
  <c r="AQ919" i="2" s="1"/>
  <c r="AP907" i="2"/>
  <c r="AQ907" i="2" s="1"/>
  <c r="AP891" i="2"/>
  <c r="AQ891" i="2" s="1"/>
  <c r="AP671" i="2"/>
  <c r="AQ671" i="2" s="1"/>
  <c r="O889" i="2"/>
  <c r="P889" i="2" s="1"/>
  <c r="O881" i="2"/>
  <c r="P881" i="2" s="1"/>
  <c r="O873" i="2"/>
  <c r="P873" i="2" s="1"/>
  <c r="O861" i="2"/>
  <c r="P861" i="2" s="1"/>
  <c r="O853" i="2"/>
  <c r="P853" i="2" s="1"/>
  <c r="O845" i="2"/>
  <c r="P845" i="2" s="1"/>
  <c r="O837" i="2"/>
  <c r="P837" i="2" s="1"/>
  <c r="O825" i="2"/>
  <c r="P825" i="2" s="1"/>
  <c r="O817" i="2"/>
  <c r="P817" i="2" s="1"/>
  <c r="O809" i="2"/>
  <c r="P809" i="2" s="1"/>
  <c r="O801" i="2"/>
  <c r="P801" i="2" s="1"/>
  <c r="O793" i="2"/>
  <c r="P793" i="2" s="1"/>
  <c r="O785" i="2"/>
  <c r="P785" i="2" s="1"/>
  <c r="O773" i="2"/>
  <c r="P773" i="2" s="1"/>
  <c r="O765" i="2"/>
  <c r="P765" i="2" s="1"/>
  <c r="O761" i="2"/>
  <c r="P761" i="2" s="1"/>
  <c r="O753" i="2"/>
  <c r="P753" i="2" s="1"/>
  <c r="O745" i="2"/>
  <c r="P745" i="2" s="1"/>
  <c r="O737" i="2"/>
  <c r="P737" i="2" s="1"/>
  <c r="O729" i="2"/>
  <c r="P729" i="2" s="1"/>
  <c r="O721" i="2"/>
  <c r="P721" i="2" s="1"/>
  <c r="O709" i="2"/>
  <c r="P709" i="2" s="1"/>
  <c r="O697" i="2"/>
  <c r="P697" i="2" s="1"/>
  <c r="O689" i="2"/>
  <c r="P689" i="2" s="1"/>
  <c r="O681" i="2"/>
  <c r="P681" i="2" s="1"/>
  <c r="O673" i="2"/>
  <c r="P673" i="2" s="1"/>
  <c r="O661" i="2"/>
  <c r="P661" i="2" s="1"/>
  <c r="O653" i="2"/>
  <c r="P653" i="2" s="1"/>
  <c r="O645" i="2"/>
  <c r="P645" i="2" s="1"/>
  <c r="O637" i="2"/>
  <c r="P637" i="2" s="1"/>
  <c r="O633" i="2"/>
  <c r="P633" i="2" s="1"/>
  <c r="O629" i="2"/>
  <c r="P629" i="2" s="1"/>
  <c r="O625" i="2"/>
  <c r="P625" i="2" s="1"/>
  <c r="O621" i="2"/>
  <c r="P621" i="2" s="1"/>
  <c r="O617" i="2"/>
  <c r="P617" i="2" s="1"/>
  <c r="O613" i="2"/>
  <c r="P613" i="2" s="1"/>
  <c r="O609" i="2"/>
  <c r="P609" i="2" s="1"/>
  <c r="O605" i="2"/>
  <c r="P605" i="2" s="1"/>
  <c r="O601" i="2"/>
  <c r="P601" i="2" s="1"/>
  <c r="O597" i="2"/>
  <c r="P597" i="2" s="1"/>
  <c r="O593" i="2"/>
  <c r="P593" i="2" s="1"/>
  <c r="O589" i="2"/>
  <c r="P589" i="2" s="1"/>
  <c r="O585" i="2"/>
  <c r="P585" i="2" s="1"/>
  <c r="O581" i="2"/>
  <c r="P581" i="2" s="1"/>
  <c r="O577" i="2"/>
  <c r="P577" i="2" s="1"/>
  <c r="O573" i="2"/>
  <c r="P573" i="2" s="1"/>
  <c r="O569" i="2"/>
  <c r="P569" i="2" s="1"/>
  <c r="O561" i="2"/>
  <c r="P561" i="2" s="1"/>
  <c r="O557" i="2"/>
  <c r="P557" i="2" s="1"/>
  <c r="O553" i="2"/>
  <c r="P553" i="2" s="1"/>
  <c r="O549" i="2"/>
  <c r="P549" i="2" s="1"/>
  <c r="O545" i="2"/>
  <c r="P545" i="2" s="1"/>
  <c r="O541" i="2"/>
  <c r="P541" i="2" s="1"/>
  <c r="O537" i="2"/>
  <c r="P537" i="2" s="1"/>
  <c r="O533" i="2"/>
  <c r="P533" i="2" s="1"/>
  <c r="O529" i="2"/>
  <c r="P529" i="2" s="1"/>
  <c r="O525" i="2"/>
  <c r="P525" i="2" s="1"/>
  <c r="O521" i="2"/>
  <c r="P521" i="2" s="1"/>
  <c r="O517" i="2"/>
  <c r="P517" i="2" s="1"/>
  <c r="O513" i="2"/>
  <c r="P513" i="2" s="1"/>
  <c r="O509" i="2"/>
  <c r="P509" i="2" s="1"/>
  <c r="O505" i="2"/>
  <c r="P505" i="2" s="1"/>
  <c r="O501" i="2"/>
  <c r="P501" i="2" s="1"/>
  <c r="O497" i="2"/>
  <c r="P497" i="2" s="1"/>
  <c r="O493" i="2"/>
  <c r="P493" i="2" s="1"/>
  <c r="O489" i="2"/>
  <c r="P489" i="2" s="1"/>
  <c r="O485" i="2"/>
  <c r="P485" i="2" s="1"/>
  <c r="O481" i="2"/>
  <c r="P481" i="2" s="1"/>
  <c r="O477" i="2"/>
  <c r="P477" i="2" s="1"/>
  <c r="O473" i="2"/>
  <c r="P473" i="2" s="1"/>
  <c r="O469" i="2"/>
  <c r="P469" i="2" s="1"/>
  <c r="O465" i="2"/>
  <c r="P465" i="2" s="1"/>
  <c r="O461" i="2"/>
  <c r="P461" i="2" s="1"/>
  <c r="O457" i="2"/>
  <c r="P457" i="2" s="1"/>
  <c r="O453" i="2"/>
  <c r="P453" i="2" s="1"/>
  <c r="O449" i="2"/>
  <c r="P449" i="2" s="1"/>
  <c r="O445" i="2"/>
  <c r="P445" i="2" s="1"/>
  <c r="O441" i="2"/>
  <c r="P441" i="2" s="1"/>
  <c r="O437" i="2"/>
  <c r="P437" i="2" s="1"/>
  <c r="O433" i="2"/>
  <c r="P433" i="2" s="1"/>
  <c r="O429" i="2"/>
  <c r="P429" i="2" s="1"/>
  <c r="O425" i="2"/>
  <c r="P425" i="2" s="1"/>
  <c r="O421" i="2"/>
  <c r="P421" i="2" s="1"/>
  <c r="O417" i="2"/>
  <c r="P417" i="2" s="1"/>
  <c r="O413" i="2"/>
  <c r="P413" i="2" s="1"/>
  <c r="O409" i="2"/>
  <c r="P409" i="2" s="1"/>
  <c r="O405" i="2"/>
  <c r="P405" i="2" s="1"/>
  <c r="O401" i="2"/>
  <c r="P401" i="2" s="1"/>
  <c r="O397" i="2"/>
  <c r="P397" i="2" s="1"/>
  <c r="O393" i="2"/>
  <c r="P393" i="2" s="1"/>
  <c r="O389" i="2"/>
  <c r="P389" i="2" s="1"/>
  <c r="O385" i="2"/>
  <c r="P385" i="2" s="1"/>
  <c r="O381" i="2"/>
  <c r="P381" i="2" s="1"/>
  <c r="O377" i="2"/>
  <c r="P377" i="2" s="1"/>
  <c r="O373" i="2"/>
  <c r="P373" i="2" s="1"/>
  <c r="O369" i="2"/>
  <c r="P369" i="2" s="1"/>
  <c r="O365" i="2"/>
  <c r="P365" i="2" s="1"/>
  <c r="O361" i="2"/>
  <c r="P361" i="2" s="1"/>
  <c r="O357" i="2"/>
  <c r="P357" i="2" s="1"/>
  <c r="O353" i="2"/>
  <c r="P353" i="2" s="1"/>
  <c r="O349" i="2"/>
  <c r="P349" i="2" s="1"/>
  <c r="O345" i="2"/>
  <c r="P345" i="2" s="1"/>
  <c r="O341" i="2"/>
  <c r="P341" i="2" s="1"/>
  <c r="O337" i="2"/>
  <c r="P337" i="2" s="1"/>
  <c r="O333" i="2"/>
  <c r="P333" i="2" s="1"/>
  <c r="O329" i="2"/>
  <c r="P329" i="2" s="1"/>
  <c r="O325" i="2"/>
  <c r="P325" i="2" s="1"/>
  <c r="O321" i="2"/>
  <c r="P321" i="2" s="1"/>
  <c r="O317" i="2"/>
  <c r="P317" i="2" s="1"/>
  <c r="O313" i="2"/>
  <c r="P313" i="2" s="1"/>
  <c r="O309" i="2"/>
  <c r="P309" i="2" s="1"/>
  <c r="O305" i="2"/>
  <c r="P305" i="2" s="1"/>
  <c r="O301" i="2"/>
  <c r="P301" i="2" s="1"/>
  <c r="O297" i="2"/>
  <c r="P297" i="2" s="1"/>
  <c r="O293" i="2"/>
  <c r="P293" i="2" s="1"/>
  <c r="O289" i="2"/>
  <c r="P289" i="2" s="1"/>
  <c r="O285" i="2"/>
  <c r="P285" i="2" s="1"/>
  <c r="O281" i="2"/>
  <c r="P281" i="2" s="1"/>
  <c r="O277" i="2"/>
  <c r="P277" i="2" s="1"/>
  <c r="O273" i="2"/>
  <c r="P273" i="2" s="1"/>
  <c r="O269" i="2"/>
  <c r="P269" i="2" s="1"/>
  <c r="O265" i="2"/>
  <c r="P265" i="2" s="1"/>
  <c r="O261" i="2"/>
  <c r="P261" i="2" s="1"/>
  <c r="O257" i="2"/>
  <c r="P257" i="2" s="1"/>
  <c r="O253" i="2"/>
  <c r="P253" i="2" s="1"/>
  <c r="O249" i="2"/>
  <c r="P249" i="2" s="1"/>
  <c r="O245" i="2"/>
  <c r="P245" i="2" s="1"/>
  <c r="O241" i="2"/>
  <c r="P241" i="2" s="1"/>
  <c r="O237" i="2"/>
  <c r="P237" i="2" s="1"/>
  <c r="O233" i="2"/>
  <c r="P233" i="2" s="1"/>
  <c r="O229" i="2"/>
  <c r="P229" i="2" s="1"/>
  <c r="O225" i="2"/>
  <c r="P225" i="2" s="1"/>
  <c r="O221" i="2"/>
  <c r="P221" i="2" s="1"/>
  <c r="O217" i="2"/>
  <c r="P217" i="2" s="1"/>
  <c r="O213" i="2"/>
  <c r="P213" i="2" s="1"/>
  <c r="O209" i="2"/>
  <c r="P209" i="2" s="1"/>
  <c r="O205" i="2"/>
  <c r="P205" i="2" s="1"/>
  <c r="O201" i="2"/>
  <c r="P201" i="2" s="1"/>
  <c r="O197" i="2"/>
  <c r="P197" i="2" s="1"/>
  <c r="O193" i="2"/>
  <c r="P193" i="2" s="1"/>
  <c r="O189" i="2"/>
  <c r="P189" i="2" s="1"/>
  <c r="O185" i="2"/>
  <c r="P185" i="2" s="1"/>
  <c r="O181" i="2"/>
  <c r="P181" i="2" s="1"/>
  <c r="O177" i="2"/>
  <c r="P177" i="2" s="1"/>
  <c r="O173" i="2"/>
  <c r="P173" i="2" s="1"/>
  <c r="O169" i="2"/>
  <c r="P169" i="2" s="1"/>
  <c r="O165" i="2"/>
  <c r="P165" i="2" s="1"/>
  <c r="O161" i="2"/>
  <c r="P161" i="2" s="1"/>
  <c r="O157" i="2"/>
  <c r="P157" i="2" s="1"/>
  <c r="O153" i="2"/>
  <c r="P153" i="2" s="1"/>
  <c r="O149" i="2"/>
  <c r="P149" i="2" s="1"/>
  <c r="O145" i="2"/>
  <c r="P145" i="2" s="1"/>
  <c r="O141" i="2"/>
  <c r="P141" i="2" s="1"/>
  <c r="O137" i="2"/>
  <c r="P137" i="2" s="1"/>
  <c r="O133" i="2"/>
  <c r="P133" i="2" s="1"/>
  <c r="O129" i="2"/>
  <c r="P129" i="2" s="1"/>
  <c r="O125" i="2"/>
  <c r="P125" i="2" s="1"/>
  <c r="O121" i="2"/>
  <c r="P121" i="2" s="1"/>
  <c r="O117" i="2"/>
  <c r="P117" i="2" s="1"/>
  <c r="O113" i="2"/>
  <c r="P113" i="2" s="1"/>
  <c r="O109" i="2"/>
  <c r="P109" i="2" s="1"/>
  <c r="O105" i="2"/>
  <c r="P105" i="2" s="1"/>
  <c r="O101" i="2"/>
  <c r="P101" i="2" s="1"/>
  <c r="O97" i="2"/>
  <c r="P97" i="2" s="1"/>
  <c r="O93" i="2"/>
  <c r="P93" i="2" s="1"/>
  <c r="O89" i="2"/>
  <c r="P89" i="2" s="1"/>
  <c r="O85" i="2"/>
  <c r="P85" i="2" s="1"/>
  <c r="O81" i="2"/>
  <c r="P81" i="2" s="1"/>
  <c r="O77" i="2"/>
  <c r="P77" i="2" s="1"/>
  <c r="O73" i="2"/>
  <c r="P73" i="2" s="1"/>
  <c r="O69" i="2"/>
  <c r="P69" i="2" s="1"/>
  <c r="O65" i="2"/>
  <c r="P65" i="2" s="1"/>
  <c r="O61" i="2"/>
  <c r="P61" i="2" s="1"/>
  <c r="O57" i="2"/>
  <c r="P57" i="2" s="1"/>
  <c r="O53" i="2"/>
  <c r="P53" i="2" s="1"/>
  <c r="O49" i="2"/>
  <c r="P49" i="2" s="1"/>
  <c r="O45" i="2"/>
  <c r="P45" i="2" s="1"/>
  <c r="O41" i="2"/>
  <c r="P41" i="2" s="1"/>
  <c r="O37" i="2"/>
  <c r="P37" i="2" s="1"/>
  <c r="O33" i="2"/>
  <c r="P33" i="2" s="1"/>
  <c r="O29" i="2"/>
  <c r="P29" i="2" s="1"/>
  <c r="O25" i="2"/>
  <c r="P25" i="2" s="1"/>
  <c r="O21" i="2"/>
  <c r="P21" i="2" s="1"/>
  <c r="O17" i="2"/>
  <c r="P17" i="2" s="1"/>
  <c r="O13" i="2"/>
  <c r="P13" i="2" s="1"/>
  <c r="O9" i="2"/>
  <c r="P9" i="2" s="1"/>
  <c r="O5" i="2"/>
  <c r="X64" i="2"/>
  <c r="Y64" i="2" s="1"/>
  <c r="X56" i="2"/>
  <c r="Y56" i="2" s="1"/>
  <c r="X48" i="2"/>
  <c r="Y48" i="2" s="1"/>
  <c r="X40" i="2"/>
  <c r="Y40" i="2" s="1"/>
  <c r="X32" i="2"/>
  <c r="Y32" i="2" s="1"/>
  <c r="X24" i="2"/>
  <c r="Y24" i="2" s="1"/>
  <c r="X16" i="2"/>
  <c r="Y16" i="2" s="1"/>
  <c r="X8" i="2"/>
  <c r="Y8" i="2" s="1"/>
  <c r="X271" i="2"/>
  <c r="Y271" i="2" s="1"/>
  <c r="X267" i="2"/>
  <c r="Y267" i="2" s="1"/>
  <c r="X263" i="2"/>
  <c r="Y263" i="2" s="1"/>
  <c r="X259" i="2"/>
  <c r="Y259" i="2" s="1"/>
  <c r="X255" i="2"/>
  <c r="Y255" i="2" s="1"/>
  <c r="X251" i="2"/>
  <c r="Y251" i="2" s="1"/>
  <c r="X247" i="2"/>
  <c r="Y247" i="2" s="1"/>
  <c r="X243" i="2"/>
  <c r="Y243" i="2" s="1"/>
  <c r="X239" i="2"/>
  <c r="Y239" i="2" s="1"/>
  <c r="X235" i="2"/>
  <c r="Y235" i="2" s="1"/>
  <c r="X231" i="2"/>
  <c r="Y231" i="2" s="1"/>
  <c r="X227" i="2"/>
  <c r="Y227" i="2" s="1"/>
  <c r="X223" i="2"/>
  <c r="Y223" i="2" s="1"/>
  <c r="X219" i="2"/>
  <c r="Y219" i="2" s="1"/>
  <c r="X215" i="2"/>
  <c r="Y215" i="2" s="1"/>
  <c r="X211" i="2"/>
  <c r="Y211" i="2" s="1"/>
  <c r="X207" i="2"/>
  <c r="Y207" i="2" s="1"/>
  <c r="X203" i="2"/>
  <c r="Y203" i="2" s="1"/>
  <c r="X199" i="2"/>
  <c r="Y199" i="2" s="1"/>
  <c r="X195" i="2"/>
  <c r="Y195" i="2" s="1"/>
  <c r="X191" i="2"/>
  <c r="Y191" i="2" s="1"/>
  <c r="X187" i="2"/>
  <c r="Y187" i="2" s="1"/>
  <c r="X183" i="2"/>
  <c r="Y183" i="2" s="1"/>
  <c r="X179" i="2"/>
  <c r="Y179" i="2" s="1"/>
  <c r="X175" i="2"/>
  <c r="Y175" i="2" s="1"/>
  <c r="X171" i="2"/>
  <c r="Y171" i="2" s="1"/>
  <c r="X167" i="2"/>
  <c r="Y167" i="2" s="1"/>
  <c r="X163" i="2"/>
  <c r="Y163" i="2" s="1"/>
  <c r="X159" i="2"/>
  <c r="Y159" i="2" s="1"/>
  <c r="X155" i="2"/>
  <c r="Y155" i="2" s="1"/>
  <c r="X151" i="2"/>
  <c r="Y151" i="2" s="1"/>
  <c r="X147" i="2"/>
  <c r="Y147" i="2" s="1"/>
  <c r="X143" i="2"/>
  <c r="Y143" i="2" s="1"/>
  <c r="X139" i="2"/>
  <c r="Y139" i="2" s="1"/>
  <c r="X135" i="2"/>
  <c r="Y135" i="2" s="1"/>
  <c r="X131" i="2"/>
  <c r="Y131" i="2" s="1"/>
  <c r="X127" i="2"/>
  <c r="Y127" i="2" s="1"/>
  <c r="X123" i="2"/>
  <c r="Y123" i="2" s="1"/>
  <c r="X119" i="2"/>
  <c r="Y119" i="2" s="1"/>
  <c r="X115" i="2"/>
  <c r="Y115" i="2" s="1"/>
  <c r="AG1093" i="2"/>
  <c r="AH1093" i="2" s="1"/>
  <c r="AG1089" i="2"/>
  <c r="AH1089" i="2" s="1"/>
  <c r="AG1085" i="2"/>
  <c r="AH1085" i="2" s="1"/>
  <c r="AG1081" i="2"/>
  <c r="AH1081" i="2" s="1"/>
  <c r="AG1077" i="2"/>
  <c r="AH1077" i="2" s="1"/>
  <c r="AG1073" i="2"/>
  <c r="AH1073" i="2" s="1"/>
  <c r="AG1069" i="2"/>
  <c r="AH1069" i="2" s="1"/>
  <c r="AG1065" i="2"/>
  <c r="AH1065" i="2" s="1"/>
  <c r="AG1061" i="2"/>
  <c r="AH1061" i="2" s="1"/>
  <c r="AG1057" i="2"/>
  <c r="AH1057" i="2" s="1"/>
  <c r="AG1053" i="2"/>
  <c r="AH1053" i="2" s="1"/>
  <c r="AG1049" i="2"/>
  <c r="AH1049" i="2" s="1"/>
  <c r="AG1045" i="2"/>
  <c r="AH1045" i="2" s="1"/>
  <c r="AG1041" i="2"/>
  <c r="AH1041" i="2" s="1"/>
  <c r="AG1037" i="2"/>
  <c r="AH1037" i="2" s="1"/>
  <c r="AG1033" i="2"/>
  <c r="AH1033" i="2" s="1"/>
  <c r="AG1029" i="2"/>
  <c r="AH1029" i="2" s="1"/>
  <c r="AG1025" i="2"/>
  <c r="AH1025" i="2" s="1"/>
  <c r="AG1021" i="2"/>
  <c r="AH1021" i="2" s="1"/>
  <c r="AG1017" i="2"/>
  <c r="AH1017" i="2" s="1"/>
  <c r="AG1013" i="2"/>
  <c r="AH1013" i="2" s="1"/>
  <c r="AG1009" i="2"/>
  <c r="AH1009" i="2" s="1"/>
  <c r="AG1005" i="2"/>
  <c r="AH1005" i="2" s="1"/>
  <c r="AG1001" i="2"/>
  <c r="AH1001" i="2" s="1"/>
  <c r="AG997" i="2"/>
  <c r="AH997" i="2" s="1"/>
  <c r="AG993" i="2"/>
  <c r="AH993" i="2" s="1"/>
  <c r="AG989" i="2"/>
  <c r="AH989" i="2" s="1"/>
  <c r="AG985" i="2"/>
  <c r="AH985" i="2" s="1"/>
  <c r="AG981" i="2"/>
  <c r="AH981" i="2" s="1"/>
  <c r="AG977" i="2"/>
  <c r="AH977" i="2" s="1"/>
  <c r="AG973" i="2"/>
  <c r="AH973" i="2" s="1"/>
  <c r="AG969" i="2"/>
  <c r="AH969" i="2" s="1"/>
  <c r="AG965" i="2"/>
  <c r="AH965" i="2" s="1"/>
  <c r="AG961" i="2"/>
  <c r="AH961" i="2" s="1"/>
  <c r="AG957" i="2"/>
  <c r="AH957" i="2" s="1"/>
  <c r="AG953" i="2"/>
  <c r="AH953" i="2" s="1"/>
  <c r="AG949" i="2"/>
  <c r="AH949" i="2" s="1"/>
  <c r="AG945" i="2"/>
  <c r="AH945" i="2" s="1"/>
  <c r="AG941" i="2"/>
  <c r="AH941" i="2" s="1"/>
  <c r="AG937" i="2"/>
  <c r="AH937" i="2" s="1"/>
  <c r="AG933" i="2"/>
  <c r="AH933" i="2" s="1"/>
  <c r="AG929" i="2"/>
  <c r="AH929" i="2" s="1"/>
  <c r="AG925" i="2"/>
  <c r="AH925" i="2" s="1"/>
  <c r="AG921" i="2"/>
  <c r="AH921" i="2" s="1"/>
  <c r="AG917" i="2"/>
  <c r="AH917" i="2" s="1"/>
  <c r="AG913" i="2"/>
  <c r="AH913" i="2" s="1"/>
  <c r="AG909" i="2"/>
  <c r="AH909" i="2" s="1"/>
  <c r="AG905" i="2"/>
  <c r="AH905" i="2" s="1"/>
  <c r="AG901" i="2"/>
  <c r="AH901" i="2" s="1"/>
  <c r="AG897" i="2"/>
  <c r="AH897" i="2" s="1"/>
  <c r="AG893" i="2"/>
  <c r="AH893" i="2" s="1"/>
  <c r="AG889" i="2"/>
  <c r="AH889" i="2" s="1"/>
  <c r="AG885" i="2"/>
  <c r="AH885" i="2" s="1"/>
  <c r="AG881" i="2"/>
  <c r="AH881" i="2" s="1"/>
  <c r="AG877" i="2"/>
  <c r="AH877" i="2" s="1"/>
  <c r="AG873" i="2"/>
  <c r="AH873" i="2" s="1"/>
  <c r="AG869" i="2"/>
  <c r="AH869" i="2" s="1"/>
  <c r="AG865" i="2"/>
  <c r="AH865" i="2" s="1"/>
  <c r="AG861" i="2"/>
  <c r="AH861" i="2" s="1"/>
  <c r="AG857" i="2"/>
  <c r="AH857" i="2" s="1"/>
  <c r="AG853" i="2"/>
  <c r="AH853" i="2" s="1"/>
  <c r="AG849" i="2"/>
  <c r="AH849" i="2" s="1"/>
  <c r="AG845" i="2"/>
  <c r="AH845" i="2" s="1"/>
  <c r="AG841" i="2"/>
  <c r="AH841" i="2" s="1"/>
  <c r="AG837" i="2"/>
  <c r="AH837" i="2" s="1"/>
  <c r="AG833" i="2"/>
  <c r="AH833" i="2" s="1"/>
  <c r="AG829" i="2"/>
  <c r="AH829" i="2" s="1"/>
  <c r="AG825" i="2"/>
  <c r="AH825" i="2" s="1"/>
  <c r="AG821" i="2"/>
  <c r="AH821" i="2" s="1"/>
  <c r="AG817" i="2"/>
  <c r="AH817" i="2" s="1"/>
  <c r="AG813" i="2"/>
  <c r="AH813" i="2" s="1"/>
  <c r="AG809" i="2"/>
  <c r="AH809" i="2" s="1"/>
  <c r="AG805" i="2"/>
  <c r="AH805" i="2" s="1"/>
  <c r="AG801" i="2"/>
  <c r="AH801" i="2" s="1"/>
  <c r="AG797" i="2"/>
  <c r="AH797" i="2" s="1"/>
  <c r="AG793" i="2"/>
  <c r="AH793" i="2" s="1"/>
  <c r="AG789" i="2"/>
  <c r="AH789" i="2" s="1"/>
  <c r="AG785" i="2"/>
  <c r="AH785" i="2" s="1"/>
  <c r="AG781" i="2"/>
  <c r="AH781" i="2" s="1"/>
  <c r="AG777" i="2"/>
  <c r="AH777" i="2" s="1"/>
  <c r="AG773" i="2"/>
  <c r="AH773" i="2" s="1"/>
  <c r="AG769" i="2"/>
  <c r="AH769" i="2" s="1"/>
  <c r="AG765" i="2"/>
  <c r="AH765" i="2" s="1"/>
  <c r="AG761" i="2"/>
  <c r="AH761" i="2" s="1"/>
  <c r="AG757" i="2"/>
  <c r="AH757" i="2" s="1"/>
  <c r="AG753" i="2"/>
  <c r="AH753" i="2" s="1"/>
  <c r="AG749" i="2"/>
  <c r="AH749" i="2" s="1"/>
  <c r="AG745" i="2"/>
  <c r="AH745" i="2" s="1"/>
  <c r="AG741" i="2"/>
  <c r="AH741" i="2" s="1"/>
  <c r="AG737" i="2"/>
  <c r="AH737" i="2" s="1"/>
  <c r="AG733" i="2"/>
  <c r="AH733" i="2" s="1"/>
  <c r="AG729" i="2"/>
  <c r="AH729" i="2" s="1"/>
  <c r="AG725" i="2"/>
  <c r="AH725" i="2" s="1"/>
  <c r="AG721" i="2"/>
  <c r="AH721" i="2" s="1"/>
  <c r="AG717" i="2"/>
  <c r="AH717" i="2" s="1"/>
  <c r="AG713" i="2"/>
  <c r="AH713" i="2" s="1"/>
  <c r="AG709" i="2"/>
  <c r="AH709" i="2" s="1"/>
  <c r="AG705" i="2"/>
  <c r="AH705" i="2" s="1"/>
  <c r="AG701" i="2"/>
  <c r="AH701" i="2" s="1"/>
  <c r="AG697" i="2"/>
  <c r="AH697" i="2" s="1"/>
  <c r="AG693" i="2"/>
  <c r="AH693" i="2" s="1"/>
  <c r="AG689" i="2"/>
  <c r="AH689" i="2" s="1"/>
  <c r="AG685" i="2"/>
  <c r="AH685" i="2" s="1"/>
  <c r="AG681" i="2"/>
  <c r="AH681" i="2" s="1"/>
  <c r="AG677" i="2"/>
  <c r="AH677" i="2" s="1"/>
  <c r="AG673" i="2"/>
  <c r="AH673" i="2" s="1"/>
  <c r="AG669" i="2"/>
  <c r="AH669" i="2" s="1"/>
  <c r="AG665" i="2"/>
  <c r="AH665" i="2" s="1"/>
  <c r="AG661" i="2"/>
  <c r="AH661" i="2" s="1"/>
  <c r="AG657" i="2"/>
  <c r="AH657" i="2" s="1"/>
  <c r="AG653" i="2"/>
  <c r="AH653" i="2" s="1"/>
  <c r="AG649" i="2"/>
  <c r="AH649" i="2" s="1"/>
  <c r="AG645" i="2"/>
  <c r="AH645" i="2" s="1"/>
  <c r="AG641" i="2"/>
  <c r="AH641" i="2" s="1"/>
  <c r="AG637" i="2"/>
  <c r="AH637" i="2" s="1"/>
  <c r="AG633" i="2"/>
  <c r="AH633" i="2" s="1"/>
  <c r="AG629" i="2"/>
  <c r="AH629" i="2" s="1"/>
  <c r="AG625" i="2"/>
  <c r="AH625" i="2" s="1"/>
  <c r="AG621" i="2"/>
  <c r="AH621" i="2" s="1"/>
  <c r="AG617" i="2"/>
  <c r="AH617" i="2" s="1"/>
  <c r="AG613" i="2"/>
  <c r="AH613" i="2" s="1"/>
  <c r="AG609" i="2"/>
  <c r="AH609" i="2" s="1"/>
  <c r="AG605" i="2"/>
  <c r="AH605" i="2" s="1"/>
  <c r="AG601" i="2"/>
  <c r="AH601" i="2" s="1"/>
  <c r="AG597" i="2"/>
  <c r="AH597" i="2" s="1"/>
  <c r="AG593" i="2"/>
  <c r="AH593" i="2" s="1"/>
  <c r="AG589" i="2"/>
  <c r="AH589" i="2" s="1"/>
  <c r="AG585" i="2"/>
  <c r="AH585" i="2" s="1"/>
  <c r="AG581" i="2"/>
  <c r="AH581" i="2" s="1"/>
  <c r="AG577" i="2"/>
  <c r="AH577" i="2" s="1"/>
  <c r="AG573" i="2"/>
  <c r="AH573" i="2" s="1"/>
  <c r="AG569" i="2"/>
  <c r="AH569" i="2" s="1"/>
  <c r="AG565" i="2"/>
  <c r="AH565" i="2" s="1"/>
  <c r="AG561" i="2"/>
  <c r="AH561" i="2" s="1"/>
  <c r="AG557" i="2"/>
  <c r="AH557" i="2" s="1"/>
  <c r="AG553" i="2"/>
  <c r="AH553" i="2" s="1"/>
  <c r="AG549" i="2"/>
  <c r="AH549" i="2" s="1"/>
  <c r="AG545" i="2"/>
  <c r="AH545" i="2" s="1"/>
  <c r="AG541" i="2"/>
  <c r="AH541" i="2" s="1"/>
  <c r="AG537" i="2"/>
  <c r="AH537" i="2" s="1"/>
  <c r="AG533" i="2"/>
  <c r="AH533" i="2" s="1"/>
  <c r="AG529" i="2"/>
  <c r="AH529" i="2" s="1"/>
  <c r="AG525" i="2"/>
  <c r="AH525" i="2" s="1"/>
  <c r="AG521" i="2"/>
  <c r="AH521" i="2" s="1"/>
  <c r="AG517" i="2"/>
  <c r="AH517" i="2" s="1"/>
  <c r="AG513" i="2"/>
  <c r="AH513" i="2" s="1"/>
  <c r="AG509" i="2"/>
  <c r="AH509" i="2" s="1"/>
  <c r="AG505" i="2"/>
  <c r="AH505" i="2" s="1"/>
  <c r="AG501" i="2"/>
  <c r="AH501" i="2" s="1"/>
  <c r="AG497" i="2"/>
  <c r="AH497" i="2" s="1"/>
  <c r="AG493" i="2"/>
  <c r="AH493" i="2" s="1"/>
  <c r="AG489" i="2"/>
  <c r="AH489" i="2" s="1"/>
  <c r="AG485" i="2"/>
  <c r="AH485" i="2" s="1"/>
  <c r="AG481" i="2"/>
  <c r="AH481" i="2" s="1"/>
  <c r="AG477" i="2"/>
  <c r="AH477" i="2" s="1"/>
  <c r="AG473" i="2"/>
  <c r="AH473" i="2" s="1"/>
  <c r="AG469" i="2"/>
  <c r="AH469" i="2" s="1"/>
  <c r="AG465" i="2"/>
  <c r="AH465" i="2" s="1"/>
  <c r="AG461" i="2"/>
  <c r="AH461" i="2" s="1"/>
  <c r="AG457" i="2"/>
  <c r="AH457" i="2" s="1"/>
  <c r="AG453" i="2"/>
  <c r="AH453" i="2" s="1"/>
  <c r="AG449" i="2"/>
  <c r="AH449" i="2" s="1"/>
  <c r="AG445" i="2"/>
  <c r="AH445" i="2" s="1"/>
  <c r="AG441" i="2"/>
  <c r="AH441" i="2" s="1"/>
  <c r="AG437" i="2"/>
  <c r="AH437" i="2" s="1"/>
  <c r="AG433" i="2"/>
  <c r="AH433" i="2" s="1"/>
  <c r="AG429" i="2"/>
  <c r="AH429" i="2" s="1"/>
  <c r="AG425" i="2"/>
  <c r="AH425" i="2" s="1"/>
  <c r="AG421" i="2"/>
  <c r="AH421" i="2" s="1"/>
  <c r="AG417" i="2"/>
  <c r="AH417" i="2" s="1"/>
  <c r="AG413" i="2"/>
  <c r="AH413" i="2" s="1"/>
  <c r="AG409" i="2"/>
  <c r="AH409" i="2" s="1"/>
  <c r="AG405" i="2"/>
  <c r="AH405" i="2" s="1"/>
  <c r="AG401" i="2"/>
  <c r="AH401" i="2" s="1"/>
  <c r="AG397" i="2"/>
  <c r="AH397" i="2" s="1"/>
  <c r="AG393" i="2"/>
  <c r="AH393" i="2" s="1"/>
  <c r="AG389" i="2"/>
  <c r="AH389" i="2" s="1"/>
  <c r="AG385" i="2"/>
  <c r="AH385" i="2" s="1"/>
  <c r="AG381" i="2"/>
  <c r="AH381" i="2" s="1"/>
  <c r="AG377" i="2"/>
  <c r="AH377" i="2" s="1"/>
  <c r="AG373" i="2"/>
  <c r="AH373" i="2" s="1"/>
  <c r="AG369" i="2"/>
  <c r="AH369" i="2" s="1"/>
  <c r="AG365" i="2"/>
  <c r="AH365" i="2" s="1"/>
  <c r="AG361" i="2"/>
  <c r="AH361" i="2" s="1"/>
  <c r="AG357" i="2"/>
  <c r="AH357" i="2" s="1"/>
  <c r="AG353" i="2"/>
  <c r="AH353" i="2" s="1"/>
  <c r="AG349" i="2"/>
  <c r="AH349" i="2" s="1"/>
  <c r="AG345" i="2"/>
  <c r="AH345" i="2" s="1"/>
  <c r="AG341" i="2"/>
  <c r="AH341" i="2" s="1"/>
  <c r="AG337" i="2"/>
  <c r="AH337" i="2" s="1"/>
  <c r="AG333" i="2"/>
  <c r="AH333" i="2" s="1"/>
  <c r="AG329" i="2"/>
  <c r="AH329" i="2" s="1"/>
  <c r="AG325" i="2"/>
  <c r="AH325" i="2" s="1"/>
  <c r="AG321" i="2"/>
  <c r="AH321" i="2" s="1"/>
  <c r="AG317" i="2"/>
  <c r="AH317" i="2" s="1"/>
  <c r="AG313" i="2"/>
  <c r="AH313" i="2" s="1"/>
  <c r="AG309" i="2"/>
  <c r="AH309" i="2" s="1"/>
  <c r="AG305" i="2"/>
  <c r="AH305" i="2" s="1"/>
  <c r="AG301" i="2"/>
  <c r="AH301" i="2" s="1"/>
  <c r="AG297" i="2"/>
  <c r="AH297" i="2" s="1"/>
  <c r="AG293" i="2"/>
  <c r="AH293" i="2" s="1"/>
  <c r="AG289" i="2"/>
  <c r="AH289" i="2" s="1"/>
  <c r="AG285" i="2"/>
  <c r="AH285" i="2" s="1"/>
  <c r="AG281" i="2"/>
  <c r="AH281" i="2" s="1"/>
  <c r="AG277" i="2"/>
  <c r="AH277" i="2" s="1"/>
  <c r="AG273" i="2"/>
  <c r="AH273" i="2" s="1"/>
  <c r="AG269" i="2"/>
  <c r="AH269" i="2" s="1"/>
  <c r="AG265" i="2"/>
  <c r="AH265" i="2" s="1"/>
  <c r="AG261" i="2"/>
  <c r="AH261" i="2" s="1"/>
  <c r="AG257" i="2"/>
  <c r="AH257" i="2" s="1"/>
  <c r="AG253" i="2"/>
  <c r="AH253" i="2" s="1"/>
  <c r="AG249" i="2"/>
  <c r="AH249" i="2" s="1"/>
  <c r="AG245" i="2"/>
  <c r="AH245" i="2" s="1"/>
  <c r="O1091" i="2"/>
  <c r="P1091" i="2" s="1"/>
  <c r="O1083" i="2"/>
  <c r="P1083" i="2" s="1"/>
  <c r="O1063" i="2"/>
  <c r="P1063" i="2" s="1"/>
  <c r="O1047" i="2"/>
  <c r="P1047" i="2" s="1"/>
  <c r="O1031" i="2"/>
  <c r="P1031" i="2" s="1"/>
  <c r="O1015" i="2"/>
  <c r="P1015" i="2" s="1"/>
  <c r="O1003" i="2"/>
  <c r="P1003" i="2" s="1"/>
  <c r="O987" i="2"/>
  <c r="P987" i="2" s="1"/>
  <c r="O967" i="2"/>
  <c r="P967" i="2" s="1"/>
  <c r="O951" i="2"/>
  <c r="P951" i="2" s="1"/>
  <c r="O935" i="2"/>
  <c r="P935" i="2" s="1"/>
  <c r="O923" i="2"/>
  <c r="P923" i="2" s="1"/>
  <c r="O907" i="2"/>
  <c r="P907" i="2" s="1"/>
  <c r="O887" i="2"/>
  <c r="P887" i="2" s="1"/>
  <c r="O871" i="2"/>
  <c r="P871" i="2" s="1"/>
  <c r="O855" i="2"/>
  <c r="P855" i="2" s="1"/>
  <c r="O839" i="2"/>
  <c r="P839" i="2" s="1"/>
  <c r="O823" i="2"/>
  <c r="P823" i="2" s="1"/>
  <c r="O807" i="2"/>
  <c r="P807" i="2" s="1"/>
  <c r="O795" i="2"/>
  <c r="P795" i="2" s="1"/>
  <c r="O775" i="2"/>
  <c r="P775" i="2" s="1"/>
  <c r="O767" i="2"/>
  <c r="P767" i="2" s="1"/>
  <c r="O755" i="2"/>
  <c r="P755" i="2" s="1"/>
  <c r="O739" i="2"/>
  <c r="P739" i="2" s="1"/>
  <c r="O723" i="2"/>
  <c r="P723" i="2" s="1"/>
  <c r="O703" i="2"/>
  <c r="P703" i="2" s="1"/>
  <c r="O687" i="2"/>
  <c r="P687" i="2" s="1"/>
  <c r="O675" i="2"/>
  <c r="P675" i="2" s="1"/>
  <c r="O655" i="2"/>
  <c r="P655" i="2" s="1"/>
  <c r="O639" i="2"/>
  <c r="P639" i="2" s="1"/>
  <c r="O623" i="2"/>
  <c r="P623" i="2" s="1"/>
  <c r="O603" i="2"/>
  <c r="P603" i="2" s="1"/>
  <c r="O587" i="2"/>
  <c r="P587" i="2" s="1"/>
  <c r="O567" i="2"/>
  <c r="P567" i="2" s="1"/>
  <c r="O551" i="2"/>
  <c r="P551" i="2" s="1"/>
  <c r="O535" i="2"/>
  <c r="P535" i="2" s="1"/>
  <c r="O519" i="2"/>
  <c r="P519" i="2" s="1"/>
  <c r="O503" i="2"/>
  <c r="P503" i="2" s="1"/>
  <c r="O487" i="2"/>
  <c r="P487" i="2" s="1"/>
  <c r="O471" i="2"/>
  <c r="P471" i="2" s="1"/>
  <c r="O455" i="2"/>
  <c r="P455" i="2" s="1"/>
  <c r="O447" i="2"/>
  <c r="P447" i="2" s="1"/>
  <c r="O427" i="2"/>
  <c r="P427" i="2" s="1"/>
  <c r="O407" i="2"/>
  <c r="P407" i="2" s="1"/>
  <c r="O391" i="2"/>
  <c r="P391" i="2" s="1"/>
  <c r="O375" i="2"/>
  <c r="P375" i="2" s="1"/>
  <c r="O359" i="2"/>
  <c r="P359" i="2" s="1"/>
  <c r="O343" i="2"/>
  <c r="P343" i="2" s="1"/>
  <c r="O331" i="2"/>
  <c r="P331" i="2" s="1"/>
  <c r="O311" i="2"/>
  <c r="P311" i="2" s="1"/>
  <c r="O299" i="2"/>
  <c r="P299" i="2" s="1"/>
  <c r="O283" i="2"/>
  <c r="P283" i="2" s="1"/>
  <c r="O267" i="2"/>
  <c r="P267" i="2" s="1"/>
  <c r="O247" i="2"/>
  <c r="P247" i="2" s="1"/>
  <c r="O231" i="2"/>
  <c r="P231" i="2" s="1"/>
  <c r="O215" i="2"/>
  <c r="P215" i="2" s="1"/>
  <c r="O203" i="2"/>
  <c r="P203" i="2" s="1"/>
  <c r="O187" i="2"/>
  <c r="P187" i="2" s="1"/>
  <c r="O171" i="2"/>
  <c r="P171" i="2" s="1"/>
  <c r="O159" i="2"/>
  <c r="P159" i="2" s="1"/>
  <c r="O143" i="2"/>
  <c r="P143" i="2" s="1"/>
  <c r="O131" i="2"/>
  <c r="P131" i="2" s="1"/>
  <c r="O103" i="2"/>
  <c r="P103" i="2" s="1"/>
  <c r="O87" i="2"/>
  <c r="P87" i="2" s="1"/>
  <c r="O71" i="2"/>
  <c r="P71" i="2" s="1"/>
  <c r="O59" i="2"/>
  <c r="P59" i="2" s="1"/>
  <c r="O39" i="2"/>
  <c r="P39" i="2" s="1"/>
  <c r="O23" i="2"/>
  <c r="P23" i="2" s="1"/>
  <c r="O7" i="2"/>
  <c r="P7" i="2" s="1"/>
  <c r="X102" i="2"/>
  <c r="Y102" i="2" s="1"/>
  <c r="X86" i="2"/>
  <c r="Y86" i="2" s="1"/>
  <c r="X74" i="2"/>
  <c r="Y74" i="2" s="1"/>
  <c r="X62" i="2"/>
  <c r="Y62" i="2" s="1"/>
  <c r="X46" i="2"/>
  <c r="Y46" i="2" s="1"/>
  <c r="X34" i="2"/>
  <c r="Y34" i="2" s="1"/>
  <c r="X14" i="2"/>
  <c r="Y14" i="2" s="1"/>
  <c r="X273" i="2"/>
  <c r="Y273" i="2" s="1"/>
  <c r="X257" i="2"/>
  <c r="Y257" i="2" s="1"/>
  <c r="X245" i="2"/>
  <c r="Y245" i="2" s="1"/>
  <c r="X233" i="2"/>
  <c r="Y233" i="2" s="1"/>
  <c r="X217" i="2"/>
  <c r="Y217" i="2" s="1"/>
  <c r="X205" i="2"/>
  <c r="Y205" i="2" s="1"/>
  <c r="X189" i="2"/>
  <c r="Y189" i="2" s="1"/>
  <c r="X173" i="2"/>
  <c r="Y173" i="2" s="1"/>
  <c r="X157" i="2"/>
  <c r="Y157" i="2" s="1"/>
  <c r="X141" i="2"/>
  <c r="Y141" i="2" s="1"/>
  <c r="X129" i="2"/>
  <c r="Y129" i="2" s="1"/>
  <c r="X1094" i="2"/>
  <c r="Y1094" i="2" s="1"/>
  <c r="X1082" i="2"/>
  <c r="Y1082" i="2" s="1"/>
  <c r="X1070" i="2"/>
  <c r="Y1070" i="2" s="1"/>
  <c r="X1050" i="2"/>
  <c r="Y1050" i="2" s="1"/>
  <c r="X1038" i="2"/>
  <c r="Y1038" i="2" s="1"/>
  <c r="X1030" i="2"/>
  <c r="Y1030" i="2" s="1"/>
  <c r="X1014" i="2"/>
  <c r="Y1014" i="2" s="1"/>
  <c r="X998" i="2"/>
  <c r="Y998" i="2" s="1"/>
  <c r="X978" i="2"/>
  <c r="Y978" i="2" s="1"/>
  <c r="X962" i="2"/>
  <c r="Y962" i="2" s="1"/>
  <c r="X946" i="2"/>
  <c r="Y946" i="2" s="1"/>
  <c r="X934" i="2"/>
  <c r="Y934" i="2" s="1"/>
  <c r="X918" i="2"/>
  <c r="Y918" i="2" s="1"/>
  <c r="X902" i="2"/>
  <c r="Y902" i="2" s="1"/>
  <c r="X886" i="2"/>
  <c r="Y886" i="2" s="1"/>
  <c r="X870" i="2"/>
  <c r="Y870" i="2" s="1"/>
  <c r="X850" i="2"/>
  <c r="Y850" i="2" s="1"/>
  <c r="X834" i="2"/>
  <c r="Y834" i="2" s="1"/>
  <c r="X818" i="2"/>
  <c r="Y818" i="2" s="1"/>
  <c r="X802" i="2"/>
  <c r="Y802" i="2" s="1"/>
  <c r="X790" i="2"/>
  <c r="Y790" i="2" s="1"/>
  <c r="X770" i="2"/>
  <c r="Y770" i="2" s="1"/>
  <c r="X758" i="2"/>
  <c r="Y758" i="2" s="1"/>
  <c r="X742" i="2"/>
  <c r="Y742" i="2" s="1"/>
  <c r="X722" i="2"/>
  <c r="Y722" i="2" s="1"/>
  <c r="X706" i="2"/>
  <c r="Y706" i="2" s="1"/>
  <c r="X694" i="2"/>
  <c r="Y694" i="2" s="1"/>
  <c r="X678" i="2"/>
  <c r="Y678" i="2" s="1"/>
  <c r="X662" i="2"/>
  <c r="Y662" i="2" s="1"/>
  <c r="X646" i="2"/>
  <c r="Y646" i="2" s="1"/>
  <c r="X626" i="2"/>
  <c r="Y626" i="2" s="1"/>
  <c r="X606" i="2"/>
  <c r="Y606" i="2" s="1"/>
  <c r="X594" i="2"/>
  <c r="Y594" i="2" s="1"/>
  <c r="X578" i="2"/>
  <c r="Y578" i="2" s="1"/>
  <c r="X562" i="2"/>
  <c r="Y562" i="2" s="1"/>
  <c r="X546" i="2"/>
  <c r="Y546" i="2" s="1"/>
  <c r="X530" i="2"/>
  <c r="Y530" i="2" s="1"/>
  <c r="X514" i="2"/>
  <c r="Y514" i="2" s="1"/>
  <c r="X502" i="2"/>
  <c r="Y502" i="2" s="1"/>
  <c r="X490" i="2"/>
  <c r="Y490" i="2" s="1"/>
  <c r="X474" i="2"/>
  <c r="Y474" i="2" s="1"/>
  <c r="X454" i="2"/>
  <c r="Y454" i="2" s="1"/>
  <c r="X438" i="2"/>
  <c r="Y438" i="2" s="1"/>
  <c r="X422" i="2"/>
  <c r="Y422" i="2" s="1"/>
  <c r="X406" i="2"/>
  <c r="Y406" i="2" s="1"/>
  <c r="X390" i="2"/>
  <c r="Y390" i="2" s="1"/>
  <c r="X370" i="2"/>
  <c r="Y370" i="2" s="1"/>
  <c r="X354" i="2"/>
  <c r="Y354" i="2" s="1"/>
  <c r="X338" i="2"/>
  <c r="Y338" i="2" s="1"/>
  <c r="X322" i="2"/>
  <c r="Y322" i="2" s="1"/>
  <c r="X306" i="2"/>
  <c r="Y306" i="2" s="1"/>
  <c r="X290" i="2"/>
  <c r="Y290" i="2" s="1"/>
  <c r="AG3" i="2"/>
  <c r="AG1079" i="2"/>
  <c r="AH1079" i="2" s="1"/>
  <c r="AG1071" i="2"/>
  <c r="AH1071" i="2" s="1"/>
  <c r="AG1055" i="2"/>
  <c r="AH1055" i="2" s="1"/>
  <c r="AG1039" i="2"/>
  <c r="AH1039" i="2" s="1"/>
  <c r="AG1023" i="2"/>
  <c r="AH1023" i="2" s="1"/>
  <c r="AG1011" i="2"/>
  <c r="AH1011" i="2" s="1"/>
  <c r="AG995" i="2"/>
  <c r="AH995" i="2" s="1"/>
  <c r="AG979" i="2"/>
  <c r="AH979" i="2" s="1"/>
  <c r="AG963" i="2"/>
  <c r="AH963" i="2" s="1"/>
  <c r="AG947" i="2"/>
  <c r="AH947" i="2" s="1"/>
  <c r="AG931" i="2"/>
  <c r="AH931" i="2" s="1"/>
  <c r="AG915" i="2"/>
  <c r="AH915" i="2" s="1"/>
  <c r="AG907" i="2"/>
  <c r="AH907" i="2" s="1"/>
  <c r="AG891" i="2"/>
  <c r="AH891" i="2" s="1"/>
  <c r="AG875" i="2"/>
  <c r="AH875" i="2" s="1"/>
  <c r="AG859" i="2"/>
  <c r="AH859" i="2" s="1"/>
  <c r="AG847" i="2"/>
  <c r="AH847" i="2" s="1"/>
  <c r="AG839" i="2"/>
  <c r="AH839" i="2" s="1"/>
  <c r="AG819" i="2"/>
  <c r="AH819" i="2" s="1"/>
  <c r="AG803" i="2"/>
  <c r="AH803" i="2" s="1"/>
  <c r="AG787" i="2"/>
  <c r="AH787" i="2" s="1"/>
  <c r="AG771" i="2"/>
  <c r="AH771" i="2" s="1"/>
  <c r="AG751" i="2"/>
  <c r="AH751" i="2" s="1"/>
  <c r="AG735" i="2"/>
  <c r="AH735" i="2" s="1"/>
  <c r="AG719" i="2"/>
  <c r="AH719" i="2" s="1"/>
  <c r="AG703" i="2"/>
  <c r="AH703" i="2" s="1"/>
  <c r="AG691" i="2"/>
  <c r="AH691" i="2" s="1"/>
  <c r="AG675" i="2"/>
  <c r="AH675" i="2" s="1"/>
  <c r="AG655" i="2"/>
  <c r="AH655" i="2" s="1"/>
  <c r="AG639" i="2"/>
  <c r="AH639" i="2" s="1"/>
  <c r="AG623" i="2"/>
  <c r="AH623" i="2" s="1"/>
  <c r="AG607" i="2"/>
  <c r="AH607" i="2" s="1"/>
  <c r="AG591" i="2"/>
  <c r="AH591" i="2" s="1"/>
  <c r="AG571" i="2"/>
  <c r="AH571" i="2" s="1"/>
  <c r="AG555" i="2"/>
  <c r="AH555" i="2" s="1"/>
  <c r="AG543" i="2"/>
  <c r="AH543" i="2" s="1"/>
  <c r="AG527" i="2"/>
  <c r="AH527" i="2" s="1"/>
  <c r="AG507" i="2"/>
  <c r="AH507" i="2" s="1"/>
  <c r="AG483" i="2"/>
  <c r="AH483" i="2" s="1"/>
  <c r="AG467" i="2"/>
  <c r="AH467" i="2" s="1"/>
  <c r="AG451" i="2"/>
  <c r="AH451" i="2" s="1"/>
  <c r="AG435" i="2"/>
  <c r="AH435" i="2" s="1"/>
  <c r="AG419" i="2"/>
  <c r="AH419" i="2" s="1"/>
  <c r="AG407" i="2"/>
  <c r="AH407" i="2" s="1"/>
  <c r="AG395" i="2"/>
  <c r="AH395" i="2" s="1"/>
  <c r="AG371" i="2"/>
  <c r="AH371" i="2" s="1"/>
  <c r="AG359" i="2"/>
  <c r="AH359" i="2" s="1"/>
  <c r="AG339" i="2"/>
  <c r="AH339" i="2" s="1"/>
  <c r="AG323" i="2"/>
  <c r="AH323" i="2" s="1"/>
  <c r="AG307" i="2"/>
  <c r="AH307" i="2" s="1"/>
  <c r="AG291" i="2"/>
  <c r="AH291" i="2" s="1"/>
  <c r="AG275" i="2"/>
  <c r="AH275" i="2" s="1"/>
  <c r="AG263" i="2"/>
  <c r="AH263" i="2" s="1"/>
  <c r="AG247" i="2"/>
  <c r="AH247" i="2" s="1"/>
  <c r="AG231" i="2"/>
  <c r="AH231" i="2" s="1"/>
  <c r="AG215" i="2"/>
  <c r="AH215" i="2" s="1"/>
  <c r="AG199" i="2"/>
  <c r="AH199" i="2" s="1"/>
  <c r="AG183" i="2"/>
  <c r="AH183" i="2" s="1"/>
  <c r="AG167" i="2"/>
  <c r="AH167" i="2" s="1"/>
  <c r="AG151" i="2"/>
  <c r="AH151" i="2" s="1"/>
  <c r="AG135" i="2"/>
  <c r="AH135" i="2" s="1"/>
  <c r="AG119" i="2"/>
  <c r="AH119" i="2" s="1"/>
  <c r="AG103" i="2"/>
  <c r="AH103" i="2" s="1"/>
  <c r="AG87" i="2"/>
  <c r="AH87" i="2" s="1"/>
  <c r="AG71" i="2"/>
  <c r="AH71" i="2" s="1"/>
  <c r="AG55" i="2"/>
  <c r="AH55" i="2" s="1"/>
  <c r="AG35" i="2"/>
  <c r="AH35" i="2" s="1"/>
  <c r="AG19" i="2"/>
  <c r="AH19" i="2" s="1"/>
  <c r="AG7" i="2"/>
  <c r="AH7" i="2" s="1"/>
  <c r="AP1079" i="2"/>
  <c r="AQ1079" i="2" s="1"/>
  <c r="AP1063" i="2"/>
  <c r="AQ1063" i="2" s="1"/>
  <c r="AP1051" i="2"/>
  <c r="AQ1051" i="2" s="1"/>
  <c r="AP1035" i="2"/>
  <c r="AQ1035" i="2" s="1"/>
  <c r="AP1019" i="2"/>
  <c r="AQ1019" i="2" s="1"/>
  <c r="AP1003" i="2"/>
  <c r="AQ1003" i="2" s="1"/>
  <c r="AP987" i="2"/>
  <c r="AQ987" i="2" s="1"/>
  <c r="AP971" i="2"/>
  <c r="AQ971" i="2" s="1"/>
  <c r="AP959" i="2"/>
  <c r="AQ959" i="2" s="1"/>
  <c r="AP943" i="2"/>
  <c r="AQ943" i="2" s="1"/>
  <c r="AP915" i="2"/>
  <c r="AQ915" i="2" s="1"/>
  <c r="AP899" i="2"/>
  <c r="AQ899" i="2" s="1"/>
  <c r="AP883" i="2"/>
  <c r="AQ883" i="2" s="1"/>
  <c r="O1093" i="2"/>
  <c r="P1093" i="2" s="1"/>
  <c r="O1089" i="2"/>
  <c r="P1089" i="2" s="1"/>
  <c r="O1085" i="2"/>
  <c r="P1085" i="2" s="1"/>
  <c r="O1081" i="2"/>
  <c r="P1081" i="2" s="1"/>
  <c r="O1077" i="2"/>
  <c r="P1077" i="2" s="1"/>
  <c r="O1073" i="2"/>
  <c r="P1073" i="2" s="1"/>
  <c r="O1069" i="2"/>
  <c r="P1069" i="2" s="1"/>
  <c r="O1065" i="2"/>
  <c r="P1065" i="2" s="1"/>
  <c r="O1061" i="2"/>
  <c r="P1061" i="2" s="1"/>
  <c r="O1057" i="2"/>
  <c r="P1057" i="2" s="1"/>
  <c r="O1053" i="2"/>
  <c r="P1053" i="2" s="1"/>
  <c r="O1049" i="2"/>
  <c r="P1049" i="2" s="1"/>
  <c r="O1045" i="2"/>
  <c r="P1045" i="2" s="1"/>
  <c r="O1041" i="2"/>
  <c r="P1041" i="2" s="1"/>
  <c r="O1037" i="2"/>
  <c r="P1037" i="2" s="1"/>
  <c r="O1033" i="2"/>
  <c r="P1033" i="2" s="1"/>
  <c r="O1029" i="2"/>
  <c r="P1029" i="2" s="1"/>
  <c r="O1025" i="2"/>
  <c r="P1025" i="2" s="1"/>
  <c r="O1021" i="2"/>
  <c r="P1021" i="2" s="1"/>
  <c r="O1017" i="2"/>
  <c r="P1017" i="2" s="1"/>
  <c r="O1013" i="2"/>
  <c r="P1013" i="2" s="1"/>
  <c r="O1009" i="2"/>
  <c r="P1009" i="2" s="1"/>
  <c r="O1005" i="2"/>
  <c r="P1005" i="2" s="1"/>
  <c r="O1001" i="2"/>
  <c r="P1001" i="2" s="1"/>
  <c r="O997" i="2"/>
  <c r="P997" i="2" s="1"/>
  <c r="O993" i="2"/>
  <c r="P993" i="2" s="1"/>
  <c r="O989" i="2"/>
  <c r="P989" i="2" s="1"/>
  <c r="O985" i="2"/>
  <c r="P985" i="2" s="1"/>
  <c r="O981" i="2"/>
  <c r="P981" i="2" s="1"/>
  <c r="O977" i="2"/>
  <c r="P977" i="2" s="1"/>
  <c r="O973" i="2"/>
  <c r="P973" i="2" s="1"/>
  <c r="O969" i="2"/>
  <c r="P969" i="2" s="1"/>
  <c r="O965" i="2"/>
  <c r="P965" i="2" s="1"/>
  <c r="O961" i="2"/>
  <c r="P961" i="2" s="1"/>
  <c r="O957" i="2"/>
  <c r="P957" i="2" s="1"/>
  <c r="O953" i="2"/>
  <c r="P953" i="2" s="1"/>
  <c r="O949" i="2"/>
  <c r="P949" i="2" s="1"/>
  <c r="O945" i="2"/>
  <c r="P945" i="2" s="1"/>
  <c r="O941" i="2"/>
  <c r="P941" i="2" s="1"/>
  <c r="O937" i="2"/>
  <c r="P937" i="2" s="1"/>
  <c r="O933" i="2"/>
  <c r="P933" i="2" s="1"/>
  <c r="O929" i="2"/>
  <c r="P929" i="2" s="1"/>
  <c r="O925" i="2"/>
  <c r="P925" i="2" s="1"/>
  <c r="O921" i="2"/>
  <c r="P921" i="2" s="1"/>
  <c r="O917" i="2"/>
  <c r="P917" i="2" s="1"/>
  <c r="O913" i="2"/>
  <c r="P913" i="2" s="1"/>
  <c r="O909" i="2"/>
  <c r="P909" i="2" s="1"/>
  <c r="O905" i="2"/>
  <c r="P905" i="2" s="1"/>
  <c r="O901" i="2"/>
  <c r="P901" i="2" s="1"/>
  <c r="O897" i="2"/>
  <c r="P897" i="2" s="1"/>
  <c r="O893" i="2"/>
  <c r="P893" i="2" s="1"/>
  <c r="O885" i="2"/>
  <c r="P885" i="2" s="1"/>
  <c r="O877" i="2"/>
  <c r="P877" i="2" s="1"/>
  <c r="O869" i="2"/>
  <c r="P869" i="2" s="1"/>
  <c r="O865" i="2"/>
  <c r="P865" i="2" s="1"/>
  <c r="O857" i="2"/>
  <c r="P857" i="2" s="1"/>
  <c r="O849" i="2"/>
  <c r="P849" i="2" s="1"/>
  <c r="O841" i="2"/>
  <c r="P841" i="2" s="1"/>
  <c r="O833" i="2"/>
  <c r="P833" i="2" s="1"/>
  <c r="O829" i="2"/>
  <c r="P829" i="2" s="1"/>
  <c r="O821" i="2"/>
  <c r="P821" i="2" s="1"/>
  <c r="O813" i="2"/>
  <c r="P813" i="2" s="1"/>
  <c r="O805" i="2"/>
  <c r="P805" i="2" s="1"/>
  <c r="O797" i="2"/>
  <c r="P797" i="2" s="1"/>
  <c r="O789" i="2"/>
  <c r="P789" i="2" s="1"/>
  <c r="O781" i="2"/>
  <c r="P781" i="2" s="1"/>
  <c r="O777" i="2"/>
  <c r="P777" i="2" s="1"/>
  <c r="O769" i="2"/>
  <c r="P769" i="2" s="1"/>
  <c r="O757" i="2"/>
  <c r="P757" i="2" s="1"/>
  <c r="O749" i="2"/>
  <c r="P749" i="2" s="1"/>
  <c r="O741" i="2"/>
  <c r="P741" i="2" s="1"/>
  <c r="O733" i="2"/>
  <c r="P733" i="2" s="1"/>
  <c r="O725" i="2"/>
  <c r="P725" i="2" s="1"/>
  <c r="O717" i="2"/>
  <c r="P717" i="2" s="1"/>
  <c r="O713" i="2"/>
  <c r="P713" i="2" s="1"/>
  <c r="O705" i="2"/>
  <c r="P705" i="2" s="1"/>
  <c r="O701" i="2"/>
  <c r="P701" i="2" s="1"/>
  <c r="O693" i="2"/>
  <c r="P693" i="2" s="1"/>
  <c r="O685" i="2"/>
  <c r="P685" i="2" s="1"/>
  <c r="O677" i="2"/>
  <c r="P677" i="2" s="1"/>
  <c r="O669" i="2"/>
  <c r="P669" i="2" s="1"/>
  <c r="O665" i="2"/>
  <c r="P665" i="2" s="1"/>
  <c r="O657" i="2"/>
  <c r="P657" i="2" s="1"/>
  <c r="O649" i="2"/>
  <c r="P649" i="2" s="1"/>
  <c r="O641" i="2"/>
  <c r="P641" i="2" s="1"/>
  <c r="O565" i="2"/>
  <c r="P565" i="2" s="1"/>
  <c r="X111" i="2"/>
  <c r="Y111" i="2" s="1"/>
  <c r="X107" i="2"/>
  <c r="Y107" i="2" s="1"/>
  <c r="X103" i="2"/>
  <c r="Y103" i="2" s="1"/>
  <c r="X99" i="2"/>
  <c r="Y99" i="2" s="1"/>
  <c r="X95" i="2"/>
  <c r="Y95" i="2" s="1"/>
  <c r="X91" i="2"/>
  <c r="Y91" i="2" s="1"/>
  <c r="X87" i="2"/>
  <c r="Y87" i="2" s="1"/>
  <c r="X83" i="2"/>
  <c r="Y83" i="2" s="1"/>
  <c r="X79" i="2"/>
  <c r="Y79" i="2" s="1"/>
  <c r="X75" i="2"/>
  <c r="Y75" i="2" s="1"/>
  <c r="X71" i="2"/>
  <c r="Y71" i="2" s="1"/>
  <c r="X274" i="2"/>
  <c r="Y274" i="2" s="1"/>
  <c r="X270" i="2"/>
  <c r="Y270" i="2" s="1"/>
  <c r="X266" i="2"/>
  <c r="Y266" i="2" s="1"/>
  <c r="X262" i="2"/>
  <c r="Y262" i="2" s="1"/>
  <c r="X258" i="2"/>
  <c r="Y258" i="2" s="1"/>
  <c r="X254" i="2"/>
  <c r="Y254" i="2" s="1"/>
  <c r="X250" i="2"/>
  <c r="Y250" i="2" s="1"/>
  <c r="X246" i="2"/>
  <c r="Y246" i="2" s="1"/>
  <c r="X242" i="2"/>
  <c r="Y242" i="2" s="1"/>
  <c r="X238" i="2"/>
  <c r="Y238" i="2" s="1"/>
  <c r="X234" i="2"/>
  <c r="Y234" i="2" s="1"/>
  <c r="X230" i="2"/>
  <c r="Y230" i="2" s="1"/>
  <c r="X226" i="2"/>
  <c r="Y226" i="2" s="1"/>
  <c r="X222" i="2"/>
  <c r="Y222" i="2" s="1"/>
  <c r="X218" i="2"/>
  <c r="Y218" i="2" s="1"/>
  <c r="X214" i="2"/>
  <c r="Y214" i="2" s="1"/>
  <c r="X210" i="2"/>
  <c r="Y210" i="2" s="1"/>
  <c r="X206" i="2"/>
  <c r="Y206" i="2" s="1"/>
  <c r="X202" i="2"/>
  <c r="Y202" i="2" s="1"/>
  <c r="X198" i="2"/>
  <c r="Y198" i="2" s="1"/>
  <c r="X194" i="2"/>
  <c r="Y194" i="2" s="1"/>
  <c r="X190" i="2"/>
  <c r="Y190" i="2" s="1"/>
  <c r="X186" i="2"/>
  <c r="Y186" i="2" s="1"/>
  <c r="X182" i="2"/>
  <c r="Y182" i="2" s="1"/>
  <c r="X178" i="2"/>
  <c r="Y178" i="2" s="1"/>
  <c r="X174" i="2"/>
  <c r="Y174" i="2" s="1"/>
  <c r="X170" i="2"/>
  <c r="Y170" i="2" s="1"/>
  <c r="X166" i="2"/>
  <c r="Y166" i="2" s="1"/>
  <c r="X162" i="2"/>
  <c r="Y162" i="2" s="1"/>
  <c r="X158" i="2"/>
  <c r="Y158" i="2" s="1"/>
  <c r="X154" i="2"/>
  <c r="Y154" i="2" s="1"/>
  <c r="X150" i="2"/>
  <c r="Y150" i="2" s="1"/>
  <c r="X146" i="2"/>
  <c r="Y146" i="2" s="1"/>
  <c r="X142" i="2"/>
  <c r="Y142" i="2" s="1"/>
  <c r="X138" i="2"/>
  <c r="Y138" i="2" s="1"/>
  <c r="X134" i="2"/>
  <c r="Y134" i="2" s="1"/>
  <c r="X130" i="2"/>
  <c r="Y130" i="2" s="1"/>
  <c r="X126" i="2"/>
  <c r="Y126" i="2" s="1"/>
  <c r="X122" i="2"/>
  <c r="Y122" i="2" s="1"/>
  <c r="X118" i="2"/>
  <c r="Y118" i="2" s="1"/>
  <c r="X114" i="2"/>
  <c r="Y114" i="2" s="1"/>
  <c r="X1091" i="2"/>
  <c r="Y1091" i="2" s="1"/>
  <c r="X1087" i="2"/>
  <c r="Y1087" i="2" s="1"/>
  <c r="X1083" i="2"/>
  <c r="Y1083" i="2" s="1"/>
  <c r="X1079" i="2"/>
  <c r="Y1079" i="2" s="1"/>
  <c r="X1075" i="2"/>
  <c r="Y1075" i="2" s="1"/>
  <c r="X1071" i="2"/>
  <c r="Y1071" i="2" s="1"/>
  <c r="X1067" i="2"/>
  <c r="Y1067" i="2" s="1"/>
  <c r="X1063" i="2"/>
  <c r="Y1063" i="2" s="1"/>
  <c r="X1059" i="2"/>
  <c r="Y1059" i="2" s="1"/>
  <c r="X1055" i="2"/>
  <c r="Y1055" i="2" s="1"/>
  <c r="X1051" i="2"/>
  <c r="Y1051" i="2" s="1"/>
  <c r="X1047" i="2"/>
  <c r="Y1047" i="2" s="1"/>
  <c r="X1043" i="2"/>
  <c r="Y1043" i="2" s="1"/>
  <c r="X1039" i="2"/>
  <c r="Y1039" i="2" s="1"/>
  <c r="X1035" i="2"/>
  <c r="Y1035" i="2" s="1"/>
  <c r="X1031" i="2"/>
  <c r="Y1031" i="2" s="1"/>
  <c r="X1027" i="2"/>
  <c r="Y1027" i="2" s="1"/>
  <c r="X1023" i="2"/>
  <c r="Y1023" i="2" s="1"/>
  <c r="X1019" i="2"/>
  <c r="Y1019" i="2" s="1"/>
  <c r="X1015" i="2"/>
  <c r="Y1015" i="2" s="1"/>
  <c r="X1011" i="2"/>
  <c r="Y1011" i="2" s="1"/>
  <c r="X1007" i="2"/>
  <c r="Y1007" i="2" s="1"/>
  <c r="X1003" i="2"/>
  <c r="Y1003" i="2" s="1"/>
  <c r="X999" i="2"/>
  <c r="Y999" i="2" s="1"/>
  <c r="X995" i="2"/>
  <c r="Y995" i="2" s="1"/>
  <c r="X991" i="2"/>
  <c r="Y991" i="2" s="1"/>
  <c r="X987" i="2"/>
  <c r="Y987" i="2" s="1"/>
  <c r="X983" i="2"/>
  <c r="Y983" i="2" s="1"/>
  <c r="X979" i="2"/>
  <c r="Y979" i="2" s="1"/>
  <c r="X975" i="2"/>
  <c r="Y975" i="2" s="1"/>
  <c r="X971" i="2"/>
  <c r="Y971" i="2" s="1"/>
  <c r="X967" i="2"/>
  <c r="Y967" i="2" s="1"/>
  <c r="X963" i="2"/>
  <c r="Y963" i="2" s="1"/>
  <c r="X959" i="2"/>
  <c r="Y959" i="2" s="1"/>
  <c r="X955" i="2"/>
  <c r="Y955" i="2" s="1"/>
  <c r="X951" i="2"/>
  <c r="Y951" i="2" s="1"/>
  <c r="X947" i="2"/>
  <c r="Y947" i="2" s="1"/>
  <c r="X943" i="2"/>
  <c r="Y943" i="2" s="1"/>
  <c r="X939" i="2"/>
  <c r="Y939" i="2" s="1"/>
  <c r="X935" i="2"/>
  <c r="Y935" i="2" s="1"/>
  <c r="X931" i="2"/>
  <c r="Y931" i="2" s="1"/>
  <c r="X927" i="2"/>
  <c r="Y927" i="2" s="1"/>
  <c r="X923" i="2"/>
  <c r="Y923" i="2" s="1"/>
  <c r="X919" i="2"/>
  <c r="Y919" i="2" s="1"/>
  <c r="X915" i="2"/>
  <c r="Y915" i="2" s="1"/>
  <c r="X911" i="2"/>
  <c r="Y911" i="2" s="1"/>
  <c r="X907" i="2"/>
  <c r="Y907" i="2" s="1"/>
  <c r="X903" i="2"/>
  <c r="Y903" i="2" s="1"/>
  <c r="X899" i="2"/>
  <c r="Y899" i="2" s="1"/>
  <c r="X895" i="2"/>
  <c r="Y895" i="2" s="1"/>
  <c r="X891" i="2"/>
  <c r="Y891" i="2" s="1"/>
  <c r="X887" i="2"/>
  <c r="Y887" i="2" s="1"/>
  <c r="X883" i="2"/>
  <c r="Y883" i="2" s="1"/>
  <c r="X879" i="2"/>
  <c r="Y879" i="2" s="1"/>
  <c r="X875" i="2"/>
  <c r="Y875" i="2" s="1"/>
  <c r="X871" i="2"/>
  <c r="Y871" i="2" s="1"/>
  <c r="X867" i="2"/>
  <c r="Y867" i="2" s="1"/>
  <c r="X863" i="2"/>
  <c r="Y863" i="2" s="1"/>
  <c r="X859" i="2"/>
  <c r="Y859" i="2" s="1"/>
  <c r="X855" i="2"/>
  <c r="Y855" i="2" s="1"/>
  <c r="X851" i="2"/>
  <c r="Y851" i="2" s="1"/>
  <c r="X847" i="2"/>
  <c r="Y847" i="2" s="1"/>
  <c r="X843" i="2"/>
  <c r="Y843" i="2" s="1"/>
  <c r="X839" i="2"/>
  <c r="Y839" i="2" s="1"/>
  <c r="X835" i="2"/>
  <c r="Y835" i="2" s="1"/>
  <c r="X831" i="2"/>
  <c r="Y831" i="2" s="1"/>
  <c r="X827" i="2"/>
  <c r="Y827" i="2" s="1"/>
  <c r="X823" i="2"/>
  <c r="Y823" i="2" s="1"/>
  <c r="X819" i="2"/>
  <c r="Y819" i="2" s="1"/>
  <c r="X815" i="2"/>
  <c r="Y815" i="2" s="1"/>
  <c r="X811" i="2"/>
  <c r="Y811" i="2" s="1"/>
  <c r="X807" i="2"/>
  <c r="Y807" i="2" s="1"/>
  <c r="X803" i="2"/>
  <c r="Y803" i="2" s="1"/>
  <c r="X799" i="2"/>
  <c r="Y799" i="2" s="1"/>
  <c r="X795" i="2"/>
  <c r="Y795" i="2" s="1"/>
  <c r="X791" i="2"/>
  <c r="Y791" i="2" s="1"/>
  <c r="X787" i="2"/>
  <c r="Y787" i="2" s="1"/>
  <c r="X783" i="2"/>
  <c r="Y783" i="2" s="1"/>
  <c r="X779" i="2"/>
  <c r="Y779" i="2" s="1"/>
  <c r="X775" i="2"/>
  <c r="Y775" i="2" s="1"/>
  <c r="X771" i="2"/>
  <c r="Y771" i="2" s="1"/>
  <c r="X767" i="2"/>
  <c r="Y767" i="2" s="1"/>
  <c r="X763" i="2"/>
  <c r="Y763" i="2" s="1"/>
  <c r="X759" i="2"/>
  <c r="Y759" i="2" s="1"/>
  <c r="X755" i="2"/>
  <c r="Y755" i="2" s="1"/>
  <c r="X751" i="2"/>
  <c r="Y751" i="2" s="1"/>
  <c r="X747" i="2"/>
  <c r="Y747" i="2" s="1"/>
  <c r="X743" i="2"/>
  <c r="Y743" i="2" s="1"/>
  <c r="X739" i="2"/>
  <c r="Y739" i="2" s="1"/>
  <c r="X735" i="2"/>
  <c r="Y735" i="2" s="1"/>
  <c r="X731" i="2"/>
  <c r="Y731" i="2" s="1"/>
  <c r="X727" i="2"/>
  <c r="Y727" i="2" s="1"/>
  <c r="X723" i="2"/>
  <c r="Y723" i="2" s="1"/>
  <c r="X719" i="2"/>
  <c r="Y719" i="2" s="1"/>
  <c r="X715" i="2"/>
  <c r="Y715" i="2" s="1"/>
  <c r="X711" i="2"/>
  <c r="Y711" i="2" s="1"/>
  <c r="X707" i="2"/>
  <c r="Y707" i="2" s="1"/>
  <c r="X703" i="2"/>
  <c r="Y703" i="2" s="1"/>
  <c r="X699" i="2"/>
  <c r="Y699" i="2" s="1"/>
  <c r="X695" i="2"/>
  <c r="Y695" i="2" s="1"/>
  <c r="X691" i="2"/>
  <c r="Y691" i="2" s="1"/>
  <c r="X687" i="2"/>
  <c r="Y687" i="2" s="1"/>
  <c r="X683" i="2"/>
  <c r="Y683" i="2" s="1"/>
  <c r="X679" i="2"/>
  <c r="Y679" i="2" s="1"/>
  <c r="X675" i="2"/>
  <c r="Y675" i="2" s="1"/>
  <c r="X671" i="2"/>
  <c r="Y671" i="2" s="1"/>
  <c r="X667" i="2"/>
  <c r="Y667" i="2" s="1"/>
  <c r="X663" i="2"/>
  <c r="Y663" i="2" s="1"/>
  <c r="X659" i="2"/>
  <c r="Y659" i="2" s="1"/>
  <c r="X655" i="2"/>
  <c r="Y655" i="2" s="1"/>
  <c r="X651" i="2"/>
  <c r="Y651" i="2" s="1"/>
  <c r="X647" i="2"/>
  <c r="Y647" i="2" s="1"/>
  <c r="X643" i="2"/>
  <c r="Y643" i="2" s="1"/>
  <c r="X639" i="2"/>
  <c r="Y639" i="2" s="1"/>
  <c r="X635" i="2"/>
  <c r="Y635" i="2" s="1"/>
  <c r="X631" i="2"/>
  <c r="Y631" i="2" s="1"/>
  <c r="X627" i="2"/>
  <c r="Y627" i="2" s="1"/>
  <c r="X623" i="2"/>
  <c r="Y623" i="2" s="1"/>
  <c r="X619" i="2"/>
  <c r="Y619" i="2" s="1"/>
  <c r="X615" i="2"/>
  <c r="Y615" i="2" s="1"/>
  <c r="X611" i="2"/>
  <c r="Y611" i="2" s="1"/>
  <c r="X607" i="2"/>
  <c r="Y607" i="2" s="1"/>
  <c r="X603" i="2"/>
  <c r="Y603" i="2" s="1"/>
  <c r="X599" i="2"/>
  <c r="Y599" i="2" s="1"/>
  <c r="X595" i="2"/>
  <c r="Y595" i="2" s="1"/>
  <c r="X591" i="2"/>
  <c r="Y591" i="2" s="1"/>
  <c r="X587" i="2"/>
  <c r="Y587" i="2" s="1"/>
  <c r="X583" i="2"/>
  <c r="Y583" i="2" s="1"/>
  <c r="X579" i="2"/>
  <c r="Y579" i="2" s="1"/>
  <c r="X575" i="2"/>
  <c r="Y575" i="2" s="1"/>
  <c r="X571" i="2"/>
  <c r="Y571" i="2" s="1"/>
  <c r="X567" i="2"/>
  <c r="Y567" i="2" s="1"/>
  <c r="X563" i="2"/>
  <c r="Y563" i="2" s="1"/>
  <c r="X559" i="2"/>
  <c r="Y559" i="2" s="1"/>
  <c r="X555" i="2"/>
  <c r="Y555" i="2" s="1"/>
  <c r="X551" i="2"/>
  <c r="Y551" i="2" s="1"/>
  <c r="X547" i="2"/>
  <c r="Y547" i="2" s="1"/>
  <c r="X543" i="2"/>
  <c r="Y543" i="2" s="1"/>
  <c r="X539" i="2"/>
  <c r="Y539" i="2" s="1"/>
  <c r="X535" i="2"/>
  <c r="Y535" i="2" s="1"/>
  <c r="X531" i="2"/>
  <c r="Y531" i="2" s="1"/>
  <c r="X527" i="2"/>
  <c r="Y527" i="2" s="1"/>
  <c r="X523" i="2"/>
  <c r="Y523" i="2" s="1"/>
  <c r="X519" i="2"/>
  <c r="Y519" i="2" s="1"/>
  <c r="X515" i="2"/>
  <c r="Y515" i="2" s="1"/>
  <c r="X511" i="2"/>
  <c r="Y511" i="2" s="1"/>
  <c r="X507" i="2"/>
  <c r="Y507" i="2" s="1"/>
  <c r="X503" i="2"/>
  <c r="Y503" i="2" s="1"/>
  <c r="X499" i="2"/>
  <c r="Y499" i="2" s="1"/>
  <c r="X495" i="2"/>
  <c r="Y495" i="2" s="1"/>
  <c r="X491" i="2"/>
  <c r="Y491" i="2" s="1"/>
  <c r="X487" i="2"/>
  <c r="Y487" i="2" s="1"/>
  <c r="X483" i="2"/>
  <c r="Y483" i="2" s="1"/>
  <c r="X479" i="2"/>
  <c r="Y479" i="2" s="1"/>
  <c r="X475" i="2"/>
  <c r="Y475" i="2" s="1"/>
  <c r="X471" i="2"/>
  <c r="Y471" i="2" s="1"/>
  <c r="X467" i="2"/>
  <c r="Y467" i="2" s="1"/>
  <c r="X463" i="2"/>
  <c r="Y463" i="2" s="1"/>
  <c r="X459" i="2"/>
  <c r="Y459" i="2" s="1"/>
  <c r="X455" i="2"/>
  <c r="Y455" i="2" s="1"/>
  <c r="X451" i="2"/>
  <c r="Y451" i="2" s="1"/>
  <c r="X447" i="2"/>
  <c r="Y447" i="2" s="1"/>
  <c r="X443" i="2"/>
  <c r="Y443" i="2" s="1"/>
  <c r="X439" i="2"/>
  <c r="Y439" i="2" s="1"/>
  <c r="X435" i="2"/>
  <c r="Y435" i="2" s="1"/>
  <c r="X431" i="2"/>
  <c r="Y431" i="2" s="1"/>
  <c r="X427" i="2"/>
  <c r="Y427" i="2" s="1"/>
  <c r="X423" i="2"/>
  <c r="Y423" i="2" s="1"/>
  <c r="X419" i="2"/>
  <c r="Y419" i="2" s="1"/>
  <c r="X415" i="2"/>
  <c r="Y415" i="2" s="1"/>
  <c r="X411" i="2"/>
  <c r="Y411" i="2" s="1"/>
  <c r="X407" i="2"/>
  <c r="Y407" i="2" s="1"/>
  <c r="X403" i="2"/>
  <c r="Y403" i="2" s="1"/>
  <c r="X399" i="2"/>
  <c r="Y399" i="2" s="1"/>
  <c r="X395" i="2"/>
  <c r="Y395" i="2" s="1"/>
  <c r="X391" i="2"/>
  <c r="Y391" i="2" s="1"/>
  <c r="X387" i="2"/>
  <c r="Y387" i="2" s="1"/>
  <c r="X383" i="2"/>
  <c r="Y383" i="2" s="1"/>
  <c r="X379" i="2"/>
  <c r="Y379" i="2" s="1"/>
  <c r="X375" i="2"/>
  <c r="Y375" i="2" s="1"/>
  <c r="X371" i="2"/>
  <c r="Y371" i="2" s="1"/>
  <c r="X367" i="2"/>
  <c r="Y367" i="2" s="1"/>
  <c r="X363" i="2"/>
  <c r="Y363" i="2" s="1"/>
  <c r="X359" i="2"/>
  <c r="Y359" i="2" s="1"/>
  <c r="X355" i="2"/>
  <c r="Y355" i="2" s="1"/>
  <c r="X351" i="2"/>
  <c r="Y351" i="2" s="1"/>
  <c r="X347" i="2"/>
  <c r="Y347" i="2" s="1"/>
  <c r="X343" i="2"/>
  <c r="Y343" i="2" s="1"/>
  <c r="X339" i="2"/>
  <c r="Y339" i="2" s="1"/>
  <c r="X335" i="2"/>
  <c r="Y335" i="2" s="1"/>
  <c r="X331" i="2"/>
  <c r="Y331" i="2" s="1"/>
  <c r="X327" i="2"/>
  <c r="Y327" i="2" s="1"/>
  <c r="X323" i="2"/>
  <c r="Y323" i="2" s="1"/>
  <c r="X319" i="2"/>
  <c r="Y319" i="2" s="1"/>
  <c r="X315" i="2"/>
  <c r="Y315" i="2" s="1"/>
  <c r="X311" i="2"/>
  <c r="Y311" i="2" s="1"/>
  <c r="X307" i="2"/>
  <c r="Y307" i="2" s="1"/>
  <c r="X303" i="2"/>
  <c r="Y303" i="2" s="1"/>
  <c r="X299" i="2"/>
  <c r="Y299" i="2" s="1"/>
  <c r="X295" i="2"/>
  <c r="Y295" i="2" s="1"/>
  <c r="X291" i="2"/>
  <c r="Y291" i="2" s="1"/>
  <c r="X287" i="2"/>
  <c r="Y287" i="2" s="1"/>
  <c r="X283" i="2"/>
  <c r="Y283" i="2" s="1"/>
  <c r="X279" i="2"/>
  <c r="Y279" i="2" s="1"/>
  <c r="X275" i="2"/>
  <c r="Y275" i="2" s="1"/>
  <c r="AG1092" i="2"/>
  <c r="AH1092" i="2" s="1"/>
  <c r="AG1084" i="2"/>
  <c r="AH1084" i="2" s="1"/>
  <c r="AG1076" i="2"/>
  <c r="AH1076" i="2" s="1"/>
  <c r="AG1068" i="2"/>
  <c r="AH1068" i="2" s="1"/>
  <c r="AG1060" i="2"/>
  <c r="AH1060" i="2" s="1"/>
  <c r="AG1052" i="2"/>
  <c r="AH1052" i="2" s="1"/>
  <c r="AG1044" i="2"/>
  <c r="AH1044" i="2" s="1"/>
  <c r="AG1036" i="2"/>
  <c r="AH1036" i="2" s="1"/>
  <c r="AG1028" i="2"/>
  <c r="AH1028" i="2" s="1"/>
  <c r="AG1020" i="2"/>
  <c r="AH1020" i="2" s="1"/>
  <c r="AG1012" i="2"/>
  <c r="AH1012" i="2" s="1"/>
  <c r="AG1004" i="2"/>
  <c r="AH1004" i="2" s="1"/>
  <c r="AG996" i="2"/>
  <c r="AH996" i="2" s="1"/>
  <c r="AG988" i="2"/>
  <c r="AH988" i="2" s="1"/>
  <c r="AG980" i="2"/>
  <c r="AH980" i="2" s="1"/>
  <c r="AG972" i="2"/>
  <c r="AH972" i="2" s="1"/>
  <c r="AG964" i="2"/>
  <c r="AH964" i="2" s="1"/>
  <c r="AG956" i="2"/>
  <c r="AH956" i="2" s="1"/>
  <c r="AG948" i="2"/>
  <c r="AH948" i="2" s="1"/>
  <c r="AG940" i="2"/>
  <c r="AH940" i="2" s="1"/>
  <c r="AG932" i="2"/>
  <c r="AH932" i="2" s="1"/>
  <c r="AG924" i="2"/>
  <c r="AH924" i="2" s="1"/>
  <c r="AG916" i="2"/>
  <c r="AH916" i="2" s="1"/>
  <c r="AG908" i="2"/>
  <c r="AH908" i="2" s="1"/>
  <c r="AG900" i="2"/>
  <c r="AH900" i="2" s="1"/>
  <c r="AG892" i="2"/>
  <c r="AH892" i="2" s="1"/>
  <c r="AG884" i="2"/>
  <c r="AH884" i="2" s="1"/>
  <c r="AG876" i="2"/>
  <c r="AH876" i="2" s="1"/>
  <c r="AG868" i="2"/>
  <c r="AH868" i="2" s="1"/>
  <c r="AG860" i="2"/>
  <c r="AH860" i="2" s="1"/>
  <c r="AG852" i="2"/>
  <c r="AH852" i="2" s="1"/>
  <c r="AG844" i="2"/>
  <c r="AH844" i="2" s="1"/>
  <c r="AG836" i="2"/>
  <c r="AH836" i="2" s="1"/>
  <c r="AG828" i="2"/>
  <c r="AH828" i="2" s="1"/>
  <c r="AG820" i="2"/>
  <c r="AH820" i="2" s="1"/>
  <c r="AG812" i="2"/>
  <c r="AH812" i="2" s="1"/>
  <c r="AG804" i="2"/>
  <c r="AH804" i="2" s="1"/>
  <c r="AG796" i="2"/>
  <c r="AH796" i="2" s="1"/>
  <c r="AG788" i="2"/>
  <c r="AH788" i="2" s="1"/>
  <c r="AG780" i="2"/>
  <c r="AH780" i="2" s="1"/>
  <c r="AG772" i="2"/>
  <c r="AH772" i="2" s="1"/>
  <c r="AG764" i="2"/>
  <c r="AH764" i="2" s="1"/>
  <c r="AG756" i="2"/>
  <c r="AH756" i="2" s="1"/>
  <c r="AG748" i="2"/>
  <c r="AH748" i="2" s="1"/>
  <c r="AG740" i="2"/>
  <c r="AH740" i="2" s="1"/>
  <c r="AG732" i="2"/>
  <c r="AH732" i="2" s="1"/>
  <c r="AG724" i="2"/>
  <c r="AH724" i="2" s="1"/>
  <c r="AG716" i="2"/>
  <c r="AH716" i="2" s="1"/>
  <c r="AG708" i="2"/>
  <c r="AH708" i="2" s="1"/>
  <c r="AG700" i="2"/>
  <c r="AH700" i="2" s="1"/>
  <c r="AG692" i="2"/>
  <c r="AH692" i="2" s="1"/>
  <c r="AG684" i="2"/>
  <c r="AH684" i="2" s="1"/>
  <c r="AG676" i="2"/>
  <c r="AH676" i="2" s="1"/>
  <c r="AG668" i="2"/>
  <c r="AH668" i="2" s="1"/>
  <c r="AG660" i="2"/>
  <c r="AH660" i="2" s="1"/>
  <c r="AG652" i="2"/>
  <c r="AH652" i="2" s="1"/>
  <c r="AG644" i="2"/>
  <c r="AH644" i="2" s="1"/>
  <c r="AG636" i="2"/>
  <c r="AH636" i="2" s="1"/>
  <c r="AG628" i="2"/>
  <c r="AH628" i="2" s="1"/>
  <c r="AG620" i="2"/>
  <c r="AH620" i="2" s="1"/>
  <c r="AG612" i="2"/>
  <c r="AH612" i="2" s="1"/>
  <c r="AG604" i="2"/>
  <c r="AH604" i="2" s="1"/>
  <c r="AG596" i="2"/>
  <c r="AH596" i="2" s="1"/>
  <c r="AG588" i="2"/>
  <c r="AH588" i="2" s="1"/>
  <c r="AG580" i="2"/>
  <c r="AH580" i="2" s="1"/>
  <c r="AG572" i="2"/>
  <c r="AH572" i="2" s="1"/>
  <c r="AG564" i="2"/>
  <c r="AH564" i="2" s="1"/>
  <c r="AG556" i="2"/>
  <c r="AH556" i="2" s="1"/>
  <c r="AG548" i="2"/>
  <c r="AH548" i="2" s="1"/>
  <c r="AG540" i="2"/>
  <c r="AH540" i="2" s="1"/>
  <c r="AG532" i="2"/>
  <c r="AH532" i="2" s="1"/>
  <c r="AG524" i="2"/>
  <c r="AH524" i="2" s="1"/>
  <c r="AG516" i="2"/>
  <c r="AH516" i="2" s="1"/>
  <c r="AG508" i="2"/>
  <c r="AH508" i="2" s="1"/>
  <c r="AG500" i="2"/>
  <c r="AH500" i="2" s="1"/>
  <c r="AG492" i="2"/>
  <c r="AH492" i="2" s="1"/>
  <c r="AG484" i="2"/>
  <c r="AH484" i="2" s="1"/>
  <c r="AG476" i="2"/>
  <c r="AH476" i="2" s="1"/>
  <c r="AG468" i="2"/>
  <c r="AH468" i="2" s="1"/>
  <c r="AG460" i="2"/>
  <c r="AH460" i="2" s="1"/>
  <c r="AG452" i="2"/>
  <c r="AH452" i="2" s="1"/>
  <c r="AG444" i="2"/>
  <c r="AH444" i="2" s="1"/>
  <c r="AG436" i="2"/>
  <c r="AH436" i="2" s="1"/>
  <c r="AG428" i="2"/>
  <c r="AH428" i="2" s="1"/>
  <c r="AG420" i="2"/>
  <c r="AH420" i="2" s="1"/>
  <c r="AG412" i="2"/>
  <c r="AH412" i="2" s="1"/>
  <c r="AG404" i="2"/>
  <c r="AH404" i="2" s="1"/>
  <c r="AG396" i="2"/>
  <c r="AH396" i="2" s="1"/>
  <c r="AG388" i="2"/>
  <c r="AH388" i="2" s="1"/>
  <c r="AG380" i="2"/>
  <c r="AH380" i="2" s="1"/>
  <c r="AG372" i="2"/>
  <c r="AH372" i="2" s="1"/>
  <c r="AG364" i="2"/>
  <c r="AH364" i="2" s="1"/>
  <c r="AG356" i="2"/>
  <c r="AH356" i="2" s="1"/>
  <c r="AG348" i="2"/>
  <c r="AH348" i="2" s="1"/>
  <c r="AG340" i="2"/>
  <c r="AH340" i="2" s="1"/>
  <c r="AG332" i="2"/>
  <c r="AH332" i="2" s="1"/>
  <c r="AG324" i="2"/>
  <c r="AH324" i="2" s="1"/>
  <c r="AG316" i="2"/>
  <c r="AH316" i="2" s="1"/>
  <c r="AG308" i="2"/>
  <c r="AH308" i="2" s="1"/>
  <c r="AG300" i="2"/>
  <c r="AH300" i="2" s="1"/>
  <c r="AG292" i="2"/>
  <c r="AH292" i="2" s="1"/>
  <c r="AG284" i="2"/>
  <c r="AH284" i="2" s="1"/>
  <c r="AG276" i="2"/>
  <c r="AH276" i="2" s="1"/>
  <c r="AG268" i="2"/>
  <c r="AH268" i="2" s="1"/>
  <c r="AG260" i="2"/>
  <c r="AH260" i="2" s="1"/>
  <c r="AG252" i="2"/>
  <c r="AH252" i="2" s="1"/>
  <c r="AG244" i="2"/>
  <c r="AH244" i="2" s="1"/>
  <c r="AG240" i="2"/>
  <c r="AH240" i="2" s="1"/>
  <c r="AG220" i="2"/>
  <c r="AH220" i="2" s="1"/>
  <c r="AG204" i="2"/>
  <c r="AH204" i="2" s="1"/>
  <c r="AG188" i="2"/>
  <c r="AH188" i="2" s="1"/>
  <c r="AG156" i="2"/>
  <c r="AH156" i="2" s="1"/>
  <c r="AG140" i="2"/>
  <c r="AH140" i="2" s="1"/>
  <c r="AG124" i="2"/>
  <c r="AH124" i="2" s="1"/>
  <c r="AG92" i="2"/>
  <c r="AH92" i="2" s="1"/>
  <c r="AG76" i="2"/>
  <c r="AH76" i="2" s="1"/>
  <c r="AG60" i="2"/>
  <c r="AH60" i="2" s="1"/>
  <c r="AG36" i="2"/>
  <c r="AH36" i="2" s="1"/>
  <c r="AG28" i="2"/>
  <c r="AH28" i="2" s="1"/>
  <c r="AG20" i="2"/>
  <c r="AH20" i="2" s="1"/>
  <c r="AG4" i="2"/>
  <c r="AP1088" i="2"/>
  <c r="AQ1088" i="2" s="1"/>
  <c r="AP1080" i="2"/>
  <c r="AQ1080" i="2" s="1"/>
  <c r="AP1064" i="2"/>
  <c r="AQ1064" i="2" s="1"/>
  <c r="AP1056" i="2"/>
  <c r="AQ1056" i="2" s="1"/>
  <c r="AP1048" i="2"/>
  <c r="AQ1048" i="2" s="1"/>
  <c r="AP1032" i="2"/>
  <c r="AQ1032" i="2" s="1"/>
  <c r="AP1024" i="2"/>
  <c r="AQ1024" i="2" s="1"/>
  <c r="AP1016" i="2"/>
  <c r="AQ1016" i="2" s="1"/>
  <c r="AP1000" i="2"/>
  <c r="AQ1000" i="2" s="1"/>
  <c r="AP992" i="2"/>
  <c r="AQ992" i="2" s="1"/>
  <c r="AP984" i="2"/>
  <c r="AQ984" i="2" s="1"/>
  <c r="AP968" i="2"/>
  <c r="AQ968" i="2" s="1"/>
  <c r="AP960" i="2"/>
  <c r="AQ960" i="2" s="1"/>
  <c r="AP952" i="2"/>
  <c r="AQ952" i="2" s="1"/>
  <c r="AP936" i="2"/>
  <c r="AQ936" i="2" s="1"/>
  <c r="AP928" i="2"/>
  <c r="AQ928" i="2" s="1"/>
  <c r="AP920" i="2"/>
  <c r="AQ920" i="2" s="1"/>
  <c r="AP904" i="2"/>
  <c r="AQ904" i="2" s="1"/>
  <c r="AP896" i="2"/>
  <c r="AQ896" i="2" s="1"/>
  <c r="AP888" i="2"/>
  <c r="AQ888" i="2" s="1"/>
  <c r="AP872" i="2"/>
  <c r="AQ872" i="2" s="1"/>
  <c r="AP864" i="2"/>
  <c r="AQ864" i="2" s="1"/>
  <c r="AP856" i="2"/>
  <c r="AQ856" i="2" s="1"/>
  <c r="AP840" i="2"/>
  <c r="AQ840" i="2" s="1"/>
  <c r="AP832" i="2"/>
  <c r="AQ832" i="2" s="1"/>
  <c r="AP824" i="2"/>
  <c r="AQ824" i="2" s="1"/>
  <c r="AP808" i="2"/>
  <c r="AQ808" i="2" s="1"/>
  <c r="AP800" i="2"/>
  <c r="AQ800" i="2" s="1"/>
  <c r="AP792" i="2"/>
  <c r="AQ792" i="2" s="1"/>
  <c r="AP776" i="2"/>
  <c r="AQ776" i="2" s="1"/>
  <c r="AP768" i="2"/>
  <c r="AQ768" i="2" s="1"/>
  <c r="AP760" i="2"/>
  <c r="AQ760" i="2" s="1"/>
  <c r="AP744" i="2"/>
  <c r="AQ744" i="2" s="1"/>
  <c r="AP736" i="2"/>
  <c r="AQ736" i="2" s="1"/>
  <c r="AP728" i="2"/>
  <c r="AQ728" i="2" s="1"/>
  <c r="AP712" i="2"/>
  <c r="AQ712" i="2" s="1"/>
  <c r="AP704" i="2"/>
  <c r="AQ704" i="2" s="1"/>
  <c r="AP696" i="2"/>
  <c r="AQ696" i="2" s="1"/>
  <c r="AP680" i="2"/>
  <c r="AQ680" i="2" s="1"/>
  <c r="AP672" i="2"/>
  <c r="AQ672" i="2" s="1"/>
  <c r="AP664" i="2"/>
  <c r="AQ664" i="2" s="1"/>
  <c r="AP648" i="2"/>
  <c r="AQ648" i="2" s="1"/>
  <c r="AP640" i="2"/>
  <c r="AQ640" i="2" s="1"/>
  <c r="AP632" i="2"/>
  <c r="AQ632" i="2" s="1"/>
  <c r="AP616" i="2"/>
  <c r="AQ616" i="2" s="1"/>
  <c r="AP608" i="2"/>
  <c r="AQ608" i="2" s="1"/>
  <c r="AP600" i="2"/>
  <c r="AQ600" i="2" s="1"/>
  <c r="AP584" i="2"/>
  <c r="AQ584" i="2" s="1"/>
  <c r="AP576" i="2"/>
  <c r="AQ576" i="2" s="1"/>
  <c r="AP568" i="2"/>
  <c r="AQ568" i="2" s="1"/>
  <c r="AP552" i="2"/>
  <c r="AQ552" i="2" s="1"/>
  <c r="AP544" i="2"/>
  <c r="AQ544" i="2" s="1"/>
  <c r="AP536" i="2"/>
  <c r="AQ536" i="2" s="1"/>
  <c r="AP520" i="2"/>
  <c r="AQ520" i="2" s="1"/>
  <c r="AP512" i="2"/>
  <c r="AQ512" i="2" s="1"/>
  <c r="AP504" i="2"/>
  <c r="AQ504" i="2" s="1"/>
  <c r="AP488" i="2"/>
  <c r="AQ488" i="2" s="1"/>
  <c r="AP480" i="2"/>
  <c r="AQ480" i="2" s="1"/>
  <c r="AP472" i="2"/>
  <c r="AQ472" i="2" s="1"/>
  <c r="AP456" i="2"/>
  <c r="AQ456" i="2" s="1"/>
  <c r="AP448" i="2"/>
  <c r="AQ448" i="2" s="1"/>
  <c r="AP440" i="2"/>
  <c r="AQ440" i="2" s="1"/>
  <c r="AP424" i="2"/>
  <c r="AQ424" i="2" s="1"/>
  <c r="AP416" i="2"/>
  <c r="AQ416" i="2" s="1"/>
  <c r="AP408" i="2"/>
  <c r="AQ408" i="2" s="1"/>
  <c r="AP392" i="2"/>
  <c r="AQ392" i="2" s="1"/>
  <c r="AP384" i="2"/>
  <c r="AQ384" i="2" s="1"/>
  <c r="AP376" i="2"/>
  <c r="AQ376" i="2" s="1"/>
  <c r="AP360" i="2"/>
  <c r="AQ360" i="2" s="1"/>
  <c r="AP352" i="2"/>
  <c r="AQ352" i="2" s="1"/>
  <c r="AP344" i="2"/>
  <c r="AQ344" i="2" s="1"/>
  <c r="AP328" i="2"/>
  <c r="AQ328" i="2" s="1"/>
  <c r="AP320" i="2"/>
  <c r="AQ320" i="2" s="1"/>
  <c r="AP312" i="2"/>
  <c r="AQ312" i="2" s="1"/>
  <c r="AP296" i="2"/>
  <c r="AQ296" i="2" s="1"/>
  <c r="AP288" i="2"/>
  <c r="AQ288" i="2" s="1"/>
  <c r="AP280" i="2"/>
  <c r="AQ280" i="2" s="1"/>
  <c r="AP264" i="2"/>
  <c r="AQ264" i="2" s="1"/>
  <c r="AP256" i="2"/>
  <c r="AQ256" i="2" s="1"/>
  <c r="AP248" i="2"/>
  <c r="AQ248" i="2" s="1"/>
  <c r="AP232" i="2"/>
  <c r="AQ232" i="2" s="1"/>
  <c r="AP224" i="2"/>
  <c r="AQ224" i="2" s="1"/>
  <c r="AP216" i="2"/>
  <c r="AQ216" i="2" s="1"/>
  <c r="AP200" i="2"/>
  <c r="AQ200" i="2" s="1"/>
  <c r="AP192" i="2"/>
  <c r="AQ192" i="2" s="1"/>
  <c r="AP184" i="2"/>
  <c r="AQ184" i="2" s="1"/>
  <c r="AP168" i="2"/>
  <c r="AQ168" i="2" s="1"/>
  <c r="AP160" i="2"/>
  <c r="AQ160" i="2" s="1"/>
  <c r="AP152" i="2"/>
  <c r="AQ152" i="2" s="1"/>
  <c r="AP136" i="2"/>
  <c r="AQ136" i="2" s="1"/>
  <c r="AP128" i="2"/>
  <c r="AQ128" i="2" s="1"/>
  <c r="AP120" i="2"/>
  <c r="AQ120" i="2" s="1"/>
  <c r="AP104" i="2"/>
  <c r="AQ104" i="2" s="1"/>
  <c r="AP96" i="2"/>
  <c r="AQ96" i="2" s="1"/>
  <c r="AP88" i="2"/>
  <c r="AQ88" i="2" s="1"/>
  <c r="AP72" i="2"/>
  <c r="AQ72" i="2" s="1"/>
  <c r="AP64" i="2"/>
  <c r="AQ64" i="2" s="1"/>
  <c r="AP56" i="2"/>
  <c r="AQ56" i="2" s="1"/>
  <c r="AP40" i="2"/>
  <c r="AQ40" i="2" s="1"/>
  <c r="AP32" i="2"/>
  <c r="AQ32" i="2" s="1"/>
  <c r="AP24" i="2"/>
  <c r="AQ24" i="2" s="1"/>
  <c r="AP8" i="2"/>
  <c r="AQ8" i="2" s="1"/>
  <c r="AP879" i="2"/>
  <c r="AQ879" i="2" s="1"/>
  <c r="AP875" i="2"/>
  <c r="AQ875" i="2" s="1"/>
  <c r="AP867" i="2"/>
  <c r="AQ867" i="2" s="1"/>
  <c r="AP847" i="2"/>
  <c r="AQ847" i="2" s="1"/>
  <c r="AP843" i="2"/>
  <c r="AQ843" i="2" s="1"/>
  <c r="AP835" i="2"/>
  <c r="AQ835" i="2" s="1"/>
  <c r="AP815" i="2"/>
  <c r="AQ815" i="2" s="1"/>
  <c r="AP811" i="2"/>
  <c r="AQ811" i="2" s="1"/>
  <c r="AP803" i="2"/>
  <c r="AQ803" i="2" s="1"/>
  <c r="AP783" i="2"/>
  <c r="AQ783" i="2" s="1"/>
  <c r="AP779" i="2"/>
  <c r="AQ779" i="2" s="1"/>
  <c r="AP771" i="2"/>
  <c r="AQ771" i="2" s="1"/>
  <c r="AP755" i="2"/>
  <c r="AQ755" i="2" s="1"/>
  <c r="AP747" i="2"/>
  <c r="AQ747" i="2" s="1"/>
  <c r="AP739" i="2"/>
  <c r="AQ739" i="2" s="1"/>
  <c r="AP719" i="2"/>
  <c r="AQ719" i="2" s="1"/>
  <c r="AP715" i="2"/>
  <c r="AQ715" i="2" s="1"/>
  <c r="AP707" i="2"/>
  <c r="AQ707" i="2" s="1"/>
  <c r="AP687" i="2"/>
  <c r="AQ687" i="2" s="1"/>
  <c r="AP683" i="2"/>
  <c r="AQ683" i="2" s="1"/>
  <c r="AP675" i="2"/>
  <c r="AQ675" i="2" s="1"/>
  <c r="AP667" i="2"/>
  <c r="AQ667" i="2" s="1"/>
  <c r="AP655" i="2"/>
  <c r="AQ655" i="2" s="1"/>
  <c r="AP651" i="2"/>
  <c r="AQ651" i="2" s="1"/>
  <c r="AP639" i="2"/>
  <c r="AQ639" i="2" s="1"/>
  <c r="AP627" i="2"/>
  <c r="AQ627" i="2" s="1"/>
  <c r="AP623" i="2"/>
  <c r="AQ623" i="2" s="1"/>
  <c r="AP611" i="2"/>
  <c r="AQ611" i="2" s="1"/>
  <c r="AP603" i="2"/>
  <c r="AQ603" i="2" s="1"/>
  <c r="AP591" i="2"/>
  <c r="AQ591" i="2" s="1"/>
  <c r="AP579" i="2"/>
  <c r="AQ579" i="2" s="1"/>
  <c r="AP571" i="2"/>
  <c r="AQ571" i="2" s="1"/>
  <c r="AP559" i="2"/>
  <c r="AQ559" i="2" s="1"/>
  <c r="AP547" i="2"/>
  <c r="AQ547" i="2" s="1"/>
  <c r="AP539" i="2"/>
  <c r="AQ539" i="2" s="1"/>
  <c r="AP531" i="2"/>
  <c r="AQ531" i="2" s="1"/>
  <c r="AP523" i="2"/>
  <c r="AQ523" i="2" s="1"/>
  <c r="AP511" i="2"/>
  <c r="AQ511" i="2" s="1"/>
  <c r="AP507" i="2"/>
  <c r="AQ507" i="2" s="1"/>
  <c r="AP495" i="2"/>
  <c r="AQ495" i="2" s="1"/>
  <c r="AP483" i="2"/>
  <c r="AQ483" i="2" s="1"/>
  <c r="AP447" i="2"/>
  <c r="AQ447" i="2" s="1"/>
  <c r="AP435" i="2"/>
  <c r="AQ435" i="2" s="1"/>
  <c r="AP399" i="2"/>
  <c r="AQ399" i="2" s="1"/>
  <c r="AP387" i="2"/>
  <c r="AQ387" i="2" s="1"/>
  <c r="AP367" i="2"/>
  <c r="AQ367" i="2" s="1"/>
  <c r="AP355" i="2"/>
  <c r="AQ355" i="2" s="1"/>
  <c r="AP347" i="2"/>
  <c r="AQ347" i="2" s="1"/>
  <c r="AP287" i="2"/>
  <c r="AQ287" i="2" s="1"/>
  <c r="AP275" i="2"/>
  <c r="AQ275" i="2" s="1"/>
  <c r="AP271" i="2"/>
  <c r="AQ271" i="2" s="1"/>
  <c r="AP259" i="2"/>
  <c r="AQ259" i="2" s="1"/>
  <c r="AP251" i="2"/>
  <c r="AQ251" i="2" s="1"/>
  <c r="AP239" i="2"/>
  <c r="AQ239" i="2" s="1"/>
  <c r="AP227" i="2"/>
  <c r="AQ227" i="2" s="1"/>
  <c r="AP159" i="2"/>
  <c r="AQ159" i="2" s="1"/>
  <c r="AP147" i="2"/>
  <c r="AQ147" i="2" s="1"/>
  <c r="AP139" i="2"/>
  <c r="AQ139" i="2" s="1"/>
  <c r="AP127" i="2"/>
  <c r="AQ127" i="2" s="1"/>
  <c r="AP115" i="2"/>
  <c r="AQ115" i="2" s="1"/>
  <c r="AP111" i="2"/>
  <c r="AQ111" i="2" s="1"/>
  <c r="AP99" i="2"/>
  <c r="AQ99" i="2" s="1"/>
  <c r="AP87" i="2"/>
  <c r="AQ87" i="2" s="1"/>
  <c r="AP75" i="2"/>
  <c r="AQ75" i="2" s="1"/>
  <c r="AP63" i="2"/>
  <c r="AQ63" i="2" s="1"/>
  <c r="AP51" i="2"/>
  <c r="AQ51" i="2" s="1"/>
  <c r="AP39" i="2"/>
  <c r="AQ39" i="2" s="1"/>
  <c r="AP27" i="2"/>
  <c r="AQ27" i="2" s="1"/>
  <c r="AP19" i="2"/>
  <c r="AQ19" i="2" s="1"/>
  <c r="AP7" i="2"/>
  <c r="AQ7" i="2" s="1"/>
  <c r="O1080" i="2"/>
  <c r="P1080" i="2" s="1"/>
  <c r="O1048" i="2"/>
  <c r="P1048" i="2" s="1"/>
  <c r="O1024" i="2"/>
  <c r="P1024" i="2" s="1"/>
  <c r="O1008" i="2"/>
  <c r="P1008" i="2" s="1"/>
  <c r="O1000" i="2"/>
  <c r="P1000" i="2" s="1"/>
  <c r="O976" i="2"/>
  <c r="P976" i="2" s="1"/>
  <c r="O960" i="2"/>
  <c r="P960" i="2" s="1"/>
  <c r="O952" i="2"/>
  <c r="P952" i="2" s="1"/>
  <c r="O936" i="2"/>
  <c r="P936" i="2" s="1"/>
  <c r="O920" i="2"/>
  <c r="P920" i="2" s="1"/>
  <c r="O904" i="2"/>
  <c r="P904" i="2" s="1"/>
  <c r="O888" i="2"/>
  <c r="P888" i="2" s="1"/>
  <c r="O872" i="2"/>
  <c r="P872" i="2" s="1"/>
  <c r="O856" i="2"/>
  <c r="P856" i="2" s="1"/>
  <c r="O840" i="2"/>
  <c r="P840" i="2" s="1"/>
  <c r="O824" i="2"/>
  <c r="P824" i="2" s="1"/>
  <c r="O808" i="2"/>
  <c r="P808" i="2" s="1"/>
  <c r="O800" i="2"/>
  <c r="P800" i="2" s="1"/>
  <c r="O784" i="2"/>
  <c r="P784" i="2" s="1"/>
  <c r="O768" i="2"/>
  <c r="P768" i="2" s="1"/>
  <c r="O752" i="2"/>
  <c r="P752" i="2" s="1"/>
  <c r="O736" i="2"/>
  <c r="P736" i="2" s="1"/>
  <c r="O720" i="2"/>
  <c r="P720" i="2" s="1"/>
  <c r="O712" i="2"/>
  <c r="P712" i="2" s="1"/>
  <c r="O696" i="2"/>
  <c r="P696" i="2" s="1"/>
  <c r="O680" i="2"/>
  <c r="P680" i="2" s="1"/>
  <c r="O664" i="2"/>
  <c r="P664" i="2" s="1"/>
  <c r="O648" i="2"/>
  <c r="P648" i="2" s="1"/>
  <c r="O632" i="2"/>
  <c r="P632" i="2" s="1"/>
  <c r="O616" i="2"/>
  <c r="P616" i="2" s="1"/>
  <c r="O600" i="2"/>
  <c r="P600" i="2" s="1"/>
  <c r="O584" i="2"/>
  <c r="P584" i="2" s="1"/>
  <c r="O568" i="2"/>
  <c r="P568" i="2" s="1"/>
  <c r="O552" i="2"/>
  <c r="P552" i="2" s="1"/>
  <c r="O528" i="2"/>
  <c r="P528" i="2" s="1"/>
  <c r="O512" i="2"/>
  <c r="P512" i="2" s="1"/>
  <c r="O496" i="2"/>
  <c r="P496" i="2" s="1"/>
  <c r="O480" i="2"/>
  <c r="P480" i="2" s="1"/>
  <c r="O472" i="2"/>
  <c r="P472" i="2" s="1"/>
  <c r="O456" i="2"/>
  <c r="P456" i="2" s="1"/>
  <c r="O440" i="2"/>
  <c r="P440" i="2" s="1"/>
  <c r="O424" i="2"/>
  <c r="P424" i="2" s="1"/>
  <c r="O408" i="2"/>
  <c r="P408" i="2" s="1"/>
  <c r="O392" i="2"/>
  <c r="P392" i="2" s="1"/>
  <c r="O368" i="2"/>
  <c r="P368" i="2" s="1"/>
  <c r="O352" i="2"/>
  <c r="P352" i="2" s="1"/>
  <c r="O328" i="2"/>
  <c r="P328" i="2" s="1"/>
  <c r="O320" i="2"/>
  <c r="P320" i="2" s="1"/>
  <c r="O296" i="2"/>
  <c r="P296" i="2" s="1"/>
  <c r="O288" i="2"/>
  <c r="P288" i="2" s="1"/>
  <c r="O272" i="2"/>
  <c r="P272" i="2" s="1"/>
  <c r="O256" i="2"/>
  <c r="P256" i="2" s="1"/>
  <c r="O240" i="2"/>
  <c r="P240" i="2" s="1"/>
  <c r="O224" i="2"/>
  <c r="P224" i="2" s="1"/>
  <c r="O208" i="2"/>
  <c r="P208" i="2" s="1"/>
  <c r="O192" i="2"/>
  <c r="P192" i="2" s="1"/>
  <c r="O176" i="2"/>
  <c r="P176" i="2" s="1"/>
  <c r="O160" i="2"/>
  <c r="P160" i="2" s="1"/>
  <c r="O152" i="2"/>
  <c r="P152" i="2" s="1"/>
  <c r="O136" i="2"/>
  <c r="P136" i="2" s="1"/>
  <c r="O120" i="2"/>
  <c r="P120" i="2" s="1"/>
  <c r="O104" i="2"/>
  <c r="P104" i="2" s="1"/>
  <c r="O88" i="2"/>
  <c r="P88" i="2" s="1"/>
  <c r="O72" i="2"/>
  <c r="P72" i="2" s="1"/>
  <c r="O56" i="2"/>
  <c r="P56" i="2" s="1"/>
  <c r="O40" i="2"/>
  <c r="P40" i="2" s="1"/>
  <c r="O24" i="2"/>
  <c r="P24" i="2" s="1"/>
  <c r="O16" i="2"/>
  <c r="P16" i="2" s="1"/>
  <c r="X1084" i="2"/>
  <c r="Y1084" i="2" s="1"/>
  <c r="X1076" i="2"/>
  <c r="Y1076" i="2" s="1"/>
  <c r="X1068" i="2"/>
  <c r="Y1068" i="2" s="1"/>
  <c r="X1052" i="2"/>
  <c r="Y1052" i="2" s="1"/>
  <c r="X1036" i="2"/>
  <c r="Y1036" i="2" s="1"/>
  <c r="X1020" i="2"/>
  <c r="Y1020" i="2" s="1"/>
  <c r="X1004" i="2"/>
  <c r="Y1004" i="2" s="1"/>
  <c r="X988" i="2"/>
  <c r="Y988" i="2" s="1"/>
  <c r="X980" i="2"/>
  <c r="Y980" i="2" s="1"/>
  <c r="X964" i="2"/>
  <c r="Y964" i="2" s="1"/>
  <c r="X948" i="2"/>
  <c r="Y948" i="2" s="1"/>
  <c r="X932" i="2"/>
  <c r="Y932" i="2" s="1"/>
  <c r="X924" i="2"/>
  <c r="Y924" i="2" s="1"/>
  <c r="X892" i="2"/>
  <c r="Y892" i="2" s="1"/>
  <c r="X876" i="2"/>
  <c r="Y876" i="2" s="1"/>
  <c r="X860" i="2"/>
  <c r="Y860" i="2" s="1"/>
  <c r="X844" i="2"/>
  <c r="Y844" i="2" s="1"/>
  <c r="X820" i="2"/>
  <c r="Y820" i="2" s="1"/>
  <c r="X804" i="2"/>
  <c r="Y804" i="2" s="1"/>
  <c r="X788" i="2"/>
  <c r="Y788" i="2" s="1"/>
  <c r="X764" i="2"/>
  <c r="Y764" i="2" s="1"/>
  <c r="X756" i="2"/>
  <c r="Y756" i="2" s="1"/>
  <c r="X740" i="2"/>
  <c r="Y740" i="2" s="1"/>
  <c r="X724" i="2"/>
  <c r="Y724" i="2" s="1"/>
  <c r="X700" i="2"/>
  <c r="Y700" i="2" s="1"/>
  <c r="X692" i="2"/>
  <c r="Y692" i="2" s="1"/>
  <c r="X676" i="2"/>
  <c r="Y676" i="2" s="1"/>
  <c r="X652" i="2"/>
  <c r="Y652" i="2" s="1"/>
  <c r="X636" i="2"/>
  <c r="Y636" i="2" s="1"/>
  <c r="X620" i="2"/>
  <c r="Y620" i="2" s="1"/>
  <c r="X604" i="2"/>
  <c r="Y604" i="2" s="1"/>
  <c r="X588" i="2"/>
  <c r="Y588" i="2" s="1"/>
  <c r="X580" i="2"/>
  <c r="Y580" i="2" s="1"/>
  <c r="X556" i="2"/>
  <c r="Y556" i="2" s="1"/>
  <c r="X540" i="2"/>
  <c r="Y540" i="2" s="1"/>
  <c r="X524" i="2"/>
  <c r="Y524" i="2" s="1"/>
  <c r="X500" i="2"/>
  <c r="Y500" i="2" s="1"/>
  <c r="X484" i="2"/>
  <c r="Y484" i="2" s="1"/>
  <c r="X476" i="2"/>
  <c r="Y476" i="2" s="1"/>
  <c r="X460" i="2"/>
  <c r="Y460" i="2" s="1"/>
  <c r="X444" i="2"/>
  <c r="Y444" i="2" s="1"/>
  <c r="X428" i="2"/>
  <c r="Y428" i="2" s="1"/>
  <c r="X412" i="2"/>
  <c r="Y412" i="2" s="1"/>
  <c r="X396" i="2"/>
  <c r="Y396" i="2" s="1"/>
  <c r="X380" i="2"/>
  <c r="Y380" i="2" s="1"/>
  <c r="X364" i="2"/>
  <c r="Y364" i="2" s="1"/>
  <c r="X348" i="2"/>
  <c r="Y348" i="2" s="1"/>
  <c r="X332" i="2"/>
  <c r="Y332" i="2" s="1"/>
  <c r="X316" i="2"/>
  <c r="Y316" i="2" s="1"/>
  <c r="X300" i="2"/>
  <c r="Y300" i="2" s="1"/>
  <c r="X284" i="2"/>
  <c r="Y284" i="2" s="1"/>
  <c r="X260" i="2"/>
  <c r="Y260" i="2" s="1"/>
  <c r="X244" i="2"/>
  <c r="Y244" i="2" s="1"/>
  <c r="X228" i="2"/>
  <c r="Y228" i="2" s="1"/>
  <c r="X212" i="2"/>
  <c r="Y212" i="2" s="1"/>
  <c r="X196" i="2"/>
  <c r="Y196" i="2" s="1"/>
  <c r="X180" i="2"/>
  <c r="Y180" i="2" s="1"/>
  <c r="X164" i="2"/>
  <c r="Y164" i="2" s="1"/>
  <c r="X156" i="2"/>
  <c r="Y156" i="2" s="1"/>
  <c r="X140" i="2"/>
  <c r="Y140" i="2" s="1"/>
  <c r="X124" i="2"/>
  <c r="Y124" i="2" s="1"/>
  <c r="X116" i="2"/>
  <c r="Y116" i="2" s="1"/>
  <c r="X100" i="2"/>
  <c r="Y100" i="2" s="1"/>
  <c r="X76" i="2"/>
  <c r="Y76" i="2" s="1"/>
  <c r="X68" i="2"/>
  <c r="Y68" i="2" s="1"/>
  <c r="X52" i="2"/>
  <c r="Y52" i="2" s="1"/>
  <c r="X36" i="2"/>
  <c r="Y36" i="2" s="1"/>
  <c r="X20" i="2"/>
  <c r="Y20" i="2" s="1"/>
  <c r="X4" i="2"/>
  <c r="AG1080" i="2"/>
  <c r="AH1080" i="2" s="1"/>
  <c r="AG1064" i="2"/>
  <c r="AH1064" i="2" s="1"/>
  <c r="AG1048" i="2"/>
  <c r="AH1048" i="2" s="1"/>
  <c r="AG1032" i="2"/>
  <c r="AH1032" i="2" s="1"/>
  <c r="AG1016" i="2"/>
  <c r="AH1016" i="2" s="1"/>
  <c r="AG1000" i="2"/>
  <c r="AH1000" i="2" s="1"/>
  <c r="AG984" i="2"/>
  <c r="AH984" i="2" s="1"/>
  <c r="AG968" i="2"/>
  <c r="AH968" i="2" s="1"/>
  <c r="AG960" i="2"/>
  <c r="AH960" i="2" s="1"/>
  <c r="AG944" i="2"/>
  <c r="AH944" i="2" s="1"/>
  <c r="AG928" i="2"/>
  <c r="AH928" i="2" s="1"/>
  <c r="AG912" i="2"/>
  <c r="AH912" i="2" s="1"/>
  <c r="AG896" i="2"/>
  <c r="AH896" i="2" s="1"/>
  <c r="AG880" i="2"/>
  <c r="AH880" i="2" s="1"/>
  <c r="AG864" i="2"/>
  <c r="AH864" i="2" s="1"/>
  <c r="AG840" i="2"/>
  <c r="AH840" i="2" s="1"/>
  <c r="AG824" i="2"/>
  <c r="AH824" i="2" s="1"/>
  <c r="AG808" i="2"/>
  <c r="AH808" i="2" s="1"/>
  <c r="AG792" i="2"/>
  <c r="AH792" i="2" s="1"/>
  <c r="AG776" i="2"/>
  <c r="AH776" i="2" s="1"/>
  <c r="AG760" i="2"/>
  <c r="AH760" i="2" s="1"/>
  <c r="AG744" i="2"/>
  <c r="AH744" i="2" s="1"/>
  <c r="AG728" i="2"/>
  <c r="AH728" i="2" s="1"/>
  <c r="AG712" i="2"/>
  <c r="AH712" i="2" s="1"/>
  <c r="AG696" i="2"/>
  <c r="AH696" i="2" s="1"/>
  <c r="AG680" i="2"/>
  <c r="AH680" i="2" s="1"/>
  <c r="AG664" i="2"/>
  <c r="AH664" i="2" s="1"/>
  <c r="AG648" i="2"/>
  <c r="AH648" i="2" s="1"/>
  <c r="AG632" i="2"/>
  <c r="AH632" i="2" s="1"/>
  <c r="AG616" i="2"/>
  <c r="AH616" i="2" s="1"/>
  <c r="AG600" i="2"/>
  <c r="AH600" i="2" s="1"/>
  <c r="AG584" i="2"/>
  <c r="AH584" i="2" s="1"/>
  <c r="AG568" i="2"/>
  <c r="AH568" i="2" s="1"/>
  <c r="AG552" i="2"/>
  <c r="AH552" i="2" s="1"/>
  <c r="AG536" i="2"/>
  <c r="AH536" i="2" s="1"/>
  <c r="AG520" i="2"/>
  <c r="AH520" i="2" s="1"/>
  <c r="AG504" i="2"/>
  <c r="AH504" i="2" s="1"/>
  <c r="AG488" i="2"/>
  <c r="AH488" i="2" s="1"/>
  <c r="AG472" i="2"/>
  <c r="AH472" i="2" s="1"/>
  <c r="AG456" i="2"/>
  <c r="AH456" i="2" s="1"/>
  <c r="AG440" i="2"/>
  <c r="AH440" i="2" s="1"/>
  <c r="AG424" i="2"/>
  <c r="AH424" i="2" s="1"/>
  <c r="AG408" i="2"/>
  <c r="AH408" i="2" s="1"/>
  <c r="AG392" i="2"/>
  <c r="AH392" i="2" s="1"/>
  <c r="AG376" i="2"/>
  <c r="AH376" i="2" s="1"/>
  <c r="AG360" i="2"/>
  <c r="AH360" i="2" s="1"/>
  <c r="AG344" i="2"/>
  <c r="AH344" i="2" s="1"/>
  <c r="AG328" i="2"/>
  <c r="AH328" i="2" s="1"/>
  <c r="AG312" i="2"/>
  <c r="AH312" i="2" s="1"/>
  <c r="AG296" i="2"/>
  <c r="AH296" i="2" s="1"/>
  <c r="AG280" i="2"/>
  <c r="AH280" i="2" s="1"/>
  <c r="AG272" i="2"/>
  <c r="AH272" i="2" s="1"/>
  <c r="AG256" i="2"/>
  <c r="AH256" i="2" s="1"/>
  <c r="AG248" i="2"/>
  <c r="AH248" i="2" s="1"/>
  <c r="AG194" i="2"/>
  <c r="AH194" i="2" s="1"/>
  <c r="AG66" i="2"/>
  <c r="AH66" i="2" s="1"/>
  <c r="AG44" i="2"/>
  <c r="AH44" i="2" s="1"/>
  <c r="AP1072" i="2"/>
  <c r="AQ1072" i="2" s="1"/>
  <c r="AP976" i="2"/>
  <c r="AQ976" i="2" s="1"/>
  <c r="AP912" i="2"/>
  <c r="AQ912" i="2" s="1"/>
  <c r="AP848" i="2"/>
  <c r="AQ848" i="2" s="1"/>
  <c r="AP784" i="2"/>
  <c r="AQ784" i="2" s="1"/>
  <c r="AP720" i="2"/>
  <c r="AQ720" i="2" s="1"/>
  <c r="AP656" i="2"/>
  <c r="AQ656" i="2" s="1"/>
  <c r="AP592" i="2"/>
  <c r="AQ592" i="2" s="1"/>
  <c r="AP560" i="2"/>
  <c r="AQ560" i="2" s="1"/>
  <c r="AP496" i="2"/>
  <c r="AQ496" i="2" s="1"/>
  <c r="AP432" i="2"/>
  <c r="AQ432" i="2" s="1"/>
  <c r="AP400" i="2"/>
  <c r="AQ400" i="2" s="1"/>
  <c r="AP368" i="2"/>
  <c r="AQ368" i="2" s="1"/>
  <c r="AP336" i="2"/>
  <c r="AQ336" i="2" s="1"/>
  <c r="AP304" i="2"/>
  <c r="AQ304" i="2" s="1"/>
  <c r="AP272" i="2"/>
  <c r="AQ272" i="2" s="1"/>
  <c r="AP240" i="2"/>
  <c r="AQ240" i="2" s="1"/>
  <c r="AP176" i="2"/>
  <c r="AQ176" i="2" s="1"/>
  <c r="AP144" i="2"/>
  <c r="AQ144" i="2" s="1"/>
  <c r="AP112" i="2"/>
  <c r="AQ112" i="2" s="1"/>
  <c r="AP80" i="2"/>
  <c r="AQ80" i="2" s="1"/>
  <c r="AP48" i="2"/>
  <c r="AQ48" i="2" s="1"/>
  <c r="AP16" i="2"/>
  <c r="AQ16" i="2" s="1"/>
  <c r="O1012" i="2"/>
  <c r="P1012" i="2" s="1"/>
  <c r="O980" i="2"/>
  <c r="P980" i="2" s="1"/>
  <c r="O788" i="2"/>
  <c r="P788" i="2" s="1"/>
  <c r="O756" i="2"/>
  <c r="P756" i="2" s="1"/>
  <c r="O724" i="2"/>
  <c r="P724" i="2" s="1"/>
  <c r="O532" i="2"/>
  <c r="P532" i="2" s="1"/>
  <c r="O500" i="2"/>
  <c r="P500" i="2" s="1"/>
  <c r="O372" i="2"/>
  <c r="P372" i="2" s="1"/>
  <c r="O340" i="2"/>
  <c r="P340" i="2" s="1"/>
  <c r="O308" i="2"/>
  <c r="P308" i="2" s="1"/>
  <c r="O276" i="2"/>
  <c r="P276" i="2" s="1"/>
  <c r="O244" i="2"/>
  <c r="P244" i="2" s="1"/>
  <c r="O212" i="2"/>
  <c r="P212" i="2" s="1"/>
  <c r="O180" i="2"/>
  <c r="P180" i="2" s="1"/>
  <c r="X952" i="2"/>
  <c r="Y952" i="2" s="1"/>
  <c r="X824" i="2"/>
  <c r="Y824" i="2" s="1"/>
  <c r="X792" i="2"/>
  <c r="Y792" i="2" s="1"/>
  <c r="X728" i="2"/>
  <c r="Y728" i="2" s="1"/>
  <c r="X664" i="2"/>
  <c r="Y664" i="2" s="1"/>
  <c r="X568" i="2"/>
  <c r="Y568" i="2" s="1"/>
  <c r="X504" i="2"/>
  <c r="Y504" i="2" s="1"/>
  <c r="X248" i="2"/>
  <c r="Y248" i="2" s="1"/>
  <c r="X216" i="2"/>
  <c r="Y216" i="2" s="1"/>
  <c r="X184" i="2"/>
  <c r="Y184" i="2" s="1"/>
  <c r="X88" i="2"/>
  <c r="Y88" i="2" s="1"/>
  <c r="AP855" i="2"/>
  <c r="AQ855" i="2" s="1"/>
  <c r="AP791" i="2"/>
  <c r="AQ791" i="2" s="1"/>
  <c r="AP727" i="2"/>
  <c r="AQ727" i="2" s="1"/>
  <c r="AP471" i="2"/>
  <c r="AQ471" i="2" s="1"/>
  <c r="AP407" i="2"/>
  <c r="AQ407" i="2" s="1"/>
  <c r="AP215" i="2"/>
  <c r="AQ215" i="2" s="1"/>
  <c r="AG1094" i="2"/>
  <c r="AH1094" i="2" s="1"/>
  <c r="AG1090" i="2"/>
  <c r="AH1090" i="2" s="1"/>
  <c r="AG1086" i="2"/>
  <c r="AH1086" i="2" s="1"/>
  <c r="AG1082" i="2"/>
  <c r="AH1082" i="2" s="1"/>
  <c r="AG1078" i="2"/>
  <c r="AH1078" i="2" s="1"/>
  <c r="AG1074" i="2"/>
  <c r="AH1074" i="2" s="1"/>
  <c r="AG1070" i="2"/>
  <c r="AH1070" i="2" s="1"/>
  <c r="AG1066" i="2"/>
  <c r="AH1066" i="2" s="1"/>
  <c r="AG1062" i="2"/>
  <c r="AH1062" i="2" s="1"/>
  <c r="AG1058" i="2"/>
  <c r="AH1058" i="2" s="1"/>
  <c r="AG1054" i="2"/>
  <c r="AH1054" i="2" s="1"/>
  <c r="AG1050" i="2"/>
  <c r="AH1050" i="2" s="1"/>
  <c r="AG1046" i="2"/>
  <c r="AH1046" i="2" s="1"/>
  <c r="AG1042" i="2"/>
  <c r="AH1042" i="2" s="1"/>
  <c r="AG1038" i="2"/>
  <c r="AH1038" i="2" s="1"/>
  <c r="AG1034" i="2"/>
  <c r="AH1034" i="2" s="1"/>
  <c r="AG1030" i="2"/>
  <c r="AH1030" i="2" s="1"/>
  <c r="AG1026" i="2"/>
  <c r="AH1026" i="2" s="1"/>
  <c r="AG1022" i="2"/>
  <c r="AH1022" i="2" s="1"/>
  <c r="AG1018" i="2"/>
  <c r="AH1018" i="2" s="1"/>
  <c r="AG1014" i="2"/>
  <c r="AH1014" i="2" s="1"/>
  <c r="AG1010" i="2"/>
  <c r="AH1010" i="2" s="1"/>
  <c r="AG1006" i="2"/>
  <c r="AH1006" i="2" s="1"/>
  <c r="AG1002" i="2"/>
  <c r="AH1002" i="2" s="1"/>
  <c r="AG998" i="2"/>
  <c r="AH998" i="2" s="1"/>
  <c r="AG994" i="2"/>
  <c r="AH994" i="2" s="1"/>
  <c r="AG990" i="2"/>
  <c r="AH990" i="2" s="1"/>
  <c r="AG986" i="2"/>
  <c r="AH986" i="2" s="1"/>
  <c r="AG982" i="2"/>
  <c r="AH982" i="2" s="1"/>
  <c r="AG978" i="2"/>
  <c r="AH978" i="2" s="1"/>
  <c r="AG974" i="2"/>
  <c r="AH974" i="2" s="1"/>
  <c r="AG970" i="2"/>
  <c r="AH970" i="2" s="1"/>
  <c r="AG966" i="2"/>
  <c r="AH966" i="2" s="1"/>
  <c r="AG962" i="2"/>
  <c r="AH962" i="2" s="1"/>
  <c r="AG958" i="2"/>
  <c r="AH958" i="2" s="1"/>
  <c r="AG954" i="2"/>
  <c r="AH954" i="2" s="1"/>
  <c r="AG950" i="2"/>
  <c r="AH950" i="2" s="1"/>
  <c r="AG946" i="2"/>
  <c r="AH946" i="2" s="1"/>
  <c r="AG942" i="2"/>
  <c r="AH942" i="2" s="1"/>
  <c r="AG938" i="2"/>
  <c r="AH938" i="2" s="1"/>
  <c r="AG934" i="2"/>
  <c r="AH934" i="2" s="1"/>
  <c r="AG930" i="2"/>
  <c r="AH930" i="2" s="1"/>
  <c r="AG926" i="2"/>
  <c r="AH926" i="2" s="1"/>
  <c r="AG922" i="2"/>
  <c r="AH922" i="2" s="1"/>
  <c r="AG918" i="2"/>
  <c r="AH918" i="2" s="1"/>
  <c r="AG914" i="2"/>
  <c r="AH914" i="2" s="1"/>
  <c r="AG910" i="2"/>
  <c r="AH910" i="2" s="1"/>
  <c r="AG906" i="2"/>
  <c r="AH906" i="2" s="1"/>
  <c r="AG902" i="2"/>
  <c r="AH902" i="2" s="1"/>
  <c r="AG898" i="2"/>
  <c r="AH898" i="2" s="1"/>
  <c r="AG894" i="2"/>
  <c r="AH894" i="2" s="1"/>
  <c r="AG890" i="2"/>
  <c r="AH890" i="2" s="1"/>
  <c r="AG886" i="2"/>
  <c r="AH886" i="2" s="1"/>
  <c r="AG882" i="2"/>
  <c r="AH882" i="2" s="1"/>
  <c r="AG878" i="2"/>
  <c r="AH878" i="2" s="1"/>
  <c r="AG874" i="2"/>
  <c r="AH874" i="2" s="1"/>
  <c r="AG870" i="2"/>
  <c r="AH870" i="2" s="1"/>
  <c r="AG866" i="2"/>
  <c r="AH866" i="2" s="1"/>
  <c r="AG862" i="2"/>
  <c r="AH862" i="2" s="1"/>
  <c r="AG858" i="2"/>
  <c r="AH858" i="2" s="1"/>
  <c r="AG854" i="2"/>
  <c r="AH854" i="2" s="1"/>
  <c r="AG850" i="2"/>
  <c r="AH850" i="2" s="1"/>
  <c r="AG846" i="2"/>
  <c r="AH846" i="2" s="1"/>
  <c r="AG842" i="2"/>
  <c r="AH842" i="2" s="1"/>
  <c r="AG838" i="2"/>
  <c r="AH838" i="2" s="1"/>
  <c r="AG834" i="2"/>
  <c r="AH834" i="2" s="1"/>
  <c r="AG830" i="2"/>
  <c r="AH830" i="2" s="1"/>
  <c r="AG826" i="2"/>
  <c r="AH826" i="2" s="1"/>
  <c r="AG822" i="2"/>
  <c r="AH822" i="2" s="1"/>
  <c r="AG818" i="2"/>
  <c r="AH818" i="2" s="1"/>
  <c r="AG814" i="2"/>
  <c r="AH814" i="2" s="1"/>
  <c r="AG810" i="2"/>
  <c r="AH810" i="2" s="1"/>
  <c r="AG806" i="2"/>
  <c r="AH806" i="2" s="1"/>
  <c r="AG802" i="2"/>
  <c r="AH802" i="2" s="1"/>
  <c r="AG798" i="2"/>
  <c r="AH798" i="2" s="1"/>
  <c r="AG794" i="2"/>
  <c r="AH794" i="2" s="1"/>
  <c r="AG790" i="2"/>
  <c r="AH790" i="2" s="1"/>
  <c r="AG786" i="2"/>
  <c r="AH786" i="2" s="1"/>
  <c r="AG782" i="2"/>
  <c r="AH782" i="2" s="1"/>
  <c r="AG778" i="2"/>
  <c r="AH778" i="2" s="1"/>
  <c r="AG774" i="2"/>
  <c r="AH774" i="2" s="1"/>
  <c r="AG770" i="2"/>
  <c r="AH770" i="2" s="1"/>
  <c r="AG766" i="2"/>
  <c r="AH766" i="2" s="1"/>
  <c r="AG762" i="2"/>
  <c r="AH762" i="2" s="1"/>
  <c r="AG758" i="2"/>
  <c r="AH758" i="2" s="1"/>
  <c r="AG754" i="2"/>
  <c r="AH754" i="2" s="1"/>
  <c r="AG750" i="2"/>
  <c r="AH750" i="2" s="1"/>
  <c r="AG746" i="2"/>
  <c r="AH746" i="2" s="1"/>
  <c r="AG742" i="2"/>
  <c r="AH742" i="2" s="1"/>
  <c r="AG738" i="2"/>
  <c r="AH738" i="2" s="1"/>
  <c r="AG734" i="2"/>
  <c r="AH734" i="2" s="1"/>
  <c r="AG730" i="2"/>
  <c r="AH730" i="2" s="1"/>
  <c r="AG726" i="2"/>
  <c r="AH726" i="2" s="1"/>
  <c r="AG722" i="2"/>
  <c r="AH722" i="2" s="1"/>
  <c r="AG718" i="2"/>
  <c r="AH718" i="2" s="1"/>
  <c r="AG714" i="2"/>
  <c r="AH714" i="2" s="1"/>
  <c r="AG710" i="2"/>
  <c r="AH710" i="2" s="1"/>
  <c r="AG706" i="2"/>
  <c r="AH706" i="2" s="1"/>
  <c r="AG702" i="2"/>
  <c r="AH702" i="2" s="1"/>
  <c r="AG698" i="2"/>
  <c r="AH698" i="2" s="1"/>
  <c r="AG694" i="2"/>
  <c r="AH694" i="2" s="1"/>
  <c r="AG690" i="2"/>
  <c r="AH690" i="2" s="1"/>
  <c r="AG686" i="2"/>
  <c r="AH686" i="2" s="1"/>
  <c r="AG682" i="2"/>
  <c r="AH682" i="2" s="1"/>
  <c r="AG678" i="2"/>
  <c r="AH678" i="2" s="1"/>
  <c r="AG674" i="2"/>
  <c r="AH674" i="2" s="1"/>
  <c r="AG670" i="2"/>
  <c r="AH670" i="2" s="1"/>
  <c r="AG666" i="2"/>
  <c r="AH666" i="2" s="1"/>
  <c r="AG662" i="2"/>
  <c r="AH662" i="2" s="1"/>
  <c r="AG658" i="2"/>
  <c r="AH658" i="2" s="1"/>
  <c r="AG654" i="2"/>
  <c r="AH654" i="2" s="1"/>
  <c r="AG650" i="2"/>
  <c r="AH650" i="2" s="1"/>
  <c r="AG646" i="2"/>
  <c r="AH646" i="2" s="1"/>
  <c r="AG642" i="2"/>
  <c r="AH642" i="2" s="1"/>
  <c r="AG638" i="2"/>
  <c r="AH638" i="2" s="1"/>
  <c r="AG634" i="2"/>
  <c r="AH634" i="2" s="1"/>
  <c r="AG630" i="2"/>
  <c r="AH630" i="2" s="1"/>
  <c r="AG626" i="2"/>
  <c r="AH626" i="2" s="1"/>
  <c r="AG622" i="2"/>
  <c r="AH622" i="2" s="1"/>
  <c r="AG618" i="2"/>
  <c r="AH618" i="2" s="1"/>
  <c r="AG614" i="2"/>
  <c r="AH614" i="2" s="1"/>
  <c r="AG610" i="2"/>
  <c r="AH610" i="2" s="1"/>
  <c r="AG606" i="2"/>
  <c r="AH606" i="2" s="1"/>
  <c r="AG602" i="2"/>
  <c r="AH602" i="2" s="1"/>
  <c r="AG598" i="2"/>
  <c r="AH598" i="2" s="1"/>
  <c r="AG594" i="2"/>
  <c r="AH594" i="2" s="1"/>
  <c r="AG590" i="2"/>
  <c r="AH590" i="2" s="1"/>
  <c r="AG586" i="2"/>
  <c r="AH586" i="2" s="1"/>
  <c r="AG582" i="2"/>
  <c r="AH582" i="2" s="1"/>
  <c r="AG578" i="2"/>
  <c r="AH578" i="2" s="1"/>
  <c r="AG574" i="2"/>
  <c r="AH574" i="2" s="1"/>
  <c r="AG570" i="2"/>
  <c r="AH570" i="2" s="1"/>
  <c r="AG566" i="2"/>
  <c r="AH566" i="2" s="1"/>
  <c r="AG562" i="2"/>
  <c r="AH562" i="2" s="1"/>
  <c r="AG558" i="2"/>
  <c r="AH558" i="2" s="1"/>
  <c r="AG554" i="2"/>
  <c r="AH554" i="2" s="1"/>
  <c r="AG550" i="2"/>
  <c r="AH550" i="2" s="1"/>
  <c r="AG546" i="2"/>
  <c r="AH546" i="2" s="1"/>
  <c r="AG542" i="2"/>
  <c r="AH542" i="2" s="1"/>
  <c r="AG538" i="2"/>
  <c r="AH538" i="2" s="1"/>
  <c r="AG534" i="2"/>
  <c r="AH534" i="2" s="1"/>
  <c r="AG530" i="2"/>
  <c r="AH530" i="2" s="1"/>
  <c r="AG526" i="2"/>
  <c r="AH526" i="2" s="1"/>
  <c r="AG522" i="2"/>
  <c r="AH522" i="2" s="1"/>
  <c r="AG518" i="2"/>
  <c r="AH518" i="2" s="1"/>
  <c r="AG514" i="2"/>
  <c r="AH514" i="2" s="1"/>
  <c r="AG510" i="2"/>
  <c r="AH510" i="2" s="1"/>
  <c r="AG506" i="2"/>
  <c r="AH506" i="2" s="1"/>
  <c r="AG502" i="2"/>
  <c r="AH502" i="2" s="1"/>
  <c r="AG498" i="2"/>
  <c r="AH498" i="2" s="1"/>
  <c r="AG494" i="2"/>
  <c r="AH494" i="2" s="1"/>
  <c r="AG490" i="2"/>
  <c r="AH490" i="2" s="1"/>
  <c r="AG486" i="2"/>
  <c r="AH486" i="2" s="1"/>
  <c r="AG482" i="2"/>
  <c r="AH482" i="2" s="1"/>
  <c r="AG478" i="2"/>
  <c r="AH478" i="2" s="1"/>
  <c r="AG474" i="2"/>
  <c r="AH474" i="2" s="1"/>
  <c r="AG470" i="2"/>
  <c r="AH470" i="2" s="1"/>
  <c r="AG466" i="2"/>
  <c r="AH466" i="2" s="1"/>
  <c r="AG462" i="2"/>
  <c r="AH462" i="2" s="1"/>
  <c r="AG458" i="2"/>
  <c r="AH458" i="2" s="1"/>
  <c r="AG454" i="2"/>
  <c r="AH454" i="2" s="1"/>
  <c r="AG450" i="2"/>
  <c r="AH450" i="2" s="1"/>
  <c r="AG446" i="2"/>
  <c r="AH446" i="2" s="1"/>
  <c r="AG442" i="2"/>
  <c r="AH442" i="2" s="1"/>
  <c r="AG438" i="2"/>
  <c r="AH438" i="2" s="1"/>
  <c r="AG434" i="2"/>
  <c r="AH434" i="2" s="1"/>
  <c r="AG430" i="2"/>
  <c r="AH430" i="2" s="1"/>
  <c r="AG426" i="2"/>
  <c r="AH426" i="2" s="1"/>
  <c r="AG422" i="2"/>
  <c r="AH422" i="2" s="1"/>
  <c r="AG418" i="2"/>
  <c r="AH418" i="2" s="1"/>
  <c r="AG414" i="2"/>
  <c r="AH414" i="2" s="1"/>
  <c r="AG410" i="2"/>
  <c r="AH410" i="2" s="1"/>
  <c r="AG406" i="2"/>
  <c r="AH406" i="2" s="1"/>
  <c r="AG402" i="2"/>
  <c r="AH402" i="2" s="1"/>
  <c r="AG398" i="2"/>
  <c r="AH398" i="2" s="1"/>
  <c r="AG394" i="2"/>
  <c r="AH394" i="2" s="1"/>
  <c r="AG390" i="2"/>
  <c r="AH390" i="2" s="1"/>
  <c r="AG386" i="2"/>
  <c r="AH386" i="2" s="1"/>
  <c r="AG382" i="2"/>
  <c r="AH382" i="2" s="1"/>
  <c r="AG378" i="2"/>
  <c r="AH378" i="2" s="1"/>
  <c r="AG374" i="2"/>
  <c r="AH374" i="2" s="1"/>
  <c r="AG370" i="2"/>
  <c r="AH370" i="2" s="1"/>
  <c r="AG366" i="2"/>
  <c r="AH366" i="2" s="1"/>
  <c r="AG362" i="2"/>
  <c r="AH362" i="2" s="1"/>
  <c r="AG358" i="2"/>
  <c r="AH358" i="2" s="1"/>
  <c r="AG354" i="2"/>
  <c r="AH354" i="2" s="1"/>
  <c r="AG350" i="2"/>
  <c r="AH350" i="2" s="1"/>
  <c r="AG346" i="2"/>
  <c r="AH346" i="2" s="1"/>
  <c r="AG342" i="2"/>
  <c r="AH342" i="2" s="1"/>
  <c r="AG338" i="2"/>
  <c r="AH338" i="2" s="1"/>
  <c r="AG334" i="2"/>
  <c r="AH334" i="2" s="1"/>
  <c r="AG330" i="2"/>
  <c r="AH330" i="2" s="1"/>
  <c r="AG326" i="2"/>
  <c r="AH326" i="2" s="1"/>
  <c r="AG322" i="2"/>
  <c r="AH322" i="2" s="1"/>
  <c r="AG318" i="2"/>
  <c r="AH318" i="2" s="1"/>
  <c r="AG314" i="2"/>
  <c r="AH314" i="2" s="1"/>
  <c r="AG310" i="2"/>
  <c r="AH310" i="2" s="1"/>
  <c r="AG306" i="2"/>
  <c r="AH306" i="2" s="1"/>
  <c r="AG302" i="2"/>
  <c r="AH302" i="2" s="1"/>
  <c r="AG298" i="2"/>
  <c r="AH298" i="2" s="1"/>
  <c r="AG294" i="2"/>
  <c r="AH294" i="2" s="1"/>
  <c r="AG290" i="2"/>
  <c r="AH290" i="2" s="1"/>
  <c r="AG286" i="2"/>
  <c r="AH286" i="2" s="1"/>
  <c r="AG282" i="2"/>
  <c r="AH282" i="2" s="1"/>
  <c r="AG278" i="2"/>
  <c r="AH278" i="2" s="1"/>
  <c r="AG274" i="2"/>
  <c r="AH274" i="2" s="1"/>
  <c r="AG270" i="2"/>
  <c r="AH270" i="2" s="1"/>
  <c r="AG266" i="2"/>
  <c r="AH266" i="2" s="1"/>
  <c r="AG262" i="2"/>
  <c r="AH262" i="2" s="1"/>
  <c r="AG258" i="2"/>
  <c r="AH258" i="2" s="1"/>
  <c r="AG254" i="2"/>
  <c r="AH254" i="2" s="1"/>
  <c r="AG250" i="2"/>
  <c r="AH250" i="2" s="1"/>
  <c r="AG246" i="2"/>
  <c r="AH246" i="2" s="1"/>
  <c r="AG242" i="2"/>
  <c r="AH242" i="2" s="1"/>
  <c r="AG238" i="2"/>
  <c r="AH238" i="2" s="1"/>
  <c r="AG234" i="2"/>
  <c r="AH234" i="2" s="1"/>
  <c r="AG230" i="2"/>
  <c r="AH230" i="2" s="1"/>
  <c r="AG222" i="2"/>
  <c r="AH222" i="2" s="1"/>
  <c r="AG218" i="2"/>
  <c r="AH218" i="2" s="1"/>
  <c r="AG214" i="2"/>
  <c r="AH214" i="2" s="1"/>
  <c r="AG206" i="2"/>
  <c r="AH206" i="2" s="1"/>
  <c r="AG202" i="2"/>
  <c r="AH202" i="2" s="1"/>
  <c r="AG198" i="2"/>
  <c r="AH198" i="2" s="1"/>
  <c r="AG190" i="2"/>
  <c r="AH190" i="2" s="1"/>
  <c r="AG186" i="2"/>
  <c r="AH186" i="2" s="1"/>
  <c r="AG182" i="2"/>
  <c r="AH182" i="2" s="1"/>
  <c r="AG174" i="2"/>
  <c r="AH174" i="2" s="1"/>
  <c r="AG170" i="2"/>
  <c r="AH170" i="2" s="1"/>
  <c r="AG166" i="2"/>
  <c r="AH166" i="2" s="1"/>
  <c r="AG158" i="2"/>
  <c r="AH158" i="2" s="1"/>
  <c r="AG154" i="2"/>
  <c r="AH154" i="2" s="1"/>
  <c r="AG150" i="2"/>
  <c r="AH150" i="2" s="1"/>
  <c r="AG142" i="2"/>
  <c r="AH142" i="2" s="1"/>
  <c r="AG138" i="2"/>
  <c r="AH138" i="2" s="1"/>
  <c r="AG134" i="2"/>
  <c r="AH134" i="2" s="1"/>
  <c r="AG126" i="2"/>
  <c r="AH126" i="2" s="1"/>
  <c r="AG122" i="2"/>
  <c r="AH122" i="2" s="1"/>
  <c r="AG118" i="2"/>
  <c r="AH118" i="2" s="1"/>
  <c r="AG110" i="2"/>
  <c r="AH110" i="2" s="1"/>
  <c r="AG106" i="2"/>
  <c r="AH106" i="2" s="1"/>
  <c r="AG102" i="2"/>
  <c r="AH102" i="2" s="1"/>
  <c r="AG94" i="2"/>
  <c r="AH94" i="2" s="1"/>
  <c r="AG90" i="2"/>
  <c r="AH90" i="2" s="1"/>
  <c r="AG86" i="2"/>
  <c r="AH86" i="2" s="1"/>
  <c r="AG78" i="2"/>
  <c r="AH78" i="2" s="1"/>
  <c r="AG74" i="2"/>
  <c r="AH74" i="2" s="1"/>
  <c r="AG70" i="2"/>
  <c r="AH70" i="2" s="1"/>
  <c r="AG62" i="2"/>
  <c r="AH62" i="2" s="1"/>
  <c r="AG58" i="2"/>
  <c r="AH58" i="2" s="1"/>
  <c r="AG54" i="2"/>
  <c r="AH54" i="2" s="1"/>
  <c r="AG46" i="2"/>
  <c r="AH46" i="2" s="1"/>
  <c r="AG42" i="2"/>
  <c r="AH42" i="2" s="1"/>
  <c r="AG38" i="2"/>
  <c r="AH38" i="2" s="1"/>
  <c r="AG34" i="2"/>
  <c r="AH34" i="2" s="1"/>
  <c r="AG30" i="2"/>
  <c r="AH30" i="2" s="1"/>
  <c r="AG26" i="2"/>
  <c r="AH26" i="2" s="1"/>
  <c r="AG22" i="2"/>
  <c r="AH22" i="2" s="1"/>
  <c r="AG18" i="2"/>
  <c r="AH18" i="2" s="1"/>
  <c r="AG14" i="2"/>
  <c r="AH14" i="2" s="1"/>
  <c r="AG10" i="2"/>
  <c r="AH10" i="2" s="1"/>
  <c r="AG6" i="2"/>
  <c r="AP1094" i="2"/>
  <c r="AQ1094" i="2" s="1"/>
  <c r="AP1090" i="2"/>
  <c r="AQ1090" i="2" s="1"/>
  <c r="AP1086" i="2"/>
  <c r="AQ1086" i="2" s="1"/>
  <c r="AP1082" i="2"/>
  <c r="AQ1082" i="2" s="1"/>
  <c r="AP1078" i="2"/>
  <c r="AQ1078" i="2" s="1"/>
  <c r="AP1074" i="2"/>
  <c r="AQ1074" i="2" s="1"/>
  <c r="AP1070" i="2"/>
  <c r="AQ1070" i="2" s="1"/>
  <c r="AP1066" i="2"/>
  <c r="AQ1066" i="2" s="1"/>
  <c r="AP1062" i="2"/>
  <c r="AQ1062" i="2" s="1"/>
  <c r="AP1058" i="2"/>
  <c r="AQ1058" i="2" s="1"/>
  <c r="AP1054" i="2"/>
  <c r="AQ1054" i="2" s="1"/>
  <c r="AP1050" i="2"/>
  <c r="AQ1050" i="2" s="1"/>
  <c r="AP1046" i="2"/>
  <c r="AQ1046" i="2" s="1"/>
  <c r="AP1042" i="2"/>
  <c r="AQ1042" i="2" s="1"/>
  <c r="AP1038" i="2"/>
  <c r="AQ1038" i="2" s="1"/>
  <c r="AP1034" i="2"/>
  <c r="AQ1034" i="2" s="1"/>
  <c r="AP1030" i="2"/>
  <c r="AQ1030" i="2" s="1"/>
  <c r="AP1026" i="2"/>
  <c r="AQ1026" i="2" s="1"/>
  <c r="AP1022" i="2"/>
  <c r="AQ1022" i="2" s="1"/>
  <c r="AP1018" i="2"/>
  <c r="AQ1018" i="2" s="1"/>
  <c r="AP1014" i="2"/>
  <c r="AQ1014" i="2" s="1"/>
  <c r="AP1010" i="2"/>
  <c r="AQ1010" i="2" s="1"/>
  <c r="AP1006" i="2"/>
  <c r="AQ1006" i="2" s="1"/>
  <c r="AP1002" i="2"/>
  <c r="AQ1002" i="2" s="1"/>
  <c r="AP998" i="2"/>
  <c r="AQ998" i="2" s="1"/>
  <c r="AP994" i="2"/>
  <c r="AQ994" i="2" s="1"/>
  <c r="AP990" i="2"/>
  <c r="AQ990" i="2" s="1"/>
  <c r="AP986" i="2"/>
  <c r="AQ986" i="2" s="1"/>
  <c r="AP982" i="2"/>
  <c r="AQ982" i="2" s="1"/>
  <c r="AP978" i="2"/>
  <c r="AQ978" i="2" s="1"/>
  <c r="AP974" i="2"/>
  <c r="AQ974" i="2" s="1"/>
  <c r="AP970" i="2"/>
  <c r="AQ970" i="2" s="1"/>
  <c r="AP966" i="2"/>
  <c r="AQ966" i="2" s="1"/>
  <c r="AP962" i="2"/>
  <c r="AQ962" i="2" s="1"/>
  <c r="AP958" i="2"/>
  <c r="AQ958" i="2" s="1"/>
  <c r="AP954" i="2"/>
  <c r="AQ954" i="2" s="1"/>
  <c r="AP950" i="2"/>
  <c r="AQ950" i="2" s="1"/>
  <c r="AP946" i="2"/>
  <c r="AQ946" i="2" s="1"/>
  <c r="AP942" i="2"/>
  <c r="AQ942" i="2" s="1"/>
  <c r="AP938" i="2"/>
  <c r="AQ938" i="2" s="1"/>
  <c r="AP934" i="2"/>
  <c r="AQ934" i="2" s="1"/>
  <c r="AP930" i="2"/>
  <c r="AQ930" i="2" s="1"/>
  <c r="AP926" i="2"/>
  <c r="AQ926" i="2" s="1"/>
  <c r="AP922" i="2"/>
  <c r="AQ922" i="2" s="1"/>
  <c r="AP918" i="2"/>
  <c r="AQ918" i="2" s="1"/>
  <c r="AP914" i="2"/>
  <c r="AQ914" i="2" s="1"/>
  <c r="AP910" i="2"/>
  <c r="AQ910" i="2" s="1"/>
  <c r="AP906" i="2"/>
  <c r="AQ906" i="2" s="1"/>
  <c r="AP902" i="2"/>
  <c r="AQ902" i="2" s="1"/>
  <c r="AP898" i="2"/>
  <c r="AQ898" i="2" s="1"/>
  <c r="AP894" i="2"/>
  <c r="AQ894" i="2" s="1"/>
  <c r="AP890" i="2"/>
  <c r="AQ890" i="2" s="1"/>
  <c r="AP886" i="2"/>
  <c r="AQ886" i="2" s="1"/>
  <c r="AP882" i="2"/>
  <c r="AQ882" i="2" s="1"/>
  <c r="AP878" i="2"/>
  <c r="AQ878" i="2" s="1"/>
  <c r="AP874" i="2"/>
  <c r="AQ874" i="2" s="1"/>
  <c r="AP870" i="2"/>
  <c r="AQ870" i="2" s="1"/>
  <c r="AP866" i="2"/>
  <c r="AQ866" i="2" s="1"/>
  <c r="AP862" i="2"/>
  <c r="AQ862" i="2" s="1"/>
  <c r="AP858" i="2"/>
  <c r="AQ858" i="2" s="1"/>
  <c r="AP854" i="2"/>
  <c r="AQ854" i="2" s="1"/>
  <c r="AP850" i="2"/>
  <c r="AQ850" i="2" s="1"/>
  <c r="AP846" i="2"/>
  <c r="AQ846" i="2" s="1"/>
  <c r="AP842" i="2"/>
  <c r="AQ842" i="2" s="1"/>
  <c r="AP838" i="2"/>
  <c r="AQ838" i="2" s="1"/>
  <c r="AP834" i="2"/>
  <c r="AQ834" i="2" s="1"/>
  <c r="AP830" i="2"/>
  <c r="AQ830" i="2" s="1"/>
  <c r="AP826" i="2"/>
  <c r="AQ826" i="2" s="1"/>
  <c r="AP822" i="2"/>
  <c r="AQ822" i="2" s="1"/>
  <c r="AP818" i="2"/>
  <c r="AQ818" i="2" s="1"/>
  <c r="AP814" i="2"/>
  <c r="AQ814" i="2" s="1"/>
  <c r="AP810" i="2"/>
  <c r="AQ810" i="2" s="1"/>
  <c r="AP806" i="2"/>
  <c r="AQ806" i="2" s="1"/>
  <c r="AP802" i="2"/>
  <c r="AQ802" i="2" s="1"/>
  <c r="AP798" i="2"/>
  <c r="AQ798" i="2" s="1"/>
  <c r="AP794" i="2"/>
  <c r="AQ794" i="2" s="1"/>
  <c r="AP790" i="2"/>
  <c r="AQ790" i="2" s="1"/>
  <c r="AP786" i="2"/>
  <c r="AQ786" i="2" s="1"/>
  <c r="AP782" i="2"/>
  <c r="AQ782" i="2" s="1"/>
  <c r="AP778" i="2"/>
  <c r="AQ778" i="2" s="1"/>
  <c r="AP774" i="2"/>
  <c r="AQ774" i="2" s="1"/>
  <c r="AP770" i="2"/>
  <c r="AQ770" i="2" s="1"/>
  <c r="AP766" i="2"/>
  <c r="AQ766" i="2" s="1"/>
  <c r="AP762" i="2"/>
  <c r="AQ762" i="2" s="1"/>
  <c r="AP758" i="2"/>
  <c r="AQ758" i="2" s="1"/>
  <c r="AP754" i="2"/>
  <c r="AQ754" i="2" s="1"/>
  <c r="AP750" i="2"/>
  <c r="AQ750" i="2" s="1"/>
  <c r="AP746" i="2"/>
  <c r="AQ746" i="2" s="1"/>
  <c r="AP742" i="2"/>
  <c r="AQ742" i="2" s="1"/>
  <c r="AP738" i="2"/>
  <c r="AQ738" i="2" s="1"/>
  <c r="AP734" i="2"/>
  <c r="AQ734" i="2" s="1"/>
  <c r="AP730" i="2"/>
  <c r="AQ730" i="2" s="1"/>
  <c r="AP726" i="2"/>
  <c r="AQ726" i="2" s="1"/>
  <c r="AP722" i="2"/>
  <c r="AQ722" i="2" s="1"/>
  <c r="AP718" i="2"/>
  <c r="AQ718" i="2" s="1"/>
  <c r="AP714" i="2"/>
  <c r="AQ714" i="2" s="1"/>
  <c r="AP710" i="2"/>
  <c r="AQ710" i="2" s="1"/>
  <c r="AP706" i="2"/>
  <c r="AQ706" i="2" s="1"/>
  <c r="AP702" i="2"/>
  <c r="AQ702" i="2" s="1"/>
  <c r="AP698" i="2"/>
  <c r="AQ698" i="2" s="1"/>
  <c r="AP694" i="2"/>
  <c r="AQ694" i="2" s="1"/>
  <c r="AP690" i="2"/>
  <c r="AQ690" i="2" s="1"/>
  <c r="AP686" i="2"/>
  <c r="AQ686" i="2" s="1"/>
  <c r="AP682" i="2"/>
  <c r="AQ682" i="2" s="1"/>
  <c r="AP678" i="2"/>
  <c r="AQ678" i="2" s="1"/>
  <c r="AP674" i="2"/>
  <c r="AQ674" i="2" s="1"/>
  <c r="AP670" i="2"/>
  <c r="AQ670" i="2" s="1"/>
  <c r="AP666" i="2"/>
  <c r="AQ666" i="2" s="1"/>
  <c r="AP662" i="2"/>
  <c r="AQ662" i="2" s="1"/>
  <c r="AP658" i="2"/>
  <c r="AQ658" i="2" s="1"/>
  <c r="AP654" i="2"/>
  <c r="AQ654" i="2" s="1"/>
  <c r="AP650" i="2"/>
  <c r="AQ650" i="2" s="1"/>
  <c r="AP646" i="2"/>
  <c r="AQ646" i="2" s="1"/>
  <c r="AP642" i="2"/>
  <c r="AQ642" i="2" s="1"/>
  <c r="AP638" i="2"/>
  <c r="AQ638" i="2" s="1"/>
  <c r="AP634" i="2"/>
  <c r="AQ634" i="2" s="1"/>
  <c r="AP630" i="2"/>
  <c r="AQ630" i="2" s="1"/>
  <c r="AP626" i="2"/>
  <c r="AQ626" i="2" s="1"/>
  <c r="AP622" i="2"/>
  <c r="AQ622" i="2" s="1"/>
  <c r="AP618" i="2"/>
  <c r="AQ618" i="2" s="1"/>
  <c r="AP614" i="2"/>
  <c r="AQ614" i="2" s="1"/>
  <c r="AP610" i="2"/>
  <c r="AQ610" i="2" s="1"/>
  <c r="AP606" i="2"/>
  <c r="AQ606" i="2" s="1"/>
  <c r="AP602" i="2"/>
  <c r="AQ602" i="2" s="1"/>
  <c r="AP598" i="2"/>
  <c r="AQ598" i="2" s="1"/>
  <c r="AP594" i="2"/>
  <c r="AQ594" i="2" s="1"/>
  <c r="AP590" i="2"/>
  <c r="AQ590" i="2" s="1"/>
  <c r="AP586" i="2"/>
  <c r="AQ586" i="2" s="1"/>
  <c r="AP582" i="2"/>
  <c r="AQ582" i="2" s="1"/>
  <c r="AP578" i="2"/>
  <c r="AQ578" i="2" s="1"/>
  <c r="AP574" i="2"/>
  <c r="AQ574" i="2" s="1"/>
  <c r="AP570" i="2"/>
  <c r="AQ570" i="2" s="1"/>
  <c r="AP566" i="2"/>
  <c r="AQ566" i="2" s="1"/>
  <c r="AP562" i="2"/>
  <c r="AQ562" i="2" s="1"/>
  <c r="AP558" i="2"/>
  <c r="AQ558" i="2" s="1"/>
  <c r="AP554" i="2"/>
  <c r="AQ554" i="2" s="1"/>
  <c r="AP550" i="2"/>
  <c r="AQ550" i="2" s="1"/>
  <c r="AP546" i="2"/>
  <c r="AQ546" i="2" s="1"/>
  <c r="AP542" i="2"/>
  <c r="AQ542" i="2" s="1"/>
  <c r="AP538" i="2"/>
  <c r="AQ538" i="2" s="1"/>
  <c r="AP534" i="2"/>
  <c r="AQ534" i="2" s="1"/>
  <c r="AP530" i="2"/>
  <c r="AQ530" i="2" s="1"/>
  <c r="AP526" i="2"/>
  <c r="AQ526" i="2" s="1"/>
  <c r="AP522" i="2"/>
  <c r="AQ522" i="2" s="1"/>
  <c r="AP518" i="2"/>
  <c r="AQ518" i="2" s="1"/>
  <c r="AP514" i="2"/>
  <c r="AQ514" i="2" s="1"/>
  <c r="AP510" i="2"/>
  <c r="AQ510" i="2" s="1"/>
  <c r="AP506" i="2"/>
  <c r="AQ506" i="2" s="1"/>
  <c r="AP502" i="2"/>
  <c r="AQ502" i="2" s="1"/>
  <c r="AP498" i="2"/>
  <c r="AQ498" i="2" s="1"/>
  <c r="AP494" i="2"/>
  <c r="AQ494" i="2" s="1"/>
  <c r="AP490" i="2"/>
  <c r="AQ490" i="2" s="1"/>
  <c r="AP486" i="2"/>
  <c r="AQ486" i="2" s="1"/>
  <c r="AP482" i="2"/>
  <c r="AQ482" i="2" s="1"/>
  <c r="AP478" i="2"/>
  <c r="AQ478" i="2" s="1"/>
  <c r="AP474" i="2"/>
  <c r="AQ474" i="2" s="1"/>
  <c r="AP470" i="2"/>
  <c r="AQ470" i="2" s="1"/>
  <c r="AP466" i="2"/>
  <c r="AQ466" i="2" s="1"/>
  <c r="AP462" i="2"/>
  <c r="AQ462" i="2" s="1"/>
  <c r="AP458" i="2"/>
  <c r="AQ458" i="2" s="1"/>
  <c r="AP454" i="2"/>
  <c r="AQ454" i="2" s="1"/>
  <c r="AP450" i="2"/>
  <c r="AQ450" i="2" s="1"/>
  <c r="AP446" i="2"/>
  <c r="AQ446" i="2" s="1"/>
  <c r="AP442" i="2"/>
  <c r="AQ442" i="2" s="1"/>
  <c r="AP438" i="2"/>
  <c r="AQ438" i="2" s="1"/>
  <c r="AP434" i="2"/>
  <c r="AQ434" i="2" s="1"/>
  <c r="AP430" i="2"/>
  <c r="AQ430" i="2" s="1"/>
  <c r="AP426" i="2"/>
  <c r="AQ426" i="2" s="1"/>
  <c r="AP422" i="2"/>
  <c r="AQ422" i="2" s="1"/>
  <c r="AP418" i="2"/>
  <c r="AQ418" i="2" s="1"/>
  <c r="AP414" i="2"/>
  <c r="AQ414" i="2" s="1"/>
  <c r="AP410" i="2"/>
  <c r="AQ410" i="2" s="1"/>
  <c r="AP406" i="2"/>
  <c r="AQ406" i="2" s="1"/>
  <c r="AP402" i="2"/>
  <c r="AQ402" i="2" s="1"/>
  <c r="AP398" i="2"/>
  <c r="AQ398" i="2" s="1"/>
  <c r="AP394" i="2"/>
  <c r="AQ394" i="2" s="1"/>
  <c r="AP390" i="2"/>
  <c r="AQ390" i="2" s="1"/>
  <c r="AP386" i="2"/>
  <c r="AQ386" i="2" s="1"/>
  <c r="AP382" i="2"/>
  <c r="AQ382" i="2" s="1"/>
  <c r="AP378" i="2"/>
  <c r="AQ378" i="2" s="1"/>
  <c r="AP374" i="2"/>
  <c r="AQ374" i="2" s="1"/>
  <c r="AP370" i="2"/>
  <c r="AQ370" i="2" s="1"/>
  <c r="AP366" i="2"/>
  <c r="AQ366" i="2" s="1"/>
  <c r="AP362" i="2"/>
  <c r="AQ362" i="2" s="1"/>
  <c r="AP358" i="2"/>
  <c r="AQ358" i="2" s="1"/>
  <c r="AP354" i="2"/>
  <c r="AQ354" i="2" s="1"/>
  <c r="AP350" i="2"/>
  <c r="AQ350" i="2" s="1"/>
  <c r="AP346" i="2"/>
  <c r="AQ346" i="2" s="1"/>
  <c r="AP342" i="2"/>
  <c r="AQ342" i="2" s="1"/>
  <c r="AP338" i="2"/>
  <c r="AQ338" i="2" s="1"/>
  <c r="AP334" i="2"/>
  <c r="AQ334" i="2" s="1"/>
  <c r="AP330" i="2"/>
  <c r="AQ330" i="2" s="1"/>
  <c r="AP326" i="2"/>
  <c r="AQ326" i="2" s="1"/>
  <c r="AP322" i="2"/>
  <c r="AQ322" i="2" s="1"/>
  <c r="AP318" i="2"/>
  <c r="AQ318" i="2" s="1"/>
  <c r="AP314" i="2"/>
  <c r="AQ314" i="2" s="1"/>
  <c r="AP310" i="2"/>
  <c r="AQ310" i="2" s="1"/>
  <c r="AP306" i="2"/>
  <c r="AQ306" i="2" s="1"/>
  <c r="AP302" i="2"/>
  <c r="AQ302" i="2" s="1"/>
  <c r="AP298" i="2"/>
  <c r="AQ298" i="2" s="1"/>
  <c r="AP294" i="2"/>
  <c r="AQ294" i="2" s="1"/>
  <c r="AP290" i="2"/>
  <c r="AQ290" i="2" s="1"/>
  <c r="AP286" i="2"/>
  <c r="AQ286" i="2" s="1"/>
  <c r="AP282" i="2"/>
  <c r="AQ282" i="2" s="1"/>
  <c r="AP278" i="2"/>
  <c r="AQ278" i="2" s="1"/>
  <c r="AP274" i="2"/>
  <c r="AQ274" i="2" s="1"/>
  <c r="AP270" i="2"/>
  <c r="AQ270" i="2" s="1"/>
  <c r="AP266" i="2"/>
  <c r="AQ266" i="2" s="1"/>
  <c r="AP262" i="2"/>
  <c r="AQ262" i="2" s="1"/>
  <c r="AP258" i="2"/>
  <c r="AQ258" i="2" s="1"/>
  <c r="AP254" i="2"/>
  <c r="AQ254" i="2" s="1"/>
  <c r="AP250" i="2"/>
  <c r="AQ250" i="2" s="1"/>
  <c r="AP246" i="2"/>
  <c r="AQ246" i="2" s="1"/>
  <c r="AP242" i="2"/>
  <c r="AQ242" i="2" s="1"/>
  <c r="AP238" i="2"/>
  <c r="AQ238" i="2" s="1"/>
  <c r="AP234" i="2"/>
  <c r="AQ234" i="2" s="1"/>
  <c r="AP230" i="2"/>
  <c r="AQ230" i="2" s="1"/>
  <c r="AP226" i="2"/>
  <c r="AQ226" i="2" s="1"/>
  <c r="AP222" i="2"/>
  <c r="AQ222" i="2" s="1"/>
  <c r="AP218" i="2"/>
  <c r="AQ218" i="2" s="1"/>
  <c r="AP214" i="2"/>
  <c r="AQ214" i="2" s="1"/>
  <c r="AP210" i="2"/>
  <c r="AQ210" i="2" s="1"/>
  <c r="AP206" i="2"/>
  <c r="AQ206" i="2" s="1"/>
  <c r="AP202" i="2"/>
  <c r="AQ202" i="2" s="1"/>
  <c r="AP198" i="2"/>
  <c r="AQ198" i="2" s="1"/>
  <c r="AP194" i="2"/>
  <c r="AQ194" i="2" s="1"/>
  <c r="AP190" i="2"/>
  <c r="AQ190" i="2" s="1"/>
  <c r="AP186" i="2"/>
  <c r="AQ186" i="2" s="1"/>
  <c r="AP182" i="2"/>
  <c r="AQ182" i="2" s="1"/>
  <c r="AP178" i="2"/>
  <c r="AQ178" i="2" s="1"/>
  <c r="AP174" i="2"/>
  <c r="AQ174" i="2" s="1"/>
  <c r="AP170" i="2"/>
  <c r="AQ170" i="2" s="1"/>
  <c r="AP166" i="2"/>
  <c r="AQ166" i="2" s="1"/>
  <c r="AP162" i="2"/>
  <c r="AQ162" i="2" s="1"/>
  <c r="AP158" i="2"/>
  <c r="AQ158" i="2" s="1"/>
  <c r="AP154" i="2"/>
  <c r="AQ154" i="2" s="1"/>
  <c r="AP150" i="2"/>
  <c r="AQ150" i="2" s="1"/>
  <c r="AP146" i="2"/>
  <c r="AQ146" i="2" s="1"/>
  <c r="AP142" i="2"/>
  <c r="AQ142" i="2" s="1"/>
  <c r="AP138" i="2"/>
  <c r="AQ138" i="2" s="1"/>
  <c r="AP134" i="2"/>
  <c r="AQ134" i="2" s="1"/>
  <c r="AP130" i="2"/>
  <c r="AQ130" i="2" s="1"/>
  <c r="AP126" i="2"/>
  <c r="AQ126" i="2" s="1"/>
  <c r="AP122" i="2"/>
  <c r="AQ122" i="2" s="1"/>
  <c r="AP118" i="2"/>
  <c r="AQ118" i="2" s="1"/>
  <c r="AP114" i="2"/>
  <c r="AQ114" i="2" s="1"/>
  <c r="AP110" i="2"/>
  <c r="AQ110" i="2" s="1"/>
  <c r="AP106" i="2"/>
  <c r="AQ106" i="2" s="1"/>
  <c r="AP102" i="2"/>
  <c r="AQ102" i="2" s="1"/>
  <c r="AP98" i="2"/>
  <c r="AQ98" i="2" s="1"/>
  <c r="AP94" i="2"/>
  <c r="AQ94" i="2" s="1"/>
  <c r="AP90" i="2"/>
  <c r="AQ90" i="2" s="1"/>
  <c r="AP86" i="2"/>
  <c r="AQ86" i="2" s="1"/>
  <c r="AQ82" i="2"/>
  <c r="AP78" i="2"/>
  <c r="AQ78" i="2" s="1"/>
  <c r="AP74" i="2"/>
  <c r="AQ74" i="2" s="1"/>
  <c r="AP70" i="2"/>
  <c r="AQ70" i="2" s="1"/>
  <c r="AP66" i="2"/>
  <c r="AQ66" i="2" s="1"/>
  <c r="AP62" i="2"/>
  <c r="AQ62" i="2" s="1"/>
  <c r="AP58" i="2"/>
  <c r="AQ58" i="2" s="1"/>
  <c r="AP54" i="2"/>
  <c r="AQ54" i="2" s="1"/>
  <c r="AP46" i="2"/>
  <c r="AQ46" i="2" s="1"/>
  <c r="AP42" i="2"/>
  <c r="AQ42" i="2" s="1"/>
  <c r="AP38" i="2"/>
  <c r="AQ38" i="2" s="1"/>
  <c r="AP34" i="2"/>
  <c r="AQ34" i="2" s="1"/>
  <c r="AP30" i="2"/>
  <c r="AQ30" i="2" s="1"/>
  <c r="AP26" i="2"/>
  <c r="AQ26" i="2" s="1"/>
  <c r="AP22" i="2"/>
  <c r="AQ22" i="2" s="1"/>
  <c r="AP14" i="2"/>
  <c r="AQ14" i="2" s="1"/>
  <c r="AP10" i="2"/>
  <c r="AQ10" i="2" s="1"/>
  <c r="AP6" i="2"/>
  <c r="O1068" i="2"/>
  <c r="P1068" i="2" s="1"/>
  <c r="O1036" i="2"/>
  <c r="P1036" i="2" s="1"/>
  <c r="O940" i="2"/>
  <c r="P940" i="2" s="1"/>
  <c r="O908" i="2"/>
  <c r="P908" i="2" s="1"/>
  <c r="O876" i="2"/>
  <c r="P876" i="2" s="1"/>
  <c r="O844" i="2"/>
  <c r="P844" i="2" s="1"/>
  <c r="O812" i="2"/>
  <c r="P812" i="2" s="1"/>
  <c r="O684" i="2"/>
  <c r="P684" i="2" s="1"/>
  <c r="O652" i="2"/>
  <c r="P652" i="2" s="1"/>
  <c r="O620" i="2"/>
  <c r="P620" i="2" s="1"/>
  <c r="O588" i="2"/>
  <c r="P588" i="2" s="1"/>
  <c r="O556" i="2"/>
  <c r="P556" i="2" s="1"/>
  <c r="O460" i="2"/>
  <c r="P460" i="2" s="1"/>
  <c r="O428" i="2"/>
  <c r="P428" i="2" s="1"/>
  <c r="O396" i="2"/>
  <c r="P396" i="2" s="1"/>
  <c r="O332" i="2"/>
  <c r="P332" i="2" s="1"/>
  <c r="O300" i="2"/>
  <c r="P300" i="2" s="1"/>
  <c r="O140" i="2"/>
  <c r="P140" i="2" s="1"/>
  <c r="O108" i="2"/>
  <c r="P108" i="2" s="1"/>
  <c r="O76" i="2"/>
  <c r="P76" i="2" s="1"/>
  <c r="O44" i="2"/>
  <c r="P44" i="2" s="1"/>
  <c r="X1040" i="2"/>
  <c r="Y1040" i="2" s="1"/>
  <c r="X1008" i="2"/>
  <c r="Y1008" i="2" s="1"/>
  <c r="X912" i="2"/>
  <c r="Y912" i="2" s="1"/>
  <c r="X880" i="2"/>
  <c r="Y880" i="2" s="1"/>
  <c r="X848" i="2"/>
  <c r="Y848" i="2" s="1"/>
  <c r="X656" i="2"/>
  <c r="Y656" i="2" s="1"/>
  <c r="X624" i="2"/>
  <c r="Y624" i="2" s="1"/>
  <c r="X592" i="2"/>
  <c r="Y592" i="2" s="1"/>
  <c r="X560" i="2"/>
  <c r="Y560" i="2" s="1"/>
  <c r="X528" i="2"/>
  <c r="Y528" i="2" s="1"/>
  <c r="X464" i="2"/>
  <c r="Y464" i="2" s="1"/>
  <c r="X432" i="2"/>
  <c r="Y432" i="2" s="1"/>
  <c r="X400" i="2"/>
  <c r="Y400" i="2" s="1"/>
  <c r="X368" i="2"/>
  <c r="Y368" i="2" s="1"/>
  <c r="X336" i="2"/>
  <c r="Y336" i="2" s="1"/>
  <c r="X304" i="2"/>
  <c r="Y304" i="2" s="1"/>
  <c r="X272" i="2"/>
  <c r="Y272" i="2" s="1"/>
  <c r="X144" i="2"/>
  <c r="Y144" i="2" s="1"/>
  <c r="X80" i="2"/>
  <c r="Y80" i="2" s="1"/>
  <c r="AP455" i="2"/>
  <c r="AQ455" i="2" s="1"/>
  <c r="AP327" i="2"/>
  <c r="AQ327" i="2" s="1"/>
  <c r="AP199" i="2"/>
  <c r="AQ199" i="2" s="1"/>
  <c r="AP50" i="2"/>
  <c r="AQ50" i="2" s="1"/>
  <c r="AP863" i="2"/>
  <c r="AQ863" i="2" s="1"/>
  <c r="AP859" i="2"/>
  <c r="AQ859" i="2" s="1"/>
  <c r="AP851" i="2"/>
  <c r="AQ851" i="2" s="1"/>
  <c r="AQ839" i="2"/>
  <c r="AP831" i="2"/>
  <c r="AQ831" i="2" s="1"/>
  <c r="AP827" i="2"/>
  <c r="AQ827" i="2" s="1"/>
  <c r="AP819" i="2"/>
  <c r="AQ819" i="2" s="1"/>
  <c r="AP799" i="2"/>
  <c r="AQ799" i="2" s="1"/>
  <c r="AP795" i="2"/>
  <c r="AQ795" i="2" s="1"/>
  <c r="AP787" i="2"/>
  <c r="AQ787" i="2" s="1"/>
  <c r="AQ775" i="2"/>
  <c r="AP767" i="2"/>
  <c r="AQ767" i="2" s="1"/>
  <c r="AP763" i="2"/>
  <c r="AQ763" i="2" s="1"/>
  <c r="AP751" i="2"/>
  <c r="AQ751" i="2" s="1"/>
  <c r="AP735" i="2"/>
  <c r="AQ735" i="2" s="1"/>
  <c r="AP731" i="2"/>
  <c r="AQ731" i="2" s="1"/>
  <c r="AP723" i="2"/>
  <c r="AQ723" i="2" s="1"/>
  <c r="AQ711" i="2"/>
  <c r="AP703" i="2"/>
  <c r="AQ703" i="2" s="1"/>
  <c r="AP699" i="2"/>
  <c r="AQ699" i="2" s="1"/>
  <c r="AP691" i="2"/>
  <c r="AQ691" i="2" s="1"/>
  <c r="AQ663" i="2"/>
  <c r="AQ647" i="2"/>
  <c r="AP607" i="2"/>
  <c r="AQ607" i="2" s="1"/>
  <c r="AP595" i="2"/>
  <c r="AQ595" i="2" s="1"/>
  <c r="AQ583" i="2"/>
  <c r="AQ535" i="2"/>
  <c r="AQ519" i="2"/>
  <c r="AP479" i="2"/>
  <c r="AQ479" i="2" s="1"/>
  <c r="AP467" i="2"/>
  <c r="AQ467" i="2" s="1"/>
  <c r="AP459" i="2"/>
  <c r="AQ459" i="2" s="1"/>
  <c r="AP451" i="2"/>
  <c r="AQ451" i="2" s="1"/>
  <c r="AP443" i="2"/>
  <c r="AQ443" i="2" s="1"/>
  <c r="AP431" i="2"/>
  <c r="AQ431" i="2" s="1"/>
  <c r="AP419" i="2"/>
  <c r="AQ419" i="2" s="1"/>
  <c r="AP411" i="2"/>
  <c r="AQ411" i="2" s="1"/>
  <c r="AP403" i="2"/>
  <c r="AQ403" i="2" s="1"/>
  <c r="AP395" i="2"/>
  <c r="AQ395" i="2" s="1"/>
  <c r="AP383" i="2"/>
  <c r="AQ383" i="2" s="1"/>
  <c r="AP371" i="2"/>
  <c r="AQ371" i="2" s="1"/>
  <c r="AQ343" i="2"/>
  <c r="AP335" i="2"/>
  <c r="AQ335" i="2" s="1"/>
  <c r="AP323" i="2"/>
  <c r="AQ323" i="2" s="1"/>
  <c r="AP315" i="2"/>
  <c r="AQ315" i="2" s="1"/>
  <c r="AP307" i="2"/>
  <c r="AQ307" i="2" s="1"/>
  <c r="AP299" i="2"/>
  <c r="AQ299" i="2" s="1"/>
  <c r="AQ279" i="2"/>
  <c r="AQ263" i="2"/>
  <c r="AP223" i="2"/>
  <c r="AQ223" i="2" s="1"/>
  <c r="AP211" i="2"/>
  <c r="AQ211" i="2" s="1"/>
  <c r="AP203" i="2"/>
  <c r="AQ203" i="2" s="1"/>
  <c r="AP195" i="2"/>
  <c r="AQ195" i="2" s="1"/>
  <c r="AP187" i="2"/>
  <c r="AQ187" i="2" s="1"/>
  <c r="AP175" i="2"/>
  <c r="AQ175" i="2" s="1"/>
  <c r="AP163" i="2"/>
  <c r="AQ163" i="2" s="1"/>
  <c r="AQ151" i="2"/>
  <c r="AP143" i="2"/>
  <c r="AQ143" i="2" s="1"/>
  <c r="AP131" i="2"/>
  <c r="AQ131" i="2" s="1"/>
  <c r="AP91" i="2"/>
  <c r="AQ91" i="2" s="1"/>
  <c r="AP79" i="2"/>
  <c r="AQ79" i="2" s="1"/>
  <c r="AP67" i="2"/>
  <c r="AQ67" i="2" s="1"/>
  <c r="AP55" i="2"/>
  <c r="AQ55" i="2" s="1"/>
  <c r="AP43" i="2"/>
  <c r="AQ43" i="2" s="1"/>
  <c r="AP31" i="2"/>
  <c r="AQ31" i="2" s="1"/>
  <c r="AP23" i="2"/>
  <c r="AQ23" i="2" s="1"/>
  <c r="AP11" i="2"/>
  <c r="AQ11" i="2" s="1"/>
  <c r="O1088" i="2"/>
  <c r="P1088" i="2" s="1"/>
  <c r="P1076" i="2"/>
  <c r="O1072" i="2"/>
  <c r="P1072" i="2" s="1"/>
  <c r="O1064" i="2"/>
  <c r="P1064" i="2" s="1"/>
  <c r="O1056" i="2"/>
  <c r="P1056" i="2" s="1"/>
  <c r="P1044" i="2"/>
  <c r="O1040" i="2"/>
  <c r="P1040" i="2" s="1"/>
  <c r="O1032" i="2"/>
  <c r="P1032" i="2" s="1"/>
  <c r="O1016" i="2"/>
  <c r="P1016" i="2" s="1"/>
  <c r="P1004" i="2"/>
  <c r="O992" i="2"/>
  <c r="P992" i="2" s="1"/>
  <c r="O984" i="2"/>
  <c r="P984" i="2" s="1"/>
  <c r="P972" i="2"/>
  <c r="O968" i="2"/>
  <c r="P968" i="2" s="1"/>
  <c r="P948" i="2"/>
  <c r="O944" i="2"/>
  <c r="P944" i="2" s="1"/>
  <c r="O928" i="2"/>
  <c r="P928" i="2" s="1"/>
  <c r="P916" i="2"/>
  <c r="O912" i="2"/>
  <c r="P912" i="2" s="1"/>
  <c r="O896" i="2"/>
  <c r="P896" i="2" s="1"/>
  <c r="P884" i="2"/>
  <c r="O880" i="2"/>
  <c r="P880" i="2" s="1"/>
  <c r="O864" i="2"/>
  <c r="P864" i="2" s="1"/>
  <c r="P852" i="2"/>
  <c r="O848" i="2"/>
  <c r="P848" i="2" s="1"/>
  <c r="O832" i="2"/>
  <c r="P832" i="2" s="1"/>
  <c r="P820" i="2"/>
  <c r="O816" i="2"/>
  <c r="P816" i="2" s="1"/>
  <c r="O792" i="2"/>
  <c r="P792" i="2" s="1"/>
  <c r="P780" i="2"/>
  <c r="O776" i="2"/>
  <c r="P776" i="2" s="1"/>
  <c r="O760" i="2"/>
  <c r="P760" i="2" s="1"/>
  <c r="P748" i="2"/>
  <c r="O744" i="2"/>
  <c r="P744" i="2" s="1"/>
  <c r="O728" i="2"/>
  <c r="P728" i="2" s="1"/>
  <c r="P716" i="2"/>
  <c r="O704" i="2"/>
  <c r="P704" i="2" s="1"/>
  <c r="P692" i="2"/>
  <c r="O688" i="2"/>
  <c r="P688" i="2" s="1"/>
  <c r="O672" i="2"/>
  <c r="P672" i="2" s="1"/>
  <c r="P660" i="2"/>
  <c r="O656" i="2"/>
  <c r="P656" i="2" s="1"/>
  <c r="O640" i="2"/>
  <c r="P640" i="2" s="1"/>
  <c r="P628" i="2"/>
  <c r="O624" i="2"/>
  <c r="P624" i="2" s="1"/>
  <c r="O608" i="2"/>
  <c r="P608" i="2" s="1"/>
  <c r="P596" i="2"/>
  <c r="O592" i="2"/>
  <c r="P592" i="2" s="1"/>
  <c r="O576" i="2"/>
  <c r="P576" i="2" s="1"/>
  <c r="P564" i="2"/>
  <c r="O560" i="2"/>
  <c r="P560" i="2" s="1"/>
  <c r="O544" i="2"/>
  <c r="P544" i="2" s="1"/>
  <c r="O536" i="2"/>
  <c r="P536" i="2" s="1"/>
  <c r="P524" i="2"/>
  <c r="O520" i="2"/>
  <c r="P520" i="2" s="1"/>
  <c r="O504" i="2"/>
  <c r="P504" i="2" s="1"/>
  <c r="P492" i="2"/>
  <c r="O488" i="2"/>
  <c r="P488" i="2" s="1"/>
  <c r="P468" i="2"/>
  <c r="O464" i="2"/>
  <c r="P464" i="2" s="1"/>
  <c r="O448" i="2"/>
  <c r="P448" i="2" s="1"/>
  <c r="P436" i="2"/>
  <c r="O432" i="2"/>
  <c r="P432" i="2" s="1"/>
  <c r="O416" i="2"/>
  <c r="P416" i="2" s="1"/>
  <c r="P404" i="2"/>
  <c r="O400" i="2"/>
  <c r="P400" i="2" s="1"/>
  <c r="O384" i="2"/>
  <c r="P384" i="2" s="1"/>
  <c r="O376" i="2"/>
  <c r="P376" i="2" s="1"/>
  <c r="P364" i="2"/>
  <c r="O360" i="2"/>
  <c r="P360" i="2" s="1"/>
  <c r="O344" i="2"/>
  <c r="P344" i="2" s="1"/>
  <c r="O336" i="2"/>
  <c r="P336" i="2" s="1"/>
  <c r="O312" i="2"/>
  <c r="P312" i="2" s="1"/>
  <c r="O304" i="2"/>
  <c r="P304" i="2" s="1"/>
  <c r="O280" i="2"/>
  <c r="P280" i="2" s="1"/>
  <c r="P268" i="2"/>
  <c r="O264" i="2"/>
  <c r="P264" i="2" s="1"/>
  <c r="O248" i="2"/>
  <c r="P248" i="2" s="1"/>
  <c r="P236" i="2"/>
  <c r="O232" i="2"/>
  <c r="P232" i="2" s="1"/>
  <c r="O216" i="2"/>
  <c r="P216" i="2" s="1"/>
  <c r="P204" i="2"/>
  <c r="O200" i="2"/>
  <c r="P200" i="2" s="1"/>
  <c r="O184" i="2"/>
  <c r="P184" i="2" s="1"/>
  <c r="P172" i="2"/>
  <c r="O168" i="2"/>
  <c r="P168" i="2" s="1"/>
  <c r="P148" i="2"/>
  <c r="O144" i="2"/>
  <c r="P144" i="2" s="1"/>
  <c r="O128" i="2"/>
  <c r="P128" i="2" s="1"/>
  <c r="P116" i="2"/>
  <c r="O112" i="2"/>
  <c r="P112" i="2" s="1"/>
  <c r="O96" i="2"/>
  <c r="P96" i="2" s="1"/>
  <c r="P84" i="2"/>
  <c r="O80" i="2"/>
  <c r="P80" i="2" s="1"/>
  <c r="O64" i="2"/>
  <c r="P64" i="2" s="1"/>
  <c r="P52" i="2"/>
  <c r="O48" i="2"/>
  <c r="P48" i="2" s="1"/>
  <c r="O32" i="2"/>
  <c r="P32" i="2" s="1"/>
  <c r="P20" i="2"/>
  <c r="P12" i="2"/>
  <c r="O8" i="2"/>
  <c r="P8" i="2" s="1"/>
  <c r="X1092" i="2"/>
  <c r="Y1092" i="2" s="1"/>
  <c r="Y1080" i="2"/>
  <c r="X1060" i="2"/>
  <c r="Y1060" i="2" s="1"/>
  <c r="Y1048" i="2"/>
  <c r="X1044" i="2"/>
  <c r="Y1044" i="2" s="1"/>
  <c r="X1028" i="2"/>
  <c r="Y1028" i="2" s="1"/>
  <c r="Y1016" i="2"/>
  <c r="X1012" i="2"/>
  <c r="Y1012" i="2" s="1"/>
  <c r="X996" i="2"/>
  <c r="Y996" i="2" s="1"/>
  <c r="Y984" i="2"/>
  <c r="Y976" i="2"/>
  <c r="X972" i="2"/>
  <c r="Y972" i="2" s="1"/>
  <c r="X956" i="2"/>
  <c r="Y956" i="2" s="1"/>
  <c r="Y944" i="2"/>
  <c r="X940" i="2"/>
  <c r="Y940" i="2" s="1"/>
  <c r="Y920" i="2"/>
  <c r="X916" i="2"/>
  <c r="Y916" i="2" s="1"/>
  <c r="X908" i="2"/>
  <c r="Y908" i="2" s="1"/>
  <c r="X900" i="2"/>
  <c r="Y900" i="2" s="1"/>
  <c r="Y888" i="2"/>
  <c r="X884" i="2"/>
  <c r="Y884" i="2" s="1"/>
  <c r="X868" i="2"/>
  <c r="Y868" i="2" s="1"/>
  <c r="Y856" i="2"/>
  <c r="X852" i="2"/>
  <c r="Y852" i="2" s="1"/>
  <c r="X836" i="2"/>
  <c r="Y836" i="2" s="1"/>
  <c r="X828" i="2"/>
  <c r="Y828" i="2" s="1"/>
  <c r="Y816" i="2"/>
  <c r="X812" i="2"/>
  <c r="Y812" i="2" s="1"/>
  <c r="X796" i="2"/>
  <c r="Y796" i="2" s="1"/>
  <c r="Y784" i="2"/>
  <c r="X780" i="2"/>
  <c r="Y780" i="2" s="1"/>
  <c r="X772" i="2"/>
  <c r="Y772" i="2" s="1"/>
  <c r="Y760" i="2"/>
  <c r="Y752" i="2"/>
  <c r="X748" i="2"/>
  <c r="Y748" i="2" s="1"/>
  <c r="X732" i="2"/>
  <c r="Y732" i="2" s="1"/>
  <c r="Y720" i="2"/>
  <c r="X716" i="2"/>
  <c r="Y716" i="2" s="1"/>
  <c r="X708" i="2"/>
  <c r="Y708" i="2" s="1"/>
  <c r="Y696" i="2"/>
  <c r="Y688" i="2"/>
  <c r="X684" i="2"/>
  <c r="Y684" i="2" s="1"/>
  <c r="X668" i="2"/>
  <c r="Y668" i="2" s="1"/>
  <c r="X660" i="2"/>
  <c r="Y660" i="2" s="1"/>
  <c r="X644" i="2"/>
  <c r="Y644" i="2" s="1"/>
  <c r="Y632" i="2"/>
  <c r="X628" i="2"/>
  <c r="Y628" i="2" s="1"/>
  <c r="X612" i="2"/>
  <c r="Y612" i="2" s="1"/>
  <c r="Y600" i="2"/>
  <c r="X596" i="2"/>
  <c r="Y596" i="2" s="1"/>
  <c r="X572" i="2"/>
  <c r="Y572" i="2" s="1"/>
  <c r="X564" i="2"/>
  <c r="Y564" i="2" s="1"/>
  <c r="X548" i="2"/>
  <c r="Y548" i="2" s="1"/>
  <c r="Y536" i="2"/>
  <c r="X532" i="2"/>
  <c r="Y532" i="2" s="1"/>
  <c r="X516" i="2"/>
  <c r="Y516" i="2" s="1"/>
  <c r="X508" i="2"/>
  <c r="Y508" i="2" s="1"/>
  <c r="Y496" i="2"/>
  <c r="X492" i="2"/>
  <c r="Y492" i="2" s="1"/>
  <c r="Y472" i="2"/>
  <c r="X468" i="2"/>
  <c r="Y468" i="2" s="1"/>
  <c r="X452" i="2"/>
  <c r="Y452" i="2" s="1"/>
  <c r="Y440" i="2"/>
  <c r="X436" i="2"/>
  <c r="Y436" i="2" s="1"/>
  <c r="X420" i="2"/>
  <c r="Y420" i="2" s="1"/>
  <c r="Y408" i="2"/>
  <c r="X404" i="2"/>
  <c r="Y404" i="2" s="1"/>
  <c r="X388" i="2"/>
  <c r="Y388" i="2" s="1"/>
  <c r="Y376" i="2"/>
  <c r="X372" i="2"/>
  <c r="Y372" i="2" s="1"/>
  <c r="X356" i="2"/>
  <c r="Y356" i="2" s="1"/>
  <c r="Y344" i="2"/>
  <c r="X340" i="2"/>
  <c r="Y340" i="2" s="1"/>
  <c r="X324" i="2"/>
  <c r="Y324" i="2" s="1"/>
  <c r="Y312" i="2"/>
  <c r="X308" i="2"/>
  <c r="Y308" i="2" s="1"/>
  <c r="X292" i="2"/>
  <c r="Y292" i="2" s="1"/>
  <c r="Y280" i="2"/>
  <c r="X276" i="2"/>
  <c r="Y276" i="2" s="1"/>
  <c r="X268" i="2"/>
  <c r="Y268" i="2" s="1"/>
  <c r="X252" i="2"/>
  <c r="Y252" i="2" s="1"/>
  <c r="Y240" i="2"/>
  <c r="X236" i="2"/>
  <c r="Y236" i="2" s="1"/>
  <c r="X220" i="2"/>
  <c r="Y220" i="2" s="1"/>
  <c r="Y208" i="2"/>
  <c r="X204" i="2"/>
  <c r="Y204" i="2" s="1"/>
  <c r="X188" i="2"/>
  <c r="Y188" i="2" s="1"/>
  <c r="Y176" i="2"/>
  <c r="X172" i="2"/>
  <c r="Y172" i="2" s="1"/>
  <c r="Y152" i="2"/>
  <c r="X148" i="2"/>
  <c r="Y148" i="2" s="1"/>
  <c r="X132" i="2"/>
  <c r="Y132" i="2" s="1"/>
  <c r="Y120" i="2"/>
  <c r="Y112" i="2"/>
  <c r="X108" i="2"/>
  <c r="Y108" i="2" s="1"/>
  <c r="X92" i="2"/>
  <c r="Y92" i="2" s="1"/>
  <c r="X84" i="2"/>
  <c r="Y84" i="2" s="1"/>
  <c r="X60" i="2"/>
  <c r="Y60" i="2" s="1"/>
  <c r="X44" i="2"/>
  <c r="Y44" i="2" s="1"/>
  <c r="X28" i="2"/>
  <c r="Y28" i="2" s="1"/>
  <c r="X12" i="2"/>
  <c r="Y12" i="2" s="1"/>
  <c r="AG1088" i="2"/>
  <c r="AH1088" i="2" s="1"/>
  <c r="AG1072" i="2"/>
  <c r="AH1072" i="2" s="1"/>
  <c r="AG1056" i="2"/>
  <c r="AH1056" i="2" s="1"/>
  <c r="AG1040" i="2"/>
  <c r="AH1040" i="2" s="1"/>
  <c r="AG1024" i="2"/>
  <c r="AH1024" i="2" s="1"/>
  <c r="AG1008" i="2"/>
  <c r="AH1008" i="2" s="1"/>
  <c r="AG992" i="2"/>
  <c r="AH992" i="2" s="1"/>
  <c r="AG976" i="2"/>
  <c r="AH976" i="2" s="1"/>
  <c r="AG952" i="2"/>
  <c r="AH952" i="2" s="1"/>
  <c r="AG936" i="2"/>
  <c r="AH936" i="2" s="1"/>
  <c r="AG920" i="2"/>
  <c r="AH920" i="2" s="1"/>
  <c r="AG904" i="2"/>
  <c r="AH904" i="2" s="1"/>
  <c r="AG888" i="2"/>
  <c r="AH888" i="2" s="1"/>
  <c r="AG872" i="2"/>
  <c r="AH872" i="2" s="1"/>
  <c r="AG856" i="2"/>
  <c r="AH856" i="2" s="1"/>
  <c r="AG848" i="2"/>
  <c r="AH848" i="2" s="1"/>
  <c r="AG832" i="2"/>
  <c r="AH832" i="2" s="1"/>
  <c r="AG816" i="2"/>
  <c r="AH816" i="2" s="1"/>
  <c r="AG800" i="2"/>
  <c r="AH800" i="2" s="1"/>
  <c r="AG784" i="2"/>
  <c r="AH784" i="2" s="1"/>
  <c r="AG768" i="2"/>
  <c r="AH768" i="2" s="1"/>
  <c r="AG752" i="2"/>
  <c r="AH752" i="2" s="1"/>
  <c r="AG736" i="2"/>
  <c r="AH736" i="2" s="1"/>
  <c r="AG720" i="2"/>
  <c r="AH720" i="2" s="1"/>
  <c r="AG704" i="2"/>
  <c r="AH704" i="2" s="1"/>
  <c r="AG688" i="2"/>
  <c r="AH688" i="2" s="1"/>
  <c r="AG672" i="2"/>
  <c r="AH672" i="2" s="1"/>
  <c r="AG656" i="2"/>
  <c r="AH656" i="2" s="1"/>
  <c r="AG640" i="2"/>
  <c r="AH640" i="2" s="1"/>
  <c r="AG624" i="2"/>
  <c r="AH624" i="2" s="1"/>
  <c r="AG608" i="2"/>
  <c r="AH608" i="2" s="1"/>
  <c r="AG592" i="2"/>
  <c r="AH592" i="2" s="1"/>
  <c r="AG576" i="2"/>
  <c r="AH576" i="2" s="1"/>
  <c r="AG560" i="2"/>
  <c r="AH560" i="2" s="1"/>
  <c r="AG544" i="2"/>
  <c r="AH544" i="2" s="1"/>
  <c r="AG528" i="2"/>
  <c r="AH528" i="2" s="1"/>
  <c r="AG512" i="2"/>
  <c r="AH512" i="2" s="1"/>
  <c r="AG496" i="2"/>
  <c r="AH496" i="2" s="1"/>
  <c r="AG480" i="2"/>
  <c r="AH480" i="2" s="1"/>
  <c r="AG464" i="2"/>
  <c r="AH464" i="2" s="1"/>
  <c r="AG448" i="2"/>
  <c r="AH448" i="2" s="1"/>
  <c r="AG432" i="2"/>
  <c r="AH432" i="2" s="1"/>
  <c r="AG416" i="2"/>
  <c r="AH416" i="2" s="1"/>
  <c r="AG400" i="2"/>
  <c r="AH400" i="2" s="1"/>
  <c r="AG384" i="2"/>
  <c r="AH384" i="2" s="1"/>
  <c r="AG368" i="2"/>
  <c r="AH368" i="2" s="1"/>
  <c r="AG352" i="2"/>
  <c r="AH352" i="2" s="1"/>
  <c r="AG336" i="2"/>
  <c r="AH336" i="2" s="1"/>
  <c r="AG320" i="2"/>
  <c r="AH320" i="2" s="1"/>
  <c r="AG304" i="2"/>
  <c r="AH304" i="2" s="1"/>
  <c r="AG288" i="2"/>
  <c r="AH288" i="2" s="1"/>
  <c r="AG264" i="2"/>
  <c r="AH264" i="2" s="1"/>
  <c r="AG130" i="2"/>
  <c r="AH130" i="2" s="1"/>
  <c r="AG12" i="2"/>
  <c r="AH12" i="2" s="1"/>
  <c r="AP1040" i="2"/>
  <c r="AQ1040" i="2" s="1"/>
  <c r="AP1008" i="2"/>
  <c r="AQ1008" i="2" s="1"/>
  <c r="AP944" i="2"/>
  <c r="AQ944" i="2" s="1"/>
  <c r="AP880" i="2"/>
  <c r="AQ880" i="2" s="1"/>
  <c r="AP816" i="2"/>
  <c r="AQ816" i="2" s="1"/>
  <c r="AP752" i="2"/>
  <c r="AQ752" i="2" s="1"/>
  <c r="AP688" i="2"/>
  <c r="AQ688" i="2" s="1"/>
  <c r="AP624" i="2"/>
  <c r="AQ624" i="2" s="1"/>
  <c r="AP528" i="2"/>
  <c r="AQ528" i="2" s="1"/>
  <c r="AP464" i="2"/>
  <c r="AQ464" i="2" s="1"/>
  <c r="AP208" i="2"/>
  <c r="AQ208" i="2" s="1"/>
  <c r="AG241" i="2"/>
  <c r="AH241" i="2" s="1"/>
  <c r="AG237" i="2"/>
  <c r="AH237" i="2" s="1"/>
  <c r="AG233" i="2"/>
  <c r="AH233" i="2" s="1"/>
  <c r="AG229" i="2"/>
  <c r="AH229" i="2" s="1"/>
  <c r="AG225" i="2"/>
  <c r="AH225" i="2" s="1"/>
  <c r="AG221" i="2"/>
  <c r="AH221" i="2" s="1"/>
  <c r="AG217" i="2"/>
  <c r="AH217" i="2" s="1"/>
  <c r="AG213" i="2"/>
  <c r="AH213" i="2" s="1"/>
  <c r="AG209" i="2"/>
  <c r="AH209" i="2" s="1"/>
  <c r="AG205" i="2"/>
  <c r="AH205" i="2" s="1"/>
  <c r="AG201" i="2"/>
  <c r="AH201" i="2" s="1"/>
  <c r="AG197" i="2"/>
  <c r="AH197" i="2" s="1"/>
  <c r="AG193" i="2"/>
  <c r="AH193" i="2" s="1"/>
  <c r="AG189" i="2"/>
  <c r="AH189" i="2" s="1"/>
  <c r="AG185" i="2"/>
  <c r="AH185" i="2" s="1"/>
  <c r="AG181" i="2"/>
  <c r="AH181" i="2" s="1"/>
  <c r="AG177" i="2"/>
  <c r="AH177" i="2" s="1"/>
  <c r="AG173" i="2"/>
  <c r="AH173" i="2" s="1"/>
  <c r="AG169" i="2"/>
  <c r="AH169" i="2" s="1"/>
  <c r="AG165" i="2"/>
  <c r="AH165" i="2" s="1"/>
  <c r="AG161" i="2"/>
  <c r="AH161" i="2" s="1"/>
  <c r="AG157" i="2"/>
  <c r="AH157" i="2" s="1"/>
  <c r="AG153" i="2"/>
  <c r="AH153" i="2" s="1"/>
  <c r="AG149" i="2"/>
  <c r="AH149" i="2" s="1"/>
  <c r="AG145" i="2"/>
  <c r="AH145" i="2" s="1"/>
  <c r="AG141" i="2"/>
  <c r="AH141" i="2" s="1"/>
  <c r="AG137" i="2"/>
  <c r="AH137" i="2" s="1"/>
  <c r="AG133" i="2"/>
  <c r="AH133" i="2" s="1"/>
  <c r="AG129" i="2"/>
  <c r="AH129" i="2" s="1"/>
  <c r="AG125" i="2"/>
  <c r="AH125" i="2" s="1"/>
  <c r="AG121" i="2"/>
  <c r="AH121" i="2" s="1"/>
  <c r="AG117" i="2"/>
  <c r="AH117" i="2" s="1"/>
  <c r="AG113" i="2"/>
  <c r="AH113" i="2" s="1"/>
  <c r="AG109" i="2"/>
  <c r="AH109" i="2" s="1"/>
  <c r="AG105" i="2"/>
  <c r="AH105" i="2" s="1"/>
  <c r="AG101" i="2"/>
  <c r="AH101" i="2" s="1"/>
  <c r="AG97" i="2"/>
  <c r="AH97" i="2" s="1"/>
  <c r="AG93" i="2"/>
  <c r="AH93" i="2" s="1"/>
  <c r="AG89" i="2"/>
  <c r="AH89" i="2" s="1"/>
  <c r="AG85" i="2"/>
  <c r="AH85" i="2" s="1"/>
  <c r="AG81" i="2"/>
  <c r="AH81" i="2" s="1"/>
  <c r="AG77" i="2"/>
  <c r="AH77" i="2" s="1"/>
  <c r="AG73" i="2"/>
  <c r="AH73" i="2" s="1"/>
  <c r="AG69" i="2"/>
  <c r="AH69" i="2" s="1"/>
  <c r="AG65" i="2"/>
  <c r="AH65" i="2" s="1"/>
  <c r="AG61" i="2"/>
  <c r="AH61" i="2" s="1"/>
  <c r="AG57" i="2"/>
  <c r="AH57" i="2" s="1"/>
  <c r="AG53" i="2"/>
  <c r="AH53" i="2" s="1"/>
  <c r="AG49" i="2"/>
  <c r="AH49" i="2" s="1"/>
  <c r="AG45" i="2"/>
  <c r="AH45" i="2" s="1"/>
  <c r="AG41" i="2"/>
  <c r="AH41" i="2" s="1"/>
  <c r="AG37" i="2"/>
  <c r="AH37" i="2" s="1"/>
  <c r="AG33" i="2"/>
  <c r="AH33" i="2" s="1"/>
  <c r="AG29" i="2"/>
  <c r="AH29" i="2" s="1"/>
  <c r="AG25" i="2"/>
  <c r="AH25" i="2" s="1"/>
  <c r="AG21" i="2"/>
  <c r="AH21" i="2" s="1"/>
  <c r="AG17" i="2"/>
  <c r="AH17" i="2" s="1"/>
  <c r="AG13" i="2"/>
  <c r="AH13" i="2" s="1"/>
  <c r="AG9" i="2"/>
  <c r="AH9" i="2" s="1"/>
  <c r="AG5" i="2"/>
  <c r="AP1093" i="2"/>
  <c r="AQ1093" i="2" s="1"/>
  <c r="AP1089" i="2"/>
  <c r="AQ1089" i="2" s="1"/>
  <c r="AP1085" i="2"/>
  <c r="AQ1085" i="2" s="1"/>
  <c r="AP1081" i="2"/>
  <c r="AQ1081" i="2" s="1"/>
  <c r="AP1077" i="2"/>
  <c r="AQ1077" i="2" s="1"/>
  <c r="AP1073" i="2"/>
  <c r="AQ1073" i="2" s="1"/>
  <c r="AP1069" i="2"/>
  <c r="AQ1069" i="2" s="1"/>
  <c r="AP1065" i="2"/>
  <c r="AQ1065" i="2" s="1"/>
  <c r="AP1061" i="2"/>
  <c r="AQ1061" i="2" s="1"/>
  <c r="AP1057" i="2"/>
  <c r="AQ1057" i="2" s="1"/>
  <c r="AP1053" i="2"/>
  <c r="AQ1053" i="2" s="1"/>
  <c r="AP1049" i="2"/>
  <c r="AQ1049" i="2" s="1"/>
  <c r="AP1045" i="2"/>
  <c r="AQ1045" i="2" s="1"/>
  <c r="AP1041" i="2"/>
  <c r="AQ1041" i="2" s="1"/>
  <c r="AP1037" i="2"/>
  <c r="AQ1037" i="2" s="1"/>
  <c r="AP1033" i="2"/>
  <c r="AQ1033" i="2" s="1"/>
  <c r="AP1029" i="2"/>
  <c r="AQ1029" i="2" s="1"/>
  <c r="AP1025" i="2"/>
  <c r="AQ1025" i="2" s="1"/>
  <c r="AP1021" i="2"/>
  <c r="AQ1021" i="2" s="1"/>
  <c r="AP1017" i="2"/>
  <c r="AQ1017" i="2" s="1"/>
  <c r="AP1013" i="2"/>
  <c r="AQ1013" i="2" s="1"/>
  <c r="AP1009" i="2"/>
  <c r="AQ1009" i="2" s="1"/>
  <c r="AP1005" i="2"/>
  <c r="AQ1005" i="2" s="1"/>
  <c r="AP1001" i="2"/>
  <c r="AQ1001" i="2" s="1"/>
  <c r="AP997" i="2"/>
  <c r="AQ997" i="2" s="1"/>
  <c r="AP993" i="2"/>
  <c r="AQ993" i="2" s="1"/>
  <c r="AP989" i="2"/>
  <c r="AQ989" i="2" s="1"/>
  <c r="AP985" i="2"/>
  <c r="AQ985" i="2" s="1"/>
  <c r="AP981" i="2"/>
  <c r="AQ981" i="2" s="1"/>
  <c r="AP977" i="2"/>
  <c r="AQ977" i="2" s="1"/>
  <c r="AP973" i="2"/>
  <c r="AQ973" i="2" s="1"/>
  <c r="AP969" i="2"/>
  <c r="AQ969" i="2" s="1"/>
  <c r="AP965" i="2"/>
  <c r="AQ965" i="2" s="1"/>
  <c r="AP961" i="2"/>
  <c r="AQ961" i="2" s="1"/>
  <c r="AP957" i="2"/>
  <c r="AQ957" i="2" s="1"/>
  <c r="AP953" i="2"/>
  <c r="AQ953" i="2" s="1"/>
  <c r="AP949" i="2"/>
  <c r="AQ949" i="2" s="1"/>
  <c r="AP945" i="2"/>
  <c r="AQ945" i="2" s="1"/>
  <c r="AP941" i="2"/>
  <c r="AQ941" i="2" s="1"/>
  <c r="AP937" i="2"/>
  <c r="AQ937" i="2" s="1"/>
  <c r="AP933" i="2"/>
  <c r="AQ933" i="2" s="1"/>
  <c r="AP929" i="2"/>
  <c r="AQ929" i="2" s="1"/>
  <c r="AP925" i="2"/>
  <c r="AQ925" i="2" s="1"/>
  <c r="AP921" i="2"/>
  <c r="AQ921" i="2" s="1"/>
  <c r="AP917" i="2"/>
  <c r="AQ917" i="2" s="1"/>
  <c r="AP913" i="2"/>
  <c r="AQ913" i="2" s="1"/>
  <c r="AP909" i="2"/>
  <c r="AQ909" i="2" s="1"/>
  <c r="AP905" i="2"/>
  <c r="AQ905" i="2" s="1"/>
  <c r="AP901" i="2"/>
  <c r="AQ901" i="2" s="1"/>
  <c r="AP897" i="2"/>
  <c r="AQ897" i="2" s="1"/>
  <c r="AP893" i="2"/>
  <c r="AQ893" i="2" s="1"/>
  <c r="AP889" i="2"/>
  <c r="AQ889" i="2" s="1"/>
  <c r="AP885" i="2"/>
  <c r="AQ885" i="2" s="1"/>
  <c r="AP881" i="2"/>
  <c r="AQ881" i="2" s="1"/>
  <c r="AP877" i="2"/>
  <c r="AQ877" i="2" s="1"/>
  <c r="AP873" i="2"/>
  <c r="AQ873" i="2" s="1"/>
  <c r="AP869" i="2"/>
  <c r="AQ869" i="2" s="1"/>
  <c r="AP865" i="2"/>
  <c r="AQ865" i="2" s="1"/>
  <c r="AP861" i="2"/>
  <c r="AQ861" i="2" s="1"/>
  <c r="AP857" i="2"/>
  <c r="AQ857" i="2" s="1"/>
  <c r="AP853" i="2"/>
  <c r="AQ853" i="2" s="1"/>
  <c r="AP849" i="2"/>
  <c r="AQ849" i="2" s="1"/>
  <c r="AP845" i="2"/>
  <c r="AQ845" i="2" s="1"/>
  <c r="AP841" i="2"/>
  <c r="AQ841" i="2" s="1"/>
  <c r="AP837" i="2"/>
  <c r="AQ837" i="2" s="1"/>
  <c r="AP833" i="2"/>
  <c r="AQ833" i="2" s="1"/>
  <c r="AP829" i="2"/>
  <c r="AQ829" i="2" s="1"/>
  <c r="AP825" i="2"/>
  <c r="AQ825" i="2" s="1"/>
  <c r="AP821" i="2"/>
  <c r="AQ821" i="2" s="1"/>
  <c r="AP817" i="2"/>
  <c r="AQ817" i="2" s="1"/>
  <c r="AP813" i="2"/>
  <c r="AQ813" i="2" s="1"/>
  <c r="AP809" i="2"/>
  <c r="AQ809" i="2" s="1"/>
  <c r="AP805" i="2"/>
  <c r="AQ805" i="2" s="1"/>
  <c r="AP801" i="2"/>
  <c r="AQ801" i="2" s="1"/>
  <c r="AP797" i="2"/>
  <c r="AQ797" i="2" s="1"/>
  <c r="AP793" i="2"/>
  <c r="AQ793" i="2" s="1"/>
  <c r="AP789" i="2"/>
  <c r="AQ789" i="2" s="1"/>
  <c r="AP785" i="2"/>
  <c r="AQ785" i="2" s="1"/>
  <c r="AP781" i="2"/>
  <c r="AQ781" i="2" s="1"/>
  <c r="AP777" i="2"/>
  <c r="AQ777" i="2" s="1"/>
  <c r="AP773" i="2"/>
  <c r="AQ773" i="2" s="1"/>
  <c r="AP769" i="2"/>
  <c r="AQ769" i="2" s="1"/>
  <c r="AP765" i="2"/>
  <c r="AQ765" i="2" s="1"/>
  <c r="AP761" i="2"/>
  <c r="AQ761" i="2" s="1"/>
  <c r="AP757" i="2"/>
  <c r="AQ757" i="2" s="1"/>
  <c r="AP753" i="2"/>
  <c r="AQ753" i="2" s="1"/>
  <c r="AP749" i="2"/>
  <c r="AQ749" i="2" s="1"/>
  <c r="AP745" i="2"/>
  <c r="AQ745" i="2" s="1"/>
  <c r="AP741" i="2"/>
  <c r="AQ741" i="2" s="1"/>
  <c r="AP737" i="2"/>
  <c r="AQ737" i="2" s="1"/>
  <c r="AP733" i="2"/>
  <c r="AQ733" i="2" s="1"/>
  <c r="AP729" i="2"/>
  <c r="AQ729" i="2" s="1"/>
  <c r="AP725" i="2"/>
  <c r="AQ725" i="2" s="1"/>
  <c r="AP721" i="2"/>
  <c r="AQ721" i="2" s="1"/>
  <c r="AP717" i="2"/>
  <c r="AQ717" i="2" s="1"/>
  <c r="AP713" i="2"/>
  <c r="AQ713" i="2" s="1"/>
  <c r="AP709" i="2"/>
  <c r="AQ709" i="2" s="1"/>
  <c r="AP705" i="2"/>
  <c r="AQ705" i="2" s="1"/>
  <c r="AP701" i="2"/>
  <c r="AQ701" i="2" s="1"/>
  <c r="AP697" i="2"/>
  <c r="AQ697" i="2" s="1"/>
  <c r="AP693" i="2"/>
  <c r="AQ693" i="2" s="1"/>
  <c r="AP689" i="2"/>
  <c r="AQ689" i="2" s="1"/>
  <c r="AP685" i="2"/>
  <c r="AQ685" i="2" s="1"/>
  <c r="AP681" i="2"/>
  <c r="AQ681" i="2" s="1"/>
  <c r="AP677" i="2"/>
  <c r="AQ677" i="2" s="1"/>
  <c r="AP673" i="2"/>
  <c r="AQ673" i="2" s="1"/>
  <c r="AP669" i="2"/>
  <c r="AQ669" i="2" s="1"/>
  <c r="AP665" i="2"/>
  <c r="AQ665" i="2" s="1"/>
  <c r="AP661" i="2"/>
  <c r="AQ661" i="2" s="1"/>
  <c r="AP657" i="2"/>
  <c r="AQ657" i="2" s="1"/>
  <c r="AP653" i="2"/>
  <c r="AQ653" i="2" s="1"/>
  <c r="AP649" i="2"/>
  <c r="AQ649" i="2" s="1"/>
  <c r="AP645" i="2"/>
  <c r="AQ645" i="2" s="1"/>
  <c r="AP641" i="2"/>
  <c r="AQ641" i="2" s="1"/>
  <c r="AP637" i="2"/>
  <c r="AQ637" i="2" s="1"/>
  <c r="AP633" i="2"/>
  <c r="AQ633" i="2" s="1"/>
  <c r="AP629" i="2"/>
  <c r="AQ629" i="2" s="1"/>
  <c r="AP625" i="2"/>
  <c r="AQ625" i="2" s="1"/>
  <c r="AP621" i="2"/>
  <c r="AQ621" i="2" s="1"/>
  <c r="AP617" i="2"/>
  <c r="AQ617" i="2" s="1"/>
  <c r="AP613" i="2"/>
  <c r="AQ613" i="2" s="1"/>
  <c r="AP609" i="2"/>
  <c r="AQ609" i="2" s="1"/>
  <c r="AP605" i="2"/>
  <c r="AQ605" i="2" s="1"/>
  <c r="AP601" i="2"/>
  <c r="AQ601" i="2" s="1"/>
  <c r="AP597" i="2"/>
  <c r="AQ597" i="2" s="1"/>
  <c r="AP593" i="2"/>
  <c r="AQ593" i="2" s="1"/>
  <c r="AP589" i="2"/>
  <c r="AQ589" i="2" s="1"/>
  <c r="AP585" i="2"/>
  <c r="AQ585" i="2" s="1"/>
  <c r="AP581" i="2"/>
  <c r="AQ581" i="2" s="1"/>
  <c r="AP577" i="2"/>
  <c r="AQ577" i="2" s="1"/>
  <c r="AP573" i="2"/>
  <c r="AQ573" i="2" s="1"/>
  <c r="AP569" i="2"/>
  <c r="AQ569" i="2" s="1"/>
  <c r="AP565" i="2"/>
  <c r="AQ565" i="2" s="1"/>
  <c r="AP561" i="2"/>
  <c r="AQ561" i="2" s="1"/>
  <c r="AP557" i="2"/>
  <c r="AQ557" i="2" s="1"/>
  <c r="AP553" i="2"/>
  <c r="AQ553" i="2" s="1"/>
  <c r="AP549" i="2"/>
  <c r="AQ549" i="2" s="1"/>
  <c r="AP545" i="2"/>
  <c r="AQ545" i="2" s="1"/>
  <c r="AP541" i="2"/>
  <c r="AQ541" i="2" s="1"/>
  <c r="AP537" i="2"/>
  <c r="AQ537" i="2" s="1"/>
  <c r="AP533" i="2"/>
  <c r="AQ533" i="2" s="1"/>
  <c r="AP529" i="2"/>
  <c r="AQ529" i="2" s="1"/>
  <c r="AP525" i="2"/>
  <c r="AQ525" i="2" s="1"/>
  <c r="AP521" i="2"/>
  <c r="AQ521" i="2" s="1"/>
  <c r="AP517" i="2"/>
  <c r="AQ517" i="2" s="1"/>
  <c r="AP513" i="2"/>
  <c r="AQ513" i="2" s="1"/>
  <c r="AP509" i="2"/>
  <c r="AQ509" i="2" s="1"/>
  <c r="AP505" i="2"/>
  <c r="AQ505" i="2" s="1"/>
  <c r="AP501" i="2"/>
  <c r="AQ501" i="2" s="1"/>
  <c r="AP497" i="2"/>
  <c r="AQ497" i="2" s="1"/>
  <c r="AP493" i="2"/>
  <c r="AQ493" i="2" s="1"/>
  <c r="AP489" i="2"/>
  <c r="AQ489" i="2" s="1"/>
  <c r="AP485" i="2"/>
  <c r="AQ485" i="2" s="1"/>
  <c r="AP481" i="2"/>
  <c r="AQ481" i="2" s="1"/>
  <c r="AP477" i="2"/>
  <c r="AQ477" i="2" s="1"/>
  <c r="AP473" i="2"/>
  <c r="AQ473" i="2" s="1"/>
  <c r="AP469" i="2"/>
  <c r="AQ469" i="2" s="1"/>
  <c r="AP465" i="2"/>
  <c r="AQ465" i="2" s="1"/>
  <c r="AP461" i="2"/>
  <c r="AQ461" i="2" s="1"/>
  <c r="AP457" i="2"/>
  <c r="AQ457" i="2" s="1"/>
  <c r="AP453" i="2"/>
  <c r="AQ453" i="2" s="1"/>
  <c r="AP449" i="2"/>
  <c r="AQ449" i="2" s="1"/>
  <c r="AP445" i="2"/>
  <c r="AQ445" i="2" s="1"/>
  <c r="AP441" i="2"/>
  <c r="AQ441" i="2" s="1"/>
  <c r="AP437" i="2"/>
  <c r="AQ437" i="2" s="1"/>
  <c r="AP433" i="2"/>
  <c r="AQ433" i="2" s="1"/>
  <c r="AP429" i="2"/>
  <c r="AQ429" i="2" s="1"/>
  <c r="AP425" i="2"/>
  <c r="AQ425" i="2" s="1"/>
  <c r="AP421" i="2"/>
  <c r="AQ421" i="2" s="1"/>
  <c r="AP417" i="2"/>
  <c r="AQ417" i="2" s="1"/>
  <c r="AP413" i="2"/>
  <c r="AQ413" i="2" s="1"/>
  <c r="AP409" i="2"/>
  <c r="AQ409" i="2" s="1"/>
  <c r="AP405" i="2"/>
  <c r="AQ405" i="2" s="1"/>
  <c r="AP401" i="2"/>
  <c r="AQ401" i="2" s="1"/>
  <c r="AP397" i="2"/>
  <c r="AQ397" i="2" s="1"/>
  <c r="AP393" i="2"/>
  <c r="AQ393" i="2" s="1"/>
  <c r="AP389" i="2"/>
  <c r="AQ389" i="2" s="1"/>
  <c r="AP385" i="2"/>
  <c r="AQ385" i="2" s="1"/>
  <c r="AP381" i="2"/>
  <c r="AQ381" i="2" s="1"/>
  <c r="AP377" i="2"/>
  <c r="AQ377" i="2" s="1"/>
  <c r="AP373" i="2"/>
  <c r="AQ373" i="2" s="1"/>
  <c r="AP369" i="2"/>
  <c r="AQ369" i="2" s="1"/>
  <c r="AP365" i="2"/>
  <c r="AQ365" i="2" s="1"/>
  <c r="AP361" i="2"/>
  <c r="AQ361" i="2" s="1"/>
  <c r="AP357" i="2"/>
  <c r="AQ357" i="2" s="1"/>
  <c r="AP353" i="2"/>
  <c r="AQ353" i="2" s="1"/>
  <c r="AP349" i="2"/>
  <c r="AQ349" i="2" s="1"/>
  <c r="AP345" i="2"/>
  <c r="AQ345" i="2" s="1"/>
  <c r="AP341" i="2"/>
  <c r="AQ341" i="2" s="1"/>
  <c r="AP337" i="2"/>
  <c r="AQ337" i="2" s="1"/>
  <c r="AP333" i="2"/>
  <c r="AQ333" i="2" s="1"/>
  <c r="AP329" i="2"/>
  <c r="AQ329" i="2" s="1"/>
  <c r="AP325" i="2"/>
  <c r="AQ325" i="2" s="1"/>
  <c r="AP321" i="2"/>
  <c r="AQ321" i="2" s="1"/>
  <c r="AP317" i="2"/>
  <c r="AQ317" i="2" s="1"/>
  <c r="AP313" i="2"/>
  <c r="AQ313" i="2" s="1"/>
  <c r="AP309" i="2"/>
  <c r="AQ309" i="2" s="1"/>
  <c r="AP305" i="2"/>
  <c r="AQ305" i="2" s="1"/>
  <c r="AP301" i="2"/>
  <c r="AQ301" i="2" s="1"/>
  <c r="AP297" i="2"/>
  <c r="AQ297" i="2" s="1"/>
  <c r="AP293" i="2"/>
  <c r="AQ293" i="2" s="1"/>
  <c r="AP289" i="2"/>
  <c r="AQ289" i="2" s="1"/>
  <c r="AP285" i="2"/>
  <c r="AQ285" i="2" s="1"/>
  <c r="AP281" i="2"/>
  <c r="AQ281" i="2" s="1"/>
  <c r="AP277" i="2"/>
  <c r="AQ277" i="2" s="1"/>
  <c r="AP273" i="2"/>
  <c r="AQ273" i="2" s="1"/>
  <c r="AP269" i="2"/>
  <c r="AQ269" i="2" s="1"/>
  <c r="AP265" i="2"/>
  <c r="AQ265" i="2" s="1"/>
  <c r="AP261" i="2"/>
  <c r="AQ261" i="2" s="1"/>
  <c r="AP257" i="2"/>
  <c r="AQ257" i="2" s="1"/>
  <c r="AP253" i="2"/>
  <c r="AQ253" i="2" s="1"/>
  <c r="AP249" i="2"/>
  <c r="AQ249" i="2" s="1"/>
  <c r="AP245" i="2"/>
  <c r="AQ245" i="2" s="1"/>
  <c r="AP241" i="2"/>
  <c r="AQ241" i="2" s="1"/>
  <c r="AP237" i="2"/>
  <c r="AQ237" i="2" s="1"/>
  <c r="AP233" i="2"/>
  <c r="AQ233" i="2" s="1"/>
  <c r="AP229" i="2"/>
  <c r="AQ229" i="2" s="1"/>
  <c r="AP225" i="2"/>
  <c r="AQ225" i="2" s="1"/>
  <c r="AP221" i="2"/>
  <c r="AQ221" i="2" s="1"/>
  <c r="AP217" i="2"/>
  <c r="AQ217" i="2" s="1"/>
  <c r="AP213" i="2"/>
  <c r="AQ213" i="2" s="1"/>
  <c r="AP209" i="2"/>
  <c r="AQ209" i="2" s="1"/>
  <c r="AP205" i="2"/>
  <c r="AQ205" i="2" s="1"/>
  <c r="AP201" i="2"/>
  <c r="AQ201" i="2" s="1"/>
  <c r="AP197" i="2"/>
  <c r="AQ197" i="2" s="1"/>
  <c r="AP193" i="2"/>
  <c r="AQ193" i="2" s="1"/>
  <c r="AP189" i="2"/>
  <c r="AQ189" i="2" s="1"/>
  <c r="AP185" i="2"/>
  <c r="AQ185" i="2" s="1"/>
  <c r="AP181" i="2"/>
  <c r="AQ181" i="2" s="1"/>
  <c r="AP177" i="2"/>
  <c r="AQ177" i="2" s="1"/>
  <c r="AP173" i="2"/>
  <c r="AQ173" i="2" s="1"/>
  <c r="AP169" i="2"/>
  <c r="AQ169" i="2" s="1"/>
  <c r="AP165" i="2"/>
  <c r="AQ165" i="2" s="1"/>
  <c r="AP161" i="2"/>
  <c r="AQ161" i="2" s="1"/>
  <c r="AP157" i="2"/>
  <c r="AQ157" i="2" s="1"/>
  <c r="AP153" i="2"/>
  <c r="AQ153" i="2" s="1"/>
  <c r="AP149" i="2"/>
  <c r="AQ149" i="2" s="1"/>
  <c r="AP145" i="2"/>
  <c r="AQ145" i="2" s="1"/>
  <c r="AP141" i="2"/>
  <c r="AQ141" i="2" s="1"/>
  <c r="AP137" i="2"/>
  <c r="AQ137" i="2" s="1"/>
  <c r="AP133" i="2"/>
  <c r="AQ133" i="2" s="1"/>
  <c r="AP129" i="2"/>
  <c r="AQ129" i="2" s="1"/>
  <c r="AP125" i="2"/>
  <c r="AQ125" i="2" s="1"/>
  <c r="AP121" i="2"/>
  <c r="AQ121" i="2" s="1"/>
  <c r="AP117" i="2"/>
  <c r="AQ117" i="2" s="1"/>
  <c r="AP113" i="2"/>
  <c r="AQ113" i="2" s="1"/>
  <c r="AP109" i="2"/>
  <c r="AQ109" i="2" s="1"/>
  <c r="AP105" i="2"/>
  <c r="AQ105" i="2" s="1"/>
  <c r="AP101" i="2"/>
  <c r="AQ101" i="2" s="1"/>
  <c r="AP97" i="2"/>
  <c r="AQ97" i="2" s="1"/>
  <c r="AP93" i="2"/>
  <c r="AQ93" i="2" s="1"/>
  <c r="AP89" i="2"/>
  <c r="AQ89" i="2" s="1"/>
  <c r="AP85" i="2"/>
  <c r="AQ85" i="2" s="1"/>
  <c r="AP81" i="2"/>
  <c r="AQ81" i="2" s="1"/>
  <c r="AP77" i="2"/>
  <c r="AQ77" i="2" s="1"/>
  <c r="AP73" i="2"/>
  <c r="AQ73" i="2" s="1"/>
  <c r="AP69" i="2"/>
  <c r="AQ69" i="2" s="1"/>
  <c r="AP65" i="2"/>
  <c r="AQ65" i="2" s="1"/>
  <c r="AP61" i="2"/>
  <c r="AQ61" i="2" s="1"/>
  <c r="AP57" i="2"/>
  <c r="AQ57" i="2" s="1"/>
  <c r="AP53" i="2"/>
  <c r="AQ53" i="2" s="1"/>
  <c r="AP49" i="2"/>
  <c r="AQ49" i="2" s="1"/>
  <c r="AP45" i="2"/>
  <c r="AQ45" i="2" s="1"/>
  <c r="AP41" i="2"/>
  <c r="AQ41" i="2" s="1"/>
  <c r="AP37" i="2"/>
  <c r="AQ37" i="2" s="1"/>
  <c r="AP33" i="2"/>
  <c r="AQ33" i="2" s="1"/>
  <c r="AP29" i="2"/>
  <c r="AQ29" i="2" s="1"/>
  <c r="AP25" i="2"/>
  <c r="AQ25" i="2" s="1"/>
  <c r="AP21" i="2"/>
  <c r="AQ21" i="2" s="1"/>
  <c r="AP17" i="2"/>
  <c r="AQ17" i="2" s="1"/>
  <c r="AP13" i="2"/>
  <c r="AQ13" i="2" s="1"/>
  <c r="AP9" i="2"/>
  <c r="AQ9" i="2" s="1"/>
  <c r="O1092" i="2"/>
  <c r="P1092" i="2" s="1"/>
  <c r="O1060" i="2"/>
  <c r="P1060" i="2" s="1"/>
  <c r="O1028" i="2"/>
  <c r="P1028" i="2" s="1"/>
  <c r="O996" i="2"/>
  <c r="P996" i="2" s="1"/>
  <c r="O964" i="2"/>
  <c r="P964" i="2" s="1"/>
  <c r="O932" i="2"/>
  <c r="P932" i="2" s="1"/>
  <c r="O900" i="2"/>
  <c r="P900" i="2" s="1"/>
  <c r="O868" i="2"/>
  <c r="P868" i="2" s="1"/>
  <c r="O836" i="2"/>
  <c r="P836" i="2" s="1"/>
  <c r="O804" i="2"/>
  <c r="P804" i="2" s="1"/>
  <c r="O772" i="2"/>
  <c r="P772" i="2" s="1"/>
  <c r="O740" i="2"/>
  <c r="P740" i="2" s="1"/>
  <c r="O708" i="2"/>
  <c r="P708" i="2" s="1"/>
  <c r="O676" i="2"/>
  <c r="P676" i="2" s="1"/>
  <c r="O644" i="2"/>
  <c r="P644" i="2" s="1"/>
  <c r="O612" i="2"/>
  <c r="P612" i="2" s="1"/>
  <c r="O580" i="2"/>
  <c r="P580" i="2" s="1"/>
  <c r="O548" i="2"/>
  <c r="P548" i="2" s="1"/>
  <c r="O516" i="2"/>
  <c r="P516" i="2" s="1"/>
  <c r="O484" i="2"/>
  <c r="P484" i="2" s="1"/>
  <c r="O452" i="2"/>
  <c r="P452" i="2" s="1"/>
  <c r="O420" i="2"/>
  <c r="P420" i="2" s="1"/>
  <c r="O388" i="2"/>
  <c r="P388" i="2" s="1"/>
  <c r="O356" i="2"/>
  <c r="P356" i="2" s="1"/>
  <c r="O324" i="2"/>
  <c r="P324" i="2" s="1"/>
  <c r="O292" i="2"/>
  <c r="P292" i="2" s="1"/>
  <c r="O260" i="2"/>
  <c r="P260" i="2" s="1"/>
  <c r="O228" i="2"/>
  <c r="P228" i="2" s="1"/>
  <c r="O196" i="2"/>
  <c r="P196" i="2" s="1"/>
  <c r="O164" i="2"/>
  <c r="P164" i="2" s="1"/>
  <c r="O132" i="2"/>
  <c r="P132" i="2" s="1"/>
  <c r="O100" i="2"/>
  <c r="P100" i="2" s="1"/>
  <c r="O68" i="2"/>
  <c r="P68" i="2" s="1"/>
  <c r="O36" i="2"/>
  <c r="P36" i="2" s="1"/>
  <c r="O4" i="2"/>
  <c r="X1064" i="2"/>
  <c r="Y1064" i="2" s="1"/>
  <c r="X1032" i="2"/>
  <c r="Y1032" i="2" s="1"/>
  <c r="X1000" i="2"/>
  <c r="Y1000" i="2" s="1"/>
  <c r="X968" i="2"/>
  <c r="Y968" i="2" s="1"/>
  <c r="X936" i="2"/>
  <c r="Y936" i="2" s="1"/>
  <c r="X904" i="2"/>
  <c r="Y904" i="2" s="1"/>
  <c r="X872" i="2"/>
  <c r="Y872" i="2" s="1"/>
  <c r="X840" i="2"/>
  <c r="Y840" i="2" s="1"/>
  <c r="X808" i="2"/>
  <c r="Y808" i="2" s="1"/>
  <c r="X776" i="2"/>
  <c r="Y776" i="2" s="1"/>
  <c r="X744" i="2"/>
  <c r="Y744" i="2" s="1"/>
  <c r="X712" i="2"/>
  <c r="Y712" i="2" s="1"/>
  <c r="X680" i="2"/>
  <c r="Y680" i="2" s="1"/>
  <c r="X648" i="2"/>
  <c r="Y648" i="2" s="1"/>
  <c r="X616" i="2"/>
  <c r="Y616" i="2" s="1"/>
  <c r="X584" i="2"/>
  <c r="Y584" i="2" s="1"/>
  <c r="X552" i="2"/>
  <c r="Y552" i="2" s="1"/>
  <c r="X520" i="2"/>
  <c r="Y520" i="2" s="1"/>
  <c r="X488" i="2"/>
  <c r="Y488" i="2" s="1"/>
  <c r="X456" i="2"/>
  <c r="Y456" i="2" s="1"/>
  <c r="X424" i="2"/>
  <c r="Y424" i="2" s="1"/>
  <c r="X392" i="2"/>
  <c r="Y392" i="2" s="1"/>
  <c r="X360" i="2"/>
  <c r="Y360" i="2" s="1"/>
  <c r="X328" i="2"/>
  <c r="Y328" i="2" s="1"/>
  <c r="X296" i="2"/>
  <c r="Y296" i="2" s="1"/>
  <c r="X264" i="2"/>
  <c r="Y264" i="2" s="1"/>
  <c r="X232" i="2"/>
  <c r="Y232" i="2" s="1"/>
  <c r="X200" i="2"/>
  <c r="Y200" i="2" s="1"/>
  <c r="X168" i="2"/>
  <c r="Y168" i="2" s="1"/>
  <c r="X136" i="2"/>
  <c r="Y136" i="2" s="1"/>
  <c r="X104" i="2"/>
  <c r="Y104" i="2" s="1"/>
  <c r="X72" i="2"/>
  <c r="Y72" i="2" s="1"/>
  <c r="AG236" i="2"/>
  <c r="AH236" i="2" s="1"/>
  <c r="AG172" i="2"/>
  <c r="AH172" i="2" s="1"/>
  <c r="AG108" i="2"/>
  <c r="AH108" i="2" s="1"/>
  <c r="AP823" i="2"/>
  <c r="AQ823" i="2" s="1"/>
  <c r="AP759" i="2"/>
  <c r="AQ759" i="2" s="1"/>
  <c r="AP695" i="2"/>
  <c r="AQ695" i="2" s="1"/>
  <c r="AP631" i="2"/>
  <c r="AQ631" i="2" s="1"/>
  <c r="AP567" i="2"/>
  <c r="AQ567" i="2" s="1"/>
  <c r="AP503" i="2"/>
  <c r="AQ503" i="2" s="1"/>
  <c r="AP375" i="2"/>
  <c r="AQ375" i="2" s="1"/>
  <c r="AP311" i="2"/>
  <c r="AQ311" i="2" s="1"/>
  <c r="AP247" i="2"/>
  <c r="AQ247" i="2" s="1"/>
  <c r="AP183" i="2"/>
  <c r="AQ183" i="2" s="1"/>
  <c r="AP119" i="2"/>
  <c r="AQ119" i="2" s="1"/>
  <c r="AP18" i="2"/>
  <c r="AQ18" i="2" s="1"/>
  <c r="AP659" i="2"/>
  <c r="AQ659" i="2" s="1"/>
  <c r="AP643" i="2"/>
  <c r="AQ643" i="2" s="1"/>
  <c r="AP635" i="2"/>
  <c r="AQ635" i="2" s="1"/>
  <c r="AP619" i="2"/>
  <c r="AQ619" i="2" s="1"/>
  <c r="AQ599" i="2"/>
  <c r="AP587" i="2"/>
  <c r="AQ587" i="2" s="1"/>
  <c r="AP575" i="2"/>
  <c r="AQ575" i="2" s="1"/>
  <c r="AP563" i="2"/>
  <c r="AQ563" i="2" s="1"/>
  <c r="AP555" i="2"/>
  <c r="AQ555" i="2" s="1"/>
  <c r="AP543" i="2"/>
  <c r="AQ543" i="2" s="1"/>
  <c r="AP527" i="2"/>
  <c r="AQ527" i="2" s="1"/>
  <c r="AP515" i="2"/>
  <c r="AQ515" i="2" s="1"/>
  <c r="AP499" i="2"/>
  <c r="AQ499" i="2" s="1"/>
  <c r="AP491" i="2"/>
  <c r="AQ491" i="2" s="1"/>
  <c r="AP475" i="2"/>
  <c r="AQ475" i="2" s="1"/>
  <c r="AP463" i="2"/>
  <c r="AQ463" i="2" s="1"/>
  <c r="AQ439" i="2"/>
  <c r="AP427" i="2"/>
  <c r="AQ427" i="2" s="1"/>
  <c r="AP415" i="2"/>
  <c r="AQ415" i="2" s="1"/>
  <c r="AQ391" i="2"/>
  <c r="AP379" i="2"/>
  <c r="AQ379" i="2" s="1"/>
  <c r="AP363" i="2"/>
  <c r="AQ363" i="2" s="1"/>
  <c r="AP351" i="2"/>
  <c r="AQ351" i="2" s="1"/>
  <c r="AP339" i="2"/>
  <c r="AQ339" i="2" s="1"/>
  <c r="AP331" i="2"/>
  <c r="AQ331" i="2" s="1"/>
  <c r="AP319" i="2"/>
  <c r="AQ319" i="2" s="1"/>
  <c r="AP303" i="2"/>
  <c r="AQ303" i="2" s="1"/>
  <c r="AP291" i="2"/>
  <c r="AQ291" i="2" s="1"/>
  <c r="AP283" i="2"/>
  <c r="AQ283" i="2" s="1"/>
  <c r="AP267" i="2"/>
  <c r="AQ267" i="2" s="1"/>
  <c r="AP255" i="2"/>
  <c r="AQ255" i="2" s="1"/>
  <c r="AP243" i="2"/>
  <c r="AQ243" i="2" s="1"/>
  <c r="AP235" i="2"/>
  <c r="AQ235" i="2" s="1"/>
  <c r="AP219" i="2"/>
  <c r="AQ219" i="2" s="1"/>
  <c r="AP207" i="2"/>
  <c r="AQ207" i="2" s="1"/>
  <c r="AP191" i="2"/>
  <c r="AQ191" i="2" s="1"/>
  <c r="AP179" i="2"/>
  <c r="AQ179" i="2" s="1"/>
  <c r="AP171" i="2"/>
  <c r="AQ171" i="2" s="1"/>
  <c r="AP155" i="2"/>
  <c r="AQ155" i="2" s="1"/>
  <c r="AQ135" i="2"/>
  <c r="AP123" i="2"/>
  <c r="AQ123" i="2" s="1"/>
  <c r="AP107" i="2"/>
  <c r="AQ107" i="2" s="1"/>
  <c r="AP95" i="2"/>
  <c r="AQ95" i="2" s="1"/>
  <c r="AP83" i="2"/>
  <c r="AQ83" i="2" s="1"/>
  <c r="AP71" i="2"/>
  <c r="AQ71" i="2" s="1"/>
  <c r="AP59" i="2"/>
  <c r="AQ59" i="2" s="1"/>
  <c r="AP47" i="2"/>
  <c r="AQ47" i="2" s="1"/>
  <c r="AP35" i="2"/>
  <c r="AQ35" i="2" s="1"/>
  <c r="AP15" i="2"/>
  <c r="AQ15" i="2" s="1"/>
  <c r="Y1072" i="2"/>
  <c r="X67" i="2"/>
  <c r="Y67" i="2" s="1"/>
  <c r="X63" i="2"/>
  <c r="Y63" i="2" s="1"/>
  <c r="X59" i="2"/>
  <c r="Y59" i="2" s="1"/>
  <c r="X55" i="2"/>
  <c r="Y55" i="2" s="1"/>
  <c r="X51" i="2"/>
  <c r="Y51" i="2" s="1"/>
  <c r="X47" i="2"/>
  <c r="Y47" i="2" s="1"/>
  <c r="X43" i="2"/>
  <c r="Y43" i="2" s="1"/>
  <c r="X39" i="2"/>
  <c r="Y39" i="2" s="1"/>
  <c r="X35" i="2"/>
  <c r="Y35" i="2" s="1"/>
  <c r="X31" i="2"/>
  <c r="Y31" i="2" s="1"/>
  <c r="X27" i="2"/>
  <c r="Y27" i="2" s="1"/>
  <c r="X23" i="2"/>
  <c r="Y23" i="2" s="1"/>
  <c r="X19" i="2"/>
  <c r="Y19" i="2" s="1"/>
  <c r="X15" i="2"/>
  <c r="Y15" i="2" s="1"/>
  <c r="X11" i="2"/>
  <c r="Y11" i="2" s="1"/>
  <c r="X7" i="2"/>
  <c r="Y7" i="2" s="1"/>
  <c r="AG232" i="2"/>
  <c r="AH232" i="2" s="1"/>
  <c r="AG224" i="2"/>
  <c r="AH224" i="2" s="1"/>
  <c r="AG216" i="2"/>
  <c r="AH216" i="2" s="1"/>
  <c r="AH212" i="2"/>
  <c r="AG208" i="2"/>
  <c r="AH208" i="2" s="1"/>
  <c r="AG200" i="2"/>
  <c r="AH200" i="2" s="1"/>
  <c r="AG192" i="2"/>
  <c r="AH192" i="2" s="1"/>
  <c r="AG184" i="2"/>
  <c r="AH184" i="2" s="1"/>
  <c r="AH180" i="2"/>
  <c r="AG176" i="2"/>
  <c r="AH176" i="2" s="1"/>
  <c r="AG168" i="2"/>
  <c r="AH168" i="2" s="1"/>
  <c r="AG160" i="2"/>
  <c r="AH160" i="2" s="1"/>
  <c r="AG152" i="2"/>
  <c r="AH152" i="2" s="1"/>
  <c r="AH148" i="2"/>
  <c r="AG144" i="2"/>
  <c r="AH144" i="2" s="1"/>
  <c r="AG136" i="2"/>
  <c r="AH136" i="2" s="1"/>
  <c r="AG128" i="2"/>
  <c r="AH128" i="2" s="1"/>
  <c r="AG120" i="2"/>
  <c r="AH120" i="2" s="1"/>
  <c r="AH116" i="2"/>
  <c r="AG112" i="2"/>
  <c r="AH112" i="2" s="1"/>
  <c r="AG104" i="2"/>
  <c r="AH104" i="2" s="1"/>
  <c r="AG100" i="2"/>
  <c r="AH100" i="2" s="1"/>
  <c r="AG96" i="2"/>
  <c r="AH96" i="2" s="1"/>
  <c r="AG88" i="2"/>
  <c r="AH88" i="2" s="1"/>
  <c r="AG84" i="2"/>
  <c r="AH84" i="2" s="1"/>
  <c r="AG80" i="2"/>
  <c r="AH80" i="2" s="1"/>
  <c r="AG72" i="2"/>
  <c r="AH72" i="2" s="1"/>
  <c r="AG68" i="2"/>
  <c r="AH68" i="2" s="1"/>
  <c r="AG64" i="2"/>
  <c r="AH64" i="2" s="1"/>
  <c r="AG56" i="2"/>
  <c r="AH56" i="2" s="1"/>
  <c r="AG52" i="2"/>
  <c r="AH52" i="2" s="1"/>
  <c r="AG48" i="2"/>
  <c r="AH48" i="2" s="1"/>
  <c r="AG40" i="2"/>
  <c r="AH40" i="2" s="1"/>
  <c r="AG32" i="2"/>
  <c r="AH32" i="2" s="1"/>
  <c r="AG24" i="2"/>
  <c r="AH24" i="2" s="1"/>
  <c r="AG16" i="2"/>
  <c r="AH16" i="2" s="1"/>
  <c r="AP1092" i="2"/>
  <c r="AQ1092" i="2" s="1"/>
  <c r="AP1084" i="2"/>
  <c r="AQ1084" i="2" s="1"/>
  <c r="AP1076" i="2"/>
  <c r="AQ1076" i="2" s="1"/>
  <c r="AP1068" i="2"/>
  <c r="AQ1068" i="2" s="1"/>
  <c r="AP1060" i="2"/>
  <c r="AQ1060" i="2" s="1"/>
  <c r="AP1052" i="2"/>
  <c r="AQ1052" i="2" s="1"/>
  <c r="AP1044" i="2"/>
  <c r="AQ1044" i="2" s="1"/>
  <c r="AP1036" i="2"/>
  <c r="AQ1036" i="2" s="1"/>
  <c r="AP1028" i="2"/>
  <c r="AQ1028" i="2" s="1"/>
  <c r="AP1020" i="2"/>
  <c r="AQ1020" i="2" s="1"/>
  <c r="AP1012" i="2"/>
  <c r="AQ1012" i="2" s="1"/>
  <c r="AP1004" i="2"/>
  <c r="AQ1004" i="2" s="1"/>
  <c r="AP996" i="2"/>
  <c r="AQ996" i="2" s="1"/>
  <c r="AP988" i="2"/>
  <c r="AQ988" i="2" s="1"/>
  <c r="AP980" i="2"/>
  <c r="AQ980" i="2" s="1"/>
  <c r="AP972" i="2"/>
  <c r="AQ972" i="2" s="1"/>
  <c r="AP964" i="2"/>
  <c r="AQ964" i="2" s="1"/>
  <c r="AP956" i="2"/>
  <c r="AQ956" i="2" s="1"/>
  <c r="AP948" i="2"/>
  <c r="AQ948" i="2" s="1"/>
  <c r="AP940" i="2"/>
  <c r="AQ940" i="2" s="1"/>
  <c r="AP932" i="2"/>
  <c r="AQ932" i="2" s="1"/>
  <c r="AP924" i="2"/>
  <c r="AQ924" i="2" s="1"/>
  <c r="AP916" i="2"/>
  <c r="AQ916" i="2" s="1"/>
  <c r="AP908" i="2"/>
  <c r="AQ908" i="2" s="1"/>
  <c r="AP900" i="2"/>
  <c r="AQ900" i="2" s="1"/>
  <c r="AP892" i="2"/>
  <c r="AQ892" i="2" s="1"/>
  <c r="AP884" i="2"/>
  <c r="AQ884" i="2" s="1"/>
  <c r="AP876" i="2"/>
  <c r="AQ876" i="2" s="1"/>
  <c r="AP868" i="2"/>
  <c r="AQ868" i="2" s="1"/>
  <c r="AP860" i="2"/>
  <c r="AQ860" i="2" s="1"/>
  <c r="AP852" i="2"/>
  <c r="AQ852" i="2" s="1"/>
  <c r="AP844" i="2"/>
  <c r="AQ844" i="2" s="1"/>
  <c r="AP836" i="2"/>
  <c r="AQ836" i="2" s="1"/>
  <c r="AP828" i="2"/>
  <c r="AQ828" i="2" s="1"/>
  <c r="AP820" i="2"/>
  <c r="AQ820" i="2" s="1"/>
  <c r="AP812" i="2"/>
  <c r="AQ812" i="2" s="1"/>
  <c r="AP804" i="2"/>
  <c r="AQ804" i="2" s="1"/>
  <c r="AP796" i="2"/>
  <c r="AQ796" i="2" s="1"/>
  <c r="AP788" i="2"/>
  <c r="AQ788" i="2" s="1"/>
  <c r="AP780" i="2"/>
  <c r="AQ780" i="2" s="1"/>
  <c r="AP772" i="2"/>
  <c r="AQ772" i="2" s="1"/>
  <c r="AP764" i="2"/>
  <c r="AQ764" i="2" s="1"/>
  <c r="AP756" i="2"/>
  <c r="AQ756" i="2" s="1"/>
  <c r="AP748" i="2"/>
  <c r="AQ748" i="2" s="1"/>
  <c r="AP740" i="2"/>
  <c r="AQ740" i="2" s="1"/>
  <c r="AP732" i="2"/>
  <c r="AQ732" i="2" s="1"/>
  <c r="AP724" i="2"/>
  <c r="AQ724" i="2" s="1"/>
  <c r="AP716" i="2"/>
  <c r="AQ716" i="2" s="1"/>
  <c r="AP708" i="2"/>
  <c r="AQ708" i="2" s="1"/>
  <c r="AP700" i="2"/>
  <c r="AQ700" i="2" s="1"/>
  <c r="AP692" i="2"/>
  <c r="AQ692" i="2" s="1"/>
  <c r="AP684" i="2"/>
  <c r="AQ684" i="2" s="1"/>
  <c r="AP676" i="2"/>
  <c r="AQ676" i="2" s="1"/>
  <c r="AP668" i="2"/>
  <c r="AQ668" i="2" s="1"/>
  <c r="AP660" i="2"/>
  <c r="AQ660" i="2" s="1"/>
  <c r="AP652" i="2"/>
  <c r="AQ652" i="2" s="1"/>
  <c r="AP644" i="2"/>
  <c r="AQ644" i="2" s="1"/>
  <c r="AP636" i="2"/>
  <c r="AQ636" i="2" s="1"/>
  <c r="AP628" i="2"/>
  <c r="AQ628" i="2" s="1"/>
  <c r="AP620" i="2"/>
  <c r="AQ620" i="2" s="1"/>
  <c r="AP612" i="2"/>
  <c r="AQ612" i="2" s="1"/>
  <c r="AP604" i="2"/>
  <c r="AQ604" i="2" s="1"/>
  <c r="AP596" i="2"/>
  <c r="AQ596" i="2" s="1"/>
  <c r="AP588" i="2"/>
  <c r="AQ588" i="2" s="1"/>
  <c r="AP580" i="2"/>
  <c r="AQ580" i="2" s="1"/>
  <c r="AP572" i="2"/>
  <c r="AQ572" i="2" s="1"/>
  <c r="AP564" i="2"/>
  <c r="AQ564" i="2" s="1"/>
  <c r="AP556" i="2"/>
  <c r="AQ556" i="2" s="1"/>
  <c r="AP548" i="2"/>
  <c r="AQ548" i="2" s="1"/>
  <c r="AP540" i="2"/>
  <c r="AQ540" i="2" s="1"/>
  <c r="AP532" i="2"/>
  <c r="AQ532" i="2" s="1"/>
  <c r="AP524" i="2"/>
  <c r="AQ524" i="2" s="1"/>
  <c r="AP516" i="2"/>
  <c r="AQ516" i="2" s="1"/>
  <c r="AP508" i="2"/>
  <c r="AQ508" i="2" s="1"/>
  <c r="AP500" i="2"/>
  <c r="AQ500" i="2" s="1"/>
  <c r="AP492" i="2"/>
  <c r="AQ492" i="2" s="1"/>
  <c r="AP484" i="2"/>
  <c r="AQ484" i="2" s="1"/>
  <c r="AP476" i="2"/>
  <c r="AQ476" i="2" s="1"/>
  <c r="AP468" i="2"/>
  <c r="AQ468" i="2" s="1"/>
  <c r="AP460" i="2"/>
  <c r="AQ460" i="2" s="1"/>
  <c r="AP452" i="2"/>
  <c r="AQ452" i="2" s="1"/>
  <c r="AP444" i="2"/>
  <c r="AQ444" i="2" s="1"/>
  <c r="AP436" i="2"/>
  <c r="AQ436" i="2" s="1"/>
  <c r="AP428" i="2"/>
  <c r="AQ428" i="2" s="1"/>
  <c r="AP420" i="2"/>
  <c r="AQ420" i="2" s="1"/>
  <c r="AP412" i="2"/>
  <c r="AQ412" i="2" s="1"/>
  <c r="AP404" i="2"/>
  <c r="AQ404" i="2" s="1"/>
  <c r="AP396" i="2"/>
  <c r="AQ396" i="2" s="1"/>
  <c r="AP388" i="2"/>
  <c r="AQ388" i="2" s="1"/>
  <c r="AP380" i="2"/>
  <c r="AQ380" i="2" s="1"/>
  <c r="AP372" i="2"/>
  <c r="AQ372" i="2" s="1"/>
  <c r="AP364" i="2"/>
  <c r="AQ364" i="2" s="1"/>
  <c r="AP356" i="2"/>
  <c r="AQ356" i="2" s="1"/>
  <c r="AP348" i="2"/>
  <c r="AQ348" i="2" s="1"/>
  <c r="AP340" i="2"/>
  <c r="AQ340" i="2" s="1"/>
  <c r="AP332" i="2"/>
  <c r="AQ332" i="2" s="1"/>
  <c r="AP324" i="2"/>
  <c r="AQ324" i="2" s="1"/>
  <c r="AP316" i="2"/>
  <c r="AQ316" i="2" s="1"/>
  <c r="AP308" i="2"/>
  <c r="AQ308" i="2" s="1"/>
  <c r="AP300" i="2"/>
  <c r="AQ300" i="2" s="1"/>
  <c r="AP292" i="2"/>
  <c r="AQ292" i="2" s="1"/>
  <c r="AP284" i="2"/>
  <c r="AQ284" i="2" s="1"/>
  <c r="AP276" i="2"/>
  <c r="AQ276" i="2" s="1"/>
  <c r="AP268" i="2"/>
  <c r="AQ268" i="2" s="1"/>
  <c r="AP260" i="2"/>
  <c r="AQ260" i="2" s="1"/>
  <c r="AP252" i="2"/>
  <c r="AQ252" i="2" s="1"/>
  <c r="AP244" i="2"/>
  <c r="AQ244" i="2" s="1"/>
  <c r="AP236" i="2"/>
  <c r="AQ236" i="2" s="1"/>
  <c r="AP228" i="2"/>
  <c r="AQ228" i="2" s="1"/>
  <c r="AP220" i="2"/>
  <c r="AQ220" i="2" s="1"/>
  <c r="AP212" i="2"/>
  <c r="AQ212" i="2" s="1"/>
  <c r="AP204" i="2"/>
  <c r="AQ204" i="2" s="1"/>
  <c r="AP196" i="2"/>
  <c r="AQ196" i="2" s="1"/>
  <c r="AP188" i="2"/>
  <c r="AQ188" i="2" s="1"/>
  <c r="AP180" i="2"/>
  <c r="AQ180" i="2" s="1"/>
  <c r="AP172" i="2"/>
  <c r="AQ172" i="2" s="1"/>
  <c r="AP164" i="2"/>
  <c r="AQ164" i="2" s="1"/>
  <c r="AP156" i="2"/>
  <c r="AQ156" i="2" s="1"/>
  <c r="AP148" i="2"/>
  <c r="AQ148" i="2" s="1"/>
  <c r="AP140" i="2"/>
  <c r="AQ140" i="2" s="1"/>
  <c r="AP132" i="2"/>
  <c r="AQ132" i="2" s="1"/>
  <c r="AP124" i="2"/>
  <c r="AQ124" i="2" s="1"/>
  <c r="AP116" i="2"/>
  <c r="AQ116" i="2" s="1"/>
  <c r="AP108" i="2"/>
  <c r="AQ108" i="2" s="1"/>
  <c r="AP100" i="2"/>
  <c r="AQ100" i="2" s="1"/>
  <c r="AP92" i="2"/>
  <c r="AQ92" i="2" s="1"/>
  <c r="AP84" i="2"/>
  <c r="AQ84" i="2" s="1"/>
  <c r="AP76" i="2"/>
  <c r="AQ76" i="2" s="1"/>
  <c r="AP68" i="2"/>
  <c r="AQ68" i="2" s="1"/>
  <c r="AP60" i="2"/>
  <c r="AQ60" i="2" s="1"/>
  <c r="AP52" i="2"/>
  <c r="AQ52" i="2" s="1"/>
  <c r="AP44" i="2"/>
  <c r="AQ44" i="2" s="1"/>
  <c r="AP36" i="2"/>
  <c r="AQ36" i="2" s="1"/>
  <c r="AP28" i="2"/>
  <c r="AQ28" i="2" s="1"/>
  <c r="AP20" i="2"/>
  <c r="AQ20" i="2" s="1"/>
  <c r="AP12" i="2"/>
  <c r="AQ12" i="2" s="1"/>
  <c r="AP4" i="2"/>
  <c r="O1084" i="2"/>
  <c r="P1084" i="2" s="1"/>
  <c r="O1052" i="2"/>
  <c r="P1052" i="2" s="1"/>
  <c r="O1020" i="2"/>
  <c r="P1020" i="2" s="1"/>
  <c r="O988" i="2"/>
  <c r="P988" i="2" s="1"/>
  <c r="O956" i="2"/>
  <c r="P956" i="2" s="1"/>
  <c r="O924" i="2"/>
  <c r="P924" i="2" s="1"/>
  <c r="O892" i="2"/>
  <c r="P892" i="2" s="1"/>
  <c r="O860" i="2"/>
  <c r="P860" i="2" s="1"/>
  <c r="O828" i="2"/>
  <c r="P828" i="2" s="1"/>
  <c r="O796" i="2"/>
  <c r="P796" i="2" s="1"/>
  <c r="O764" i="2"/>
  <c r="P764" i="2" s="1"/>
  <c r="O732" i="2"/>
  <c r="P732" i="2" s="1"/>
  <c r="O700" i="2"/>
  <c r="P700" i="2" s="1"/>
  <c r="O668" i="2"/>
  <c r="P668" i="2" s="1"/>
  <c r="O636" i="2"/>
  <c r="P636" i="2" s="1"/>
  <c r="O604" i="2"/>
  <c r="P604" i="2" s="1"/>
  <c r="O572" i="2"/>
  <c r="P572" i="2" s="1"/>
  <c r="O540" i="2"/>
  <c r="P540" i="2" s="1"/>
  <c r="O508" i="2"/>
  <c r="P508" i="2" s="1"/>
  <c r="O476" i="2"/>
  <c r="P476" i="2" s="1"/>
  <c r="O444" i="2"/>
  <c r="P444" i="2" s="1"/>
  <c r="O412" i="2"/>
  <c r="P412" i="2" s="1"/>
  <c r="O380" i="2"/>
  <c r="P380" i="2" s="1"/>
  <c r="O348" i="2"/>
  <c r="P348" i="2" s="1"/>
  <c r="O316" i="2"/>
  <c r="P316" i="2" s="1"/>
  <c r="O284" i="2"/>
  <c r="P284" i="2" s="1"/>
  <c r="O252" i="2"/>
  <c r="P252" i="2" s="1"/>
  <c r="O220" i="2"/>
  <c r="P220" i="2" s="1"/>
  <c r="O188" i="2"/>
  <c r="P188" i="2" s="1"/>
  <c r="O156" i="2"/>
  <c r="P156" i="2" s="1"/>
  <c r="O124" i="2"/>
  <c r="P124" i="2" s="1"/>
  <c r="O92" i="2"/>
  <c r="P92" i="2" s="1"/>
  <c r="O60" i="2"/>
  <c r="P60" i="2" s="1"/>
  <c r="O28" i="2"/>
  <c r="P28" i="2" s="1"/>
  <c r="X1088" i="2"/>
  <c r="Y1088" i="2" s="1"/>
  <c r="X1056" i="2"/>
  <c r="Y1056" i="2" s="1"/>
  <c r="X1024" i="2"/>
  <c r="Y1024" i="2" s="1"/>
  <c r="X992" i="2"/>
  <c r="Y992" i="2" s="1"/>
  <c r="X960" i="2"/>
  <c r="Y960" i="2" s="1"/>
  <c r="X928" i="2"/>
  <c r="Y928" i="2" s="1"/>
  <c r="X896" i="2"/>
  <c r="Y896" i="2" s="1"/>
  <c r="X864" i="2"/>
  <c r="Y864" i="2" s="1"/>
  <c r="X832" i="2"/>
  <c r="Y832" i="2" s="1"/>
  <c r="X800" i="2"/>
  <c r="Y800" i="2" s="1"/>
  <c r="X768" i="2"/>
  <c r="Y768" i="2" s="1"/>
  <c r="X736" i="2"/>
  <c r="Y736" i="2" s="1"/>
  <c r="X704" i="2"/>
  <c r="Y704" i="2" s="1"/>
  <c r="X672" i="2"/>
  <c r="Y672" i="2" s="1"/>
  <c r="X640" i="2"/>
  <c r="Y640" i="2" s="1"/>
  <c r="X608" i="2"/>
  <c r="Y608" i="2" s="1"/>
  <c r="X576" i="2"/>
  <c r="Y576" i="2" s="1"/>
  <c r="X544" i="2"/>
  <c r="Y544" i="2" s="1"/>
  <c r="X512" i="2"/>
  <c r="Y512" i="2" s="1"/>
  <c r="X480" i="2"/>
  <c r="Y480" i="2" s="1"/>
  <c r="X448" i="2"/>
  <c r="Y448" i="2" s="1"/>
  <c r="X416" i="2"/>
  <c r="Y416" i="2" s="1"/>
  <c r="X384" i="2"/>
  <c r="Y384" i="2" s="1"/>
  <c r="X352" i="2"/>
  <c r="Y352" i="2" s="1"/>
  <c r="X320" i="2"/>
  <c r="Y320" i="2" s="1"/>
  <c r="X288" i="2"/>
  <c r="Y288" i="2" s="1"/>
  <c r="X256" i="2"/>
  <c r="Y256" i="2" s="1"/>
  <c r="X224" i="2"/>
  <c r="Y224" i="2" s="1"/>
  <c r="X192" i="2"/>
  <c r="Y192" i="2" s="1"/>
  <c r="X160" i="2"/>
  <c r="Y160" i="2" s="1"/>
  <c r="X128" i="2"/>
  <c r="Y128" i="2" s="1"/>
  <c r="X96" i="2"/>
  <c r="Y96" i="2" s="1"/>
  <c r="AG228" i="2"/>
  <c r="AH228" i="2" s="1"/>
  <c r="AG196" i="2"/>
  <c r="AH196" i="2" s="1"/>
  <c r="AG164" i="2"/>
  <c r="AH164" i="2" s="1"/>
  <c r="AG132" i="2"/>
  <c r="AH132" i="2" s="1"/>
  <c r="AP871" i="2"/>
  <c r="AQ871" i="2" s="1"/>
  <c r="AP807" i="2"/>
  <c r="AQ807" i="2" s="1"/>
  <c r="AP743" i="2"/>
  <c r="AQ743" i="2" s="1"/>
  <c r="AP679" i="2"/>
  <c r="AQ679" i="2" s="1"/>
  <c r="AP615" i="2"/>
  <c r="AQ615" i="2" s="1"/>
  <c r="AP551" i="2"/>
  <c r="AQ551" i="2" s="1"/>
  <c r="AP487" i="2"/>
  <c r="AQ487" i="2" s="1"/>
  <c r="AP423" i="2"/>
  <c r="AQ423" i="2" s="1"/>
  <c r="AP359" i="2"/>
  <c r="AQ359" i="2" s="1"/>
  <c r="AP295" i="2"/>
  <c r="AQ295" i="2" s="1"/>
  <c r="AP231" i="2"/>
  <c r="AQ231" i="2" s="1"/>
  <c r="AP167" i="2"/>
  <c r="AQ167" i="2" s="1"/>
  <c r="AP103" i="2"/>
  <c r="AQ103" i="2" s="1"/>
  <c r="AH8" i="2"/>
  <c r="AY1094" i="2"/>
  <c r="AX1094" i="2"/>
  <c r="AY1090" i="2"/>
  <c r="AX1090" i="2"/>
  <c r="AY1086" i="2"/>
  <c r="AX1086" i="2"/>
  <c r="AY1082" i="2"/>
  <c r="AX1082" i="2"/>
  <c r="AY1078" i="2"/>
  <c r="AX1078" i="2"/>
  <c r="AY1074" i="2"/>
  <c r="AX1074" i="2"/>
  <c r="AY1070" i="2"/>
  <c r="AX1070" i="2"/>
  <c r="AY1066" i="2"/>
  <c r="AX1066" i="2"/>
  <c r="AY1062" i="2"/>
  <c r="AX1062" i="2"/>
  <c r="AY1058" i="2"/>
  <c r="AX1058" i="2"/>
  <c r="AY1054" i="2"/>
  <c r="AX1054" i="2"/>
  <c r="AY1050" i="2"/>
  <c r="AX1050" i="2"/>
  <c r="AY1046" i="2"/>
  <c r="AX1046" i="2"/>
  <c r="AY1042" i="2"/>
  <c r="AX1042" i="2"/>
  <c r="AY1038" i="2"/>
  <c r="AX1038" i="2"/>
  <c r="AY1034" i="2"/>
  <c r="AX1034" i="2"/>
  <c r="AY1030" i="2"/>
  <c r="AX1030" i="2"/>
  <c r="AY1026" i="2"/>
  <c r="AX1026" i="2"/>
  <c r="AY1022" i="2"/>
  <c r="AX1022" i="2"/>
  <c r="AY1018" i="2"/>
  <c r="AX1018" i="2"/>
  <c r="AY1014" i="2"/>
  <c r="AX1014" i="2"/>
  <c r="AY1010" i="2"/>
  <c r="AX1010" i="2"/>
  <c r="AY1006" i="2"/>
  <c r="AX1006" i="2"/>
  <c r="AY1002" i="2"/>
  <c r="AX1002" i="2"/>
  <c r="AY998" i="2"/>
  <c r="AX998" i="2"/>
  <c r="AY994" i="2"/>
  <c r="AX994" i="2"/>
  <c r="AY990" i="2"/>
  <c r="AX990" i="2"/>
  <c r="AY986" i="2"/>
  <c r="AX986" i="2"/>
  <c r="AY982" i="2"/>
  <c r="AX982" i="2"/>
  <c r="AY978" i="2"/>
  <c r="AX978" i="2"/>
  <c r="AY974" i="2"/>
  <c r="AX974" i="2"/>
  <c r="AY970" i="2"/>
  <c r="AX970" i="2"/>
  <c r="AY966" i="2"/>
  <c r="AX966" i="2"/>
  <c r="AY962" i="2"/>
  <c r="AX962" i="2"/>
  <c r="AY958" i="2"/>
  <c r="AX958" i="2"/>
  <c r="AY954" i="2"/>
  <c r="AX954" i="2"/>
  <c r="AY950" i="2"/>
  <c r="AX950" i="2"/>
  <c r="AY946" i="2"/>
  <c r="AX946" i="2"/>
  <c r="AY942" i="2"/>
  <c r="AX942" i="2"/>
  <c r="AY938" i="2"/>
  <c r="AX938" i="2"/>
  <c r="AY934" i="2"/>
  <c r="AX934" i="2"/>
  <c r="AY930" i="2"/>
  <c r="AX930" i="2"/>
  <c r="AY926" i="2"/>
  <c r="AX926" i="2"/>
  <c r="AY922" i="2"/>
  <c r="AX922" i="2"/>
  <c r="AY918" i="2"/>
  <c r="AX918" i="2"/>
  <c r="AY914" i="2"/>
  <c r="AX914" i="2"/>
  <c r="AY910" i="2"/>
  <c r="AX910" i="2"/>
  <c r="AY906" i="2"/>
  <c r="AX906" i="2"/>
  <c r="AY902" i="2"/>
  <c r="AX902" i="2"/>
  <c r="AY898" i="2"/>
  <c r="AX898" i="2"/>
  <c r="AY894" i="2"/>
  <c r="AX894" i="2"/>
  <c r="AY890" i="2"/>
  <c r="AX890" i="2"/>
  <c r="AY886" i="2"/>
  <c r="AX886" i="2"/>
  <c r="AY882" i="2"/>
  <c r="AX882" i="2"/>
  <c r="AY878" i="2"/>
  <c r="AX878" i="2"/>
  <c r="AY874" i="2"/>
  <c r="AX874" i="2"/>
  <c r="AY870" i="2"/>
  <c r="AX870" i="2"/>
  <c r="AY866" i="2"/>
  <c r="AX866" i="2"/>
  <c r="AY862" i="2"/>
  <c r="AX862" i="2"/>
  <c r="AY858" i="2"/>
  <c r="AX858" i="2"/>
  <c r="AY854" i="2"/>
  <c r="AX854" i="2"/>
  <c r="AY850" i="2"/>
  <c r="AX850" i="2"/>
  <c r="AY846" i="2"/>
  <c r="AX846" i="2"/>
  <c r="AY842" i="2"/>
  <c r="AX842" i="2"/>
  <c r="AY838" i="2"/>
  <c r="AX838" i="2"/>
  <c r="AY834" i="2"/>
  <c r="AX834" i="2"/>
  <c r="AY830" i="2"/>
  <c r="AX830" i="2"/>
  <c r="AY826" i="2"/>
  <c r="AX826" i="2"/>
  <c r="AY822" i="2"/>
  <c r="AX822" i="2"/>
  <c r="AY818" i="2"/>
  <c r="AX818" i="2"/>
  <c r="AY814" i="2"/>
  <c r="AX814" i="2"/>
  <c r="AY810" i="2"/>
  <c r="AX810" i="2"/>
  <c r="AY806" i="2"/>
  <c r="AX806" i="2"/>
  <c r="AY802" i="2"/>
  <c r="AX802" i="2"/>
  <c r="AY798" i="2"/>
  <c r="AX798" i="2"/>
  <c r="AY794" i="2"/>
  <c r="AX794" i="2"/>
  <c r="AY790" i="2"/>
  <c r="AX790" i="2"/>
  <c r="AY786" i="2"/>
  <c r="AX786" i="2"/>
  <c r="AY782" i="2"/>
  <c r="AX782" i="2"/>
  <c r="AY778" i="2"/>
  <c r="AX778" i="2"/>
  <c r="AY774" i="2"/>
  <c r="AX774" i="2"/>
  <c r="AY770" i="2"/>
  <c r="AX770" i="2"/>
  <c r="AY766" i="2"/>
  <c r="AX766" i="2"/>
  <c r="AY762" i="2"/>
  <c r="AX762" i="2"/>
  <c r="AY758" i="2"/>
  <c r="AX758" i="2"/>
  <c r="AY1072" i="2"/>
  <c r="AX1072" i="2"/>
  <c r="AY1008" i="2"/>
  <c r="AX1008" i="2"/>
  <c r="AY944" i="2"/>
  <c r="AX944" i="2"/>
  <c r="AY880" i="2"/>
  <c r="AX880" i="2"/>
  <c r="AY816" i="2"/>
  <c r="AX816" i="2"/>
  <c r="AY751" i="2"/>
  <c r="AX751" i="2"/>
  <c r="AY665" i="2"/>
  <c r="AX665" i="2"/>
  <c r="AY580" i="2"/>
  <c r="AX580" i="2"/>
  <c r="AY495" i="2"/>
  <c r="AX495" i="2"/>
  <c r="AY409" i="2"/>
  <c r="AX409" i="2"/>
  <c r="AY1056" i="2"/>
  <c r="AX1056" i="2"/>
  <c r="AY992" i="2"/>
  <c r="AX992" i="2"/>
  <c r="AY928" i="2"/>
  <c r="AX928" i="2"/>
  <c r="AY864" i="2"/>
  <c r="AX864" i="2"/>
  <c r="AY800" i="2"/>
  <c r="AX800" i="2"/>
  <c r="AY687" i="2"/>
  <c r="AX687" i="2"/>
  <c r="AY601" i="2"/>
  <c r="AX601" i="2"/>
  <c r="AY516" i="2"/>
  <c r="AX516" i="2"/>
  <c r="AY431" i="2"/>
  <c r="AX431" i="2"/>
  <c r="AY1092" i="2"/>
  <c r="AX1092" i="2"/>
  <c r="AY1084" i="2"/>
  <c r="AX1084" i="2"/>
  <c r="AY1080" i="2"/>
  <c r="AX1080" i="2"/>
  <c r="AY1076" i="2"/>
  <c r="AX1076" i="2"/>
  <c r="AY1068" i="2"/>
  <c r="AX1068" i="2"/>
  <c r="AY1064" i="2"/>
  <c r="AX1064" i="2"/>
  <c r="AY1060" i="2"/>
  <c r="AX1060" i="2"/>
  <c r="AY1052" i="2"/>
  <c r="AX1052" i="2"/>
  <c r="AY1048" i="2"/>
  <c r="AX1048" i="2"/>
  <c r="AY1044" i="2"/>
  <c r="AX1044" i="2"/>
  <c r="AY1036" i="2"/>
  <c r="AX1036" i="2"/>
  <c r="AY1032" i="2"/>
  <c r="AX1032" i="2"/>
  <c r="AY1028" i="2"/>
  <c r="AX1028" i="2"/>
  <c r="AY1020" i="2"/>
  <c r="AX1020" i="2"/>
  <c r="AY1016" i="2"/>
  <c r="AX1016" i="2"/>
  <c r="AY1012" i="2"/>
  <c r="AX1012" i="2"/>
  <c r="AY1004" i="2"/>
  <c r="AX1004" i="2"/>
  <c r="AY1000" i="2"/>
  <c r="AX1000" i="2"/>
  <c r="AY996" i="2"/>
  <c r="AX996" i="2"/>
  <c r="AY988" i="2"/>
  <c r="AX988" i="2"/>
  <c r="AY984" i="2"/>
  <c r="AX984" i="2"/>
  <c r="AY980" i="2"/>
  <c r="AX980" i="2"/>
  <c r="AY972" i="2"/>
  <c r="AX972" i="2"/>
  <c r="AY968" i="2"/>
  <c r="AX968" i="2"/>
  <c r="AY964" i="2"/>
  <c r="AX964" i="2"/>
  <c r="AY956" i="2"/>
  <c r="AX956" i="2"/>
  <c r="AY952" i="2"/>
  <c r="AX952" i="2"/>
  <c r="AY948" i="2"/>
  <c r="AX948" i="2"/>
  <c r="AY940" i="2"/>
  <c r="AX940" i="2"/>
  <c r="AY936" i="2"/>
  <c r="AX936" i="2"/>
  <c r="AY932" i="2"/>
  <c r="AX932" i="2"/>
  <c r="AY924" i="2"/>
  <c r="AX924" i="2"/>
  <c r="AY920" i="2"/>
  <c r="AX920" i="2"/>
  <c r="AY916" i="2"/>
  <c r="AX916" i="2"/>
  <c r="AY908" i="2"/>
  <c r="AX908" i="2"/>
  <c r="AY904" i="2"/>
  <c r="AX904" i="2"/>
  <c r="AY900" i="2"/>
  <c r="AX900" i="2"/>
  <c r="AY892" i="2"/>
  <c r="AX892" i="2"/>
  <c r="AY888" i="2"/>
  <c r="AX888" i="2"/>
  <c r="AY884" i="2"/>
  <c r="AX884" i="2"/>
  <c r="AY876" i="2"/>
  <c r="AX876" i="2"/>
  <c r="AY872" i="2"/>
  <c r="AX872" i="2"/>
  <c r="AY868" i="2"/>
  <c r="AX868" i="2"/>
  <c r="AY860" i="2"/>
  <c r="AX860" i="2"/>
  <c r="AY856" i="2"/>
  <c r="AX856" i="2"/>
  <c r="AY852" i="2"/>
  <c r="AX852" i="2"/>
  <c r="AY844" i="2"/>
  <c r="AX844" i="2"/>
  <c r="AY840" i="2"/>
  <c r="AX840" i="2"/>
  <c r="AY836" i="2"/>
  <c r="AX836" i="2"/>
  <c r="AY828" i="2"/>
  <c r="AX828" i="2"/>
  <c r="AY824" i="2"/>
  <c r="AX824" i="2"/>
  <c r="AY820" i="2"/>
  <c r="AX820" i="2"/>
  <c r="AY812" i="2"/>
  <c r="AX812" i="2"/>
  <c r="AY808" i="2"/>
  <c r="AX808" i="2"/>
  <c r="AY804" i="2"/>
  <c r="AX804" i="2"/>
  <c r="AY796" i="2"/>
  <c r="AX796" i="2"/>
  <c r="AY792" i="2"/>
  <c r="AX792" i="2"/>
  <c r="AY788" i="2"/>
  <c r="AX788" i="2"/>
  <c r="AY780" i="2"/>
  <c r="AX780" i="2"/>
  <c r="AY776" i="2"/>
  <c r="AX776" i="2"/>
  <c r="AY772" i="2"/>
  <c r="AX772" i="2"/>
  <c r="AY764" i="2"/>
  <c r="AX764" i="2"/>
  <c r="AY760" i="2"/>
  <c r="AX760" i="2"/>
  <c r="AY756" i="2"/>
  <c r="AX756" i="2"/>
  <c r="AY740" i="2"/>
  <c r="AX740" i="2"/>
  <c r="AY724" i="2"/>
  <c r="AX724" i="2"/>
  <c r="AY692" i="2"/>
  <c r="AX692" i="2"/>
  <c r="AY676" i="2"/>
  <c r="AX676" i="2"/>
  <c r="AY628" i="2"/>
  <c r="AX628" i="2"/>
  <c r="AY612" i="2"/>
  <c r="AX612" i="2"/>
  <c r="AY596" i="2"/>
  <c r="AX596" i="2"/>
  <c r="AY564" i="2"/>
  <c r="AX564" i="2"/>
  <c r="AY548" i="2"/>
  <c r="AX548" i="2"/>
  <c r="AY532" i="2"/>
  <c r="AX532" i="2"/>
  <c r="AY500" i="2"/>
  <c r="AX500" i="2"/>
  <c r="AY484" i="2"/>
  <c r="AX484" i="2"/>
  <c r="AY468" i="2"/>
  <c r="AX468" i="2"/>
  <c r="AY436" i="2"/>
  <c r="AX436" i="2"/>
  <c r="AY420" i="2"/>
  <c r="AX420" i="2"/>
  <c r="AY404" i="2"/>
  <c r="AX404" i="2"/>
  <c r="AY1040" i="2"/>
  <c r="AX1040" i="2"/>
  <c r="AY976" i="2"/>
  <c r="AX976" i="2"/>
  <c r="AY912" i="2"/>
  <c r="AX912" i="2"/>
  <c r="AY848" i="2"/>
  <c r="AX848" i="2"/>
  <c r="AY784" i="2"/>
  <c r="AX784" i="2"/>
  <c r="AY708" i="2"/>
  <c r="AX708" i="2"/>
  <c r="AY623" i="2"/>
  <c r="AX623" i="2"/>
  <c r="AY537" i="2"/>
  <c r="AX537" i="2"/>
  <c r="AY452" i="2"/>
  <c r="AX452" i="2"/>
  <c r="AY1088" i="2"/>
  <c r="AX1088" i="2"/>
  <c r="AY1024" i="2"/>
  <c r="AX1024" i="2"/>
  <c r="AY960" i="2"/>
  <c r="AX960" i="2"/>
  <c r="AY896" i="2"/>
  <c r="AX896" i="2"/>
  <c r="AY832" i="2"/>
  <c r="AX832" i="2"/>
  <c r="AY768" i="2"/>
  <c r="AX768" i="2"/>
  <c r="AY729" i="2"/>
  <c r="AX729" i="2"/>
  <c r="AY644" i="2"/>
  <c r="AX644" i="2"/>
  <c r="AY559" i="2"/>
  <c r="AX559" i="2"/>
  <c r="AY473" i="2"/>
  <c r="AX473" i="2"/>
  <c r="AY388" i="2"/>
  <c r="AX388" i="2"/>
  <c r="AY351" i="2"/>
  <c r="AX351" i="2"/>
  <c r="AY287" i="2"/>
  <c r="AX287" i="2"/>
  <c r="AY223" i="2"/>
  <c r="AX223" i="2"/>
  <c r="AY159" i="2"/>
  <c r="AX159" i="2"/>
  <c r="AY95" i="2"/>
  <c r="AX95" i="2"/>
  <c r="AY31" i="2"/>
  <c r="AX31" i="2"/>
  <c r="AX660" i="2"/>
  <c r="AY1093" i="2"/>
  <c r="AX1093" i="2"/>
  <c r="AY1089" i="2"/>
  <c r="AX1089" i="2"/>
  <c r="AY1085" i="2"/>
  <c r="AX1085" i="2"/>
  <c r="AY1081" i="2"/>
  <c r="AX1081" i="2"/>
  <c r="AY1077" i="2"/>
  <c r="AX1077" i="2"/>
  <c r="AY1073" i="2"/>
  <c r="AX1073" i="2"/>
  <c r="AY1069" i="2"/>
  <c r="AX1069" i="2"/>
  <c r="AY1065" i="2"/>
  <c r="AX1065" i="2"/>
  <c r="AY1061" i="2"/>
  <c r="AX1061" i="2"/>
  <c r="AY1057" i="2"/>
  <c r="AX1057" i="2"/>
  <c r="AY1053" i="2"/>
  <c r="AX1053" i="2"/>
  <c r="AY1049" i="2"/>
  <c r="AX1049" i="2"/>
  <c r="AY1045" i="2"/>
  <c r="AX1045" i="2"/>
  <c r="AY1041" i="2"/>
  <c r="AX1041" i="2"/>
  <c r="AY1037" i="2"/>
  <c r="AX1037" i="2"/>
  <c r="AY1033" i="2"/>
  <c r="AX1033" i="2"/>
  <c r="AY1029" i="2"/>
  <c r="AX1029" i="2"/>
  <c r="AY1025" i="2"/>
  <c r="AX1025" i="2"/>
  <c r="AY1021" i="2"/>
  <c r="AX1021" i="2"/>
  <c r="AY1017" i="2"/>
  <c r="AX1017" i="2"/>
  <c r="AY1013" i="2"/>
  <c r="AX1013" i="2"/>
  <c r="AY1009" i="2"/>
  <c r="AX1009" i="2"/>
  <c r="AY1005" i="2"/>
  <c r="AX1005" i="2"/>
  <c r="AY1001" i="2"/>
  <c r="AX1001" i="2"/>
  <c r="AY997" i="2"/>
  <c r="AX997" i="2"/>
  <c r="AY993" i="2"/>
  <c r="AX993" i="2"/>
  <c r="AY989" i="2"/>
  <c r="AX989" i="2"/>
  <c r="AY985" i="2"/>
  <c r="AX985" i="2"/>
  <c r="AY981" i="2"/>
  <c r="AX981" i="2"/>
  <c r="AY977" i="2"/>
  <c r="AX977" i="2"/>
  <c r="AY973" i="2"/>
  <c r="AX973" i="2"/>
  <c r="AY969" i="2"/>
  <c r="AX969" i="2"/>
  <c r="AY965" i="2"/>
  <c r="AX965" i="2"/>
  <c r="AY961" i="2"/>
  <c r="AX961" i="2"/>
  <c r="AY957" i="2"/>
  <c r="AX957" i="2"/>
  <c r="AY953" i="2"/>
  <c r="AX953" i="2"/>
  <c r="AY949" i="2"/>
  <c r="AX949" i="2"/>
  <c r="AY945" i="2"/>
  <c r="AX945" i="2"/>
  <c r="AY941" i="2"/>
  <c r="AX941" i="2"/>
  <c r="AY937" i="2"/>
  <c r="AX937" i="2"/>
  <c r="AY933" i="2"/>
  <c r="AX933" i="2"/>
  <c r="AY929" i="2"/>
  <c r="AX929" i="2"/>
  <c r="AY925" i="2"/>
  <c r="AX925" i="2"/>
  <c r="AY921" i="2"/>
  <c r="AX921" i="2"/>
  <c r="AY917" i="2"/>
  <c r="AX917" i="2"/>
  <c r="AY913" i="2"/>
  <c r="AX913" i="2"/>
  <c r="AY909" i="2"/>
  <c r="AX909" i="2"/>
  <c r="AY905" i="2"/>
  <c r="AX905" i="2"/>
  <c r="AY897" i="2"/>
  <c r="AX897" i="2"/>
  <c r="AY893" i="2"/>
  <c r="AX893" i="2"/>
  <c r="AY889" i="2"/>
  <c r="AX889" i="2"/>
  <c r="AY885" i="2"/>
  <c r="AX885" i="2"/>
  <c r="AY881" i="2"/>
  <c r="AX881" i="2"/>
  <c r="AY877" i="2"/>
  <c r="AX877" i="2"/>
  <c r="AY873" i="2"/>
  <c r="AX873" i="2"/>
  <c r="AY869" i="2"/>
  <c r="AX869" i="2"/>
  <c r="AY865" i="2"/>
  <c r="AX865" i="2"/>
  <c r="AY861" i="2"/>
  <c r="AX861" i="2"/>
  <c r="AY857" i="2"/>
  <c r="AX857" i="2"/>
  <c r="AY853" i="2"/>
  <c r="AX853" i="2"/>
  <c r="AY849" i="2"/>
  <c r="AX849" i="2"/>
  <c r="AY845" i="2"/>
  <c r="AX845" i="2"/>
  <c r="AY841" i="2"/>
  <c r="AX841" i="2"/>
  <c r="AY833" i="2"/>
  <c r="AX833" i="2"/>
  <c r="AY829" i="2"/>
  <c r="AX829" i="2"/>
  <c r="AY825" i="2"/>
  <c r="AX825" i="2"/>
  <c r="AY821" i="2"/>
  <c r="AX821" i="2"/>
  <c r="AY817" i="2"/>
  <c r="AX817" i="2"/>
  <c r="AY813" i="2"/>
  <c r="AX813" i="2"/>
  <c r="AY809" i="2"/>
  <c r="AX809" i="2"/>
  <c r="AY805" i="2"/>
  <c r="AX805" i="2"/>
  <c r="AY801" i="2"/>
  <c r="AX801" i="2"/>
  <c r="AY797" i="2"/>
  <c r="AX797" i="2"/>
  <c r="AY793" i="2"/>
  <c r="AX793" i="2"/>
  <c r="AY789" i="2"/>
  <c r="AX789" i="2"/>
  <c r="AY785" i="2"/>
  <c r="AX785" i="2"/>
  <c r="AY781" i="2"/>
  <c r="AX781" i="2"/>
  <c r="AY777" i="2"/>
  <c r="AX777" i="2"/>
  <c r="AY769" i="2"/>
  <c r="AX769" i="2"/>
  <c r="AY765" i="2"/>
  <c r="AX765" i="2"/>
  <c r="AY761" i="2"/>
  <c r="AX761" i="2"/>
  <c r="AY757" i="2"/>
  <c r="AX757" i="2"/>
  <c r="AY753" i="2"/>
  <c r="AX753" i="2"/>
  <c r="AY749" i="2"/>
  <c r="AX749" i="2"/>
  <c r="AY741" i="2"/>
  <c r="AX741" i="2"/>
  <c r="AY737" i="2"/>
  <c r="AX737" i="2"/>
  <c r="AY733" i="2"/>
  <c r="AX733" i="2"/>
  <c r="AY725" i="2"/>
  <c r="AX725" i="2"/>
  <c r="AY721" i="2"/>
  <c r="AX721" i="2"/>
  <c r="AY717" i="2"/>
  <c r="AX717" i="2"/>
  <c r="AY705" i="2"/>
  <c r="AX705" i="2"/>
  <c r="AY701" i="2"/>
  <c r="AX701" i="2"/>
  <c r="AY693" i="2"/>
  <c r="AX693" i="2"/>
  <c r="AY689" i="2"/>
  <c r="AX689" i="2"/>
  <c r="AY685" i="2"/>
  <c r="AX685" i="2"/>
  <c r="AY677" i="2"/>
  <c r="AX677" i="2"/>
  <c r="AY673" i="2"/>
  <c r="AX673" i="2"/>
  <c r="AY669" i="2"/>
  <c r="AX669" i="2"/>
  <c r="AY661" i="2"/>
  <c r="AX661" i="2"/>
  <c r="AY657" i="2"/>
  <c r="AX657" i="2"/>
  <c r="AY653" i="2"/>
  <c r="AX653" i="2"/>
  <c r="AY645" i="2"/>
  <c r="AX645" i="2"/>
  <c r="AY641" i="2"/>
  <c r="AX641" i="2"/>
  <c r="AY637" i="2"/>
  <c r="AX637" i="2"/>
  <c r="AY629" i="2"/>
  <c r="AX629" i="2"/>
  <c r="AY625" i="2"/>
  <c r="AX625" i="2"/>
  <c r="AY621" i="2"/>
  <c r="AX621" i="2"/>
  <c r="AY613" i="2"/>
  <c r="AX613" i="2"/>
  <c r="AY609" i="2"/>
  <c r="AX609" i="2"/>
  <c r="AY605" i="2"/>
  <c r="AX605" i="2"/>
  <c r="AY597" i="2"/>
  <c r="AX597" i="2"/>
  <c r="AY593" i="2"/>
  <c r="AX593" i="2"/>
  <c r="AY589" i="2"/>
  <c r="AX589" i="2"/>
  <c r="AY581" i="2"/>
  <c r="AX581" i="2"/>
  <c r="AY577" i="2"/>
  <c r="AX577" i="2"/>
  <c r="AY573" i="2"/>
  <c r="AX573" i="2"/>
  <c r="AY565" i="2"/>
  <c r="AX565" i="2"/>
  <c r="AY561" i="2"/>
  <c r="AX561" i="2"/>
  <c r="AY557" i="2"/>
  <c r="AX557" i="2"/>
  <c r="AY549" i="2"/>
  <c r="AX549" i="2"/>
  <c r="AY545" i="2"/>
  <c r="AX545" i="2"/>
  <c r="AY541" i="2"/>
  <c r="AX541" i="2"/>
  <c r="AY533" i="2"/>
  <c r="AX533" i="2"/>
  <c r="AY529" i="2"/>
  <c r="AX529" i="2"/>
  <c r="AY525" i="2"/>
  <c r="AX525" i="2"/>
  <c r="AY513" i="2"/>
  <c r="AX513" i="2"/>
  <c r="AY509" i="2"/>
  <c r="AX509" i="2"/>
  <c r="AY501" i="2"/>
  <c r="AX501" i="2"/>
  <c r="AY497" i="2"/>
  <c r="AX497" i="2"/>
  <c r="AY493" i="2"/>
  <c r="AX493" i="2"/>
  <c r="AY485" i="2"/>
  <c r="AX485" i="2"/>
  <c r="AY481" i="2"/>
  <c r="AX481" i="2"/>
  <c r="AY477" i="2"/>
  <c r="AX477" i="2"/>
  <c r="AY469" i="2"/>
  <c r="AX469" i="2"/>
  <c r="AY465" i="2"/>
  <c r="AX465" i="2"/>
  <c r="AY453" i="2"/>
  <c r="AX453" i="2"/>
  <c r="AY449" i="2"/>
  <c r="AX449" i="2"/>
  <c r="AY445" i="2"/>
  <c r="AX445" i="2"/>
  <c r="AY437" i="2"/>
  <c r="AX437" i="2"/>
  <c r="AY433" i="2"/>
  <c r="AX433" i="2"/>
  <c r="AY429" i="2"/>
  <c r="AX429" i="2"/>
  <c r="AY421" i="2"/>
  <c r="AX421" i="2"/>
  <c r="AX417" i="2"/>
  <c r="AY417" i="2"/>
  <c r="AY413" i="2"/>
  <c r="AX413" i="2"/>
  <c r="AY405" i="2"/>
  <c r="AX405" i="2"/>
  <c r="AY401" i="2"/>
  <c r="AX401" i="2"/>
  <c r="AY397" i="2"/>
  <c r="AX397" i="2"/>
  <c r="AY389" i="2"/>
  <c r="AX389" i="2"/>
  <c r="AY385" i="2"/>
  <c r="AX385" i="2"/>
  <c r="AY381" i="2"/>
  <c r="AX381" i="2"/>
  <c r="AY373" i="2"/>
  <c r="AX373" i="2"/>
  <c r="AY745" i="2"/>
  <c r="AX745" i="2"/>
  <c r="AY703" i="2"/>
  <c r="AX703" i="2"/>
  <c r="AY681" i="2"/>
  <c r="AX681" i="2"/>
  <c r="AY639" i="2"/>
  <c r="AX639" i="2"/>
  <c r="AY617" i="2"/>
  <c r="AX617" i="2"/>
  <c r="AY575" i="2"/>
  <c r="AX575" i="2"/>
  <c r="AY553" i="2"/>
  <c r="AX553" i="2"/>
  <c r="AY511" i="2"/>
  <c r="AX511" i="2"/>
  <c r="AY447" i="2"/>
  <c r="AX447" i="2"/>
  <c r="AY425" i="2"/>
  <c r="AX425" i="2"/>
  <c r="AY383" i="2"/>
  <c r="AX383" i="2"/>
  <c r="AY335" i="2"/>
  <c r="AX335" i="2"/>
  <c r="AY271" i="2"/>
  <c r="AX271" i="2"/>
  <c r="AY207" i="2"/>
  <c r="AX207" i="2"/>
  <c r="AY143" i="2"/>
  <c r="AX143" i="2"/>
  <c r="AY79" i="2"/>
  <c r="AX79" i="2"/>
  <c r="AY15" i="2"/>
  <c r="AX15" i="2"/>
  <c r="AX1043" i="2"/>
  <c r="AX979" i="2"/>
  <c r="AX901" i="2"/>
  <c r="AX815" i="2"/>
  <c r="AX632" i="2"/>
  <c r="AX517" i="2"/>
  <c r="AX396" i="2"/>
  <c r="AX196" i="2"/>
  <c r="AY752" i="2"/>
  <c r="AX752" i="2"/>
  <c r="AY748" i="2"/>
  <c r="AX748" i="2"/>
  <c r="AY744" i="2"/>
  <c r="AX744" i="2"/>
  <c r="AY736" i="2"/>
  <c r="AX736" i="2"/>
  <c r="AY732" i="2"/>
  <c r="AX732" i="2"/>
  <c r="AY728" i="2"/>
  <c r="AX728" i="2"/>
  <c r="AY720" i="2"/>
  <c r="AX720" i="2"/>
  <c r="AY716" i="2"/>
  <c r="AX716" i="2"/>
  <c r="AY712" i="2"/>
  <c r="AX712" i="2"/>
  <c r="AY704" i="2"/>
  <c r="AX704" i="2"/>
  <c r="AY700" i="2"/>
  <c r="AX700" i="2"/>
  <c r="AY696" i="2"/>
  <c r="AX696" i="2"/>
  <c r="AY688" i="2"/>
  <c r="AX688" i="2"/>
  <c r="AY684" i="2"/>
  <c r="AX684" i="2"/>
  <c r="AY680" i="2"/>
  <c r="AX680" i="2"/>
  <c r="AY672" i="2"/>
  <c r="AX672" i="2"/>
  <c r="AY668" i="2"/>
  <c r="AX668" i="2"/>
  <c r="AY664" i="2"/>
  <c r="AX664" i="2"/>
  <c r="AY656" i="2"/>
  <c r="AX656" i="2"/>
  <c r="AY652" i="2"/>
  <c r="AX652" i="2"/>
  <c r="AY648" i="2"/>
  <c r="AX648" i="2"/>
  <c r="AY640" i="2"/>
  <c r="AX640" i="2"/>
  <c r="AY636" i="2"/>
  <c r="AX636" i="2"/>
  <c r="AY624" i="2"/>
  <c r="AX624" i="2"/>
  <c r="AY620" i="2"/>
  <c r="AX620" i="2"/>
  <c r="AY616" i="2"/>
  <c r="AX616" i="2"/>
  <c r="AY608" i="2"/>
  <c r="AX608" i="2"/>
  <c r="AY604" i="2"/>
  <c r="AX604" i="2"/>
  <c r="AY600" i="2"/>
  <c r="AX600" i="2"/>
  <c r="AY592" i="2"/>
  <c r="AX592" i="2"/>
  <c r="AX588" i="2"/>
  <c r="AY588" i="2"/>
  <c r="AY584" i="2"/>
  <c r="AX584" i="2"/>
  <c r="AY576" i="2"/>
  <c r="AX576" i="2"/>
  <c r="AY572" i="2"/>
  <c r="AX572" i="2"/>
  <c r="AY568" i="2"/>
  <c r="AX568" i="2"/>
  <c r="AY560" i="2"/>
  <c r="AX560" i="2"/>
  <c r="AY556" i="2"/>
  <c r="AX556" i="2"/>
  <c r="AY552" i="2"/>
  <c r="AX552" i="2"/>
  <c r="AY544" i="2"/>
  <c r="AX544" i="2"/>
  <c r="AY540" i="2"/>
  <c r="AX540" i="2"/>
  <c r="AY536" i="2"/>
  <c r="AX536" i="2"/>
  <c r="AY528" i="2"/>
  <c r="AX528" i="2"/>
  <c r="AY524" i="2"/>
  <c r="AX524" i="2"/>
  <c r="AY520" i="2"/>
  <c r="AX520" i="2"/>
  <c r="AY512" i="2"/>
  <c r="AX512" i="2"/>
  <c r="AY508" i="2"/>
  <c r="AX508" i="2"/>
  <c r="AY504" i="2"/>
  <c r="AX504" i="2"/>
  <c r="AY496" i="2"/>
  <c r="AX496" i="2"/>
  <c r="AY492" i="2"/>
  <c r="AX492" i="2"/>
  <c r="AY488" i="2"/>
  <c r="AX488" i="2"/>
  <c r="AY480" i="2"/>
  <c r="AX480" i="2"/>
  <c r="AY476" i="2"/>
  <c r="AX476" i="2"/>
  <c r="AY472" i="2"/>
  <c r="AX472" i="2"/>
  <c r="AY464" i="2"/>
  <c r="AX464" i="2"/>
  <c r="AX460" i="2"/>
  <c r="AY460" i="2"/>
  <c r="AY456" i="2"/>
  <c r="AX456" i="2"/>
  <c r="AY448" i="2"/>
  <c r="AX448" i="2"/>
  <c r="AY444" i="2"/>
  <c r="AX444" i="2"/>
  <c r="AY440" i="2"/>
  <c r="AX440" i="2"/>
  <c r="AY428" i="2"/>
  <c r="AX428" i="2"/>
  <c r="AY424" i="2"/>
  <c r="AX424" i="2"/>
  <c r="AY416" i="2"/>
  <c r="AX416" i="2"/>
  <c r="AY412" i="2"/>
  <c r="AX412" i="2"/>
  <c r="AY408" i="2"/>
  <c r="AX408" i="2"/>
  <c r="AY400" i="2"/>
  <c r="AX400" i="2"/>
  <c r="AY392" i="2"/>
  <c r="AX392" i="2"/>
  <c r="AY384" i="2"/>
  <c r="AX384" i="2"/>
  <c r="AY380" i="2"/>
  <c r="AX380" i="2"/>
  <c r="AY376" i="2"/>
  <c r="AX376" i="2"/>
  <c r="AY372" i="2"/>
  <c r="AX372" i="2"/>
  <c r="AY368" i="2"/>
  <c r="AX368" i="2"/>
  <c r="AY364" i="2"/>
  <c r="AX364" i="2"/>
  <c r="AY360" i="2"/>
  <c r="AX360" i="2"/>
  <c r="AY356" i="2"/>
  <c r="AX356" i="2"/>
  <c r="AY352" i="2"/>
  <c r="AX352" i="2"/>
  <c r="AY348" i="2"/>
  <c r="AX348" i="2"/>
  <c r="AY344" i="2"/>
  <c r="AX344" i="2"/>
  <c r="AY340" i="2"/>
  <c r="AX340" i="2"/>
  <c r="AY336" i="2"/>
  <c r="AX336" i="2"/>
  <c r="AY332" i="2"/>
  <c r="AX332" i="2"/>
  <c r="AY328" i="2"/>
  <c r="AX328" i="2"/>
  <c r="AY324" i="2"/>
  <c r="AX324" i="2"/>
  <c r="AY320" i="2"/>
  <c r="AX320" i="2"/>
  <c r="AY316" i="2"/>
  <c r="AX316" i="2"/>
  <c r="AY312" i="2"/>
  <c r="AX312" i="2"/>
  <c r="AY308" i="2"/>
  <c r="AX308" i="2"/>
  <c r="AY304" i="2"/>
  <c r="AX304" i="2"/>
  <c r="AY300" i="2"/>
  <c r="AX300" i="2"/>
  <c r="AY296" i="2"/>
  <c r="AX296" i="2"/>
  <c r="AY292" i="2"/>
  <c r="AX292" i="2"/>
  <c r="AY288" i="2"/>
  <c r="AX288" i="2"/>
  <c r="AY284" i="2"/>
  <c r="AX284" i="2"/>
  <c r="AY280" i="2"/>
  <c r="AX280" i="2"/>
  <c r="AY276" i="2"/>
  <c r="AX276" i="2"/>
  <c r="AY272" i="2"/>
  <c r="AX272" i="2"/>
  <c r="AY268" i="2"/>
  <c r="AX268" i="2"/>
  <c r="AY264" i="2"/>
  <c r="AX264" i="2"/>
  <c r="AY256" i="2"/>
  <c r="AX256" i="2"/>
  <c r="AY252" i="2"/>
  <c r="AX252" i="2"/>
  <c r="AY248" i="2"/>
  <c r="AX248" i="2"/>
  <c r="AY244" i="2"/>
  <c r="AX244" i="2"/>
  <c r="AY240" i="2"/>
  <c r="AX240" i="2"/>
  <c r="AY236" i="2"/>
  <c r="AX236" i="2"/>
  <c r="AY232" i="2"/>
  <c r="AX232" i="2"/>
  <c r="AY228" i="2"/>
  <c r="AX228" i="2"/>
  <c r="AY224" i="2"/>
  <c r="AX224" i="2"/>
  <c r="AY220" i="2"/>
  <c r="AX220" i="2"/>
  <c r="AY216" i="2"/>
  <c r="AX216" i="2"/>
  <c r="AY212" i="2"/>
  <c r="AX212" i="2"/>
  <c r="AY208" i="2"/>
  <c r="AX208" i="2"/>
  <c r="AY204" i="2"/>
  <c r="AX204" i="2"/>
  <c r="AY200" i="2"/>
  <c r="AX200" i="2"/>
  <c r="AY192" i="2"/>
  <c r="AX192" i="2"/>
  <c r="AY188" i="2"/>
  <c r="AX188" i="2"/>
  <c r="AY184" i="2"/>
  <c r="AX184" i="2"/>
  <c r="AY180" i="2"/>
  <c r="AX180" i="2"/>
  <c r="AY176" i="2"/>
  <c r="AX176" i="2"/>
  <c r="AY172" i="2"/>
  <c r="AX172" i="2"/>
  <c r="AY168" i="2"/>
  <c r="AX168" i="2"/>
  <c r="AY164" i="2"/>
  <c r="AX164" i="2"/>
  <c r="AY160" i="2"/>
  <c r="AX160" i="2"/>
  <c r="AY156" i="2"/>
  <c r="AX156" i="2"/>
  <c r="AY152" i="2"/>
  <c r="AX152" i="2"/>
  <c r="AY148" i="2"/>
  <c r="AX148" i="2"/>
  <c r="AY144" i="2"/>
  <c r="AX144" i="2"/>
  <c r="AY140" i="2"/>
  <c r="AX140" i="2"/>
  <c r="AY136" i="2"/>
  <c r="AX136" i="2"/>
  <c r="AY132" i="2"/>
  <c r="AX132" i="2"/>
  <c r="AY128" i="2"/>
  <c r="AX128" i="2"/>
  <c r="AY124" i="2"/>
  <c r="AX124" i="2"/>
  <c r="AY120" i="2"/>
  <c r="AX120" i="2"/>
  <c r="AY116" i="2"/>
  <c r="AX116" i="2"/>
  <c r="AY112" i="2"/>
  <c r="AX112" i="2"/>
  <c r="AY108" i="2"/>
  <c r="AX108" i="2"/>
  <c r="AY104" i="2"/>
  <c r="AX104" i="2"/>
  <c r="AY100" i="2"/>
  <c r="AX100" i="2"/>
  <c r="AY96" i="2"/>
  <c r="AX96" i="2"/>
  <c r="AY92" i="2"/>
  <c r="AX92" i="2"/>
  <c r="AY88" i="2"/>
  <c r="AX88" i="2"/>
  <c r="AY84" i="2"/>
  <c r="AX84" i="2"/>
  <c r="AY80" i="2"/>
  <c r="AX80" i="2"/>
  <c r="AY76" i="2"/>
  <c r="AX76" i="2"/>
  <c r="AY72" i="2"/>
  <c r="AX72" i="2"/>
  <c r="AY68" i="2"/>
  <c r="AX68" i="2"/>
  <c r="AY64" i="2"/>
  <c r="AX64" i="2"/>
  <c r="AY60" i="2"/>
  <c r="AX60" i="2"/>
  <c r="AY56" i="2"/>
  <c r="AX56" i="2"/>
  <c r="AY52" i="2"/>
  <c r="AX52" i="2"/>
  <c r="AY48" i="2"/>
  <c r="AX48" i="2"/>
  <c r="AY44" i="2"/>
  <c r="AX44" i="2"/>
  <c r="AY40" i="2"/>
  <c r="AX40" i="2"/>
  <c r="AY36" i="2"/>
  <c r="AX36" i="2"/>
  <c r="AY32" i="2"/>
  <c r="AX32" i="2"/>
  <c r="AY28" i="2"/>
  <c r="AX28" i="2"/>
  <c r="AY24" i="2"/>
  <c r="AX24" i="2"/>
  <c r="AY20" i="2"/>
  <c r="AX20" i="2"/>
  <c r="AY16" i="2"/>
  <c r="AX16" i="2"/>
  <c r="AY12" i="2"/>
  <c r="AX12" i="2"/>
  <c r="AY8" i="2"/>
  <c r="AX8" i="2"/>
  <c r="AY4" i="2"/>
  <c r="AX4" i="2"/>
  <c r="AY719" i="2"/>
  <c r="AX719" i="2"/>
  <c r="AY697" i="2"/>
  <c r="AX697" i="2"/>
  <c r="AY655" i="2"/>
  <c r="AX655" i="2"/>
  <c r="AY633" i="2"/>
  <c r="AX633" i="2"/>
  <c r="AY591" i="2"/>
  <c r="AX591" i="2"/>
  <c r="AY569" i="2"/>
  <c r="AX569" i="2"/>
  <c r="AY527" i="2"/>
  <c r="AX527" i="2"/>
  <c r="AY505" i="2"/>
  <c r="AX505" i="2"/>
  <c r="AY463" i="2"/>
  <c r="AX463" i="2"/>
  <c r="AY441" i="2"/>
  <c r="AX441" i="2"/>
  <c r="AY399" i="2"/>
  <c r="AX399" i="2"/>
  <c r="AY377" i="2"/>
  <c r="AX377" i="2"/>
  <c r="AY319" i="2"/>
  <c r="AX319" i="2"/>
  <c r="AY255" i="2"/>
  <c r="AX255" i="2"/>
  <c r="AY191" i="2"/>
  <c r="AX191" i="2"/>
  <c r="AY127" i="2"/>
  <c r="AX127" i="2"/>
  <c r="AY63" i="2"/>
  <c r="AX63" i="2"/>
  <c r="AX1091" i="2"/>
  <c r="AX1027" i="2"/>
  <c r="AX963" i="2"/>
  <c r="AX879" i="2"/>
  <c r="AX709" i="2"/>
  <c r="AX11" i="2"/>
  <c r="AY3" i="2"/>
  <c r="AX3" i="2"/>
  <c r="AY1087" i="2"/>
  <c r="AX1087" i="2"/>
  <c r="AY1083" i="2"/>
  <c r="AX1083" i="2"/>
  <c r="AY1079" i="2"/>
  <c r="AX1079" i="2"/>
  <c r="AY1071" i="2"/>
  <c r="AX1071" i="2"/>
  <c r="AY1067" i="2"/>
  <c r="AX1067" i="2"/>
  <c r="AY1063" i="2"/>
  <c r="AX1063" i="2"/>
  <c r="AY1055" i="2"/>
  <c r="AX1055" i="2"/>
  <c r="AY1051" i="2"/>
  <c r="AX1051" i="2"/>
  <c r="AY1047" i="2"/>
  <c r="AX1047" i="2"/>
  <c r="AY1039" i="2"/>
  <c r="AX1039" i="2"/>
  <c r="AY1035" i="2"/>
  <c r="AX1035" i="2"/>
  <c r="AY1031" i="2"/>
  <c r="AX1031" i="2"/>
  <c r="AY1023" i="2"/>
  <c r="AX1023" i="2"/>
  <c r="AY1019" i="2"/>
  <c r="AX1019" i="2"/>
  <c r="AY1015" i="2"/>
  <c r="AX1015" i="2"/>
  <c r="AY1007" i="2"/>
  <c r="AX1007" i="2"/>
  <c r="AY1003" i="2"/>
  <c r="AX1003" i="2"/>
  <c r="AY999" i="2"/>
  <c r="AX999" i="2"/>
  <c r="AY991" i="2"/>
  <c r="AX991" i="2"/>
  <c r="AY987" i="2"/>
  <c r="AX987" i="2"/>
  <c r="AY983" i="2"/>
  <c r="AX983" i="2"/>
  <c r="AY975" i="2"/>
  <c r="AX975" i="2"/>
  <c r="AY971" i="2"/>
  <c r="AX971" i="2"/>
  <c r="AY967" i="2"/>
  <c r="AX967" i="2"/>
  <c r="AY959" i="2"/>
  <c r="AX959" i="2"/>
  <c r="AY955" i="2"/>
  <c r="AX955" i="2"/>
  <c r="AY951" i="2"/>
  <c r="AX951" i="2"/>
  <c r="AY947" i="2"/>
  <c r="AX947" i="2"/>
  <c r="AY939" i="2"/>
  <c r="AX939" i="2"/>
  <c r="AY935" i="2"/>
  <c r="AX935" i="2"/>
  <c r="AY931" i="2"/>
  <c r="AX931" i="2"/>
  <c r="AY927" i="2"/>
  <c r="AX927" i="2"/>
  <c r="AY923" i="2"/>
  <c r="AX923" i="2"/>
  <c r="AY919" i="2"/>
  <c r="AX919" i="2"/>
  <c r="AY915" i="2"/>
  <c r="AX915" i="2"/>
  <c r="AY911" i="2"/>
  <c r="AX911" i="2"/>
  <c r="AY907" i="2"/>
  <c r="AX907" i="2"/>
  <c r="AX903" i="2"/>
  <c r="AY903" i="2"/>
  <c r="AY899" i="2"/>
  <c r="AX899" i="2"/>
  <c r="AY895" i="2"/>
  <c r="AX895" i="2"/>
  <c r="AY891" i="2"/>
  <c r="AX891" i="2"/>
  <c r="AY887" i="2"/>
  <c r="AX887" i="2"/>
  <c r="AY883" i="2"/>
  <c r="AX883" i="2"/>
  <c r="AY875" i="2"/>
  <c r="AX875" i="2"/>
  <c r="AY871" i="2"/>
  <c r="AX871" i="2"/>
  <c r="AY867" i="2"/>
  <c r="AX867" i="2"/>
  <c r="AY863" i="2"/>
  <c r="AX863" i="2"/>
  <c r="AY859" i="2"/>
  <c r="AX859" i="2"/>
  <c r="AY855" i="2"/>
  <c r="AX855" i="2"/>
  <c r="AY851" i="2"/>
  <c r="AX851" i="2"/>
  <c r="AY843" i="2"/>
  <c r="AX843" i="2"/>
  <c r="AX839" i="2"/>
  <c r="AY839" i="2"/>
  <c r="AY835" i="2"/>
  <c r="AX835" i="2"/>
  <c r="AY831" i="2"/>
  <c r="AX831" i="2"/>
  <c r="AY827" i="2"/>
  <c r="AX827" i="2"/>
  <c r="AY823" i="2"/>
  <c r="AX823" i="2"/>
  <c r="AY819" i="2"/>
  <c r="AX819" i="2"/>
  <c r="AY811" i="2"/>
  <c r="AX811" i="2"/>
  <c r="AY807" i="2"/>
  <c r="AX807" i="2"/>
  <c r="AY803" i="2"/>
  <c r="AX803" i="2"/>
  <c r="AY799" i="2"/>
  <c r="AX799" i="2"/>
  <c r="AY795" i="2"/>
  <c r="AX795" i="2"/>
  <c r="AY791" i="2"/>
  <c r="AX791" i="2"/>
  <c r="AY787" i="2"/>
  <c r="AX787" i="2"/>
  <c r="AX783" i="2"/>
  <c r="AY783" i="2"/>
  <c r="AY779" i="2"/>
  <c r="AX779" i="2"/>
  <c r="AX775" i="2"/>
  <c r="AY775" i="2"/>
  <c r="AY771" i="2"/>
  <c r="AX771" i="2"/>
  <c r="AY767" i="2"/>
  <c r="AX767" i="2"/>
  <c r="AY763" i="2"/>
  <c r="AX763" i="2"/>
  <c r="AY759" i="2"/>
  <c r="AX759" i="2"/>
  <c r="AY755" i="2"/>
  <c r="AX755" i="2"/>
  <c r="AY747" i="2"/>
  <c r="AX747" i="2"/>
  <c r="AY743" i="2"/>
  <c r="AX743" i="2"/>
  <c r="AY739" i="2"/>
  <c r="AX739" i="2"/>
  <c r="AY731" i="2"/>
  <c r="AX731" i="2"/>
  <c r="AY727" i="2"/>
  <c r="AX727" i="2"/>
  <c r="AY723" i="2"/>
  <c r="AX723" i="2"/>
  <c r="AY715" i="2"/>
  <c r="AX715" i="2"/>
  <c r="AX711" i="2"/>
  <c r="AY711" i="2"/>
  <c r="AY707" i="2"/>
  <c r="AX707" i="2"/>
  <c r="AY699" i="2"/>
  <c r="AX699" i="2"/>
  <c r="AY695" i="2"/>
  <c r="AX695" i="2"/>
  <c r="AY691" i="2"/>
  <c r="AX691" i="2"/>
  <c r="AY683" i="2"/>
  <c r="AX683" i="2"/>
  <c r="AY679" i="2"/>
  <c r="AX679" i="2"/>
  <c r="AY675" i="2"/>
  <c r="AX675" i="2"/>
  <c r="AY667" i="2"/>
  <c r="AX667" i="2"/>
  <c r="AY663" i="2"/>
  <c r="AX663" i="2"/>
  <c r="AX659" i="2"/>
  <c r="AY659" i="2"/>
  <c r="AY651" i="2"/>
  <c r="AX651" i="2"/>
  <c r="AY647" i="2"/>
  <c r="AX647" i="2"/>
  <c r="AY643" i="2"/>
  <c r="AX643" i="2"/>
  <c r="AY635" i="2"/>
  <c r="AX635" i="2"/>
  <c r="AY631" i="2"/>
  <c r="AX631" i="2"/>
  <c r="AY627" i="2"/>
  <c r="AX627" i="2"/>
  <c r="AY619" i="2"/>
  <c r="AX619" i="2"/>
  <c r="AY615" i="2"/>
  <c r="AX615" i="2"/>
  <c r="AY611" i="2"/>
  <c r="AX611" i="2"/>
  <c r="AY603" i="2"/>
  <c r="AX603" i="2"/>
  <c r="AY599" i="2"/>
  <c r="AX599" i="2"/>
  <c r="AY595" i="2"/>
  <c r="AX595" i="2"/>
  <c r="AY587" i="2"/>
  <c r="AX587" i="2"/>
  <c r="AY583" i="2"/>
  <c r="AX583" i="2"/>
  <c r="AY579" i="2"/>
  <c r="AX579" i="2"/>
  <c r="AY571" i="2"/>
  <c r="AX571" i="2"/>
  <c r="AY567" i="2"/>
  <c r="AX567" i="2"/>
  <c r="AY563" i="2"/>
  <c r="AX563" i="2"/>
  <c r="AY555" i="2"/>
  <c r="AX555" i="2"/>
  <c r="AY551" i="2"/>
  <c r="AX551" i="2"/>
  <c r="AY547" i="2"/>
  <c r="AX547" i="2"/>
  <c r="AY539" i="2"/>
  <c r="AX539" i="2"/>
  <c r="AY535" i="2"/>
  <c r="AX535" i="2"/>
  <c r="AY531" i="2"/>
  <c r="AX531" i="2"/>
  <c r="AY523" i="2"/>
  <c r="AX523" i="2"/>
  <c r="AY519" i="2"/>
  <c r="AX519" i="2"/>
  <c r="AY515" i="2"/>
  <c r="AX515" i="2"/>
  <c r="AY507" i="2"/>
  <c r="AX507" i="2"/>
  <c r="AX503" i="2"/>
  <c r="AY503" i="2"/>
  <c r="AY499" i="2"/>
  <c r="AX499" i="2"/>
  <c r="AY491" i="2"/>
  <c r="AX491" i="2"/>
  <c r="AY487" i="2"/>
  <c r="AX487" i="2"/>
  <c r="AY483" i="2"/>
  <c r="AX483" i="2"/>
  <c r="AY475" i="2"/>
  <c r="AX475" i="2"/>
  <c r="AY471" i="2"/>
  <c r="AX471" i="2"/>
  <c r="AY467" i="2"/>
  <c r="AX467" i="2"/>
  <c r="AY459" i="2"/>
  <c r="AX459" i="2"/>
  <c r="AY455" i="2"/>
  <c r="AX455" i="2"/>
  <c r="AY451" i="2"/>
  <c r="AX451" i="2"/>
  <c r="AY443" i="2"/>
  <c r="AX443" i="2"/>
  <c r="AY439" i="2"/>
  <c r="AX439" i="2"/>
  <c r="AY435" i="2"/>
  <c r="AX435" i="2"/>
  <c r="AY427" i="2"/>
  <c r="AX427" i="2"/>
  <c r="AY423" i="2"/>
  <c r="AX423" i="2"/>
  <c r="AY419" i="2"/>
  <c r="AX419" i="2"/>
  <c r="AY411" i="2"/>
  <c r="AX411" i="2"/>
  <c r="AY407" i="2"/>
  <c r="AX407" i="2"/>
  <c r="AY403" i="2"/>
  <c r="AX403" i="2"/>
  <c r="AY395" i="2"/>
  <c r="AX395" i="2"/>
  <c r="AY391" i="2"/>
  <c r="AX391" i="2"/>
  <c r="AY387" i="2"/>
  <c r="AX387" i="2"/>
  <c r="AY379" i="2"/>
  <c r="AX379" i="2"/>
  <c r="AX375" i="2"/>
  <c r="AY375" i="2"/>
  <c r="AY371" i="2"/>
  <c r="AX371" i="2"/>
  <c r="AY363" i="2"/>
  <c r="AX363" i="2"/>
  <c r="AY359" i="2"/>
  <c r="AX359" i="2"/>
  <c r="AY355" i="2"/>
  <c r="AX355" i="2"/>
  <c r="AY347" i="2"/>
  <c r="AX347" i="2"/>
  <c r="AY343" i="2"/>
  <c r="AX343" i="2"/>
  <c r="AY339" i="2"/>
  <c r="AX339" i="2"/>
  <c r="AY331" i="2"/>
  <c r="AX331" i="2"/>
  <c r="AY327" i="2"/>
  <c r="AX327" i="2"/>
  <c r="AY323" i="2"/>
  <c r="AX323" i="2"/>
  <c r="AY315" i="2"/>
  <c r="AX315" i="2"/>
  <c r="AY311" i="2"/>
  <c r="AX311" i="2"/>
  <c r="AY307" i="2"/>
  <c r="AX307" i="2"/>
  <c r="AY299" i="2"/>
  <c r="AX299" i="2"/>
  <c r="AY295" i="2"/>
  <c r="AX295" i="2"/>
  <c r="AY291" i="2"/>
  <c r="AX291" i="2"/>
  <c r="AY283" i="2"/>
  <c r="AX283" i="2"/>
  <c r="AY279" i="2"/>
  <c r="AX279" i="2"/>
  <c r="AY275" i="2"/>
  <c r="AX275" i="2"/>
  <c r="AY267" i="2"/>
  <c r="AX267" i="2"/>
  <c r="AY263" i="2"/>
  <c r="AX263" i="2"/>
  <c r="AX259" i="2"/>
  <c r="AY259" i="2"/>
  <c r="AY251" i="2"/>
  <c r="AX251" i="2"/>
  <c r="AY247" i="2"/>
  <c r="AX247" i="2"/>
  <c r="AY243" i="2"/>
  <c r="AX243" i="2"/>
  <c r="AY235" i="2"/>
  <c r="AX235" i="2"/>
  <c r="AY231" i="2"/>
  <c r="AX231" i="2"/>
  <c r="AY227" i="2"/>
  <c r="AX227" i="2"/>
  <c r="AY219" i="2"/>
  <c r="AX219" i="2"/>
  <c r="AY215" i="2"/>
  <c r="AX215" i="2"/>
  <c r="AY211" i="2"/>
  <c r="AX211" i="2"/>
  <c r="AY203" i="2"/>
  <c r="AX203" i="2"/>
  <c r="AY199" i="2"/>
  <c r="AX199" i="2"/>
  <c r="AY195" i="2"/>
  <c r="AX195" i="2"/>
  <c r="AY187" i="2"/>
  <c r="AX187" i="2"/>
  <c r="AY183" i="2"/>
  <c r="AX183" i="2"/>
  <c r="AY179" i="2"/>
  <c r="AX179" i="2"/>
  <c r="AY171" i="2"/>
  <c r="AX171" i="2"/>
  <c r="AY167" i="2"/>
  <c r="AX167" i="2"/>
  <c r="AY163" i="2"/>
  <c r="AX163" i="2"/>
  <c r="AY155" i="2"/>
  <c r="AX155" i="2"/>
  <c r="AY151" i="2"/>
  <c r="AX151" i="2"/>
  <c r="AY147" i="2"/>
  <c r="AX147" i="2"/>
  <c r="AY139" i="2"/>
  <c r="AX139" i="2"/>
  <c r="AY135" i="2"/>
  <c r="AX135" i="2"/>
  <c r="AY131" i="2"/>
  <c r="AX131" i="2"/>
  <c r="AY123" i="2"/>
  <c r="AX123" i="2"/>
  <c r="AY119" i="2"/>
  <c r="AX119" i="2"/>
  <c r="AY115" i="2"/>
  <c r="AX115" i="2"/>
  <c r="AY107" i="2"/>
  <c r="AX107" i="2"/>
  <c r="AY103" i="2"/>
  <c r="AX103" i="2"/>
  <c r="AY99" i="2"/>
  <c r="AX99" i="2"/>
  <c r="AY91" i="2"/>
  <c r="AX91" i="2"/>
  <c r="AY87" i="2"/>
  <c r="AX87" i="2"/>
  <c r="AY83" i="2"/>
  <c r="AX83" i="2"/>
  <c r="AY75" i="2"/>
  <c r="AX75" i="2"/>
  <c r="AY71" i="2"/>
  <c r="AX71" i="2"/>
  <c r="AY67" i="2"/>
  <c r="AX67" i="2"/>
  <c r="AY59" i="2"/>
  <c r="AX59" i="2"/>
  <c r="AY55" i="2"/>
  <c r="AX55" i="2"/>
  <c r="AY51" i="2"/>
  <c r="AX51" i="2"/>
  <c r="AY43" i="2"/>
  <c r="AX43" i="2"/>
  <c r="AY39" i="2"/>
  <c r="AX39" i="2"/>
  <c r="AY35" i="2"/>
  <c r="AX35" i="2"/>
  <c r="AY27" i="2"/>
  <c r="AX27" i="2"/>
  <c r="AY23" i="2"/>
  <c r="AX23" i="2"/>
  <c r="AY19" i="2"/>
  <c r="AX19" i="2"/>
  <c r="AY7" i="2"/>
  <c r="AX7" i="2"/>
  <c r="AY735" i="2"/>
  <c r="AX735" i="2"/>
  <c r="AY713" i="2"/>
  <c r="AX713" i="2"/>
  <c r="AY671" i="2"/>
  <c r="AX671" i="2"/>
  <c r="AY649" i="2"/>
  <c r="AX649" i="2"/>
  <c r="AY607" i="2"/>
  <c r="AX607" i="2"/>
  <c r="AY585" i="2"/>
  <c r="AX585" i="2"/>
  <c r="AY543" i="2"/>
  <c r="AX543" i="2"/>
  <c r="AY521" i="2"/>
  <c r="AX521" i="2"/>
  <c r="AY479" i="2"/>
  <c r="AX479" i="2"/>
  <c r="AY457" i="2"/>
  <c r="AX457" i="2"/>
  <c r="AY415" i="2"/>
  <c r="AX415" i="2"/>
  <c r="AY393" i="2"/>
  <c r="AX393" i="2"/>
  <c r="AY367" i="2"/>
  <c r="AX367" i="2"/>
  <c r="AY303" i="2"/>
  <c r="AX303" i="2"/>
  <c r="AY239" i="2"/>
  <c r="AX239" i="2"/>
  <c r="AY175" i="2"/>
  <c r="AX175" i="2"/>
  <c r="AY111" i="2"/>
  <c r="AX111" i="2"/>
  <c r="AY47" i="2"/>
  <c r="AX47" i="2"/>
  <c r="AX1075" i="2"/>
  <c r="AX1011" i="2"/>
  <c r="AX943" i="2"/>
  <c r="AX773" i="2"/>
  <c r="AX461" i="2"/>
  <c r="AY847" i="2"/>
  <c r="AX746" i="2"/>
  <c r="AX538" i="2"/>
  <c r="AX510" i="2"/>
  <c r="AX482" i="2"/>
  <c r="AX386" i="2"/>
  <c r="AX342" i="2"/>
  <c r="AY754" i="2"/>
  <c r="AX754" i="2"/>
  <c r="AY750" i="2"/>
  <c r="AX750" i="2"/>
  <c r="AY742" i="2"/>
  <c r="AX742" i="2"/>
  <c r="AY738" i="2"/>
  <c r="AX738" i="2"/>
  <c r="AY734" i="2"/>
  <c r="AX734" i="2"/>
  <c r="AY726" i="2"/>
  <c r="AX726" i="2"/>
  <c r="AY722" i="2"/>
  <c r="AX722" i="2"/>
  <c r="AY718" i="2"/>
  <c r="AX718" i="2"/>
  <c r="AY710" i="2"/>
  <c r="AX710" i="2"/>
  <c r="AY706" i="2"/>
  <c r="AX706" i="2"/>
  <c r="AY702" i="2"/>
  <c r="AX702" i="2"/>
  <c r="AY694" i="2"/>
  <c r="AX694" i="2"/>
  <c r="AY690" i="2"/>
  <c r="AX690" i="2"/>
  <c r="AY686" i="2"/>
  <c r="AX686" i="2"/>
  <c r="AY682" i="2"/>
  <c r="AX682" i="2"/>
  <c r="AY678" i="2"/>
  <c r="AX678" i="2"/>
  <c r="AY670" i="2"/>
  <c r="AX670" i="2"/>
  <c r="AY662" i="2"/>
  <c r="AX662" i="2"/>
  <c r="AY658" i="2"/>
  <c r="AX658" i="2"/>
  <c r="AY654" i="2"/>
  <c r="AX654" i="2"/>
  <c r="AY650" i="2"/>
  <c r="AX650" i="2"/>
  <c r="AY646" i="2"/>
  <c r="AX646" i="2"/>
  <c r="AY642" i="2"/>
  <c r="AX642" i="2"/>
  <c r="AY634" i="2"/>
  <c r="AX634" i="2"/>
  <c r="AY630" i="2"/>
  <c r="AX630" i="2"/>
  <c r="AY626" i="2"/>
  <c r="AX626" i="2"/>
  <c r="AY618" i="2"/>
  <c r="AX618" i="2"/>
  <c r="AY614" i="2"/>
  <c r="AX614" i="2"/>
  <c r="AY606" i="2"/>
  <c r="AX606" i="2"/>
  <c r="AY598" i="2"/>
  <c r="AX598" i="2"/>
  <c r="AY594" i="2"/>
  <c r="AX594" i="2"/>
  <c r="AY590" i="2"/>
  <c r="AX590" i="2"/>
  <c r="AY586" i="2"/>
  <c r="AX586" i="2"/>
  <c r="AY582" i="2"/>
  <c r="AX582" i="2"/>
  <c r="AY578" i="2"/>
  <c r="AX578" i="2"/>
  <c r="AY570" i="2"/>
  <c r="AX570" i="2"/>
  <c r="AY566" i="2"/>
  <c r="AX566" i="2"/>
  <c r="AY562" i="2"/>
  <c r="AX562" i="2"/>
  <c r="AY558" i="2"/>
  <c r="AX558" i="2"/>
  <c r="AY554" i="2"/>
  <c r="AX554" i="2"/>
  <c r="AY550" i="2"/>
  <c r="AX550" i="2"/>
  <c r="AY542" i="2"/>
  <c r="AX542" i="2"/>
  <c r="AY534" i="2"/>
  <c r="AX534" i="2"/>
  <c r="AY530" i="2"/>
  <c r="AX530" i="2"/>
  <c r="AY526" i="2"/>
  <c r="AX526" i="2"/>
  <c r="AY522" i="2"/>
  <c r="AX522" i="2"/>
  <c r="AY518" i="2"/>
  <c r="AX518" i="2"/>
  <c r="AY514" i="2"/>
  <c r="AX514" i="2"/>
  <c r="AY506" i="2"/>
  <c r="AX506" i="2"/>
  <c r="AY502" i="2"/>
  <c r="AX502" i="2"/>
  <c r="AY498" i="2"/>
  <c r="AX498" i="2"/>
  <c r="AY494" i="2"/>
  <c r="AX494" i="2"/>
  <c r="AY490" i="2"/>
  <c r="AX490" i="2"/>
  <c r="AY486" i="2"/>
  <c r="AX486" i="2"/>
  <c r="AY478" i="2"/>
  <c r="AX478" i="2"/>
  <c r="AY470" i="2"/>
  <c r="AX470" i="2"/>
  <c r="AY466" i="2"/>
  <c r="AX466" i="2"/>
  <c r="AY462" i="2"/>
  <c r="AX462" i="2"/>
  <c r="AY458" i="2"/>
  <c r="AX458" i="2"/>
  <c r="AY454" i="2"/>
  <c r="AX454" i="2"/>
  <c r="AY450" i="2"/>
  <c r="AX450" i="2"/>
  <c r="AY442" i="2"/>
  <c r="AX442" i="2"/>
  <c r="AY438" i="2"/>
  <c r="AX438" i="2"/>
  <c r="AY434" i="2"/>
  <c r="AX434" i="2"/>
  <c r="AY430" i="2"/>
  <c r="AX430" i="2"/>
  <c r="AY426" i="2"/>
  <c r="AX426" i="2"/>
  <c r="AY422" i="2"/>
  <c r="AX422" i="2"/>
  <c r="AY414" i="2"/>
  <c r="AX414" i="2"/>
  <c r="AY410" i="2"/>
  <c r="AX410" i="2"/>
  <c r="AY402" i="2"/>
  <c r="AX402" i="2"/>
  <c r="AY398" i="2"/>
  <c r="AX398" i="2"/>
  <c r="AY394" i="2"/>
  <c r="AX394" i="2"/>
  <c r="AY390" i="2"/>
  <c r="AX390" i="2"/>
  <c r="AY382" i="2"/>
  <c r="AX382" i="2"/>
  <c r="AY378" i="2"/>
  <c r="AX378" i="2"/>
  <c r="AY370" i="2"/>
  <c r="AX370" i="2"/>
  <c r="AY366" i="2"/>
  <c r="AX366" i="2"/>
  <c r="AY362" i="2"/>
  <c r="AX362" i="2"/>
  <c r="AY358" i="2"/>
  <c r="AX358" i="2"/>
  <c r="AY350" i="2"/>
  <c r="AX350" i="2"/>
  <c r="AY346" i="2"/>
  <c r="AX346" i="2"/>
  <c r="AY338" i="2"/>
  <c r="AX338" i="2"/>
  <c r="AY334" i="2"/>
  <c r="AX334" i="2"/>
  <c r="AY330" i="2"/>
  <c r="AX330" i="2"/>
  <c r="AY326" i="2"/>
  <c r="AX326" i="2"/>
  <c r="AY318" i="2"/>
  <c r="AX318" i="2"/>
  <c r="AY314" i="2"/>
  <c r="AX314" i="2"/>
  <c r="AY306" i="2"/>
  <c r="AX306" i="2"/>
  <c r="AY302" i="2"/>
  <c r="AX302" i="2"/>
  <c r="AY298" i="2"/>
  <c r="AX298" i="2"/>
  <c r="AY294" i="2"/>
  <c r="AX294" i="2"/>
  <c r="AY286" i="2"/>
  <c r="AX286" i="2"/>
  <c r="AY282" i="2"/>
  <c r="AX282" i="2"/>
  <c r="AY278" i="2"/>
  <c r="AX278" i="2"/>
  <c r="AY274" i="2"/>
  <c r="AX274" i="2"/>
  <c r="AY270" i="2"/>
  <c r="AX270" i="2"/>
  <c r="AY266" i="2"/>
  <c r="AX266" i="2"/>
  <c r="AY262" i="2"/>
  <c r="AX262" i="2"/>
  <c r="AY258" i="2"/>
  <c r="AX258" i="2"/>
  <c r="AY254" i="2"/>
  <c r="AX254" i="2"/>
  <c r="AY250" i="2"/>
  <c r="AX250" i="2"/>
  <c r="AY246" i="2"/>
  <c r="AX246" i="2"/>
  <c r="AY242" i="2"/>
  <c r="AX242" i="2"/>
  <c r="AY238" i="2"/>
  <c r="AX238" i="2"/>
  <c r="AY234" i="2"/>
  <c r="AX234" i="2"/>
  <c r="AY230" i="2"/>
  <c r="AX230" i="2"/>
  <c r="AY226" i="2"/>
  <c r="AX226" i="2"/>
  <c r="AY222" i="2"/>
  <c r="AX222" i="2"/>
  <c r="AY218" i="2"/>
  <c r="AX218" i="2"/>
  <c r="AY214" i="2"/>
  <c r="AX214" i="2"/>
  <c r="AY210" i="2"/>
  <c r="AX210" i="2"/>
  <c r="AY206" i="2"/>
  <c r="AX206" i="2"/>
  <c r="AY202" i="2"/>
  <c r="AX202" i="2"/>
  <c r="AY198" i="2"/>
  <c r="AX198" i="2"/>
  <c r="AY194" i="2"/>
  <c r="AX194" i="2"/>
  <c r="AY190" i="2"/>
  <c r="AX190" i="2"/>
  <c r="AY186" i="2"/>
  <c r="AX186" i="2"/>
  <c r="AY182" i="2"/>
  <c r="AX182" i="2"/>
  <c r="AY178" i="2"/>
  <c r="AX178" i="2"/>
  <c r="AY174" i="2"/>
  <c r="AX174" i="2"/>
  <c r="AY170" i="2"/>
  <c r="AX170" i="2"/>
  <c r="AY166" i="2"/>
  <c r="AX166" i="2"/>
  <c r="AY162" i="2"/>
  <c r="AX162" i="2"/>
  <c r="AY158" i="2"/>
  <c r="AX158" i="2"/>
  <c r="AY154" i="2"/>
  <c r="AX154" i="2"/>
  <c r="AY150" i="2"/>
  <c r="AX150" i="2"/>
  <c r="AY146" i="2"/>
  <c r="AX146" i="2"/>
  <c r="AY142" i="2"/>
  <c r="AX142" i="2"/>
  <c r="AY138" i="2"/>
  <c r="AX138" i="2"/>
  <c r="AY134" i="2"/>
  <c r="AX134" i="2"/>
  <c r="AY130" i="2"/>
  <c r="AX130" i="2"/>
  <c r="AY126" i="2"/>
  <c r="AX126" i="2"/>
  <c r="AY122" i="2"/>
  <c r="AX122" i="2"/>
  <c r="AY118" i="2"/>
  <c r="AX118" i="2"/>
  <c r="AY114" i="2"/>
  <c r="AX114" i="2"/>
  <c r="AY110" i="2"/>
  <c r="AX110" i="2"/>
  <c r="AY106" i="2"/>
  <c r="AX106" i="2"/>
  <c r="AY102" i="2"/>
  <c r="AX102" i="2"/>
  <c r="AY98" i="2"/>
  <c r="AX98" i="2"/>
  <c r="AY94" i="2"/>
  <c r="AX94" i="2"/>
  <c r="AY90" i="2"/>
  <c r="AX90" i="2"/>
  <c r="AY86" i="2"/>
  <c r="AX86" i="2"/>
  <c r="AY82" i="2"/>
  <c r="AX82" i="2"/>
  <c r="AY78" i="2"/>
  <c r="AX78" i="2"/>
  <c r="AY74" i="2"/>
  <c r="AX74" i="2"/>
  <c r="AY70" i="2"/>
  <c r="AX70" i="2"/>
  <c r="AY66" i="2"/>
  <c r="AX66" i="2"/>
  <c r="AY62" i="2"/>
  <c r="AX62" i="2"/>
  <c r="AY58" i="2"/>
  <c r="AX58" i="2"/>
  <c r="AY54" i="2"/>
  <c r="AX54" i="2"/>
  <c r="AY50" i="2"/>
  <c r="AX50" i="2"/>
  <c r="AY46" i="2"/>
  <c r="AX46" i="2"/>
  <c r="AY42" i="2"/>
  <c r="AX42" i="2"/>
  <c r="AY38" i="2"/>
  <c r="AX38" i="2"/>
  <c r="AY34" i="2"/>
  <c r="AX34" i="2"/>
  <c r="AY30" i="2"/>
  <c r="AX30" i="2"/>
  <c r="AY26" i="2"/>
  <c r="AX26" i="2"/>
  <c r="AY22" i="2"/>
  <c r="AX22" i="2"/>
  <c r="AY18" i="2"/>
  <c r="AX18" i="2"/>
  <c r="AY14" i="2"/>
  <c r="AX14" i="2"/>
  <c r="AY10" i="2"/>
  <c r="AX10" i="2"/>
  <c r="AY6" i="2"/>
  <c r="AX6" i="2"/>
  <c r="AX698" i="2"/>
  <c r="AX674" i="2"/>
  <c r="AX474" i="2"/>
  <c r="AX446" i="2"/>
  <c r="AX418" i="2"/>
  <c r="AX374" i="2"/>
  <c r="AX290" i="2"/>
  <c r="AY369" i="2"/>
  <c r="AX369" i="2"/>
  <c r="AY365" i="2"/>
  <c r="AX365" i="2"/>
  <c r="AY361" i="2"/>
  <c r="AX361" i="2"/>
  <c r="AY357" i="2"/>
  <c r="AX357" i="2"/>
  <c r="AY353" i="2"/>
  <c r="AX353" i="2"/>
  <c r="AY349" i="2"/>
  <c r="AX349" i="2"/>
  <c r="AY345" i="2"/>
  <c r="AX345" i="2"/>
  <c r="AY341" i="2"/>
  <c r="AX341" i="2"/>
  <c r="AY337" i="2"/>
  <c r="AX337" i="2"/>
  <c r="AY333" i="2"/>
  <c r="AX333" i="2"/>
  <c r="AY329" i="2"/>
  <c r="AX329" i="2"/>
  <c r="AY325" i="2"/>
  <c r="AX325" i="2"/>
  <c r="AY321" i="2"/>
  <c r="AX321" i="2"/>
  <c r="AY317" i="2"/>
  <c r="AX317" i="2"/>
  <c r="AY313" i="2"/>
  <c r="AX313" i="2"/>
  <c r="AY309" i="2"/>
  <c r="AX309" i="2"/>
  <c r="AY305" i="2"/>
  <c r="AX305" i="2"/>
  <c r="AY301" i="2"/>
  <c r="AX301" i="2"/>
  <c r="AY297" i="2"/>
  <c r="AX297" i="2"/>
  <c r="AY293" i="2"/>
  <c r="AX293" i="2"/>
  <c r="AY289" i="2"/>
  <c r="AX289" i="2"/>
  <c r="AY285" i="2"/>
  <c r="AX285" i="2"/>
  <c r="AY281" i="2"/>
  <c r="AX281" i="2"/>
  <c r="AY277" i="2"/>
  <c r="AX277" i="2"/>
  <c r="AY273" i="2"/>
  <c r="AX273" i="2"/>
  <c r="AY269" i="2"/>
  <c r="AX269" i="2"/>
  <c r="AY265" i="2"/>
  <c r="AX265" i="2"/>
  <c r="AY261" i="2"/>
  <c r="AX261" i="2"/>
  <c r="AY257" i="2"/>
  <c r="AX257" i="2"/>
  <c r="AY253" i="2"/>
  <c r="AX253" i="2"/>
  <c r="AY249" i="2"/>
  <c r="AX249" i="2"/>
  <c r="AY245" i="2"/>
  <c r="AX245" i="2"/>
  <c r="AY241" i="2"/>
  <c r="AX241" i="2"/>
  <c r="AY237" i="2"/>
  <c r="AX237" i="2"/>
  <c r="AY233" i="2"/>
  <c r="AX233" i="2"/>
  <c r="AY229" i="2"/>
  <c r="AX229" i="2"/>
  <c r="AY225" i="2"/>
  <c r="AX225" i="2"/>
  <c r="AY221" i="2"/>
  <c r="AX221" i="2"/>
  <c r="AY217" i="2"/>
  <c r="AX217" i="2"/>
  <c r="AY213" i="2"/>
  <c r="AX213" i="2"/>
  <c r="AY209" i="2"/>
  <c r="AX209" i="2"/>
  <c r="AY205" i="2"/>
  <c r="AX205" i="2"/>
  <c r="AY201" i="2"/>
  <c r="AX201" i="2"/>
  <c r="AY197" i="2"/>
  <c r="AX197" i="2"/>
  <c r="AY193" i="2"/>
  <c r="AX193" i="2"/>
  <c r="AY189" i="2"/>
  <c r="AX189" i="2"/>
  <c r="AY185" i="2"/>
  <c r="AX185" i="2"/>
  <c r="AY181" i="2"/>
  <c r="AX181" i="2"/>
  <c r="AY177" i="2"/>
  <c r="AX177" i="2"/>
  <c r="AY173" i="2"/>
  <c r="AX173" i="2"/>
  <c r="AY169" i="2"/>
  <c r="AX169" i="2"/>
  <c r="AY165" i="2"/>
  <c r="AX165" i="2"/>
  <c r="AY161" i="2"/>
  <c r="AX161" i="2"/>
  <c r="AY157" i="2"/>
  <c r="AX157" i="2"/>
  <c r="AY153" i="2"/>
  <c r="AX153" i="2"/>
  <c r="AY149" i="2"/>
  <c r="AX149" i="2"/>
  <c r="AY145" i="2"/>
  <c r="AX145" i="2"/>
  <c r="AY141" i="2"/>
  <c r="AX141" i="2"/>
  <c r="AY137" i="2"/>
  <c r="AX137" i="2"/>
  <c r="AY133" i="2"/>
  <c r="AX133" i="2"/>
  <c r="AY129" i="2"/>
  <c r="AX129" i="2"/>
  <c r="AY125" i="2"/>
  <c r="AX125" i="2"/>
  <c r="AY121" i="2"/>
  <c r="AX121" i="2"/>
  <c r="AY117" i="2"/>
  <c r="AX117" i="2"/>
  <c r="AY113" i="2"/>
  <c r="AX113" i="2"/>
  <c r="AY109" i="2"/>
  <c r="AX109" i="2"/>
  <c r="AY105" i="2"/>
  <c r="AX105" i="2"/>
  <c r="AY101" i="2"/>
  <c r="AX101" i="2"/>
  <c r="AY97" i="2"/>
  <c r="AX97" i="2"/>
  <c r="AY93" i="2"/>
  <c r="AX93" i="2"/>
  <c r="AY89" i="2"/>
  <c r="AX89" i="2"/>
  <c r="AY85" i="2"/>
  <c r="AX85" i="2"/>
  <c r="AY81" i="2"/>
  <c r="AX81" i="2"/>
  <c r="AY77" i="2"/>
  <c r="AX77" i="2"/>
  <c r="AY73" i="2"/>
  <c r="AX73" i="2"/>
  <c r="AY69" i="2"/>
  <c r="AX69" i="2"/>
  <c r="AY65" i="2"/>
  <c r="AX65" i="2"/>
  <c r="AY61" i="2"/>
  <c r="AX61" i="2"/>
  <c r="AY57" i="2"/>
  <c r="AX57" i="2"/>
  <c r="AY53" i="2"/>
  <c r="AX53" i="2"/>
  <c r="AY49" i="2"/>
  <c r="AX49" i="2"/>
  <c r="AY45" i="2"/>
  <c r="AX45" i="2"/>
  <c r="AY41" i="2"/>
  <c r="AX41" i="2"/>
  <c r="AY37" i="2"/>
  <c r="AX37" i="2"/>
  <c r="AY33" i="2"/>
  <c r="AX33" i="2"/>
  <c r="AY29" i="2"/>
  <c r="AX29" i="2"/>
  <c r="AY25" i="2"/>
  <c r="AX25" i="2"/>
  <c r="AY21" i="2"/>
  <c r="AX21" i="2"/>
  <c r="AY17" i="2"/>
  <c r="AX17" i="2"/>
  <c r="AY13" i="2"/>
  <c r="AX13" i="2"/>
  <c r="AY9" i="2"/>
  <c r="AX9" i="2"/>
  <c r="AY5" i="2"/>
  <c r="AX5" i="2"/>
  <c r="AX714" i="2"/>
  <c r="AX666" i="2"/>
  <c r="AX638" i="2"/>
  <c r="AX610" i="2"/>
  <c r="AX406" i="2"/>
  <c r="AX322" i="2"/>
  <c r="AY622" i="2"/>
  <c r="G861" i="2"/>
  <c r="G689" i="2"/>
  <c r="F989" i="2"/>
  <c r="G989" i="2" s="1"/>
  <c r="F3" i="2"/>
  <c r="F1091" i="2"/>
  <c r="G1091" i="2" s="1"/>
  <c r="F1087" i="2"/>
  <c r="G1087" i="2" s="1"/>
  <c r="F1083" i="2"/>
  <c r="G1083" i="2" s="1"/>
  <c r="F1079" i="2"/>
  <c r="G1079" i="2" s="1"/>
  <c r="F1075" i="2"/>
  <c r="G1075" i="2" s="1"/>
  <c r="F1071" i="2"/>
  <c r="G1071" i="2" s="1"/>
  <c r="F1067" i="2"/>
  <c r="G1067" i="2" s="1"/>
  <c r="F1063" i="2"/>
  <c r="G1063" i="2" s="1"/>
  <c r="F1059" i="2"/>
  <c r="G1059" i="2" s="1"/>
  <c r="F1055" i="2"/>
  <c r="G1055" i="2" s="1"/>
  <c r="F1051" i="2"/>
  <c r="G1051" i="2" s="1"/>
  <c r="F1047" i="2"/>
  <c r="G1047" i="2" s="1"/>
  <c r="F1043" i="2"/>
  <c r="G1043" i="2" s="1"/>
  <c r="F1039" i="2"/>
  <c r="G1039" i="2" s="1"/>
  <c r="F1035" i="2"/>
  <c r="G1035" i="2" s="1"/>
  <c r="F1031" i="2"/>
  <c r="G1031" i="2" s="1"/>
  <c r="F1027" i="2"/>
  <c r="G1027" i="2" s="1"/>
  <c r="F1023" i="2"/>
  <c r="G1023" i="2" s="1"/>
  <c r="F1019" i="2"/>
  <c r="G1019" i="2" s="1"/>
  <c r="F1015" i="2"/>
  <c r="G1015" i="2" s="1"/>
  <c r="F1011" i="2"/>
  <c r="G1011" i="2" s="1"/>
  <c r="F1007" i="2"/>
  <c r="G1007" i="2" s="1"/>
  <c r="F1003" i="2"/>
  <c r="G1003" i="2" s="1"/>
  <c r="F999" i="2"/>
  <c r="G999" i="2" s="1"/>
  <c r="F995" i="2"/>
  <c r="G995" i="2" s="1"/>
  <c r="F991" i="2"/>
  <c r="G991" i="2" s="1"/>
  <c r="F987" i="2"/>
  <c r="G987" i="2" s="1"/>
  <c r="F983" i="2"/>
  <c r="G983" i="2" s="1"/>
  <c r="F979" i="2"/>
  <c r="G979" i="2" s="1"/>
  <c r="F975" i="2"/>
  <c r="G975" i="2" s="1"/>
  <c r="F971" i="2"/>
  <c r="G971" i="2" s="1"/>
  <c r="F967" i="2"/>
  <c r="G967" i="2" s="1"/>
  <c r="F963" i="2"/>
  <c r="G963" i="2" s="1"/>
  <c r="F959" i="2"/>
  <c r="G959" i="2" s="1"/>
  <c r="F955" i="2"/>
  <c r="G955" i="2" s="1"/>
  <c r="F951" i="2"/>
  <c r="G951" i="2" s="1"/>
  <c r="F947" i="2"/>
  <c r="G947" i="2" s="1"/>
  <c r="F943" i="2"/>
  <c r="G943" i="2" s="1"/>
  <c r="F939" i="2"/>
  <c r="G939" i="2" s="1"/>
  <c r="F935" i="2"/>
  <c r="G935" i="2" s="1"/>
  <c r="F931" i="2"/>
  <c r="G931" i="2" s="1"/>
  <c r="F927" i="2"/>
  <c r="G927" i="2" s="1"/>
  <c r="F923" i="2"/>
  <c r="G923" i="2" s="1"/>
  <c r="F919" i="2"/>
  <c r="G919" i="2" s="1"/>
  <c r="F915" i="2"/>
  <c r="G915" i="2" s="1"/>
  <c r="F911" i="2"/>
  <c r="G911" i="2" s="1"/>
  <c r="F907" i="2"/>
  <c r="G907" i="2" s="1"/>
  <c r="F903" i="2"/>
  <c r="G903" i="2" s="1"/>
  <c r="F899" i="2"/>
  <c r="G899" i="2" s="1"/>
  <c r="F895" i="2"/>
  <c r="G895" i="2" s="1"/>
  <c r="F891" i="2"/>
  <c r="G891" i="2" s="1"/>
  <c r="F887" i="2"/>
  <c r="G887" i="2" s="1"/>
  <c r="F883" i="2"/>
  <c r="G883" i="2" s="1"/>
  <c r="F879" i="2"/>
  <c r="G879" i="2" s="1"/>
  <c r="F875" i="2"/>
  <c r="G875" i="2" s="1"/>
  <c r="F871" i="2"/>
  <c r="G871" i="2" s="1"/>
  <c r="F867" i="2"/>
  <c r="G867" i="2" s="1"/>
  <c r="F863" i="2"/>
  <c r="G863" i="2" s="1"/>
  <c r="F859" i="2"/>
  <c r="G859" i="2" s="1"/>
  <c r="F855" i="2"/>
  <c r="G855" i="2" s="1"/>
  <c r="F851" i="2"/>
  <c r="G851" i="2" s="1"/>
  <c r="F847" i="2"/>
  <c r="G847" i="2" s="1"/>
  <c r="F843" i="2"/>
  <c r="G843" i="2" s="1"/>
  <c r="F839" i="2"/>
  <c r="G839" i="2" s="1"/>
  <c r="F835" i="2"/>
  <c r="G835" i="2" s="1"/>
  <c r="F831" i="2"/>
  <c r="G831" i="2" s="1"/>
  <c r="F827" i="2"/>
  <c r="G827" i="2" s="1"/>
  <c r="F823" i="2"/>
  <c r="G823" i="2" s="1"/>
  <c r="F819" i="2"/>
  <c r="G819" i="2" s="1"/>
  <c r="F815" i="2"/>
  <c r="G815" i="2" s="1"/>
  <c r="F811" i="2"/>
  <c r="G811" i="2" s="1"/>
  <c r="F807" i="2"/>
  <c r="G807" i="2" s="1"/>
  <c r="F803" i="2"/>
  <c r="G803" i="2" s="1"/>
  <c r="F799" i="2"/>
  <c r="G799" i="2" s="1"/>
  <c r="F795" i="2"/>
  <c r="G795" i="2" s="1"/>
  <c r="F791" i="2"/>
  <c r="G791" i="2" s="1"/>
  <c r="F787" i="2"/>
  <c r="G787" i="2" s="1"/>
  <c r="F783" i="2"/>
  <c r="G783" i="2" s="1"/>
  <c r="F779" i="2"/>
  <c r="G779" i="2" s="1"/>
  <c r="F775" i="2"/>
  <c r="G775" i="2" s="1"/>
  <c r="F771" i="2"/>
  <c r="G771" i="2" s="1"/>
  <c r="F767" i="2"/>
  <c r="G767" i="2" s="1"/>
  <c r="F763" i="2"/>
  <c r="G763" i="2" s="1"/>
  <c r="F759" i="2"/>
  <c r="G759" i="2" s="1"/>
  <c r="F755" i="2"/>
  <c r="G755" i="2" s="1"/>
  <c r="F751" i="2"/>
  <c r="G751" i="2" s="1"/>
  <c r="F747" i="2"/>
  <c r="G747" i="2" s="1"/>
  <c r="F743" i="2"/>
  <c r="G743" i="2" s="1"/>
  <c r="F739" i="2"/>
  <c r="G739" i="2" s="1"/>
  <c r="F735" i="2"/>
  <c r="G735" i="2" s="1"/>
  <c r="F731" i="2"/>
  <c r="G731" i="2" s="1"/>
  <c r="F727" i="2"/>
  <c r="G727" i="2" s="1"/>
  <c r="F723" i="2"/>
  <c r="G723" i="2" s="1"/>
  <c r="F719" i="2"/>
  <c r="G719" i="2" s="1"/>
  <c r="F715" i="2"/>
  <c r="G715" i="2" s="1"/>
  <c r="F711" i="2"/>
  <c r="G711" i="2" s="1"/>
  <c r="F707" i="2"/>
  <c r="G707" i="2" s="1"/>
  <c r="F703" i="2"/>
  <c r="G703" i="2" s="1"/>
  <c r="F699" i="2"/>
  <c r="G699" i="2" s="1"/>
  <c r="F695" i="2"/>
  <c r="G695" i="2" s="1"/>
  <c r="F691" i="2"/>
  <c r="G691" i="2" s="1"/>
  <c r="F687" i="2"/>
  <c r="G687" i="2" s="1"/>
  <c r="F683" i="2"/>
  <c r="G683" i="2" s="1"/>
  <c r="F679" i="2"/>
  <c r="G679" i="2" s="1"/>
  <c r="F675" i="2"/>
  <c r="G675" i="2" s="1"/>
  <c r="F671" i="2"/>
  <c r="G671" i="2" s="1"/>
  <c r="F667" i="2"/>
  <c r="G667" i="2" s="1"/>
  <c r="F663" i="2"/>
  <c r="G663" i="2" s="1"/>
  <c r="F659" i="2"/>
  <c r="G659" i="2" s="1"/>
  <c r="F655" i="2"/>
  <c r="G655" i="2" s="1"/>
  <c r="F651" i="2"/>
  <c r="G651" i="2" s="1"/>
  <c r="F647" i="2"/>
  <c r="G647" i="2" s="1"/>
  <c r="F643" i="2"/>
  <c r="G643" i="2" s="1"/>
  <c r="F639" i="2"/>
  <c r="G639" i="2" s="1"/>
  <c r="F635" i="2"/>
  <c r="G635" i="2" s="1"/>
  <c r="F631" i="2"/>
  <c r="G631" i="2" s="1"/>
  <c r="F627" i="2"/>
  <c r="G627" i="2" s="1"/>
  <c r="F623" i="2"/>
  <c r="G623" i="2" s="1"/>
  <c r="F619" i="2"/>
  <c r="G619" i="2" s="1"/>
  <c r="F615" i="2"/>
  <c r="G615" i="2" s="1"/>
  <c r="F611" i="2"/>
  <c r="G611" i="2" s="1"/>
  <c r="F603" i="2"/>
  <c r="G603" i="2" s="1"/>
  <c r="F595" i="2"/>
  <c r="G595" i="2" s="1"/>
  <c r="F587" i="2"/>
  <c r="G587" i="2" s="1"/>
  <c r="F579" i="2"/>
  <c r="G579" i="2" s="1"/>
  <c r="F571" i="2"/>
  <c r="G571" i="2" s="1"/>
  <c r="F563" i="2"/>
  <c r="G563" i="2" s="1"/>
  <c r="F555" i="2"/>
  <c r="G555" i="2" s="1"/>
  <c r="F551" i="2"/>
  <c r="G551" i="2" s="1"/>
  <c r="F547" i="2"/>
  <c r="G547" i="2" s="1"/>
  <c r="F543" i="2"/>
  <c r="G543" i="2" s="1"/>
  <c r="F531" i="2"/>
  <c r="G531" i="2" s="1"/>
  <c r="F523" i="2"/>
  <c r="G523" i="2" s="1"/>
  <c r="F515" i="2"/>
  <c r="G515" i="2" s="1"/>
  <c r="F503" i="2"/>
  <c r="G503" i="2" s="1"/>
  <c r="F495" i="2"/>
  <c r="G495" i="2" s="1"/>
  <c r="F487" i="2"/>
  <c r="G487" i="2" s="1"/>
  <c r="F479" i="2"/>
  <c r="G479" i="2" s="1"/>
  <c r="F471" i="2"/>
  <c r="G471" i="2" s="1"/>
  <c r="F463" i="2"/>
  <c r="G463" i="2" s="1"/>
  <c r="F455" i="2"/>
  <c r="G455" i="2" s="1"/>
  <c r="F447" i="2"/>
  <c r="G447" i="2" s="1"/>
  <c r="F443" i="2"/>
  <c r="G443" i="2" s="1"/>
  <c r="F435" i="2"/>
  <c r="G435" i="2" s="1"/>
  <c r="F423" i="2"/>
  <c r="G423" i="2" s="1"/>
  <c r="F415" i="2"/>
  <c r="G415" i="2" s="1"/>
  <c r="F407" i="2"/>
  <c r="G407" i="2" s="1"/>
  <c r="F403" i="2"/>
  <c r="G403" i="2" s="1"/>
  <c r="F395" i="2"/>
  <c r="G395" i="2" s="1"/>
  <c r="F387" i="2"/>
  <c r="G387" i="2" s="1"/>
  <c r="F383" i="2"/>
  <c r="G383" i="2" s="1"/>
  <c r="F379" i="2"/>
  <c r="G379" i="2" s="1"/>
  <c r="F371" i="2"/>
  <c r="G371" i="2" s="1"/>
  <c r="F363" i="2"/>
  <c r="G363" i="2" s="1"/>
  <c r="F355" i="2"/>
  <c r="G355" i="2" s="1"/>
  <c r="F347" i="2"/>
  <c r="G347" i="2" s="1"/>
  <c r="F339" i="2"/>
  <c r="G339" i="2" s="1"/>
  <c r="F331" i="2"/>
  <c r="G331" i="2" s="1"/>
  <c r="F323" i="2"/>
  <c r="G323" i="2" s="1"/>
  <c r="F295" i="2"/>
  <c r="G295" i="2" s="1"/>
  <c r="F7" i="2"/>
  <c r="G7" i="2" s="1"/>
  <c r="F607" i="2"/>
  <c r="G607" i="2" s="1"/>
  <c r="F599" i="2"/>
  <c r="G599" i="2" s="1"/>
  <c r="F591" i="2"/>
  <c r="G591" i="2" s="1"/>
  <c r="F583" i="2"/>
  <c r="G583" i="2" s="1"/>
  <c r="F575" i="2"/>
  <c r="G575" i="2" s="1"/>
  <c r="F567" i="2"/>
  <c r="G567" i="2" s="1"/>
  <c r="F559" i="2"/>
  <c r="G559" i="2" s="1"/>
  <c r="F539" i="2"/>
  <c r="G539" i="2" s="1"/>
  <c r="F535" i="2"/>
  <c r="G535" i="2" s="1"/>
  <c r="F527" i="2"/>
  <c r="G527" i="2" s="1"/>
  <c r="F519" i="2"/>
  <c r="G519" i="2" s="1"/>
  <c r="F511" i="2"/>
  <c r="G511" i="2" s="1"/>
  <c r="F507" i="2"/>
  <c r="G507" i="2" s="1"/>
  <c r="F499" i="2"/>
  <c r="G499" i="2" s="1"/>
  <c r="F491" i="2"/>
  <c r="G491" i="2" s="1"/>
  <c r="F483" i="2"/>
  <c r="G483" i="2" s="1"/>
  <c r="F475" i="2"/>
  <c r="G475" i="2" s="1"/>
  <c r="F467" i="2"/>
  <c r="G467" i="2" s="1"/>
  <c r="F459" i="2"/>
  <c r="G459" i="2" s="1"/>
  <c r="F451" i="2"/>
  <c r="G451" i="2" s="1"/>
  <c r="F431" i="2"/>
  <c r="G431" i="2" s="1"/>
  <c r="F427" i="2"/>
  <c r="G427" i="2" s="1"/>
  <c r="F419" i="2"/>
  <c r="G419" i="2" s="1"/>
  <c r="F411" i="2"/>
  <c r="G411" i="2" s="1"/>
  <c r="F399" i="2"/>
  <c r="G399" i="2" s="1"/>
  <c r="F391" i="2"/>
  <c r="G391" i="2" s="1"/>
  <c r="F367" i="2"/>
  <c r="G367" i="2" s="1"/>
  <c r="F359" i="2"/>
  <c r="G359" i="2" s="1"/>
  <c r="F351" i="2"/>
  <c r="G351" i="2" s="1"/>
  <c r="F343" i="2"/>
  <c r="G343" i="2" s="1"/>
  <c r="F335" i="2"/>
  <c r="G335" i="2" s="1"/>
  <c r="F327" i="2"/>
  <c r="G327" i="2" s="1"/>
  <c r="F319" i="2"/>
  <c r="G319" i="2" s="1"/>
  <c r="F315" i="2"/>
  <c r="G315" i="2" s="1"/>
  <c r="F311" i="2"/>
  <c r="G311" i="2" s="1"/>
  <c r="F307" i="2"/>
  <c r="G307" i="2" s="1"/>
  <c r="F303" i="2"/>
  <c r="G303" i="2" s="1"/>
  <c r="F299" i="2"/>
  <c r="G299" i="2" s="1"/>
  <c r="F291" i="2"/>
  <c r="G291" i="2" s="1"/>
  <c r="F287" i="2"/>
  <c r="G287" i="2" s="1"/>
  <c r="F283" i="2"/>
  <c r="G283" i="2" s="1"/>
  <c r="F279" i="2"/>
  <c r="G279" i="2" s="1"/>
  <c r="F275" i="2"/>
  <c r="G275" i="2" s="1"/>
  <c r="F271" i="2"/>
  <c r="G271" i="2" s="1"/>
  <c r="F267" i="2"/>
  <c r="G267" i="2" s="1"/>
  <c r="F263" i="2"/>
  <c r="G263" i="2" s="1"/>
  <c r="F259" i="2"/>
  <c r="G259" i="2" s="1"/>
  <c r="F255" i="2"/>
  <c r="G255" i="2" s="1"/>
  <c r="F251" i="2"/>
  <c r="G251" i="2" s="1"/>
  <c r="F247" i="2"/>
  <c r="G247" i="2" s="1"/>
  <c r="F243" i="2"/>
  <c r="G243" i="2" s="1"/>
  <c r="F239" i="2"/>
  <c r="G239" i="2" s="1"/>
  <c r="F235" i="2"/>
  <c r="G235" i="2" s="1"/>
  <c r="F231" i="2"/>
  <c r="G231" i="2" s="1"/>
  <c r="F227" i="2"/>
  <c r="G227" i="2" s="1"/>
  <c r="F223" i="2"/>
  <c r="G223" i="2" s="1"/>
  <c r="F219" i="2"/>
  <c r="G219" i="2" s="1"/>
  <c r="F215" i="2"/>
  <c r="G215" i="2" s="1"/>
  <c r="F211" i="2"/>
  <c r="G211" i="2" s="1"/>
  <c r="F207" i="2"/>
  <c r="G207" i="2" s="1"/>
  <c r="F203" i="2"/>
  <c r="G203" i="2" s="1"/>
  <c r="F199" i="2"/>
  <c r="G199" i="2" s="1"/>
  <c r="F195" i="2"/>
  <c r="G195" i="2" s="1"/>
  <c r="F191" i="2"/>
  <c r="G191" i="2" s="1"/>
  <c r="F187" i="2"/>
  <c r="G187" i="2" s="1"/>
  <c r="F183" i="2"/>
  <c r="G183" i="2" s="1"/>
  <c r="F179" i="2"/>
  <c r="G179" i="2" s="1"/>
  <c r="F175" i="2"/>
  <c r="G175" i="2" s="1"/>
  <c r="F171" i="2"/>
  <c r="G171" i="2" s="1"/>
  <c r="F167" i="2"/>
  <c r="G167" i="2" s="1"/>
  <c r="F163" i="2"/>
  <c r="G163" i="2" s="1"/>
  <c r="F159" i="2"/>
  <c r="G159" i="2" s="1"/>
  <c r="F155" i="2"/>
  <c r="G155" i="2" s="1"/>
  <c r="F151" i="2"/>
  <c r="G151" i="2" s="1"/>
  <c r="F147" i="2"/>
  <c r="G147" i="2" s="1"/>
  <c r="F143" i="2"/>
  <c r="G143" i="2" s="1"/>
  <c r="F139" i="2"/>
  <c r="G139" i="2" s="1"/>
  <c r="F135" i="2"/>
  <c r="G135" i="2" s="1"/>
  <c r="F131" i="2"/>
  <c r="G131" i="2" s="1"/>
  <c r="F127" i="2"/>
  <c r="G127" i="2" s="1"/>
  <c r="F123" i="2"/>
  <c r="G123" i="2" s="1"/>
  <c r="F119" i="2"/>
  <c r="G119" i="2" s="1"/>
  <c r="F115" i="2"/>
  <c r="G115" i="2" s="1"/>
  <c r="F111" i="2"/>
  <c r="G111" i="2" s="1"/>
  <c r="F107" i="2"/>
  <c r="G107" i="2" s="1"/>
  <c r="F103" i="2"/>
  <c r="G103" i="2" s="1"/>
  <c r="F99" i="2"/>
  <c r="G99" i="2" s="1"/>
  <c r="F95" i="2"/>
  <c r="G95" i="2" s="1"/>
  <c r="F91" i="2"/>
  <c r="G91" i="2" s="1"/>
  <c r="F87" i="2"/>
  <c r="G87" i="2" s="1"/>
  <c r="F83" i="2"/>
  <c r="G83" i="2" s="1"/>
  <c r="F79" i="2"/>
  <c r="G79" i="2" s="1"/>
  <c r="F75" i="2"/>
  <c r="G75" i="2" s="1"/>
  <c r="F71" i="2"/>
  <c r="G71" i="2" s="1"/>
  <c r="F67" i="2"/>
  <c r="G67" i="2" s="1"/>
  <c r="F63" i="2"/>
  <c r="G63" i="2" s="1"/>
  <c r="F59" i="2"/>
  <c r="G59" i="2" s="1"/>
  <c r="F55" i="2"/>
  <c r="G55" i="2" s="1"/>
  <c r="F51" i="2"/>
  <c r="G51" i="2" s="1"/>
  <c r="F47" i="2"/>
  <c r="G47" i="2" s="1"/>
  <c r="F43" i="2"/>
  <c r="G43" i="2" s="1"/>
  <c r="F39" i="2"/>
  <c r="G39" i="2" s="1"/>
  <c r="F35" i="2"/>
  <c r="G35" i="2" s="1"/>
  <c r="F31" i="2"/>
  <c r="G31" i="2" s="1"/>
  <c r="F27" i="2"/>
  <c r="G27" i="2" s="1"/>
  <c r="F23" i="2"/>
  <c r="G23" i="2" s="1"/>
  <c r="F19" i="2"/>
  <c r="G19" i="2" s="1"/>
  <c r="F15" i="2"/>
  <c r="G15" i="2" s="1"/>
  <c r="F11" i="2"/>
  <c r="G11" i="2" s="1"/>
  <c r="F375" i="2"/>
  <c r="G375" i="2" s="1"/>
  <c r="G946" i="2"/>
  <c r="G930" i="2"/>
  <c r="G914" i="2"/>
  <c r="G898" i="2"/>
  <c r="G874" i="2"/>
  <c r="G858" i="2"/>
  <c r="G842" i="2"/>
  <c r="G826" i="2"/>
  <c r="G810" i="2"/>
  <c r="G794" i="2"/>
  <c r="G778" i="2"/>
  <c r="G762" i="2"/>
  <c r="G746" i="2"/>
  <c r="G730" i="2"/>
  <c r="G714" i="2"/>
  <c r="G698" i="2"/>
  <c r="G682" i="2"/>
  <c r="G666" i="2"/>
  <c r="G650" i="2"/>
  <c r="G634" i="2"/>
  <c r="G618" i="2"/>
  <c r="G602" i="2"/>
  <c r="G586" i="2"/>
  <c r="G570" i="2"/>
  <c r="G554" i="2"/>
  <c r="G538" i="2"/>
  <c r="G522" i="2"/>
  <c r="G506" i="2"/>
  <c r="G490" i="2"/>
  <c r="G474" i="2"/>
  <c r="G458" i="2"/>
  <c r="G442" i="2"/>
  <c r="G426" i="2"/>
  <c r="G410" i="2"/>
  <c r="G394" i="2"/>
  <c r="F382" i="2"/>
  <c r="G382" i="2" s="1"/>
  <c r="F378" i="2"/>
  <c r="G378" i="2" s="1"/>
  <c r="F374" i="2"/>
  <c r="G374" i="2" s="1"/>
  <c r="F370" i="2"/>
  <c r="G370" i="2" s="1"/>
  <c r="F366" i="2"/>
  <c r="G366" i="2" s="1"/>
  <c r="F362" i="2"/>
  <c r="G362" i="2" s="1"/>
  <c r="F358" i="2"/>
  <c r="G358" i="2" s="1"/>
  <c r="F354" i="2"/>
  <c r="G354" i="2" s="1"/>
  <c r="F350" i="2"/>
  <c r="G350" i="2" s="1"/>
  <c r="F346" i="2"/>
  <c r="G346" i="2" s="1"/>
  <c r="F338" i="2"/>
  <c r="G338" i="2" s="1"/>
  <c r="F334" i="2"/>
  <c r="G334" i="2" s="1"/>
  <c r="F330" i="2"/>
  <c r="G330" i="2" s="1"/>
  <c r="F326" i="2"/>
  <c r="G326" i="2" s="1"/>
  <c r="F322" i="2"/>
  <c r="G322" i="2" s="1"/>
  <c r="F318" i="2"/>
  <c r="G318" i="2" s="1"/>
  <c r="F314" i="2"/>
  <c r="G314" i="2" s="1"/>
  <c r="F310" i="2"/>
  <c r="G310" i="2" s="1"/>
  <c r="F306" i="2"/>
  <c r="G306" i="2" s="1"/>
  <c r="F302" i="2"/>
  <c r="G302" i="2" s="1"/>
  <c r="F298" i="2"/>
  <c r="G298" i="2" s="1"/>
  <c r="F294" i="2"/>
  <c r="G294" i="2" s="1"/>
  <c r="F290" i="2"/>
  <c r="G290" i="2" s="1"/>
  <c r="F286" i="2"/>
  <c r="G286" i="2" s="1"/>
  <c r="F282" i="2"/>
  <c r="G282" i="2" s="1"/>
  <c r="F278" i="2"/>
  <c r="G278" i="2" s="1"/>
  <c r="F274" i="2"/>
  <c r="G274" i="2" s="1"/>
  <c r="F270" i="2"/>
  <c r="G270" i="2" s="1"/>
  <c r="F266" i="2"/>
  <c r="G266" i="2" s="1"/>
  <c r="F262" i="2"/>
  <c r="G262" i="2" s="1"/>
  <c r="F258" i="2"/>
  <c r="G258" i="2" s="1"/>
  <c r="F254" i="2"/>
  <c r="G254" i="2" s="1"/>
  <c r="F250" i="2"/>
  <c r="G250" i="2" s="1"/>
  <c r="F246" i="2"/>
  <c r="G246" i="2" s="1"/>
  <c r="F242" i="2"/>
  <c r="G242" i="2" s="1"/>
  <c r="F238" i="2"/>
  <c r="G238" i="2" s="1"/>
  <c r="F234" i="2"/>
  <c r="G234" i="2" s="1"/>
  <c r="F230" i="2"/>
  <c r="G230" i="2" s="1"/>
  <c r="F226" i="2"/>
  <c r="G226" i="2" s="1"/>
  <c r="F222" i="2"/>
  <c r="G222" i="2" s="1"/>
  <c r="F218" i="2"/>
  <c r="G218" i="2" s="1"/>
  <c r="F214" i="2"/>
  <c r="G214" i="2" s="1"/>
  <c r="F210" i="2"/>
  <c r="G210" i="2" s="1"/>
  <c r="F206" i="2"/>
  <c r="G206" i="2" s="1"/>
  <c r="F202" i="2"/>
  <c r="G202" i="2" s="1"/>
  <c r="F198" i="2"/>
  <c r="G198" i="2" s="1"/>
  <c r="F194" i="2"/>
  <c r="G194" i="2" s="1"/>
  <c r="F190" i="2"/>
  <c r="G190" i="2" s="1"/>
  <c r="F186" i="2"/>
  <c r="G186" i="2" s="1"/>
  <c r="F182" i="2"/>
  <c r="G182" i="2" s="1"/>
  <c r="F178" i="2"/>
  <c r="G178" i="2" s="1"/>
  <c r="F174" i="2"/>
  <c r="G174" i="2" s="1"/>
  <c r="F170" i="2"/>
  <c r="G170" i="2" s="1"/>
  <c r="F166" i="2"/>
  <c r="G166" i="2" s="1"/>
  <c r="F162" i="2"/>
  <c r="G162" i="2" s="1"/>
  <c r="F158" i="2"/>
  <c r="G158" i="2" s="1"/>
  <c r="F154" i="2"/>
  <c r="G154" i="2" s="1"/>
  <c r="F150" i="2"/>
  <c r="G150" i="2" s="1"/>
  <c r="F146" i="2"/>
  <c r="G146" i="2" s="1"/>
  <c r="F142" i="2"/>
  <c r="G142" i="2" s="1"/>
  <c r="F138" i="2"/>
  <c r="G138" i="2" s="1"/>
  <c r="F134" i="2"/>
  <c r="G134" i="2" s="1"/>
  <c r="F130" i="2"/>
  <c r="G130" i="2" s="1"/>
  <c r="F126" i="2"/>
  <c r="G126" i="2" s="1"/>
  <c r="F122" i="2"/>
  <c r="G122" i="2" s="1"/>
  <c r="F118" i="2"/>
  <c r="G118" i="2" s="1"/>
  <c r="F114" i="2"/>
  <c r="G114" i="2" s="1"/>
  <c r="F110" i="2"/>
  <c r="G110" i="2" s="1"/>
  <c r="F106" i="2"/>
  <c r="G106" i="2" s="1"/>
  <c r="F102" i="2"/>
  <c r="G102" i="2" s="1"/>
  <c r="F98" i="2"/>
  <c r="G98" i="2" s="1"/>
  <c r="F94" i="2"/>
  <c r="G94" i="2" s="1"/>
  <c r="F90" i="2"/>
  <c r="G90" i="2" s="1"/>
  <c r="F86" i="2"/>
  <c r="G86" i="2" s="1"/>
  <c r="F82" i="2"/>
  <c r="G82" i="2" s="1"/>
  <c r="F78" i="2"/>
  <c r="G78" i="2" s="1"/>
  <c r="F74" i="2"/>
  <c r="G74" i="2" s="1"/>
  <c r="F70" i="2"/>
  <c r="G70" i="2" s="1"/>
  <c r="F66" i="2"/>
  <c r="G66" i="2" s="1"/>
  <c r="F62" i="2"/>
  <c r="G62" i="2" s="1"/>
  <c r="F58" i="2"/>
  <c r="G58" i="2" s="1"/>
  <c r="F54" i="2"/>
  <c r="G54" i="2" s="1"/>
  <c r="F50" i="2"/>
  <c r="G50" i="2" s="1"/>
  <c r="F46" i="2"/>
  <c r="G46" i="2" s="1"/>
  <c r="F42" i="2"/>
  <c r="G42" i="2" s="1"/>
  <c r="F38" i="2"/>
  <c r="G38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F1072" i="2"/>
  <c r="G1072" i="2" s="1"/>
  <c r="F1056" i="2"/>
  <c r="G1056" i="2" s="1"/>
  <c r="F1040" i="2"/>
  <c r="G1040" i="2" s="1"/>
  <c r="F950" i="2"/>
  <c r="G950" i="2" s="1"/>
  <c r="F934" i="2"/>
  <c r="G934" i="2" s="1"/>
  <c r="F918" i="2"/>
  <c r="G918" i="2" s="1"/>
  <c r="F902" i="2"/>
  <c r="G902" i="2" s="1"/>
  <c r="F886" i="2"/>
  <c r="G886" i="2" s="1"/>
  <c r="F870" i="2"/>
  <c r="G870" i="2" s="1"/>
  <c r="F854" i="2"/>
  <c r="G854" i="2" s="1"/>
  <c r="F838" i="2"/>
  <c r="G838" i="2" s="1"/>
  <c r="F822" i="2"/>
  <c r="G822" i="2" s="1"/>
  <c r="F806" i="2"/>
  <c r="G806" i="2" s="1"/>
  <c r="F790" i="2"/>
  <c r="G790" i="2" s="1"/>
  <c r="F774" i="2"/>
  <c r="G774" i="2" s="1"/>
  <c r="F758" i="2"/>
  <c r="G758" i="2" s="1"/>
  <c r="F742" i="2"/>
  <c r="G742" i="2" s="1"/>
  <c r="F726" i="2"/>
  <c r="G726" i="2" s="1"/>
  <c r="F710" i="2"/>
  <c r="G710" i="2" s="1"/>
  <c r="F694" i="2"/>
  <c r="G694" i="2" s="1"/>
  <c r="F678" i="2"/>
  <c r="G678" i="2" s="1"/>
  <c r="F662" i="2"/>
  <c r="G662" i="2" s="1"/>
  <c r="F646" i="2"/>
  <c r="G646" i="2" s="1"/>
  <c r="F630" i="2"/>
  <c r="G630" i="2" s="1"/>
  <c r="F614" i="2"/>
  <c r="G614" i="2" s="1"/>
  <c r="F598" i="2"/>
  <c r="G598" i="2" s="1"/>
  <c r="F582" i="2"/>
  <c r="G582" i="2" s="1"/>
  <c r="F566" i="2"/>
  <c r="G566" i="2" s="1"/>
  <c r="F550" i="2"/>
  <c r="G550" i="2" s="1"/>
  <c r="F534" i="2"/>
  <c r="G534" i="2" s="1"/>
  <c r="F502" i="2"/>
  <c r="G502" i="2" s="1"/>
  <c r="F486" i="2"/>
  <c r="G486" i="2" s="1"/>
  <c r="F470" i="2"/>
  <c r="G470" i="2" s="1"/>
  <c r="F454" i="2"/>
  <c r="G454" i="2" s="1"/>
  <c r="F438" i="2"/>
  <c r="G438" i="2" s="1"/>
  <c r="F422" i="2"/>
  <c r="G422" i="2" s="1"/>
  <c r="F406" i="2"/>
  <c r="G406" i="2" s="1"/>
  <c r="F390" i="2"/>
  <c r="G390" i="2" s="1"/>
  <c r="G817" i="2"/>
  <c r="G439" i="2"/>
  <c r="G1093" i="2"/>
  <c r="G1089" i="2"/>
  <c r="G1085" i="2"/>
  <c r="G1081" i="2"/>
  <c r="G1077" i="2"/>
  <c r="G1073" i="2"/>
  <c r="G1069" i="2"/>
  <c r="G1065" i="2"/>
  <c r="G1061" i="2"/>
  <c r="G1057" i="2"/>
  <c r="G1053" i="2"/>
  <c r="G1049" i="2"/>
  <c r="G1045" i="2"/>
  <c r="G1041" i="2"/>
  <c r="G1037" i="2"/>
  <c r="G1033" i="2"/>
  <c r="G1029" i="2"/>
  <c r="G1025" i="2"/>
  <c r="G1021" i="2"/>
  <c r="G1017" i="2"/>
  <c r="G1013" i="2"/>
  <c r="G1009" i="2"/>
  <c r="G1005" i="2"/>
  <c r="G1001" i="2"/>
  <c r="G997" i="2"/>
  <c r="G993" i="2"/>
  <c r="G985" i="2"/>
  <c r="G981" i="2"/>
  <c r="G977" i="2"/>
  <c r="G973" i="2"/>
  <c r="G969" i="2"/>
  <c r="G965" i="2"/>
  <c r="G961" i="2"/>
  <c r="F957" i="2"/>
  <c r="G957" i="2" s="1"/>
  <c r="F953" i="2"/>
  <c r="G953" i="2" s="1"/>
  <c r="F949" i="2"/>
  <c r="G949" i="2" s="1"/>
  <c r="F941" i="2"/>
  <c r="G941" i="2" s="1"/>
  <c r="F937" i="2"/>
  <c r="G937" i="2" s="1"/>
  <c r="F933" i="2"/>
  <c r="G933" i="2" s="1"/>
  <c r="F929" i="2"/>
  <c r="G929" i="2" s="1"/>
  <c r="F925" i="2"/>
  <c r="G925" i="2" s="1"/>
  <c r="F921" i="2"/>
  <c r="G921" i="2" s="1"/>
  <c r="F917" i="2"/>
  <c r="G917" i="2" s="1"/>
  <c r="F913" i="2"/>
  <c r="G913" i="2" s="1"/>
  <c r="F909" i="2"/>
  <c r="G909" i="2" s="1"/>
  <c r="F905" i="2"/>
  <c r="G905" i="2" s="1"/>
  <c r="F901" i="2"/>
  <c r="G901" i="2" s="1"/>
  <c r="F897" i="2"/>
  <c r="G897" i="2" s="1"/>
  <c r="F893" i="2"/>
  <c r="G893" i="2" s="1"/>
  <c r="F889" i="2"/>
  <c r="G889" i="2" s="1"/>
  <c r="F885" i="2"/>
  <c r="G885" i="2" s="1"/>
  <c r="F881" i="2"/>
  <c r="G881" i="2" s="1"/>
  <c r="F877" i="2"/>
  <c r="G877" i="2" s="1"/>
  <c r="F873" i="2"/>
  <c r="G873" i="2" s="1"/>
  <c r="F869" i="2"/>
  <c r="G869" i="2" s="1"/>
  <c r="F865" i="2"/>
  <c r="G865" i="2" s="1"/>
  <c r="F857" i="2"/>
  <c r="G857" i="2" s="1"/>
  <c r="F853" i="2"/>
  <c r="G853" i="2" s="1"/>
  <c r="F849" i="2"/>
  <c r="G849" i="2" s="1"/>
  <c r="F845" i="2"/>
  <c r="G845" i="2" s="1"/>
  <c r="F841" i="2"/>
  <c r="G841" i="2" s="1"/>
  <c r="F837" i="2"/>
  <c r="G837" i="2" s="1"/>
  <c r="F833" i="2"/>
  <c r="G833" i="2" s="1"/>
  <c r="F829" i="2"/>
  <c r="G829" i="2" s="1"/>
  <c r="F825" i="2"/>
  <c r="G825" i="2" s="1"/>
  <c r="F821" i="2"/>
  <c r="G821" i="2" s="1"/>
  <c r="F813" i="2"/>
  <c r="G813" i="2" s="1"/>
  <c r="F809" i="2"/>
  <c r="G809" i="2" s="1"/>
  <c r="F805" i="2"/>
  <c r="G805" i="2" s="1"/>
  <c r="F801" i="2"/>
  <c r="G801" i="2" s="1"/>
  <c r="F797" i="2"/>
  <c r="G797" i="2" s="1"/>
  <c r="F793" i="2"/>
  <c r="G793" i="2" s="1"/>
  <c r="F789" i="2"/>
  <c r="G789" i="2" s="1"/>
  <c r="F785" i="2"/>
  <c r="G785" i="2" s="1"/>
  <c r="F781" i="2"/>
  <c r="G781" i="2" s="1"/>
  <c r="F777" i="2"/>
  <c r="G777" i="2" s="1"/>
  <c r="F773" i="2"/>
  <c r="G773" i="2" s="1"/>
  <c r="F769" i="2"/>
  <c r="G769" i="2" s="1"/>
  <c r="F765" i="2"/>
  <c r="G765" i="2" s="1"/>
  <c r="F761" i="2"/>
  <c r="G761" i="2" s="1"/>
  <c r="F757" i="2"/>
  <c r="G757" i="2" s="1"/>
  <c r="F753" i="2"/>
  <c r="G753" i="2" s="1"/>
  <c r="F749" i="2"/>
  <c r="G749" i="2" s="1"/>
  <c r="F745" i="2"/>
  <c r="G745" i="2" s="1"/>
  <c r="F741" i="2"/>
  <c r="G741" i="2" s="1"/>
  <c r="F737" i="2"/>
  <c r="G737" i="2" s="1"/>
  <c r="F729" i="2"/>
  <c r="G729" i="2" s="1"/>
  <c r="F725" i="2"/>
  <c r="G725" i="2" s="1"/>
  <c r="F721" i="2"/>
  <c r="G721" i="2" s="1"/>
  <c r="F717" i="2"/>
  <c r="G717" i="2" s="1"/>
  <c r="F713" i="2"/>
  <c r="G713" i="2" s="1"/>
  <c r="F709" i="2"/>
  <c r="G709" i="2" s="1"/>
  <c r="F705" i="2"/>
  <c r="G705" i="2" s="1"/>
  <c r="F701" i="2"/>
  <c r="G701" i="2" s="1"/>
  <c r="F697" i="2"/>
  <c r="G697" i="2" s="1"/>
  <c r="F693" i="2"/>
  <c r="G693" i="2" s="1"/>
  <c r="F685" i="2"/>
  <c r="G685" i="2" s="1"/>
  <c r="F681" i="2"/>
  <c r="G681" i="2" s="1"/>
  <c r="F677" i="2"/>
  <c r="G677" i="2" s="1"/>
  <c r="F673" i="2"/>
  <c r="G673" i="2" s="1"/>
  <c r="F669" i="2"/>
  <c r="G669" i="2" s="1"/>
  <c r="F665" i="2"/>
  <c r="G665" i="2" s="1"/>
  <c r="F661" i="2"/>
  <c r="G661" i="2" s="1"/>
  <c r="F657" i="2"/>
  <c r="G657" i="2" s="1"/>
  <c r="F653" i="2"/>
  <c r="G653" i="2" s="1"/>
  <c r="F649" i="2"/>
  <c r="G649" i="2" s="1"/>
  <c r="F645" i="2"/>
  <c r="G645" i="2" s="1"/>
  <c r="F641" i="2"/>
  <c r="G641" i="2" s="1"/>
  <c r="F637" i="2"/>
  <c r="G637" i="2" s="1"/>
  <c r="F633" i="2"/>
  <c r="G633" i="2" s="1"/>
  <c r="F629" i="2"/>
  <c r="G629" i="2" s="1"/>
  <c r="F625" i="2"/>
  <c r="G625" i="2" s="1"/>
  <c r="F621" i="2"/>
  <c r="G621" i="2" s="1"/>
  <c r="F617" i="2"/>
  <c r="G617" i="2" s="1"/>
  <c r="F613" i="2"/>
  <c r="G613" i="2" s="1"/>
  <c r="F609" i="2"/>
  <c r="G609" i="2" s="1"/>
  <c r="F601" i="2"/>
  <c r="G601" i="2" s="1"/>
  <c r="F597" i="2"/>
  <c r="G597" i="2" s="1"/>
  <c r="F593" i="2"/>
  <c r="G593" i="2" s="1"/>
  <c r="F589" i="2"/>
  <c r="G589" i="2" s="1"/>
  <c r="F585" i="2"/>
  <c r="G585" i="2" s="1"/>
  <c r="F581" i="2"/>
  <c r="G581" i="2" s="1"/>
  <c r="F577" i="2"/>
  <c r="G577" i="2" s="1"/>
  <c r="F573" i="2"/>
  <c r="G573" i="2" s="1"/>
  <c r="F569" i="2"/>
  <c r="G569" i="2" s="1"/>
  <c r="F565" i="2"/>
  <c r="G565" i="2" s="1"/>
  <c r="F557" i="2"/>
  <c r="G557" i="2" s="1"/>
  <c r="F553" i="2"/>
  <c r="G553" i="2" s="1"/>
  <c r="F549" i="2"/>
  <c r="G549" i="2" s="1"/>
  <c r="F545" i="2"/>
  <c r="G545" i="2" s="1"/>
  <c r="F541" i="2"/>
  <c r="G541" i="2" s="1"/>
  <c r="F537" i="2"/>
  <c r="G537" i="2" s="1"/>
  <c r="F533" i="2"/>
  <c r="G533" i="2" s="1"/>
  <c r="F529" i="2"/>
  <c r="G529" i="2" s="1"/>
  <c r="F525" i="2"/>
  <c r="G525" i="2" s="1"/>
  <c r="F521" i="2"/>
  <c r="G521" i="2" s="1"/>
  <c r="F517" i="2"/>
  <c r="G517" i="2" s="1"/>
  <c r="F513" i="2"/>
  <c r="G513" i="2" s="1"/>
  <c r="F509" i="2"/>
  <c r="G509" i="2" s="1"/>
  <c r="F505" i="2"/>
  <c r="G505" i="2" s="1"/>
  <c r="F501" i="2"/>
  <c r="G501" i="2" s="1"/>
  <c r="F497" i="2"/>
  <c r="G497" i="2" s="1"/>
  <c r="F493" i="2"/>
  <c r="G493" i="2" s="1"/>
  <c r="F489" i="2"/>
  <c r="G489" i="2" s="1"/>
  <c r="F485" i="2"/>
  <c r="G485" i="2" s="1"/>
  <c r="F481" i="2"/>
  <c r="G481" i="2" s="1"/>
  <c r="F477" i="2"/>
  <c r="G477" i="2" s="1"/>
  <c r="F473" i="2"/>
  <c r="G473" i="2" s="1"/>
  <c r="F469" i="2"/>
  <c r="G469" i="2" s="1"/>
  <c r="F465" i="2"/>
  <c r="G465" i="2" s="1"/>
  <c r="F461" i="2"/>
  <c r="G461" i="2" s="1"/>
  <c r="F457" i="2"/>
  <c r="G457" i="2" s="1"/>
  <c r="F453" i="2"/>
  <c r="G453" i="2" s="1"/>
  <c r="F449" i="2"/>
  <c r="G449" i="2" s="1"/>
  <c r="F445" i="2"/>
  <c r="G445" i="2" s="1"/>
  <c r="F441" i="2"/>
  <c r="G441" i="2" s="1"/>
  <c r="F437" i="2"/>
  <c r="G437" i="2" s="1"/>
  <c r="F433" i="2"/>
  <c r="G433" i="2" s="1"/>
  <c r="F429" i="2"/>
  <c r="G429" i="2" s="1"/>
  <c r="F425" i="2"/>
  <c r="G425" i="2" s="1"/>
  <c r="F421" i="2"/>
  <c r="G421" i="2" s="1"/>
  <c r="F417" i="2"/>
  <c r="G417" i="2" s="1"/>
  <c r="F413" i="2"/>
  <c r="G413" i="2" s="1"/>
  <c r="F409" i="2"/>
  <c r="G409" i="2" s="1"/>
  <c r="F405" i="2"/>
  <c r="G405" i="2" s="1"/>
  <c r="F401" i="2"/>
  <c r="G401" i="2" s="1"/>
  <c r="F397" i="2"/>
  <c r="G397" i="2" s="1"/>
  <c r="F393" i="2"/>
  <c r="G393" i="2" s="1"/>
  <c r="F389" i="2"/>
  <c r="G389" i="2" s="1"/>
  <c r="F385" i="2"/>
  <c r="G385" i="2" s="1"/>
  <c r="F377" i="2"/>
  <c r="G377" i="2" s="1"/>
  <c r="F373" i="2"/>
  <c r="G373" i="2" s="1"/>
  <c r="F369" i="2"/>
  <c r="G369" i="2" s="1"/>
  <c r="G365" i="2"/>
  <c r="F361" i="2"/>
  <c r="G361" i="2" s="1"/>
  <c r="F357" i="2"/>
  <c r="G357" i="2" s="1"/>
  <c r="F353" i="2"/>
  <c r="G353" i="2" s="1"/>
  <c r="F345" i="2"/>
  <c r="G345" i="2" s="1"/>
  <c r="F341" i="2"/>
  <c r="G341" i="2" s="1"/>
  <c r="F337" i="2"/>
  <c r="G337" i="2" s="1"/>
  <c r="F329" i="2"/>
  <c r="G329" i="2" s="1"/>
  <c r="F325" i="2"/>
  <c r="G325" i="2" s="1"/>
  <c r="F321" i="2"/>
  <c r="G321" i="2" s="1"/>
  <c r="G317" i="2"/>
  <c r="F313" i="2"/>
  <c r="G313" i="2" s="1"/>
  <c r="F309" i="2"/>
  <c r="G309" i="2" s="1"/>
  <c r="F305" i="2"/>
  <c r="G305" i="2" s="1"/>
  <c r="G301" i="2"/>
  <c r="F297" i="2"/>
  <c r="G297" i="2" s="1"/>
  <c r="F293" i="2"/>
  <c r="G293" i="2" s="1"/>
  <c r="F289" i="2"/>
  <c r="G289" i="2" s="1"/>
  <c r="F281" i="2"/>
  <c r="G281" i="2" s="1"/>
  <c r="F277" i="2"/>
  <c r="G277" i="2" s="1"/>
  <c r="F273" i="2"/>
  <c r="G273" i="2" s="1"/>
  <c r="F265" i="2"/>
  <c r="G265" i="2" s="1"/>
  <c r="F261" i="2"/>
  <c r="G261" i="2" s="1"/>
  <c r="F257" i="2"/>
  <c r="G257" i="2" s="1"/>
  <c r="G253" i="2"/>
  <c r="F249" i="2"/>
  <c r="G249" i="2" s="1"/>
  <c r="F245" i="2"/>
  <c r="G245" i="2" s="1"/>
  <c r="F241" i="2"/>
  <c r="G241" i="2" s="1"/>
  <c r="G237" i="2"/>
  <c r="F233" i="2"/>
  <c r="G233" i="2" s="1"/>
  <c r="F229" i="2"/>
  <c r="G229" i="2" s="1"/>
  <c r="F225" i="2"/>
  <c r="G225" i="2" s="1"/>
  <c r="F217" i="2"/>
  <c r="G217" i="2" s="1"/>
  <c r="F213" i="2"/>
  <c r="G213" i="2" s="1"/>
  <c r="F209" i="2"/>
  <c r="G209" i="2" s="1"/>
  <c r="F201" i="2"/>
  <c r="G201" i="2" s="1"/>
  <c r="F197" i="2"/>
  <c r="G197" i="2" s="1"/>
  <c r="F193" i="2"/>
  <c r="G193" i="2" s="1"/>
  <c r="G189" i="2"/>
  <c r="F185" i="2"/>
  <c r="G185" i="2" s="1"/>
  <c r="F181" i="2"/>
  <c r="G181" i="2" s="1"/>
  <c r="F177" i="2"/>
  <c r="G177" i="2" s="1"/>
  <c r="G173" i="2"/>
  <c r="F169" i="2"/>
  <c r="G169" i="2" s="1"/>
  <c r="F165" i="2"/>
  <c r="G165" i="2" s="1"/>
  <c r="F161" i="2"/>
  <c r="G161" i="2" s="1"/>
  <c r="F153" i="2"/>
  <c r="G153" i="2" s="1"/>
  <c r="F149" i="2"/>
  <c r="G149" i="2" s="1"/>
  <c r="F145" i="2"/>
  <c r="G145" i="2" s="1"/>
  <c r="F137" i="2"/>
  <c r="G137" i="2" s="1"/>
  <c r="F133" i="2"/>
  <c r="G133" i="2" s="1"/>
  <c r="F129" i="2"/>
  <c r="G129" i="2" s="1"/>
  <c r="G125" i="2"/>
  <c r="F121" i="2"/>
  <c r="G121" i="2" s="1"/>
  <c r="F117" i="2"/>
  <c r="G117" i="2" s="1"/>
  <c r="F113" i="2"/>
  <c r="G113" i="2" s="1"/>
  <c r="G109" i="2"/>
  <c r="F105" i="2"/>
  <c r="G105" i="2" s="1"/>
  <c r="F101" i="2"/>
  <c r="G101" i="2" s="1"/>
  <c r="F97" i="2"/>
  <c r="G97" i="2" s="1"/>
  <c r="F89" i="2"/>
  <c r="G89" i="2" s="1"/>
  <c r="F85" i="2"/>
  <c r="G85" i="2" s="1"/>
  <c r="F81" i="2"/>
  <c r="G81" i="2" s="1"/>
  <c r="F73" i="2"/>
  <c r="G73" i="2" s="1"/>
  <c r="F69" i="2"/>
  <c r="G69" i="2" s="1"/>
  <c r="F65" i="2"/>
  <c r="G65" i="2" s="1"/>
  <c r="G61" i="2"/>
  <c r="F57" i="2"/>
  <c r="G57" i="2" s="1"/>
  <c r="F53" i="2"/>
  <c r="G53" i="2" s="1"/>
  <c r="F49" i="2"/>
  <c r="G49" i="2" s="1"/>
  <c r="G45" i="2"/>
  <c r="F41" i="2"/>
  <c r="G41" i="2" s="1"/>
  <c r="F37" i="2"/>
  <c r="G37" i="2" s="1"/>
  <c r="F33" i="2"/>
  <c r="G33" i="2" s="1"/>
  <c r="F25" i="2"/>
  <c r="G25" i="2" s="1"/>
  <c r="F21" i="2"/>
  <c r="G21" i="2" s="1"/>
  <c r="F17" i="2"/>
  <c r="G17" i="2" s="1"/>
  <c r="F9" i="2"/>
  <c r="G9" i="2" s="1"/>
  <c r="F5" i="2"/>
  <c r="G5" i="2" s="1"/>
  <c r="F954" i="2"/>
  <c r="G954" i="2" s="1"/>
  <c r="F938" i="2"/>
  <c r="G938" i="2" s="1"/>
  <c r="F922" i="2"/>
  <c r="G922" i="2" s="1"/>
  <c r="F906" i="2"/>
  <c r="G906" i="2" s="1"/>
  <c r="F890" i="2"/>
  <c r="G890" i="2" s="1"/>
  <c r="F882" i="2"/>
  <c r="G882" i="2" s="1"/>
  <c r="F866" i="2"/>
  <c r="G866" i="2" s="1"/>
  <c r="F850" i="2"/>
  <c r="G850" i="2" s="1"/>
  <c r="F834" i="2"/>
  <c r="G834" i="2" s="1"/>
  <c r="F818" i="2"/>
  <c r="G818" i="2" s="1"/>
  <c r="F802" i="2"/>
  <c r="G802" i="2" s="1"/>
  <c r="F786" i="2"/>
  <c r="G786" i="2" s="1"/>
  <c r="F770" i="2"/>
  <c r="G770" i="2" s="1"/>
  <c r="F754" i="2"/>
  <c r="G754" i="2" s="1"/>
  <c r="F738" i="2"/>
  <c r="G738" i="2" s="1"/>
  <c r="F722" i="2"/>
  <c r="G722" i="2" s="1"/>
  <c r="F706" i="2"/>
  <c r="G706" i="2" s="1"/>
  <c r="F690" i="2"/>
  <c r="G690" i="2" s="1"/>
  <c r="F674" i="2"/>
  <c r="G674" i="2" s="1"/>
  <c r="F658" i="2"/>
  <c r="G658" i="2" s="1"/>
  <c r="F642" i="2"/>
  <c r="G642" i="2" s="1"/>
  <c r="F626" i="2"/>
  <c r="G626" i="2" s="1"/>
  <c r="F610" i="2"/>
  <c r="G610" i="2" s="1"/>
  <c r="F594" i="2"/>
  <c r="G594" i="2" s="1"/>
  <c r="F578" i="2"/>
  <c r="G578" i="2" s="1"/>
  <c r="F562" i="2"/>
  <c r="G562" i="2" s="1"/>
  <c r="F546" i="2"/>
  <c r="G546" i="2" s="1"/>
  <c r="F530" i="2"/>
  <c r="G530" i="2" s="1"/>
  <c r="F514" i="2"/>
  <c r="G514" i="2" s="1"/>
  <c r="F498" i="2"/>
  <c r="G498" i="2" s="1"/>
  <c r="F482" i="2"/>
  <c r="G482" i="2" s="1"/>
  <c r="F466" i="2"/>
  <c r="G466" i="2" s="1"/>
  <c r="F450" i="2"/>
  <c r="G450" i="2" s="1"/>
  <c r="F434" i="2"/>
  <c r="G434" i="2" s="1"/>
  <c r="F418" i="2"/>
  <c r="G418" i="2" s="1"/>
  <c r="F402" i="2"/>
  <c r="G402" i="2" s="1"/>
  <c r="F386" i="2"/>
  <c r="G386" i="2" s="1"/>
  <c r="F349" i="2"/>
  <c r="G349" i="2" s="1"/>
  <c r="F285" i="2"/>
  <c r="G285" i="2" s="1"/>
  <c r="F221" i="2"/>
  <c r="G221" i="2" s="1"/>
  <c r="F157" i="2"/>
  <c r="G157" i="2" s="1"/>
  <c r="F93" i="2"/>
  <c r="G93" i="2" s="1"/>
  <c r="F29" i="2"/>
  <c r="G29" i="2" s="1"/>
  <c r="G945" i="2"/>
  <c r="G605" i="2"/>
  <c r="G342" i="2"/>
  <c r="G1092" i="2"/>
  <c r="G1084" i="2"/>
  <c r="G1080" i="2"/>
  <c r="G1076" i="2"/>
  <c r="G1068" i="2"/>
  <c r="G1064" i="2"/>
  <c r="G1060" i="2"/>
  <c r="G1052" i="2"/>
  <c r="G1048" i="2"/>
  <c r="G1044" i="2"/>
  <c r="G1036" i="2"/>
  <c r="G1032" i="2"/>
  <c r="G1028" i="2"/>
  <c r="G1020" i="2"/>
  <c r="G1016" i="2"/>
  <c r="G1012" i="2"/>
  <c r="G1008" i="2"/>
  <c r="G1004" i="2"/>
  <c r="G1000" i="2"/>
  <c r="G996" i="2"/>
  <c r="G992" i="2"/>
  <c r="G988" i="2"/>
  <c r="G984" i="2"/>
  <c r="G980" i="2"/>
  <c r="G976" i="2"/>
  <c r="G972" i="2"/>
  <c r="G968" i="2"/>
  <c r="G964" i="2"/>
  <c r="G960" i="2"/>
  <c r="G956" i="2"/>
  <c r="G948" i="2"/>
  <c r="G944" i="2"/>
  <c r="G940" i="2"/>
  <c r="G932" i="2"/>
  <c r="G928" i="2"/>
  <c r="G924" i="2"/>
  <c r="G916" i="2"/>
  <c r="G912" i="2"/>
  <c r="G908" i="2"/>
  <c r="G900" i="2"/>
  <c r="G896" i="2"/>
  <c r="G892" i="2"/>
  <c r="F884" i="2"/>
  <c r="G884" i="2" s="1"/>
  <c r="F880" i="2"/>
  <c r="G880" i="2" s="1"/>
  <c r="F876" i="2"/>
  <c r="G876" i="2" s="1"/>
  <c r="F872" i="2"/>
  <c r="G872" i="2" s="1"/>
  <c r="F868" i="2"/>
  <c r="G868" i="2" s="1"/>
  <c r="F864" i="2"/>
  <c r="G864" i="2" s="1"/>
  <c r="F860" i="2"/>
  <c r="G860" i="2" s="1"/>
  <c r="F856" i="2"/>
  <c r="G856" i="2" s="1"/>
  <c r="F852" i="2"/>
  <c r="G852" i="2" s="1"/>
  <c r="F848" i="2"/>
  <c r="G848" i="2" s="1"/>
  <c r="F844" i="2"/>
  <c r="G844" i="2" s="1"/>
  <c r="F840" i="2"/>
  <c r="G840" i="2" s="1"/>
  <c r="F836" i="2"/>
  <c r="G836" i="2" s="1"/>
  <c r="F832" i="2"/>
  <c r="G832" i="2" s="1"/>
  <c r="F828" i="2"/>
  <c r="G828" i="2" s="1"/>
  <c r="F824" i="2"/>
  <c r="G824" i="2" s="1"/>
  <c r="F820" i="2"/>
  <c r="G820" i="2" s="1"/>
  <c r="F816" i="2"/>
  <c r="G816" i="2" s="1"/>
  <c r="F812" i="2"/>
  <c r="G812" i="2" s="1"/>
  <c r="F808" i="2"/>
  <c r="G808" i="2" s="1"/>
  <c r="F804" i="2"/>
  <c r="G804" i="2" s="1"/>
  <c r="F800" i="2"/>
  <c r="G800" i="2" s="1"/>
  <c r="F796" i="2"/>
  <c r="G796" i="2" s="1"/>
  <c r="F792" i="2"/>
  <c r="G792" i="2" s="1"/>
  <c r="F788" i="2"/>
  <c r="G788" i="2" s="1"/>
  <c r="F784" i="2"/>
  <c r="G784" i="2" s="1"/>
  <c r="F780" i="2"/>
  <c r="G780" i="2" s="1"/>
  <c r="F776" i="2"/>
  <c r="G776" i="2" s="1"/>
  <c r="F772" i="2"/>
  <c r="G772" i="2" s="1"/>
  <c r="F768" i="2"/>
  <c r="G768" i="2" s="1"/>
  <c r="F764" i="2"/>
  <c r="G764" i="2" s="1"/>
  <c r="F760" i="2"/>
  <c r="G760" i="2" s="1"/>
  <c r="F756" i="2"/>
  <c r="G756" i="2" s="1"/>
  <c r="F752" i="2"/>
  <c r="G752" i="2" s="1"/>
  <c r="F748" i="2"/>
  <c r="G748" i="2" s="1"/>
  <c r="F744" i="2"/>
  <c r="G744" i="2" s="1"/>
  <c r="F740" i="2"/>
  <c r="G740" i="2" s="1"/>
  <c r="F736" i="2"/>
  <c r="G736" i="2" s="1"/>
  <c r="F732" i="2"/>
  <c r="G732" i="2" s="1"/>
  <c r="F728" i="2"/>
  <c r="G728" i="2" s="1"/>
  <c r="F724" i="2"/>
  <c r="G724" i="2" s="1"/>
  <c r="F720" i="2"/>
  <c r="G720" i="2" s="1"/>
  <c r="F716" i="2"/>
  <c r="G716" i="2" s="1"/>
  <c r="F712" i="2"/>
  <c r="G712" i="2" s="1"/>
  <c r="F708" i="2"/>
  <c r="G708" i="2" s="1"/>
  <c r="F704" i="2"/>
  <c r="G704" i="2" s="1"/>
  <c r="F700" i="2"/>
  <c r="G700" i="2" s="1"/>
  <c r="F696" i="2"/>
  <c r="G696" i="2" s="1"/>
  <c r="F692" i="2"/>
  <c r="G692" i="2" s="1"/>
  <c r="F688" i="2"/>
  <c r="G688" i="2" s="1"/>
  <c r="F684" i="2"/>
  <c r="G684" i="2" s="1"/>
  <c r="F680" i="2"/>
  <c r="G680" i="2" s="1"/>
  <c r="F676" i="2"/>
  <c r="G676" i="2" s="1"/>
  <c r="F672" i="2"/>
  <c r="G672" i="2" s="1"/>
  <c r="F668" i="2"/>
  <c r="G668" i="2" s="1"/>
  <c r="F664" i="2"/>
  <c r="G664" i="2" s="1"/>
  <c r="F660" i="2"/>
  <c r="G660" i="2" s="1"/>
  <c r="F656" i="2"/>
  <c r="G656" i="2" s="1"/>
  <c r="F652" i="2"/>
  <c r="G652" i="2" s="1"/>
  <c r="F648" i="2"/>
  <c r="G648" i="2" s="1"/>
  <c r="F644" i="2"/>
  <c r="G644" i="2" s="1"/>
  <c r="F640" i="2"/>
  <c r="G640" i="2" s="1"/>
  <c r="F636" i="2"/>
  <c r="G636" i="2" s="1"/>
  <c r="F632" i="2"/>
  <c r="G632" i="2" s="1"/>
  <c r="F628" i="2"/>
  <c r="G628" i="2" s="1"/>
  <c r="F624" i="2"/>
  <c r="G624" i="2" s="1"/>
  <c r="F620" i="2"/>
  <c r="G620" i="2" s="1"/>
  <c r="F616" i="2"/>
  <c r="G616" i="2" s="1"/>
  <c r="F612" i="2"/>
  <c r="G612" i="2" s="1"/>
  <c r="F608" i="2"/>
  <c r="G608" i="2" s="1"/>
  <c r="F604" i="2"/>
  <c r="G604" i="2" s="1"/>
  <c r="F600" i="2"/>
  <c r="G600" i="2" s="1"/>
  <c r="F596" i="2"/>
  <c r="G596" i="2" s="1"/>
  <c r="F592" i="2"/>
  <c r="G592" i="2" s="1"/>
  <c r="F588" i="2"/>
  <c r="G588" i="2" s="1"/>
  <c r="F584" i="2"/>
  <c r="G584" i="2" s="1"/>
  <c r="F580" i="2"/>
  <c r="G580" i="2" s="1"/>
  <c r="F576" i="2"/>
  <c r="G576" i="2" s="1"/>
  <c r="F572" i="2"/>
  <c r="G572" i="2" s="1"/>
  <c r="F568" i="2"/>
  <c r="G568" i="2" s="1"/>
  <c r="F564" i="2"/>
  <c r="G564" i="2" s="1"/>
  <c r="F560" i="2"/>
  <c r="G560" i="2" s="1"/>
  <c r="F556" i="2"/>
  <c r="G556" i="2" s="1"/>
  <c r="F552" i="2"/>
  <c r="G552" i="2" s="1"/>
  <c r="F548" i="2"/>
  <c r="G548" i="2" s="1"/>
  <c r="F544" i="2"/>
  <c r="G544" i="2" s="1"/>
  <c r="F540" i="2"/>
  <c r="G540" i="2" s="1"/>
  <c r="F536" i="2"/>
  <c r="G536" i="2" s="1"/>
  <c r="F532" i="2"/>
  <c r="G532" i="2" s="1"/>
  <c r="F528" i="2"/>
  <c r="G528" i="2" s="1"/>
  <c r="F524" i="2"/>
  <c r="G524" i="2" s="1"/>
  <c r="F520" i="2"/>
  <c r="G520" i="2" s="1"/>
  <c r="F516" i="2"/>
  <c r="G516" i="2" s="1"/>
  <c r="F512" i="2"/>
  <c r="G512" i="2" s="1"/>
  <c r="F508" i="2"/>
  <c r="G508" i="2" s="1"/>
  <c r="F504" i="2"/>
  <c r="G504" i="2" s="1"/>
  <c r="F500" i="2"/>
  <c r="G500" i="2" s="1"/>
  <c r="F496" i="2"/>
  <c r="G496" i="2" s="1"/>
  <c r="F492" i="2"/>
  <c r="G492" i="2" s="1"/>
  <c r="F488" i="2"/>
  <c r="G488" i="2" s="1"/>
  <c r="F484" i="2"/>
  <c r="G484" i="2" s="1"/>
  <c r="F480" i="2"/>
  <c r="G480" i="2" s="1"/>
  <c r="F476" i="2"/>
  <c r="G476" i="2" s="1"/>
  <c r="F472" i="2"/>
  <c r="G472" i="2" s="1"/>
  <c r="F468" i="2"/>
  <c r="G468" i="2" s="1"/>
  <c r="F464" i="2"/>
  <c r="G464" i="2" s="1"/>
  <c r="F460" i="2"/>
  <c r="G460" i="2" s="1"/>
  <c r="F456" i="2"/>
  <c r="G456" i="2" s="1"/>
  <c r="F452" i="2"/>
  <c r="G452" i="2" s="1"/>
  <c r="F448" i="2"/>
  <c r="G448" i="2" s="1"/>
  <c r="F444" i="2"/>
  <c r="G444" i="2" s="1"/>
  <c r="F440" i="2"/>
  <c r="G440" i="2" s="1"/>
  <c r="F436" i="2"/>
  <c r="G436" i="2" s="1"/>
  <c r="F432" i="2"/>
  <c r="G432" i="2" s="1"/>
  <c r="F428" i="2"/>
  <c r="G428" i="2" s="1"/>
  <c r="F424" i="2"/>
  <c r="G424" i="2" s="1"/>
  <c r="F420" i="2"/>
  <c r="G420" i="2" s="1"/>
  <c r="F416" i="2"/>
  <c r="G416" i="2" s="1"/>
  <c r="F412" i="2"/>
  <c r="G412" i="2" s="1"/>
  <c r="F408" i="2"/>
  <c r="G408" i="2" s="1"/>
  <c r="F404" i="2"/>
  <c r="G404" i="2" s="1"/>
  <c r="F400" i="2"/>
  <c r="G400" i="2" s="1"/>
  <c r="F396" i="2"/>
  <c r="G396" i="2" s="1"/>
  <c r="F392" i="2"/>
  <c r="G392" i="2" s="1"/>
  <c r="F388" i="2"/>
  <c r="G388" i="2" s="1"/>
  <c r="F384" i="2"/>
  <c r="G384" i="2" s="1"/>
  <c r="F380" i="2"/>
  <c r="G380" i="2" s="1"/>
  <c r="F376" i="2"/>
  <c r="G376" i="2" s="1"/>
  <c r="F372" i="2"/>
  <c r="G372" i="2" s="1"/>
  <c r="F368" i="2"/>
  <c r="G368" i="2" s="1"/>
  <c r="F364" i="2"/>
  <c r="G364" i="2" s="1"/>
  <c r="F360" i="2"/>
  <c r="G360" i="2" s="1"/>
  <c r="F356" i="2"/>
  <c r="G356" i="2" s="1"/>
  <c r="F352" i="2"/>
  <c r="G352" i="2" s="1"/>
  <c r="F348" i="2"/>
  <c r="G348" i="2" s="1"/>
  <c r="F344" i="2"/>
  <c r="G344" i="2" s="1"/>
  <c r="F340" i="2"/>
  <c r="G340" i="2" s="1"/>
  <c r="F336" i="2"/>
  <c r="G336" i="2" s="1"/>
  <c r="F332" i="2"/>
  <c r="G332" i="2" s="1"/>
  <c r="F328" i="2"/>
  <c r="G328" i="2" s="1"/>
  <c r="F324" i="2"/>
  <c r="G324" i="2" s="1"/>
  <c r="F320" i="2"/>
  <c r="G320" i="2" s="1"/>
  <c r="F316" i="2"/>
  <c r="G316" i="2" s="1"/>
  <c r="F312" i="2"/>
  <c r="G312" i="2" s="1"/>
  <c r="F308" i="2"/>
  <c r="G308" i="2" s="1"/>
  <c r="F304" i="2"/>
  <c r="G304" i="2" s="1"/>
  <c r="F300" i="2"/>
  <c r="G300" i="2" s="1"/>
  <c r="F296" i="2"/>
  <c r="G296" i="2" s="1"/>
  <c r="F292" i="2"/>
  <c r="G292" i="2" s="1"/>
  <c r="F288" i="2"/>
  <c r="G288" i="2" s="1"/>
  <c r="F284" i="2"/>
  <c r="G284" i="2" s="1"/>
  <c r="F280" i="2"/>
  <c r="G280" i="2" s="1"/>
  <c r="F276" i="2"/>
  <c r="G276" i="2" s="1"/>
  <c r="F272" i="2"/>
  <c r="G272" i="2" s="1"/>
  <c r="F268" i="2"/>
  <c r="G268" i="2" s="1"/>
  <c r="F264" i="2"/>
  <c r="G264" i="2" s="1"/>
  <c r="F260" i="2"/>
  <c r="G260" i="2" s="1"/>
  <c r="F256" i="2"/>
  <c r="G256" i="2" s="1"/>
  <c r="F252" i="2"/>
  <c r="G252" i="2" s="1"/>
  <c r="F248" i="2"/>
  <c r="G248" i="2" s="1"/>
  <c r="F244" i="2"/>
  <c r="G244" i="2" s="1"/>
  <c r="F240" i="2"/>
  <c r="G240" i="2" s="1"/>
  <c r="F236" i="2"/>
  <c r="G236" i="2" s="1"/>
  <c r="F232" i="2"/>
  <c r="G232" i="2" s="1"/>
  <c r="F228" i="2"/>
  <c r="G228" i="2" s="1"/>
  <c r="F224" i="2"/>
  <c r="G224" i="2" s="1"/>
  <c r="F220" i="2"/>
  <c r="G220" i="2" s="1"/>
  <c r="F216" i="2"/>
  <c r="G216" i="2" s="1"/>
  <c r="F212" i="2"/>
  <c r="G212" i="2" s="1"/>
  <c r="F208" i="2"/>
  <c r="G208" i="2" s="1"/>
  <c r="F204" i="2"/>
  <c r="G204" i="2" s="1"/>
  <c r="F200" i="2"/>
  <c r="G200" i="2" s="1"/>
  <c r="F196" i="2"/>
  <c r="G196" i="2" s="1"/>
  <c r="F192" i="2"/>
  <c r="G192" i="2" s="1"/>
  <c r="F188" i="2"/>
  <c r="G188" i="2" s="1"/>
  <c r="F184" i="2"/>
  <c r="G184" i="2" s="1"/>
  <c r="F180" i="2"/>
  <c r="G180" i="2" s="1"/>
  <c r="F176" i="2"/>
  <c r="G176" i="2" s="1"/>
  <c r="F172" i="2"/>
  <c r="G172" i="2" s="1"/>
  <c r="F168" i="2"/>
  <c r="G168" i="2" s="1"/>
  <c r="F164" i="2"/>
  <c r="G164" i="2" s="1"/>
  <c r="F160" i="2"/>
  <c r="G160" i="2" s="1"/>
  <c r="F156" i="2"/>
  <c r="G156" i="2" s="1"/>
  <c r="F152" i="2"/>
  <c r="G152" i="2" s="1"/>
  <c r="F148" i="2"/>
  <c r="G148" i="2" s="1"/>
  <c r="F144" i="2"/>
  <c r="G144" i="2" s="1"/>
  <c r="F140" i="2"/>
  <c r="G140" i="2" s="1"/>
  <c r="F136" i="2"/>
  <c r="G136" i="2" s="1"/>
  <c r="F132" i="2"/>
  <c r="G132" i="2" s="1"/>
  <c r="F128" i="2"/>
  <c r="G128" i="2" s="1"/>
  <c r="F124" i="2"/>
  <c r="G124" i="2" s="1"/>
  <c r="F120" i="2"/>
  <c r="G120" i="2" s="1"/>
  <c r="F116" i="2"/>
  <c r="G116" i="2" s="1"/>
  <c r="F112" i="2"/>
  <c r="G112" i="2" s="1"/>
  <c r="F108" i="2"/>
  <c r="G108" i="2" s="1"/>
  <c r="F104" i="2"/>
  <c r="G104" i="2" s="1"/>
  <c r="F100" i="2"/>
  <c r="G100" i="2" s="1"/>
  <c r="F96" i="2"/>
  <c r="G96" i="2" s="1"/>
  <c r="F92" i="2"/>
  <c r="G92" i="2" s="1"/>
  <c r="F88" i="2"/>
  <c r="G88" i="2" s="1"/>
  <c r="F84" i="2"/>
  <c r="G84" i="2" s="1"/>
  <c r="F80" i="2"/>
  <c r="G80" i="2" s="1"/>
  <c r="F76" i="2"/>
  <c r="G76" i="2" s="1"/>
  <c r="F72" i="2"/>
  <c r="G72" i="2" s="1"/>
  <c r="F68" i="2"/>
  <c r="G68" i="2" s="1"/>
  <c r="F64" i="2"/>
  <c r="G64" i="2" s="1"/>
  <c r="F60" i="2"/>
  <c r="G60" i="2" s="1"/>
  <c r="F56" i="2"/>
  <c r="G56" i="2" s="1"/>
  <c r="F52" i="2"/>
  <c r="G52" i="2" s="1"/>
  <c r="F48" i="2"/>
  <c r="G48" i="2" s="1"/>
  <c r="F44" i="2"/>
  <c r="G44" i="2" s="1"/>
  <c r="F40" i="2"/>
  <c r="G40" i="2" s="1"/>
  <c r="F36" i="2"/>
  <c r="G36" i="2" s="1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1094" i="2"/>
  <c r="G1094" i="2" s="1"/>
  <c r="F1090" i="2"/>
  <c r="G1090" i="2" s="1"/>
  <c r="F1086" i="2"/>
  <c r="G1086" i="2" s="1"/>
  <c r="F1082" i="2"/>
  <c r="G1082" i="2" s="1"/>
  <c r="F1078" i="2"/>
  <c r="G1078" i="2" s="1"/>
  <c r="F1074" i="2"/>
  <c r="G1074" i="2" s="1"/>
  <c r="F1070" i="2"/>
  <c r="G1070" i="2" s="1"/>
  <c r="F1066" i="2"/>
  <c r="G1066" i="2" s="1"/>
  <c r="F1062" i="2"/>
  <c r="G1062" i="2" s="1"/>
  <c r="F1058" i="2"/>
  <c r="G1058" i="2" s="1"/>
  <c r="F1054" i="2"/>
  <c r="G1054" i="2" s="1"/>
  <c r="F1050" i="2"/>
  <c r="G1050" i="2" s="1"/>
  <c r="F1046" i="2"/>
  <c r="G1046" i="2" s="1"/>
  <c r="F1042" i="2"/>
  <c r="G1042" i="2" s="1"/>
  <c r="F1038" i="2"/>
  <c r="G1038" i="2" s="1"/>
  <c r="F1034" i="2"/>
  <c r="G1034" i="2" s="1"/>
  <c r="F1030" i="2"/>
  <c r="G1030" i="2" s="1"/>
  <c r="F1026" i="2"/>
  <c r="G1026" i="2" s="1"/>
  <c r="F1022" i="2"/>
  <c r="G1022" i="2" s="1"/>
  <c r="F1018" i="2"/>
  <c r="G1018" i="2" s="1"/>
  <c r="F1014" i="2"/>
  <c r="G1014" i="2" s="1"/>
  <c r="F1010" i="2"/>
  <c r="G1010" i="2" s="1"/>
  <c r="F1006" i="2"/>
  <c r="G1006" i="2" s="1"/>
  <c r="F1002" i="2"/>
  <c r="G1002" i="2" s="1"/>
  <c r="F998" i="2"/>
  <c r="G998" i="2" s="1"/>
  <c r="F994" i="2"/>
  <c r="G994" i="2" s="1"/>
  <c r="F990" i="2"/>
  <c r="G990" i="2" s="1"/>
  <c r="F986" i="2"/>
  <c r="G986" i="2" s="1"/>
  <c r="F982" i="2"/>
  <c r="G982" i="2" s="1"/>
  <c r="F978" i="2"/>
  <c r="G978" i="2" s="1"/>
  <c r="F974" i="2"/>
  <c r="G974" i="2" s="1"/>
  <c r="F970" i="2"/>
  <c r="G970" i="2" s="1"/>
  <c r="F966" i="2"/>
  <c r="G966" i="2" s="1"/>
  <c r="F962" i="2"/>
  <c r="G962" i="2" s="1"/>
  <c r="F958" i="2"/>
  <c r="G958" i="2" s="1"/>
  <c r="F952" i="2"/>
  <c r="G952" i="2" s="1"/>
  <c r="F942" i="2"/>
  <c r="G942" i="2" s="1"/>
  <c r="F936" i="2"/>
  <c r="G936" i="2" s="1"/>
  <c r="F926" i="2"/>
  <c r="G926" i="2" s="1"/>
  <c r="F920" i="2"/>
  <c r="G920" i="2" s="1"/>
  <c r="F910" i="2"/>
  <c r="G910" i="2" s="1"/>
  <c r="F904" i="2"/>
  <c r="G904" i="2" s="1"/>
  <c r="F894" i="2"/>
  <c r="G894" i="2" s="1"/>
  <c r="F888" i="2"/>
  <c r="G888" i="2" s="1"/>
  <c r="F878" i="2"/>
  <c r="G878" i="2" s="1"/>
  <c r="F862" i="2"/>
  <c r="G862" i="2" s="1"/>
  <c r="F846" i="2"/>
  <c r="G846" i="2" s="1"/>
  <c r="F830" i="2"/>
  <c r="G830" i="2" s="1"/>
  <c r="F814" i="2"/>
  <c r="G814" i="2" s="1"/>
  <c r="F798" i="2"/>
  <c r="G798" i="2" s="1"/>
  <c r="F782" i="2"/>
  <c r="G782" i="2" s="1"/>
  <c r="F766" i="2"/>
  <c r="G766" i="2" s="1"/>
  <c r="F750" i="2"/>
  <c r="G750" i="2" s="1"/>
  <c r="F734" i="2"/>
  <c r="G734" i="2" s="1"/>
  <c r="F718" i="2"/>
  <c r="G718" i="2" s="1"/>
  <c r="F702" i="2"/>
  <c r="G702" i="2" s="1"/>
  <c r="F686" i="2"/>
  <c r="G686" i="2" s="1"/>
  <c r="F670" i="2"/>
  <c r="G670" i="2" s="1"/>
  <c r="F654" i="2"/>
  <c r="G654" i="2" s="1"/>
  <c r="F638" i="2"/>
  <c r="G638" i="2" s="1"/>
  <c r="F622" i="2"/>
  <c r="G622" i="2" s="1"/>
  <c r="F606" i="2"/>
  <c r="G606" i="2" s="1"/>
  <c r="F590" i="2"/>
  <c r="G590" i="2" s="1"/>
  <c r="F574" i="2"/>
  <c r="G574" i="2" s="1"/>
  <c r="F558" i="2"/>
  <c r="G558" i="2" s="1"/>
  <c r="F542" i="2"/>
  <c r="G542" i="2" s="1"/>
  <c r="F526" i="2"/>
  <c r="G526" i="2" s="1"/>
  <c r="F510" i="2"/>
  <c r="G510" i="2" s="1"/>
  <c r="F494" i="2"/>
  <c r="G494" i="2" s="1"/>
  <c r="F478" i="2"/>
  <c r="G478" i="2" s="1"/>
  <c r="F462" i="2"/>
  <c r="G462" i="2" s="1"/>
  <c r="F446" i="2"/>
  <c r="G446" i="2" s="1"/>
  <c r="F430" i="2"/>
  <c r="G430" i="2" s="1"/>
  <c r="F414" i="2"/>
  <c r="G414" i="2" s="1"/>
  <c r="F398" i="2"/>
  <c r="G398" i="2" s="1"/>
  <c r="F381" i="2"/>
  <c r="G381" i="2" s="1"/>
  <c r="F333" i="2"/>
  <c r="G333" i="2" s="1"/>
  <c r="F269" i="2"/>
  <c r="G269" i="2" s="1"/>
  <c r="F205" i="2"/>
  <c r="G205" i="2" s="1"/>
  <c r="F141" i="2"/>
  <c r="G141" i="2" s="1"/>
  <c r="F77" i="2"/>
  <c r="G77" i="2" s="1"/>
  <c r="F13" i="2"/>
  <c r="G13" i="2" s="1"/>
  <c r="G733" i="2"/>
  <c r="G561" i="2"/>
  <c r="F4" i="2"/>
  <c r="G4" i="2" s="1"/>
  <c r="G3" i="2" l="1"/>
  <c r="O7" i="9"/>
  <c r="O6" i="9"/>
  <c r="O4" i="9"/>
  <c r="O5" i="9"/>
  <c r="AH5" i="2"/>
  <c r="R6" i="9"/>
  <c r="AH6" i="2"/>
  <c r="R7" i="9"/>
  <c r="Y4" i="2"/>
  <c r="Q5" i="9"/>
  <c r="P5" i="2"/>
  <c r="P6" i="9"/>
  <c r="Y5" i="2"/>
  <c r="Q6" i="9"/>
  <c r="P6" i="2"/>
  <c r="P7" i="9"/>
  <c r="P4" i="2"/>
  <c r="P5" i="9"/>
  <c r="AQ6" i="2"/>
  <c r="S7" i="9"/>
  <c r="AH4" i="2"/>
  <c r="R5" i="9"/>
  <c r="Y6" i="2"/>
  <c r="Q7" i="9"/>
  <c r="AQ3" i="2"/>
  <c r="S4" i="9"/>
  <c r="AQ4" i="2"/>
  <c r="S5" i="9"/>
  <c r="AH3" i="2"/>
  <c r="R4" i="9"/>
  <c r="P3" i="2"/>
  <c r="P4" i="9"/>
  <c r="Y3" i="2"/>
  <c r="Q4" i="9"/>
  <c r="AQ5" i="2"/>
  <c r="S6" i="9"/>
  <c r="G4" i="9"/>
  <c r="G3" i="9"/>
  <c r="G9" i="9" l="1"/>
  <c r="J9" i="9"/>
  <c r="I8" i="9"/>
  <c r="H8" i="9"/>
  <c r="H11" i="9"/>
  <c r="H10" i="9"/>
  <c r="I9" i="9"/>
  <c r="H9" i="9"/>
  <c r="I11" i="9"/>
  <c r="I10" i="9"/>
  <c r="J11" i="9"/>
  <c r="J10" i="9"/>
  <c r="K10" i="9"/>
  <c r="K11" i="9"/>
  <c r="T7" i="9"/>
  <c r="G8" i="9"/>
  <c r="G10" i="9"/>
  <c r="G11" i="9"/>
  <c r="K8" i="9"/>
  <c r="J8" i="9"/>
  <c r="K9" i="9"/>
  <c r="T4" i="9"/>
  <c r="T6" i="9"/>
  <c r="T5" i="9"/>
  <c r="L9" i="9" l="1"/>
  <c r="L11" i="9"/>
  <c r="L10" i="9"/>
  <c r="L8" i="9"/>
  <c r="G24" i="9" l="1"/>
  <c r="G16" i="9"/>
</calcChain>
</file>

<file path=xl/sharedStrings.xml><?xml version="1.0" encoding="utf-8"?>
<sst xmlns="http://schemas.openxmlformats.org/spreadsheetml/2006/main" count="18677" uniqueCount="1205">
  <si>
    <t>Date</t>
  </si>
  <si>
    <t>11am</t>
  </si>
  <si>
    <t>7pm</t>
  </si>
  <si>
    <t>3pm</t>
  </si>
  <si>
    <t>Time</t>
  </si>
  <si>
    <t>No Shows</t>
  </si>
  <si>
    <t>Flight No.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</si>
  <si>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</si>
  <si>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</si>
  <si>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</si>
  <si>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</si>
  <si>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</si>
  <si>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</si>
  <si>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</si>
  <si>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</si>
  <si>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</si>
  <si>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</si>
  <si>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</si>
  <si>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</si>
  <si>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</si>
  <si>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</si>
  <si>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</si>
  <si>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</si>
  <si>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</si>
  <si>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</si>
  <si>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</si>
  <si>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</si>
  <si>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</si>
  <si>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</si>
  <si>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</si>
  <si>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</si>
  <si>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</si>
  <si>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</si>
  <si>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</si>
  <si>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</si>
  <si>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</si>
  <si>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</si>
  <si>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</si>
  <si>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</si>
  <si>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</si>
  <si>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</si>
  <si>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</si>
  <si>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</si>
  <si>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</si>
  <si>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</si>
  <si>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</si>
  <si>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</si>
  <si>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</si>
  <si>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</si>
  <si>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</si>
  <si>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</si>
  <si>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</si>
  <si>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</si>
  <si>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</si>
  <si>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</si>
  <si>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</si>
  <si>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</si>
  <si>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</si>
  <si>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</si>
  <si>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</si>
  <si>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</si>
  <si>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</si>
  <si>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</si>
  <si>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</si>
  <si>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</si>
  <si>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</si>
  <si>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</si>
  <si>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</si>
  <si>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</si>
  <si>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</si>
  <si>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</si>
  <si>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</si>
  <si>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</si>
  <si>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</si>
  <si>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</si>
  <si>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</si>
  <si>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</si>
  <si>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</si>
  <si>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</si>
  <si>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</si>
  <si>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</si>
  <si>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</si>
  <si>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</si>
  <si>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</si>
  <si>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</si>
  <si>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</si>
  <si>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</si>
  <si>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</si>
  <si>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</si>
  <si>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</si>
  <si>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</si>
  <si>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</si>
  <si>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</si>
  <si>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</si>
  <si>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</si>
  <si>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</si>
  <si>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</si>
  <si>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</si>
  <si>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</si>
  <si>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</si>
  <si>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</si>
  <si>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</si>
  <si>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</si>
  <si>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</si>
  <si>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</si>
  <si>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</si>
  <si>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</si>
  <si>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</si>
  <si>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</si>
  <si>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</si>
  <si>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</si>
  <si>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</si>
  <si>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</si>
  <si>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</si>
  <si>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</si>
  <si>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</si>
  <si>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</si>
  <si>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</si>
  <si>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</si>
  <si>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</si>
  <si>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</si>
  <si>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</si>
  <si>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</si>
  <si>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</si>
  <si>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</si>
  <si>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</si>
  <si>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</si>
  <si>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</si>
  <si>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</si>
  <si>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</si>
  <si>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</si>
  <si>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</si>
  <si>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</si>
  <si>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</si>
  <si>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</si>
  <si>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</si>
  <si>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</si>
  <si>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</si>
  <si>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</si>
  <si>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</si>
  <si>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</si>
  <si>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</si>
  <si>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</si>
  <si>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</si>
  <si>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</si>
  <si>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</si>
  <si>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</si>
  <si>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</si>
  <si>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</si>
  <si>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</si>
  <si>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</si>
  <si>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</si>
  <si>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</si>
  <si>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</si>
  <si>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</si>
  <si>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</si>
  <si>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</si>
  <si>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</si>
  <si>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</si>
  <si>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</si>
  <si>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</si>
  <si>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</si>
  <si>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</si>
  <si>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</si>
  <si>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</si>
  <si>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</si>
  <si>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</si>
  <si>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</si>
  <si>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</si>
  <si>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</si>
  <si>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</si>
  <si>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</si>
  <si>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</si>
  <si>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</si>
  <si>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</si>
  <si>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</si>
  <si>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</si>
  <si>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</si>
  <si>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</si>
  <si>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</si>
  <si>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</si>
  <si>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</si>
  <si>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</si>
  <si>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</si>
  <si>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</si>
  <si>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</si>
  <si>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</si>
  <si>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</si>
  <si>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</si>
  <si>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</si>
  <si>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</si>
  <si>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</si>
  <si>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</si>
  <si>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</si>
  <si>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</si>
  <si>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</si>
  <si>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</si>
  <si>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</si>
  <si>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</si>
  <si>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</si>
  <si>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</si>
  <si>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</si>
  <si>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</si>
  <si>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</si>
  <si>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</si>
  <si>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</si>
  <si>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</si>
  <si>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</si>
  <si>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</si>
  <si>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</si>
  <si>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</si>
  <si>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</si>
  <si>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</si>
  <si>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</si>
  <si>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</si>
  <si>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</si>
  <si>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</si>
  <si>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</si>
  <si>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</si>
  <si>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</si>
  <si>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</si>
  <si>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</si>
  <si>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</si>
  <si>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</si>
  <si>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</si>
  <si>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</si>
  <si>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</si>
  <si>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</si>
  <si>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</si>
  <si>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</si>
  <si>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</si>
  <si>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</si>
  <si>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</si>
  <si>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</si>
  <si>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</si>
  <si>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</si>
  <si>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</si>
  <si>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</si>
  <si>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</si>
  <si>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</si>
  <si>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</si>
  <si>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</si>
  <si>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</si>
  <si>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</si>
  <si>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</si>
  <si>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</si>
  <si>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</si>
  <si>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</si>
  <si>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</si>
  <si>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</si>
  <si>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</si>
  <si>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</si>
  <si>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</si>
  <si>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</si>
  <si>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</si>
  <si>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</si>
  <si>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</si>
  <si>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</si>
  <si>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</si>
  <si>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</si>
  <si>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</si>
  <si>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</si>
  <si>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</si>
  <si>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</si>
  <si>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</si>
  <si>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</si>
  <si>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</si>
  <si>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</si>
  <si>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</si>
  <si>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</si>
  <si>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</si>
  <si>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</si>
  <si>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</si>
  <si>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</si>
  <si>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</si>
  <si>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</si>
  <si>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</si>
  <si>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</si>
  <si>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</si>
  <si>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</si>
  <si>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</si>
  <si>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</si>
  <si>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</si>
  <si>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</si>
  <si>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</si>
  <si>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</si>
  <si>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</si>
  <si>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</si>
  <si>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</si>
  <si>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</si>
  <si>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</si>
  <si>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</si>
  <si>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</si>
  <si>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</si>
  <si>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</si>
  <si>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</si>
  <si>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</si>
  <si>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</si>
  <si>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</si>
  <si>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</si>
  <si>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</si>
  <si>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</si>
  <si>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</si>
  <si>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</si>
  <si>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</si>
  <si>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</si>
  <si>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</si>
  <si>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</si>
  <si>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</si>
  <si>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</si>
  <si>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</si>
  <si>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</si>
  <si>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</si>
  <si>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</si>
  <si>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</si>
  <si>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</si>
  <si>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</si>
  <si>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</si>
  <si>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</si>
  <si>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</si>
  <si>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</si>
  <si>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</si>
  <si>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</si>
  <si>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</si>
  <si>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</si>
  <si>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</si>
  <si>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</si>
  <si>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</si>
  <si>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</si>
  <si>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</si>
  <si>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</si>
  <si>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</si>
  <si>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</si>
  <si>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</si>
  <si>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</si>
  <si>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</si>
  <si>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</si>
  <si>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</si>
  <si>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</si>
  <si>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</si>
  <si>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</si>
  <si>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</si>
  <si>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</si>
  <si>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</si>
  <si>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</si>
  <si>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</si>
  <si>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</si>
  <si>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</si>
  <si>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</si>
  <si>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</si>
  <si>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</si>
  <si>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</si>
  <si>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</si>
  <si>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</si>
  <si>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</si>
  <si>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</si>
  <si>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</si>
  <si>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</si>
  <si>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</si>
  <si>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</si>
  <si>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</si>
  <si>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</si>
  <si>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</si>
  <si>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</si>
  <si>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</si>
  <si>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</si>
  <si>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</si>
  <si>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</si>
  <si>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</si>
  <si>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</si>
  <si>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</si>
  <si>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</si>
  <si>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</si>
  <si>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</si>
  <si>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</si>
  <si>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</si>
  <si>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</si>
  <si>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</si>
  <si>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</si>
  <si>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</si>
  <si>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</si>
  <si>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</si>
  <si>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</si>
  <si>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</si>
  <si>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</si>
  <si>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</si>
  <si>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</si>
  <si>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</si>
  <si>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</si>
  <si>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</si>
  <si>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</si>
  <si>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</si>
  <si>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</si>
  <si>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</si>
  <si>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</si>
  <si>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</si>
  <si>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</si>
  <si>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</si>
  <si>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</si>
  <si>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</si>
  <si>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</si>
  <si>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</si>
  <si>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</si>
  <si>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</si>
  <si>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</si>
  <si>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</si>
  <si>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</si>
  <si>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</si>
  <si>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</si>
  <si>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</si>
  <si>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</si>
  <si>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</si>
  <si>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</si>
  <si>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</si>
  <si>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</si>
  <si>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</si>
  <si>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</si>
  <si>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</si>
  <si>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</si>
  <si>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</si>
  <si>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</si>
  <si>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</si>
  <si>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</si>
  <si>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</si>
  <si>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</si>
  <si>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</si>
  <si>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</si>
  <si>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</si>
  <si>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</si>
  <si>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</si>
  <si>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</si>
  <si>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</si>
  <si>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</si>
  <si>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</si>
  <si>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</si>
  <si>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</si>
  <si>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</si>
  <si>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</si>
  <si>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</si>
  <si>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</si>
  <si>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</si>
  <si>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</si>
  <si>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</si>
  <si>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</si>
  <si>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</si>
  <si>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</si>
  <si>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</si>
  <si>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</si>
  <si>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</si>
  <si>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</si>
  <si>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</si>
  <si>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</si>
  <si>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</si>
  <si>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</si>
  <si>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</si>
  <si>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</si>
  <si>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</si>
  <si>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</si>
  <si>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</si>
  <si>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</si>
  <si>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</si>
  <si>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</si>
  <si>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</si>
  <si>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</si>
  <si>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</si>
  <si>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</si>
  <si>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</si>
  <si>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</si>
  <si>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</si>
  <si>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</si>
  <si>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</si>
  <si>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</si>
  <si>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</si>
  <si>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</si>
  <si>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</si>
  <si>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</si>
  <si>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</si>
  <si>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</si>
  <si>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</si>
  <si>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</si>
  <si>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</si>
  <si>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</si>
  <si>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</si>
  <si>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</si>
  <si>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</si>
  <si>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</si>
  <si>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</si>
  <si>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</si>
  <si>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</si>
  <si>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</si>
  <si>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</si>
  <si>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</si>
  <si>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</si>
  <si>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</si>
  <si>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</si>
  <si>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</si>
  <si>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</si>
  <si>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</si>
  <si>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</si>
  <si>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</si>
  <si>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</si>
  <si>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</si>
  <si>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</si>
  <si>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</si>
  <si>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</si>
  <si>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</si>
  <si>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</si>
  <si>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</si>
  <si>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</si>
  <si>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</si>
  <si>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</si>
  <si>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</si>
  <si>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</si>
  <si>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</si>
  <si>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</si>
  <si>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</si>
  <si>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</si>
  <si>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</si>
  <si>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</si>
  <si>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</si>
  <si>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</si>
  <si>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</si>
  <si>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</si>
  <si>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</si>
  <si>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</si>
  <si>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</si>
  <si>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</si>
  <si>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</si>
  <si>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</si>
  <si>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</si>
  <si>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</si>
  <si>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</si>
  <si>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</si>
  <si>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</si>
  <si>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</si>
  <si>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</si>
  <si>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</si>
  <si>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</si>
  <si>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</si>
  <si>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</si>
  <si>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</si>
  <si>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</si>
  <si>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</si>
  <si>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</si>
  <si>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</si>
  <si>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</si>
  <si>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</si>
  <si>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</si>
  <si>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</si>
  <si>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</si>
  <si>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</si>
  <si>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</si>
  <si>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</si>
  <si>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</si>
  <si>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</si>
  <si>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</si>
  <si>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</si>
  <si>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</si>
  <si>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</si>
  <si>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</si>
  <si>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</si>
  <si>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</si>
  <si>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</si>
  <si>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</si>
  <si>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</si>
  <si>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</si>
  <si>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</si>
  <si>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</si>
  <si>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</si>
  <si>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</si>
  <si>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</si>
  <si>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</si>
  <si>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</si>
  <si>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</si>
  <si>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</si>
  <si>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</si>
  <si>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</si>
  <si>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</si>
  <si>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</si>
  <si>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</si>
  <si>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</si>
  <si>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</si>
  <si>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</si>
  <si>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</si>
  <si>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</si>
  <si>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</si>
  <si>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</si>
  <si>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</si>
  <si>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</si>
  <si>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</si>
  <si>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</si>
  <si>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</si>
  <si>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</si>
  <si>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</si>
  <si>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</si>
  <si>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</si>
  <si>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</si>
  <si>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</si>
  <si>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</si>
  <si>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</si>
  <si>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</si>
  <si>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</si>
  <si>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</si>
  <si>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</si>
  <si>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</si>
  <si>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</si>
  <si>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</si>
  <si>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</si>
  <si>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</si>
  <si>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</si>
  <si>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</si>
  <si>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</si>
  <si>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</si>
  <si>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</si>
  <si>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</si>
  <si>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</si>
  <si>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</si>
  <si>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</si>
  <si>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</si>
  <si>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</si>
  <si>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</si>
  <si>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</si>
  <si>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</si>
  <si>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</si>
  <si>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</si>
  <si>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</si>
  <si>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</si>
  <si>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</si>
  <si>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</si>
  <si>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</si>
  <si>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</si>
  <si>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</si>
  <si>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</si>
  <si>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</si>
  <si>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</si>
  <si>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</si>
  <si>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</si>
  <si>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</si>
  <si>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</si>
  <si>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</si>
  <si>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</si>
  <si>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</si>
  <si>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</si>
  <si>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</si>
  <si>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</si>
  <si>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</si>
  <si>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</si>
  <si>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</si>
  <si>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</si>
  <si>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</si>
  <si>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</si>
  <si>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</si>
  <si>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</si>
  <si>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</si>
  <si>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</si>
  <si>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</si>
  <si>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</si>
  <si>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</si>
  <si>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</si>
  <si>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</si>
  <si>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</si>
  <si>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</si>
  <si>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</si>
  <si>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</si>
  <si>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</si>
  <si>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</si>
  <si>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</si>
  <si>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</si>
  <si>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</si>
  <si>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</si>
  <si>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</si>
  <si>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</si>
  <si>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</si>
  <si>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</si>
  <si>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</si>
  <si>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</si>
  <si>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</si>
  <si>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</si>
  <si>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</si>
  <si>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</si>
  <si>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</si>
  <si>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</si>
  <si>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</si>
  <si>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</si>
  <si>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</si>
  <si>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</si>
  <si>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</si>
  <si>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</si>
  <si>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</si>
  <si>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</si>
  <si>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</si>
  <si>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</si>
  <si>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</si>
  <si>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</si>
  <si>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</si>
  <si>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</si>
  <si>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</si>
  <si>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</si>
  <si>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</si>
  <si>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</si>
  <si>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</si>
  <si>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</si>
  <si>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</si>
  <si>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</si>
  <si>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</si>
  <si>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</si>
  <si>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</si>
  <si>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</si>
  <si>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</si>
  <si>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</si>
  <si>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</si>
  <si>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</si>
  <si>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</si>
  <si>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</si>
  <si>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</si>
  <si>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</si>
  <si>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</si>
  <si>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</si>
  <si>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</si>
  <si>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</si>
  <si>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</si>
  <si>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</si>
  <si>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</si>
  <si>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</si>
  <si>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</si>
  <si>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</si>
  <si>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</si>
  <si>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</si>
  <si>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</si>
  <si>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</si>
  <si>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</si>
  <si>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</si>
  <si>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</si>
  <si>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</si>
  <si>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</si>
  <si>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</si>
  <si>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</si>
  <si>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</si>
  <si>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</si>
  <si>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</si>
  <si>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</si>
  <si>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</si>
  <si>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</si>
  <si>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</si>
  <si>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</si>
  <si>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</si>
  <si>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</si>
  <si>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</si>
  <si>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</si>
  <si>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</si>
  <si>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</si>
  <si>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</si>
  <si>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</si>
  <si>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</si>
  <si>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</si>
  <si>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</si>
  <si>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</si>
  <si>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</si>
  <si>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</si>
  <si>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</si>
  <si>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</si>
  <si>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</si>
  <si>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</si>
  <si>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</si>
  <si>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</si>
  <si>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</si>
  <si>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</si>
  <si>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</si>
  <si>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</si>
  <si>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</si>
  <si>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</si>
  <si>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</si>
  <si>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</si>
  <si>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</si>
  <si>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</si>
  <si>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</si>
  <si>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</si>
  <si>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</si>
  <si>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</si>
  <si>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</si>
  <si>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</si>
  <si>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</si>
  <si>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</si>
  <si>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</si>
  <si>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</si>
  <si>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</si>
  <si>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</si>
  <si>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</si>
  <si>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</si>
  <si>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</si>
  <si>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</si>
  <si>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</si>
  <si>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</si>
  <si>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</si>
  <si>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</si>
  <si>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</si>
  <si>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</si>
  <si>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</si>
  <si>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</si>
  <si>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</si>
  <si>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</si>
  <si>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</si>
  <si>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</si>
  <si>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</si>
  <si>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</si>
  <si>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</si>
  <si>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</si>
  <si>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</si>
  <si>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</si>
  <si>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</si>
  <si>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</si>
  <si>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</si>
  <si>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</si>
  <si>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</si>
  <si>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</si>
  <si>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</si>
  <si>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</si>
  <si>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</si>
  <si>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</si>
  <si>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</si>
  <si>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</si>
  <si>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</si>
  <si>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</si>
  <si>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</si>
  <si>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</si>
  <si>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</si>
  <si>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</si>
  <si>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</si>
  <si>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</si>
  <si>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</si>
  <si>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</si>
  <si>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</si>
  <si>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</si>
  <si>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</si>
  <si>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</si>
  <si>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</si>
  <si>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</si>
  <si>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</si>
  <si>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</si>
  <si>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</si>
  <si>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</si>
  <si>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</si>
  <si>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</si>
  <si>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</si>
  <si>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</si>
  <si>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</si>
  <si>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</si>
  <si>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</si>
  <si>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</si>
  <si>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</si>
  <si>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</si>
  <si>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</si>
  <si>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</si>
  <si>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</si>
  <si>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</si>
  <si>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</si>
  <si>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</si>
  <si>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</si>
  <si>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</si>
  <si>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</si>
  <si>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</si>
  <si>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</si>
  <si>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</si>
  <si>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</si>
  <si>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</si>
  <si>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</si>
  <si>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</si>
  <si>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</si>
  <si>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</si>
  <si>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</si>
  <si>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</si>
  <si>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</si>
  <si>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</si>
  <si>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</si>
  <si>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</si>
  <si>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</si>
  <si>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</si>
  <si>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</si>
  <si>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</si>
  <si>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</si>
  <si>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</si>
  <si>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</si>
  <si>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</si>
  <si>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</si>
  <si>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</si>
  <si>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</si>
  <si>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</si>
  <si>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</si>
  <si>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</si>
  <si>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</si>
  <si>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</si>
  <si>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</si>
  <si>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</si>
  <si>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</si>
  <si>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</si>
  <si>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</si>
  <si>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</si>
  <si>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</si>
  <si>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</si>
  <si>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</si>
  <si>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</si>
  <si>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</si>
  <si>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</si>
  <si>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</si>
  <si>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</si>
  <si>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</si>
  <si>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</si>
  <si>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</si>
  <si>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</si>
  <si>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</si>
  <si>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</si>
  <si>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</si>
  <si>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</si>
  <si>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</si>
  <si>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</si>
  <si>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</si>
  <si>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</si>
  <si>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</si>
  <si>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</si>
  <si>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</si>
  <si>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</si>
  <si>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</si>
  <si>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</si>
  <si>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</si>
  <si>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</si>
  <si>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</si>
  <si>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</si>
  <si>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</si>
  <si>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</si>
  <si>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</si>
  <si>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</si>
  <si>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</si>
  <si>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</si>
  <si>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</si>
  <si>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</si>
  <si>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</si>
  <si>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</si>
  <si>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</si>
  <si>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</si>
  <si>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</si>
  <si>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</si>
  <si>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</si>
  <si>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</si>
  <si>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</si>
  <si>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</si>
  <si>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</si>
  <si>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</si>
  <si>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</si>
  <si>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</si>
  <si>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</si>
  <si>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</si>
  <si>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</si>
  <si>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</si>
  <si>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</si>
  <si>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</si>
  <si>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</si>
  <si>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</si>
  <si>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</si>
  <si>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</si>
  <si>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</si>
  <si>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</si>
  <si>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</si>
  <si>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</si>
  <si>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</si>
  <si>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</si>
  <si>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</si>
  <si>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</si>
  <si>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</si>
  <si>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</si>
  <si>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</si>
  <si>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</si>
  <si>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</si>
  <si>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</si>
  <si>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</si>
  <si>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</si>
  <si>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</si>
  <si>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</si>
  <si>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</si>
  <si>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</si>
  <si>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</si>
  <si>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</si>
  <si>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</si>
  <si>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</si>
  <si>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</si>
  <si>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</si>
  <si>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</si>
  <si>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</si>
  <si>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</si>
  <si>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</si>
  <si>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</si>
  <si>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</si>
  <si>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</si>
  <si>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</si>
  <si>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</si>
  <si>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</si>
  <si>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</si>
  <si>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</si>
  <si>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</si>
  <si>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</si>
  <si>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</si>
  <si>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</si>
  <si>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</si>
  <si>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</si>
  <si>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</si>
  <si>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</si>
  <si>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</si>
  <si>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</si>
  <si>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</si>
  <si>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</si>
  <si>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</si>
  <si>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</si>
  <si>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</si>
  <si>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</si>
  <si>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</si>
  <si>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</si>
  <si>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</si>
  <si>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</si>
  <si>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</si>
  <si>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</si>
  <si>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</si>
  <si>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</si>
  <si>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</si>
  <si>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</si>
  <si>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</si>
  <si>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</si>
  <si>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</si>
  <si>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</si>
  <si>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</si>
  <si>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</si>
  <si>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</si>
  <si>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</si>
  <si>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</si>
  <si>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</si>
  <si>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</si>
  <si>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</si>
  <si>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</si>
  <si>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</si>
  <si>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</si>
  <si>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</si>
  <si>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</si>
  <si>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</si>
  <si>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</si>
  <si>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</si>
  <si>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</si>
  <si>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</si>
  <si>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</si>
  <si>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</si>
  <si>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</si>
  <si>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</si>
  <si>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</si>
  <si>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</si>
  <si>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</si>
  <si>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</si>
  <si>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</si>
  <si>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</si>
  <si>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</si>
  <si>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</si>
  <si>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</si>
  <si>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</si>
  <si>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</si>
  <si>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</si>
  <si>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</si>
  <si>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</si>
  <si>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</si>
  <si>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</si>
  <si>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</si>
  <si>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</si>
  <si>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</si>
  <si>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</si>
  <si>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</si>
  <si>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</si>
  <si>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</si>
  <si>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</si>
  <si>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</si>
  <si>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</si>
  <si>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</si>
  <si>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</si>
  <si>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</si>
  <si>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</si>
  <si>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</si>
  <si>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</si>
  <si>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</si>
  <si>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</si>
  <si>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</si>
  <si>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</si>
  <si>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</si>
  <si>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</si>
  <si>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</si>
  <si>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</si>
  <si>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</si>
  <si>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</si>
  <si>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</si>
  <si>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</si>
  <si>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</si>
  <si>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</si>
  <si>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</si>
  <si>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</si>
  <si>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</si>
  <si>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</si>
  <si>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Demand</t>
  </si>
  <si>
    <t>Thurs</t>
  </si>
  <si>
    <t>Fri</t>
  </si>
  <si>
    <t>Wed</t>
  </si>
  <si>
    <t>Tues</t>
  </si>
  <si>
    <t>Mon</t>
  </si>
  <si>
    <t>Sun</t>
  </si>
  <si>
    <t>Sat</t>
  </si>
  <si>
    <t>Day</t>
  </si>
  <si>
    <t>Flight</t>
  </si>
  <si>
    <t xml:space="preserve">bumped </t>
  </si>
  <si>
    <t xml:space="preserve">profit </t>
  </si>
  <si>
    <t>INPUT</t>
  </si>
  <si>
    <t>Fixed Parameters</t>
  </si>
  <si>
    <t>Profit Per Booking</t>
  </si>
  <si>
    <t>Cost of Bumped Passenger</t>
  </si>
  <si>
    <t xml:space="preserve">Decision Variables </t>
  </si>
  <si>
    <t>No. of overbookings:</t>
  </si>
  <si>
    <t xml:space="preserve">No. of bookings </t>
  </si>
  <si>
    <t xml:space="preserve">Plane Capacity </t>
  </si>
  <si>
    <t>bumped</t>
  </si>
  <si>
    <t xml:space="preserve">Max bookings </t>
  </si>
  <si>
    <t>1 Overbooking</t>
  </si>
  <si>
    <t>2 Overbookings</t>
  </si>
  <si>
    <t>3 Overbookings</t>
  </si>
  <si>
    <t>4 Overbookings</t>
  </si>
  <si>
    <t>5 Overbookings</t>
  </si>
  <si>
    <t>No. of Overbookings</t>
  </si>
  <si>
    <t>Profit:</t>
  </si>
  <si>
    <t>Average</t>
  </si>
  <si>
    <t>Median</t>
  </si>
  <si>
    <t>Maximum</t>
  </si>
  <si>
    <t>Minimum</t>
  </si>
  <si>
    <t xml:space="preserve">Average profit: </t>
  </si>
  <si>
    <t xml:space="preserve">0 Overbookings </t>
  </si>
  <si>
    <t xml:space="preserve">Profit for No Overbookings </t>
  </si>
  <si>
    <t>Av. Profit</t>
  </si>
  <si>
    <t>Number of Overbookings</t>
  </si>
  <si>
    <t>Cost</t>
  </si>
  <si>
    <t>of</t>
  </si>
  <si>
    <t>Bumped</t>
  </si>
  <si>
    <t xml:space="preserve">Bumped Passengers </t>
  </si>
  <si>
    <t xml:space="preserve">Average </t>
  </si>
  <si>
    <t xml:space="preserve">Median </t>
  </si>
  <si>
    <t xml:space="preserve">Profit per booking </t>
  </si>
  <si>
    <t>Sensitivity Analysis</t>
  </si>
  <si>
    <t xml:space="preserve">Sensitivity Analysis 2 </t>
  </si>
  <si>
    <t>Outputs:</t>
  </si>
  <si>
    <t>Max Bookings</t>
  </si>
  <si>
    <t>Profit</t>
  </si>
  <si>
    <t>No. Bookings</t>
  </si>
  <si>
    <t>1 overbooking</t>
  </si>
  <si>
    <t>2 overbookings</t>
  </si>
  <si>
    <t>3 overbookings</t>
  </si>
  <si>
    <t xml:space="preserve">4 overbookings </t>
  </si>
  <si>
    <t xml:space="preserve">5 overbookings </t>
  </si>
  <si>
    <t>4 overbookings</t>
  </si>
  <si>
    <t>5 overbookings</t>
  </si>
  <si>
    <t xml:space="preserve">Cost 11am </t>
  </si>
  <si>
    <t>Cost 3pm</t>
  </si>
  <si>
    <t>Cost 7pm</t>
  </si>
  <si>
    <t>Total cost</t>
  </si>
  <si>
    <t>Additional Cost</t>
  </si>
  <si>
    <t xml:space="preserve">No. of Bumped Passengers by Time </t>
  </si>
  <si>
    <t>Max</t>
  </si>
  <si>
    <t>Parameters</t>
  </si>
  <si>
    <t>11am Flight</t>
  </si>
  <si>
    <t>3pm Flight</t>
  </si>
  <si>
    <t>7pm Flight</t>
  </si>
  <si>
    <t>Mean</t>
  </si>
  <si>
    <t>St.Dev</t>
  </si>
  <si>
    <t>Probabilty Distribution of No. Shows</t>
  </si>
  <si>
    <t>Count</t>
  </si>
  <si>
    <t>Probability</t>
  </si>
  <si>
    <t>Total</t>
  </si>
  <si>
    <t>Random Number</t>
  </si>
  <si>
    <t>Number of Bookings</t>
  </si>
  <si>
    <t>Cum. Probabilty Distribution</t>
  </si>
  <si>
    <t>&lt;0</t>
  </si>
  <si>
    <t>&lt;1</t>
  </si>
  <si>
    <t>&lt;2</t>
  </si>
  <si>
    <t>&lt;3</t>
  </si>
  <si>
    <t>&lt;4</t>
  </si>
  <si>
    <t>&lt;5</t>
  </si>
  <si>
    <t>&lt;6</t>
  </si>
  <si>
    <t>&lt;7</t>
  </si>
  <si>
    <t>&lt;8</t>
  </si>
  <si>
    <t>&lt;9</t>
  </si>
  <si>
    <t>VLOOKUP Table for No. of No Shows</t>
  </si>
  <si>
    <t>Bin</t>
  </si>
  <si>
    <t>Profit Statistics</t>
  </si>
  <si>
    <t xml:space="preserve">Profit </t>
  </si>
  <si>
    <t>Std.Dev</t>
  </si>
  <si>
    <t>Min</t>
  </si>
  <si>
    <t>Assumptions with the model</t>
  </si>
  <si>
    <t>We assume that the demand follows a normal distribution curve with Mean equal to 101 and Std.dev of 6 at 11am, Mean equal to 103 and Std.dv of 5 at 3pm, and Mean equal to 105 and Std.dv of 5 at 7pm.</t>
  </si>
  <si>
    <t>We assume that profit is fixed for all passengers on every flight.</t>
  </si>
  <si>
    <t>We assume that it is a fixed loss for all passengers who are bumped from the pane.</t>
  </si>
  <si>
    <t>We assume that the plane always only has a maxmium capacity of 100.</t>
  </si>
  <si>
    <t>SENSITIVTY ANALYSIS</t>
  </si>
  <si>
    <t>Limitations with the model</t>
  </si>
  <si>
    <t>Computationally ineffiecient - this model requires a lot of time and computations to receive a result using this model</t>
  </si>
  <si>
    <t>If poor parameters are inputed then poor results will be given as outputs.</t>
  </si>
  <si>
    <t>Assumptions need to be fair because the output is only as good as the inputs</t>
  </si>
  <si>
    <t>Profit @80 Per Bumped Customer</t>
  </si>
  <si>
    <t>Profit @120 Per Bumped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</si>
</sst>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€&quot;#,##0;[Red]\-&quot;€&quot;#,##0"/>
    <numFmt numFmtId="44" formatCode="_-&quot;€&quot;* #,##0.00_-;\-&quot;€&quot;* #,##0.00_-;_-&quot;€&quot;* &quot;-&quot;??_-;_-@_-"/>
    <numFmt numFmtId="164" formatCode="&quot;€&quot;#,##0.00"/>
    <numFmt numFmtId="165" formatCode="_-&quot;€&quot;* #,##0_-;\-&quot;€&quot;* #,##0_-;_-&quot;€&quot;* &quot;-&quot;??_-;_-@_-"/>
    <numFmt numFmtId="166" formatCode="0.000"/>
    <numFmt numFmtId="167" formatCode="&quot;€&quot;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BD0D9"/>
      <name val="Wingdings 2"/>
      <family val="1"/>
      <charset val="2"/>
    </font>
    <font>
      <b/>
      <sz val="11"/>
      <color theme="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1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7" fillId="0" borderId="2" xfId="0" applyFont="1" applyBorder="1"/>
    <xf numFmtId="44" fontId="0" fillId="0" borderId="2" xfId="1" applyFont="1" applyBorder="1"/>
    <xf numFmtId="0" fontId="3" fillId="5" borderId="2" xfId="0" applyFont="1" applyFill="1" applyBorder="1"/>
    <xf numFmtId="164" fontId="4" fillId="5" borderId="2" xfId="0" applyNumberFormat="1" applyFont="1" applyFill="1" applyBorder="1" applyAlignment="1">
      <alignment horizontal="center"/>
    </xf>
    <xf numFmtId="0" fontId="1" fillId="5" borderId="2" xfId="0" applyFont="1" applyFill="1" applyBorder="1"/>
    <xf numFmtId="44" fontId="0" fillId="0" borderId="0" xfId="1" applyFont="1" applyBorder="1"/>
    <xf numFmtId="0" fontId="6" fillId="0" borderId="0" xfId="0" applyFont="1"/>
    <xf numFmtId="0" fontId="0" fillId="6" borderId="10" xfId="0" applyFill="1" applyBorder="1"/>
    <xf numFmtId="0" fontId="8" fillId="6" borderId="9" xfId="0" applyFont="1" applyFill="1" applyBorder="1"/>
    <xf numFmtId="0" fontId="0" fillId="6" borderId="2" xfId="0" applyFill="1" applyBorder="1"/>
    <xf numFmtId="44" fontId="0" fillId="6" borderId="2" xfId="0" applyNumberFormat="1" applyFill="1" applyBorder="1"/>
    <xf numFmtId="0" fontId="3" fillId="6" borderId="2" xfId="2" applyFont="1" applyFill="1" applyBorder="1" applyAlignment="1">
      <alignment horizontal="center"/>
    </xf>
    <xf numFmtId="6" fontId="0" fillId="0" borderId="0" xfId="0" applyNumberFormat="1"/>
    <xf numFmtId="6" fontId="1" fillId="6" borderId="2" xfId="0" applyNumberFormat="1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44" fontId="0" fillId="7" borderId="2" xfId="1" applyFont="1" applyFill="1" applyBorder="1"/>
    <xf numFmtId="44" fontId="0" fillId="7" borderId="2" xfId="0" applyNumberFormat="1" applyFill="1" applyBorder="1"/>
    <xf numFmtId="0" fontId="9" fillId="6" borderId="2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165" fontId="0" fillId="7" borderId="2" xfId="1" applyNumberFormat="1" applyFont="1" applyFill="1" applyBorder="1"/>
    <xf numFmtId="0" fontId="1" fillId="6" borderId="2" xfId="0" applyFont="1" applyFill="1" applyBorder="1" applyAlignment="1">
      <alignment horizontal="right" vertical="center"/>
    </xf>
    <xf numFmtId="0" fontId="8" fillId="6" borderId="2" xfId="0" applyFont="1" applyFill="1" applyBorder="1"/>
    <xf numFmtId="0" fontId="12" fillId="0" borderId="0" xfId="0" applyFont="1"/>
    <xf numFmtId="0" fontId="0" fillId="3" borderId="0" xfId="0" applyFill="1"/>
    <xf numFmtId="0" fontId="13" fillId="0" borderId="0" xfId="0" applyFont="1" applyAlignment="1">
      <alignment horizontal="center"/>
    </xf>
    <xf numFmtId="0" fontId="14" fillId="0" borderId="0" xfId="0" applyFont="1"/>
    <xf numFmtId="0" fontId="0" fillId="6" borderId="0" xfId="0" applyFill="1"/>
    <xf numFmtId="0" fontId="14" fillId="6" borderId="0" xfId="0" applyFont="1" applyFill="1"/>
    <xf numFmtId="0" fontId="0" fillId="6" borderId="6" xfId="0" applyFill="1" applyBorder="1"/>
    <xf numFmtId="0" fontId="0" fillId="6" borderId="8" xfId="0" applyFill="1" applyBorder="1"/>
    <xf numFmtId="0" fontId="16" fillId="0" borderId="0" xfId="0" applyFont="1"/>
    <xf numFmtId="0" fontId="0" fillId="0" borderId="2" xfId="0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8" xfId="0" applyFont="1" applyFill="1" applyBorder="1"/>
    <xf numFmtId="0" fontId="1" fillId="8" borderId="6" xfId="0" applyFont="1" applyFill="1" applyBorder="1"/>
    <xf numFmtId="16" fontId="0" fillId="6" borderId="2" xfId="0" applyNumberFormat="1" applyFill="1" applyBorder="1"/>
    <xf numFmtId="16" fontId="0" fillId="6" borderId="15" xfId="0" applyNumberFormat="1" applyFill="1" applyBorder="1"/>
    <xf numFmtId="0" fontId="0" fillId="7" borderId="15" xfId="0" applyFill="1" applyBorder="1"/>
    <xf numFmtId="0" fontId="14" fillId="6" borderId="6" xfId="0" applyFont="1" applyFill="1" applyBorder="1"/>
    <xf numFmtId="16" fontId="0" fillId="6" borderId="6" xfId="0" applyNumberFormat="1" applyFill="1" applyBorder="1"/>
    <xf numFmtId="16" fontId="0" fillId="6" borderId="11" xfId="0" applyNumberFormat="1" applyFill="1" applyBorder="1"/>
    <xf numFmtId="16" fontId="0" fillId="6" borderId="4" xfId="0" applyNumberFormat="1" applyFill="1" applyBorder="1"/>
    <xf numFmtId="0" fontId="1" fillId="0" borderId="2" xfId="0" applyFont="1" applyBorder="1" applyAlignment="1">
      <alignment horizontal="center"/>
    </xf>
    <xf numFmtId="167" fontId="0" fillId="0" borderId="2" xfId="0" applyNumberFormat="1" applyBorder="1"/>
    <xf numFmtId="0" fontId="1" fillId="12" borderId="2" xfId="0" applyFont="1" applyFill="1" applyBorder="1" applyAlignment="1">
      <alignment horizontal="center"/>
    </xf>
    <xf numFmtId="167" fontId="0" fillId="12" borderId="2" xfId="0" applyNumberFormat="1" applyFill="1" applyBorder="1"/>
    <xf numFmtId="164" fontId="0" fillId="12" borderId="2" xfId="0" applyNumberFormat="1" applyFill="1" applyBorder="1"/>
    <xf numFmtId="0" fontId="17" fillId="0" borderId="0" xfId="0" applyFont="1" applyAlignment="1">
      <alignment horizontal="left" vertical="center" indent="2" readingOrder="1"/>
    </xf>
    <xf numFmtId="167" fontId="0" fillId="0" borderId="23" xfId="0" applyNumberFormat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6" fontId="0" fillId="9" borderId="2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166" fontId="0" fillId="14" borderId="2" xfId="0" applyNumberForma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1" fontId="3" fillId="11" borderId="0" xfId="0" applyNumberFormat="1" applyFont="1" applyFill="1" applyAlignment="1">
      <alignment horizontal="center"/>
    </xf>
    <xf numFmtId="1" fontId="3" fillId="11" borderId="27" xfId="0" applyNumberFormat="1" applyFont="1" applyFill="1" applyBorder="1" applyAlignment="1">
      <alignment horizontal="center"/>
    </xf>
    <xf numFmtId="1" fontId="3" fillId="11" borderId="28" xfId="0" applyNumberFormat="1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left"/>
    </xf>
    <xf numFmtId="0" fontId="18" fillId="10" borderId="18" xfId="0" applyFont="1" applyFill="1" applyBorder="1" applyAlignment="1">
      <alignment horizontal="center"/>
    </xf>
    <xf numFmtId="0" fontId="18" fillId="10" borderId="25" xfId="0" applyFont="1" applyFill="1" applyBorder="1" applyAlignment="1">
      <alignment horizontal="center"/>
    </xf>
    <xf numFmtId="0" fontId="18" fillId="10" borderId="26" xfId="0" applyFont="1" applyFill="1" applyBorder="1" applyAlignment="1">
      <alignment horizontal="center"/>
    </xf>
    <xf numFmtId="0" fontId="0" fillId="10" borderId="0" xfId="0" applyFill="1"/>
    <xf numFmtId="0" fontId="0" fillId="10" borderId="16" xfId="0" applyFill="1" applyBorder="1"/>
    <xf numFmtId="0" fontId="0" fillId="10" borderId="20" xfId="0" applyFill="1" applyBorder="1"/>
    <xf numFmtId="1" fontId="19" fillId="11" borderId="0" xfId="0" applyNumberFormat="1" applyFont="1" applyFill="1" applyAlignment="1">
      <alignment horizontal="center"/>
    </xf>
    <xf numFmtId="1" fontId="19" fillId="11" borderId="1" xfId="0" applyNumberFormat="1" applyFont="1" applyFill="1" applyBorder="1" applyAlignment="1">
      <alignment horizontal="center"/>
    </xf>
    <xf numFmtId="167" fontId="19" fillId="11" borderId="21" xfId="0" applyNumberFormat="1" applyFont="1" applyFill="1" applyBorder="1" applyAlignment="1">
      <alignment horizontal="center"/>
    </xf>
    <xf numFmtId="167" fontId="19" fillId="11" borderId="12" xfId="0" applyNumberFormat="1" applyFont="1" applyFill="1" applyBorder="1" applyAlignment="1">
      <alignment horizontal="center"/>
    </xf>
    <xf numFmtId="0" fontId="3" fillId="10" borderId="20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167" fontId="0" fillId="0" borderId="24" xfId="0" applyNumberFormat="1" applyBorder="1" applyAlignment="1">
      <alignment horizontal="center"/>
    </xf>
    <xf numFmtId="167" fontId="3" fillId="10" borderId="21" xfId="0" applyNumberFormat="1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66" fontId="0" fillId="13" borderId="2" xfId="0" applyNumberFormat="1" applyFill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17" borderId="2" xfId="0" applyFill="1" applyBorder="1"/>
    <xf numFmtId="1" fontId="0" fillId="0" borderId="0" xfId="0" applyNumberFormat="1"/>
    <xf numFmtId="167" fontId="0" fillId="0" borderId="0" xfId="0" applyNumberFormat="1" applyAlignment="1">
      <alignment horizontal="right"/>
    </xf>
    <xf numFmtId="167" fontId="0" fillId="0" borderId="13" xfId="0" applyNumberForma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0" fillId="0" borderId="0" xfId="0"/>
    <xf numFmtId="0" fontId="2" fillId="4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11" fillId="6" borderId="2" xfId="2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11" fillId="6" borderId="10" xfId="2" applyFont="1" applyFill="1" applyBorder="1" applyAlignment="1">
      <alignment horizontal="center"/>
    </xf>
    <xf numFmtId="0" fontId="11" fillId="6" borderId="9" xfId="2" applyFont="1" applyFill="1" applyBorder="1" applyAlignment="1">
      <alignment horizontal="center"/>
    </xf>
    <xf numFmtId="0" fontId="11" fillId="6" borderId="3" xfId="2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 2" xfId="2" xr:uid="{B2687B87-D923-47B9-BF1B-9A0E54F7C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</xdr:colOff>
      <xdr:row>0</xdr:row>
      <xdr:rowOff>156211</xdr:rowOff>
    </xdr:from>
    <xdr:to>
      <xdr:col>7</xdr:col>
      <xdr:colOff>582931</xdr:colOff>
      <xdr:row>14</xdr:row>
      <xdr:rowOff>165735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1505" y="156211"/>
          <a:ext cx="4238626" cy="2569844"/>
        </a:xfrm>
        <a:prstGeom prst="rect">
          <a:avLst/>
        </a:prstGeom>
        <a:solidFill>
          <a:schemeClr val="lt1"/>
        </a:solidFill>
        <a:ln w="508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INTRODUCTION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Green Airways have </a:t>
          </a: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flights from Dublin to London each day</a:t>
          </a:r>
          <a:r>
            <a:rPr lang="en-IE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(apart from Dec 25th)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of no shows and estimated Passenger Demand for each flight over the past 12 months is given in </a:t>
          </a:r>
          <a:r>
            <a:rPr lang="en-IE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Sheet A. 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flight has a </a:t>
          </a: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 capacity of 100 passengers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 estimates that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</a:t>
          </a: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 profit per customer is €40 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</a:t>
          </a: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 cost of overbooking a passenger is €100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Assume both of these parameters are fixed for all passengers on all flights.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Assume all no show passengers lose their booking and do not need to be accommodated on future flights.</a:t>
          </a:r>
        </a:p>
        <a:p>
          <a:endParaRPr lang="en-IE" sz="1100"/>
        </a:p>
      </xdr:txBody>
    </xdr:sp>
    <xdr:clientData/>
  </xdr:twoCellAnchor>
  <xdr:twoCellAnchor>
    <xdr:from>
      <xdr:col>1</xdr:col>
      <xdr:colOff>9525</xdr:colOff>
      <xdr:row>15</xdr:row>
      <xdr:rowOff>133348</xdr:rowOff>
    </xdr:from>
    <xdr:to>
      <xdr:col>8</xdr:col>
      <xdr:colOff>0</xdr:colOff>
      <xdr:row>25</xdr:row>
      <xdr:rowOff>19049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19125" y="2990848"/>
          <a:ext cx="4257675" cy="1790701"/>
        </a:xfrm>
        <a:prstGeom prst="rect">
          <a:avLst/>
        </a:prstGeom>
        <a:solidFill>
          <a:schemeClr val="lt1"/>
        </a:solidFill>
        <a:ln w="508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 A (Basic Model)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data in </a:t>
          </a:r>
          <a:r>
            <a:rPr lang="en-IE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Sheet A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 will build a model to </a:t>
          </a: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assess the impact on profit of overbooking flights by 1,2,3,4 and 5 passengers on flights in the past year. 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will Generate some Descriptive Statistics to measure the impact on profits for each</a:t>
          </a: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strategy.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will Include a sensitivity analysis on the fixed parameters in the model.</a:t>
          </a:r>
        </a:p>
      </xdr:txBody>
    </xdr:sp>
    <xdr:clientData/>
  </xdr:twoCellAnchor>
  <xdr:twoCellAnchor>
    <xdr:from>
      <xdr:col>9</xdr:col>
      <xdr:colOff>9526</xdr:colOff>
      <xdr:row>0</xdr:row>
      <xdr:rowOff>182879</xdr:rowOff>
    </xdr:from>
    <xdr:to>
      <xdr:col>19</xdr:col>
      <xdr:colOff>9526</xdr:colOff>
      <xdr:row>25</xdr:row>
      <xdr:rowOff>167640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495926" y="182879"/>
          <a:ext cx="6096000" cy="4556761"/>
        </a:xfrm>
        <a:prstGeom prst="rect">
          <a:avLst/>
        </a:prstGeom>
        <a:solidFill>
          <a:schemeClr val="lt1"/>
        </a:solidFill>
        <a:ln w="508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 B (Simulation)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Amended the model developed in Part A using the information below and the data in </a:t>
          </a:r>
          <a:r>
            <a:rPr lang="en-IE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Sheet B.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Bumped passengers on the 11am and 3pm flights are offered seats on the next flight that day and are given a voucher for €25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Bumped passengers on the</a:t>
          </a:r>
          <a:r>
            <a:rPr lang="en-I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7pm flights</a:t>
          </a: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must be given overnight accommodation and given a seat on the first flight the next day at a cost of €200.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airline believe </a:t>
          </a: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Demand on each flight 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 be modelled using a </a:t>
          </a:r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 Distribution 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following parameters</a:t>
          </a:r>
        </a:p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11am Flight: Mean 101 St. Dev 6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3pm Flight: Mean 103 St. Dev 5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7pm Flight: Mean 105 St. Dev 5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Modeled the impact on profit of overbooking flights by simulating the random variables in the model. </a:t>
          </a: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Examined a</a:t>
          </a: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number of overbooking strategies.</a:t>
          </a:r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Simulated the model for 500 days based on a 5 overbooking strategy. 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Included</a:t>
          </a: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sensitivity analysis on the fixed parameters in the model.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have outlined some  assumptions in the model and commented on some limitations.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106681</xdr:colOff>
      <xdr:row>18</xdr:row>
      <xdr:rowOff>137160</xdr:rowOff>
    </xdr:from>
    <xdr:ext cx="4145280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BDE099-4A00-C131-3C7A-970D645B3795}"/>
            </a:ext>
          </a:extLst>
        </xdr:cNvPr>
        <xdr:cNvSpPr txBox="1"/>
      </xdr:nvSpPr>
      <xdr:spPr>
        <a:xfrm>
          <a:off x="9814561" y="3672840"/>
          <a:ext cx="4145280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/>
            <a:t>This </a:t>
          </a:r>
          <a:r>
            <a:rPr lang="en-IE" sz="1100" b="1"/>
            <a:t>500 Day Model </a:t>
          </a:r>
          <a:r>
            <a:rPr lang="en-IE" sz="1100"/>
            <a:t>is simulated on the premises of a </a:t>
          </a:r>
          <a:r>
            <a:rPr lang="en-IE" sz="1100" b="1"/>
            <a:t>5 overbooking strategy</a:t>
          </a:r>
          <a:r>
            <a:rPr lang="en-IE" sz="1100" baseline="0"/>
            <a:t> as a result Max Bookings is set for </a:t>
          </a:r>
          <a:r>
            <a:rPr lang="en-IE" sz="1100" b="1" baseline="0"/>
            <a:t>105 and not 100 </a:t>
          </a:r>
          <a:r>
            <a:rPr lang="en-IE" sz="1100" baseline="0"/>
            <a:t>(the planes capacity). </a:t>
          </a:r>
        </a:p>
        <a:p>
          <a:endParaRPr lang="en-IE" sz="1100" baseline="0"/>
        </a:p>
        <a:p>
          <a:r>
            <a:rPr lang="en-IE" sz="1100" b="1" baseline="0"/>
            <a:t>Bumped figure</a:t>
          </a:r>
          <a:r>
            <a:rPr lang="en-IE" sz="1100" baseline="0"/>
            <a:t> is calculated by </a:t>
          </a:r>
          <a:r>
            <a:rPr lang="en-IE" sz="1100" b="1" baseline="0"/>
            <a:t>Number of Bookings - No shows</a:t>
          </a:r>
          <a:r>
            <a:rPr lang="en-IE" sz="1100" baseline="0"/>
            <a:t>, to see how many passengers showed up for the flight. Then that figure is taken from 100 to see how many passengers need to be bumped.</a:t>
          </a:r>
          <a:endParaRPr lang="en-IE" sz="1100"/>
        </a:p>
      </xdr:txBody>
    </xdr:sp>
    <xdr:clientData/>
  </xdr:oneCellAnchor>
  <xdr:oneCellAnchor>
    <xdr:from>
      <xdr:col>20</xdr:col>
      <xdr:colOff>198120</xdr:colOff>
      <xdr:row>11</xdr:row>
      <xdr:rowOff>38100</xdr:rowOff>
    </xdr:from>
    <xdr:ext cx="2103120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78B44F-C34F-A0F2-6049-7050E3968D39}"/>
            </a:ext>
          </a:extLst>
        </xdr:cNvPr>
        <xdr:cNvSpPr txBox="1"/>
      </xdr:nvSpPr>
      <xdr:spPr>
        <a:xfrm>
          <a:off x="14310360" y="2286000"/>
          <a:ext cx="210312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 b="1"/>
            <a:t>The Sensitivity Analysis</a:t>
          </a:r>
          <a:r>
            <a:rPr lang="en-IE" sz="1100"/>
            <a:t> looks at the </a:t>
          </a:r>
          <a:r>
            <a:rPr lang="en-IE" sz="1100" b="1"/>
            <a:t>Average Profit</a:t>
          </a:r>
          <a:r>
            <a:rPr lang="en-IE" sz="1100"/>
            <a:t> at </a:t>
          </a:r>
          <a:r>
            <a:rPr lang="en-IE" sz="1100" b="1"/>
            <a:t>three different costs of bumping customers</a:t>
          </a:r>
          <a:r>
            <a:rPr lang="en-IE" sz="1100" b="0"/>
            <a:t>.</a:t>
          </a:r>
          <a:endParaRPr lang="en-IE" sz="1100" b="1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E29" sqref="E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094"/>
  <sheetViews>
    <sheetView workbookViewId="0">
      <selection activeCell="AP10" sqref="AP10"/>
    </sheetView>
  </sheetViews>
  <sheetFormatPr defaultRowHeight="14.4" x14ac:dyDescent="0.3"/>
  <cols>
    <col min="1" max="1" width="9.21875" style="9"/>
    <col min="2" max="2" width="13.21875" style="2" customWidth="1"/>
    <col min="3" max="3" width="9.77734375" style="2" customWidth="1"/>
    <col min="4" max="4" width="13.77734375" bestFit="1" customWidth="1"/>
    <col min="5" max="5" width="15.44140625" bestFit="1" customWidth="1"/>
    <col min="7" max="7" width="11.5546875" bestFit="1" customWidth="1"/>
    <col min="13" max="13" width="13.77734375" bestFit="1" customWidth="1"/>
    <col min="14" max="14" width="15.44140625" bestFit="1" customWidth="1"/>
    <col min="16" max="16" width="11.5546875" bestFit="1" customWidth="1"/>
    <col min="22" max="22" width="13.77734375" bestFit="1" customWidth="1"/>
    <col min="23" max="23" width="15.44140625" bestFit="1" customWidth="1"/>
    <col min="25" max="25" width="10.5546875" bestFit="1" customWidth="1"/>
    <col min="31" max="31" width="13.77734375" bestFit="1" customWidth="1"/>
    <col min="32" max="32" width="15.44140625" bestFit="1" customWidth="1"/>
    <col min="34" max="34" width="10.5546875" bestFit="1" customWidth="1"/>
    <col min="40" max="40" width="13.77734375" bestFit="1" customWidth="1"/>
    <col min="41" max="41" width="15.44140625" bestFit="1" customWidth="1"/>
    <col min="43" max="43" width="10.5546875" bestFit="1" customWidth="1"/>
    <col min="48" max="48" width="13.77734375" bestFit="1" customWidth="1"/>
    <col min="49" max="49" width="15.44140625" bestFit="1" customWidth="1"/>
    <col min="51" max="51" width="11.5546875" bestFit="1" customWidth="1"/>
  </cols>
  <sheetData>
    <row r="1" spans="1:51" x14ac:dyDescent="0.3">
      <c r="A1" s="100" t="s">
        <v>1121</v>
      </c>
      <c r="B1" s="101"/>
      <c r="C1" s="101"/>
      <c r="D1" s="101"/>
      <c r="E1" s="101"/>
      <c r="F1" s="101"/>
      <c r="G1" s="102"/>
      <c r="J1" s="103" t="s">
        <v>1122</v>
      </c>
      <c r="K1" s="104"/>
      <c r="L1" s="104"/>
      <c r="M1" s="104"/>
      <c r="N1" s="104"/>
      <c r="O1" s="104"/>
      <c r="P1" s="105"/>
      <c r="S1" s="103" t="s">
        <v>1123</v>
      </c>
      <c r="T1" s="104"/>
      <c r="U1" s="104"/>
      <c r="V1" s="104"/>
      <c r="W1" s="104"/>
      <c r="X1" s="104"/>
      <c r="Y1" s="105"/>
      <c r="AB1" s="103" t="s">
        <v>1124</v>
      </c>
      <c r="AC1" s="104"/>
      <c r="AD1" s="104"/>
      <c r="AE1" s="104"/>
      <c r="AF1" s="104"/>
      <c r="AG1" s="104"/>
      <c r="AH1" s="105"/>
      <c r="AK1" s="103" t="s">
        <v>1125</v>
      </c>
      <c r="AL1" s="104"/>
      <c r="AM1" s="104"/>
      <c r="AN1" s="104"/>
      <c r="AO1" s="104"/>
      <c r="AP1" s="104"/>
      <c r="AQ1" s="105"/>
      <c r="AS1" s="20" t="s">
        <v>1133</v>
      </c>
    </row>
    <row r="2" spans="1:51" x14ac:dyDescent="0.3">
      <c r="A2" s="13" t="s">
        <v>6</v>
      </c>
      <c r="B2" s="10" t="s">
        <v>5</v>
      </c>
      <c r="C2" s="10" t="s">
        <v>1099</v>
      </c>
      <c r="D2" s="12" t="s">
        <v>1120</v>
      </c>
      <c r="E2" s="12" t="s">
        <v>1117</v>
      </c>
      <c r="F2" s="12" t="s">
        <v>1119</v>
      </c>
      <c r="G2" s="12" t="s">
        <v>1110</v>
      </c>
      <c r="J2" s="13" t="s">
        <v>6</v>
      </c>
      <c r="K2" s="10" t="s">
        <v>5</v>
      </c>
      <c r="L2" s="10" t="s">
        <v>1099</v>
      </c>
      <c r="M2" s="12" t="s">
        <v>1120</v>
      </c>
      <c r="N2" s="12" t="s">
        <v>1117</v>
      </c>
      <c r="O2" s="12" t="s">
        <v>1119</v>
      </c>
      <c r="P2" s="12" t="s">
        <v>1110</v>
      </c>
      <c r="S2" s="13" t="s">
        <v>6</v>
      </c>
      <c r="T2" s="10" t="s">
        <v>5</v>
      </c>
      <c r="U2" s="10" t="s">
        <v>1099</v>
      </c>
      <c r="V2" s="12" t="s">
        <v>1120</v>
      </c>
      <c r="W2" s="12" t="s">
        <v>1117</v>
      </c>
      <c r="X2" s="12" t="s">
        <v>1119</v>
      </c>
      <c r="Y2" s="12" t="s">
        <v>1110</v>
      </c>
      <c r="AB2" s="13" t="s">
        <v>6</v>
      </c>
      <c r="AC2" s="10" t="s">
        <v>5</v>
      </c>
      <c r="AD2" s="10" t="s">
        <v>1099</v>
      </c>
      <c r="AE2" s="12" t="s">
        <v>1120</v>
      </c>
      <c r="AF2" s="12" t="s">
        <v>1117</v>
      </c>
      <c r="AG2" s="12" t="s">
        <v>1119</v>
      </c>
      <c r="AH2" s="12" t="s">
        <v>1110</v>
      </c>
      <c r="AK2" s="13" t="s">
        <v>6</v>
      </c>
      <c r="AL2" s="10" t="s">
        <v>5</v>
      </c>
      <c r="AM2" s="10" t="s">
        <v>1099</v>
      </c>
      <c r="AN2" s="12" t="s">
        <v>1120</v>
      </c>
      <c r="AO2" s="12" t="s">
        <v>1117</v>
      </c>
      <c r="AP2" s="12" t="s">
        <v>1119</v>
      </c>
      <c r="AQ2" s="12" t="s">
        <v>1110</v>
      </c>
      <c r="AS2" s="13" t="s">
        <v>6</v>
      </c>
      <c r="AT2" s="10" t="s">
        <v>5</v>
      </c>
      <c r="AU2" s="10" t="s">
        <v>1099</v>
      </c>
      <c r="AV2" s="12" t="s">
        <v>1120</v>
      </c>
      <c r="AW2" s="12" t="s">
        <v>1117</v>
      </c>
      <c r="AX2" s="12" t="s">
        <v>1109</v>
      </c>
      <c r="AY2" s="12" t="s">
        <v>1110</v>
      </c>
    </row>
    <row r="3" spans="1:51" x14ac:dyDescent="0.3">
      <c r="A3" s="13" t="s">
        <v>7</v>
      </c>
      <c r="B3" s="34">
        <v>4</v>
      </c>
      <c r="C3" s="34">
        <v>102</v>
      </c>
      <c r="D3" s="33">
        <f>'Inputs and Outputs Part A'!$B$4+'Inputs and Outputs Part A'!$B$8</f>
        <v>101</v>
      </c>
      <c r="E3" s="33">
        <f>MIN(C3:D3)</f>
        <v>101</v>
      </c>
      <c r="F3" s="33">
        <f>IF(E3-B3&gt;'Inputs and Outputs Part A'!B$4,E3-B3-'Inputs and Outputs Part A'!B$4,0)</f>
        <v>0</v>
      </c>
      <c r="G3" s="35">
        <f>'Inputs and Outputs Part A'!$B$5*'Data Sheet A'!E3-'Inputs and Outputs Part A'!$B$6*'Data Sheet A'!F3</f>
        <v>4040</v>
      </c>
      <c r="J3" s="13" t="s">
        <v>7</v>
      </c>
      <c r="K3" s="34">
        <v>4</v>
      </c>
      <c r="L3" s="34">
        <v>102</v>
      </c>
      <c r="M3" s="33">
        <f>'Inputs and Outputs Part A'!$B$4+'Inputs and Outputs Part A'!$B$9</f>
        <v>102</v>
      </c>
      <c r="N3" s="33">
        <f>MIN(L3:M3)</f>
        <v>102</v>
      </c>
      <c r="O3" s="33">
        <f>IF(N3-K3&gt;'Inputs and Outputs Part A'!B$4,N3-K3-'Inputs and Outputs Part A'!B$4,0)</f>
        <v>0</v>
      </c>
      <c r="P3" s="35">
        <f>'Inputs and Outputs Part A'!$B$5*'Data Sheet A'!N3-'Inputs and Outputs Part A'!$B$6*'Data Sheet A'!O3</f>
        <v>4080</v>
      </c>
      <c r="S3" s="13" t="s">
        <v>7</v>
      </c>
      <c r="T3" s="34">
        <v>4</v>
      </c>
      <c r="U3" s="34">
        <v>102</v>
      </c>
      <c r="V3" s="33">
        <f>'Inputs and Outputs Part A'!$B$4+'Inputs and Outputs Part A'!$B$10</f>
        <v>103</v>
      </c>
      <c r="W3" s="33">
        <f>MIN(U3:V3)</f>
        <v>102</v>
      </c>
      <c r="X3" s="33">
        <f>IF(W3-T3&gt;'Inputs and Outputs Part A'!B$4,W3-T3-'Inputs and Outputs Part A'!B$4,0)</f>
        <v>0</v>
      </c>
      <c r="Y3" s="35">
        <f>'Inputs and Outputs Part A'!$B$5*'Data Sheet A'!W3-'Inputs and Outputs Part A'!$B$6*'Data Sheet A'!X3</f>
        <v>4080</v>
      </c>
      <c r="AB3" s="13" t="s">
        <v>7</v>
      </c>
      <c r="AC3" s="34">
        <v>4</v>
      </c>
      <c r="AD3" s="34">
        <v>102</v>
      </c>
      <c r="AE3" s="33">
        <f>'Inputs and Outputs Part A'!$B$4+'Inputs and Outputs Part A'!$B$11</f>
        <v>104</v>
      </c>
      <c r="AF3" s="33">
        <f>MIN(AD3:AE3)</f>
        <v>102</v>
      </c>
      <c r="AG3" s="33">
        <f>IF(AF3-AC3&gt;'Inputs and Outputs Part A'!B$4,AF3-AC3-'Inputs and Outputs Part A'!B$4,0)</f>
        <v>0</v>
      </c>
      <c r="AH3" s="35">
        <f>'Inputs and Outputs Part A'!$B$5*'Data Sheet A'!AF3-'Inputs and Outputs Part A'!$B$6*'Data Sheet A'!AG3</f>
        <v>4080</v>
      </c>
      <c r="AK3" s="13" t="s">
        <v>7</v>
      </c>
      <c r="AL3" s="34">
        <v>4</v>
      </c>
      <c r="AM3" s="34">
        <v>102</v>
      </c>
      <c r="AN3" s="33">
        <f>'Inputs and Outputs Part A'!$B$4+'Inputs and Outputs Part A'!$B$12</f>
        <v>105</v>
      </c>
      <c r="AO3" s="33">
        <f>MIN(AM3:AN3)</f>
        <v>102</v>
      </c>
      <c r="AP3" s="33">
        <f>IF(AO3-AL3&gt;'Inputs and Outputs Part A'!B$4,AO3-AL3-'Inputs and Outputs Part A'!B$4,0)</f>
        <v>0</v>
      </c>
      <c r="AQ3" s="35">
        <f>'Inputs and Outputs Part A'!$B$5*'Data Sheet A'!AO3-'Inputs and Outputs Part A'!$B$6*'Data Sheet A'!AP3</f>
        <v>4080</v>
      </c>
      <c r="AS3" s="13" t="s">
        <v>7</v>
      </c>
      <c r="AT3" s="34">
        <v>4</v>
      </c>
      <c r="AU3" s="34">
        <v>102</v>
      </c>
      <c r="AV3" s="33">
        <f>'Inputs and Outputs Part A'!$B$4</f>
        <v>100</v>
      </c>
      <c r="AW3" s="33">
        <f>MIN(AU3:AV3)</f>
        <v>100</v>
      </c>
      <c r="AX3" s="33">
        <f>IF(AW3-AT3&gt;'Inputs and Outputs Part A'!B$4,AW3-AT3-'Inputs and Outputs Part A'!B$4,0)</f>
        <v>0</v>
      </c>
      <c r="AY3" s="35">
        <f>'Inputs and Outputs Part A'!$B$5*'Data Sheet A'!AW3</f>
        <v>4000</v>
      </c>
    </row>
    <row r="4" spans="1:51" x14ac:dyDescent="0.3">
      <c r="A4" s="13" t="s">
        <v>8</v>
      </c>
      <c r="B4" s="34">
        <v>1</v>
      </c>
      <c r="C4" s="34">
        <v>114</v>
      </c>
      <c r="D4" s="33">
        <f>'Inputs and Outputs Part A'!$B$4+'Inputs and Outputs Part A'!$B$8</f>
        <v>101</v>
      </c>
      <c r="E4" s="33">
        <f t="shared" ref="E4:E67" si="0">MIN(C4:D4)</f>
        <v>101</v>
      </c>
      <c r="F4" s="33">
        <f>IF(E4-B4&gt;'Inputs and Outputs Part A'!B$4,E4-B4-'Inputs and Outputs Part A'!B$4,0)</f>
        <v>0</v>
      </c>
      <c r="G4" s="35">
        <f>'Inputs and Outputs Part A'!$B$5*'Data Sheet A'!E4-'Inputs and Outputs Part A'!$B$6*'Data Sheet A'!F4</f>
        <v>4040</v>
      </c>
      <c r="J4" s="13" t="s">
        <v>8</v>
      </c>
      <c r="K4" s="34">
        <v>1</v>
      </c>
      <c r="L4" s="34">
        <v>114</v>
      </c>
      <c r="M4" s="33">
        <f>'Inputs and Outputs Part A'!$B$4+'Inputs and Outputs Part A'!$B$9</f>
        <v>102</v>
      </c>
      <c r="N4" s="33">
        <f t="shared" ref="N4:N67" si="1">MIN(L4:M4)</f>
        <v>102</v>
      </c>
      <c r="O4" s="33">
        <f>IF(N4-K4&gt;'Inputs and Outputs Part A'!B$4,N4-K4-'Inputs and Outputs Part A'!B$4,0)</f>
        <v>1</v>
      </c>
      <c r="P4" s="35">
        <f>'Inputs and Outputs Part A'!$B$5*'Data Sheet A'!N4-'Inputs and Outputs Part A'!$B$6*'Data Sheet A'!O4</f>
        <v>3980</v>
      </c>
      <c r="S4" s="13" t="s">
        <v>8</v>
      </c>
      <c r="T4" s="34">
        <v>1</v>
      </c>
      <c r="U4" s="34">
        <v>114</v>
      </c>
      <c r="V4" s="33">
        <f>'Inputs and Outputs Part A'!$B$4+'Inputs and Outputs Part A'!$B$10</f>
        <v>103</v>
      </c>
      <c r="W4" s="33">
        <f t="shared" ref="W4:W67" si="2">MIN(U4:V4)</f>
        <v>103</v>
      </c>
      <c r="X4" s="33">
        <f>IF(W4-T4&gt;'Inputs and Outputs Part A'!B$4,W4-T4-'Inputs and Outputs Part A'!B$4,0)</f>
        <v>2</v>
      </c>
      <c r="Y4" s="35">
        <f>'Inputs and Outputs Part A'!$B$5*'Data Sheet A'!W4-'Inputs and Outputs Part A'!$B$6*'Data Sheet A'!X4</f>
        <v>3920</v>
      </c>
      <c r="AB4" s="13" t="s">
        <v>8</v>
      </c>
      <c r="AC4" s="34">
        <v>1</v>
      </c>
      <c r="AD4" s="34">
        <v>114</v>
      </c>
      <c r="AE4" s="33">
        <f>'Inputs and Outputs Part A'!$B$4+'Inputs and Outputs Part A'!$B$11</f>
        <v>104</v>
      </c>
      <c r="AF4" s="33">
        <f t="shared" ref="AF4:AF67" si="3">MIN(AD4:AE4)</f>
        <v>104</v>
      </c>
      <c r="AG4" s="33">
        <f>IF(AF4-AC4&gt;'Inputs and Outputs Part A'!B$4,AF4-AC4-'Inputs and Outputs Part A'!B$4,0)</f>
        <v>3</v>
      </c>
      <c r="AH4" s="35">
        <f>'Inputs and Outputs Part A'!$B$5*'Data Sheet A'!AF4-'Inputs and Outputs Part A'!$B$6*'Data Sheet A'!AG4</f>
        <v>3860</v>
      </c>
      <c r="AK4" s="13" t="s">
        <v>8</v>
      </c>
      <c r="AL4" s="34">
        <v>1</v>
      </c>
      <c r="AM4" s="34">
        <v>114</v>
      </c>
      <c r="AN4" s="33">
        <f>'Inputs and Outputs Part A'!$B$4+'Inputs and Outputs Part A'!$B$12</f>
        <v>105</v>
      </c>
      <c r="AO4" s="33">
        <f t="shared" ref="AO4:AO67" si="4">MIN(AM4:AN4)</f>
        <v>105</v>
      </c>
      <c r="AP4" s="33">
        <f>IF(AO4-AL4&gt;'Inputs and Outputs Part A'!B$4,AO4-AL4-'Inputs and Outputs Part A'!B$4,0)</f>
        <v>4</v>
      </c>
      <c r="AQ4" s="35">
        <f>'Inputs and Outputs Part A'!$B$5*'Data Sheet A'!AO4-'Inputs and Outputs Part A'!$B$6*'Data Sheet A'!AP4</f>
        <v>3800</v>
      </c>
      <c r="AS4" s="13" t="s">
        <v>8</v>
      </c>
      <c r="AT4" s="34">
        <v>1</v>
      </c>
      <c r="AU4" s="34">
        <v>114</v>
      </c>
      <c r="AV4" s="33">
        <f>'Inputs and Outputs Part A'!$B$4</f>
        <v>100</v>
      </c>
      <c r="AW4" s="33">
        <f t="shared" ref="AW4:AW67" si="5">MIN(AU4:AV4)</f>
        <v>100</v>
      </c>
      <c r="AX4" s="33">
        <f>IF(AW4-AT4&gt;'Inputs and Outputs Part A'!B$4,AW4-AT4-'Inputs and Outputs Part A'!B$4,0)</f>
        <v>0</v>
      </c>
      <c r="AY4" s="35">
        <f>'Inputs and Outputs Part A'!$B$5*'Data Sheet A'!AW4</f>
        <v>4000</v>
      </c>
    </row>
    <row r="5" spans="1:51" x14ac:dyDescent="0.3">
      <c r="A5" s="13" t="s">
        <v>9</v>
      </c>
      <c r="B5" s="34">
        <v>0</v>
      </c>
      <c r="C5" s="34">
        <v>99</v>
      </c>
      <c r="D5" s="33">
        <f>'Inputs and Outputs Part A'!$B$4+'Inputs and Outputs Part A'!$B$8</f>
        <v>101</v>
      </c>
      <c r="E5" s="33">
        <f t="shared" si="0"/>
        <v>99</v>
      </c>
      <c r="F5" s="33">
        <f>IF(E5-B5&gt;'Inputs and Outputs Part A'!B$4,E5-B5-'Inputs and Outputs Part A'!B$4,0)</f>
        <v>0</v>
      </c>
      <c r="G5" s="35">
        <f>'Inputs and Outputs Part A'!$B$5*'Data Sheet A'!E5-'Inputs and Outputs Part A'!$B$6*'Data Sheet A'!F5</f>
        <v>3960</v>
      </c>
      <c r="J5" s="13" t="s">
        <v>9</v>
      </c>
      <c r="K5" s="34">
        <v>0</v>
      </c>
      <c r="L5" s="34">
        <v>99</v>
      </c>
      <c r="M5" s="33">
        <f>'Inputs and Outputs Part A'!$B$4+'Inputs and Outputs Part A'!$B$9</f>
        <v>102</v>
      </c>
      <c r="N5" s="33">
        <f t="shared" si="1"/>
        <v>99</v>
      </c>
      <c r="O5" s="33">
        <f>IF(N5-K5&gt;'Inputs and Outputs Part A'!B$4,N5-K5-'Inputs and Outputs Part A'!B$4,0)</f>
        <v>0</v>
      </c>
      <c r="P5" s="35">
        <f>'Inputs and Outputs Part A'!$B$5*'Data Sheet A'!N5-'Inputs and Outputs Part A'!$B$6*'Data Sheet A'!O5</f>
        <v>3960</v>
      </c>
      <c r="S5" s="13" t="s">
        <v>9</v>
      </c>
      <c r="T5" s="34">
        <v>0</v>
      </c>
      <c r="U5" s="34">
        <v>99</v>
      </c>
      <c r="V5" s="33">
        <f>'Inputs and Outputs Part A'!$B$4+'Inputs and Outputs Part A'!$B$10</f>
        <v>103</v>
      </c>
      <c r="W5" s="33">
        <f t="shared" si="2"/>
        <v>99</v>
      </c>
      <c r="X5" s="33">
        <f>IF(W5-T5&gt;'Inputs and Outputs Part A'!B$4,W5-T5-'Inputs and Outputs Part A'!B$4,0)</f>
        <v>0</v>
      </c>
      <c r="Y5" s="35">
        <f>'Inputs and Outputs Part A'!$B$5*'Data Sheet A'!W5-'Inputs and Outputs Part A'!$B$6*'Data Sheet A'!X5</f>
        <v>3960</v>
      </c>
      <c r="AB5" s="13" t="s">
        <v>9</v>
      </c>
      <c r="AC5" s="34">
        <v>0</v>
      </c>
      <c r="AD5" s="34">
        <v>99</v>
      </c>
      <c r="AE5" s="33">
        <f>'Inputs and Outputs Part A'!$B$4+'Inputs and Outputs Part A'!$B$11</f>
        <v>104</v>
      </c>
      <c r="AF5" s="33">
        <f t="shared" si="3"/>
        <v>99</v>
      </c>
      <c r="AG5" s="33">
        <f>IF(AF5-AC5&gt;'Inputs and Outputs Part A'!B$4,AF5-AC5-'Inputs and Outputs Part A'!B$4,0)</f>
        <v>0</v>
      </c>
      <c r="AH5" s="35">
        <f>'Inputs and Outputs Part A'!$B$5*'Data Sheet A'!AF5-'Inputs and Outputs Part A'!$B$6*'Data Sheet A'!AG5</f>
        <v>3960</v>
      </c>
      <c r="AK5" s="13" t="s">
        <v>9</v>
      </c>
      <c r="AL5" s="34">
        <v>0</v>
      </c>
      <c r="AM5" s="34">
        <v>99</v>
      </c>
      <c r="AN5" s="33">
        <f>'Inputs and Outputs Part A'!$B$4+'Inputs and Outputs Part A'!$B$12</f>
        <v>105</v>
      </c>
      <c r="AO5" s="33">
        <f t="shared" si="4"/>
        <v>99</v>
      </c>
      <c r="AP5" s="33">
        <f>IF(AO5-AL5&gt;'Inputs and Outputs Part A'!B$4,AO5-AL5-'Inputs and Outputs Part A'!B$4,0)</f>
        <v>0</v>
      </c>
      <c r="AQ5" s="35">
        <f>'Inputs and Outputs Part A'!$B$5*'Data Sheet A'!AO5-'Inputs and Outputs Part A'!$B$6*'Data Sheet A'!AP5</f>
        <v>3960</v>
      </c>
      <c r="AS5" s="13" t="s">
        <v>9</v>
      </c>
      <c r="AT5" s="34">
        <v>0</v>
      </c>
      <c r="AU5" s="34">
        <v>99</v>
      </c>
      <c r="AV5" s="33">
        <f>'Inputs and Outputs Part A'!$B$4</f>
        <v>100</v>
      </c>
      <c r="AW5" s="33">
        <f t="shared" si="5"/>
        <v>99</v>
      </c>
      <c r="AX5" s="33">
        <f>IF(AW5-AT5&gt;'Inputs and Outputs Part A'!B$4,AW5-AT5-'Inputs and Outputs Part A'!B$4,0)</f>
        <v>0</v>
      </c>
      <c r="AY5" s="35">
        <f>'Inputs and Outputs Part A'!$B$5*'Data Sheet A'!AW5</f>
        <v>3960</v>
      </c>
    </row>
    <row r="6" spans="1:51" x14ac:dyDescent="0.3">
      <c r="A6" s="13" t="s">
        <v>10</v>
      </c>
      <c r="B6" s="34">
        <v>4</v>
      </c>
      <c r="C6" s="34">
        <v>106</v>
      </c>
      <c r="D6" s="33">
        <f>'Inputs and Outputs Part A'!$B$4+'Inputs and Outputs Part A'!$B$8</f>
        <v>101</v>
      </c>
      <c r="E6" s="33">
        <f t="shared" si="0"/>
        <v>101</v>
      </c>
      <c r="F6" s="33">
        <f>IF(E6-B6&gt;'Inputs and Outputs Part A'!B$4,E6-B6-'Inputs and Outputs Part A'!B$4,0)</f>
        <v>0</v>
      </c>
      <c r="G6" s="35">
        <f>'Inputs and Outputs Part A'!$B$5*'Data Sheet A'!E6-'Inputs and Outputs Part A'!$B$6*'Data Sheet A'!F6</f>
        <v>4040</v>
      </c>
      <c r="J6" s="13" t="s">
        <v>10</v>
      </c>
      <c r="K6" s="34">
        <v>4</v>
      </c>
      <c r="L6" s="34">
        <v>106</v>
      </c>
      <c r="M6" s="33">
        <f>'Inputs and Outputs Part A'!$B$4+'Inputs and Outputs Part A'!$B$9</f>
        <v>102</v>
      </c>
      <c r="N6" s="33">
        <f t="shared" si="1"/>
        <v>102</v>
      </c>
      <c r="O6" s="33">
        <f>IF(N6-K6&gt;'Inputs and Outputs Part A'!B$4,N6-K6-'Inputs and Outputs Part A'!B$4,0)</f>
        <v>0</v>
      </c>
      <c r="P6" s="35">
        <f>'Inputs and Outputs Part A'!$B$5*'Data Sheet A'!N6-'Inputs and Outputs Part A'!$B$6*'Data Sheet A'!O6</f>
        <v>4080</v>
      </c>
      <c r="S6" s="13" t="s">
        <v>10</v>
      </c>
      <c r="T6" s="34">
        <v>4</v>
      </c>
      <c r="U6" s="34">
        <v>106</v>
      </c>
      <c r="V6" s="33">
        <f>'Inputs and Outputs Part A'!$B$4+'Inputs and Outputs Part A'!$B$10</f>
        <v>103</v>
      </c>
      <c r="W6" s="33">
        <f t="shared" si="2"/>
        <v>103</v>
      </c>
      <c r="X6" s="33">
        <f>IF(W6-T6&gt;'Inputs and Outputs Part A'!B$4,W6-T6-'Inputs and Outputs Part A'!B$4,0)</f>
        <v>0</v>
      </c>
      <c r="Y6" s="35">
        <f>'Inputs and Outputs Part A'!$B$5*'Data Sheet A'!W6-'Inputs and Outputs Part A'!$B$6*'Data Sheet A'!X6</f>
        <v>4120</v>
      </c>
      <c r="AB6" s="13" t="s">
        <v>10</v>
      </c>
      <c r="AC6" s="34">
        <v>4</v>
      </c>
      <c r="AD6" s="34">
        <v>106</v>
      </c>
      <c r="AE6" s="33">
        <f>'Inputs and Outputs Part A'!$B$4+'Inputs and Outputs Part A'!$B$11</f>
        <v>104</v>
      </c>
      <c r="AF6" s="33">
        <f t="shared" si="3"/>
        <v>104</v>
      </c>
      <c r="AG6" s="33">
        <f>IF(AF6-AC6&gt;'Inputs and Outputs Part A'!B$4,AF6-AC6-'Inputs and Outputs Part A'!B$4,0)</f>
        <v>0</v>
      </c>
      <c r="AH6" s="35">
        <f>'Inputs and Outputs Part A'!$B$5*'Data Sheet A'!AF6-'Inputs and Outputs Part A'!$B$6*'Data Sheet A'!AG6</f>
        <v>4160</v>
      </c>
      <c r="AK6" s="13" t="s">
        <v>10</v>
      </c>
      <c r="AL6" s="34">
        <v>4</v>
      </c>
      <c r="AM6" s="34">
        <v>106</v>
      </c>
      <c r="AN6" s="33">
        <f>'Inputs and Outputs Part A'!$B$4+'Inputs and Outputs Part A'!$B$12</f>
        <v>105</v>
      </c>
      <c r="AO6" s="33">
        <f t="shared" si="4"/>
        <v>105</v>
      </c>
      <c r="AP6" s="33">
        <f>IF(AO6-AL6&gt;'Inputs and Outputs Part A'!B$4,AO6-AL6-'Inputs and Outputs Part A'!B$4,0)</f>
        <v>1</v>
      </c>
      <c r="AQ6" s="35">
        <f>'Inputs and Outputs Part A'!$B$5*'Data Sheet A'!AO6-'Inputs and Outputs Part A'!$B$6*'Data Sheet A'!AP6</f>
        <v>4100</v>
      </c>
      <c r="AS6" s="13" t="s">
        <v>10</v>
      </c>
      <c r="AT6" s="34">
        <v>4</v>
      </c>
      <c r="AU6" s="34">
        <v>106</v>
      </c>
      <c r="AV6" s="33">
        <f>'Inputs and Outputs Part A'!$B$4</f>
        <v>100</v>
      </c>
      <c r="AW6" s="33">
        <f t="shared" si="5"/>
        <v>100</v>
      </c>
      <c r="AX6" s="33">
        <f>IF(AW6-AT6&gt;'Inputs and Outputs Part A'!B$4,AW6-AT6-'Inputs and Outputs Part A'!B$4,0)</f>
        <v>0</v>
      </c>
      <c r="AY6" s="35">
        <f>'Inputs and Outputs Part A'!$B$5*'Data Sheet A'!AW6</f>
        <v>4000</v>
      </c>
    </row>
    <row r="7" spans="1:51" x14ac:dyDescent="0.3">
      <c r="A7" s="13" t="s">
        <v>11</v>
      </c>
      <c r="B7" s="34">
        <v>1</v>
      </c>
      <c r="C7" s="34">
        <v>99</v>
      </c>
      <c r="D7" s="33">
        <f>'Inputs and Outputs Part A'!$B$4+'Inputs and Outputs Part A'!$B$8</f>
        <v>101</v>
      </c>
      <c r="E7" s="33">
        <f t="shared" si="0"/>
        <v>99</v>
      </c>
      <c r="F7" s="33">
        <f>IF(E7-B7&gt;'Inputs and Outputs Part A'!B$4,E7-B7-'Inputs and Outputs Part A'!B$4,0)</f>
        <v>0</v>
      </c>
      <c r="G7" s="35">
        <f>'Inputs and Outputs Part A'!$B$5*'Data Sheet A'!E7-'Inputs and Outputs Part A'!$B$6*'Data Sheet A'!F7</f>
        <v>3960</v>
      </c>
      <c r="J7" s="13" t="s">
        <v>11</v>
      </c>
      <c r="K7" s="34">
        <v>1</v>
      </c>
      <c r="L7" s="34">
        <v>99</v>
      </c>
      <c r="M7" s="33">
        <f>'Inputs and Outputs Part A'!$B$4+'Inputs and Outputs Part A'!$B$9</f>
        <v>102</v>
      </c>
      <c r="N7" s="33">
        <f t="shared" si="1"/>
        <v>99</v>
      </c>
      <c r="O7" s="33">
        <f>IF(N7-K7&gt;'Inputs and Outputs Part A'!B$4,N7-K7-'Inputs and Outputs Part A'!B$4,0)</f>
        <v>0</v>
      </c>
      <c r="P7" s="35">
        <f>'Inputs and Outputs Part A'!$B$5*'Data Sheet A'!N7-'Inputs and Outputs Part A'!$B$6*'Data Sheet A'!O7</f>
        <v>3960</v>
      </c>
      <c r="S7" s="13" t="s">
        <v>11</v>
      </c>
      <c r="T7" s="34">
        <v>1</v>
      </c>
      <c r="U7" s="34">
        <v>99</v>
      </c>
      <c r="V7" s="33">
        <f>'Inputs and Outputs Part A'!$B$4+'Inputs and Outputs Part A'!$B$10</f>
        <v>103</v>
      </c>
      <c r="W7" s="33">
        <f t="shared" si="2"/>
        <v>99</v>
      </c>
      <c r="X7" s="33">
        <f>IF(W7-T7&gt;'Inputs and Outputs Part A'!B$4,W7-T7-'Inputs and Outputs Part A'!B$4,0)</f>
        <v>0</v>
      </c>
      <c r="Y7" s="35">
        <f>'Inputs and Outputs Part A'!$B$5*'Data Sheet A'!W7-'Inputs and Outputs Part A'!$B$6*'Data Sheet A'!X7</f>
        <v>3960</v>
      </c>
      <c r="AB7" s="13" t="s">
        <v>11</v>
      </c>
      <c r="AC7" s="34">
        <v>1</v>
      </c>
      <c r="AD7" s="34">
        <v>99</v>
      </c>
      <c r="AE7" s="33">
        <f>'Inputs and Outputs Part A'!$B$4+'Inputs and Outputs Part A'!$B$11</f>
        <v>104</v>
      </c>
      <c r="AF7" s="33">
        <f t="shared" si="3"/>
        <v>99</v>
      </c>
      <c r="AG7" s="33">
        <f>IF(AF7-AC7&gt;'Inputs and Outputs Part A'!B$4,AF7-AC7-'Inputs and Outputs Part A'!B$4,0)</f>
        <v>0</v>
      </c>
      <c r="AH7" s="35">
        <f>'Inputs and Outputs Part A'!$B$5*'Data Sheet A'!AF7-'Inputs and Outputs Part A'!$B$6*'Data Sheet A'!AG7</f>
        <v>3960</v>
      </c>
      <c r="AK7" s="13" t="s">
        <v>11</v>
      </c>
      <c r="AL7" s="34">
        <v>1</v>
      </c>
      <c r="AM7" s="34">
        <v>99</v>
      </c>
      <c r="AN7" s="33">
        <f>'Inputs and Outputs Part A'!$B$4+'Inputs and Outputs Part A'!$B$12</f>
        <v>105</v>
      </c>
      <c r="AO7" s="33">
        <f t="shared" si="4"/>
        <v>99</v>
      </c>
      <c r="AP7" s="33">
        <f>IF(AO7-AL7&gt;'Inputs and Outputs Part A'!B$4,AO7-AL7-'Inputs and Outputs Part A'!B$4,0)</f>
        <v>0</v>
      </c>
      <c r="AQ7" s="35">
        <f>'Inputs and Outputs Part A'!$B$5*'Data Sheet A'!AO7-'Inputs and Outputs Part A'!$B$6*'Data Sheet A'!AP7</f>
        <v>3960</v>
      </c>
      <c r="AS7" s="13" t="s">
        <v>11</v>
      </c>
      <c r="AT7" s="34">
        <v>1</v>
      </c>
      <c r="AU7" s="34">
        <v>99</v>
      </c>
      <c r="AV7" s="33">
        <f>'Inputs and Outputs Part A'!$B$4</f>
        <v>100</v>
      </c>
      <c r="AW7" s="33">
        <f t="shared" si="5"/>
        <v>99</v>
      </c>
      <c r="AX7" s="33">
        <f>IF(AW7-AT7&gt;'Inputs and Outputs Part A'!B$4,AW7-AT7-'Inputs and Outputs Part A'!B$4,0)</f>
        <v>0</v>
      </c>
      <c r="AY7" s="35">
        <f>'Inputs and Outputs Part A'!$B$5*'Data Sheet A'!AW7</f>
        <v>3960</v>
      </c>
    </row>
    <row r="8" spans="1:51" x14ac:dyDescent="0.3">
      <c r="A8" s="13" t="s">
        <v>12</v>
      </c>
      <c r="B8" s="34">
        <v>0</v>
      </c>
      <c r="C8" s="34">
        <v>99</v>
      </c>
      <c r="D8" s="33">
        <f>'Inputs and Outputs Part A'!$B$4+'Inputs and Outputs Part A'!$B$8</f>
        <v>101</v>
      </c>
      <c r="E8" s="33">
        <f t="shared" si="0"/>
        <v>99</v>
      </c>
      <c r="F8" s="33">
        <f>IF(E8-B8&gt;'Inputs and Outputs Part A'!B$4,E8-B8-'Inputs and Outputs Part A'!B$4,0)</f>
        <v>0</v>
      </c>
      <c r="G8" s="35">
        <f>'Inputs and Outputs Part A'!$B$5*'Data Sheet A'!E8-'Inputs and Outputs Part A'!$B$6*'Data Sheet A'!F8</f>
        <v>3960</v>
      </c>
      <c r="J8" s="13" t="s">
        <v>12</v>
      </c>
      <c r="K8" s="34">
        <v>0</v>
      </c>
      <c r="L8" s="34">
        <v>99</v>
      </c>
      <c r="M8" s="33">
        <f>'Inputs and Outputs Part A'!$B$4+'Inputs and Outputs Part A'!$B$9</f>
        <v>102</v>
      </c>
      <c r="N8" s="33">
        <f t="shared" si="1"/>
        <v>99</v>
      </c>
      <c r="O8" s="33">
        <f>IF(N8-K8&gt;'Inputs and Outputs Part A'!B$4,N8-K8-'Inputs and Outputs Part A'!B$4,0)</f>
        <v>0</v>
      </c>
      <c r="P8" s="35">
        <f>'Inputs and Outputs Part A'!$B$5*'Data Sheet A'!N8-'Inputs and Outputs Part A'!$B$6*'Data Sheet A'!O8</f>
        <v>3960</v>
      </c>
      <c r="S8" s="13" t="s">
        <v>12</v>
      </c>
      <c r="T8" s="34">
        <v>0</v>
      </c>
      <c r="U8" s="34">
        <v>99</v>
      </c>
      <c r="V8" s="33">
        <f>'Inputs and Outputs Part A'!$B$4+'Inputs and Outputs Part A'!$B$10</f>
        <v>103</v>
      </c>
      <c r="W8" s="33">
        <f t="shared" si="2"/>
        <v>99</v>
      </c>
      <c r="X8" s="33">
        <f>IF(W8-T8&gt;'Inputs and Outputs Part A'!B$4,W8-T8-'Inputs and Outputs Part A'!B$4,0)</f>
        <v>0</v>
      </c>
      <c r="Y8" s="35">
        <f>'Inputs and Outputs Part A'!$B$5*'Data Sheet A'!W8-'Inputs and Outputs Part A'!$B$6*'Data Sheet A'!X8</f>
        <v>3960</v>
      </c>
      <c r="AB8" s="13" t="s">
        <v>12</v>
      </c>
      <c r="AC8" s="34">
        <v>0</v>
      </c>
      <c r="AD8" s="34">
        <v>99</v>
      </c>
      <c r="AE8" s="33">
        <f>'Inputs and Outputs Part A'!$B$4+'Inputs and Outputs Part A'!$B$11</f>
        <v>104</v>
      </c>
      <c r="AF8" s="33">
        <f t="shared" si="3"/>
        <v>99</v>
      </c>
      <c r="AG8" s="33">
        <f>IF(AF8-AC8&gt;'Inputs and Outputs Part A'!B$4,AF8-AC8-'Inputs and Outputs Part A'!B$4,0)</f>
        <v>0</v>
      </c>
      <c r="AH8" s="35">
        <f>'Inputs and Outputs Part A'!$B$5*'Data Sheet A'!AF8-'Inputs and Outputs Part A'!$B$6*'Data Sheet A'!AG8</f>
        <v>3960</v>
      </c>
      <c r="AK8" s="13" t="s">
        <v>12</v>
      </c>
      <c r="AL8" s="34">
        <v>0</v>
      </c>
      <c r="AM8" s="34">
        <v>99</v>
      </c>
      <c r="AN8" s="33">
        <f>'Inputs and Outputs Part A'!$B$4+'Inputs and Outputs Part A'!$B$12</f>
        <v>105</v>
      </c>
      <c r="AO8" s="33">
        <f t="shared" si="4"/>
        <v>99</v>
      </c>
      <c r="AP8" s="33">
        <f>IF(AO8-AL8&gt;'Inputs and Outputs Part A'!B$4,AO8-AL8-'Inputs and Outputs Part A'!B$4,0)</f>
        <v>0</v>
      </c>
      <c r="AQ8" s="35">
        <f>'Inputs and Outputs Part A'!$B$5*'Data Sheet A'!AO8-'Inputs and Outputs Part A'!$B$6*'Data Sheet A'!AP8</f>
        <v>3960</v>
      </c>
      <c r="AS8" s="13" t="s">
        <v>12</v>
      </c>
      <c r="AT8" s="34">
        <v>0</v>
      </c>
      <c r="AU8" s="34">
        <v>99</v>
      </c>
      <c r="AV8" s="33">
        <f>'Inputs and Outputs Part A'!$B$4</f>
        <v>100</v>
      </c>
      <c r="AW8" s="33">
        <f t="shared" si="5"/>
        <v>99</v>
      </c>
      <c r="AX8" s="33">
        <f>IF(AW8-AT8&gt;'Inputs and Outputs Part A'!B$4,AW8-AT8-'Inputs and Outputs Part A'!B$4,0)</f>
        <v>0</v>
      </c>
      <c r="AY8" s="35">
        <f>'Inputs and Outputs Part A'!$B$5*'Data Sheet A'!AW8</f>
        <v>3960</v>
      </c>
    </row>
    <row r="9" spans="1:51" x14ac:dyDescent="0.3">
      <c r="A9" s="13" t="s">
        <v>13</v>
      </c>
      <c r="B9" s="34">
        <v>1</v>
      </c>
      <c r="C9" s="34">
        <v>102</v>
      </c>
      <c r="D9" s="33">
        <f>'Inputs and Outputs Part A'!$B$4+'Inputs and Outputs Part A'!$B$8</f>
        <v>101</v>
      </c>
      <c r="E9" s="33">
        <f t="shared" si="0"/>
        <v>101</v>
      </c>
      <c r="F9" s="33">
        <f>IF(E9-B9&gt;'Inputs and Outputs Part A'!B$4,E9-B9-'Inputs and Outputs Part A'!B$4,0)</f>
        <v>0</v>
      </c>
      <c r="G9" s="35">
        <f>'Inputs and Outputs Part A'!$B$5*'Data Sheet A'!E9-'Inputs and Outputs Part A'!$B$6*'Data Sheet A'!F9</f>
        <v>4040</v>
      </c>
      <c r="J9" s="13" t="s">
        <v>13</v>
      </c>
      <c r="K9" s="34">
        <v>1</v>
      </c>
      <c r="L9" s="34">
        <v>102</v>
      </c>
      <c r="M9" s="33">
        <f>'Inputs and Outputs Part A'!$B$4+'Inputs and Outputs Part A'!$B$9</f>
        <v>102</v>
      </c>
      <c r="N9" s="33">
        <f t="shared" si="1"/>
        <v>102</v>
      </c>
      <c r="O9" s="33">
        <f>IF(N9-K9&gt;'Inputs and Outputs Part A'!B$4,N9-K9-'Inputs and Outputs Part A'!B$4,0)</f>
        <v>1</v>
      </c>
      <c r="P9" s="35">
        <f>'Inputs and Outputs Part A'!$B$5*'Data Sheet A'!N9-'Inputs and Outputs Part A'!$B$6*'Data Sheet A'!O9</f>
        <v>3980</v>
      </c>
      <c r="S9" s="13" t="s">
        <v>13</v>
      </c>
      <c r="T9" s="34">
        <v>1</v>
      </c>
      <c r="U9" s="34">
        <v>102</v>
      </c>
      <c r="V9" s="33">
        <f>'Inputs and Outputs Part A'!$B$4+'Inputs and Outputs Part A'!$B$10</f>
        <v>103</v>
      </c>
      <c r="W9" s="33">
        <f t="shared" si="2"/>
        <v>102</v>
      </c>
      <c r="X9" s="33">
        <f>IF(W9-T9&gt;'Inputs and Outputs Part A'!B$4,W9-T9-'Inputs and Outputs Part A'!B$4,0)</f>
        <v>1</v>
      </c>
      <c r="Y9" s="35">
        <f>'Inputs and Outputs Part A'!$B$5*'Data Sheet A'!W9-'Inputs and Outputs Part A'!$B$6*'Data Sheet A'!X9</f>
        <v>3980</v>
      </c>
      <c r="AB9" s="13" t="s">
        <v>13</v>
      </c>
      <c r="AC9" s="34">
        <v>1</v>
      </c>
      <c r="AD9" s="34">
        <v>102</v>
      </c>
      <c r="AE9" s="33">
        <f>'Inputs and Outputs Part A'!$B$4+'Inputs and Outputs Part A'!$B$11</f>
        <v>104</v>
      </c>
      <c r="AF9" s="33">
        <f t="shared" si="3"/>
        <v>102</v>
      </c>
      <c r="AG9" s="33">
        <f>IF(AF9-AC9&gt;'Inputs and Outputs Part A'!B$4,AF9-AC9-'Inputs and Outputs Part A'!B$4,0)</f>
        <v>1</v>
      </c>
      <c r="AH9" s="35">
        <f>'Inputs and Outputs Part A'!$B$5*'Data Sheet A'!AF9-'Inputs and Outputs Part A'!$B$6*'Data Sheet A'!AG9</f>
        <v>3980</v>
      </c>
      <c r="AK9" s="13" t="s">
        <v>13</v>
      </c>
      <c r="AL9" s="34">
        <v>1</v>
      </c>
      <c r="AM9" s="34">
        <v>102</v>
      </c>
      <c r="AN9" s="33">
        <f>'Inputs and Outputs Part A'!$B$4+'Inputs and Outputs Part A'!$B$12</f>
        <v>105</v>
      </c>
      <c r="AO9" s="33">
        <f t="shared" si="4"/>
        <v>102</v>
      </c>
      <c r="AP9" s="33">
        <f>IF(AO9-AL9&gt;'Inputs and Outputs Part A'!B$4,AO9-AL9-'Inputs and Outputs Part A'!B$4,0)</f>
        <v>1</v>
      </c>
      <c r="AQ9" s="35">
        <f>'Inputs and Outputs Part A'!$B$5*'Data Sheet A'!AO9-'Inputs and Outputs Part A'!$B$6*'Data Sheet A'!AP9</f>
        <v>3980</v>
      </c>
      <c r="AS9" s="13" t="s">
        <v>13</v>
      </c>
      <c r="AT9" s="34">
        <v>1</v>
      </c>
      <c r="AU9" s="34">
        <v>102</v>
      </c>
      <c r="AV9" s="33">
        <f>'Inputs and Outputs Part A'!$B$4</f>
        <v>100</v>
      </c>
      <c r="AW9" s="33">
        <f t="shared" si="5"/>
        <v>100</v>
      </c>
      <c r="AX9" s="33">
        <f>IF(AW9-AT9&gt;'Inputs and Outputs Part A'!B$4,AW9-AT9-'Inputs and Outputs Part A'!B$4,0)</f>
        <v>0</v>
      </c>
      <c r="AY9" s="35">
        <f>'Inputs and Outputs Part A'!$B$5*'Data Sheet A'!AW9</f>
        <v>4000</v>
      </c>
    </row>
    <row r="10" spans="1:51" x14ac:dyDescent="0.3">
      <c r="A10" s="13" t="s">
        <v>14</v>
      </c>
      <c r="B10" s="34">
        <v>4</v>
      </c>
      <c r="C10" s="34">
        <v>115</v>
      </c>
      <c r="D10" s="33">
        <f>'Inputs and Outputs Part A'!$B$4+'Inputs and Outputs Part A'!$B$8</f>
        <v>101</v>
      </c>
      <c r="E10" s="33">
        <f t="shared" si="0"/>
        <v>101</v>
      </c>
      <c r="F10" s="33">
        <f>IF(E10-B10&gt;'Inputs and Outputs Part A'!B$4,E10-B10-'Inputs and Outputs Part A'!B$4,0)</f>
        <v>0</v>
      </c>
      <c r="G10" s="35">
        <f>'Inputs and Outputs Part A'!$B$5*'Data Sheet A'!E10-'Inputs and Outputs Part A'!$B$6*'Data Sheet A'!F10</f>
        <v>4040</v>
      </c>
      <c r="J10" s="13" t="s">
        <v>14</v>
      </c>
      <c r="K10" s="34">
        <v>4</v>
      </c>
      <c r="L10" s="34">
        <v>115</v>
      </c>
      <c r="M10" s="33">
        <f>'Inputs and Outputs Part A'!$B$4+'Inputs and Outputs Part A'!$B$9</f>
        <v>102</v>
      </c>
      <c r="N10" s="33">
        <f t="shared" si="1"/>
        <v>102</v>
      </c>
      <c r="O10" s="33">
        <f>IF(N10-K10&gt;'Inputs and Outputs Part A'!B$4,N10-K10-'Inputs and Outputs Part A'!B$4,0)</f>
        <v>0</v>
      </c>
      <c r="P10" s="35">
        <f>'Inputs and Outputs Part A'!$B$5*'Data Sheet A'!N10-'Inputs and Outputs Part A'!$B$6*'Data Sheet A'!O10</f>
        <v>4080</v>
      </c>
      <c r="S10" s="13" t="s">
        <v>14</v>
      </c>
      <c r="T10" s="34">
        <v>4</v>
      </c>
      <c r="U10" s="34">
        <v>115</v>
      </c>
      <c r="V10" s="33">
        <f>'Inputs and Outputs Part A'!$B$4+'Inputs and Outputs Part A'!$B$10</f>
        <v>103</v>
      </c>
      <c r="W10" s="33">
        <f t="shared" si="2"/>
        <v>103</v>
      </c>
      <c r="X10" s="33">
        <f>IF(W10-T10&gt;'Inputs and Outputs Part A'!B$4,W10-T10-'Inputs and Outputs Part A'!B$4,0)</f>
        <v>0</v>
      </c>
      <c r="Y10" s="35">
        <f>'Inputs and Outputs Part A'!$B$5*'Data Sheet A'!W10-'Inputs and Outputs Part A'!$B$6*'Data Sheet A'!X10</f>
        <v>4120</v>
      </c>
      <c r="AB10" s="13" t="s">
        <v>14</v>
      </c>
      <c r="AC10" s="34">
        <v>4</v>
      </c>
      <c r="AD10" s="34">
        <v>115</v>
      </c>
      <c r="AE10" s="33">
        <f>'Inputs and Outputs Part A'!$B$4+'Inputs and Outputs Part A'!$B$11</f>
        <v>104</v>
      </c>
      <c r="AF10" s="33">
        <f t="shared" si="3"/>
        <v>104</v>
      </c>
      <c r="AG10" s="33">
        <f>IF(AF10-AC10&gt;'Inputs and Outputs Part A'!B$4,AF10-AC10-'Inputs and Outputs Part A'!B$4,0)</f>
        <v>0</v>
      </c>
      <c r="AH10" s="35">
        <f>'Inputs and Outputs Part A'!$B$5*'Data Sheet A'!AF10-'Inputs and Outputs Part A'!$B$6*'Data Sheet A'!AG10</f>
        <v>4160</v>
      </c>
      <c r="AK10" s="13" t="s">
        <v>14</v>
      </c>
      <c r="AL10" s="34">
        <v>4</v>
      </c>
      <c r="AM10" s="34">
        <v>115</v>
      </c>
      <c r="AN10" s="33">
        <f>'Inputs and Outputs Part A'!$B$4+'Inputs and Outputs Part A'!$B$12</f>
        <v>105</v>
      </c>
      <c r="AO10" s="33">
        <f t="shared" si="4"/>
        <v>105</v>
      </c>
      <c r="AP10" s="33">
        <f>IF(AO10-AL10&gt;'Inputs and Outputs Part A'!B$4,AO10-AL10-'Inputs and Outputs Part A'!B$4,0)</f>
        <v>1</v>
      </c>
      <c r="AQ10" s="35">
        <f>'Inputs and Outputs Part A'!$B$5*'Data Sheet A'!AO10-'Inputs and Outputs Part A'!$B$6*'Data Sheet A'!AP10</f>
        <v>4100</v>
      </c>
      <c r="AS10" s="13" t="s">
        <v>14</v>
      </c>
      <c r="AT10" s="34">
        <v>4</v>
      </c>
      <c r="AU10" s="34">
        <v>115</v>
      </c>
      <c r="AV10" s="33">
        <f>'Inputs and Outputs Part A'!$B$4</f>
        <v>100</v>
      </c>
      <c r="AW10" s="33">
        <f t="shared" si="5"/>
        <v>100</v>
      </c>
      <c r="AX10" s="33">
        <f>IF(AW10-AT10&gt;'Inputs and Outputs Part A'!B$4,AW10-AT10-'Inputs and Outputs Part A'!B$4,0)</f>
        <v>0</v>
      </c>
      <c r="AY10" s="35">
        <f>'Inputs and Outputs Part A'!$B$5*'Data Sheet A'!AW10</f>
        <v>4000</v>
      </c>
    </row>
    <row r="11" spans="1:51" x14ac:dyDescent="0.3">
      <c r="A11" s="13" t="s">
        <v>15</v>
      </c>
      <c r="B11" s="34">
        <v>2</v>
      </c>
      <c r="C11" s="34">
        <v>106</v>
      </c>
      <c r="D11" s="33">
        <f>'Inputs and Outputs Part A'!$B$4+'Inputs and Outputs Part A'!$B$8</f>
        <v>101</v>
      </c>
      <c r="E11" s="33">
        <f t="shared" si="0"/>
        <v>101</v>
      </c>
      <c r="F11" s="33">
        <f>IF(E11-B11&gt;'Inputs and Outputs Part A'!B$4,E11-B11-'Inputs and Outputs Part A'!B$4,0)</f>
        <v>0</v>
      </c>
      <c r="G11" s="35">
        <f>'Inputs and Outputs Part A'!$B$5*'Data Sheet A'!E11-'Inputs and Outputs Part A'!$B$6*'Data Sheet A'!F11</f>
        <v>4040</v>
      </c>
      <c r="J11" s="13" t="s">
        <v>15</v>
      </c>
      <c r="K11" s="34">
        <v>2</v>
      </c>
      <c r="L11" s="34">
        <v>106</v>
      </c>
      <c r="M11" s="33">
        <f>'Inputs and Outputs Part A'!$B$4+'Inputs and Outputs Part A'!$B$9</f>
        <v>102</v>
      </c>
      <c r="N11" s="33">
        <f t="shared" si="1"/>
        <v>102</v>
      </c>
      <c r="O11" s="33">
        <f>IF(N11-K11&gt;'Inputs and Outputs Part A'!B$4,N11-K11-'Inputs and Outputs Part A'!B$4,0)</f>
        <v>0</v>
      </c>
      <c r="P11" s="35">
        <f>'Inputs and Outputs Part A'!$B$5*'Data Sheet A'!N11-'Inputs and Outputs Part A'!$B$6*'Data Sheet A'!O11</f>
        <v>4080</v>
      </c>
      <c r="S11" s="13" t="s">
        <v>15</v>
      </c>
      <c r="T11" s="34">
        <v>2</v>
      </c>
      <c r="U11" s="34">
        <v>106</v>
      </c>
      <c r="V11" s="33">
        <f>'Inputs and Outputs Part A'!$B$4+'Inputs and Outputs Part A'!$B$10</f>
        <v>103</v>
      </c>
      <c r="W11" s="33">
        <f t="shared" si="2"/>
        <v>103</v>
      </c>
      <c r="X11" s="33">
        <f>IF(W11-T11&gt;'Inputs and Outputs Part A'!B$4,W11-T11-'Inputs and Outputs Part A'!B$4,0)</f>
        <v>1</v>
      </c>
      <c r="Y11" s="35">
        <f>'Inputs and Outputs Part A'!$B$5*'Data Sheet A'!W11-'Inputs and Outputs Part A'!$B$6*'Data Sheet A'!X11</f>
        <v>4020</v>
      </c>
      <c r="AB11" s="13" t="s">
        <v>15</v>
      </c>
      <c r="AC11" s="34">
        <v>2</v>
      </c>
      <c r="AD11" s="34">
        <v>106</v>
      </c>
      <c r="AE11" s="33">
        <f>'Inputs and Outputs Part A'!$B$4+'Inputs and Outputs Part A'!$B$11</f>
        <v>104</v>
      </c>
      <c r="AF11" s="33">
        <f t="shared" si="3"/>
        <v>104</v>
      </c>
      <c r="AG11" s="33">
        <f>IF(AF11-AC11&gt;'Inputs and Outputs Part A'!B$4,AF11-AC11-'Inputs and Outputs Part A'!B$4,0)</f>
        <v>2</v>
      </c>
      <c r="AH11" s="35">
        <f>'Inputs and Outputs Part A'!$B$5*'Data Sheet A'!AF11-'Inputs and Outputs Part A'!$B$6*'Data Sheet A'!AG11</f>
        <v>3960</v>
      </c>
      <c r="AK11" s="13" t="s">
        <v>15</v>
      </c>
      <c r="AL11" s="34">
        <v>2</v>
      </c>
      <c r="AM11" s="34">
        <v>106</v>
      </c>
      <c r="AN11" s="33">
        <f>'Inputs and Outputs Part A'!$B$4+'Inputs and Outputs Part A'!$B$12</f>
        <v>105</v>
      </c>
      <c r="AO11" s="33">
        <f t="shared" si="4"/>
        <v>105</v>
      </c>
      <c r="AP11" s="33">
        <f>IF(AO11-AL11&gt;'Inputs and Outputs Part A'!B$4,AO11-AL11-'Inputs and Outputs Part A'!B$4,0)</f>
        <v>3</v>
      </c>
      <c r="AQ11" s="35">
        <f>'Inputs and Outputs Part A'!$B$5*'Data Sheet A'!AO11-'Inputs and Outputs Part A'!$B$6*'Data Sheet A'!AP11</f>
        <v>3900</v>
      </c>
      <c r="AS11" s="13" t="s">
        <v>15</v>
      </c>
      <c r="AT11" s="34">
        <v>2</v>
      </c>
      <c r="AU11" s="34">
        <v>106</v>
      </c>
      <c r="AV11" s="33">
        <f>'Inputs and Outputs Part A'!$B$4</f>
        <v>100</v>
      </c>
      <c r="AW11" s="33">
        <f t="shared" si="5"/>
        <v>100</v>
      </c>
      <c r="AX11" s="33">
        <f>IF(AW11-AT11&gt;'Inputs and Outputs Part A'!B$4,AW11-AT11-'Inputs and Outputs Part A'!B$4,0)</f>
        <v>0</v>
      </c>
      <c r="AY11" s="35">
        <f>'Inputs and Outputs Part A'!$B$5*'Data Sheet A'!AW11</f>
        <v>4000</v>
      </c>
    </row>
    <row r="12" spans="1:51" x14ac:dyDescent="0.3">
      <c r="A12" s="13" t="s">
        <v>16</v>
      </c>
      <c r="B12" s="34">
        <v>4</v>
      </c>
      <c r="C12" s="34">
        <v>102</v>
      </c>
      <c r="D12" s="33">
        <f>'Inputs and Outputs Part A'!$B$4+'Inputs and Outputs Part A'!$B$8</f>
        <v>101</v>
      </c>
      <c r="E12" s="33">
        <f t="shared" si="0"/>
        <v>101</v>
      </c>
      <c r="F12" s="33">
        <f>IF(E12-B12&gt;'Inputs and Outputs Part A'!B$4,E12-B12-'Inputs and Outputs Part A'!B$4,0)</f>
        <v>0</v>
      </c>
      <c r="G12" s="35">
        <f>'Inputs and Outputs Part A'!$B$5*'Data Sheet A'!E12-'Inputs and Outputs Part A'!$B$6*'Data Sheet A'!F12</f>
        <v>4040</v>
      </c>
      <c r="J12" s="13" t="s">
        <v>16</v>
      </c>
      <c r="K12" s="34">
        <v>4</v>
      </c>
      <c r="L12" s="34">
        <v>102</v>
      </c>
      <c r="M12" s="33">
        <f>'Inputs and Outputs Part A'!$B$4+'Inputs and Outputs Part A'!$B$9</f>
        <v>102</v>
      </c>
      <c r="N12" s="33">
        <f t="shared" si="1"/>
        <v>102</v>
      </c>
      <c r="O12" s="33">
        <f>IF(N12-K12&gt;'Inputs and Outputs Part A'!B$4,N12-K12-'Inputs and Outputs Part A'!B$4,0)</f>
        <v>0</v>
      </c>
      <c r="P12" s="35">
        <f>'Inputs and Outputs Part A'!$B$5*'Data Sheet A'!N12-'Inputs and Outputs Part A'!$B$6*'Data Sheet A'!O12</f>
        <v>4080</v>
      </c>
      <c r="S12" s="13" t="s">
        <v>16</v>
      </c>
      <c r="T12" s="34">
        <v>4</v>
      </c>
      <c r="U12" s="34">
        <v>102</v>
      </c>
      <c r="V12" s="33">
        <f>'Inputs and Outputs Part A'!$B$4+'Inputs and Outputs Part A'!$B$10</f>
        <v>103</v>
      </c>
      <c r="W12" s="33">
        <f t="shared" si="2"/>
        <v>102</v>
      </c>
      <c r="X12" s="33">
        <f>IF(W12-T12&gt;'Inputs and Outputs Part A'!B$4,W12-T12-'Inputs and Outputs Part A'!B$4,0)</f>
        <v>0</v>
      </c>
      <c r="Y12" s="35">
        <f>'Inputs and Outputs Part A'!$B$5*'Data Sheet A'!W12-'Inputs and Outputs Part A'!$B$6*'Data Sheet A'!X12</f>
        <v>4080</v>
      </c>
      <c r="AB12" s="13" t="s">
        <v>16</v>
      </c>
      <c r="AC12" s="34">
        <v>4</v>
      </c>
      <c r="AD12" s="34">
        <v>102</v>
      </c>
      <c r="AE12" s="33">
        <f>'Inputs and Outputs Part A'!$B$4+'Inputs and Outputs Part A'!$B$11</f>
        <v>104</v>
      </c>
      <c r="AF12" s="33">
        <f t="shared" si="3"/>
        <v>102</v>
      </c>
      <c r="AG12" s="33">
        <f>IF(AF12-AC12&gt;'Inputs and Outputs Part A'!B$4,AF12-AC12-'Inputs and Outputs Part A'!B$4,0)</f>
        <v>0</v>
      </c>
      <c r="AH12" s="35">
        <f>'Inputs and Outputs Part A'!$B$5*'Data Sheet A'!AF12-'Inputs and Outputs Part A'!$B$6*'Data Sheet A'!AG12</f>
        <v>4080</v>
      </c>
      <c r="AK12" s="13" t="s">
        <v>16</v>
      </c>
      <c r="AL12" s="34">
        <v>4</v>
      </c>
      <c r="AM12" s="34">
        <v>102</v>
      </c>
      <c r="AN12" s="33">
        <f>'Inputs and Outputs Part A'!$B$4+'Inputs and Outputs Part A'!$B$12</f>
        <v>105</v>
      </c>
      <c r="AO12" s="33">
        <f t="shared" si="4"/>
        <v>102</v>
      </c>
      <c r="AP12" s="33">
        <f>IF(AO12-AL12&gt;'Inputs and Outputs Part A'!B$4,AO12-AL12-'Inputs and Outputs Part A'!B$4,0)</f>
        <v>0</v>
      </c>
      <c r="AQ12" s="35">
        <f>'Inputs and Outputs Part A'!$B$5*'Data Sheet A'!AO12-'Inputs and Outputs Part A'!$B$6*'Data Sheet A'!AP12</f>
        <v>4080</v>
      </c>
      <c r="AS12" s="13" t="s">
        <v>16</v>
      </c>
      <c r="AT12" s="34">
        <v>4</v>
      </c>
      <c r="AU12" s="34">
        <v>102</v>
      </c>
      <c r="AV12" s="33">
        <f>'Inputs and Outputs Part A'!$B$4</f>
        <v>100</v>
      </c>
      <c r="AW12" s="33">
        <f t="shared" si="5"/>
        <v>100</v>
      </c>
      <c r="AX12" s="33">
        <f>IF(AW12-AT12&gt;'Inputs and Outputs Part A'!B$4,AW12-AT12-'Inputs and Outputs Part A'!B$4,0)</f>
        <v>0</v>
      </c>
      <c r="AY12" s="35">
        <f>'Inputs and Outputs Part A'!$B$5*'Data Sheet A'!AW12</f>
        <v>4000</v>
      </c>
    </row>
    <row r="13" spans="1:51" x14ac:dyDescent="0.3">
      <c r="A13" s="13" t="s">
        <v>17</v>
      </c>
      <c r="B13" s="34">
        <v>1</v>
      </c>
      <c r="C13" s="34">
        <v>109</v>
      </c>
      <c r="D13" s="33">
        <f>'Inputs and Outputs Part A'!$B$4+'Inputs and Outputs Part A'!$B$8</f>
        <v>101</v>
      </c>
      <c r="E13" s="33">
        <f t="shared" si="0"/>
        <v>101</v>
      </c>
      <c r="F13" s="33">
        <f>IF(E13-B13&gt;'Inputs and Outputs Part A'!B$4,E13-B13-'Inputs and Outputs Part A'!B$4,0)</f>
        <v>0</v>
      </c>
      <c r="G13" s="35">
        <f>'Inputs and Outputs Part A'!$B$5*'Data Sheet A'!E13-'Inputs and Outputs Part A'!$B$6*'Data Sheet A'!F13</f>
        <v>4040</v>
      </c>
      <c r="J13" s="13" t="s">
        <v>17</v>
      </c>
      <c r="K13" s="34">
        <v>1</v>
      </c>
      <c r="L13" s="34">
        <v>109</v>
      </c>
      <c r="M13" s="33">
        <f>'Inputs and Outputs Part A'!$B$4+'Inputs and Outputs Part A'!$B$9</f>
        <v>102</v>
      </c>
      <c r="N13" s="33">
        <f t="shared" si="1"/>
        <v>102</v>
      </c>
      <c r="O13" s="33">
        <f>IF(N13-K13&gt;'Inputs and Outputs Part A'!B$4,N13-K13-'Inputs and Outputs Part A'!B$4,0)</f>
        <v>1</v>
      </c>
      <c r="P13" s="35">
        <f>'Inputs and Outputs Part A'!$B$5*'Data Sheet A'!N13-'Inputs and Outputs Part A'!$B$6*'Data Sheet A'!O13</f>
        <v>3980</v>
      </c>
      <c r="S13" s="13" t="s">
        <v>17</v>
      </c>
      <c r="T13" s="34">
        <v>1</v>
      </c>
      <c r="U13" s="34">
        <v>109</v>
      </c>
      <c r="V13" s="33">
        <f>'Inputs and Outputs Part A'!$B$4+'Inputs and Outputs Part A'!$B$10</f>
        <v>103</v>
      </c>
      <c r="W13" s="33">
        <f t="shared" si="2"/>
        <v>103</v>
      </c>
      <c r="X13" s="33">
        <f>IF(W13-T13&gt;'Inputs and Outputs Part A'!B$4,W13-T13-'Inputs and Outputs Part A'!B$4,0)</f>
        <v>2</v>
      </c>
      <c r="Y13" s="35">
        <f>'Inputs and Outputs Part A'!$B$5*'Data Sheet A'!W13-'Inputs and Outputs Part A'!$B$6*'Data Sheet A'!X13</f>
        <v>3920</v>
      </c>
      <c r="AB13" s="13" t="s">
        <v>17</v>
      </c>
      <c r="AC13" s="34">
        <v>1</v>
      </c>
      <c r="AD13" s="34">
        <v>109</v>
      </c>
      <c r="AE13" s="33">
        <f>'Inputs and Outputs Part A'!$B$4+'Inputs and Outputs Part A'!$B$11</f>
        <v>104</v>
      </c>
      <c r="AF13" s="33">
        <f t="shared" si="3"/>
        <v>104</v>
      </c>
      <c r="AG13" s="33">
        <f>IF(AF13-AC13&gt;'Inputs and Outputs Part A'!B$4,AF13-AC13-'Inputs and Outputs Part A'!B$4,0)</f>
        <v>3</v>
      </c>
      <c r="AH13" s="35">
        <f>'Inputs and Outputs Part A'!$B$5*'Data Sheet A'!AF13-'Inputs and Outputs Part A'!$B$6*'Data Sheet A'!AG13</f>
        <v>3860</v>
      </c>
      <c r="AK13" s="13" t="s">
        <v>17</v>
      </c>
      <c r="AL13" s="34">
        <v>1</v>
      </c>
      <c r="AM13" s="34">
        <v>109</v>
      </c>
      <c r="AN13" s="33">
        <f>'Inputs and Outputs Part A'!$B$4+'Inputs and Outputs Part A'!$B$12</f>
        <v>105</v>
      </c>
      <c r="AO13" s="33">
        <f t="shared" si="4"/>
        <v>105</v>
      </c>
      <c r="AP13" s="33">
        <f>IF(AO13-AL13&gt;'Inputs and Outputs Part A'!B$4,AO13-AL13-'Inputs and Outputs Part A'!B$4,0)</f>
        <v>4</v>
      </c>
      <c r="AQ13" s="35">
        <f>'Inputs and Outputs Part A'!$B$5*'Data Sheet A'!AO13-'Inputs and Outputs Part A'!$B$6*'Data Sheet A'!AP13</f>
        <v>3800</v>
      </c>
      <c r="AS13" s="13" t="s">
        <v>17</v>
      </c>
      <c r="AT13" s="34">
        <v>1</v>
      </c>
      <c r="AU13" s="34">
        <v>109</v>
      </c>
      <c r="AV13" s="33">
        <f>'Inputs and Outputs Part A'!$B$4</f>
        <v>100</v>
      </c>
      <c r="AW13" s="33">
        <f t="shared" si="5"/>
        <v>100</v>
      </c>
      <c r="AX13" s="33">
        <f>IF(AW13-AT13&gt;'Inputs and Outputs Part A'!B$4,AW13-AT13-'Inputs and Outputs Part A'!B$4,0)</f>
        <v>0</v>
      </c>
      <c r="AY13" s="35">
        <f>'Inputs and Outputs Part A'!$B$5*'Data Sheet A'!AW13</f>
        <v>4000</v>
      </c>
    </row>
    <row r="14" spans="1:51" x14ac:dyDescent="0.3">
      <c r="A14" s="13" t="s">
        <v>18</v>
      </c>
      <c r="B14" s="34">
        <v>1</v>
      </c>
      <c r="C14" s="34">
        <v>99</v>
      </c>
      <c r="D14" s="33">
        <f>'Inputs and Outputs Part A'!$B$4+'Inputs and Outputs Part A'!$B$8</f>
        <v>101</v>
      </c>
      <c r="E14" s="33">
        <f t="shared" si="0"/>
        <v>99</v>
      </c>
      <c r="F14" s="33">
        <f>IF(E14-B14&gt;'Inputs and Outputs Part A'!B$4,E14-B14-'Inputs and Outputs Part A'!B$4,0)</f>
        <v>0</v>
      </c>
      <c r="G14" s="35">
        <f>'Inputs and Outputs Part A'!$B$5*'Data Sheet A'!E14-'Inputs and Outputs Part A'!$B$6*'Data Sheet A'!F14</f>
        <v>3960</v>
      </c>
      <c r="J14" s="13" t="s">
        <v>18</v>
      </c>
      <c r="K14" s="34">
        <v>1</v>
      </c>
      <c r="L14" s="34">
        <v>99</v>
      </c>
      <c r="M14" s="33">
        <f>'Inputs and Outputs Part A'!$B$4+'Inputs and Outputs Part A'!$B$9</f>
        <v>102</v>
      </c>
      <c r="N14" s="33">
        <f t="shared" si="1"/>
        <v>99</v>
      </c>
      <c r="O14" s="33">
        <f>IF(N14-K14&gt;'Inputs and Outputs Part A'!B$4,N14-K14-'Inputs and Outputs Part A'!B$4,0)</f>
        <v>0</v>
      </c>
      <c r="P14" s="35">
        <f>'Inputs and Outputs Part A'!$B$5*'Data Sheet A'!N14-'Inputs and Outputs Part A'!$B$6*'Data Sheet A'!O14</f>
        <v>3960</v>
      </c>
      <c r="S14" s="13" t="s">
        <v>18</v>
      </c>
      <c r="T14" s="34">
        <v>1</v>
      </c>
      <c r="U14" s="34">
        <v>99</v>
      </c>
      <c r="V14" s="33">
        <f>'Inputs and Outputs Part A'!$B$4+'Inputs and Outputs Part A'!$B$10</f>
        <v>103</v>
      </c>
      <c r="W14" s="33">
        <f t="shared" si="2"/>
        <v>99</v>
      </c>
      <c r="X14" s="33">
        <f>IF(W14-T14&gt;'Inputs and Outputs Part A'!B$4,W14-T14-'Inputs and Outputs Part A'!B$4,0)</f>
        <v>0</v>
      </c>
      <c r="Y14" s="35">
        <f>'Inputs and Outputs Part A'!$B$5*'Data Sheet A'!W14-'Inputs and Outputs Part A'!$B$6*'Data Sheet A'!X14</f>
        <v>3960</v>
      </c>
      <c r="AB14" s="13" t="s">
        <v>18</v>
      </c>
      <c r="AC14" s="34">
        <v>1</v>
      </c>
      <c r="AD14" s="34">
        <v>99</v>
      </c>
      <c r="AE14" s="33">
        <f>'Inputs and Outputs Part A'!$B$4+'Inputs and Outputs Part A'!$B$11</f>
        <v>104</v>
      </c>
      <c r="AF14" s="33">
        <f t="shared" si="3"/>
        <v>99</v>
      </c>
      <c r="AG14" s="33">
        <f>IF(AF14-AC14&gt;'Inputs and Outputs Part A'!B$4,AF14-AC14-'Inputs and Outputs Part A'!B$4,0)</f>
        <v>0</v>
      </c>
      <c r="AH14" s="35">
        <f>'Inputs and Outputs Part A'!$B$5*'Data Sheet A'!AF14-'Inputs and Outputs Part A'!$B$6*'Data Sheet A'!AG14</f>
        <v>3960</v>
      </c>
      <c r="AK14" s="13" t="s">
        <v>18</v>
      </c>
      <c r="AL14" s="34">
        <v>1</v>
      </c>
      <c r="AM14" s="34">
        <v>99</v>
      </c>
      <c r="AN14" s="33">
        <f>'Inputs and Outputs Part A'!$B$4+'Inputs and Outputs Part A'!$B$12</f>
        <v>105</v>
      </c>
      <c r="AO14" s="33">
        <f t="shared" si="4"/>
        <v>99</v>
      </c>
      <c r="AP14" s="33">
        <f>IF(AO14-AL14&gt;'Inputs and Outputs Part A'!B$4,AO14-AL14-'Inputs and Outputs Part A'!B$4,0)</f>
        <v>0</v>
      </c>
      <c r="AQ14" s="35">
        <f>'Inputs and Outputs Part A'!$B$5*'Data Sheet A'!AO14-'Inputs and Outputs Part A'!$B$6*'Data Sheet A'!AP14</f>
        <v>3960</v>
      </c>
      <c r="AS14" s="13" t="s">
        <v>18</v>
      </c>
      <c r="AT14" s="34">
        <v>1</v>
      </c>
      <c r="AU14" s="34">
        <v>99</v>
      </c>
      <c r="AV14" s="33">
        <f>'Inputs and Outputs Part A'!$B$4</f>
        <v>100</v>
      </c>
      <c r="AW14" s="33">
        <f t="shared" si="5"/>
        <v>99</v>
      </c>
      <c r="AX14" s="33">
        <f>IF(AW14-AT14&gt;'Inputs and Outputs Part A'!B$4,AW14-AT14-'Inputs and Outputs Part A'!B$4,0)</f>
        <v>0</v>
      </c>
      <c r="AY14" s="35">
        <f>'Inputs and Outputs Part A'!$B$5*'Data Sheet A'!AW14</f>
        <v>3960</v>
      </c>
    </row>
    <row r="15" spans="1:51" x14ac:dyDescent="0.3">
      <c r="A15" s="13" t="s">
        <v>19</v>
      </c>
      <c r="B15" s="34">
        <v>4</v>
      </c>
      <c r="C15" s="34">
        <v>95</v>
      </c>
      <c r="D15" s="33">
        <f>'Inputs and Outputs Part A'!$B$4+'Inputs and Outputs Part A'!$B$8</f>
        <v>101</v>
      </c>
      <c r="E15" s="33">
        <f t="shared" si="0"/>
        <v>95</v>
      </c>
      <c r="F15" s="33">
        <f>IF(E15-B15&gt;'Inputs and Outputs Part A'!B$4,E15-B15-'Inputs and Outputs Part A'!B$4,0)</f>
        <v>0</v>
      </c>
      <c r="G15" s="35">
        <f>'Inputs and Outputs Part A'!$B$5*'Data Sheet A'!E15-'Inputs and Outputs Part A'!$B$6*'Data Sheet A'!F15</f>
        <v>3800</v>
      </c>
      <c r="J15" s="13" t="s">
        <v>19</v>
      </c>
      <c r="K15" s="34">
        <v>4</v>
      </c>
      <c r="L15" s="34">
        <v>95</v>
      </c>
      <c r="M15" s="33">
        <f>'Inputs and Outputs Part A'!$B$4+'Inputs and Outputs Part A'!$B$9</f>
        <v>102</v>
      </c>
      <c r="N15" s="33">
        <f t="shared" si="1"/>
        <v>95</v>
      </c>
      <c r="O15" s="33">
        <f>IF(N15-K15&gt;'Inputs and Outputs Part A'!B$4,N15-K15-'Inputs and Outputs Part A'!B$4,0)</f>
        <v>0</v>
      </c>
      <c r="P15" s="35">
        <f>'Inputs and Outputs Part A'!$B$5*'Data Sheet A'!N15-'Inputs and Outputs Part A'!$B$6*'Data Sheet A'!O15</f>
        <v>3800</v>
      </c>
      <c r="S15" s="13" t="s">
        <v>19</v>
      </c>
      <c r="T15" s="34">
        <v>4</v>
      </c>
      <c r="U15" s="34">
        <v>95</v>
      </c>
      <c r="V15" s="33">
        <f>'Inputs and Outputs Part A'!$B$4+'Inputs and Outputs Part A'!$B$10</f>
        <v>103</v>
      </c>
      <c r="W15" s="33">
        <f t="shared" si="2"/>
        <v>95</v>
      </c>
      <c r="X15" s="33">
        <f>IF(W15-T15&gt;'Inputs and Outputs Part A'!B$4,W15-T15-'Inputs and Outputs Part A'!B$4,0)</f>
        <v>0</v>
      </c>
      <c r="Y15" s="35">
        <f>'Inputs and Outputs Part A'!$B$5*'Data Sheet A'!W15-'Inputs and Outputs Part A'!$B$6*'Data Sheet A'!X15</f>
        <v>3800</v>
      </c>
      <c r="AB15" s="13" t="s">
        <v>19</v>
      </c>
      <c r="AC15" s="34">
        <v>4</v>
      </c>
      <c r="AD15" s="34">
        <v>95</v>
      </c>
      <c r="AE15" s="33">
        <f>'Inputs and Outputs Part A'!$B$4+'Inputs and Outputs Part A'!$B$11</f>
        <v>104</v>
      </c>
      <c r="AF15" s="33">
        <f t="shared" si="3"/>
        <v>95</v>
      </c>
      <c r="AG15" s="33">
        <f>IF(AF15-AC15&gt;'Inputs and Outputs Part A'!B$4,AF15-AC15-'Inputs and Outputs Part A'!B$4,0)</f>
        <v>0</v>
      </c>
      <c r="AH15" s="35">
        <f>'Inputs and Outputs Part A'!$B$5*'Data Sheet A'!AF15-'Inputs and Outputs Part A'!$B$6*'Data Sheet A'!AG15</f>
        <v>3800</v>
      </c>
      <c r="AK15" s="13" t="s">
        <v>19</v>
      </c>
      <c r="AL15" s="34">
        <v>4</v>
      </c>
      <c r="AM15" s="34">
        <v>95</v>
      </c>
      <c r="AN15" s="33">
        <f>'Inputs and Outputs Part A'!$B$4+'Inputs and Outputs Part A'!$B$12</f>
        <v>105</v>
      </c>
      <c r="AO15" s="33">
        <f t="shared" si="4"/>
        <v>95</v>
      </c>
      <c r="AP15" s="33">
        <f>IF(AO15-AL15&gt;'Inputs and Outputs Part A'!B$4,AO15-AL15-'Inputs and Outputs Part A'!B$4,0)</f>
        <v>0</v>
      </c>
      <c r="AQ15" s="35">
        <f>'Inputs and Outputs Part A'!$B$5*'Data Sheet A'!AO15-'Inputs and Outputs Part A'!$B$6*'Data Sheet A'!AP15</f>
        <v>3800</v>
      </c>
      <c r="AS15" s="13" t="s">
        <v>19</v>
      </c>
      <c r="AT15" s="34">
        <v>4</v>
      </c>
      <c r="AU15" s="34">
        <v>95</v>
      </c>
      <c r="AV15" s="33">
        <f>'Inputs and Outputs Part A'!$B$4</f>
        <v>100</v>
      </c>
      <c r="AW15" s="33">
        <f t="shared" si="5"/>
        <v>95</v>
      </c>
      <c r="AX15" s="33">
        <f>IF(AW15-AT15&gt;'Inputs and Outputs Part A'!B$4,AW15-AT15-'Inputs and Outputs Part A'!B$4,0)</f>
        <v>0</v>
      </c>
      <c r="AY15" s="35">
        <f>'Inputs and Outputs Part A'!$B$5*'Data Sheet A'!AW15</f>
        <v>3800</v>
      </c>
    </row>
    <row r="16" spans="1:51" x14ac:dyDescent="0.3">
      <c r="A16" s="13" t="s">
        <v>20</v>
      </c>
      <c r="B16" s="34">
        <v>5</v>
      </c>
      <c r="C16" s="34">
        <v>101</v>
      </c>
      <c r="D16" s="33">
        <f>'Inputs and Outputs Part A'!$B$4+'Inputs and Outputs Part A'!$B$8</f>
        <v>101</v>
      </c>
      <c r="E16" s="33">
        <f t="shared" si="0"/>
        <v>101</v>
      </c>
      <c r="F16" s="33">
        <f>IF(E16-B16&gt;'Inputs and Outputs Part A'!B$4,E16-B16-'Inputs and Outputs Part A'!B$4,0)</f>
        <v>0</v>
      </c>
      <c r="G16" s="35">
        <f>'Inputs and Outputs Part A'!$B$5*'Data Sheet A'!E16-'Inputs and Outputs Part A'!$B$6*'Data Sheet A'!F16</f>
        <v>4040</v>
      </c>
      <c r="J16" s="13" t="s">
        <v>20</v>
      </c>
      <c r="K16" s="34">
        <v>5</v>
      </c>
      <c r="L16" s="34">
        <v>101</v>
      </c>
      <c r="M16" s="33">
        <f>'Inputs and Outputs Part A'!$B$4+'Inputs and Outputs Part A'!$B$9</f>
        <v>102</v>
      </c>
      <c r="N16" s="33">
        <f t="shared" si="1"/>
        <v>101</v>
      </c>
      <c r="O16" s="33">
        <f>IF(N16-K16&gt;'Inputs and Outputs Part A'!B$4,N16-K16-'Inputs and Outputs Part A'!B$4,0)</f>
        <v>0</v>
      </c>
      <c r="P16" s="35">
        <f>'Inputs and Outputs Part A'!$B$5*'Data Sheet A'!N16-'Inputs and Outputs Part A'!$B$6*'Data Sheet A'!O16</f>
        <v>4040</v>
      </c>
      <c r="S16" s="13" t="s">
        <v>20</v>
      </c>
      <c r="T16" s="34">
        <v>5</v>
      </c>
      <c r="U16" s="34">
        <v>101</v>
      </c>
      <c r="V16" s="33">
        <f>'Inputs and Outputs Part A'!$B$4+'Inputs and Outputs Part A'!$B$10</f>
        <v>103</v>
      </c>
      <c r="W16" s="33">
        <f t="shared" si="2"/>
        <v>101</v>
      </c>
      <c r="X16" s="33">
        <f>IF(W16-T16&gt;'Inputs and Outputs Part A'!B$4,W16-T16-'Inputs and Outputs Part A'!B$4,0)</f>
        <v>0</v>
      </c>
      <c r="Y16" s="35">
        <f>'Inputs and Outputs Part A'!$B$5*'Data Sheet A'!W16-'Inputs and Outputs Part A'!$B$6*'Data Sheet A'!X16</f>
        <v>4040</v>
      </c>
      <c r="AB16" s="13" t="s">
        <v>20</v>
      </c>
      <c r="AC16" s="34">
        <v>5</v>
      </c>
      <c r="AD16" s="34">
        <v>101</v>
      </c>
      <c r="AE16" s="33">
        <f>'Inputs and Outputs Part A'!$B$4+'Inputs and Outputs Part A'!$B$11</f>
        <v>104</v>
      </c>
      <c r="AF16" s="33">
        <f t="shared" si="3"/>
        <v>101</v>
      </c>
      <c r="AG16" s="33">
        <f>IF(AF16-AC16&gt;'Inputs and Outputs Part A'!B$4,AF16-AC16-'Inputs and Outputs Part A'!B$4,0)</f>
        <v>0</v>
      </c>
      <c r="AH16" s="35">
        <f>'Inputs and Outputs Part A'!$B$5*'Data Sheet A'!AF16-'Inputs and Outputs Part A'!$B$6*'Data Sheet A'!AG16</f>
        <v>4040</v>
      </c>
      <c r="AK16" s="13" t="s">
        <v>20</v>
      </c>
      <c r="AL16" s="34">
        <v>5</v>
      </c>
      <c r="AM16" s="34">
        <v>101</v>
      </c>
      <c r="AN16" s="33">
        <f>'Inputs and Outputs Part A'!$B$4+'Inputs and Outputs Part A'!$B$12</f>
        <v>105</v>
      </c>
      <c r="AO16" s="33">
        <f t="shared" si="4"/>
        <v>101</v>
      </c>
      <c r="AP16" s="33">
        <f>IF(AO16-AL16&gt;'Inputs and Outputs Part A'!B$4,AO16-AL16-'Inputs and Outputs Part A'!B$4,0)</f>
        <v>0</v>
      </c>
      <c r="AQ16" s="35">
        <f>'Inputs and Outputs Part A'!$B$5*'Data Sheet A'!AO16-'Inputs and Outputs Part A'!$B$6*'Data Sheet A'!AP16</f>
        <v>4040</v>
      </c>
      <c r="AS16" s="13" t="s">
        <v>20</v>
      </c>
      <c r="AT16" s="34">
        <v>5</v>
      </c>
      <c r="AU16" s="34">
        <v>101</v>
      </c>
      <c r="AV16" s="33">
        <f>'Inputs and Outputs Part A'!$B$4</f>
        <v>100</v>
      </c>
      <c r="AW16" s="33">
        <f t="shared" si="5"/>
        <v>100</v>
      </c>
      <c r="AX16" s="33">
        <f>IF(AW16-AT16&gt;'Inputs and Outputs Part A'!B$4,AW16-AT16-'Inputs and Outputs Part A'!B$4,0)</f>
        <v>0</v>
      </c>
      <c r="AY16" s="35">
        <f>'Inputs and Outputs Part A'!$B$5*'Data Sheet A'!AW16</f>
        <v>4000</v>
      </c>
    </row>
    <row r="17" spans="1:51" x14ac:dyDescent="0.3">
      <c r="A17" s="13" t="s">
        <v>21</v>
      </c>
      <c r="B17" s="34">
        <v>0</v>
      </c>
      <c r="C17" s="34">
        <v>107</v>
      </c>
      <c r="D17" s="33">
        <f>'Inputs and Outputs Part A'!$B$4+'Inputs and Outputs Part A'!$B$8</f>
        <v>101</v>
      </c>
      <c r="E17" s="33">
        <f t="shared" si="0"/>
        <v>101</v>
      </c>
      <c r="F17" s="33">
        <f>IF(E17-B17&gt;'Inputs and Outputs Part A'!B$4,E17-B17-'Inputs and Outputs Part A'!B$4,0)</f>
        <v>1</v>
      </c>
      <c r="G17" s="35">
        <f>'Inputs and Outputs Part A'!$B$5*'Data Sheet A'!E17-'Inputs and Outputs Part A'!$B$6*'Data Sheet A'!F17</f>
        <v>3940</v>
      </c>
      <c r="J17" s="13" t="s">
        <v>21</v>
      </c>
      <c r="K17" s="34">
        <v>0</v>
      </c>
      <c r="L17" s="34">
        <v>107</v>
      </c>
      <c r="M17" s="33">
        <f>'Inputs and Outputs Part A'!$B$4+'Inputs and Outputs Part A'!$B$9</f>
        <v>102</v>
      </c>
      <c r="N17" s="33">
        <f t="shared" si="1"/>
        <v>102</v>
      </c>
      <c r="O17" s="33">
        <f>IF(N17-K17&gt;'Inputs and Outputs Part A'!B$4,N17-K17-'Inputs and Outputs Part A'!B$4,0)</f>
        <v>2</v>
      </c>
      <c r="P17" s="35">
        <f>'Inputs and Outputs Part A'!$B$5*'Data Sheet A'!N17-'Inputs and Outputs Part A'!$B$6*'Data Sheet A'!O17</f>
        <v>3880</v>
      </c>
      <c r="S17" s="13" t="s">
        <v>21</v>
      </c>
      <c r="T17" s="34">
        <v>0</v>
      </c>
      <c r="U17" s="34">
        <v>107</v>
      </c>
      <c r="V17" s="33">
        <f>'Inputs and Outputs Part A'!$B$4+'Inputs and Outputs Part A'!$B$10</f>
        <v>103</v>
      </c>
      <c r="W17" s="33">
        <f t="shared" si="2"/>
        <v>103</v>
      </c>
      <c r="X17" s="33">
        <f>IF(W17-T17&gt;'Inputs and Outputs Part A'!B$4,W17-T17-'Inputs and Outputs Part A'!B$4,0)</f>
        <v>3</v>
      </c>
      <c r="Y17" s="35">
        <f>'Inputs and Outputs Part A'!$B$5*'Data Sheet A'!W17-'Inputs and Outputs Part A'!$B$6*'Data Sheet A'!X17</f>
        <v>3820</v>
      </c>
      <c r="AB17" s="13" t="s">
        <v>21</v>
      </c>
      <c r="AC17" s="34">
        <v>0</v>
      </c>
      <c r="AD17" s="34">
        <v>107</v>
      </c>
      <c r="AE17" s="33">
        <f>'Inputs and Outputs Part A'!$B$4+'Inputs and Outputs Part A'!$B$11</f>
        <v>104</v>
      </c>
      <c r="AF17" s="33">
        <f t="shared" si="3"/>
        <v>104</v>
      </c>
      <c r="AG17" s="33">
        <f>IF(AF17-AC17&gt;'Inputs and Outputs Part A'!B$4,AF17-AC17-'Inputs and Outputs Part A'!B$4,0)</f>
        <v>4</v>
      </c>
      <c r="AH17" s="35">
        <f>'Inputs and Outputs Part A'!$B$5*'Data Sheet A'!AF17-'Inputs and Outputs Part A'!$B$6*'Data Sheet A'!AG17</f>
        <v>3760</v>
      </c>
      <c r="AK17" s="13" t="s">
        <v>21</v>
      </c>
      <c r="AL17" s="34">
        <v>0</v>
      </c>
      <c r="AM17" s="34">
        <v>107</v>
      </c>
      <c r="AN17" s="33">
        <f>'Inputs and Outputs Part A'!$B$4+'Inputs and Outputs Part A'!$B$12</f>
        <v>105</v>
      </c>
      <c r="AO17" s="33">
        <f t="shared" si="4"/>
        <v>105</v>
      </c>
      <c r="AP17" s="33">
        <f>IF(AO17-AL17&gt;'Inputs and Outputs Part A'!B$4,AO17-AL17-'Inputs and Outputs Part A'!B$4,0)</f>
        <v>5</v>
      </c>
      <c r="AQ17" s="35">
        <f>'Inputs and Outputs Part A'!$B$5*'Data Sheet A'!AO17-'Inputs and Outputs Part A'!$B$6*'Data Sheet A'!AP17</f>
        <v>3700</v>
      </c>
      <c r="AS17" s="13" t="s">
        <v>21</v>
      </c>
      <c r="AT17" s="34">
        <v>0</v>
      </c>
      <c r="AU17" s="34">
        <v>107</v>
      </c>
      <c r="AV17" s="33">
        <f>'Inputs and Outputs Part A'!$B$4</f>
        <v>100</v>
      </c>
      <c r="AW17" s="33">
        <f t="shared" si="5"/>
        <v>100</v>
      </c>
      <c r="AX17" s="33">
        <f>IF(AW17-AT17&gt;'Inputs and Outputs Part A'!B$4,AW17-AT17-'Inputs and Outputs Part A'!B$4,0)</f>
        <v>0</v>
      </c>
      <c r="AY17" s="35">
        <f>'Inputs and Outputs Part A'!$B$5*'Data Sheet A'!AW17</f>
        <v>4000</v>
      </c>
    </row>
    <row r="18" spans="1:51" x14ac:dyDescent="0.3">
      <c r="A18" s="13" t="s">
        <v>22</v>
      </c>
      <c r="B18" s="34">
        <v>6</v>
      </c>
      <c r="C18" s="34">
        <v>105</v>
      </c>
      <c r="D18" s="33">
        <f>'Inputs and Outputs Part A'!$B$4+'Inputs and Outputs Part A'!$B$8</f>
        <v>101</v>
      </c>
      <c r="E18" s="33">
        <f t="shared" si="0"/>
        <v>101</v>
      </c>
      <c r="F18" s="33">
        <f>IF(E18-B18&gt;'Inputs and Outputs Part A'!B$4,E18-B18-'Inputs and Outputs Part A'!B$4,0)</f>
        <v>0</v>
      </c>
      <c r="G18" s="35">
        <f>'Inputs and Outputs Part A'!$B$5*'Data Sheet A'!E18-'Inputs and Outputs Part A'!$B$6*'Data Sheet A'!F18</f>
        <v>4040</v>
      </c>
      <c r="J18" s="13" t="s">
        <v>22</v>
      </c>
      <c r="K18" s="34">
        <v>6</v>
      </c>
      <c r="L18" s="34">
        <v>105</v>
      </c>
      <c r="M18" s="33">
        <f>'Inputs and Outputs Part A'!$B$4+'Inputs and Outputs Part A'!$B$9</f>
        <v>102</v>
      </c>
      <c r="N18" s="33">
        <f t="shared" si="1"/>
        <v>102</v>
      </c>
      <c r="O18" s="33">
        <f>IF(N18-K18&gt;'Inputs and Outputs Part A'!B$4,N18-K18-'Inputs and Outputs Part A'!B$4,0)</f>
        <v>0</v>
      </c>
      <c r="P18" s="35">
        <f>'Inputs and Outputs Part A'!$B$5*'Data Sheet A'!N18-'Inputs and Outputs Part A'!$B$6*'Data Sheet A'!O18</f>
        <v>4080</v>
      </c>
      <c r="S18" s="13" t="s">
        <v>22</v>
      </c>
      <c r="T18" s="34">
        <v>6</v>
      </c>
      <c r="U18" s="34">
        <v>105</v>
      </c>
      <c r="V18" s="33">
        <f>'Inputs and Outputs Part A'!$B$4+'Inputs and Outputs Part A'!$B$10</f>
        <v>103</v>
      </c>
      <c r="W18" s="33">
        <f t="shared" si="2"/>
        <v>103</v>
      </c>
      <c r="X18" s="33">
        <f>IF(W18-T18&gt;'Inputs and Outputs Part A'!B$4,W18-T18-'Inputs and Outputs Part A'!B$4,0)</f>
        <v>0</v>
      </c>
      <c r="Y18" s="35">
        <f>'Inputs and Outputs Part A'!$B$5*'Data Sheet A'!W18-'Inputs and Outputs Part A'!$B$6*'Data Sheet A'!X18</f>
        <v>4120</v>
      </c>
      <c r="AB18" s="13" t="s">
        <v>22</v>
      </c>
      <c r="AC18" s="34">
        <v>6</v>
      </c>
      <c r="AD18" s="34">
        <v>105</v>
      </c>
      <c r="AE18" s="33">
        <f>'Inputs and Outputs Part A'!$B$4+'Inputs and Outputs Part A'!$B$11</f>
        <v>104</v>
      </c>
      <c r="AF18" s="33">
        <f t="shared" si="3"/>
        <v>104</v>
      </c>
      <c r="AG18" s="33">
        <f>IF(AF18-AC18&gt;'Inputs and Outputs Part A'!B$4,AF18-AC18-'Inputs and Outputs Part A'!B$4,0)</f>
        <v>0</v>
      </c>
      <c r="AH18" s="35">
        <f>'Inputs and Outputs Part A'!$B$5*'Data Sheet A'!AF18-'Inputs and Outputs Part A'!$B$6*'Data Sheet A'!AG18</f>
        <v>4160</v>
      </c>
      <c r="AK18" s="13" t="s">
        <v>22</v>
      </c>
      <c r="AL18" s="34">
        <v>6</v>
      </c>
      <c r="AM18" s="34">
        <v>105</v>
      </c>
      <c r="AN18" s="33">
        <f>'Inputs and Outputs Part A'!$B$4+'Inputs and Outputs Part A'!$B$12</f>
        <v>105</v>
      </c>
      <c r="AO18" s="33">
        <f t="shared" si="4"/>
        <v>105</v>
      </c>
      <c r="AP18" s="33">
        <f>IF(AO18-AL18&gt;'Inputs and Outputs Part A'!B$4,AO18-AL18-'Inputs and Outputs Part A'!B$4,0)</f>
        <v>0</v>
      </c>
      <c r="AQ18" s="35">
        <f>'Inputs and Outputs Part A'!$B$5*'Data Sheet A'!AO18-'Inputs and Outputs Part A'!$B$6*'Data Sheet A'!AP18</f>
        <v>4200</v>
      </c>
      <c r="AS18" s="13" t="s">
        <v>22</v>
      </c>
      <c r="AT18" s="34">
        <v>6</v>
      </c>
      <c r="AU18" s="34">
        <v>105</v>
      </c>
      <c r="AV18" s="33">
        <f>'Inputs and Outputs Part A'!$B$4</f>
        <v>100</v>
      </c>
      <c r="AW18" s="33">
        <f t="shared" si="5"/>
        <v>100</v>
      </c>
      <c r="AX18" s="33">
        <f>IF(AW18-AT18&gt;'Inputs and Outputs Part A'!B$4,AW18-AT18-'Inputs and Outputs Part A'!B$4,0)</f>
        <v>0</v>
      </c>
      <c r="AY18" s="35">
        <f>'Inputs and Outputs Part A'!$B$5*'Data Sheet A'!AW18</f>
        <v>4000</v>
      </c>
    </row>
    <row r="19" spans="1:51" x14ac:dyDescent="0.3">
      <c r="A19" s="13" t="s">
        <v>23</v>
      </c>
      <c r="B19" s="34">
        <v>1</v>
      </c>
      <c r="C19" s="34">
        <v>96</v>
      </c>
      <c r="D19" s="33">
        <f>'Inputs and Outputs Part A'!$B$4+'Inputs and Outputs Part A'!$B$8</f>
        <v>101</v>
      </c>
      <c r="E19" s="33">
        <f t="shared" si="0"/>
        <v>96</v>
      </c>
      <c r="F19" s="33">
        <f>IF(E19-B19&gt;'Inputs and Outputs Part A'!B$4,E19-B19-'Inputs and Outputs Part A'!B$4,0)</f>
        <v>0</v>
      </c>
      <c r="G19" s="35">
        <f>'Inputs and Outputs Part A'!$B$5*'Data Sheet A'!E19-'Inputs and Outputs Part A'!$B$6*'Data Sheet A'!F19</f>
        <v>3840</v>
      </c>
      <c r="J19" s="13" t="s">
        <v>23</v>
      </c>
      <c r="K19" s="34">
        <v>1</v>
      </c>
      <c r="L19" s="34">
        <v>96</v>
      </c>
      <c r="M19" s="33">
        <f>'Inputs and Outputs Part A'!$B$4+'Inputs and Outputs Part A'!$B$9</f>
        <v>102</v>
      </c>
      <c r="N19" s="33">
        <f t="shared" si="1"/>
        <v>96</v>
      </c>
      <c r="O19" s="33">
        <f>IF(N19-K19&gt;'Inputs and Outputs Part A'!B$4,N19-K19-'Inputs and Outputs Part A'!B$4,0)</f>
        <v>0</v>
      </c>
      <c r="P19" s="35">
        <f>'Inputs and Outputs Part A'!$B$5*'Data Sheet A'!N19-'Inputs and Outputs Part A'!$B$6*'Data Sheet A'!O19</f>
        <v>3840</v>
      </c>
      <c r="S19" s="13" t="s">
        <v>23</v>
      </c>
      <c r="T19" s="34">
        <v>1</v>
      </c>
      <c r="U19" s="34">
        <v>96</v>
      </c>
      <c r="V19" s="33">
        <f>'Inputs and Outputs Part A'!$B$4+'Inputs and Outputs Part A'!$B$10</f>
        <v>103</v>
      </c>
      <c r="W19" s="33">
        <f t="shared" si="2"/>
        <v>96</v>
      </c>
      <c r="X19" s="33">
        <f>IF(W19-T19&gt;'Inputs and Outputs Part A'!B$4,W19-T19-'Inputs and Outputs Part A'!B$4,0)</f>
        <v>0</v>
      </c>
      <c r="Y19" s="35">
        <f>'Inputs and Outputs Part A'!$B$5*'Data Sheet A'!W19-'Inputs and Outputs Part A'!$B$6*'Data Sheet A'!X19</f>
        <v>3840</v>
      </c>
      <c r="AB19" s="13" t="s">
        <v>23</v>
      </c>
      <c r="AC19" s="34">
        <v>1</v>
      </c>
      <c r="AD19" s="34">
        <v>96</v>
      </c>
      <c r="AE19" s="33">
        <f>'Inputs and Outputs Part A'!$B$4+'Inputs and Outputs Part A'!$B$11</f>
        <v>104</v>
      </c>
      <c r="AF19" s="33">
        <f t="shared" si="3"/>
        <v>96</v>
      </c>
      <c r="AG19" s="33">
        <f>IF(AF19-AC19&gt;'Inputs and Outputs Part A'!B$4,AF19-AC19-'Inputs and Outputs Part A'!B$4,0)</f>
        <v>0</v>
      </c>
      <c r="AH19" s="35">
        <f>'Inputs and Outputs Part A'!$B$5*'Data Sheet A'!AF19-'Inputs and Outputs Part A'!$B$6*'Data Sheet A'!AG19</f>
        <v>3840</v>
      </c>
      <c r="AK19" s="13" t="s">
        <v>23</v>
      </c>
      <c r="AL19" s="34">
        <v>1</v>
      </c>
      <c r="AM19" s="34">
        <v>96</v>
      </c>
      <c r="AN19" s="33">
        <f>'Inputs and Outputs Part A'!$B$4+'Inputs and Outputs Part A'!$B$12</f>
        <v>105</v>
      </c>
      <c r="AO19" s="33">
        <f t="shared" si="4"/>
        <v>96</v>
      </c>
      <c r="AP19" s="33">
        <f>IF(AO19-AL19&gt;'Inputs and Outputs Part A'!B$4,AO19-AL19-'Inputs and Outputs Part A'!B$4,0)</f>
        <v>0</v>
      </c>
      <c r="AQ19" s="35">
        <f>'Inputs and Outputs Part A'!$B$5*'Data Sheet A'!AO19-'Inputs and Outputs Part A'!$B$6*'Data Sheet A'!AP19</f>
        <v>3840</v>
      </c>
      <c r="AS19" s="13" t="s">
        <v>23</v>
      </c>
      <c r="AT19" s="34">
        <v>1</v>
      </c>
      <c r="AU19" s="34">
        <v>96</v>
      </c>
      <c r="AV19" s="33">
        <f>'Inputs and Outputs Part A'!$B$4</f>
        <v>100</v>
      </c>
      <c r="AW19" s="33">
        <f t="shared" si="5"/>
        <v>96</v>
      </c>
      <c r="AX19" s="33">
        <f>IF(AW19-AT19&gt;'Inputs and Outputs Part A'!B$4,AW19-AT19-'Inputs and Outputs Part A'!B$4,0)</f>
        <v>0</v>
      </c>
      <c r="AY19" s="35">
        <f>'Inputs and Outputs Part A'!$B$5*'Data Sheet A'!AW19</f>
        <v>3840</v>
      </c>
    </row>
    <row r="20" spans="1:51" x14ac:dyDescent="0.3">
      <c r="A20" s="13" t="s">
        <v>24</v>
      </c>
      <c r="B20" s="34">
        <v>0</v>
      </c>
      <c r="C20" s="34">
        <v>106</v>
      </c>
      <c r="D20" s="33">
        <f>'Inputs and Outputs Part A'!$B$4+'Inputs and Outputs Part A'!$B$8</f>
        <v>101</v>
      </c>
      <c r="E20" s="33">
        <f t="shared" si="0"/>
        <v>101</v>
      </c>
      <c r="F20" s="33">
        <f>IF(E20-B20&gt;'Inputs and Outputs Part A'!B$4,E20-B20-'Inputs and Outputs Part A'!B$4,0)</f>
        <v>1</v>
      </c>
      <c r="G20" s="35">
        <f>'Inputs and Outputs Part A'!$B$5*'Data Sheet A'!E20-'Inputs and Outputs Part A'!$B$6*'Data Sheet A'!F20</f>
        <v>3940</v>
      </c>
      <c r="J20" s="13" t="s">
        <v>24</v>
      </c>
      <c r="K20" s="34">
        <v>0</v>
      </c>
      <c r="L20" s="34">
        <v>106</v>
      </c>
      <c r="M20" s="33">
        <f>'Inputs and Outputs Part A'!$B$4+'Inputs and Outputs Part A'!$B$9</f>
        <v>102</v>
      </c>
      <c r="N20" s="33">
        <f t="shared" si="1"/>
        <v>102</v>
      </c>
      <c r="O20" s="33">
        <f>IF(N20-K20&gt;'Inputs and Outputs Part A'!B$4,N20-K20-'Inputs and Outputs Part A'!B$4,0)</f>
        <v>2</v>
      </c>
      <c r="P20" s="35">
        <f>'Inputs and Outputs Part A'!$B$5*'Data Sheet A'!N20-'Inputs and Outputs Part A'!$B$6*'Data Sheet A'!O20</f>
        <v>3880</v>
      </c>
      <c r="S20" s="13" t="s">
        <v>24</v>
      </c>
      <c r="T20" s="34">
        <v>0</v>
      </c>
      <c r="U20" s="34">
        <v>106</v>
      </c>
      <c r="V20" s="33">
        <f>'Inputs and Outputs Part A'!$B$4+'Inputs and Outputs Part A'!$B$10</f>
        <v>103</v>
      </c>
      <c r="W20" s="33">
        <f t="shared" si="2"/>
        <v>103</v>
      </c>
      <c r="X20" s="33">
        <f>IF(W20-T20&gt;'Inputs and Outputs Part A'!B$4,W20-T20-'Inputs and Outputs Part A'!B$4,0)</f>
        <v>3</v>
      </c>
      <c r="Y20" s="35">
        <f>'Inputs and Outputs Part A'!$B$5*'Data Sheet A'!W20-'Inputs and Outputs Part A'!$B$6*'Data Sheet A'!X20</f>
        <v>3820</v>
      </c>
      <c r="AB20" s="13" t="s">
        <v>24</v>
      </c>
      <c r="AC20" s="34">
        <v>0</v>
      </c>
      <c r="AD20" s="34">
        <v>106</v>
      </c>
      <c r="AE20" s="33">
        <f>'Inputs and Outputs Part A'!$B$4+'Inputs and Outputs Part A'!$B$11</f>
        <v>104</v>
      </c>
      <c r="AF20" s="33">
        <f t="shared" si="3"/>
        <v>104</v>
      </c>
      <c r="AG20" s="33">
        <f>IF(AF20-AC20&gt;'Inputs and Outputs Part A'!B$4,AF20-AC20-'Inputs and Outputs Part A'!B$4,0)</f>
        <v>4</v>
      </c>
      <c r="AH20" s="35">
        <f>'Inputs and Outputs Part A'!$B$5*'Data Sheet A'!AF20-'Inputs and Outputs Part A'!$B$6*'Data Sheet A'!AG20</f>
        <v>3760</v>
      </c>
      <c r="AK20" s="13" t="s">
        <v>24</v>
      </c>
      <c r="AL20" s="34">
        <v>0</v>
      </c>
      <c r="AM20" s="34">
        <v>106</v>
      </c>
      <c r="AN20" s="33">
        <f>'Inputs and Outputs Part A'!$B$4+'Inputs and Outputs Part A'!$B$12</f>
        <v>105</v>
      </c>
      <c r="AO20" s="33">
        <f t="shared" si="4"/>
        <v>105</v>
      </c>
      <c r="AP20" s="33">
        <f>IF(AO20-AL20&gt;'Inputs and Outputs Part A'!B$4,AO20-AL20-'Inputs and Outputs Part A'!B$4,0)</f>
        <v>5</v>
      </c>
      <c r="AQ20" s="35">
        <f>'Inputs and Outputs Part A'!$B$5*'Data Sheet A'!AO20-'Inputs and Outputs Part A'!$B$6*'Data Sheet A'!AP20</f>
        <v>3700</v>
      </c>
      <c r="AS20" s="13" t="s">
        <v>24</v>
      </c>
      <c r="AT20" s="34">
        <v>0</v>
      </c>
      <c r="AU20" s="34">
        <v>106</v>
      </c>
      <c r="AV20" s="33">
        <f>'Inputs and Outputs Part A'!$B$4</f>
        <v>100</v>
      </c>
      <c r="AW20" s="33">
        <f t="shared" si="5"/>
        <v>100</v>
      </c>
      <c r="AX20" s="33">
        <f>IF(AW20-AT20&gt;'Inputs and Outputs Part A'!B$4,AW20-AT20-'Inputs and Outputs Part A'!B$4,0)</f>
        <v>0</v>
      </c>
      <c r="AY20" s="35">
        <f>'Inputs and Outputs Part A'!$B$5*'Data Sheet A'!AW20</f>
        <v>4000</v>
      </c>
    </row>
    <row r="21" spans="1:51" x14ac:dyDescent="0.3">
      <c r="A21" s="13" t="s">
        <v>25</v>
      </c>
      <c r="B21" s="34">
        <v>3</v>
      </c>
      <c r="C21" s="34">
        <v>96</v>
      </c>
      <c r="D21" s="33">
        <f>'Inputs and Outputs Part A'!$B$4+'Inputs and Outputs Part A'!$B$8</f>
        <v>101</v>
      </c>
      <c r="E21" s="33">
        <f t="shared" si="0"/>
        <v>96</v>
      </c>
      <c r="F21" s="33">
        <f>IF(E21-B21&gt;'Inputs and Outputs Part A'!B$4,E21-B21-'Inputs and Outputs Part A'!B$4,0)</f>
        <v>0</v>
      </c>
      <c r="G21" s="35">
        <f>'Inputs and Outputs Part A'!$B$5*'Data Sheet A'!E21-'Inputs and Outputs Part A'!$B$6*'Data Sheet A'!F21</f>
        <v>3840</v>
      </c>
      <c r="J21" s="13" t="s">
        <v>25</v>
      </c>
      <c r="K21" s="34">
        <v>3</v>
      </c>
      <c r="L21" s="34">
        <v>96</v>
      </c>
      <c r="M21" s="33">
        <f>'Inputs and Outputs Part A'!$B$4+'Inputs and Outputs Part A'!$B$9</f>
        <v>102</v>
      </c>
      <c r="N21" s="33">
        <f t="shared" si="1"/>
        <v>96</v>
      </c>
      <c r="O21" s="33">
        <f>IF(N21-K21&gt;'Inputs and Outputs Part A'!B$4,N21-K21-'Inputs and Outputs Part A'!B$4,0)</f>
        <v>0</v>
      </c>
      <c r="P21" s="35">
        <f>'Inputs and Outputs Part A'!$B$5*'Data Sheet A'!N21-'Inputs and Outputs Part A'!$B$6*'Data Sheet A'!O21</f>
        <v>3840</v>
      </c>
      <c r="S21" s="13" t="s">
        <v>25</v>
      </c>
      <c r="T21" s="34">
        <v>3</v>
      </c>
      <c r="U21" s="34">
        <v>96</v>
      </c>
      <c r="V21" s="33">
        <f>'Inputs and Outputs Part A'!$B$4+'Inputs and Outputs Part A'!$B$10</f>
        <v>103</v>
      </c>
      <c r="W21" s="33">
        <f t="shared" si="2"/>
        <v>96</v>
      </c>
      <c r="X21" s="33">
        <f>IF(W21-T21&gt;'Inputs and Outputs Part A'!B$4,W21-T21-'Inputs and Outputs Part A'!B$4,0)</f>
        <v>0</v>
      </c>
      <c r="Y21" s="35">
        <f>'Inputs and Outputs Part A'!$B$5*'Data Sheet A'!W21-'Inputs and Outputs Part A'!$B$6*'Data Sheet A'!X21</f>
        <v>3840</v>
      </c>
      <c r="AB21" s="13" t="s">
        <v>25</v>
      </c>
      <c r="AC21" s="34">
        <v>3</v>
      </c>
      <c r="AD21" s="34">
        <v>96</v>
      </c>
      <c r="AE21" s="33">
        <f>'Inputs and Outputs Part A'!$B$4+'Inputs and Outputs Part A'!$B$11</f>
        <v>104</v>
      </c>
      <c r="AF21" s="33">
        <f t="shared" si="3"/>
        <v>96</v>
      </c>
      <c r="AG21" s="33">
        <f>IF(AF21-AC21&gt;'Inputs and Outputs Part A'!B$4,AF21-AC21-'Inputs and Outputs Part A'!B$4,0)</f>
        <v>0</v>
      </c>
      <c r="AH21" s="35">
        <f>'Inputs and Outputs Part A'!$B$5*'Data Sheet A'!AF21-'Inputs and Outputs Part A'!$B$6*'Data Sheet A'!AG21</f>
        <v>3840</v>
      </c>
      <c r="AK21" s="13" t="s">
        <v>25</v>
      </c>
      <c r="AL21" s="34">
        <v>3</v>
      </c>
      <c r="AM21" s="34">
        <v>96</v>
      </c>
      <c r="AN21" s="33">
        <f>'Inputs and Outputs Part A'!$B$4+'Inputs and Outputs Part A'!$B$12</f>
        <v>105</v>
      </c>
      <c r="AO21" s="33">
        <f t="shared" si="4"/>
        <v>96</v>
      </c>
      <c r="AP21" s="33">
        <f>IF(AO21-AL21&gt;'Inputs and Outputs Part A'!B$4,AO21-AL21-'Inputs and Outputs Part A'!B$4,0)</f>
        <v>0</v>
      </c>
      <c r="AQ21" s="35">
        <f>'Inputs and Outputs Part A'!$B$5*'Data Sheet A'!AO21-'Inputs and Outputs Part A'!$B$6*'Data Sheet A'!AP21</f>
        <v>3840</v>
      </c>
      <c r="AS21" s="13" t="s">
        <v>25</v>
      </c>
      <c r="AT21" s="34">
        <v>3</v>
      </c>
      <c r="AU21" s="34">
        <v>96</v>
      </c>
      <c r="AV21" s="33">
        <f>'Inputs and Outputs Part A'!$B$4</f>
        <v>100</v>
      </c>
      <c r="AW21" s="33">
        <f t="shared" si="5"/>
        <v>96</v>
      </c>
      <c r="AX21" s="33">
        <f>IF(AW21-AT21&gt;'Inputs and Outputs Part A'!B$4,AW21-AT21-'Inputs and Outputs Part A'!B$4,0)</f>
        <v>0</v>
      </c>
      <c r="AY21" s="35">
        <f>'Inputs and Outputs Part A'!$B$5*'Data Sheet A'!AW21</f>
        <v>3840</v>
      </c>
    </row>
    <row r="22" spans="1:51" x14ac:dyDescent="0.3">
      <c r="A22" s="13" t="s">
        <v>26</v>
      </c>
      <c r="B22" s="34">
        <v>2</v>
      </c>
      <c r="C22" s="34">
        <v>98</v>
      </c>
      <c r="D22" s="33">
        <f>'Inputs and Outputs Part A'!$B$4+'Inputs and Outputs Part A'!$B$8</f>
        <v>101</v>
      </c>
      <c r="E22" s="33">
        <f t="shared" si="0"/>
        <v>98</v>
      </c>
      <c r="F22" s="33">
        <f>IF(E22-B22&gt;'Inputs and Outputs Part A'!B$4,E22-B22-'Inputs and Outputs Part A'!B$4,0)</f>
        <v>0</v>
      </c>
      <c r="G22" s="35">
        <f>'Inputs and Outputs Part A'!$B$5*'Data Sheet A'!E22-'Inputs and Outputs Part A'!$B$6*'Data Sheet A'!F22</f>
        <v>3920</v>
      </c>
      <c r="J22" s="13" t="s">
        <v>26</v>
      </c>
      <c r="K22" s="34">
        <v>2</v>
      </c>
      <c r="L22" s="34">
        <v>98</v>
      </c>
      <c r="M22" s="33">
        <f>'Inputs and Outputs Part A'!$B$4+'Inputs and Outputs Part A'!$B$9</f>
        <v>102</v>
      </c>
      <c r="N22" s="33">
        <f t="shared" si="1"/>
        <v>98</v>
      </c>
      <c r="O22" s="33">
        <f>IF(N22-K22&gt;'Inputs and Outputs Part A'!B$4,N22-K22-'Inputs and Outputs Part A'!B$4,0)</f>
        <v>0</v>
      </c>
      <c r="P22" s="35">
        <f>'Inputs and Outputs Part A'!$B$5*'Data Sheet A'!N22-'Inputs and Outputs Part A'!$B$6*'Data Sheet A'!O22</f>
        <v>3920</v>
      </c>
      <c r="S22" s="13" t="s">
        <v>26</v>
      </c>
      <c r="T22" s="34">
        <v>2</v>
      </c>
      <c r="U22" s="34">
        <v>98</v>
      </c>
      <c r="V22" s="33">
        <f>'Inputs and Outputs Part A'!$B$4+'Inputs and Outputs Part A'!$B$10</f>
        <v>103</v>
      </c>
      <c r="W22" s="33">
        <f t="shared" si="2"/>
        <v>98</v>
      </c>
      <c r="X22" s="33">
        <f>IF(W22-T22&gt;'Inputs and Outputs Part A'!B$4,W22-T22-'Inputs and Outputs Part A'!B$4,0)</f>
        <v>0</v>
      </c>
      <c r="Y22" s="35">
        <f>'Inputs and Outputs Part A'!$B$5*'Data Sheet A'!W22-'Inputs and Outputs Part A'!$B$6*'Data Sheet A'!X22</f>
        <v>3920</v>
      </c>
      <c r="AB22" s="13" t="s">
        <v>26</v>
      </c>
      <c r="AC22" s="34">
        <v>2</v>
      </c>
      <c r="AD22" s="34">
        <v>98</v>
      </c>
      <c r="AE22" s="33">
        <f>'Inputs and Outputs Part A'!$B$4+'Inputs and Outputs Part A'!$B$11</f>
        <v>104</v>
      </c>
      <c r="AF22" s="33">
        <f t="shared" si="3"/>
        <v>98</v>
      </c>
      <c r="AG22" s="33">
        <f>IF(AF22-AC22&gt;'Inputs and Outputs Part A'!B$4,AF22-AC22-'Inputs and Outputs Part A'!B$4,0)</f>
        <v>0</v>
      </c>
      <c r="AH22" s="35">
        <f>'Inputs and Outputs Part A'!$B$5*'Data Sheet A'!AF22-'Inputs and Outputs Part A'!$B$6*'Data Sheet A'!AG22</f>
        <v>3920</v>
      </c>
      <c r="AK22" s="13" t="s">
        <v>26</v>
      </c>
      <c r="AL22" s="34">
        <v>2</v>
      </c>
      <c r="AM22" s="34">
        <v>98</v>
      </c>
      <c r="AN22" s="33">
        <f>'Inputs and Outputs Part A'!$B$4+'Inputs and Outputs Part A'!$B$12</f>
        <v>105</v>
      </c>
      <c r="AO22" s="33">
        <f t="shared" si="4"/>
        <v>98</v>
      </c>
      <c r="AP22" s="33">
        <f>IF(AO22-AL22&gt;'Inputs and Outputs Part A'!B$4,AO22-AL22-'Inputs and Outputs Part A'!B$4,0)</f>
        <v>0</v>
      </c>
      <c r="AQ22" s="35">
        <f>'Inputs and Outputs Part A'!$B$5*'Data Sheet A'!AO22-'Inputs and Outputs Part A'!$B$6*'Data Sheet A'!AP22</f>
        <v>3920</v>
      </c>
      <c r="AS22" s="13" t="s">
        <v>26</v>
      </c>
      <c r="AT22" s="34">
        <v>2</v>
      </c>
      <c r="AU22" s="34">
        <v>98</v>
      </c>
      <c r="AV22" s="33">
        <f>'Inputs and Outputs Part A'!$B$4</f>
        <v>100</v>
      </c>
      <c r="AW22" s="33">
        <f t="shared" si="5"/>
        <v>98</v>
      </c>
      <c r="AX22" s="33">
        <f>IF(AW22-AT22&gt;'Inputs and Outputs Part A'!B$4,AW22-AT22-'Inputs and Outputs Part A'!B$4,0)</f>
        <v>0</v>
      </c>
      <c r="AY22" s="35">
        <f>'Inputs and Outputs Part A'!$B$5*'Data Sheet A'!AW22</f>
        <v>3920</v>
      </c>
    </row>
    <row r="23" spans="1:51" x14ac:dyDescent="0.3">
      <c r="A23" s="13" t="s">
        <v>27</v>
      </c>
      <c r="B23" s="34">
        <v>0</v>
      </c>
      <c r="C23" s="34">
        <v>106</v>
      </c>
      <c r="D23" s="33">
        <f>'Inputs and Outputs Part A'!$B$4+'Inputs and Outputs Part A'!$B$8</f>
        <v>101</v>
      </c>
      <c r="E23" s="33">
        <f t="shared" si="0"/>
        <v>101</v>
      </c>
      <c r="F23" s="33">
        <f>IF(E23-B23&gt;'Inputs and Outputs Part A'!B$4,E23-B23-'Inputs and Outputs Part A'!B$4,0)</f>
        <v>1</v>
      </c>
      <c r="G23" s="35">
        <f>'Inputs and Outputs Part A'!$B$5*'Data Sheet A'!E23-'Inputs and Outputs Part A'!$B$6*'Data Sheet A'!F23</f>
        <v>3940</v>
      </c>
      <c r="J23" s="13" t="s">
        <v>27</v>
      </c>
      <c r="K23" s="34">
        <v>0</v>
      </c>
      <c r="L23" s="34">
        <v>106</v>
      </c>
      <c r="M23" s="33">
        <f>'Inputs and Outputs Part A'!$B$4+'Inputs and Outputs Part A'!$B$9</f>
        <v>102</v>
      </c>
      <c r="N23" s="33">
        <f t="shared" si="1"/>
        <v>102</v>
      </c>
      <c r="O23" s="33">
        <f>IF(N23-K23&gt;'Inputs and Outputs Part A'!B$4,N23-K23-'Inputs and Outputs Part A'!B$4,0)</f>
        <v>2</v>
      </c>
      <c r="P23" s="35">
        <f>'Inputs and Outputs Part A'!$B$5*'Data Sheet A'!N23-'Inputs and Outputs Part A'!$B$6*'Data Sheet A'!O23</f>
        <v>3880</v>
      </c>
      <c r="S23" s="13" t="s">
        <v>27</v>
      </c>
      <c r="T23" s="34">
        <v>0</v>
      </c>
      <c r="U23" s="34">
        <v>106</v>
      </c>
      <c r="V23" s="33">
        <f>'Inputs and Outputs Part A'!$B$4+'Inputs and Outputs Part A'!$B$10</f>
        <v>103</v>
      </c>
      <c r="W23" s="33">
        <f t="shared" si="2"/>
        <v>103</v>
      </c>
      <c r="X23" s="33">
        <f>IF(W23-T23&gt;'Inputs and Outputs Part A'!B$4,W23-T23-'Inputs and Outputs Part A'!B$4,0)</f>
        <v>3</v>
      </c>
      <c r="Y23" s="35">
        <f>'Inputs and Outputs Part A'!$B$5*'Data Sheet A'!W23-'Inputs and Outputs Part A'!$B$6*'Data Sheet A'!X23</f>
        <v>3820</v>
      </c>
      <c r="AB23" s="13" t="s">
        <v>27</v>
      </c>
      <c r="AC23" s="34">
        <v>0</v>
      </c>
      <c r="AD23" s="34">
        <v>106</v>
      </c>
      <c r="AE23" s="33">
        <f>'Inputs and Outputs Part A'!$B$4+'Inputs and Outputs Part A'!$B$11</f>
        <v>104</v>
      </c>
      <c r="AF23" s="33">
        <f t="shared" si="3"/>
        <v>104</v>
      </c>
      <c r="AG23" s="33">
        <f>IF(AF23-AC23&gt;'Inputs and Outputs Part A'!B$4,AF23-AC23-'Inputs and Outputs Part A'!B$4,0)</f>
        <v>4</v>
      </c>
      <c r="AH23" s="35">
        <f>'Inputs and Outputs Part A'!$B$5*'Data Sheet A'!AF23-'Inputs and Outputs Part A'!$B$6*'Data Sheet A'!AG23</f>
        <v>3760</v>
      </c>
      <c r="AK23" s="13" t="s">
        <v>27</v>
      </c>
      <c r="AL23" s="34">
        <v>0</v>
      </c>
      <c r="AM23" s="34">
        <v>106</v>
      </c>
      <c r="AN23" s="33">
        <f>'Inputs and Outputs Part A'!$B$4+'Inputs and Outputs Part A'!$B$12</f>
        <v>105</v>
      </c>
      <c r="AO23" s="33">
        <f t="shared" si="4"/>
        <v>105</v>
      </c>
      <c r="AP23" s="33">
        <f>IF(AO23-AL23&gt;'Inputs and Outputs Part A'!B$4,AO23-AL23-'Inputs and Outputs Part A'!B$4,0)</f>
        <v>5</v>
      </c>
      <c r="AQ23" s="35">
        <f>'Inputs and Outputs Part A'!$B$5*'Data Sheet A'!AO23-'Inputs and Outputs Part A'!$B$6*'Data Sheet A'!AP23</f>
        <v>3700</v>
      </c>
      <c r="AS23" s="13" t="s">
        <v>27</v>
      </c>
      <c r="AT23" s="34">
        <v>0</v>
      </c>
      <c r="AU23" s="34">
        <v>106</v>
      </c>
      <c r="AV23" s="33">
        <f>'Inputs and Outputs Part A'!$B$4</f>
        <v>100</v>
      </c>
      <c r="AW23" s="33">
        <f t="shared" si="5"/>
        <v>100</v>
      </c>
      <c r="AX23" s="33">
        <f>IF(AW23-AT23&gt;'Inputs and Outputs Part A'!B$4,AW23-AT23-'Inputs and Outputs Part A'!B$4,0)</f>
        <v>0</v>
      </c>
      <c r="AY23" s="35">
        <f>'Inputs and Outputs Part A'!$B$5*'Data Sheet A'!AW23</f>
        <v>4000</v>
      </c>
    </row>
    <row r="24" spans="1:51" x14ac:dyDescent="0.3">
      <c r="A24" s="13" t="s">
        <v>28</v>
      </c>
      <c r="B24" s="34">
        <v>1</v>
      </c>
      <c r="C24" s="34">
        <v>103</v>
      </c>
      <c r="D24" s="33">
        <f>'Inputs and Outputs Part A'!$B$4+'Inputs and Outputs Part A'!$B$8</f>
        <v>101</v>
      </c>
      <c r="E24" s="33">
        <f t="shared" si="0"/>
        <v>101</v>
      </c>
      <c r="F24" s="33">
        <f>IF(E24-B24&gt;'Inputs and Outputs Part A'!B$4,E24-B24-'Inputs and Outputs Part A'!B$4,0)</f>
        <v>0</v>
      </c>
      <c r="G24" s="35">
        <f>'Inputs and Outputs Part A'!$B$5*'Data Sheet A'!E24-'Inputs and Outputs Part A'!$B$6*'Data Sheet A'!F24</f>
        <v>4040</v>
      </c>
      <c r="J24" s="13" t="s">
        <v>28</v>
      </c>
      <c r="K24" s="34">
        <v>1</v>
      </c>
      <c r="L24" s="34">
        <v>103</v>
      </c>
      <c r="M24" s="33">
        <f>'Inputs and Outputs Part A'!$B$4+'Inputs and Outputs Part A'!$B$9</f>
        <v>102</v>
      </c>
      <c r="N24" s="33">
        <f t="shared" si="1"/>
        <v>102</v>
      </c>
      <c r="O24" s="33">
        <f>IF(N24-K24&gt;'Inputs and Outputs Part A'!B$4,N24-K24-'Inputs and Outputs Part A'!B$4,0)</f>
        <v>1</v>
      </c>
      <c r="P24" s="35">
        <f>'Inputs and Outputs Part A'!$B$5*'Data Sheet A'!N24-'Inputs and Outputs Part A'!$B$6*'Data Sheet A'!O24</f>
        <v>3980</v>
      </c>
      <c r="S24" s="13" t="s">
        <v>28</v>
      </c>
      <c r="T24" s="34">
        <v>1</v>
      </c>
      <c r="U24" s="34">
        <v>103</v>
      </c>
      <c r="V24" s="33">
        <f>'Inputs and Outputs Part A'!$B$4+'Inputs and Outputs Part A'!$B$10</f>
        <v>103</v>
      </c>
      <c r="W24" s="33">
        <f t="shared" si="2"/>
        <v>103</v>
      </c>
      <c r="X24" s="33">
        <f>IF(W24-T24&gt;'Inputs and Outputs Part A'!B$4,W24-T24-'Inputs and Outputs Part A'!B$4,0)</f>
        <v>2</v>
      </c>
      <c r="Y24" s="35">
        <f>'Inputs and Outputs Part A'!$B$5*'Data Sheet A'!W24-'Inputs and Outputs Part A'!$B$6*'Data Sheet A'!X24</f>
        <v>3920</v>
      </c>
      <c r="AB24" s="13" t="s">
        <v>28</v>
      </c>
      <c r="AC24" s="34">
        <v>1</v>
      </c>
      <c r="AD24" s="34">
        <v>103</v>
      </c>
      <c r="AE24" s="33">
        <f>'Inputs and Outputs Part A'!$B$4+'Inputs and Outputs Part A'!$B$11</f>
        <v>104</v>
      </c>
      <c r="AF24" s="33">
        <f t="shared" si="3"/>
        <v>103</v>
      </c>
      <c r="AG24" s="33">
        <f>IF(AF24-AC24&gt;'Inputs and Outputs Part A'!B$4,AF24-AC24-'Inputs and Outputs Part A'!B$4,0)</f>
        <v>2</v>
      </c>
      <c r="AH24" s="35">
        <f>'Inputs and Outputs Part A'!$B$5*'Data Sheet A'!AF24-'Inputs and Outputs Part A'!$B$6*'Data Sheet A'!AG24</f>
        <v>3920</v>
      </c>
      <c r="AK24" s="13" t="s">
        <v>28</v>
      </c>
      <c r="AL24" s="34">
        <v>1</v>
      </c>
      <c r="AM24" s="34">
        <v>103</v>
      </c>
      <c r="AN24" s="33">
        <f>'Inputs and Outputs Part A'!$B$4+'Inputs and Outputs Part A'!$B$12</f>
        <v>105</v>
      </c>
      <c r="AO24" s="33">
        <f t="shared" si="4"/>
        <v>103</v>
      </c>
      <c r="AP24" s="33">
        <f>IF(AO24-AL24&gt;'Inputs and Outputs Part A'!B$4,AO24-AL24-'Inputs and Outputs Part A'!B$4,0)</f>
        <v>2</v>
      </c>
      <c r="AQ24" s="35">
        <f>'Inputs and Outputs Part A'!$B$5*'Data Sheet A'!AO24-'Inputs and Outputs Part A'!$B$6*'Data Sheet A'!AP24</f>
        <v>3920</v>
      </c>
      <c r="AS24" s="13" t="s">
        <v>28</v>
      </c>
      <c r="AT24" s="34">
        <v>1</v>
      </c>
      <c r="AU24" s="34">
        <v>103</v>
      </c>
      <c r="AV24" s="33">
        <f>'Inputs and Outputs Part A'!$B$4</f>
        <v>100</v>
      </c>
      <c r="AW24" s="33">
        <f t="shared" si="5"/>
        <v>100</v>
      </c>
      <c r="AX24" s="33">
        <f>IF(AW24-AT24&gt;'Inputs and Outputs Part A'!B$4,AW24-AT24-'Inputs and Outputs Part A'!B$4,0)</f>
        <v>0</v>
      </c>
      <c r="AY24" s="35">
        <f>'Inputs and Outputs Part A'!$B$5*'Data Sheet A'!AW24</f>
        <v>4000</v>
      </c>
    </row>
    <row r="25" spans="1:51" x14ac:dyDescent="0.3">
      <c r="A25" s="13" t="s">
        <v>29</v>
      </c>
      <c r="B25" s="34">
        <v>0</v>
      </c>
      <c r="C25" s="34">
        <v>96</v>
      </c>
      <c r="D25" s="33">
        <f>'Inputs and Outputs Part A'!$B$4+'Inputs and Outputs Part A'!$B$8</f>
        <v>101</v>
      </c>
      <c r="E25" s="33">
        <f t="shared" si="0"/>
        <v>96</v>
      </c>
      <c r="F25" s="33">
        <f>IF(E25-B25&gt;'Inputs and Outputs Part A'!B$4,E25-B25-'Inputs and Outputs Part A'!B$4,0)</f>
        <v>0</v>
      </c>
      <c r="G25" s="35">
        <f>'Inputs and Outputs Part A'!$B$5*'Data Sheet A'!E25-'Inputs and Outputs Part A'!$B$6*'Data Sheet A'!F25</f>
        <v>3840</v>
      </c>
      <c r="J25" s="13" t="s">
        <v>29</v>
      </c>
      <c r="K25" s="34">
        <v>0</v>
      </c>
      <c r="L25" s="34">
        <v>96</v>
      </c>
      <c r="M25" s="33">
        <f>'Inputs and Outputs Part A'!$B$4+'Inputs and Outputs Part A'!$B$9</f>
        <v>102</v>
      </c>
      <c r="N25" s="33">
        <f t="shared" si="1"/>
        <v>96</v>
      </c>
      <c r="O25" s="33">
        <f>IF(N25-K25&gt;'Inputs and Outputs Part A'!B$4,N25-K25-'Inputs and Outputs Part A'!B$4,0)</f>
        <v>0</v>
      </c>
      <c r="P25" s="35">
        <f>'Inputs and Outputs Part A'!$B$5*'Data Sheet A'!N25-'Inputs and Outputs Part A'!$B$6*'Data Sheet A'!O25</f>
        <v>3840</v>
      </c>
      <c r="S25" s="13" t="s">
        <v>29</v>
      </c>
      <c r="T25" s="34">
        <v>0</v>
      </c>
      <c r="U25" s="34">
        <v>96</v>
      </c>
      <c r="V25" s="33">
        <f>'Inputs and Outputs Part A'!$B$4+'Inputs and Outputs Part A'!$B$10</f>
        <v>103</v>
      </c>
      <c r="W25" s="33">
        <f t="shared" si="2"/>
        <v>96</v>
      </c>
      <c r="X25" s="33">
        <f>IF(W25-T25&gt;'Inputs and Outputs Part A'!B$4,W25-T25-'Inputs and Outputs Part A'!B$4,0)</f>
        <v>0</v>
      </c>
      <c r="Y25" s="35">
        <f>'Inputs and Outputs Part A'!$B$5*'Data Sheet A'!W25-'Inputs and Outputs Part A'!$B$6*'Data Sheet A'!X25</f>
        <v>3840</v>
      </c>
      <c r="AB25" s="13" t="s">
        <v>29</v>
      </c>
      <c r="AC25" s="34">
        <v>0</v>
      </c>
      <c r="AD25" s="34">
        <v>96</v>
      </c>
      <c r="AE25" s="33">
        <f>'Inputs and Outputs Part A'!$B$4+'Inputs and Outputs Part A'!$B$11</f>
        <v>104</v>
      </c>
      <c r="AF25" s="33">
        <f t="shared" si="3"/>
        <v>96</v>
      </c>
      <c r="AG25" s="33">
        <f>IF(AF25-AC25&gt;'Inputs and Outputs Part A'!B$4,AF25-AC25-'Inputs and Outputs Part A'!B$4,0)</f>
        <v>0</v>
      </c>
      <c r="AH25" s="35">
        <f>'Inputs and Outputs Part A'!$B$5*'Data Sheet A'!AF25-'Inputs and Outputs Part A'!$B$6*'Data Sheet A'!AG25</f>
        <v>3840</v>
      </c>
      <c r="AK25" s="13" t="s">
        <v>29</v>
      </c>
      <c r="AL25" s="34">
        <v>0</v>
      </c>
      <c r="AM25" s="34">
        <v>96</v>
      </c>
      <c r="AN25" s="33">
        <f>'Inputs and Outputs Part A'!$B$4+'Inputs and Outputs Part A'!$B$12</f>
        <v>105</v>
      </c>
      <c r="AO25" s="33">
        <f t="shared" si="4"/>
        <v>96</v>
      </c>
      <c r="AP25" s="33">
        <f>IF(AO25-AL25&gt;'Inputs and Outputs Part A'!B$4,AO25-AL25-'Inputs and Outputs Part A'!B$4,0)</f>
        <v>0</v>
      </c>
      <c r="AQ25" s="35">
        <f>'Inputs and Outputs Part A'!$B$5*'Data Sheet A'!AO25-'Inputs and Outputs Part A'!$B$6*'Data Sheet A'!AP25</f>
        <v>3840</v>
      </c>
      <c r="AS25" s="13" t="s">
        <v>29</v>
      </c>
      <c r="AT25" s="34">
        <v>0</v>
      </c>
      <c r="AU25" s="34">
        <v>96</v>
      </c>
      <c r="AV25" s="33">
        <f>'Inputs and Outputs Part A'!$B$4</f>
        <v>100</v>
      </c>
      <c r="AW25" s="33">
        <f t="shared" si="5"/>
        <v>96</v>
      </c>
      <c r="AX25" s="33">
        <f>IF(AW25-AT25&gt;'Inputs and Outputs Part A'!B$4,AW25-AT25-'Inputs and Outputs Part A'!B$4,0)</f>
        <v>0</v>
      </c>
      <c r="AY25" s="35">
        <f>'Inputs and Outputs Part A'!$B$5*'Data Sheet A'!AW25</f>
        <v>3840</v>
      </c>
    </row>
    <row r="26" spans="1:51" x14ac:dyDescent="0.3">
      <c r="A26" s="13" t="s">
        <v>30</v>
      </c>
      <c r="B26" s="34">
        <v>1</v>
      </c>
      <c r="C26" s="34">
        <v>104</v>
      </c>
      <c r="D26" s="33">
        <f>'Inputs and Outputs Part A'!$B$4+'Inputs and Outputs Part A'!$B$8</f>
        <v>101</v>
      </c>
      <c r="E26" s="33">
        <f t="shared" si="0"/>
        <v>101</v>
      </c>
      <c r="F26" s="33">
        <f>IF(E26-B26&gt;'Inputs and Outputs Part A'!B$4,E26-B26-'Inputs and Outputs Part A'!B$4,0)</f>
        <v>0</v>
      </c>
      <c r="G26" s="35">
        <f>'Inputs and Outputs Part A'!$B$5*'Data Sheet A'!E26-'Inputs and Outputs Part A'!$B$6*'Data Sheet A'!F26</f>
        <v>4040</v>
      </c>
      <c r="J26" s="13" t="s">
        <v>30</v>
      </c>
      <c r="K26" s="34">
        <v>1</v>
      </c>
      <c r="L26" s="34">
        <v>104</v>
      </c>
      <c r="M26" s="33">
        <f>'Inputs and Outputs Part A'!$B$4+'Inputs and Outputs Part A'!$B$9</f>
        <v>102</v>
      </c>
      <c r="N26" s="33">
        <f t="shared" si="1"/>
        <v>102</v>
      </c>
      <c r="O26" s="33">
        <f>IF(N26-K26&gt;'Inputs and Outputs Part A'!B$4,N26-K26-'Inputs and Outputs Part A'!B$4,0)</f>
        <v>1</v>
      </c>
      <c r="P26" s="35">
        <f>'Inputs and Outputs Part A'!$B$5*'Data Sheet A'!N26-'Inputs and Outputs Part A'!$B$6*'Data Sheet A'!O26</f>
        <v>3980</v>
      </c>
      <c r="S26" s="13" t="s">
        <v>30</v>
      </c>
      <c r="T26" s="34">
        <v>1</v>
      </c>
      <c r="U26" s="34">
        <v>104</v>
      </c>
      <c r="V26" s="33">
        <f>'Inputs and Outputs Part A'!$B$4+'Inputs and Outputs Part A'!$B$10</f>
        <v>103</v>
      </c>
      <c r="W26" s="33">
        <f t="shared" si="2"/>
        <v>103</v>
      </c>
      <c r="X26" s="33">
        <f>IF(W26-T26&gt;'Inputs and Outputs Part A'!B$4,W26-T26-'Inputs and Outputs Part A'!B$4,0)</f>
        <v>2</v>
      </c>
      <c r="Y26" s="35">
        <f>'Inputs and Outputs Part A'!$B$5*'Data Sheet A'!W26-'Inputs and Outputs Part A'!$B$6*'Data Sheet A'!X26</f>
        <v>3920</v>
      </c>
      <c r="AB26" s="13" t="s">
        <v>30</v>
      </c>
      <c r="AC26" s="34">
        <v>1</v>
      </c>
      <c r="AD26" s="34">
        <v>104</v>
      </c>
      <c r="AE26" s="33">
        <f>'Inputs and Outputs Part A'!$B$4+'Inputs and Outputs Part A'!$B$11</f>
        <v>104</v>
      </c>
      <c r="AF26" s="33">
        <f t="shared" si="3"/>
        <v>104</v>
      </c>
      <c r="AG26" s="33">
        <f>IF(AF26-AC26&gt;'Inputs and Outputs Part A'!B$4,AF26-AC26-'Inputs and Outputs Part A'!B$4,0)</f>
        <v>3</v>
      </c>
      <c r="AH26" s="35">
        <f>'Inputs and Outputs Part A'!$B$5*'Data Sheet A'!AF26-'Inputs and Outputs Part A'!$B$6*'Data Sheet A'!AG26</f>
        <v>3860</v>
      </c>
      <c r="AK26" s="13" t="s">
        <v>30</v>
      </c>
      <c r="AL26" s="34">
        <v>1</v>
      </c>
      <c r="AM26" s="34">
        <v>104</v>
      </c>
      <c r="AN26" s="33">
        <f>'Inputs and Outputs Part A'!$B$4+'Inputs and Outputs Part A'!$B$12</f>
        <v>105</v>
      </c>
      <c r="AO26" s="33">
        <f t="shared" si="4"/>
        <v>104</v>
      </c>
      <c r="AP26" s="33">
        <f>IF(AO26-AL26&gt;'Inputs and Outputs Part A'!B$4,AO26-AL26-'Inputs and Outputs Part A'!B$4,0)</f>
        <v>3</v>
      </c>
      <c r="AQ26" s="35">
        <f>'Inputs and Outputs Part A'!$B$5*'Data Sheet A'!AO26-'Inputs and Outputs Part A'!$B$6*'Data Sheet A'!AP26</f>
        <v>3860</v>
      </c>
      <c r="AS26" s="13" t="s">
        <v>30</v>
      </c>
      <c r="AT26" s="34">
        <v>1</v>
      </c>
      <c r="AU26" s="34">
        <v>104</v>
      </c>
      <c r="AV26" s="33">
        <f>'Inputs and Outputs Part A'!$B$4</f>
        <v>100</v>
      </c>
      <c r="AW26" s="33">
        <f t="shared" si="5"/>
        <v>100</v>
      </c>
      <c r="AX26" s="33">
        <f>IF(AW26-AT26&gt;'Inputs and Outputs Part A'!B$4,AW26-AT26-'Inputs and Outputs Part A'!B$4,0)</f>
        <v>0</v>
      </c>
      <c r="AY26" s="35">
        <f>'Inputs and Outputs Part A'!$B$5*'Data Sheet A'!AW26</f>
        <v>4000</v>
      </c>
    </row>
    <row r="27" spans="1:51" x14ac:dyDescent="0.3">
      <c r="A27" s="13" t="s">
        <v>31</v>
      </c>
      <c r="B27" s="34">
        <v>5</v>
      </c>
      <c r="C27" s="34">
        <v>105</v>
      </c>
      <c r="D27" s="33">
        <f>'Inputs and Outputs Part A'!$B$4+'Inputs and Outputs Part A'!$B$8</f>
        <v>101</v>
      </c>
      <c r="E27" s="33">
        <f t="shared" si="0"/>
        <v>101</v>
      </c>
      <c r="F27" s="33">
        <f>IF(E27-B27&gt;'Inputs and Outputs Part A'!B$4,E27-B27-'Inputs and Outputs Part A'!B$4,0)</f>
        <v>0</v>
      </c>
      <c r="G27" s="35">
        <f>'Inputs and Outputs Part A'!$B$5*'Data Sheet A'!E27-'Inputs and Outputs Part A'!$B$6*'Data Sheet A'!F27</f>
        <v>4040</v>
      </c>
      <c r="J27" s="13" t="s">
        <v>31</v>
      </c>
      <c r="K27" s="34">
        <v>5</v>
      </c>
      <c r="L27" s="34">
        <v>105</v>
      </c>
      <c r="M27" s="33">
        <f>'Inputs and Outputs Part A'!$B$4+'Inputs and Outputs Part A'!$B$9</f>
        <v>102</v>
      </c>
      <c r="N27" s="33">
        <f t="shared" si="1"/>
        <v>102</v>
      </c>
      <c r="O27" s="33">
        <f>IF(N27-K27&gt;'Inputs and Outputs Part A'!B$4,N27-K27-'Inputs and Outputs Part A'!B$4,0)</f>
        <v>0</v>
      </c>
      <c r="P27" s="35">
        <f>'Inputs and Outputs Part A'!$B$5*'Data Sheet A'!N27-'Inputs and Outputs Part A'!$B$6*'Data Sheet A'!O27</f>
        <v>4080</v>
      </c>
      <c r="S27" s="13" t="s">
        <v>31</v>
      </c>
      <c r="T27" s="34">
        <v>5</v>
      </c>
      <c r="U27" s="34">
        <v>105</v>
      </c>
      <c r="V27" s="33">
        <f>'Inputs and Outputs Part A'!$B$4+'Inputs and Outputs Part A'!$B$10</f>
        <v>103</v>
      </c>
      <c r="W27" s="33">
        <f t="shared" si="2"/>
        <v>103</v>
      </c>
      <c r="X27" s="33">
        <f>IF(W27-T27&gt;'Inputs and Outputs Part A'!B$4,W27-T27-'Inputs and Outputs Part A'!B$4,0)</f>
        <v>0</v>
      </c>
      <c r="Y27" s="35">
        <f>'Inputs and Outputs Part A'!$B$5*'Data Sheet A'!W27-'Inputs and Outputs Part A'!$B$6*'Data Sheet A'!X27</f>
        <v>4120</v>
      </c>
      <c r="AB27" s="13" t="s">
        <v>31</v>
      </c>
      <c r="AC27" s="34">
        <v>5</v>
      </c>
      <c r="AD27" s="34">
        <v>105</v>
      </c>
      <c r="AE27" s="33">
        <f>'Inputs and Outputs Part A'!$B$4+'Inputs and Outputs Part A'!$B$11</f>
        <v>104</v>
      </c>
      <c r="AF27" s="33">
        <f t="shared" si="3"/>
        <v>104</v>
      </c>
      <c r="AG27" s="33">
        <f>IF(AF27-AC27&gt;'Inputs and Outputs Part A'!B$4,AF27-AC27-'Inputs and Outputs Part A'!B$4,0)</f>
        <v>0</v>
      </c>
      <c r="AH27" s="35">
        <f>'Inputs and Outputs Part A'!$B$5*'Data Sheet A'!AF27-'Inputs and Outputs Part A'!$B$6*'Data Sheet A'!AG27</f>
        <v>4160</v>
      </c>
      <c r="AK27" s="13" t="s">
        <v>31</v>
      </c>
      <c r="AL27" s="34">
        <v>5</v>
      </c>
      <c r="AM27" s="34">
        <v>105</v>
      </c>
      <c r="AN27" s="33">
        <f>'Inputs and Outputs Part A'!$B$4+'Inputs and Outputs Part A'!$B$12</f>
        <v>105</v>
      </c>
      <c r="AO27" s="33">
        <f t="shared" si="4"/>
        <v>105</v>
      </c>
      <c r="AP27" s="33">
        <f>IF(AO27-AL27&gt;'Inputs and Outputs Part A'!B$4,AO27-AL27-'Inputs and Outputs Part A'!B$4,0)</f>
        <v>0</v>
      </c>
      <c r="AQ27" s="35">
        <f>'Inputs and Outputs Part A'!$B$5*'Data Sheet A'!AO27-'Inputs and Outputs Part A'!$B$6*'Data Sheet A'!AP27</f>
        <v>4200</v>
      </c>
      <c r="AS27" s="13" t="s">
        <v>31</v>
      </c>
      <c r="AT27" s="34">
        <v>5</v>
      </c>
      <c r="AU27" s="34">
        <v>105</v>
      </c>
      <c r="AV27" s="33">
        <f>'Inputs and Outputs Part A'!$B$4</f>
        <v>100</v>
      </c>
      <c r="AW27" s="33">
        <f t="shared" si="5"/>
        <v>100</v>
      </c>
      <c r="AX27" s="33">
        <f>IF(AW27-AT27&gt;'Inputs and Outputs Part A'!B$4,AW27-AT27-'Inputs and Outputs Part A'!B$4,0)</f>
        <v>0</v>
      </c>
      <c r="AY27" s="35">
        <f>'Inputs and Outputs Part A'!$B$5*'Data Sheet A'!AW27</f>
        <v>4000</v>
      </c>
    </row>
    <row r="28" spans="1:51" x14ac:dyDescent="0.3">
      <c r="A28" s="13" t="s">
        <v>32</v>
      </c>
      <c r="B28" s="34">
        <v>5</v>
      </c>
      <c r="C28" s="34">
        <v>108</v>
      </c>
      <c r="D28" s="33">
        <f>'Inputs and Outputs Part A'!$B$4+'Inputs and Outputs Part A'!$B$8</f>
        <v>101</v>
      </c>
      <c r="E28" s="33">
        <f t="shared" si="0"/>
        <v>101</v>
      </c>
      <c r="F28" s="33">
        <f>IF(E28-B28&gt;'Inputs and Outputs Part A'!B$4,E28-B28-'Inputs and Outputs Part A'!B$4,0)</f>
        <v>0</v>
      </c>
      <c r="G28" s="35">
        <f>'Inputs and Outputs Part A'!$B$5*'Data Sheet A'!E28-'Inputs and Outputs Part A'!$B$6*'Data Sheet A'!F28</f>
        <v>4040</v>
      </c>
      <c r="J28" s="13" t="s">
        <v>32</v>
      </c>
      <c r="K28" s="34">
        <v>5</v>
      </c>
      <c r="L28" s="34">
        <v>108</v>
      </c>
      <c r="M28" s="33">
        <f>'Inputs and Outputs Part A'!$B$4+'Inputs and Outputs Part A'!$B$9</f>
        <v>102</v>
      </c>
      <c r="N28" s="33">
        <f t="shared" si="1"/>
        <v>102</v>
      </c>
      <c r="O28" s="33">
        <f>IF(N28-K28&gt;'Inputs and Outputs Part A'!B$4,N28-K28-'Inputs and Outputs Part A'!B$4,0)</f>
        <v>0</v>
      </c>
      <c r="P28" s="35">
        <f>'Inputs and Outputs Part A'!$B$5*'Data Sheet A'!N28-'Inputs and Outputs Part A'!$B$6*'Data Sheet A'!O28</f>
        <v>4080</v>
      </c>
      <c r="S28" s="13" t="s">
        <v>32</v>
      </c>
      <c r="T28" s="34">
        <v>5</v>
      </c>
      <c r="U28" s="34">
        <v>108</v>
      </c>
      <c r="V28" s="33">
        <f>'Inputs and Outputs Part A'!$B$4+'Inputs and Outputs Part A'!$B$10</f>
        <v>103</v>
      </c>
      <c r="W28" s="33">
        <f t="shared" si="2"/>
        <v>103</v>
      </c>
      <c r="X28" s="33">
        <f>IF(W28-T28&gt;'Inputs and Outputs Part A'!B$4,W28-T28-'Inputs and Outputs Part A'!B$4,0)</f>
        <v>0</v>
      </c>
      <c r="Y28" s="35">
        <f>'Inputs and Outputs Part A'!$B$5*'Data Sheet A'!W28-'Inputs and Outputs Part A'!$B$6*'Data Sheet A'!X28</f>
        <v>4120</v>
      </c>
      <c r="AB28" s="13" t="s">
        <v>32</v>
      </c>
      <c r="AC28" s="34">
        <v>5</v>
      </c>
      <c r="AD28" s="34">
        <v>108</v>
      </c>
      <c r="AE28" s="33">
        <f>'Inputs and Outputs Part A'!$B$4+'Inputs and Outputs Part A'!$B$11</f>
        <v>104</v>
      </c>
      <c r="AF28" s="33">
        <f t="shared" si="3"/>
        <v>104</v>
      </c>
      <c r="AG28" s="33">
        <f>IF(AF28-AC28&gt;'Inputs and Outputs Part A'!B$4,AF28-AC28-'Inputs and Outputs Part A'!B$4,0)</f>
        <v>0</v>
      </c>
      <c r="AH28" s="35">
        <f>'Inputs and Outputs Part A'!$B$5*'Data Sheet A'!AF28-'Inputs and Outputs Part A'!$B$6*'Data Sheet A'!AG28</f>
        <v>4160</v>
      </c>
      <c r="AK28" s="13" t="s">
        <v>32</v>
      </c>
      <c r="AL28" s="34">
        <v>5</v>
      </c>
      <c r="AM28" s="34">
        <v>108</v>
      </c>
      <c r="AN28" s="33">
        <f>'Inputs and Outputs Part A'!$B$4+'Inputs and Outputs Part A'!$B$12</f>
        <v>105</v>
      </c>
      <c r="AO28" s="33">
        <f t="shared" si="4"/>
        <v>105</v>
      </c>
      <c r="AP28" s="33">
        <f>IF(AO28-AL28&gt;'Inputs and Outputs Part A'!B$4,AO28-AL28-'Inputs and Outputs Part A'!B$4,0)</f>
        <v>0</v>
      </c>
      <c r="AQ28" s="35">
        <f>'Inputs and Outputs Part A'!$B$5*'Data Sheet A'!AO28-'Inputs and Outputs Part A'!$B$6*'Data Sheet A'!AP28</f>
        <v>4200</v>
      </c>
      <c r="AS28" s="13" t="s">
        <v>32</v>
      </c>
      <c r="AT28" s="34">
        <v>5</v>
      </c>
      <c r="AU28" s="34">
        <v>108</v>
      </c>
      <c r="AV28" s="33">
        <f>'Inputs and Outputs Part A'!$B$4</f>
        <v>100</v>
      </c>
      <c r="AW28" s="33">
        <f t="shared" si="5"/>
        <v>100</v>
      </c>
      <c r="AX28" s="33">
        <f>IF(AW28-AT28&gt;'Inputs and Outputs Part A'!B$4,AW28-AT28-'Inputs and Outputs Part A'!B$4,0)</f>
        <v>0</v>
      </c>
      <c r="AY28" s="35">
        <f>'Inputs and Outputs Part A'!$B$5*'Data Sheet A'!AW28</f>
        <v>4000</v>
      </c>
    </row>
    <row r="29" spans="1:51" x14ac:dyDescent="0.3">
      <c r="A29" s="13" t="s">
        <v>33</v>
      </c>
      <c r="B29" s="34">
        <v>0</v>
      </c>
      <c r="C29" s="34">
        <v>115</v>
      </c>
      <c r="D29" s="33">
        <f>'Inputs and Outputs Part A'!$B$4+'Inputs and Outputs Part A'!$B$8</f>
        <v>101</v>
      </c>
      <c r="E29" s="33">
        <f t="shared" si="0"/>
        <v>101</v>
      </c>
      <c r="F29" s="33">
        <f>IF(E29-B29&gt;'Inputs and Outputs Part A'!B$4,E29-B29-'Inputs and Outputs Part A'!B$4,0)</f>
        <v>1</v>
      </c>
      <c r="G29" s="35">
        <f>'Inputs and Outputs Part A'!$B$5*'Data Sheet A'!E29-'Inputs and Outputs Part A'!$B$6*'Data Sheet A'!F29</f>
        <v>3940</v>
      </c>
      <c r="J29" s="13" t="s">
        <v>33</v>
      </c>
      <c r="K29" s="34">
        <v>0</v>
      </c>
      <c r="L29" s="34">
        <v>115</v>
      </c>
      <c r="M29" s="33">
        <f>'Inputs and Outputs Part A'!$B$4+'Inputs and Outputs Part A'!$B$9</f>
        <v>102</v>
      </c>
      <c r="N29" s="33">
        <f t="shared" si="1"/>
        <v>102</v>
      </c>
      <c r="O29" s="33">
        <f>IF(N29-K29&gt;'Inputs and Outputs Part A'!B$4,N29-K29-'Inputs and Outputs Part A'!B$4,0)</f>
        <v>2</v>
      </c>
      <c r="P29" s="35">
        <f>'Inputs and Outputs Part A'!$B$5*'Data Sheet A'!N29-'Inputs and Outputs Part A'!$B$6*'Data Sheet A'!O29</f>
        <v>3880</v>
      </c>
      <c r="S29" s="13" t="s">
        <v>33</v>
      </c>
      <c r="T29" s="34">
        <v>0</v>
      </c>
      <c r="U29" s="34">
        <v>115</v>
      </c>
      <c r="V29" s="33">
        <f>'Inputs and Outputs Part A'!$B$4+'Inputs and Outputs Part A'!$B$10</f>
        <v>103</v>
      </c>
      <c r="W29" s="33">
        <f t="shared" si="2"/>
        <v>103</v>
      </c>
      <c r="X29" s="33">
        <f>IF(W29-T29&gt;'Inputs and Outputs Part A'!B$4,W29-T29-'Inputs and Outputs Part A'!B$4,0)</f>
        <v>3</v>
      </c>
      <c r="Y29" s="35">
        <f>'Inputs and Outputs Part A'!$B$5*'Data Sheet A'!W29-'Inputs and Outputs Part A'!$B$6*'Data Sheet A'!X29</f>
        <v>3820</v>
      </c>
      <c r="AB29" s="13" t="s">
        <v>33</v>
      </c>
      <c r="AC29" s="34">
        <v>0</v>
      </c>
      <c r="AD29" s="34">
        <v>115</v>
      </c>
      <c r="AE29" s="33">
        <f>'Inputs and Outputs Part A'!$B$4+'Inputs and Outputs Part A'!$B$11</f>
        <v>104</v>
      </c>
      <c r="AF29" s="33">
        <f t="shared" si="3"/>
        <v>104</v>
      </c>
      <c r="AG29" s="33">
        <f>IF(AF29-AC29&gt;'Inputs and Outputs Part A'!B$4,AF29-AC29-'Inputs and Outputs Part A'!B$4,0)</f>
        <v>4</v>
      </c>
      <c r="AH29" s="35">
        <f>'Inputs and Outputs Part A'!$B$5*'Data Sheet A'!AF29-'Inputs and Outputs Part A'!$B$6*'Data Sheet A'!AG29</f>
        <v>3760</v>
      </c>
      <c r="AK29" s="13" t="s">
        <v>33</v>
      </c>
      <c r="AL29" s="34">
        <v>0</v>
      </c>
      <c r="AM29" s="34">
        <v>115</v>
      </c>
      <c r="AN29" s="33">
        <f>'Inputs and Outputs Part A'!$B$4+'Inputs and Outputs Part A'!$B$12</f>
        <v>105</v>
      </c>
      <c r="AO29" s="33">
        <f t="shared" si="4"/>
        <v>105</v>
      </c>
      <c r="AP29" s="33">
        <f>IF(AO29-AL29&gt;'Inputs and Outputs Part A'!B$4,AO29-AL29-'Inputs and Outputs Part A'!B$4,0)</f>
        <v>5</v>
      </c>
      <c r="AQ29" s="35">
        <f>'Inputs and Outputs Part A'!$B$5*'Data Sheet A'!AO29-'Inputs and Outputs Part A'!$B$6*'Data Sheet A'!AP29</f>
        <v>3700</v>
      </c>
      <c r="AS29" s="13" t="s">
        <v>33</v>
      </c>
      <c r="AT29" s="34">
        <v>0</v>
      </c>
      <c r="AU29" s="34">
        <v>115</v>
      </c>
      <c r="AV29" s="33">
        <f>'Inputs and Outputs Part A'!$B$4</f>
        <v>100</v>
      </c>
      <c r="AW29" s="33">
        <f t="shared" si="5"/>
        <v>100</v>
      </c>
      <c r="AX29" s="33">
        <f>IF(AW29-AT29&gt;'Inputs and Outputs Part A'!B$4,AW29-AT29-'Inputs and Outputs Part A'!B$4,0)</f>
        <v>0</v>
      </c>
      <c r="AY29" s="35">
        <f>'Inputs and Outputs Part A'!$B$5*'Data Sheet A'!AW29</f>
        <v>4000</v>
      </c>
    </row>
    <row r="30" spans="1:51" x14ac:dyDescent="0.3">
      <c r="A30" s="13" t="s">
        <v>34</v>
      </c>
      <c r="B30" s="34">
        <v>3</v>
      </c>
      <c r="C30" s="34">
        <v>111</v>
      </c>
      <c r="D30" s="33">
        <f>'Inputs and Outputs Part A'!$B$4+'Inputs and Outputs Part A'!$B$8</f>
        <v>101</v>
      </c>
      <c r="E30" s="33">
        <f t="shared" si="0"/>
        <v>101</v>
      </c>
      <c r="F30" s="33">
        <f>IF(E30-B30&gt;'Inputs and Outputs Part A'!B$4,E30-B30-'Inputs and Outputs Part A'!B$4,0)</f>
        <v>0</v>
      </c>
      <c r="G30" s="35">
        <f>'Inputs and Outputs Part A'!$B$5*'Data Sheet A'!E30-'Inputs and Outputs Part A'!$B$6*'Data Sheet A'!F30</f>
        <v>4040</v>
      </c>
      <c r="J30" s="13" t="s">
        <v>34</v>
      </c>
      <c r="K30" s="34">
        <v>3</v>
      </c>
      <c r="L30" s="34">
        <v>111</v>
      </c>
      <c r="M30" s="33">
        <f>'Inputs and Outputs Part A'!$B$4+'Inputs and Outputs Part A'!$B$9</f>
        <v>102</v>
      </c>
      <c r="N30" s="33">
        <f t="shared" si="1"/>
        <v>102</v>
      </c>
      <c r="O30" s="33">
        <f>IF(N30-K30&gt;'Inputs and Outputs Part A'!B$4,N30-K30-'Inputs and Outputs Part A'!B$4,0)</f>
        <v>0</v>
      </c>
      <c r="P30" s="35">
        <f>'Inputs and Outputs Part A'!$B$5*'Data Sheet A'!N30-'Inputs and Outputs Part A'!$B$6*'Data Sheet A'!O30</f>
        <v>4080</v>
      </c>
      <c r="S30" s="13" t="s">
        <v>34</v>
      </c>
      <c r="T30" s="34">
        <v>3</v>
      </c>
      <c r="U30" s="34">
        <v>111</v>
      </c>
      <c r="V30" s="33">
        <f>'Inputs and Outputs Part A'!$B$4+'Inputs and Outputs Part A'!$B$10</f>
        <v>103</v>
      </c>
      <c r="W30" s="33">
        <f t="shared" si="2"/>
        <v>103</v>
      </c>
      <c r="X30" s="33">
        <f>IF(W30-T30&gt;'Inputs and Outputs Part A'!B$4,W30-T30-'Inputs and Outputs Part A'!B$4,0)</f>
        <v>0</v>
      </c>
      <c r="Y30" s="35">
        <f>'Inputs and Outputs Part A'!$B$5*'Data Sheet A'!W30-'Inputs and Outputs Part A'!$B$6*'Data Sheet A'!X30</f>
        <v>4120</v>
      </c>
      <c r="AB30" s="13" t="s">
        <v>34</v>
      </c>
      <c r="AC30" s="34">
        <v>3</v>
      </c>
      <c r="AD30" s="34">
        <v>111</v>
      </c>
      <c r="AE30" s="33">
        <f>'Inputs and Outputs Part A'!$B$4+'Inputs and Outputs Part A'!$B$11</f>
        <v>104</v>
      </c>
      <c r="AF30" s="33">
        <f t="shared" si="3"/>
        <v>104</v>
      </c>
      <c r="AG30" s="33">
        <f>IF(AF30-AC30&gt;'Inputs and Outputs Part A'!B$4,AF30-AC30-'Inputs and Outputs Part A'!B$4,0)</f>
        <v>1</v>
      </c>
      <c r="AH30" s="35">
        <f>'Inputs and Outputs Part A'!$B$5*'Data Sheet A'!AF30-'Inputs and Outputs Part A'!$B$6*'Data Sheet A'!AG30</f>
        <v>4060</v>
      </c>
      <c r="AK30" s="13" t="s">
        <v>34</v>
      </c>
      <c r="AL30" s="34">
        <v>3</v>
      </c>
      <c r="AM30" s="34">
        <v>111</v>
      </c>
      <c r="AN30" s="33">
        <f>'Inputs and Outputs Part A'!$B$4+'Inputs and Outputs Part A'!$B$12</f>
        <v>105</v>
      </c>
      <c r="AO30" s="33">
        <f t="shared" si="4"/>
        <v>105</v>
      </c>
      <c r="AP30" s="33">
        <f>IF(AO30-AL30&gt;'Inputs and Outputs Part A'!B$4,AO30-AL30-'Inputs and Outputs Part A'!B$4,0)</f>
        <v>2</v>
      </c>
      <c r="AQ30" s="35">
        <f>'Inputs and Outputs Part A'!$B$5*'Data Sheet A'!AO30-'Inputs and Outputs Part A'!$B$6*'Data Sheet A'!AP30</f>
        <v>4000</v>
      </c>
      <c r="AS30" s="13" t="s">
        <v>34</v>
      </c>
      <c r="AT30" s="34">
        <v>3</v>
      </c>
      <c r="AU30" s="34">
        <v>111</v>
      </c>
      <c r="AV30" s="33">
        <f>'Inputs and Outputs Part A'!$B$4</f>
        <v>100</v>
      </c>
      <c r="AW30" s="33">
        <f t="shared" si="5"/>
        <v>100</v>
      </c>
      <c r="AX30" s="33">
        <f>IF(AW30-AT30&gt;'Inputs and Outputs Part A'!B$4,AW30-AT30-'Inputs and Outputs Part A'!B$4,0)</f>
        <v>0</v>
      </c>
      <c r="AY30" s="35">
        <f>'Inputs and Outputs Part A'!$B$5*'Data Sheet A'!AW30</f>
        <v>4000</v>
      </c>
    </row>
    <row r="31" spans="1:51" x14ac:dyDescent="0.3">
      <c r="A31" s="13" t="s">
        <v>35</v>
      </c>
      <c r="B31" s="34">
        <v>4</v>
      </c>
      <c r="C31" s="34">
        <v>104</v>
      </c>
      <c r="D31" s="33">
        <f>'Inputs and Outputs Part A'!$B$4+'Inputs and Outputs Part A'!$B$8</f>
        <v>101</v>
      </c>
      <c r="E31" s="33">
        <f t="shared" si="0"/>
        <v>101</v>
      </c>
      <c r="F31" s="33">
        <f>IF(E31-B31&gt;'Inputs and Outputs Part A'!B$4,E31-B31-'Inputs and Outputs Part A'!B$4,0)</f>
        <v>0</v>
      </c>
      <c r="G31" s="35">
        <f>'Inputs and Outputs Part A'!$B$5*'Data Sheet A'!E31-'Inputs and Outputs Part A'!$B$6*'Data Sheet A'!F31</f>
        <v>4040</v>
      </c>
      <c r="J31" s="13" t="s">
        <v>35</v>
      </c>
      <c r="K31" s="34">
        <v>4</v>
      </c>
      <c r="L31" s="34">
        <v>104</v>
      </c>
      <c r="M31" s="33">
        <f>'Inputs and Outputs Part A'!$B$4+'Inputs and Outputs Part A'!$B$9</f>
        <v>102</v>
      </c>
      <c r="N31" s="33">
        <f t="shared" si="1"/>
        <v>102</v>
      </c>
      <c r="O31" s="33">
        <f>IF(N31-K31&gt;'Inputs and Outputs Part A'!B$4,N31-K31-'Inputs and Outputs Part A'!B$4,0)</f>
        <v>0</v>
      </c>
      <c r="P31" s="35">
        <f>'Inputs and Outputs Part A'!$B$5*'Data Sheet A'!N31-'Inputs and Outputs Part A'!$B$6*'Data Sheet A'!O31</f>
        <v>4080</v>
      </c>
      <c r="S31" s="13" t="s">
        <v>35</v>
      </c>
      <c r="T31" s="34">
        <v>4</v>
      </c>
      <c r="U31" s="34">
        <v>104</v>
      </c>
      <c r="V31" s="33">
        <f>'Inputs and Outputs Part A'!$B$4+'Inputs and Outputs Part A'!$B$10</f>
        <v>103</v>
      </c>
      <c r="W31" s="33">
        <f t="shared" si="2"/>
        <v>103</v>
      </c>
      <c r="X31" s="33">
        <f>IF(W31-T31&gt;'Inputs and Outputs Part A'!B$4,W31-T31-'Inputs and Outputs Part A'!B$4,0)</f>
        <v>0</v>
      </c>
      <c r="Y31" s="35">
        <f>'Inputs and Outputs Part A'!$B$5*'Data Sheet A'!W31-'Inputs and Outputs Part A'!$B$6*'Data Sheet A'!X31</f>
        <v>4120</v>
      </c>
      <c r="AB31" s="13" t="s">
        <v>35</v>
      </c>
      <c r="AC31" s="34">
        <v>4</v>
      </c>
      <c r="AD31" s="34">
        <v>104</v>
      </c>
      <c r="AE31" s="33">
        <f>'Inputs and Outputs Part A'!$B$4+'Inputs and Outputs Part A'!$B$11</f>
        <v>104</v>
      </c>
      <c r="AF31" s="33">
        <f t="shared" si="3"/>
        <v>104</v>
      </c>
      <c r="AG31" s="33">
        <f>IF(AF31-AC31&gt;'Inputs and Outputs Part A'!B$4,AF31-AC31-'Inputs and Outputs Part A'!B$4,0)</f>
        <v>0</v>
      </c>
      <c r="AH31" s="35">
        <f>'Inputs and Outputs Part A'!$B$5*'Data Sheet A'!AF31-'Inputs and Outputs Part A'!$B$6*'Data Sheet A'!AG31</f>
        <v>4160</v>
      </c>
      <c r="AK31" s="13" t="s">
        <v>35</v>
      </c>
      <c r="AL31" s="34">
        <v>4</v>
      </c>
      <c r="AM31" s="34">
        <v>104</v>
      </c>
      <c r="AN31" s="33">
        <f>'Inputs and Outputs Part A'!$B$4+'Inputs and Outputs Part A'!$B$12</f>
        <v>105</v>
      </c>
      <c r="AO31" s="33">
        <f t="shared" si="4"/>
        <v>104</v>
      </c>
      <c r="AP31" s="33">
        <f>IF(AO31-AL31&gt;'Inputs and Outputs Part A'!B$4,AO31-AL31-'Inputs and Outputs Part A'!B$4,0)</f>
        <v>0</v>
      </c>
      <c r="AQ31" s="35">
        <f>'Inputs and Outputs Part A'!$B$5*'Data Sheet A'!AO31-'Inputs and Outputs Part A'!$B$6*'Data Sheet A'!AP31</f>
        <v>4160</v>
      </c>
      <c r="AS31" s="13" t="s">
        <v>35</v>
      </c>
      <c r="AT31" s="34">
        <v>4</v>
      </c>
      <c r="AU31" s="34">
        <v>104</v>
      </c>
      <c r="AV31" s="33">
        <f>'Inputs and Outputs Part A'!$B$4</f>
        <v>100</v>
      </c>
      <c r="AW31" s="33">
        <f t="shared" si="5"/>
        <v>100</v>
      </c>
      <c r="AX31" s="33">
        <f>IF(AW31-AT31&gt;'Inputs and Outputs Part A'!B$4,AW31-AT31-'Inputs and Outputs Part A'!B$4,0)</f>
        <v>0</v>
      </c>
      <c r="AY31" s="35">
        <f>'Inputs and Outputs Part A'!$B$5*'Data Sheet A'!AW31</f>
        <v>4000</v>
      </c>
    </row>
    <row r="32" spans="1:51" x14ac:dyDescent="0.3">
      <c r="A32" s="13" t="s">
        <v>36</v>
      </c>
      <c r="B32" s="34">
        <v>2</v>
      </c>
      <c r="C32" s="34">
        <v>111</v>
      </c>
      <c r="D32" s="33">
        <f>'Inputs and Outputs Part A'!$B$4+'Inputs and Outputs Part A'!$B$8</f>
        <v>101</v>
      </c>
      <c r="E32" s="33">
        <f t="shared" si="0"/>
        <v>101</v>
      </c>
      <c r="F32" s="33">
        <f>IF(E32-B32&gt;'Inputs and Outputs Part A'!B$4,E32-B32-'Inputs and Outputs Part A'!B$4,0)</f>
        <v>0</v>
      </c>
      <c r="G32" s="35">
        <f>'Inputs and Outputs Part A'!$B$5*'Data Sheet A'!E32-'Inputs and Outputs Part A'!$B$6*'Data Sheet A'!F32</f>
        <v>4040</v>
      </c>
      <c r="J32" s="13" t="s">
        <v>36</v>
      </c>
      <c r="K32" s="34">
        <v>2</v>
      </c>
      <c r="L32" s="34">
        <v>111</v>
      </c>
      <c r="M32" s="33">
        <f>'Inputs and Outputs Part A'!$B$4+'Inputs and Outputs Part A'!$B$9</f>
        <v>102</v>
      </c>
      <c r="N32" s="33">
        <f t="shared" si="1"/>
        <v>102</v>
      </c>
      <c r="O32" s="33">
        <f>IF(N32-K32&gt;'Inputs and Outputs Part A'!B$4,N32-K32-'Inputs and Outputs Part A'!B$4,0)</f>
        <v>0</v>
      </c>
      <c r="P32" s="35">
        <f>'Inputs and Outputs Part A'!$B$5*'Data Sheet A'!N32-'Inputs and Outputs Part A'!$B$6*'Data Sheet A'!O32</f>
        <v>4080</v>
      </c>
      <c r="S32" s="13" t="s">
        <v>36</v>
      </c>
      <c r="T32" s="34">
        <v>2</v>
      </c>
      <c r="U32" s="34">
        <v>111</v>
      </c>
      <c r="V32" s="33">
        <f>'Inputs and Outputs Part A'!$B$4+'Inputs and Outputs Part A'!$B$10</f>
        <v>103</v>
      </c>
      <c r="W32" s="33">
        <f t="shared" si="2"/>
        <v>103</v>
      </c>
      <c r="X32" s="33">
        <f>IF(W32-T32&gt;'Inputs and Outputs Part A'!B$4,W32-T32-'Inputs and Outputs Part A'!B$4,0)</f>
        <v>1</v>
      </c>
      <c r="Y32" s="35">
        <f>'Inputs and Outputs Part A'!$B$5*'Data Sheet A'!W32-'Inputs and Outputs Part A'!$B$6*'Data Sheet A'!X32</f>
        <v>4020</v>
      </c>
      <c r="AB32" s="13" t="s">
        <v>36</v>
      </c>
      <c r="AC32" s="34">
        <v>2</v>
      </c>
      <c r="AD32" s="34">
        <v>111</v>
      </c>
      <c r="AE32" s="33">
        <f>'Inputs and Outputs Part A'!$B$4+'Inputs and Outputs Part A'!$B$11</f>
        <v>104</v>
      </c>
      <c r="AF32" s="33">
        <f t="shared" si="3"/>
        <v>104</v>
      </c>
      <c r="AG32" s="33">
        <f>IF(AF32-AC32&gt;'Inputs and Outputs Part A'!B$4,AF32-AC32-'Inputs and Outputs Part A'!B$4,0)</f>
        <v>2</v>
      </c>
      <c r="AH32" s="35">
        <f>'Inputs and Outputs Part A'!$B$5*'Data Sheet A'!AF32-'Inputs and Outputs Part A'!$B$6*'Data Sheet A'!AG32</f>
        <v>3960</v>
      </c>
      <c r="AK32" s="13" t="s">
        <v>36</v>
      </c>
      <c r="AL32" s="34">
        <v>2</v>
      </c>
      <c r="AM32" s="34">
        <v>111</v>
      </c>
      <c r="AN32" s="33">
        <f>'Inputs and Outputs Part A'!$B$4+'Inputs and Outputs Part A'!$B$12</f>
        <v>105</v>
      </c>
      <c r="AO32" s="33">
        <f t="shared" si="4"/>
        <v>105</v>
      </c>
      <c r="AP32" s="33">
        <f>IF(AO32-AL32&gt;'Inputs and Outputs Part A'!B$4,AO32-AL32-'Inputs and Outputs Part A'!B$4,0)</f>
        <v>3</v>
      </c>
      <c r="AQ32" s="35">
        <f>'Inputs and Outputs Part A'!$B$5*'Data Sheet A'!AO32-'Inputs and Outputs Part A'!$B$6*'Data Sheet A'!AP32</f>
        <v>3900</v>
      </c>
      <c r="AS32" s="13" t="s">
        <v>36</v>
      </c>
      <c r="AT32" s="34">
        <v>2</v>
      </c>
      <c r="AU32" s="34">
        <v>111</v>
      </c>
      <c r="AV32" s="33">
        <f>'Inputs and Outputs Part A'!$B$4</f>
        <v>100</v>
      </c>
      <c r="AW32" s="33">
        <f t="shared" si="5"/>
        <v>100</v>
      </c>
      <c r="AX32" s="33">
        <f>IF(AW32-AT32&gt;'Inputs and Outputs Part A'!B$4,AW32-AT32-'Inputs and Outputs Part A'!B$4,0)</f>
        <v>0</v>
      </c>
      <c r="AY32" s="35">
        <f>'Inputs and Outputs Part A'!$B$5*'Data Sheet A'!AW32</f>
        <v>4000</v>
      </c>
    </row>
    <row r="33" spans="1:51" x14ac:dyDescent="0.3">
      <c r="A33" s="13" t="s">
        <v>37</v>
      </c>
      <c r="B33" s="34">
        <v>2</v>
      </c>
      <c r="C33" s="34">
        <v>99</v>
      </c>
      <c r="D33" s="33">
        <f>'Inputs and Outputs Part A'!$B$4+'Inputs and Outputs Part A'!$B$8</f>
        <v>101</v>
      </c>
      <c r="E33" s="33">
        <f t="shared" si="0"/>
        <v>99</v>
      </c>
      <c r="F33" s="33">
        <f>IF(E33-B33&gt;'Inputs and Outputs Part A'!B$4,E33-B33-'Inputs and Outputs Part A'!B$4,0)</f>
        <v>0</v>
      </c>
      <c r="G33" s="35">
        <f>'Inputs and Outputs Part A'!$B$5*'Data Sheet A'!E33-'Inputs and Outputs Part A'!$B$6*'Data Sheet A'!F33</f>
        <v>3960</v>
      </c>
      <c r="J33" s="13" t="s">
        <v>37</v>
      </c>
      <c r="K33" s="34">
        <v>2</v>
      </c>
      <c r="L33" s="34">
        <v>99</v>
      </c>
      <c r="M33" s="33">
        <f>'Inputs and Outputs Part A'!$B$4+'Inputs and Outputs Part A'!$B$9</f>
        <v>102</v>
      </c>
      <c r="N33" s="33">
        <f t="shared" si="1"/>
        <v>99</v>
      </c>
      <c r="O33" s="33">
        <f>IF(N33-K33&gt;'Inputs and Outputs Part A'!B$4,N33-K33-'Inputs and Outputs Part A'!B$4,0)</f>
        <v>0</v>
      </c>
      <c r="P33" s="35">
        <f>'Inputs and Outputs Part A'!$B$5*'Data Sheet A'!N33-'Inputs and Outputs Part A'!$B$6*'Data Sheet A'!O33</f>
        <v>3960</v>
      </c>
      <c r="S33" s="13" t="s">
        <v>37</v>
      </c>
      <c r="T33" s="34">
        <v>2</v>
      </c>
      <c r="U33" s="34">
        <v>99</v>
      </c>
      <c r="V33" s="33">
        <f>'Inputs and Outputs Part A'!$B$4+'Inputs and Outputs Part A'!$B$10</f>
        <v>103</v>
      </c>
      <c r="W33" s="33">
        <f t="shared" si="2"/>
        <v>99</v>
      </c>
      <c r="X33" s="33">
        <f>IF(W33-T33&gt;'Inputs and Outputs Part A'!B$4,W33-T33-'Inputs and Outputs Part A'!B$4,0)</f>
        <v>0</v>
      </c>
      <c r="Y33" s="35">
        <f>'Inputs and Outputs Part A'!$B$5*'Data Sheet A'!W33-'Inputs and Outputs Part A'!$B$6*'Data Sheet A'!X33</f>
        <v>3960</v>
      </c>
      <c r="AB33" s="13" t="s">
        <v>37</v>
      </c>
      <c r="AC33" s="34">
        <v>2</v>
      </c>
      <c r="AD33" s="34">
        <v>99</v>
      </c>
      <c r="AE33" s="33">
        <f>'Inputs and Outputs Part A'!$B$4+'Inputs and Outputs Part A'!$B$11</f>
        <v>104</v>
      </c>
      <c r="AF33" s="33">
        <f t="shared" si="3"/>
        <v>99</v>
      </c>
      <c r="AG33" s="33">
        <f>IF(AF33-AC33&gt;'Inputs and Outputs Part A'!B$4,AF33-AC33-'Inputs and Outputs Part A'!B$4,0)</f>
        <v>0</v>
      </c>
      <c r="AH33" s="35">
        <f>'Inputs and Outputs Part A'!$B$5*'Data Sheet A'!AF33-'Inputs and Outputs Part A'!$B$6*'Data Sheet A'!AG33</f>
        <v>3960</v>
      </c>
      <c r="AK33" s="13" t="s">
        <v>37</v>
      </c>
      <c r="AL33" s="34">
        <v>2</v>
      </c>
      <c r="AM33" s="34">
        <v>99</v>
      </c>
      <c r="AN33" s="33">
        <f>'Inputs and Outputs Part A'!$B$4+'Inputs and Outputs Part A'!$B$12</f>
        <v>105</v>
      </c>
      <c r="AO33" s="33">
        <f t="shared" si="4"/>
        <v>99</v>
      </c>
      <c r="AP33" s="33">
        <f>IF(AO33-AL33&gt;'Inputs and Outputs Part A'!B$4,AO33-AL33-'Inputs and Outputs Part A'!B$4,0)</f>
        <v>0</v>
      </c>
      <c r="AQ33" s="35">
        <f>'Inputs and Outputs Part A'!$B$5*'Data Sheet A'!AO33-'Inputs and Outputs Part A'!$B$6*'Data Sheet A'!AP33</f>
        <v>3960</v>
      </c>
      <c r="AS33" s="13" t="s">
        <v>37</v>
      </c>
      <c r="AT33" s="34">
        <v>2</v>
      </c>
      <c r="AU33" s="34">
        <v>99</v>
      </c>
      <c r="AV33" s="33">
        <f>'Inputs and Outputs Part A'!$B$4</f>
        <v>100</v>
      </c>
      <c r="AW33" s="33">
        <f t="shared" si="5"/>
        <v>99</v>
      </c>
      <c r="AX33" s="33">
        <f>IF(AW33-AT33&gt;'Inputs and Outputs Part A'!B$4,AW33-AT33-'Inputs and Outputs Part A'!B$4,0)</f>
        <v>0</v>
      </c>
      <c r="AY33" s="35">
        <f>'Inputs and Outputs Part A'!$B$5*'Data Sheet A'!AW33</f>
        <v>3960</v>
      </c>
    </row>
    <row r="34" spans="1:51" x14ac:dyDescent="0.3">
      <c r="A34" s="13" t="s">
        <v>38</v>
      </c>
      <c r="B34" s="34">
        <v>2</v>
      </c>
      <c r="C34" s="34">
        <v>94</v>
      </c>
      <c r="D34" s="33">
        <f>'Inputs and Outputs Part A'!$B$4+'Inputs and Outputs Part A'!$B$8</f>
        <v>101</v>
      </c>
      <c r="E34" s="33">
        <f t="shared" si="0"/>
        <v>94</v>
      </c>
      <c r="F34" s="33">
        <f>IF(E34-B34&gt;'Inputs and Outputs Part A'!B$4,E34-B34-'Inputs and Outputs Part A'!B$4,0)</f>
        <v>0</v>
      </c>
      <c r="G34" s="35">
        <f>'Inputs and Outputs Part A'!$B$5*'Data Sheet A'!E34-'Inputs and Outputs Part A'!$B$6*'Data Sheet A'!F34</f>
        <v>3760</v>
      </c>
      <c r="J34" s="13" t="s">
        <v>38</v>
      </c>
      <c r="K34" s="34">
        <v>2</v>
      </c>
      <c r="L34" s="34">
        <v>94</v>
      </c>
      <c r="M34" s="33">
        <f>'Inputs and Outputs Part A'!$B$4+'Inputs and Outputs Part A'!$B$9</f>
        <v>102</v>
      </c>
      <c r="N34" s="33">
        <f t="shared" si="1"/>
        <v>94</v>
      </c>
      <c r="O34" s="33">
        <f>IF(N34-K34&gt;'Inputs and Outputs Part A'!B$4,N34-K34-'Inputs and Outputs Part A'!B$4,0)</f>
        <v>0</v>
      </c>
      <c r="P34" s="35">
        <f>'Inputs and Outputs Part A'!$B$5*'Data Sheet A'!N34-'Inputs and Outputs Part A'!$B$6*'Data Sheet A'!O34</f>
        <v>3760</v>
      </c>
      <c r="S34" s="13" t="s">
        <v>38</v>
      </c>
      <c r="T34" s="34">
        <v>2</v>
      </c>
      <c r="U34" s="34">
        <v>94</v>
      </c>
      <c r="V34" s="33">
        <f>'Inputs and Outputs Part A'!$B$4+'Inputs and Outputs Part A'!$B$10</f>
        <v>103</v>
      </c>
      <c r="W34" s="33">
        <f t="shared" si="2"/>
        <v>94</v>
      </c>
      <c r="X34" s="33">
        <f>IF(W34-T34&gt;'Inputs and Outputs Part A'!B$4,W34-T34-'Inputs and Outputs Part A'!B$4,0)</f>
        <v>0</v>
      </c>
      <c r="Y34" s="35">
        <f>'Inputs and Outputs Part A'!$B$5*'Data Sheet A'!W34-'Inputs and Outputs Part A'!$B$6*'Data Sheet A'!X34</f>
        <v>3760</v>
      </c>
      <c r="AB34" s="13" t="s">
        <v>38</v>
      </c>
      <c r="AC34" s="34">
        <v>2</v>
      </c>
      <c r="AD34" s="34">
        <v>94</v>
      </c>
      <c r="AE34" s="33">
        <f>'Inputs and Outputs Part A'!$B$4+'Inputs and Outputs Part A'!$B$11</f>
        <v>104</v>
      </c>
      <c r="AF34" s="33">
        <f t="shared" si="3"/>
        <v>94</v>
      </c>
      <c r="AG34" s="33">
        <f>IF(AF34-AC34&gt;'Inputs and Outputs Part A'!B$4,AF34-AC34-'Inputs and Outputs Part A'!B$4,0)</f>
        <v>0</v>
      </c>
      <c r="AH34" s="35">
        <f>'Inputs and Outputs Part A'!$B$5*'Data Sheet A'!AF34-'Inputs and Outputs Part A'!$B$6*'Data Sheet A'!AG34</f>
        <v>3760</v>
      </c>
      <c r="AK34" s="13" t="s">
        <v>38</v>
      </c>
      <c r="AL34" s="34">
        <v>2</v>
      </c>
      <c r="AM34" s="34">
        <v>94</v>
      </c>
      <c r="AN34" s="33">
        <f>'Inputs and Outputs Part A'!$B$4+'Inputs and Outputs Part A'!$B$12</f>
        <v>105</v>
      </c>
      <c r="AO34" s="33">
        <f t="shared" si="4"/>
        <v>94</v>
      </c>
      <c r="AP34" s="33">
        <f>IF(AO34-AL34&gt;'Inputs and Outputs Part A'!B$4,AO34-AL34-'Inputs and Outputs Part A'!B$4,0)</f>
        <v>0</v>
      </c>
      <c r="AQ34" s="35">
        <f>'Inputs and Outputs Part A'!$B$5*'Data Sheet A'!AO34-'Inputs and Outputs Part A'!$B$6*'Data Sheet A'!AP34</f>
        <v>3760</v>
      </c>
      <c r="AS34" s="13" t="s">
        <v>38</v>
      </c>
      <c r="AT34" s="34">
        <v>2</v>
      </c>
      <c r="AU34" s="34">
        <v>94</v>
      </c>
      <c r="AV34" s="33">
        <f>'Inputs and Outputs Part A'!$B$4</f>
        <v>100</v>
      </c>
      <c r="AW34" s="33">
        <f t="shared" si="5"/>
        <v>94</v>
      </c>
      <c r="AX34" s="33">
        <f>IF(AW34-AT34&gt;'Inputs and Outputs Part A'!B$4,AW34-AT34-'Inputs and Outputs Part A'!B$4,0)</f>
        <v>0</v>
      </c>
      <c r="AY34" s="35">
        <f>'Inputs and Outputs Part A'!$B$5*'Data Sheet A'!AW34</f>
        <v>3760</v>
      </c>
    </row>
    <row r="35" spans="1:51" x14ac:dyDescent="0.3">
      <c r="A35" s="13" t="s">
        <v>39</v>
      </c>
      <c r="B35" s="34">
        <v>2</v>
      </c>
      <c r="C35" s="34">
        <v>113</v>
      </c>
      <c r="D35" s="33">
        <f>'Inputs and Outputs Part A'!$B$4+'Inputs and Outputs Part A'!$B$8</f>
        <v>101</v>
      </c>
      <c r="E35" s="33">
        <f t="shared" si="0"/>
        <v>101</v>
      </c>
      <c r="F35" s="33">
        <f>IF(E35-B35&gt;'Inputs and Outputs Part A'!B$4,E35-B35-'Inputs and Outputs Part A'!B$4,0)</f>
        <v>0</v>
      </c>
      <c r="G35" s="35">
        <f>'Inputs and Outputs Part A'!$B$5*'Data Sheet A'!E35-'Inputs and Outputs Part A'!$B$6*'Data Sheet A'!F35</f>
        <v>4040</v>
      </c>
      <c r="J35" s="13" t="s">
        <v>39</v>
      </c>
      <c r="K35" s="34">
        <v>2</v>
      </c>
      <c r="L35" s="34">
        <v>113</v>
      </c>
      <c r="M35" s="33">
        <f>'Inputs and Outputs Part A'!$B$4+'Inputs and Outputs Part A'!$B$9</f>
        <v>102</v>
      </c>
      <c r="N35" s="33">
        <f t="shared" si="1"/>
        <v>102</v>
      </c>
      <c r="O35" s="33">
        <f>IF(N35-K35&gt;'Inputs and Outputs Part A'!B$4,N35-K35-'Inputs and Outputs Part A'!B$4,0)</f>
        <v>0</v>
      </c>
      <c r="P35" s="35">
        <f>'Inputs and Outputs Part A'!$B$5*'Data Sheet A'!N35-'Inputs and Outputs Part A'!$B$6*'Data Sheet A'!O35</f>
        <v>4080</v>
      </c>
      <c r="S35" s="13" t="s">
        <v>39</v>
      </c>
      <c r="T35" s="34">
        <v>2</v>
      </c>
      <c r="U35" s="34">
        <v>113</v>
      </c>
      <c r="V35" s="33">
        <f>'Inputs and Outputs Part A'!$B$4+'Inputs and Outputs Part A'!$B$10</f>
        <v>103</v>
      </c>
      <c r="W35" s="33">
        <f t="shared" si="2"/>
        <v>103</v>
      </c>
      <c r="X35" s="33">
        <f>IF(W35-T35&gt;'Inputs and Outputs Part A'!B$4,W35-T35-'Inputs and Outputs Part A'!B$4,0)</f>
        <v>1</v>
      </c>
      <c r="Y35" s="35">
        <f>'Inputs and Outputs Part A'!$B$5*'Data Sheet A'!W35-'Inputs and Outputs Part A'!$B$6*'Data Sheet A'!X35</f>
        <v>4020</v>
      </c>
      <c r="AB35" s="13" t="s">
        <v>39</v>
      </c>
      <c r="AC35" s="34">
        <v>2</v>
      </c>
      <c r="AD35" s="34">
        <v>113</v>
      </c>
      <c r="AE35" s="33">
        <f>'Inputs and Outputs Part A'!$B$4+'Inputs and Outputs Part A'!$B$11</f>
        <v>104</v>
      </c>
      <c r="AF35" s="33">
        <f t="shared" si="3"/>
        <v>104</v>
      </c>
      <c r="AG35" s="33">
        <f>IF(AF35-AC35&gt;'Inputs and Outputs Part A'!B$4,AF35-AC35-'Inputs and Outputs Part A'!B$4,0)</f>
        <v>2</v>
      </c>
      <c r="AH35" s="35">
        <f>'Inputs and Outputs Part A'!$B$5*'Data Sheet A'!AF35-'Inputs and Outputs Part A'!$B$6*'Data Sheet A'!AG35</f>
        <v>3960</v>
      </c>
      <c r="AK35" s="13" t="s">
        <v>39</v>
      </c>
      <c r="AL35" s="34">
        <v>2</v>
      </c>
      <c r="AM35" s="34">
        <v>113</v>
      </c>
      <c r="AN35" s="33">
        <f>'Inputs and Outputs Part A'!$B$4+'Inputs and Outputs Part A'!$B$12</f>
        <v>105</v>
      </c>
      <c r="AO35" s="33">
        <f t="shared" si="4"/>
        <v>105</v>
      </c>
      <c r="AP35" s="33">
        <f>IF(AO35-AL35&gt;'Inputs and Outputs Part A'!B$4,AO35-AL35-'Inputs and Outputs Part A'!B$4,0)</f>
        <v>3</v>
      </c>
      <c r="AQ35" s="35">
        <f>'Inputs and Outputs Part A'!$B$5*'Data Sheet A'!AO35-'Inputs and Outputs Part A'!$B$6*'Data Sheet A'!AP35</f>
        <v>3900</v>
      </c>
      <c r="AS35" s="13" t="s">
        <v>39</v>
      </c>
      <c r="AT35" s="34">
        <v>2</v>
      </c>
      <c r="AU35" s="34">
        <v>113</v>
      </c>
      <c r="AV35" s="33">
        <f>'Inputs and Outputs Part A'!$B$4</f>
        <v>100</v>
      </c>
      <c r="AW35" s="33">
        <f t="shared" si="5"/>
        <v>100</v>
      </c>
      <c r="AX35" s="33">
        <f>IF(AW35-AT35&gt;'Inputs and Outputs Part A'!B$4,AW35-AT35-'Inputs and Outputs Part A'!B$4,0)</f>
        <v>0</v>
      </c>
      <c r="AY35" s="35">
        <f>'Inputs and Outputs Part A'!$B$5*'Data Sheet A'!AW35</f>
        <v>4000</v>
      </c>
    </row>
    <row r="36" spans="1:51" x14ac:dyDescent="0.3">
      <c r="A36" s="13" t="s">
        <v>40</v>
      </c>
      <c r="B36" s="34">
        <v>6</v>
      </c>
      <c r="C36" s="34">
        <v>93</v>
      </c>
      <c r="D36" s="33">
        <f>'Inputs and Outputs Part A'!$B$4+'Inputs and Outputs Part A'!$B$8</f>
        <v>101</v>
      </c>
      <c r="E36" s="33">
        <f t="shared" si="0"/>
        <v>93</v>
      </c>
      <c r="F36" s="33">
        <f>IF(E36-B36&gt;'Inputs and Outputs Part A'!B$4,E36-B36-'Inputs and Outputs Part A'!B$4,0)</f>
        <v>0</v>
      </c>
      <c r="G36" s="35">
        <f>'Inputs and Outputs Part A'!$B$5*'Data Sheet A'!E36-'Inputs and Outputs Part A'!$B$6*'Data Sheet A'!F36</f>
        <v>3720</v>
      </c>
      <c r="J36" s="13" t="s">
        <v>40</v>
      </c>
      <c r="K36" s="34">
        <v>6</v>
      </c>
      <c r="L36" s="34">
        <v>93</v>
      </c>
      <c r="M36" s="33">
        <f>'Inputs and Outputs Part A'!$B$4+'Inputs and Outputs Part A'!$B$9</f>
        <v>102</v>
      </c>
      <c r="N36" s="33">
        <f t="shared" si="1"/>
        <v>93</v>
      </c>
      <c r="O36" s="33">
        <f>IF(N36-K36&gt;'Inputs and Outputs Part A'!B$4,N36-K36-'Inputs and Outputs Part A'!B$4,0)</f>
        <v>0</v>
      </c>
      <c r="P36" s="35">
        <f>'Inputs and Outputs Part A'!$B$5*'Data Sheet A'!N36-'Inputs and Outputs Part A'!$B$6*'Data Sheet A'!O36</f>
        <v>3720</v>
      </c>
      <c r="S36" s="13" t="s">
        <v>40</v>
      </c>
      <c r="T36" s="34">
        <v>6</v>
      </c>
      <c r="U36" s="34">
        <v>93</v>
      </c>
      <c r="V36" s="33">
        <f>'Inputs and Outputs Part A'!$B$4+'Inputs and Outputs Part A'!$B$10</f>
        <v>103</v>
      </c>
      <c r="W36" s="33">
        <f t="shared" si="2"/>
        <v>93</v>
      </c>
      <c r="X36" s="33">
        <f>IF(W36-T36&gt;'Inputs and Outputs Part A'!B$4,W36-T36-'Inputs and Outputs Part A'!B$4,0)</f>
        <v>0</v>
      </c>
      <c r="Y36" s="35">
        <f>'Inputs and Outputs Part A'!$B$5*'Data Sheet A'!W36-'Inputs and Outputs Part A'!$B$6*'Data Sheet A'!X36</f>
        <v>3720</v>
      </c>
      <c r="AB36" s="13" t="s">
        <v>40</v>
      </c>
      <c r="AC36" s="34">
        <v>6</v>
      </c>
      <c r="AD36" s="34">
        <v>93</v>
      </c>
      <c r="AE36" s="33">
        <f>'Inputs and Outputs Part A'!$B$4+'Inputs and Outputs Part A'!$B$11</f>
        <v>104</v>
      </c>
      <c r="AF36" s="33">
        <f t="shared" si="3"/>
        <v>93</v>
      </c>
      <c r="AG36" s="33">
        <f>IF(AF36-AC36&gt;'Inputs and Outputs Part A'!B$4,AF36-AC36-'Inputs and Outputs Part A'!B$4,0)</f>
        <v>0</v>
      </c>
      <c r="AH36" s="35">
        <f>'Inputs and Outputs Part A'!$B$5*'Data Sheet A'!AF36-'Inputs and Outputs Part A'!$B$6*'Data Sheet A'!AG36</f>
        <v>3720</v>
      </c>
      <c r="AK36" s="13" t="s">
        <v>40</v>
      </c>
      <c r="AL36" s="34">
        <v>6</v>
      </c>
      <c r="AM36" s="34">
        <v>93</v>
      </c>
      <c r="AN36" s="33">
        <f>'Inputs and Outputs Part A'!$B$4+'Inputs and Outputs Part A'!$B$12</f>
        <v>105</v>
      </c>
      <c r="AO36" s="33">
        <f t="shared" si="4"/>
        <v>93</v>
      </c>
      <c r="AP36" s="33">
        <f>IF(AO36-AL36&gt;'Inputs and Outputs Part A'!B$4,AO36-AL36-'Inputs and Outputs Part A'!B$4,0)</f>
        <v>0</v>
      </c>
      <c r="AQ36" s="35">
        <f>'Inputs and Outputs Part A'!$B$5*'Data Sheet A'!AO36-'Inputs and Outputs Part A'!$B$6*'Data Sheet A'!AP36</f>
        <v>3720</v>
      </c>
      <c r="AS36" s="13" t="s">
        <v>40</v>
      </c>
      <c r="AT36" s="34">
        <v>6</v>
      </c>
      <c r="AU36" s="34">
        <v>93</v>
      </c>
      <c r="AV36" s="33">
        <f>'Inputs and Outputs Part A'!$B$4</f>
        <v>100</v>
      </c>
      <c r="AW36" s="33">
        <f t="shared" si="5"/>
        <v>93</v>
      </c>
      <c r="AX36" s="33">
        <f>IF(AW36-AT36&gt;'Inputs and Outputs Part A'!B$4,AW36-AT36-'Inputs and Outputs Part A'!B$4,0)</f>
        <v>0</v>
      </c>
      <c r="AY36" s="35">
        <f>'Inputs and Outputs Part A'!$B$5*'Data Sheet A'!AW36</f>
        <v>3720</v>
      </c>
    </row>
    <row r="37" spans="1:51" x14ac:dyDescent="0.3">
      <c r="A37" s="13" t="s">
        <v>41</v>
      </c>
      <c r="B37" s="34">
        <v>2</v>
      </c>
      <c r="C37" s="34">
        <v>100</v>
      </c>
      <c r="D37" s="33">
        <f>'Inputs and Outputs Part A'!$B$4+'Inputs and Outputs Part A'!$B$8</f>
        <v>101</v>
      </c>
      <c r="E37" s="33">
        <f t="shared" si="0"/>
        <v>100</v>
      </c>
      <c r="F37" s="33">
        <f>IF(E37-B37&gt;'Inputs and Outputs Part A'!B$4,E37-B37-'Inputs and Outputs Part A'!B$4,0)</f>
        <v>0</v>
      </c>
      <c r="G37" s="35">
        <f>'Inputs and Outputs Part A'!$B$5*'Data Sheet A'!E37-'Inputs and Outputs Part A'!$B$6*'Data Sheet A'!F37</f>
        <v>4000</v>
      </c>
      <c r="J37" s="13" t="s">
        <v>41</v>
      </c>
      <c r="K37" s="34">
        <v>2</v>
      </c>
      <c r="L37" s="34">
        <v>100</v>
      </c>
      <c r="M37" s="33">
        <f>'Inputs and Outputs Part A'!$B$4+'Inputs and Outputs Part A'!$B$9</f>
        <v>102</v>
      </c>
      <c r="N37" s="33">
        <f t="shared" si="1"/>
        <v>100</v>
      </c>
      <c r="O37" s="33">
        <f>IF(N37-K37&gt;'Inputs and Outputs Part A'!B$4,N37-K37-'Inputs and Outputs Part A'!B$4,0)</f>
        <v>0</v>
      </c>
      <c r="P37" s="35">
        <f>'Inputs and Outputs Part A'!$B$5*'Data Sheet A'!N37-'Inputs and Outputs Part A'!$B$6*'Data Sheet A'!O37</f>
        <v>4000</v>
      </c>
      <c r="S37" s="13" t="s">
        <v>41</v>
      </c>
      <c r="T37" s="34">
        <v>2</v>
      </c>
      <c r="U37" s="34">
        <v>100</v>
      </c>
      <c r="V37" s="33">
        <f>'Inputs and Outputs Part A'!$B$4+'Inputs and Outputs Part A'!$B$10</f>
        <v>103</v>
      </c>
      <c r="W37" s="33">
        <f t="shared" si="2"/>
        <v>100</v>
      </c>
      <c r="X37" s="33">
        <f>IF(W37-T37&gt;'Inputs and Outputs Part A'!B$4,W37-T37-'Inputs and Outputs Part A'!B$4,0)</f>
        <v>0</v>
      </c>
      <c r="Y37" s="35">
        <f>'Inputs and Outputs Part A'!$B$5*'Data Sheet A'!W37-'Inputs and Outputs Part A'!$B$6*'Data Sheet A'!X37</f>
        <v>4000</v>
      </c>
      <c r="AB37" s="13" t="s">
        <v>41</v>
      </c>
      <c r="AC37" s="34">
        <v>2</v>
      </c>
      <c r="AD37" s="34">
        <v>100</v>
      </c>
      <c r="AE37" s="33">
        <f>'Inputs and Outputs Part A'!$B$4+'Inputs and Outputs Part A'!$B$11</f>
        <v>104</v>
      </c>
      <c r="AF37" s="33">
        <f t="shared" si="3"/>
        <v>100</v>
      </c>
      <c r="AG37" s="33">
        <f>IF(AF37-AC37&gt;'Inputs and Outputs Part A'!B$4,AF37-AC37-'Inputs and Outputs Part A'!B$4,0)</f>
        <v>0</v>
      </c>
      <c r="AH37" s="35">
        <f>'Inputs and Outputs Part A'!$B$5*'Data Sheet A'!AF37-'Inputs and Outputs Part A'!$B$6*'Data Sheet A'!AG37</f>
        <v>4000</v>
      </c>
      <c r="AK37" s="13" t="s">
        <v>41</v>
      </c>
      <c r="AL37" s="34">
        <v>2</v>
      </c>
      <c r="AM37" s="34">
        <v>100</v>
      </c>
      <c r="AN37" s="33">
        <f>'Inputs and Outputs Part A'!$B$4+'Inputs and Outputs Part A'!$B$12</f>
        <v>105</v>
      </c>
      <c r="AO37" s="33">
        <f t="shared" si="4"/>
        <v>100</v>
      </c>
      <c r="AP37" s="33">
        <f>IF(AO37-AL37&gt;'Inputs and Outputs Part A'!B$4,AO37-AL37-'Inputs and Outputs Part A'!B$4,0)</f>
        <v>0</v>
      </c>
      <c r="AQ37" s="35">
        <f>'Inputs and Outputs Part A'!$B$5*'Data Sheet A'!AO37-'Inputs and Outputs Part A'!$B$6*'Data Sheet A'!AP37</f>
        <v>4000</v>
      </c>
      <c r="AS37" s="13" t="s">
        <v>41</v>
      </c>
      <c r="AT37" s="34">
        <v>2</v>
      </c>
      <c r="AU37" s="34">
        <v>100</v>
      </c>
      <c r="AV37" s="33">
        <f>'Inputs and Outputs Part A'!$B$4</f>
        <v>100</v>
      </c>
      <c r="AW37" s="33">
        <f t="shared" si="5"/>
        <v>100</v>
      </c>
      <c r="AX37" s="33">
        <f>IF(AW37-AT37&gt;'Inputs and Outputs Part A'!B$4,AW37-AT37-'Inputs and Outputs Part A'!B$4,0)</f>
        <v>0</v>
      </c>
      <c r="AY37" s="35">
        <f>'Inputs and Outputs Part A'!$B$5*'Data Sheet A'!AW37</f>
        <v>4000</v>
      </c>
    </row>
    <row r="38" spans="1:51" x14ac:dyDescent="0.3">
      <c r="A38" s="13" t="s">
        <v>42</v>
      </c>
      <c r="B38" s="34">
        <v>3</v>
      </c>
      <c r="C38" s="34">
        <v>103</v>
      </c>
      <c r="D38" s="33">
        <f>'Inputs and Outputs Part A'!$B$4+'Inputs and Outputs Part A'!$B$8</f>
        <v>101</v>
      </c>
      <c r="E38" s="33">
        <f t="shared" si="0"/>
        <v>101</v>
      </c>
      <c r="F38" s="33">
        <f>IF(E38-B38&gt;'Inputs and Outputs Part A'!B$4,E38-B38-'Inputs and Outputs Part A'!B$4,0)</f>
        <v>0</v>
      </c>
      <c r="G38" s="35">
        <f>'Inputs and Outputs Part A'!$B$5*'Data Sheet A'!E38-'Inputs and Outputs Part A'!$B$6*'Data Sheet A'!F38</f>
        <v>4040</v>
      </c>
      <c r="J38" s="13" t="s">
        <v>42</v>
      </c>
      <c r="K38" s="34">
        <v>3</v>
      </c>
      <c r="L38" s="34">
        <v>103</v>
      </c>
      <c r="M38" s="33">
        <f>'Inputs and Outputs Part A'!$B$4+'Inputs and Outputs Part A'!$B$9</f>
        <v>102</v>
      </c>
      <c r="N38" s="33">
        <f t="shared" si="1"/>
        <v>102</v>
      </c>
      <c r="O38" s="33">
        <f>IF(N38-K38&gt;'Inputs and Outputs Part A'!B$4,N38-K38-'Inputs and Outputs Part A'!B$4,0)</f>
        <v>0</v>
      </c>
      <c r="P38" s="35">
        <f>'Inputs and Outputs Part A'!$B$5*'Data Sheet A'!N38-'Inputs and Outputs Part A'!$B$6*'Data Sheet A'!O38</f>
        <v>4080</v>
      </c>
      <c r="S38" s="13" t="s">
        <v>42</v>
      </c>
      <c r="T38" s="34">
        <v>3</v>
      </c>
      <c r="U38" s="34">
        <v>103</v>
      </c>
      <c r="V38" s="33">
        <f>'Inputs and Outputs Part A'!$B$4+'Inputs and Outputs Part A'!$B$10</f>
        <v>103</v>
      </c>
      <c r="W38" s="33">
        <f t="shared" si="2"/>
        <v>103</v>
      </c>
      <c r="X38" s="33">
        <f>IF(W38-T38&gt;'Inputs and Outputs Part A'!B$4,W38-T38-'Inputs and Outputs Part A'!B$4,0)</f>
        <v>0</v>
      </c>
      <c r="Y38" s="35">
        <f>'Inputs and Outputs Part A'!$B$5*'Data Sheet A'!W38-'Inputs and Outputs Part A'!$B$6*'Data Sheet A'!X38</f>
        <v>4120</v>
      </c>
      <c r="AB38" s="13" t="s">
        <v>42</v>
      </c>
      <c r="AC38" s="34">
        <v>3</v>
      </c>
      <c r="AD38" s="34">
        <v>103</v>
      </c>
      <c r="AE38" s="33">
        <f>'Inputs and Outputs Part A'!$B$4+'Inputs and Outputs Part A'!$B$11</f>
        <v>104</v>
      </c>
      <c r="AF38" s="33">
        <f t="shared" si="3"/>
        <v>103</v>
      </c>
      <c r="AG38" s="33">
        <f>IF(AF38-AC38&gt;'Inputs and Outputs Part A'!B$4,AF38-AC38-'Inputs and Outputs Part A'!B$4,0)</f>
        <v>0</v>
      </c>
      <c r="AH38" s="35">
        <f>'Inputs and Outputs Part A'!$B$5*'Data Sheet A'!AF38-'Inputs and Outputs Part A'!$B$6*'Data Sheet A'!AG38</f>
        <v>4120</v>
      </c>
      <c r="AK38" s="13" t="s">
        <v>42</v>
      </c>
      <c r="AL38" s="34">
        <v>3</v>
      </c>
      <c r="AM38" s="34">
        <v>103</v>
      </c>
      <c r="AN38" s="33">
        <f>'Inputs and Outputs Part A'!$B$4+'Inputs and Outputs Part A'!$B$12</f>
        <v>105</v>
      </c>
      <c r="AO38" s="33">
        <f t="shared" si="4"/>
        <v>103</v>
      </c>
      <c r="AP38" s="33">
        <f>IF(AO38-AL38&gt;'Inputs and Outputs Part A'!B$4,AO38-AL38-'Inputs and Outputs Part A'!B$4,0)</f>
        <v>0</v>
      </c>
      <c r="AQ38" s="35">
        <f>'Inputs and Outputs Part A'!$B$5*'Data Sheet A'!AO38-'Inputs and Outputs Part A'!$B$6*'Data Sheet A'!AP38</f>
        <v>4120</v>
      </c>
      <c r="AS38" s="13" t="s">
        <v>42</v>
      </c>
      <c r="AT38" s="34">
        <v>3</v>
      </c>
      <c r="AU38" s="34">
        <v>103</v>
      </c>
      <c r="AV38" s="33">
        <f>'Inputs and Outputs Part A'!$B$4</f>
        <v>100</v>
      </c>
      <c r="AW38" s="33">
        <f t="shared" si="5"/>
        <v>100</v>
      </c>
      <c r="AX38" s="33">
        <f>IF(AW38-AT38&gt;'Inputs and Outputs Part A'!B$4,AW38-AT38-'Inputs and Outputs Part A'!B$4,0)</f>
        <v>0</v>
      </c>
      <c r="AY38" s="35">
        <f>'Inputs and Outputs Part A'!$B$5*'Data Sheet A'!AW38</f>
        <v>4000</v>
      </c>
    </row>
    <row r="39" spans="1:51" x14ac:dyDescent="0.3">
      <c r="A39" s="13" t="s">
        <v>43</v>
      </c>
      <c r="B39" s="34">
        <v>3</v>
      </c>
      <c r="C39" s="34">
        <v>114</v>
      </c>
      <c r="D39" s="33">
        <f>'Inputs and Outputs Part A'!$B$4+'Inputs and Outputs Part A'!$B$8</f>
        <v>101</v>
      </c>
      <c r="E39" s="33">
        <f t="shared" si="0"/>
        <v>101</v>
      </c>
      <c r="F39" s="33">
        <f>IF(E39-B39&gt;'Inputs and Outputs Part A'!B$4,E39-B39-'Inputs and Outputs Part A'!B$4,0)</f>
        <v>0</v>
      </c>
      <c r="G39" s="35">
        <f>'Inputs and Outputs Part A'!$B$5*'Data Sheet A'!E39-'Inputs and Outputs Part A'!$B$6*'Data Sheet A'!F39</f>
        <v>4040</v>
      </c>
      <c r="J39" s="13" t="s">
        <v>43</v>
      </c>
      <c r="K39" s="34">
        <v>3</v>
      </c>
      <c r="L39" s="34">
        <v>114</v>
      </c>
      <c r="M39" s="33">
        <f>'Inputs and Outputs Part A'!$B$4+'Inputs and Outputs Part A'!$B$9</f>
        <v>102</v>
      </c>
      <c r="N39" s="33">
        <f t="shared" si="1"/>
        <v>102</v>
      </c>
      <c r="O39" s="33">
        <f>IF(N39-K39&gt;'Inputs and Outputs Part A'!B$4,N39-K39-'Inputs and Outputs Part A'!B$4,0)</f>
        <v>0</v>
      </c>
      <c r="P39" s="35">
        <f>'Inputs and Outputs Part A'!$B$5*'Data Sheet A'!N39-'Inputs and Outputs Part A'!$B$6*'Data Sheet A'!O39</f>
        <v>4080</v>
      </c>
      <c r="S39" s="13" t="s">
        <v>43</v>
      </c>
      <c r="T39" s="34">
        <v>3</v>
      </c>
      <c r="U39" s="34">
        <v>114</v>
      </c>
      <c r="V39" s="33">
        <f>'Inputs and Outputs Part A'!$B$4+'Inputs and Outputs Part A'!$B$10</f>
        <v>103</v>
      </c>
      <c r="W39" s="33">
        <f t="shared" si="2"/>
        <v>103</v>
      </c>
      <c r="X39" s="33">
        <f>IF(W39-T39&gt;'Inputs and Outputs Part A'!B$4,W39-T39-'Inputs and Outputs Part A'!B$4,0)</f>
        <v>0</v>
      </c>
      <c r="Y39" s="35">
        <f>'Inputs and Outputs Part A'!$B$5*'Data Sheet A'!W39-'Inputs and Outputs Part A'!$B$6*'Data Sheet A'!X39</f>
        <v>4120</v>
      </c>
      <c r="AB39" s="13" t="s">
        <v>43</v>
      </c>
      <c r="AC39" s="34">
        <v>3</v>
      </c>
      <c r="AD39" s="34">
        <v>114</v>
      </c>
      <c r="AE39" s="33">
        <f>'Inputs and Outputs Part A'!$B$4+'Inputs and Outputs Part A'!$B$11</f>
        <v>104</v>
      </c>
      <c r="AF39" s="33">
        <f t="shared" si="3"/>
        <v>104</v>
      </c>
      <c r="AG39" s="33">
        <f>IF(AF39-AC39&gt;'Inputs and Outputs Part A'!B$4,AF39-AC39-'Inputs and Outputs Part A'!B$4,0)</f>
        <v>1</v>
      </c>
      <c r="AH39" s="35">
        <f>'Inputs and Outputs Part A'!$B$5*'Data Sheet A'!AF39-'Inputs and Outputs Part A'!$B$6*'Data Sheet A'!AG39</f>
        <v>4060</v>
      </c>
      <c r="AK39" s="13" t="s">
        <v>43</v>
      </c>
      <c r="AL39" s="34">
        <v>3</v>
      </c>
      <c r="AM39" s="34">
        <v>114</v>
      </c>
      <c r="AN39" s="33">
        <f>'Inputs and Outputs Part A'!$B$4+'Inputs and Outputs Part A'!$B$12</f>
        <v>105</v>
      </c>
      <c r="AO39" s="33">
        <f t="shared" si="4"/>
        <v>105</v>
      </c>
      <c r="AP39" s="33">
        <f>IF(AO39-AL39&gt;'Inputs and Outputs Part A'!B$4,AO39-AL39-'Inputs and Outputs Part A'!B$4,0)</f>
        <v>2</v>
      </c>
      <c r="AQ39" s="35">
        <f>'Inputs and Outputs Part A'!$B$5*'Data Sheet A'!AO39-'Inputs and Outputs Part A'!$B$6*'Data Sheet A'!AP39</f>
        <v>4000</v>
      </c>
      <c r="AS39" s="13" t="s">
        <v>43</v>
      </c>
      <c r="AT39" s="34">
        <v>3</v>
      </c>
      <c r="AU39" s="34">
        <v>114</v>
      </c>
      <c r="AV39" s="33">
        <f>'Inputs and Outputs Part A'!$B$4</f>
        <v>100</v>
      </c>
      <c r="AW39" s="33">
        <f t="shared" si="5"/>
        <v>100</v>
      </c>
      <c r="AX39" s="33">
        <f>IF(AW39-AT39&gt;'Inputs and Outputs Part A'!B$4,AW39-AT39-'Inputs and Outputs Part A'!B$4,0)</f>
        <v>0</v>
      </c>
      <c r="AY39" s="35">
        <f>'Inputs and Outputs Part A'!$B$5*'Data Sheet A'!AW39</f>
        <v>4000</v>
      </c>
    </row>
    <row r="40" spans="1:51" x14ac:dyDescent="0.3">
      <c r="A40" s="13" t="s">
        <v>44</v>
      </c>
      <c r="B40" s="34">
        <v>3</v>
      </c>
      <c r="C40" s="34">
        <v>98</v>
      </c>
      <c r="D40" s="33">
        <f>'Inputs and Outputs Part A'!$B$4+'Inputs and Outputs Part A'!$B$8</f>
        <v>101</v>
      </c>
      <c r="E40" s="33">
        <f t="shared" si="0"/>
        <v>98</v>
      </c>
      <c r="F40" s="33">
        <f>IF(E40-B40&gt;'Inputs and Outputs Part A'!B$4,E40-B40-'Inputs and Outputs Part A'!B$4,0)</f>
        <v>0</v>
      </c>
      <c r="G40" s="35">
        <f>'Inputs and Outputs Part A'!$B$5*'Data Sheet A'!E40-'Inputs and Outputs Part A'!$B$6*'Data Sheet A'!F40</f>
        <v>3920</v>
      </c>
      <c r="J40" s="13" t="s">
        <v>44</v>
      </c>
      <c r="K40" s="34">
        <v>3</v>
      </c>
      <c r="L40" s="34">
        <v>98</v>
      </c>
      <c r="M40" s="33">
        <f>'Inputs and Outputs Part A'!$B$4+'Inputs and Outputs Part A'!$B$9</f>
        <v>102</v>
      </c>
      <c r="N40" s="33">
        <f t="shared" si="1"/>
        <v>98</v>
      </c>
      <c r="O40" s="33">
        <f>IF(N40-K40&gt;'Inputs and Outputs Part A'!B$4,N40-K40-'Inputs and Outputs Part A'!B$4,0)</f>
        <v>0</v>
      </c>
      <c r="P40" s="35">
        <f>'Inputs and Outputs Part A'!$B$5*'Data Sheet A'!N40-'Inputs and Outputs Part A'!$B$6*'Data Sheet A'!O40</f>
        <v>3920</v>
      </c>
      <c r="S40" s="13" t="s">
        <v>44</v>
      </c>
      <c r="T40" s="34">
        <v>3</v>
      </c>
      <c r="U40" s="34">
        <v>98</v>
      </c>
      <c r="V40" s="33">
        <f>'Inputs and Outputs Part A'!$B$4+'Inputs and Outputs Part A'!$B$10</f>
        <v>103</v>
      </c>
      <c r="W40" s="33">
        <f t="shared" si="2"/>
        <v>98</v>
      </c>
      <c r="X40" s="33">
        <f>IF(W40-T40&gt;'Inputs and Outputs Part A'!B$4,W40-T40-'Inputs and Outputs Part A'!B$4,0)</f>
        <v>0</v>
      </c>
      <c r="Y40" s="35">
        <f>'Inputs and Outputs Part A'!$B$5*'Data Sheet A'!W40-'Inputs and Outputs Part A'!$B$6*'Data Sheet A'!X40</f>
        <v>3920</v>
      </c>
      <c r="AB40" s="13" t="s">
        <v>44</v>
      </c>
      <c r="AC40" s="34">
        <v>3</v>
      </c>
      <c r="AD40" s="34">
        <v>98</v>
      </c>
      <c r="AE40" s="33">
        <f>'Inputs and Outputs Part A'!$B$4+'Inputs and Outputs Part A'!$B$11</f>
        <v>104</v>
      </c>
      <c r="AF40" s="33">
        <f t="shared" si="3"/>
        <v>98</v>
      </c>
      <c r="AG40" s="33">
        <f>IF(AF40-AC40&gt;'Inputs and Outputs Part A'!B$4,AF40-AC40-'Inputs and Outputs Part A'!B$4,0)</f>
        <v>0</v>
      </c>
      <c r="AH40" s="35">
        <f>'Inputs and Outputs Part A'!$B$5*'Data Sheet A'!AF40-'Inputs and Outputs Part A'!$B$6*'Data Sheet A'!AG40</f>
        <v>3920</v>
      </c>
      <c r="AK40" s="13" t="s">
        <v>44</v>
      </c>
      <c r="AL40" s="34">
        <v>3</v>
      </c>
      <c r="AM40" s="34">
        <v>98</v>
      </c>
      <c r="AN40" s="33">
        <f>'Inputs and Outputs Part A'!$B$4+'Inputs and Outputs Part A'!$B$12</f>
        <v>105</v>
      </c>
      <c r="AO40" s="33">
        <f t="shared" si="4"/>
        <v>98</v>
      </c>
      <c r="AP40" s="33">
        <f>IF(AO40-AL40&gt;'Inputs and Outputs Part A'!B$4,AO40-AL40-'Inputs and Outputs Part A'!B$4,0)</f>
        <v>0</v>
      </c>
      <c r="AQ40" s="35">
        <f>'Inputs and Outputs Part A'!$B$5*'Data Sheet A'!AO40-'Inputs and Outputs Part A'!$B$6*'Data Sheet A'!AP40</f>
        <v>3920</v>
      </c>
      <c r="AS40" s="13" t="s">
        <v>44</v>
      </c>
      <c r="AT40" s="34">
        <v>3</v>
      </c>
      <c r="AU40" s="34">
        <v>98</v>
      </c>
      <c r="AV40" s="33">
        <f>'Inputs and Outputs Part A'!$B$4</f>
        <v>100</v>
      </c>
      <c r="AW40" s="33">
        <f t="shared" si="5"/>
        <v>98</v>
      </c>
      <c r="AX40" s="33">
        <f>IF(AW40-AT40&gt;'Inputs and Outputs Part A'!B$4,AW40-AT40-'Inputs and Outputs Part A'!B$4,0)</f>
        <v>0</v>
      </c>
      <c r="AY40" s="35">
        <f>'Inputs and Outputs Part A'!$B$5*'Data Sheet A'!AW40</f>
        <v>3920</v>
      </c>
    </row>
    <row r="41" spans="1:51" x14ac:dyDescent="0.3">
      <c r="A41" s="13" t="s">
        <v>45</v>
      </c>
      <c r="B41" s="34">
        <v>0</v>
      </c>
      <c r="C41" s="34">
        <v>104</v>
      </c>
      <c r="D41" s="33">
        <f>'Inputs and Outputs Part A'!$B$4+'Inputs and Outputs Part A'!$B$8</f>
        <v>101</v>
      </c>
      <c r="E41" s="33">
        <f t="shared" si="0"/>
        <v>101</v>
      </c>
      <c r="F41" s="33">
        <f>IF(E41-B41&gt;'Inputs and Outputs Part A'!B$4,E41-B41-'Inputs and Outputs Part A'!B$4,0)</f>
        <v>1</v>
      </c>
      <c r="G41" s="35">
        <f>'Inputs and Outputs Part A'!$B$5*'Data Sheet A'!E41-'Inputs and Outputs Part A'!$B$6*'Data Sheet A'!F41</f>
        <v>3940</v>
      </c>
      <c r="J41" s="13" t="s">
        <v>45</v>
      </c>
      <c r="K41" s="34">
        <v>0</v>
      </c>
      <c r="L41" s="34">
        <v>104</v>
      </c>
      <c r="M41" s="33">
        <f>'Inputs and Outputs Part A'!$B$4+'Inputs and Outputs Part A'!$B$9</f>
        <v>102</v>
      </c>
      <c r="N41" s="33">
        <f t="shared" si="1"/>
        <v>102</v>
      </c>
      <c r="O41" s="33">
        <f>IF(N41-K41&gt;'Inputs and Outputs Part A'!B$4,N41-K41-'Inputs and Outputs Part A'!B$4,0)</f>
        <v>2</v>
      </c>
      <c r="P41" s="35">
        <f>'Inputs and Outputs Part A'!$B$5*'Data Sheet A'!N41-'Inputs and Outputs Part A'!$B$6*'Data Sheet A'!O41</f>
        <v>3880</v>
      </c>
      <c r="S41" s="13" t="s">
        <v>45</v>
      </c>
      <c r="T41" s="34">
        <v>0</v>
      </c>
      <c r="U41" s="34">
        <v>104</v>
      </c>
      <c r="V41" s="33">
        <f>'Inputs and Outputs Part A'!$B$4+'Inputs and Outputs Part A'!$B$10</f>
        <v>103</v>
      </c>
      <c r="W41" s="33">
        <f t="shared" si="2"/>
        <v>103</v>
      </c>
      <c r="X41" s="33">
        <f>IF(W41-T41&gt;'Inputs and Outputs Part A'!B$4,W41-T41-'Inputs and Outputs Part A'!B$4,0)</f>
        <v>3</v>
      </c>
      <c r="Y41" s="35">
        <f>'Inputs and Outputs Part A'!$B$5*'Data Sheet A'!W41-'Inputs and Outputs Part A'!$B$6*'Data Sheet A'!X41</f>
        <v>3820</v>
      </c>
      <c r="AB41" s="13" t="s">
        <v>45</v>
      </c>
      <c r="AC41" s="34">
        <v>0</v>
      </c>
      <c r="AD41" s="34">
        <v>104</v>
      </c>
      <c r="AE41" s="33">
        <f>'Inputs and Outputs Part A'!$B$4+'Inputs and Outputs Part A'!$B$11</f>
        <v>104</v>
      </c>
      <c r="AF41" s="33">
        <f t="shared" si="3"/>
        <v>104</v>
      </c>
      <c r="AG41" s="33">
        <f>IF(AF41-AC41&gt;'Inputs and Outputs Part A'!B$4,AF41-AC41-'Inputs and Outputs Part A'!B$4,0)</f>
        <v>4</v>
      </c>
      <c r="AH41" s="35">
        <f>'Inputs and Outputs Part A'!$B$5*'Data Sheet A'!AF41-'Inputs and Outputs Part A'!$B$6*'Data Sheet A'!AG41</f>
        <v>3760</v>
      </c>
      <c r="AK41" s="13" t="s">
        <v>45</v>
      </c>
      <c r="AL41" s="34">
        <v>0</v>
      </c>
      <c r="AM41" s="34">
        <v>104</v>
      </c>
      <c r="AN41" s="33">
        <f>'Inputs and Outputs Part A'!$B$4+'Inputs and Outputs Part A'!$B$12</f>
        <v>105</v>
      </c>
      <c r="AO41" s="33">
        <f t="shared" si="4"/>
        <v>104</v>
      </c>
      <c r="AP41" s="33">
        <f>IF(AO41-AL41&gt;'Inputs and Outputs Part A'!B$4,AO41-AL41-'Inputs and Outputs Part A'!B$4,0)</f>
        <v>4</v>
      </c>
      <c r="AQ41" s="35">
        <f>'Inputs and Outputs Part A'!$B$5*'Data Sheet A'!AO41-'Inputs and Outputs Part A'!$B$6*'Data Sheet A'!AP41</f>
        <v>3760</v>
      </c>
      <c r="AS41" s="13" t="s">
        <v>45</v>
      </c>
      <c r="AT41" s="34">
        <v>0</v>
      </c>
      <c r="AU41" s="34">
        <v>104</v>
      </c>
      <c r="AV41" s="33">
        <f>'Inputs and Outputs Part A'!$B$4</f>
        <v>100</v>
      </c>
      <c r="AW41" s="33">
        <f t="shared" si="5"/>
        <v>100</v>
      </c>
      <c r="AX41" s="33">
        <f>IF(AW41-AT41&gt;'Inputs and Outputs Part A'!B$4,AW41-AT41-'Inputs and Outputs Part A'!B$4,0)</f>
        <v>0</v>
      </c>
      <c r="AY41" s="35">
        <f>'Inputs and Outputs Part A'!$B$5*'Data Sheet A'!AW41</f>
        <v>4000</v>
      </c>
    </row>
    <row r="42" spans="1:51" x14ac:dyDescent="0.3">
      <c r="A42" s="13" t="s">
        <v>46</v>
      </c>
      <c r="B42" s="34">
        <v>2</v>
      </c>
      <c r="C42" s="34">
        <v>97</v>
      </c>
      <c r="D42" s="33">
        <f>'Inputs and Outputs Part A'!$B$4+'Inputs and Outputs Part A'!$B$8</f>
        <v>101</v>
      </c>
      <c r="E42" s="33">
        <f t="shared" si="0"/>
        <v>97</v>
      </c>
      <c r="F42" s="33">
        <f>IF(E42-B42&gt;'Inputs and Outputs Part A'!B$4,E42-B42-'Inputs and Outputs Part A'!B$4,0)</f>
        <v>0</v>
      </c>
      <c r="G42" s="35">
        <f>'Inputs and Outputs Part A'!$B$5*'Data Sheet A'!E42-'Inputs and Outputs Part A'!$B$6*'Data Sheet A'!F42</f>
        <v>3880</v>
      </c>
      <c r="J42" s="13" t="s">
        <v>46</v>
      </c>
      <c r="K42" s="34">
        <v>2</v>
      </c>
      <c r="L42" s="34">
        <v>97</v>
      </c>
      <c r="M42" s="33">
        <f>'Inputs and Outputs Part A'!$B$4+'Inputs and Outputs Part A'!$B$9</f>
        <v>102</v>
      </c>
      <c r="N42" s="33">
        <f t="shared" si="1"/>
        <v>97</v>
      </c>
      <c r="O42" s="33">
        <f>IF(N42-K42&gt;'Inputs and Outputs Part A'!B$4,N42-K42-'Inputs and Outputs Part A'!B$4,0)</f>
        <v>0</v>
      </c>
      <c r="P42" s="35">
        <f>'Inputs and Outputs Part A'!$B$5*'Data Sheet A'!N42-'Inputs and Outputs Part A'!$B$6*'Data Sheet A'!O42</f>
        <v>3880</v>
      </c>
      <c r="S42" s="13" t="s">
        <v>46</v>
      </c>
      <c r="T42" s="34">
        <v>2</v>
      </c>
      <c r="U42" s="34">
        <v>97</v>
      </c>
      <c r="V42" s="33">
        <f>'Inputs and Outputs Part A'!$B$4+'Inputs and Outputs Part A'!$B$10</f>
        <v>103</v>
      </c>
      <c r="W42" s="33">
        <f t="shared" si="2"/>
        <v>97</v>
      </c>
      <c r="X42" s="33">
        <f>IF(W42-T42&gt;'Inputs and Outputs Part A'!B$4,W42-T42-'Inputs and Outputs Part A'!B$4,0)</f>
        <v>0</v>
      </c>
      <c r="Y42" s="35">
        <f>'Inputs and Outputs Part A'!$B$5*'Data Sheet A'!W42-'Inputs and Outputs Part A'!$B$6*'Data Sheet A'!X42</f>
        <v>3880</v>
      </c>
      <c r="AB42" s="13" t="s">
        <v>46</v>
      </c>
      <c r="AC42" s="34">
        <v>2</v>
      </c>
      <c r="AD42" s="34">
        <v>97</v>
      </c>
      <c r="AE42" s="33">
        <f>'Inputs and Outputs Part A'!$B$4+'Inputs and Outputs Part A'!$B$11</f>
        <v>104</v>
      </c>
      <c r="AF42" s="33">
        <f t="shared" si="3"/>
        <v>97</v>
      </c>
      <c r="AG42" s="33">
        <f>IF(AF42-AC42&gt;'Inputs and Outputs Part A'!B$4,AF42-AC42-'Inputs and Outputs Part A'!B$4,0)</f>
        <v>0</v>
      </c>
      <c r="AH42" s="35">
        <f>'Inputs and Outputs Part A'!$B$5*'Data Sheet A'!AF42-'Inputs and Outputs Part A'!$B$6*'Data Sheet A'!AG42</f>
        <v>3880</v>
      </c>
      <c r="AK42" s="13" t="s">
        <v>46</v>
      </c>
      <c r="AL42" s="34">
        <v>2</v>
      </c>
      <c r="AM42" s="34">
        <v>97</v>
      </c>
      <c r="AN42" s="33">
        <f>'Inputs and Outputs Part A'!$B$4+'Inputs and Outputs Part A'!$B$12</f>
        <v>105</v>
      </c>
      <c r="AO42" s="33">
        <f t="shared" si="4"/>
        <v>97</v>
      </c>
      <c r="AP42" s="33">
        <f>IF(AO42-AL42&gt;'Inputs and Outputs Part A'!B$4,AO42-AL42-'Inputs and Outputs Part A'!B$4,0)</f>
        <v>0</v>
      </c>
      <c r="AQ42" s="35">
        <f>'Inputs and Outputs Part A'!$B$5*'Data Sheet A'!AO42-'Inputs and Outputs Part A'!$B$6*'Data Sheet A'!AP42</f>
        <v>3880</v>
      </c>
      <c r="AS42" s="13" t="s">
        <v>46</v>
      </c>
      <c r="AT42" s="34">
        <v>2</v>
      </c>
      <c r="AU42" s="34">
        <v>97</v>
      </c>
      <c r="AV42" s="33">
        <f>'Inputs and Outputs Part A'!$B$4</f>
        <v>100</v>
      </c>
      <c r="AW42" s="33">
        <f t="shared" si="5"/>
        <v>97</v>
      </c>
      <c r="AX42" s="33">
        <f>IF(AW42-AT42&gt;'Inputs and Outputs Part A'!B$4,AW42-AT42-'Inputs and Outputs Part A'!B$4,0)</f>
        <v>0</v>
      </c>
      <c r="AY42" s="35">
        <f>'Inputs and Outputs Part A'!$B$5*'Data Sheet A'!AW42</f>
        <v>3880</v>
      </c>
    </row>
    <row r="43" spans="1:51" x14ac:dyDescent="0.3">
      <c r="A43" s="13" t="s">
        <v>47</v>
      </c>
      <c r="B43" s="34">
        <v>2</v>
      </c>
      <c r="C43" s="34">
        <v>104</v>
      </c>
      <c r="D43" s="33">
        <f>'Inputs and Outputs Part A'!$B$4+'Inputs and Outputs Part A'!$B$8</f>
        <v>101</v>
      </c>
      <c r="E43" s="33">
        <f t="shared" si="0"/>
        <v>101</v>
      </c>
      <c r="F43" s="33">
        <f>IF(E43-B43&gt;'Inputs and Outputs Part A'!B$4,E43-B43-'Inputs and Outputs Part A'!B$4,0)</f>
        <v>0</v>
      </c>
      <c r="G43" s="35">
        <f>'Inputs and Outputs Part A'!$B$5*'Data Sheet A'!E43-'Inputs and Outputs Part A'!$B$6*'Data Sheet A'!F43</f>
        <v>4040</v>
      </c>
      <c r="J43" s="13" t="s">
        <v>47</v>
      </c>
      <c r="K43" s="34">
        <v>2</v>
      </c>
      <c r="L43" s="34">
        <v>104</v>
      </c>
      <c r="M43" s="33">
        <f>'Inputs and Outputs Part A'!$B$4+'Inputs and Outputs Part A'!$B$9</f>
        <v>102</v>
      </c>
      <c r="N43" s="33">
        <f t="shared" si="1"/>
        <v>102</v>
      </c>
      <c r="O43" s="33">
        <f>IF(N43-K43&gt;'Inputs and Outputs Part A'!B$4,N43-K43-'Inputs and Outputs Part A'!B$4,0)</f>
        <v>0</v>
      </c>
      <c r="P43" s="35">
        <f>'Inputs and Outputs Part A'!$B$5*'Data Sheet A'!N43-'Inputs and Outputs Part A'!$B$6*'Data Sheet A'!O43</f>
        <v>4080</v>
      </c>
      <c r="S43" s="13" t="s">
        <v>47</v>
      </c>
      <c r="T43" s="34">
        <v>2</v>
      </c>
      <c r="U43" s="34">
        <v>104</v>
      </c>
      <c r="V43" s="33">
        <f>'Inputs and Outputs Part A'!$B$4+'Inputs and Outputs Part A'!$B$10</f>
        <v>103</v>
      </c>
      <c r="W43" s="33">
        <f t="shared" si="2"/>
        <v>103</v>
      </c>
      <c r="X43" s="33">
        <f>IF(W43-T43&gt;'Inputs and Outputs Part A'!B$4,W43-T43-'Inputs and Outputs Part A'!B$4,0)</f>
        <v>1</v>
      </c>
      <c r="Y43" s="35">
        <f>'Inputs and Outputs Part A'!$B$5*'Data Sheet A'!W43-'Inputs and Outputs Part A'!$B$6*'Data Sheet A'!X43</f>
        <v>4020</v>
      </c>
      <c r="AB43" s="13" t="s">
        <v>47</v>
      </c>
      <c r="AC43" s="34">
        <v>2</v>
      </c>
      <c r="AD43" s="34">
        <v>104</v>
      </c>
      <c r="AE43" s="33">
        <f>'Inputs and Outputs Part A'!$B$4+'Inputs and Outputs Part A'!$B$11</f>
        <v>104</v>
      </c>
      <c r="AF43" s="33">
        <f t="shared" si="3"/>
        <v>104</v>
      </c>
      <c r="AG43" s="33">
        <f>IF(AF43-AC43&gt;'Inputs and Outputs Part A'!B$4,AF43-AC43-'Inputs and Outputs Part A'!B$4,0)</f>
        <v>2</v>
      </c>
      <c r="AH43" s="35">
        <f>'Inputs and Outputs Part A'!$B$5*'Data Sheet A'!AF43-'Inputs and Outputs Part A'!$B$6*'Data Sheet A'!AG43</f>
        <v>3960</v>
      </c>
      <c r="AK43" s="13" t="s">
        <v>47</v>
      </c>
      <c r="AL43" s="34">
        <v>2</v>
      </c>
      <c r="AM43" s="34">
        <v>104</v>
      </c>
      <c r="AN43" s="33">
        <f>'Inputs and Outputs Part A'!$B$4+'Inputs and Outputs Part A'!$B$12</f>
        <v>105</v>
      </c>
      <c r="AO43" s="33">
        <f t="shared" si="4"/>
        <v>104</v>
      </c>
      <c r="AP43" s="33">
        <f>IF(AO43-AL43&gt;'Inputs and Outputs Part A'!B$4,AO43-AL43-'Inputs and Outputs Part A'!B$4,0)</f>
        <v>2</v>
      </c>
      <c r="AQ43" s="35">
        <f>'Inputs and Outputs Part A'!$B$5*'Data Sheet A'!AO43-'Inputs and Outputs Part A'!$B$6*'Data Sheet A'!AP43</f>
        <v>3960</v>
      </c>
      <c r="AS43" s="13" t="s">
        <v>47</v>
      </c>
      <c r="AT43" s="34">
        <v>2</v>
      </c>
      <c r="AU43" s="34">
        <v>104</v>
      </c>
      <c r="AV43" s="33">
        <f>'Inputs and Outputs Part A'!$B$4</f>
        <v>100</v>
      </c>
      <c r="AW43" s="33">
        <f t="shared" si="5"/>
        <v>100</v>
      </c>
      <c r="AX43" s="33">
        <f>IF(AW43-AT43&gt;'Inputs and Outputs Part A'!B$4,AW43-AT43-'Inputs and Outputs Part A'!B$4,0)</f>
        <v>0</v>
      </c>
      <c r="AY43" s="35">
        <f>'Inputs and Outputs Part A'!$B$5*'Data Sheet A'!AW43</f>
        <v>4000</v>
      </c>
    </row>
    <row r="44" spans="1:51" x14ac:dyDescent="0.3">
      <c r="A44" s="13" t="s">
        <v>48</v>
      </c>
      <c r="B44" s="34">
        <v>0</v>
      </c>
      <c r="C44" s="34">
        <v>117</v>
      </c>
      <c r="D44" s="33">
        <f>'Inputs and Outputs Part A'!$B$4+'Inputs and Outputs Part A'!$B$8</f>
        <v>101</v>
      </c>
      <c r="E44" s="33">
        <f t="shared" si="0"/>
        <v>101</v>
      </c>
      <c r="F44" s="33">
        <f>IF(E44-B44&gt;'Inputs and Outputs Part A'!B$4,E44-B44-'Inputs and Outputs Part A'!B$4,0)</f>
        <v>1</v>
      </c>
      <c r="G44" s="35">
        <f>'Inputs and Outputs Part A'!$B$5*'Data Sheet A'!E44-'Inputs and Outputs Part A'!$B$6*'Data Sheet A'!F44</f>
        <v>3940</v>
      </c>
      <c r="J44" s="13" t="s">
        <v>48</v>
      </c>
      <c r="K44" s="34">
        <v>0</v>
      </c>
      <c r="L44" s="34">
        <v>117</v>
      </c>
      <c r="M44" s="33">
        <f>'Inputs and Outputs Part A'!$B$4+'Inputs and Outputs Part A'!$B$9</f>
        <v>102</v>
      </c>
      <c r="N44" s="33">
        <f t="shared" si="1"/>
        <v>102</v>
      </c>
      <c r="O44" s="33">
        <f>IF(N44-K44&gt;'Inputs and Outputs Part A'!B$4,N44-K44-'Inputs and Outputs Part A'!B$4,0)</f>
        <v>2</v>
      </c>
      <c r="P44" s="35">
        <f>'Inputs and Outputs Part A'!$B$5*'Data Sheet A'!N44-'Inputs and Outputs Part A'!$B$6*'Data Sheet A'!O44</f>
        <v>3880</v>
      </c>
      <c r="S44" s="13" t="s">
        <v>48</v>
      </c>
      <c r="T44" s="34">
        <v>0</v>
      </c>
      <c r="U44" s="34">
        <v>117</v>
      </c>
      <c r="V44" s="33">
        <f>'Inputs and Outputs Part A'!$B$4+'Inputs and Outputs Part A'!$B$10</f>
        <v>103</v>
      </c>
      <c r="W44" s="33">
        <f t="shared" si="2"/>
        <v>103</v>
      </c>
      <c r="X44" s="33">
        <f>IF(W44-T44&gt;'Inputs and Outputs Part A'!B$4,W44-T44-'Inputs and Outputs Part A'!B$4,0)</f>
        <v>3</v>
      </c>
      <c r="Y44" s="35">
        <f>'Inputs and Outputs Part A'!$B$5*'Data Sheet A'!W44-'Inputs and Outputs Part A'!$B$6*'Data Sheet A'!X44</f>
        <v>3820</v>
      </c>
      <c r="AB44" s="13" t="s">
        <v>48</v>
      </c>
      <c r="AC44" s="34">
        <v>0</v>
      </c>
      <c r="AD44" s="34">
        <v>117</v>
      </c>
      <c r="AE44" s="33">
        <f>'Inputs and Outputs Part A'!$B$4+'Inputs and Outputs Part A'!$B$11</f>
        <v>104</v>
      </c>
      <c r="AF44" s="33">
        <f t="shared" si="3"/>
        <v>104</v>
      </c>
      <c r="AG44" s="33">
        <f>IF(AF44-AC44&gt;'Inputs and Outputs Part A'!B$4,AF44-AC44-'Inputs and Outputs Part A'!B$4,0)</f>
        <v>4</v>
      </c>
      <c r="AH44" s="35">
        <f>'Inputs and Outputs Part A'!$B$5*'Data Sheet A'!AF44-'Inputs and Outputs Part A'!$B$6*'Data Sheet A'!AG44</f>
        <v>3760</v>
      </c>
      <c r="AK44" s="13" t="s">
        <v>48</v>
      </c>
      <c r="AL44" s="34">
        <v>0</v>
      </c>
      <c r="AM44" s="34">
        <v>117</v>
      </c>
      <c r="AN44" s="33">
        <f>'Inputs and Outputs Part A'!$B$4+'Inputs and Outputs Part A'!$B$12</f>
        <v>105</v>
      </c>
      <c r="AO44" s="33">
        <f t="shared" si="4"/>
        <v>105</v>
      </c>
      <c r="AP44" s="33">
        <f>IF(AO44-AL44&gt;'Inputs and Outputs Part A'!B$4,AO44-AL44-'Inputs and Outputs Part A'!B$4,0)</f>
        <v>5</v>
      </c>
      <c r="AQ44" s="35">
        <f>'Inputs and Outputs Part A'!$B$5*'Data Sheet A'!AO44-'Inputs and Outputs Part A'!$B$6*'Data Sheet A'!AP44</f>
        <v>3700</v>
      </c>
      <c r="AS44" s="13" t="s">
        <v>48</v>
      </c>
      <c r="AT44" s="34">
        <v>0</v>
      </c>
      <c r="AU44" s="34">
        <v>117</v>
      </c>
      <c r="AV44" s="33">
        <f>'Inputs and Outputs Part A'!$B$4</f>
        <v>100</v>
      </c>
      <c r="AW44" s="33">
        <f t="shared" si="5"/>
        <v>100</v>
      </c>
      <c r="AX44" s="33">
        <f>IF(AW44-AT44&gt;'Inputs and Outputs Part A'!B$4,AW44-AT44-'Inputs and Outputs Part A'!B$4,0)</f>
        <v>0</v>
      </c>
      <c r="AY44" s="35">
        <f>'Inputs and Outputs Part A'!$B$5*'Data Sheet A'!AW44</f>
        <v>4000</v>
      </c>
    </row>
    <row r="45" spans="1:51" x14ac:dyDescent="0.3">
      <c r="A45" s="13" t="s">
        <v>49</v>
      </c>
      <c r="B45" s="34">
        <v>3</v>
      </c>
      <c r="C45" s="34">
        <v>106</v>
      </c>
      <c r="D45" s="33">
        <f>'Inputs and Outputs Part A'!$B$4+'Inputs and Outputs Part A'!$B$8</f>
        <v>101</v>
      </c>
      <c r="E45" s="33">
        <f t="shared" si="0"/>
        <v>101</v>
      </c>
      <c r="F45" s="33">
        <f>IF(E45-B45&gt;'Inputs and Outputs Part A'!B$4,E45-B45-'Inputs and Outputs Part A'!B$4,0)</f>
        <v>0</v>
      </c>
      <c r="G45" s="35">
        <f>'Inputs and Outputs Part A'!$B$5*'Data Sheet A'!E45-'Inputs and Outputs Part A'!$B$6*'Data Sheet A'!F45</f>
        <v>4040</v>
      </c>
      <c r="J45" s="13" t="s">
        <v>49</v>
      </c>
      <c r="K45" s="34">
        <v>3</v>
      </c>
      <c r="L45" s="34">
        <v>106</v>
      </c>
      <c r="M45" s="33">
        <f>'Inputs and Outputs Part A'!$B$4+'Inputs and Outputs Part A'!$B$9</f>
        <v>102</v>
      </c>
      <c r="N45" s="33">
        <f t="shared" si="1"/>
        <v>102</v>
      </c>
      <c r="O45" s="33">
        <f>IF(N45-K45&gt;'Inputs and Outputs Part A'!B$4,N45-K45-'Inputs and Outputs Part A'!B$4,0)</f>
        <v>0</v>
      </c>
      <c r="P45" s="35">
        <f>'Inputs and Outputs Part A'!$B$5*'Data Sheet A'!N45-'Inputs and Outputs Part A'!$B$6*'Data Sheet A'!O45</f>
        <v>4080</v>
      </c>
      <c r="S45" s="13" t="s">
        <v>49</v>
      </c>
      <c r="T45" s="34">
        <v>3</v>
      </c>
      <c r="U45" s="34">
        <v>106</v>
      </c>
      <c r="V45" s="33">
        <f>'Inputs and Outputs Part A'!$B$4+'Inputs and Outputs Part A'!$B$10</f>
        <v>103</v>
      </c>
      <c r="W45" s="33">
        <f t="shared" si="2"/>
        <v>103</v>
      </c>
      <c r="X45" s="33">
        <f>IF(W45-T45&gt;'Inputs and Outputs Part A'!B$4,W45-T45-'Inputs and Outputs Part A'!B$4,0)</f>
        <v>0</v>
      </c>
      <c r="Y45" s="35">
        <f>'Inputs and Outputs Part A'!$B$5*'Data Sheet A'!W45-'Inputs and Outputs Part A'!$B$6*'Data Sheet A'!X45</f>
        <v>4120</v>
      </c>
      <c r="AB45" s="13" t="s">
        <v>49</v>
      </c>
      <c r="AC45" s="34">
        <v>3</v>
      </c>
      <c r="AD45" s="34">
        <v>106</v>
      </c>
      <c r="AE45" s="33">
        <f>'Inputs and Outputs Part A'!$B$4+'Inputs and Outputs Part A'!$B$11</f>
        <v>104</v>
      </c>
      <c r="AF45" s="33">
        <f t="shared" si="3"/>
        <v>104</v>
      </c>
      <c r="AG45" s="33">
        <f>IF(AF45-AC45&gt;'Inputs and Outputs Part A'!B$4,AF45-AC45-'Inputs and Outputs Part A'!B$4,0)</f>
        <v>1</v>
      </c>
      <c r="AH45" s="35">
        <f>'Inputs and Outputs Part A'!$B$5*'Data Sheet A'!AF45-'Inputs and Outputs Part A'!$B$6*'Data Sheet A'!AG45</f>
        <v>4060</v>
      </c>
      <c r="AK45" s="13" t="s">
        <v>49</v>
      </c>
      <c r="AL45" s="34">
        <v>3</v>
      </c>
      <c r="AM45" s="34">
        <v>106</v>
      </c>
      <c r="AN45" s="33">
        <f>'Inputs and Outputs Part A'!$B$4+'Inputs and Outputs Part A'!$B$12</f>
        <v>105</v>
      </c>
      <c r="AO45" s="33">
        <f t="shared" si="4"/>
        <v>105</v>
      </c>
      <c r="AP45" s="33">
        <f>IF(AO45-AL45&gt;'Inputs and Outputs Part A'!B$4,AO45-AL45-'Inputs and Outputs Part A'!B$4,0)</f>
        <v>2</v>
      </c>
      <c r="AQ45" s="35">
        <f>'Inputs and Outputs Part A'!$B$5*'Data Sheet A'!AO45-'Inputs and Outputs Part A'!$B$6*'Data Sheet A'!AP45</f>
        <v>4000</v>
      </c>
      <c r="AS45" s="13" t="s">
        <v>49</v>
      </c>
      <c r="AT45" s="34">
        <v>3</v>
      </c>
      <c r="AU45" s="34">
        <v>106</v>
      </c>
      <c r="AV45" s="33">
        <f>'Inputs and Outputs Part A'!$B$4</f>
        <v>100</v>
      </c>
      <c r="AW45" s="33">
        <f t="shared" si="5"/>
        <v>100</v>
      </c>
      <c r="AX45" s="33">
        <f>IF(AW45-AT45&gt;'Inputs and Outputs Part A'!B$4,AW45-AT45-'Inputs and Outputs Part A'!B$4,0)</f>
        <v>0</v>
      </c>
      <c r="AY45" s="35">
        <f>'Inputs and Outputs Part A'!$B$5*'Data Sheet A'!AW45</f>
        <v>4000</v>
      </c>
    </row>
    <row r="46" spans="1:51" x14ac:dyDescent="0.3">
      <c r="A46" s="13" t="s">
        <v>50</v>
      </c>
      <c r="B46" s="34">
        <v>4</v>
      </c>
      <c r="C46" s="34">
        <v>103</v>
      </c>
      <c r="D46" s="33">
        <f>'Inputs and Outputs Part A'!$B$4+'Inputs and Outputs Part A'!$B$8</f>
        <v>101</v>
      </c>
      <c r="E46" s="33">
        <f t="shared" si="0"/>
        <v>101</v>
      </c>
      <c r="F46" s="33">
        <f>IF(E46-B46&gt;'Inputs and Outputs Part A'!B$4,E46-B46-'Inputs and Outputs Part A'!B$4,0)</f>
        <v>0</v>
      </c>
      <c r="G46" s="35">
        <f>'Inputs and Outputs Part A'!$B$5*'Data Sheet A'!E46-'Inputs and Outputs Part A'!$B$6*'Data Sheet A'!F46</f>
        <v>4040</v>
      </c>
      <c r="J46" s="13" t="s">
        <v>50</v>
      </c>
      <c r="K46" s="34">
        <v>4</v>
      </c>
      <c r="L46" s="34">
        <v>103</v>
      </c>
      <c r="M46" s="33">
        <f>'Inputs and Outputs Part A'!$B$4+'Inputs and Outputs Part A'!$B$9</f>
        <v>102</v>
      </c>
      <c r="N46" s="33">
        <f t="shared" si="1"/>
        <v>102</v>
      </c>
      <c r="O46" s="33">
        <f>IF(N46-K46&gt;'Inputs and Outputs Part A'!B$4,N46-K46-'Inputs and Outputs Part A'!B$4,0)</f>
        <v>0</v>
      </c>
      <c r="P46" s="35">
        <f>'Inputs and Outputs Part A'!$B$5*'Data Sheet A'!N46-'Inputs and Outputs Part A'!$B$6*'Data Sheet A'!O46</f>
        <v>4080</v>
      </c>
      <c r="S46" s="13" t="s">
        <v>50</v>
      </c>
      <c r="T46" s="34">
        <v>4</v>
      </c>
      <c r="U46" s="34">
        <v>103</v>
      </c>
      <c r="V46" s="33">
        <f>'Inputs and Outputs Part A'!$B$4+'Inputs and Outputs Part A'!$B$10</f>
        <v>103</v>
      </c>
      <c r="W46" s="33">
        <f t="shared" si="2"/>
        <v>103</v>
      </c>
      <c r="X46" s="33">
        <f>IF(W46-T46&gt;'Inputs and Outputs Part A'!B$4,W46-T46-'Inputs and Outputs Part A'!B$4,0)</f>
        <v>0</v>
      </c>
      <c r="Y46" s="35">
        <f>'Inputs and Outputs Part A'!$B$5*'Data Sheet A'!W46-'Inputs and Outputs Part A'!$B$6*'Data Sheet A'!X46</f>
        <v>4120</v>
      </c>
      <c r="AB46" s="13" t="s">
        <v>50</v>
      </c>
      <c r="AC46" s="34">
        <v>4</v>
      </c>
      <c r="AD46" s="34">
        <v>103</v>
      </c>
      <c r="AE46" s="33">
        <f>'Inputs and Outputs Part A'!$B$4+'Inputs and Outputs Part A'!$B$11</f>
        <v>104</v>
      </c>
      <c r="AF46" s="33">
        <f t="shared" si="3"/>
        <v>103</v>
      </c>
      <c r="AG46" s="33">
        <f>IF(AF46-AC46&gt;'Inputs and Outputs Part A'!B$4,AF46-AC46-'Inputs and Outputs Part A'!B$4,0)</f>
        <v>0</v>
      </c>
      <c r="AH46" s="35">
        <f>'Inputs and Outputs Part A'!$B$5*'Data Sheet A'!AF46-'Inputs and Outputs Part A'!$B$6*'Data Sheet A'!AG46</f>
        <v>4120</v>
      </c>
      <c r="AK46" s="13" t="s">
        <v>50</v>
      </c>
      <c r="AL46" s="34">
        <v>4</v>
      </c>
      <c r="AM46" s="34">
        <v>103</v>
      </c>
      <c r="AN46" s="33">
        <f>'Inputs and Outputs Part A'!$B$4+'Inputs and Outputs Part A'!$B$12</f>
        <v>105</v>
      </c>
      <c r="AO46" s="33">
        <f t="shared" si="4"/>
        <v>103</v>
      </c>
      <c r="AP46" s="33">
        <f>IF(AO46-AL46&gt;'Inputs and Outputs Part A'!B$4,AO46-AL46-'Inputs and Outputs Part A'!B$4,0)</f>
        <v>0</v>
      </c>
      <c r="AQ46" s="35">
        <f>'Inputs and Outputs Part A'!$B$5*'Data Sheet A'!AO46-'Inputs and Outputs Part A'!$B$6*'Data Sheet A'!AP46</f>
        <v>4120</v>
      </c>
      <c r="AS46" s="13" t="s">
        <v>50</v>
      </c>
      <c r="AT46" s="34">
        <v>4</v>
      </c>
      <c r="AU46" s="34">
        <v>103</v>
      </c>
      <c r="AV46" s="33">
        <f>'Inputs and Outputs Part A'!$B$4</f>
        <v>100</v>
      </c>
      <c r="AW46" s="33">
        <f t="shared" si="5"/>
        <v>100</v>
      </c>
      <c r="AX46" s="33">
        <f>IF(AW46-AT46&gt;'Inputs and Outputs Part A'!B$4,AW46-AT46-'Inputs and Outputs Part A'!B$4,0)</f>
        <v>0</v>
      </c>
      <c r="AY46" s="35">
        <f>'Inputs and Outputs Part A'!$B$5*'Data Sheet A'!AW46</f>
        <v>4000</v>
      </c>
    </row>
    <row r="47" spans="1:51" x14ac:dyDescent="0.3">
      <c r="A47" s="13" t="s">
        <v>51</v>
      </c>
      <c r="B47" s="34">
        <v>2</v>
      </c>
      <c r="C47" s="34">
        <v>112</v>
      </c>
      <c r="D47" s="33">
        <f>'Inputs and Outputs Part A'!$B$4+'Inputs and Outputs Part A'!$B$8</f>
        <v>101</v>
      </c>
      <c r="E47" s="33">
        <f t="shared" si="0"/>
        <v>101</v>
      </c>
      <c r="F47" s="33">
        <f>IF(E47-B47&gt;'Inputs and Outputs Part A'!B$4,E47-B47-'Inputs and Outputs Part A'!B$4,0)</f>
        <v>0</v>
      </c>
      <c r="G47" s="35">
        <f>'Inputs and Outputs Part A'!$B$5*'Data Sheet A'!E47-'Inputs and Outputs Part A'!$B$6*'Data Sheet A'!F47</f>
        <v>4040</v>
      </c>
      <c r="J47" s="13" t="s">
        <v>51</v>
      </c>
      <c r="K47" s="34">
        <v>2</v>
      </c>
      <c r="L47" s="34">
        <v>112</v>
      </c>
      <c r="M47" s="33">
        <f>'Inputs and Outputs Part A'!$B$4+'Inputs and Outputs Part A'!$B$9</f>
        <v>102</v>
      </c>
      <c r="N47" s="33">
        <f t="shared" si="1"/>
        <v>102</v>
      </c>
      <c r="O47" s="33">
        <f>IF(N47-K47&gt;'Inputs and Outputs Part A'!B$4,N47-K47-'Inputs and Outputs Part A'!B$4,0)</f>
        <v>0</v>
      </c>
      <c r="P47" s="35">
        <f>'Inputs and Outputs Part A'!$B$5*'Data Sheet A'!N47-'Inputs and Outputs Part A'!$B$6*'Data Sheet A'!O47</f>
        <v>4080</v>
      </c>
      <c r="S47" s="13" t="s">
        <v>51</v>
      </c>
      <c r="T47" s="34">
        <v>2</v>
      </c>
      <c r="U47" s="34">
        <v>112</v>
      </c>
      <c r="V47" s="33">
        <f>'Inputs and Outputs Part A'!$B$4+'Inputs and Outputs Part A'!$B$10</f>
        <v>103</v>
      </c>
      <c r="W47" s="33">
        <f t="shared" si="2"/>
        <v>103</v>
      </c>
      <c r="X47" s="33">
        <f>IF(W47-T47&gt;'Inputs and Outputs Part A'!B$4,W47-T47-'Inputs and Outputs Part A'!B$4,0)</f>
        <v>1</v>
      </c>
      <c r="Y47" s="35">
        <f>'Inputs and Outputs Part A'!$B$5*'Data Sheet A'!W47-'Inputs and Outputs Part A'!$B$6*'Data Sheet A'!X47</f>
        <v>4020</v>
      </c>
      <c r="AB47" s="13" t="s">
        <v>51</v>
      </c>
      <c r="AC47" s="34">
        <v>2</v>
      </c>
      <c r="AD47" s="34">
        <v>112</v>
      </c>
      <c r="AE47" s="33">
        <f>'Inputs and Outputs Part A'!$B$4+'Inputs and Outputs Part A'!$B$11</f>
        <v>104</v>
      </c>
      <c r="AF47" s="33">
        <f t="shared" si="3"/>
        <v>104</v>
      </c>
      <c r="AG47" s="33">
        <f>IF(AF47-AC47&gt;'Inputs and Outputs Part A'!B$4,AF47-AC47-'Inputs and Outputs Part A'!B$4,0)</f>
        <v>2</v>
      </c>
      <c r="AH47" s="35">
        <f>'Inputs and Outputs Part A'!$B$5*'Data Sheet A'!AF47-'Inputs and Outputs Part A'!$B$6*'Data Sheet A'!AG47</f>
        <v>3960</v>
      </c>
      <c r="AK47" s="13" t="s">
        <v>51</v>
      </c>
      <c r="AL47" s="34">
        <v>2</v>
      </c>
      <c r="AM47" s="34">
        <v>112</v>
      </c>
      <c r="AN47" s="33">
        <f>'Inputs and Outputs Part A'!$B$4+'Inputs and Outputs Part A'!$B$12</f>
        <v>105</v>
      </c>
      <c r="AO47" s="33">
        <f t="shared" si="4"/>
        <v>105</v>
      </c>
      <c r="AP47" s="33">
        <f>IF(AO47-AL47&gt;'Inputs and Outputs Part A'!B$4,AO47-AL47-'Inputs and Outputs Part A'!B$4,0)</f>
        <v>3</v>
      </c>
      <c r="AQ47" s="35">
        <f>'Inputs and Outputs Part A'!$B$5*'Data Sheet A'!AO47-'Inputs and Outputs Part A'!$B$6*'Data Sheet A'!AP47</f>
        <v>3900</v>
      </c>
      <c r="AS47" s="13" t="s">
        <v>51</v>
      </c>
      <c r="AT47" s="34">
        <v>2</v>
      </c>
      <c r="AU47" s="34">
        <v>112</v>
      </c>
      <c r="AV47" s="33">
        <f>'Inputs and Outputs Part A'!$B$4</f>
        <v>100</v>
      </c>
      <c r="AW47" s="33">
        <f t="shared" si="5"/>
        <v>100</v>
      </c>
      <c r="AX47" s="33">
        <f>IF(AW47-AT47&gt;'Inputs and Outputs Part A'!B$4,AW47-AT47-'Inputs and Outputs Part A'!B$4,0)</f>
        <v>0</v>
      </c>
      <c r="AY47" s="35">
        <f>'Inputs and Outputs Part A'!$B$5*'Data Sheet A'!AW47</f>
        <v>4000</v>
      </c>
    </row>
    <row r="48" spans="1:51" x14ac:dyDescent="0.3">
      <c r="A48" s="13" t="s">
        <v>52</v>
      </c>
      <c r="B48" s="34">
        <v>6</v>
      </c>
      <c r="C48" s="34">
        <v>100</v>
      </c>
      <c r="D48" s="33">
        <f>'Inputs and Outputs Part A'!$B$4+'Inputs and Outputs Part A'!$B$8</f>
        <v>101</v>
      </c>
      <c r="E48" s="33">
        <f t="shared" si="0"/>
        <v>100</v>
      </c>
      <c r="F48" s="33">
        <f>IF(E48-B48&gt;'Inputs and Outputs Part A'!B$4,E48-B48-'Inputs and Outputs Part A'!B$4,0)</f>
        <v>0</v>
      </c>
      <c r="G48" s="35">
        <f>'Inputs and Outputs Part A'!$B$5*'Data Sheet A'!E48-'Inputs and Outputs Part A'!$B$6*'Data Sheet A'!F48</f>
        <v>4000</v>
      </c>
      <c r="J48" s="13" t="s">
        <v>52</v>
      </c>
      <c r="K48" s="34">
        <v>6</v>
      </c>
      <c r="L48" s="34">
        <v>100</v>
      </c>
      <c r="M48" s="33">
        <f>'Inputs and Outputs Part A'!$B$4+'Inputs and Outputs Part A'!$B$9</f>
        <v>102</v>
      </c>
      <c r="N48" s="33">
        <f t="shared" si="1"/>
        <v>100</v>
      </c>
      <c r="O48" s="33">
        <f>IF(N48-K48&gt;'Inputs and Outputs Part A'!B$4,N48-K48-'Inputs and Outputs Part A'!B$4,0)</f>
        <v>0</v>
      </c>
      <c r="P48" s="35">
        <f>'Inputs and Outputs Part A'!$B$5*'Data Sheet A'!N48-'Inputs and Outputs Part A'!$B$6*'Data Sheet A'!O48</f>
        <v>4000</v>
      </c>
      <c r="S48" s="13" t="s">
        <v>52</v>
      </c>
      <c r="T48" s="34">
        <v>6</v>
      </c>
      <c r="U48" s="34">
        <v>100</v>
      </c>
      <c r="V48" s="33">
        <f>'Inputs and Outputs Part A'!$B$4+'Inputs and Outputs Part A'!$B$10</f>
        <v>103</v>
      </c>
      <c r="W48" s="33">
        <f t="shared" si="2"/>
        <v>100</v>
      </c>
      <c r="X48" s="33">
        <f>IF(W48-T48&gt;'Inputs and Outputs Part A'!B$4,W48-T48-'Inputs and Outputs Part A'!B$4,0)</f>
        <v>0</v>
      </c>
      <c r="Y48" s="35">
        <f>'Inputs and Outputs Part A'!$B$5*'Data Sheet A'!W48-'Inputs and Outputs Part A'!$B$6*'Data Sheet A'!X48</f>
        <v>4000</v>
      </c>
      <c r="AB48" s="13" t="s">
        <v>52</v>
      </c>
      <c r="AC48" s="34">
        <v>6</v>
      </c>
      <c r="AD48" s="34">
        <v>100</v>
      </c>
      <c r="AE48" s="33">
        <f>'Inputs and Outputs Part A'!$B$4+'Inputs and Outputs Part A'!$B$11</f>
        <v>104</v>
      </c>
      <c r="AF48" s="33">
        <f t="shared" si="3"/>
        <v>100</v>
      </c>
      <c r="AG48" s="33">
        <f>IF(AF48-AC48&gt;'Inputs and Outputs Part A'!B$4,AF48-AC48-'Inputs and Outputs Part A'!B$4,0)</f>
        <v>0</v>
      </c>
      <c r="AH48" s="35">
        <f>'Inputs and Outputs Part A'!$B$5*'Data Sheet A'!AF48-'Inputs and Outputs Part A'!$B$6*'Data Sheet A'!AG48</f>
        <v>4000</v>
      </c>
      <c r="AK48" s="13" t="s">
        <v>52</v>
      </c>
      <c r="AL48" s="34">
        <v>6</v>
      </c>
      <c r="AM48" s="34">
        <v>100</v>
      </c>
      <c r="AN48" s="33">
        <f>'Inputs and Outputs Part A'!$B$4+'Inputs and Outputs Part A'!$B$12</f>
        <v>105</v>
      </c>
      <c r="AO48" s="33">
        <f t="shared" si="4"/>
        <v>100</v>
      </c>
      <c r="AP48" s="33">
        <f>IF(AO48-AL48&gt;'Inputs and Outputs Part A'!B$4,AO48-AL48-'Inputs and Outputs Part A'!B$4,0)</f>
        <v>0</v>
      </c>
      <c r="AQ48" s="35">
        <f>'Inputs and Outputs Part A'!$B$5*'Data Sheet A'!AO48-'Inputs and Outputs Part A'!$B$6*'Data Sheet A'!AP48</f>
        <v>4000</v>
      </c>
      <c r="AS48" s="13" t="s">
        <v>52</v>
      </c>
      <c r="AT48" s="34">
        <v>6</v>
      </c>
      <c r="AU48" s="34">
        <v>100</v>
      </c>
      <c r="AV48" s="33">
        <f>'Inputs and Outputs Part A'!$B$4</f>
        <v>100</v>
      </c>
      <c r="AW48" s="33">
        <f t="shared" si="5"/>
        <v>100</v>
      </c>
      <c r="AX48" s="33">
        <f>IF(AW48-AT48&gt;'Inputs and Outputs Part A'!B$4,AW48-AT48-'Inputs and Outputs Part A'!B$4,0)</f>
        <v>0</v>
      </c>
      <c r="AY48" s="35">
        <f>'Inputs and Outputs Part A'!$B$5*'Data Sheet A'!AW48</f>
        <v>4000</v>
      </c>
    </row>
    <row r="49" spans="1:51" x14ac:dyDescent="0.3">
      <c r="A49" s="13" t="s">
        <v>53</v>
      </c>
      <c r="B49" s="34">
        <v>3</v>
      </c>
      <c r="C49" s="34">
        <v>103</v>
      </c>
      <c r="D49" s="33">
        <f>'Inputs and Outputs Part A'!$B$4+'Inputs and Outputs Part A'!$B$8</f>
        <v>101</v>
      </c>
      <c r="E49" s="33">
        <f t="shared" si="0"/>
        <v>101</v>
      </c>
      <c r="F49" s="33">
        <f>IF(E49-B49&gt;'Inputs and Outputs Part A'!B$4,E49-B49-'Inputs and Outputs Part A'!B$4,0)</f>
        <v>0</v>
      </c>
      <c r="G49" s="35">
        <f>'Inputs and Outputs Part A'!$B$5*'Data Sheet A'!E49-'Inputs and Outputs Part A'!$B$6*'Data Sheet A'!F49</f>
        <v>4040</v>
      </c>
      <c r="J49" s="13" t="s">
        <v>53</v>
      </c>
      <c r="K49" s="34">
        <v>3</v>
      </c>
      <c r="L49" s="34">
        <v>103</v>
      </c>
      <c r="M49" s="33">
        <f>'Inputs and Outputs Part A'!$B$4+'Inputs and Outputs Part A'!$B$9</f>
        <v>102</v>
      </c>
      <c r="N49" s="33">
        <f t="shared" si="1"/>
        <v>102</v>
      </c>
      <c r="O49" s="33">
        <f>IF(N49-K49&gt;'Inputs and Outputs Part A'!B$4,N49-K49-'Inputs and Outputs Part A'!B$4,0)</f>
        <v>0</v>
      </c>
      <c r="P49" s="35">
        <f>'Inputs and Outputs Part A'!$B$5*'Data Sheet A'!N49-'Inputs and Outputs Part A'!$B$6*'Data Sheet A'!O49</f>
        <v>4080</v>
      </c>
      <c r="S49" s="13" t="s">
        <v>53</v>
      </c>
      <c r="T49" s="34">
        <v>3</v>
      </c>
      <c r="U49" s="34">
        <v>103</v>
      </c>
      <c r="V49" s="33">
        <f>'Inputs and Outputs Part A'!$B$4+'Inputs and Outputs Part A'!$B$10</f>
        <v>103</v>
      </c>
      <c r="W49" s="33">
        <f t="shared" si="2"/>
        <v>103</v>
      </c>
      <c r="X49" s="33">
        <f>IF(W49-T49&gt;'Inputs and Outputs Part A'!B$4,W49-T49-'Inputs and Outputs Part A'!B$4,0)</f>
        <v>0</v>
      </c>
      <c r="Y49" s="35">
        <f>'Inputs and Outputs Part A'!$B$5*'Data Sheet A'!W49-'Inputs and Outputs Part A'!$B$6*'Data Sheet A'!X49</f>
        <v>4120</v>
      </c>
      <c r="AB49" s="13" t="s">
        <v>53</v>
      </c>
      <c r="AC49" s="34">
        <v>3</v>
      </c>
      <c r="AD49" s="34">
        <v>103</v>
      </c>
      <c r="AE49" s="33">
        <f>'Inputs and Outputs Part A'!$B$4+'Inputs and Outputs Part A'!$B$11</f>
        <v>104</v>
      </c>
      <c r="AF49" s="33">
        <f t="shared" si="3"/>
        <v>103</v>
      </c>
      <c r="AG49" s="33">
        <f>IF(AF49-AC49&gt;'Inputs and Outputs Part A'!B$4,AF49-AC49-'Inputs and Outputs Part A'!B$4,0)</f>
        <v>0</v>
      </c>
      <c r="AH49" s="35">
        <f>'Inputs and Outputs Part A'!$B$5*'Data Sheet A'!AF49-'Inputs and Outputs Part A'!$B$6*'Data Sheet A'!AG49</f>
        <v>4120</v>
      </c>
      <c r="AK49" s="13" t="s">
        <v>53</v>
      </c>
      <c r="AL49" s="34">
        <v>3</v>
      </c>
      <c r="AM49" s="34">
        <v>103</v>
      </c>
      <c r="AN49" s="33">
        <f>'Inputs and Outputs Part A'!$B$4+'Inputs and Outputs Part A'!$B$12</f>
        <v>105</v>
      </c>
      <c r="AO49" s="33">
        <f t="shared" si="4"/>
        <v>103</v>
      </c>
      <c r="AP49" s="33">
        <f>IF(AO49-AL49&gt;'Inputs and Outputs Part A'!B$4,AO49-AL49-'Inputs and Outputs Part A'!B$4,0)</f>
        <v>0</v>
      </c>
      <c r="AQ49" s="35">
        <f>'Inputs and Outputs Part A'!$B$5*'Data Sheet A'!AO49-'Inputs and Outputs Part A'!$B$6*'Data Sheet A'!AP49</f>
        <v>4120</v>
      </c>
      <c r="AS49" s="13" t="s">
        <v>53</v>
      </c>
      <c r="AT49" s="34">
        <v>3</v>
      </c>
      <c r="AU49" s="34">
        <v>103</v>
      </c>
      <c r="AV49" s="33">
        <f>'Inputs and Outputs Part A'!$B$4</f>
        <v>100</v>
      </c>
      <c r="AW49" s="33">
        <f t="shared" si="5"/>
        <v>100</v>
      </c>
      <c r="AX49" s="33">
        <f>IF(AW49-AT49&gt;'Inputs and Outputs Part A'!B$4,AW49-AT49-'Inputs and Outputs Part A'!B$4,0)</f>
        <v>0</v>
      </c>
      <c r="AY49" s="35">
        <f>'Inputs and Outputs Part A'!$B$5*'Data Sheet A'!AW49</f>
        <v>4000</v>
      </c>
    </row>
    <row r="50" spans="1:51" x14ac:dyDescent="0.3">
      <c r="A50" s="13" t="s">
        <v>54</v>
      </c>
      <c r="B50" s="34">
        <v>0</v>
      </c>
      <c r="C50" s="34">
        <v>106</v>
      </c>
      <c r="D50" s="33">
        <f>'Inputs and Outputs Part A'!$B$4+'Inputs and Outputs Part A'!$B$8</f>
        <v>101</v>
      </c>
      <c r="E50" s="33">
        <f t="shared" si="0"/>
        <v>101</v>
      </c>
      <c r="F50" s="33">
        <f>IF(E50-B50&gt;'Inputs and Outputs Part A'!B$4,E50-B50-'Inputs and Outputs Part A'!B$4,0)</f>
        <v>1</v>
      </c>
      <c r="G50" s="35">
        <f>'Inputs and Outputs Part A'!$B$5*'Data Sheet A'!E50-'Inputs and Outputs Part A'!$B$6*'Data Sheet A'!F50</f>
        <v>3940</v>
      </c>
      <c r="J50" s="13" t="s">
        <v>54</v>
      </c>
      <c r="K50" s="34">
        <v>0</v>
      </c>
      <c r="L50" s="34">
        <v>106</v>
      </c>
      <c r="M50" s="33">
        <f>'Inputs and Outputs Part A'!$B$4+'Inputs and Outputs Part A'!$B$9</f>
        <v>102</v>
      </c>
      <c r="N50" s="33">
        <f t="shared" si="1"/>
        <v>102</v>
      </c>
      <c r="O50" s="33">
        <f>IF(N50-K50&gt;'Inputs and Outputs Part A'!B$4,N50-K50-'Inputs and Outputs Part A'!B$4,0)</f>
        <v>2</v>
      </c>
      <c r="P50" s="35">
        <f>'Inputs and Outputs Part A'!$B$5*'Data Sheet A'!N50-'Inputs and Outputs Part A'!$B$6*'Data Sheet A'!O50</f>
        <v>3880</v>
      </c>
      <c r="S50" s="13" t="s">
        <v>54</v>
      </c>
      <c r="T50" s="34">
        <v>0</v>
      </c>
      <c r="U50" s="34">
        <v>106</v>
      </c>
      <c r="V50" s="33">
        <f>'Inputs and Outputs Part A'!$B$4+'Inputs and Outputs Part A'!$B$10</f>
        <v>103</v>
      </c>
      <c r="W50" s="33">
        <f t="shared" si="2"/>
        <v>103</v>
      </c>
      <c r="X50" s="33">
        <f>IF(W50-T50&gt;'Inputs and Outputs Part A'!B$4,W50-T50-'Inputs and Outputs Part A'!B$4,0)</f>
        <v>3</v>
      </c>
      <c r="Y50" s="35">
        <f>'Inputs and Outputs Part A'!$B$5*'Data Sheet A'!W50-'Inputs and Outputs Part A'!$B$6*'Data Sheet A'!X50</f>
        <v>3820</v>
      </c>
      <c r="AB50" s="13" t="s">
        <v>54</v>
      </c>
      <c r="AC50" s="34">
        <v>0</v>
      </c>
      <c r="AD50" s="34">
        <v>106</v>
      </c>
      <c r="AE50" s="33">
        <f>'Inputs and Outputs Part A'!$B$4+'Inputs and Outputs Part A'!$B$11</f>
        <v>104</v>
      </c>
      <c r="AF50" s="33">
        <f t="shared" si="3"/>
        <v>104</v>
      </c>
      <c r="AG50" s="33">
        <f>IF(AF50-AC50&gt;'Inputs and Outputs Part A'!B$4,AF50-AC50-'Inputs and Outputs Part A'!B$4,0)</f>
        <v>4</v>
      </c>
      <c r="AH50" s="35">
        <f>'Inputs and Outputs Part A'!$B$5*'Data Sheet A'!AF50-'Inputs and Outputs Part A'!$B$6*'Data Sheet A'!AG50</f>
        <v>3760</v>
      </c>
      <c r="AK50" s="13" t="s">
        <v>54</v>
      </c>
      <c r="AL50" s="34">
        <v>0</v>
      </c>
      <c r="AM50" s="34">
        <v>106</v>
      </c>
      <c r="AN50" s="33">
        <f>'Inputs and Outputs Part A'!$B$4+'Inputs and Outputs Part A'!$B$12</f>
        <v>105</v>
      </c>
      <c r="AO50" s="33">
        <f t="shared" si="4"/>
        <v>105</v>
      </c>
      <c r="AP50" s="33">
        <f>IF(AO50-AL50&gt;'Inputs and Outputs Part A'!B$4,AO50-AL50-'Inputs and Outputs Part A'!B$4,0)</f>
        <v>5</v>
      </c>
      <c r="AQ50" s="35">
        <f>'Inputs and Outputs Part A'!$B$5*'Data Sheet A'!AO50-'Inputs and Outputs Part A'!$B$6*'Data Sheet A'!AP50</f>
        <v>3700</v>
      </c>
      <c r="AS50" s="13" t="s">
        <v>54</v>
      </c>
      <c r="AT50" s="34">
        <v>0</v>
      </c>
      <c r="AU50" s="34">
        <v>106</v>
      </c>
      <c r="AV50" s="33">
        <f>'Inputs and Outputs Part A'!$B$4</f>
        <v>100</v>
      </c>
      <c r="AW50" s="33">
        <f t="shared" si="5"/>
        <v>100</v>
      </c>
      <c r="AX50" s="33">
        <f>IF(AW50-AT50&gt;'Inputs and Outputs Part A'!B$4,AW50-AT50-'Inputs and Outputs Part A'!B$4,0)</f>
        <v>0</v>
      </c>
      <c r="AY50" s="35">
        <f>'Inputs and Outputs Part A'!$B$5*'Data Sheet A'!AW50</f>
        <v>4000</v>
      </c>
    </row>
    <row r="51" spans="1:51" x14ac:dyDescent="0.3">
      <c r="A51" s="13" t="s">
        <v>55</v>
      </c>
      <c r="B51" s="34">
        <v>5</v>
      </c>
      <c r="C51" s="34">
        <v>111</v>
      </c>
      <c r="D51" s="33">
        <f>'Inputs and Outputs Part A'!$B$4+'Inputs and Outputs Part A'!$B$8</f>
        <v>101</v>
      </c>
      <c r="E51" s="33">
        <f t="shared" si="0"/>
        <v>101</v>
      </c>
      <c r="F51" s="33">
        <f>IF(E51-B51&gt;'Inputs and Outputs Part A'!B$4,E51-B51-'Inputs and Outputs Part A'!B$4,0)</f>
        <v>0</v>
      </c>
      <c r="G51" s="35">
        <f>'Inputs and Outputs Part A'!$B$5*'Data Sheet A'!E51-'Inputs and Outputs Part A'!$B$6*'Data Sheet A'!F51</f>
        <v>4040</v>
      </c>
      <c r="J51" s="13" t="s">
        <v>55</v>
      </c>
      <c r="K51" s="34">
        <v>5</v>
      </c>
      <c r="L51" s="34">
        <v>111</v>
      </c>
      <c r="M51" s="33">
        <f>'Inputs and Outputs Part A'!$B$4+'Inputs and Outputs Part A'!$B$9</f>
        <v>102</v>
      </c>
      <c r="N51" s="33">
        <f t="shared" si="1"/>
        <v>102</v>
      </c>
      <c r="O51" s="33">
        <f>IF(N51-K51&gt;'Inputs and Outputs Part A'!B$4,N51-K51-'Inputs and Outputs Part A'!B$4,0)</f>
        <v>0</v>
      </c>
      <c r="P51" s="35">
        <f>'Inputs and Outputs Part A'!$B$5*'Data Sheet A'!N51-'Inputs and Outputs Part A'!$B$6*'Data Sheet A'!O51</f>
        <v>4080</v>
      </c>
      <c r="S51" s="13" t="s">
        <v>55</v>
      </c>
      <c r="T51" s="34">
        <v>5</v>
      </c>
      <c r="U51" s="34">
        <v>111</v>
      </c>
      <c r="V51" s="33">
        <f>'Inputs and Outputs Part A'!$B$4+'Inputs and Outputs Part A'!$B$10</f>
        <v>103</v>
      </c>
      <c r="W51" s="33">
        <f t="shared" si="2"/>
        <v>103</v>
      </c>
      <c r="X51" s="33">
        <f>IF(W51-T51&gt;'Inputs and Outputs Part A'!B$4,W51-T51-'Inputs and Outputs Part A'!B$4,0)</f>
        <v>0</v>
      </c>
      <c r="Y51" s="35">
        <f>'Inputs and Outputs Part A'!$B$5*'Data Sheet A'!W51-'Inputs and Outputs Part A'!$B$6*'Data Sheet A'!X51</f>
        <v>4120</v>
      </c>
      <c r="AB51" s="13" t="s">
        <v>55</v>
      </c>
      <c r="AC51" s="34">
        <v>5</v>
      </c>
      <c r="AD51" s="34">
        <v>111</v>
      </c>
      <c r="AE51" s="33">
        <f>'Inputs and Outputs Part A'!$B$4+'Inputs and Outputs Part A'!$B$11</f>
        <v>104</v>
      </c>
      <c r="AF51" s="33">
        <f t="shared" si="3"/>
        <v>104</v>
      </c>
      <c r="AG51" s="33">
        <f>IF(AF51-AC51&gt;'Inputs and Outputs Part A'!B$4,AF51-AC51-'Inputs and Outputs Part A'!B$4,0)</f>
        <v>0</v>
      </c>
      <c r="AH51" s="35">
        <f>'Inputs and Outputs Part A'!$B$5*'Data Sheet A'!AF51-'Inputs and Outputs Part A'!$B$6*'Data Sheet A'!AG51</f>
        <v>4160</v>
      </c>
      <c r="AK51" s="13" t="s">
        <v>55</v>
      </c>
      <c r="AL51" s="34">
        <v>5</v>
      </c>
      <c r="AM51" s="34">
        <v>111</v>
      </c>
      <c r="AN51" s="33">
        <f>'Inputs and Outputs Part A'!$B$4+'Inputs and Outputs Part A'!$B$12</f>
        <v>105</v>
      </c>
      <c r="AO51" s="33">
        <f t="shared" si="4"/>
        <v>105</v>
      </c>
      <c r="AP51" s="33">
        <f>IF(AO51-AL51&gt;'Inputs and Outputs Part A'!B$4,AO51-AL51-'Inputs and Outputs Part A'!B$4,0)</f>
        <v>0</v>
      </c>
      <c r="AQ51" s="35">
        <f>'Inputs and Outputs Part A'!$B$5*'Data Sheet A'!AO51-'Inputs and Outputs Part A'!$B$6*'Data Sheet A'!AP51</f>
        <v>4200</v>
      </c>
      <c r="AS51" s="13" t="s">
        <v>55</v>
      </c>
      <c r="AT51" s="34">
        <v>5</v>
      </c>
      <c r="AU51" s="34">
        <v>111</v>
      </c>
      <c r="AV51" s="33">
        <f>'Inputs and Outputs Part A'!$B$4</f>
        <v>100</v>
      </c>
      <c r="AW51" s="33">
        <f t="shared" si="5"/>
        <v>100</v>
      </c>
      <c r="AX51" s="33">
        <f>IF(AW51-AT51&gt;'Inputs and Outputs Part A'!B$4,AW51-AT51-'Inputs and Outputs Part A'!B$4,0)</f>
        <v>0</v>
      </c>
      <c r="AY51" s="35">
        <f>'Inputs and Outputs Part A'!$B$5*'Data Sheet A'!AW51</f>
        <v>4000</v>
      </c>
    </row>
    <row r="52" spans="1:51" x14ac:dyDescent="0.3">
      <c r="A52" s="13" t="s">
        <v>56</v>
      </c>
      <c r="B52" s="34">
        <v>3</v>
      </c>
      <c r="C52" s="34">
        <v>107</v>
      </c>
      <c r="D52" s="33">
        <f>'Inputs and Outputs Part A'!$B$4+'Inputs and Outputs Part A'!$B$8</f>
        <v>101</v>
      </c>
      <c r="E52" s="33">
        <f t="shared" si="0"/>
        <v>101</v>
      </c>
      <c r="F52" s="33">
        <f>IF(E52-B52&gt;'Inputs and Outputs Part A'!B$4,E52-B52-'Inputs and Outputs Part A'!B$4,0)</f>
        <v>0</v>
      </c>
      <c r="G52" s="35">
        <f>'Inputs and Outputs Part A'!$B$5*'Data Sheet A'!E52-'Inputs and Outputs Part A'!$B$6*'Data Sheet A'!F52</f>
        <v>4040</v>
      </c>
      <c r="J52" s="13" t="s">
        <v>56</v>
      </c>
      <c r="K52" s="34">
        <v>3</v>
      </c>
      <c r="L52" s="34">
        <v>107</v>
      </c>
      <c r="M52" s="33">
        <f>'Inputs and Outputs Part A'!$B$4+'Inputs and Outputs Part A'!$B$9</f>
        <v>102</v>
      </c>
      <c r="N52" s="33">
        <f t="shared" si="1"/>
        <v>102</v>
      </c>
      <c r="O52" s="33">
        <f>IF(N52-K52&gt;'Inputs and Outputs Part A'!B$4,N52-K52-'Inputs and Outputs Part A'!B$4,0)</f>
        <v>0</v>
      </c>
      <c r="P52" s="35">
        <f>'Inputs and Outputs Part A'!$B$5*'Data Sheet A'!N52-'Inputs and Outputs Part A'!$B$6*'Data Sheet A'!O52</f>
        <v>4080</v>
      </c>
      <c r="S52" s="13" t="s">
        <v>56</v>
      </c>
      <c r="T52" s="34">
        <v>3</v>
      </c>
      <c r="U52" s="34">
        <v>107</v>
      </c>
      <c r="V52" s="33">
        <f>'Inputs and Outputs Part A'!$B$4+'Inputs and Outputs Part A'!$B$10</f>
        <v>103</v>
      </c>
      <c r="W52" s="33">
        <f t="shared" si="2"/>
        <v>103</v>
      </c>
      <c r="X52" s="33">
        <f>IF(W52-T52&gt;'Inputs and Outputs Part A'!B$4,W52-T52-'Inputs and Outputs Part A'!B$4,0)</f>
        <v>0</v>
      </c>
      <c r="Y52" s="35">
        <f>'Inputs and Outputs Part A'!$B$5*'Data Sheet A'!W52-'Inputs and Outputs Part A'!$B$6*'Data Sheet A'!X52</f>
        <v>4120</v>
      </c>
      <c r="AB52" s="13" t="s">
        <v>56</v>
      </c>
      <c r="AC52" s="34">
        <v>3</v>
      </c>
      <c r="AD52" s="34">
        <v>107</v>
      </c>
      <c r="AE52" s="33">
        <f>'Inputs and Outputs Part A'!$B$4+'Inputs and Outputs Part A'!$B$11</f>
        <v>104</v>
      </c>
      <c r="AF52" s="33">
        <f t="shared" si="3"/>
        <v>104</v>
      </c>
      <c r="AG52" s="33">
        <f>IF(AF52-AC52&gt;'Inputs and Outputs Part A'!B$4,AF52-AC52-'Inputs and Outputs Part A'!B$4,0)</f>
        <v>1</v>
      </c>
      <c r="AH52" s="35">
        <f>'Inputs and Outputs Part A'!$B$5*'Data Sheet A'!AF52-'Inputs and Outputs Part A'!$B$6*'Data Sheet A'!AG52</f>
        <v>4060</v>
      </c>
      <c r="AK52" s="13" t="s">
        <v>56</v>
      </c>
      <c r="AL52" s="34">
        <v>3</v>
      </c>
      <c r="AM52" s="34">
        <v>107</v>
      </c>
      <c r="AN52" s="33">
        <f>'Inputs and Outputs Part A'!$B$4+'Inputs and Outputs Part A'!$B$12</f>
        <v>105</v>
      </c>
      <c r="AO52" s="33">
        <f t="shared" si="4"/>
        <v>105</v>
      </c>
      <c r="AP52" s="33">
        <f>IF(AO52-AL52&gt;'Inputs and Outputs Part A'!B$4,AO52-AL52-'Inputs and Outputs Part A'!B$4,0)</f>
        <v>2</v>
      </c>
      <c r="AQ52" s="35">
        <f>'Inputs and Outputs Part A'!$B$5*'Data Sheet A'!AO52-'Inputs and Outputs Part A'!$B$6*'Data Sheet A'!AP52</f>
        <v>4000</v>
      </c>
      <c r="AS52" s="13" t="s">
        <v>56</v>
      </c>
      <c r="AT52" s="34">
        <v>3</v>
      </c>
      <c r="AU52" s="34">
        <v>107</v>
      </c>
      <c r="AV52" s="33">
        <f>'Inputs and Outputs Part A'!$B$4</f>
        <v>100</v>
      </c>
      <c r="AW52" s="33">
        <f t="shared" si="5"/>
        <v>100</v>
      </c>
      <c r="AX52" s="33">
        <f>IF(AW52-AT52&gt;'Inputs and Outputs Part A'!B$4,AW52-AT52-'Inputs and Outputs Part A'!B$4,0)</f>
        <v>0</v>
      </c>
      <c r="AY52" s="35">
        <f>'Inputs and Outputs Part A'!$B$5*'Data Sheet A'!AW52</f>
        <v>4000</v>
      </c>
    </row>
    <row r="53" spans="1:51" x14ac:dyDescent="0.3">
      <c r="A53" s="13" t="s">
        <v>57</v>
      </c>
      <c r="B53" s="34">
        <v>2</v>
      </c>
      <c r="C53" s="34">
        <v>106</v>
      </c>
      <c r="D53" s="33">
        <f>'Inputs and Outputs Part A'!$B$4+'Inputs and Outputs Part A'!$B$8</f>
        <v>101</v>
      </c>
      <c r="E53" s="33">
        <f t="shared" si="0"/>
        <v>101</v>
      </c>
      <c r="F53" s="33">
        <f>IF(E53-B53&gt;'Inputs and Outputs Part A'!B$4,E53-B53-'Inputs and Outputs Part A'!B$4,0)</f>
        <v>0</v>
      </c>
      <c r="G53" s="35">
        <f>'Inputs and Outputs Part A'!$B$5*'Data Sheet A'!E53-'Inputs and Outputs Part A'!$B$6*'Data Sheet A'!F53</f>
        <v>4040</v>
      </c>
      <c r="J53" s="13" t="s">
        <v>57</v>
      </c>
      <c r="K53" s="34">
        <v>2</v>
      </c>
      <c r="L53" s="34">
        <v>106</v>
      </c>
      <c r="M53" s="33">
        <f>'Inputs and Outputs Part A'!$B$4+'Inputs and Outputs Part A'!$B$9</f>
        <v>102</v>
      </c>
      <c r="N53" s="33">
        <f t="shared" si="1"/>
        <v>102</v>
      </c>
      <c r="O53" s="33">
        <f>IF(N53-K53&gt;'Inputs and Outputs Part A'!B$4,N53-K53-'Inputs and Outputs Part A'!B$4,0)</f>
        <v>0</v>
      </c>
      <c r="P53" s="35">
        <f>'Inputs and Outputs Part A'!$B$5*'Data Sheet A'!N53-'Inputs and Outputs Part A'!$B$6*'Data Sheet A'!O53</f>
        <v>4080</v>
      </c>
      <c r="S53" s="13" t="s">
        <v>57</v>
      </c>
      <c r="T53" s="34">
        <v>2</v>
      </c>
      <c r="U53" s="34">
        <v>106</v>
      </c>
      <c r="V53" s="33">
        <f>'Inputs and Outputs Part A'!$B$4+'Inputs and Outputs Part A'!$B$10</f>
        <v>103</v>
      </c>
      <c r="W53" s="33">
        <f t="shared" si="2"/>
        <v>103</v>
      </c>
      <c r="X53" s="33">
        <f>IF(W53-T53&gt;'Inputs and Outputs Part A'!B$4,W53-T53-'Inputs and Outputs Part A'!B$4,0)</f>
        <v>1</v>
      </c>
      <c r="Y53" s="35">
        <f>'Inputs and Outputs Part A'!$B$5*'Data Sheet A'!W53-'Inputs and Outputs Part A'!$B$6*'Data Sheet A'!X53</f>
        <v>4020</v>
      </c>
      <c r="AB53" s="13" t="s">
        <v>57</v>
      </c>
      <c r="AC53" s="34">
        <v>2</v>
      </c>
      <c r="AD53" s="34">
        <v>106</v>
      </c>
      <c r="AE53" s="33">
        <f>'Inputs and Outputs Part A'!$B$4+'Inputs and Outputs Part A'!$B$11</f>
        <v>104</v>
      </c>
      <c r="AF53" s="33">
        <f t="shared" si="3"/>
        <v>104</v>
      </c>
      <c r="AG53" s="33">
        <f>IF(AF53-AC53&gt;'Inputs and Outputs Part A'!B$4,AF53-AC53-'Inputs and Outputs Part A'!B$4,0)</f>
        <v>2</v>
      </c>
      <c r="AH53" s="35">
        <f>'Inputs and Outputs Part A'!$B$5*'Data Sheet A'!AF53-'Inputs and Outputs Part A'!$B$6*'Data Sheet A'!AG53</f>
        <v>3960</v>
      </c>
      <c r="AK53" s="13" t="s">
        <v>57</v>
      </c>
      <c r="AL53" s="34">
        <v>2</v>
      </c>
      <c r="AM53" s="34">
        <v>106</v>
      </c>
      <c r="AN53" s="33">
        <f>'Inputs and Outputs Part A'!$B$4+'Inputs and Outputs Part A'!$B$12</f>
        <v>105</v>
      </c>
      <c r="AO53" s="33">
        <f t="shared" si="4"/>
        <v>105</v>
      </c>
      <c r="AP53" s="33">
        <f>IF(AO53-AL53&gt;'Inputs and Outputs Part A'!B$4,AO53-AL53-'Inputs and Outputs Part A'!B$4,0)</f>
        <v>3</v>
      </c>
      <c r="AQ53" s="35">
        <f>'Inputs and Outputs Part A'!$B$5*'Data Sheet A'!AO53-'Inputs and Outputs Part A'!$B$6*'Data Sheet A'!AP53</f>
        <v>3900</v>
      </c>
      <c r="AS53" s="13" t="s">
        <v>57</v>
      </c>
      <c r="AT53" s="34">
        <v>2</v>
      </c>
      <c r="AU53" s="34">
        <v>106</v>
      </c>
      <c r="AV53" s="33">
        <f>'Inputs and Outputs Part A'!$B$4</f>
        <v>100</v>
      </c>
      <c r="AW53" s="33">
        <f t="shared" si="5"/>
        <v>100</v>
      </c>
      <c r="AX53" s="33">
        <f>IF(AW53-AT53&gt;'Inputs and Outputs Part A'!B$4,AW53-AT53-'Inputs and Outputs Part A'!B$4,0)</f>
        <v>0</v>
      </c>
      <c r="AY53" s="35">
        <f>'Inputs and Outputs Part A'!$B$5*'Data Sheet A'!AW53</f>
        <v>4000</v>
      </c>
    </row>
    <row r="54" spans="1:51" x14ac:dyDescent="0.3">
      <c r="A54" s="13" t="s">
        <v>58</v>
      </c>
      <c r="B54" s="34">
        <v>2</v>
      </c>
      <c r="C54" s="34">
        <v>92</v>
      </c>
      <c r="D54" s="33">
        <f>'Inputs and Outputs Part A'!$B$4+'Inputs and Outputs Part A'!$B$8</f>
        <v>101</v>
      </c>
      <c r="E54" s="33">
        <f t="shared" si="0"/>
        <v>92</v>
      </c>
      <c r="F54" s="33">
        <f>IF(E54-B54&gt;'Inputs and Outputs Part A'!B$4,E54-B54-'Inputs and Outputs Part A'!B$4,0)</f>
        <v>0</v>
      </c>
      <c r="G54" s="35">
        <f>'Inputs and Outputs Part A'!$B$5*'Data Sheet A'!E54-'Inputs and Outputs Part A'!$B$6*'Data Sheet A'!F54</f>
        <v>3680</v>
      </c>
      <c r="J54" s="13" t="s">
        <v>58</v>
      </c>
      <c r="K54" s="34">
        <v>2</v>
      </c>
      <c r="L54" s="34">
        <v>92</v>
      </c>
      <c r="M54" s="33">
        <f>'Inputs and Outputs Part A'!$B$4+'Inputs and Outputs Part A'!$B$9</f>
        <v>102</v>
      </c>
      <c r="N54" s="33">
        <f t="shared" si="1"/>
        <v>92</v>
      </c>
      <c r="O54" s="33">
        <f>IF(N54-K54&gt;'Inputs and Outputs Part A'!B$4,N54-K54-'Inputs and Outputs Part A'!B$4,0)</f>
        <v>0</v>
      </c>
      <c r="P54" s="35">
        <f>'Inputs and Outputs Part A'!$B$5*'Data Sheet A'!N54-'Inputs and Outputs Part A'!$B$6*'Data Sheet A'!O54</f>
        <v>3680</v>
      </c>
      <c r="S54" s="13" t="s">
        <v>58</v>
      </c>
      <c r="T54" s="34">
        <v>2</v>
      </c>
      <c r="U54" s="34">
        <v>92</v>
      </c>
      <c r="V54" s="33">
        <f>'Inputs and Outputs Part A'!$B$4+'Inputs and Outputs Part A'!$B$10</f>
        <v>103</v>
      </c>
      <c r="W54" s="33">
        <f t="shared" si="2"/>
        <v>92</v>
      </c>
      <c r="X54" s="33">
        <f>IF(W54-T54&gt;'Inputs and Outputs Part A'!B$4,W54-T54-'Inputs and Outputs Part A'!B$4,0)</f>
        <v>0</v>
      </c>
      <c r="Y54" s="35">
        <f>'Inputs and Outputs Part A'!$B$5*'Data Sheet A'!W54-'Inputs and Outputs Part A'!$B$6*'Data Sheet A'!X54</f>
        <v>3680</v>
      </c>
      <c r="AB54" s="13" t="s">
        <v>58</v>
      </c>
      <c r="AC54" s="34">
        <v>2</v>
      </c>
      <c r="AD54" s="34">
        <v>92</v>
      </c>
      <c r="AE54" s="33">
        <f>'Inputs and Outputs Part A'!$B$4+'Inputs and Outputs Part A'!$B$11</f>
        <v>104</v>
      </c>
      <c r="AF54" s="33">
        <f t="shared" si="3"/>
        <v>92</v>
      </c>
      <c r="AG54" s="33">
        <f>IF(AF54-AC54&gt;'Inputs and Outputs Part A'!B$4,AF54-AC54-'Inputs and Outputs Part A'!B$4,0)</f>
        <v>0</v>
      </c>
      <c r="AH54" s="35">
        <f>'Inputs and Outputs Part A'!$B$5*'Data Sheet A'!AF54-'Inputs and Outputs Part A'!$B$6*'Data Sheet A'!AG54</f>
        <v>3680</v>
      </c>
      <c r="AK54" s="13" t="s">
        <v>58</v>
      </c>
      <c r="AL54" s="34">
        <v>2</v>
      </c>
      <c r="AM54" s="34">
        <v>92</v>
      </c>
      <c r="AN54" s="33">
        <f>'Inputs and Outputs Part A'!$B$4+'Inputs and Outputs Part A'!$B$12</f>
        <v>105</v>
      </c>
      <c r="AO54" s="33">
        <f t="shared" si="4"/>
        <v>92</v>
      </c>
      <c r="AP54" s="33">
        <f>IF(AO54-AL54&gt;'Inputs and Outputs Part A'!B$4,AO54-AL54-'Inputs and Outputs Part A'!B$4,0)</f>
        <v>0</v>
      </c>
      <c r="AQ54" s="35">
        <f>'Inputs and Outputs Part A'!$B$5*'Data Sheet A'!AO54-'Inputs and Outputs Part A'!$B$6*'Data Sheet A'!AP54</f>
        <v>3680</v>
      </c>
      <c r="AS54" s="13" t="s">
        <v>58</v>
      </c>
      <c r="AT54" s="34">
        <v>2</v>
      </c>
      <c r="AU54" s="34">
        <v>92</v>
      </c>
      <c r="AV54" s="33">
        <f>'Inputs and Outputs Part A'!$B$4</f>
        <v>100</v>
      </c>
      <c r="AW54" s="33">
        <f t="shared" si="5"/>
        <v>92</v>
      </c>
      <c r="AX54" s="33">
        <f>IF(AW54-AT54&gt;'Inputs and Outputs Part A'!B$4,AW54-AT54-'Inputs and Outputs Part A'!B$4,0)</f>
        <v>0</v>
      </c>
      <c r="AY54" s="35">
        <f>'Inputs and Outputs Part A'!$B$5*'Data Sheet A'!AW54</f>
        <v>3680</v>
      </c>
    </row>
    <row r="55" spans="1:51" x14ac:dyDescent="0.3">
      <c r="A55" s="13" t="s">
        <v>59</v>
      </c>
      <c r="B55" s="34">
        <v>5</v>
      </c>
      <c r="C55" s="34">
        <v>98</v>
      </c>
      <c r="D55" s="33">
        <f>'Inputs and Outputs Part A'!$B$4+'Inputs and Outputs Part A'!$B$8</f>
        <v>101</v>
      </c>
      <c r="E55" s="33">
        <f t="shared" si="0"/>
        <v>98</v>
      </c>
      <c r="F55" s="33">
        <f>IF(E55-B55&gt;'Inputs and Outputs Part A'!B$4,E55-B55-'Inputs and Outputs Part A'!B$4,0)</f>
        <v>0</v>
      </c>
      <c r="G55" s="35">
        <f>'Inputs and Outputs Part A'!$B$5*'Data Sheet A'!E55-'Inputs and Outputs Part A'!$B$6*'Data Sheet A'!F55</f>
        <v>3920</v>
      </c>
      <c r="J55" s="13" t="s">
        <v>59</v>
      </c>
      <c r="K55" s="34">
        <v>5</v>
      </c>
      <c r="L55" s="34">
        <v>98</v>
      </c>
      <c r="M55" s="33">
        <f>'Inputs and Outputs Part A'!$B$4+'Inputs and Outputs Part A'!$B$9</f>
        <v>102</v>
      </c>
      <c r="N55" s="33">
        <f t="shared" si="1"/>
        <v>98</v>
      </c>
      <c r="O55" s="33">
        <f>IF(N55-K55&gt;'Inputs and Outputs Part A'!B$4,N55-K55-'Inputs and Outputs Part A'!B$4,0)</f>
        <v>0</v>
      </c>
      <c r="P55" s="35">
        <f>'Inputs and Outputs Part A'!$B$5*'Data Sheet A'!N55-'Inputs and Outputs Part A'!$B$6*'Data Sheet A'!O55</f>
        <v>3920</v>
      </c>
      <c r="S55" s="13" t="s">
        <v>59</v>
      </c>
      <c r="T55" s="34">
        <v>5</v>
      </c>
      <c r="U55" s="34">
        <v>98</v>
      </c>
      <c r="V55" s="33">
        <f>'Inputs and Outputs Part A'!$B$4+'Inputs and Outputs Part A'!$B$10</f>
        <v>103</v>
      </c>
      <c r="W55" s="33">
        <f t="shared" si="2"/>
        <v>98</v>
      </c>
      <c r="X55" s="33">
        <f>IF(W55-T55&gt;'Inputs and Outputs Part A'!B$4,W55-T55-'Inputs and Outputs Part A'!B$4,0)</f>
        <v>0</v>
      </c>
      <c r="Y55" s="35">
        <f>'Inputs and Outputs Part A'!$B$5*'Data Sheet A'!W55-'Inputs and Outputs Part A'!$B$6*'Data Sheet A'!X55</f>
        <v>3920</v>
      </c>
      <c r="AB55" s="13" t="s">
        <v>59</v>
      </c>
      <c r="AC55" s="34">
        <v>5</v>
      </c>
      <c r="AD55" s="34">
        <v>98</v>
      </c>
      <c r="AE55" s="33">
        <f>'Inputs and Outputs Part A'!$B$4+'Inputs and Outputs Part A'!$B$11</f>
        <v>104</v>
      </c>
      <c r="AF55" s="33">
        <f t="shared" si="3"/>
        <v>98</v>
      </c>
      <c r="AG55" s="33">
        <f>IF(AF55-AC55&gt;'Inputs and Outputs Part A'!B$4,AF55-AC55-'Inputs and Outputs Part A'!B$4,0)</f>
        <v>0</v>
      </c>
      <c r="AH55" s="35">
        <f>'Inputs and Outputs Part A'!$B$5*'Data Sheet A'!AF55-'Inputs and Outputs Part A'!$B$6*'Data Sheet A'!AG55</f>
        <v>3920</v>
      </c>
      <c r="AK55" s="13" t="s">
        <v>59</v>
      </c>
      <c r="AL55" s="34">
        <v>5</v>
      </c>
      <c r="AM55" s="34">
        <v>98</v>
      </c>
      <c r="AN55" s="33">
        <f>'Inputs and Outputs Part A'!$B$4+'Inputs and Outputs Part A'!$B$12</f>
        <v>105</v>
      </c>
      <c r="AO55" s="33">
        <f t="shared" si="4"/>
        <v>98</v>
      </c>
      <c r="AP55" s="33">
        <f>IF(AO55-AL55&gt;'Inputs and Outputs Part A'!B$4,AO55-AL55-'Inputs and Outputs Part A'!B$4,0)</f>
        <v>0</v>
      </c>
      <c r="AQ55" s="35">
        <f>'Inputs and Outputs Part A'!$B$5*'Data Sheet A'!AO55-'Inputs and Outputs Part A'!$B$6*'Data Sheet A'!AP55</f>
        <v>3920</v>
      </c>
      <c r="AS55" s="13" t="s">
        <v>59</v>
      </c>
      <c r="AT55" s="34">
        <v>5</v>
      </c>
      <c r="AU55" s="34">
        <v>98</v>
      </c>
      <c r="AV55" s="33">
        <f>'Inputs and Outputs Part A'!$B$4</f>
        <v>100</v>
      </c>
      <c r="AW55" s="33">
        <f t="shared" si="5"/>
        <v>98</v>
      </c>
      <c r="AX55" s="33">
        <f>IF(AW55-AT55&gt;'Inputs and Outputs Part A'!B$4,AW55-AT55-'Inputs and Outputs Part A'!B$4,0)</f>
        <v>0</v>
      </c>
      <c r="AY55" s="35">
        <f>'Inputs and Outputs Part A'!$B$5*'Data Sheet A'!AW55</f>
        <v>3920</v>
      </c>
    </row>
    <row r="56" spans="1:51" x14ac:dyDescent="0.3">
      <c r="A56" s="13" t="s">
        <v>60</v>
      </c>
      <c r="B56" s="34">
        <v>2</v>
      </c>
      <c r="C56" s="34">
        <v>109</v>
      </c>
      <c r="D56" s="33">
        <f>'Inputs and Outputs Part A'!$B$4+'Inputs and Outputs Part A'!$B$8</f>
        <v>101</v>
      </c>
      <c r="E56" s="33">
        <f t="shared" si="0"/>
        <v>101</v>
      </c>
      <c r="F56" s="33">
        <f>IF(E56-B56&gt;'Inputs and Outputs Part A'!B$4,E56-B56-'Inputs and Outputs Part A'!B$4,0)</f>
        <v>0</v>
      </c>
      <c r="G56" s="35">
        <f>'Inputs and Outputs Part A'!$B$5*'Data Sheet A'!E56-'Inputs and Outputs Part A'!$B$6*'Data Sheet A'!F56</f>
        <v>4040</v>
      </c>
      <c r="J56" s="13" t="s">
        <v>60</v>
      </c>
      <c r="K56" s="34">
        <v>2</v>
      </c>
      <c r="L56" s="34">
        <v>109</v>
      </c>
      <c r="M56" s="33">
        <f>'Inputs and Outputs Part A'!$B$4+'Inputs and Outputs Part A'!$B$9</f>
        <v>102</v>
      </c>
      <c r="N56" s="33">
        <f t="shared" si="1"/>
        <v>102</v>
      </c>
      <c r="O56" s="33">
        <f>IF(N56-K56&gt;'Inputs and Outputs Part A'!B$4,N56-K56-'Inputs and Outputs Part A'!B$4,0)</f>
        <v>0</v>
      </c>
      <c r="P56" s="35">
        <f>'Inputs and Outputs Part A'!$B$5*'Data Sheet A'!N56-'Inputs and Outputs Part A'!$B$6*'Data Sheet A'!O56</f>
        <v>4080</v>
      </c>
      <c r="S56" s="13" t="s">
        <v>60</v>
      </c>
      <c r="T56" s="34">
        <v>2</v>
      </c>
      <c r="U56" s="34">
        <v>109</v>
      </c>
      <c r="V56" s="33">
        <f>'Inputs and Outputs Part A'!$B$4+'Inputs and Outputs Part A'!$B$10</f>
        <v>103</v>
      </c>
      <c r="W56" s="33">
        <f t="shared" si="2"/>
        <v>103</v>
      </c>
      <c r="X56" s="33">
        <f>IF(W56-T56&gt;'Inputs and Outputs Part A'!B$4,W56-T56-'Inputs and Outputs Part A'!B$4,0)</f>
        <v>1</v>
      </c>
      <c r="Y56" s="35">
        <f>'Inputs and Outputs Part A'!$B$5*'Data Sheet A'!W56-'Inputs and Outputs Part A'!$B$6*'Data Sheet A'!X56</f>
        <v>4020</v>
      </c>
      <c r="AB56" s="13" t="s">
        <v>60</v>
      </c>
      <c r="AC56" s="34">
        <v>2</v>
      </c>
      <c r="AD56" s="34">
        <v>109</v>
      </c>
      <c r="AE56" s="33">
        <f>'Inputs and Outputs Part A'!$B$4+'Inputs and Outputs Part A'!$B$11</f>
        <v>104</v>
      </c>
      <c r="AF56" s="33">
        <f t="shared" si="3"/>
        <v>104</v>
      </c>
      <c r="AG56" s="33">
        <f>IF(AF56-AC56&gt;'Inputs and Outputs Part A'!B$4,AF56-AC56-'Inputs and Outputs Part A'!B$4,0)</f>
        <v>2</v>
      </c>
      <c r="AH56" s="35">
        <f>'Inputs and Outputs Part A'!$B$5*'Data Sheet A'!AF56-'Inputs and Outputs Part A'!$B$6*'Data Sheet A'!AG56</f>
        <v>3960</v>
      </c>
      <c r="AK56" s="13" t="s">
        <v>60</v>
      </c>
      <c r="AL56" s="34">
        <v>2</v>
      </c>
      <c r="AM56" s="34">
        <v>109</v>
      </c>
      <c r="AN56" s="33">
        <f>'Inputs and Outputs Part A'!$B$4+'Inputs and Outputs Part A'!$B$12</f>
        <v>105</v>
      </c>
      <c r="AO56" s="33">
        <f t="shared" si="4"/>
        <v>105</v>
      </c>
      <c r="AP56" s="33">
        <f>IF(AO56-AL56&gt;'Inputs and Outputs Part A'!B$4,AO56-AL56-'Inputs and Outputs Part A'!B$4,0)</f>
        <v>3</v>
      </c>
      <c r="AQ56" s="35">
        <f>'Inputs and Outputs Part A'!$B$5*'Data Sheet A'!AO56-'Inputs and Outputs Part A'!$B$6*'Data Sheet A'!AP56</f>
        <v>3900</v>
      </c>
      <c r="AS56" s="13" t="s">
        <v>60</v>
      </c>
      <c r="AT56" s="34">
        <v>2</v>
      </c>
      <c r="AU56" s="34">
        <v>109</v>
      </c>
      <c r="AV56" s="33">
        <f>'Inputs and Outputs Part A'!$B$4</f>
        <v>100</v>
      </c>
      <c r="AW56" s="33">
        <f t="shared" si="5"/>
        <v>100</v>
      </c>
      <c r="AX56" s="33">
        <f>IF(AW56-AT56&gt;'Inputs and Outputs Part A'!B$4,AW56-AT56-'Inputs and Outputs Part A'!B$4,0)</f>
        <v>0</v>
      </c>
      <c r="AY56" s="35">
        <f>'Inputs and Outputs Part A'!$B$5*'Data Sheet A'!AW56</f>
        <v>4000</v>
      </c>
    </row>
    <row r="57" spans="1:51" x14ac:dyDescent="0.3">
      <c r="A57" s="13" t="s">
        <v>61</v>
      </c>
      <c r="B57" s="34">
        <v>4</v>
      </c>
      <c r="C57" s="34">
        <v>99</v>
      </c>
      <c r="D57" s="33">
        <f>'Inputs and Outputs Part A'!$B$4+'Inputs and Outputs Part A'!$B$8</f>
        <v>101</v>
      </c>
      <c r="E57" s="33">
        <f t="shared" si="0"/>
        <v>99</v>
      </c>
      <c r="F57" s="33">
        <f>IF(E57-B57&gt;'Inputs and Outputs Part A'!B$4,E57-B57-'Inputs and Outputs Part A'!B$4,0)</f>
        <v>0</v>
      </c>
      <c r="G57" s="35">
        <f>'Inputs and Outputs Part A'!$B$5*'Data Sheet A'!E57-'Inputs and Outputs Part A'!$B$6*'Data Sheet A'!F57</f>
        <v>3960</v>
      </c>
      <c r="J57" s="13" t="s">
        <v>61</v>
      </c>
      <c r="K57" s="34">
        <v>4</v>
      </c>
      <c r="L57" s="34">
        <v>99</v>
      </c>
      <c r="M57" s="33">
        <f>'Inputs and Outputs Part A'!$B$4+'Inputs and Outputs Part A'!$B$9</f>
        <v>102</v>
      </c>
      <c r="N57" s="33">
        <f t="shared" si="1"/>
        <v>99</v>
      </c>
      <c r="O57" s="33">
        <f>IF(N57-K57&gt;'Inputs and Outputs Part A'!B$4,N57-K57-'Inputs and Outputs Part A'!B$4,0)</f>
        <v>0</v>
      </c>
      <c r="P57" s="35">
        <f>'Inputs and Outputs Part A'!$B$5*'Data Sheet A'!N57-'Inputs and Outputs Part A'!$B$6*'Data Sheet A'!O57</f>
        <v>3960</v>
      </c>
      <c r="S57" s="13" t="s">
        <v>61</v>
      </c>
      <c r="T57" s="34">
        <v>4</v>
      </c>
      <c r="U57" s="34">
        <v>99</v>
      </c>
      <c r="V57" s="33">
        <f>'Inputs and Outputs Part A'!$B$4+'Inputs and Outputs Part A'!$B$10</f>
        <v>103</v>
      </c>
      <c r="W57" s="33">
        <f t="shared" si="2"/>
        <v>99</v>
      </c>
      <c r="X57" s="33">
        <f>IF(W57-T57&gt;'Inputs and Outputs Part A'!B$4,W57-T57-'Inputs and Outputs Part A'!B$4,0)</f>
        <v>0</v>
      </c>
      <c r="Y57" s="35">
        <f>'Inputs and Outputs Part A'!$B$5*'Data Sheet A'!W57-'Inputs and Outputs Part A'!$B$6*'Data Sheet A'!X57</f>
        <v>3960</v>
      </c>
      <c r="AB57" s="13" t="s">
        <v>61</v>
      </c>
      <c r="AC57" s="34">
        <v>4</v>
      </c>
      <c r="AD57" s="34">
        <v>99</v>
      </c>
      <c r="AE57" s="33">
        <f>'Inputs and Outputs Part A'!$B$4+'Inputs and Outputs Part A'!$B$11</f>
        <v>104</v>
      </c>
      <c r="AF57" s="33">
        <f t="shared" si="3"/>
        <v>99</v>
      </c>
      <c r="AG57" s="33">
        <f>IF(AF57-AC57&gt;'Inputs and Outputs Part A'!B$4,AF57-AC57-'Inputs and Outputs Part A'!B$4,0)</f>
        <v>0</v>
      </c>
      <c r="AH57" s="35">
        <f>'Inputs and Outputs Part A'!$B$5*'Data Sheet A'!AF57-'Inputs and Outputs Part A'!$B$6*'Data Sheet A'!AG57</f>
        <v>3960</v>
      </c>
      <c r="AK57" s="13" t="s">
        <v>61</v>
      </c>
      <c r="AL57" s="34">
        <v>4</v>
      </c>
      <c r="AM57" s="34">
        <v>99</v>
      </c>
      <c r="AN57" s="33">
        <f>'Inputs and Outputs Part A'!$B$4+'Inputs and Outputs Part A'!$B$12</f>
        <v>105</v>
      </c>
      <c r="AO57" s="33">
        <f t="shared" si="4"/>
        <v>99</v>
      </c>
      <c r="AP57" s="33">
        <f>IF(AO57-AL57&gt;'Inputs and Outputs Part A'!B$4,AO57-AL57-'Inputs and Outputs Part A'!B$4,0)</f>
        <v>0</v>
      </c>
      <c r="AQ57" s="35">
        <f>'Inputs and Outputs Part A'!$B$5*'Data Sheet A'!AO57-'Inputs and Outputs Part A'!$B$6*'Data Sheet A'!AP57</f>
        <v>3960</v>
      </c>
      <c r="AS57" s="13" t="s">
        <v>61</v>
      </c>
      <c r="AT57" s="34">
        <v>4</v>
      </c>
      <c r="AU57" s="34">
        <v>99</v>
      </c>
      <c r="AV57" s="33">
        <f>'Inputs and Outputs Part A'!$B$4</f>
        <v>100</v>
      </c>
      <c r="AW57" s="33">
        <f t="shared" si="5"/>
        <v>99</v>
      </c>
      <c r="AX57" s="33">
        <f>IF(AW57-AT57&gt;'Inputs and Outputs Part A'!B$4,AW57-AT57-'Inputs and Outputs Part A'!B$4,0)</f>
        <v>0</v>
      </c>
      <c r="AY57" s="35">
        <f>'Inputs and Outputs Part A'!$B$5*'Data Sheet A'!AW57</f>
        <v>3960</v>
      </c>
    </row>
    <row r="58" spans="1:51" x14ac:dyDescent="0.3">
      <c r="A58" s="13" t="s">
        <v>62</v>
      </c>
      <c r="B58" s="34">
        <v>3</v>
      </c>
      <c r="C58" s="34">
        <v>100</v>
      </c>
      <c r="D58" s="33">
        <f>'Inputs and Outputs Part A'!$B$4+'Inputs and Outputs Part A'!$B$8</f>
        <v>101</v>
      </c>
      <c r="E58" s="33">
        <f t="shared" si="0"/>
        <v>100</v>
      </c>
      <c r="F58" s="33">
        <f>IF(E58-B58&gt;'Inputs and Outputs Part A'!B$4,E58-B58-'Inputs and Outputs Part A'!B$4,0)</f>
        <v>0</v>
      </c>
      <c r="G58" s="35">
        <f>'Inputs and Outputs Part A'!$B$5*'Data Sheet A'!E58-'Inputs and Outputs Part A'!$B$6*'Data Sheet A'!F58</f>
        <v>4000</v>
      </c>
      <c r="J58" s="13" t="s">
        <v>62</v>
      </c>
      <c r="K58" s="34">
        <v>3</v>
      </c>
      <c r="L58" s="34">
        <v>100</v>
      </c>
      <c r="M58" s="33">
        <f>'Inputs and Outputs Part A'!$B$4+'Inputs and Outputs Part A'!$B$9</f>
        <v>102</v>
      </c>
      <c r="N58" s="33">
        <f t="shared" si="1"/>
        <v>100</v>
      </c>
      <c r="O58" s="33">
        <f>IF(N58-K58&gt;'Inputs and Outputs Part A'!B$4,N58-K58-'Inputs and Outputs Part A'!B$4,0)</f>
        <v>0</v>
      </c>
      <c r="P58" s="35">
        <f>'Inputs and Outputs Part A'!$B$5*'Data Sheet A'!N58-'Inputs and Outputs Part A'!$B$6*'Data Sheet A'!O58</f>
        <v>4000</v>
      </c>
      <c r="S58" s="13" t="s">
        <v>62</v>
      </c>
      <c r="T58" s="34">
        <v>3</v>
      </c>
      <c r="U58" s="34">
        <v>100</v>
      </c>
      <c r="V58" s="33">
        <f>'Inputs and Outputs Part A'!$B$4+'Inputs and Outputs Part A'!$B$10</f>
        <v>103</v>
      </c>
      <c r="W58" s="33">
        <f t="shared" si="2"/>
        <v>100</v>
      </c>
      <c r="X58" s="33">
        <f>IF(W58-T58&gt;'Inputs and Outputs Part A'!B$4,W58-T58-'Inputs and Outputs Part A'!B$4,0)</f>
        <v>0</v>
      </c>
      <c r="Y58" s="35">
        <f>'Inputs and Outputs Part A'!$B$5*'Data Sheet A'!W58-'Inputs and Outputs Part A'!$B$6*'Data Sheet A'!X58</f>
        <v>4000</v>
      </c>
      <c r="AB58" s="13" t="s">
        <v>62</v>
      </c>
      <c r="AC58" s="34">
        <v>3</v>
      </c>
      <c r="AD58" s="34">
        <v>100</v>
      </c>
      <c r="AE58" s="33">
        <f>'Inputs and Outputs Part A'!$B$4+'Inputs and Outputs Part A'!$B$11</f>
        <v>104</v>
      </c>
      <c r="AF58" s="33">
        <f t="shared" si="3"/>
        <v>100</v>
      </c>
      <c r="AG58" s="33">
        <f>IF(AF58-AC58&gt;'Inputs and Outputs Part A'!B$4,AF58-AC58-'Inputs and Outputs Part A'!B$4,0)</f>
        <v>0</v>
      </c>
      <c r="AH58" s="35">
        <f>'Inputs and Outputs Part A'!$B$5*'Data Sheet A'!AF58-'Inputs and Outputs Part A'!$B$6*'Data Sheet A'!AG58</f>
        <v>4000</v>
      </c>
      <c r="AK58" s="13" t="s">
        <v>62</v>
      </c>
      <c r="AL58" s="34">
        <v>3</v>
      </c>
      <c r="AM58" s="34">
        <v>100</v>
      </c>
      <c r="AN58" s="33">
        <f>'Inputs and Outputs Part A'!$B$4+'Inputs and Outputs Part A'!$B$12</f>
        <v>105</v>
      </c>
      <c r="AO58" s="33">
        <f t="shared" si="4"/>
        <v>100</v>
      </c>
      <c r="AP58" s="33">
        <f>IF(AO58-AL58&gt;'Inputs and Outputs Part A'!B$4,AO58-AL58-'Inputs and Outputs Part A'!B$4,0)</f>
        <v>0</v>
      </c>
      <c r="AQ58" s="35">
        <f>'Inputs and Outputs Part A'!$B$5*'Data Sheet A'!AO58-'Inputs and Outputs Part A'!$B$6*'Data Sheet A'!AP58</f>
        <v>4000</v>
      </c>
      <c r="AS58" s="13" t="s">
        <v>62</v>
      </c>
      <c r="AT58" s="34">
        <v>3</v>
      </c>
      <c r="AU58" s="34">
        <v>100</v>
      </c>
      <c r="AV58" s="33">
        <f>'Inputs and Outputs Part A'!$B$4</f>
        <v>100</v>
      </c>
      <c r="AW58" s="33">
        <f t="shared" si="5"/>
        <v>100</v>
      </c>
      <c r="AX58" s="33">
        <f>IF(AW58-AT58&gt;'Inputs and Outputs Part A'!B$4,AW58-AT58-'Inputs and Outputs Part A'!B$4,0)</f>
        <v>0</v>
      </c>
      <c r="AY58" s="35">
        <f>'Inputs and Outputs Part A'!$B$5*'Data Sheet A'!AW58</f>
        <v>4000</v>
      </c>
    </row>
    <row r="59" spans="1:51" x14ac:dyDescent="0.3">
      <c r="A59" s="13" t="s">
        <v>63</v>
      </c>
      <c r="B59" s="34">
        <v>2</v>
      </c>
      <c r="C59" s="34">
        <v>105</v>
      </c>
      <c r="D59" s="33">
        <f>'Inputs and Outputs Part A'!$B$4+'Inputs and Outputs Part A'!$B$8</f>
        <v>101</v>
      </c>
      <c r="E59" s="33">
        <f t="shared" si="0"/>
        <v>101</v>
      </c>
      <c r="F59" s="33">
        <f>IF(E59-B59&gt;'Inputs and Outputs Part A'!B$4,E59-B59-'Inputs and Outputs Part A'!B$4,0)</f>
        <v>0</v>
      </c>
      <c r="G59" s="35">
        <f>'Inputs and Outputs Part A'!$B$5*'Data Sheet A'!E59-'Inputs and Outputs Part A'!$B$6*'Data Sheet A'!F59</f>
        <v>4040</v>
      </c>
      <c r="J59" s="13" t="s">
        <v>63</v>
      </c>
      <c r="K59" s="34">
        <v>2</v>
      </c>
      <c r="L59" s="34">
        <v>105</v>
      </c>
      <c r="M59" s="33">
        <f>'Inputs and Outputs Part A'!$B$4+'Inputs and Outputs Part A'!$B$9</f>
        <v>102</v>
      </c>
      <c r="N59" s="33">
        <f t="shared" si="1"/>
        <v>102</v>
      </c>
      <c r="O59" s="33">
        <f>IF(N59-K59&gt;'Inputs and Outputs Part A'!B$4,N59-K59-'Inputs and Outputs Part A'!B$4,0)</f>
        <v>0</v>
      </c>
      <c r="P59" s="35">
        <f>'Inputs and Outputs Part A'!$B$5*'Data Sheet A'!N59-'Inputs and Outputs Part A'!$B$6*'Data Sheet A'!O59</f>
        <v>4080</v>
      </c>
      <c r="S59" s="13" t="s">
        <v>63</v>
      </c>
      <c r="T59" s="34">
        <v>2</v>
      </c>
      <c r="U59" s="34">
        <v>105</v>
      </c>
      <c r="V59" s="33">
        <f>'Inputs and Outputs Part A'!$B$4+'Inputs and Outputs Part A'!$B$10</f>
        <v>103</v>
      </c>
      <c r="W59" s="33">
        <f t="shared" si="2"/>
        <v>103</v>
      </c>
      <c r="X59" s="33">
        <f>IF(W59-T59&gt;'Inputs and Outputs Part A'!B$4,W59-T59-'Inputs and Outputs Part A'!B$4,0)</f>
        <v>1</v>
      </c>
      <c r="Y59" s="35">
        <f>'Inputs and Outputs Part A'!$B$5*'Data Sheet A'!W59-'Inputs and Outputs Part A'!$B$6*'Data Sheet A'!X59</f>
        <v>4020</v>
      </c>
      <c r="AB59" s="13" t="s">
        <v>63</v>
      </c>
      <c r="AC59" s="34">
        <v>2</v>
      </c>
      <c r="AD59" s="34">
        <v>105</v>
      </c>
      <c r="AE59" s="33">
        <f>'Inputs and Outputs Part A'!$B$4+'Inputs and Outputs Part A'!$B$11</f>
        <v>104</v>
      </c>
      <c r="AF59" s="33">
        <f t="shared" si="3"/>
        <v>104</v>
      </c>
      <c r="AG59" s="33">
        <f>IF(AF59-AC59&gt;'Inputs and Outputs Part A'!B$4,AF59-AC59-'Inputs and Outputs Part A'!B$4,0)</f>
        <v>2</v>
      </c>
      <c r="AH59" s="35">
        <f>'Inputs and Outputs Part A'!$B$5*'Data Sheet A'!AF59-'Inputs and Outputs Part A'!$B$6*'Data Sheet A'!AG59</f>
        <v>3960</v>
      </c>
      <c r="AK59" s="13" t="s">
        <v>63</v>
      </c>
      <c r="AL59" s="34">
        <v>2</v>
      </c>
      <c r="AM59" s="34">
        <v>105</v>
      </c>
      <c r="AN59" s="33">
        <f>'Inputs and Outputs Part A'!$B$4+'Inputs and Outputs Part A'!$B$12</f>
        <v>105</v>
      </c>
      <c r="AO59" s="33">
        <f t="shared" si="4"/>
        <v>105</v>
      </c>
      <c r="AP59" s="33">
        <f>IF(AO59-AL59&gt;'Inputs and Outputs Part A'!B$4,AO59-AL59-'Inputs and Outputs Part A'!B$4,0)</f>
        <v>3</v>
      </c>
      <c r="AQ59" s="35">
        <f>'Inputs and Outputs Part A'!$B$5*'Data Sheet A'!AO59-'Inputs and Outputs Part A'!$B$6*'Data Sheet A'!AP59</f>
        <v>3900</v>
      </c>
      <c r="AS59" s="13" t="s">
        <v>63</v>
      </c>
      <c r="AT59" s="34">
        <v>2</v>
      </c>
      <c r="AU59" s="34">
        <v>105</v>
      </c>
      <c r="AV59" s="33">
        <f>'Inputs and Outputs Part A'!$B$4</f>
        <v>100</v>
      </c>
      <c r="AW59" s="33">
        <f t="shared" si="5"/>
        <v>100</v>
      </c>
      <c r="AX59" s="33">
        <f>IF(AW59-AT59&gt;'Inputs and Outputs Part A'!B$4,AW59-AT59-'Inputs and Outputs Part A'!B$4,0)</f>
        <v>0</v>
      </c>
      <c r="AY59" s="35">
        <f>'Inputs and Outputs Part A'!$B$5*'Data Sheet A'!AW59</f>
        <v>4000</v>
      </c>
    </row>
    <row r="60" spans="1:51" x14ac:dyDescent="0.3">
      <c r="A60" s="13" t="s">
        <v>64</v>
      </c>
      <c r="B60" s="34">
        <v>2</v>
      </c>
      <c r="C60" s="34">
        <v>83</v>
      </c>
      <c r="D60" s="33">
        <f>'Inputs and Outputs Part A'!$B$4+'Inputs and Outputs Part A'!$B$8</f>
        <v>101</v>
      </c>
      <c r="E60" s="33">
        <f t="shared" si="0"/>
        <v>83</v>
      </c>
      <c r="F60" s="33">
        <f>IF(E60-B60&gt;'Inputs and Outputs Part A'!B$4,E60-B60-'Inputs and Outputs Part A'!B$4,0)</f>
        <v>0</v>
      </c>
      <c r="G60" s="35">
        <f>'Inputs and Outputs Part A'!$B$5*'Data Sheet A'!E60-'Inputs and Outputs Part A'!$B$6*'Data Sheet A'!F60</f>
        <v>3320</v>
      </c>
      <c r="J60" s="13" t="s">
        <v>64</v>
      </c>
      <c r="K60" s="34">
        <v>2</v>
      </c>
      <c r="L60" s="34">
        <v>83</v>
      </c>
      <c r="M60" s="33">
        <f>'Inputs and Outputs Part A'!$B$4+'Inputs and Outputs Part A'!$B$9</f>
        <v>102</v>
      </c>
      <c r="N60" s="33">
        <f t="shared" si="1"/>
        <v>83</v>
      </c>
      <c r="O60" s="33">
        <f>IF(N60-K60&gt;'Inputs and Outputs Part A'!B$4,N60-K60-'Inputs and Outputs Part A'!B$4,0)</f>
        <v>0</v>
      </c>
      <c r="P60" s="35">
        <f>'Inputs and Outputs Part A'!$B$5*'Data Sheet A'!N60-'Inputs and Outputs Part A'!$B$6*'Data Sheet A'!O60</f>
        <v>3320</v>
      </c>
      <c r="S60" s="13" t="s">
        <v>64</v>
      </c>
      <c r="T60" s="34">
        <v>2</v>
      </c>
      <c r="U60" s="34">
        <v>83</v>
      </c>
      <c r="V60" s="33">
        <f>'Inputs and Outputs Part A'!$B$4+'Inputs and Outputs Part A'!$B$10</f>
        <v>103</v>
      </c>
      <c r="W60" s="33">
        <f t="shared" si="2"/>
        <v>83</v>
      </c>
      <c r="X60" s="33">
        <f>IF(W60-T60&gt;'Inputs and Outputs Part A'!B$4,W60-T60-'Inputs and Outputs Part A'!B$4,0)</f>
        <v>0</v>
      </c>
      <c r="Y60" s="35">
        <f>'Inputs and Outputs Part A'!$B$5*'Data Sheet A'!W60-'Inputs and Outputs Part A'!$B$6*'Data Sheet A'!X60</f>
        <v>3320</v>
      </c>
      <c r="AB60" s="13" t="s">
        <v>64</v>
      </c>
      <c r="AC60" s="34">
        <v>2</v>
      </c>
      <c r="AD60" s="34">
        <v>83</v>
      </c>
      <c r="AE60" s="33">
        <f>'Inputs and Outputs Part A'!$B$4+'Inputs and Outputs Part A'!$B$11</f>
        <v>104</v>
      </c>
      <c r="AF60" s="33">
        <f t="shared" si="3"/>
        <v>83</v>
      </c>
      <c r="AG60" s="33">
        <f>IF(AF60-AC60&gt;'Inputs and Outputs Part A'!B$4,AF60-AC60-'Inputs and Outputs Part A'!B$4,0)</f>
        <v>0</v>
      </c>
      <c r="AH60" s="35">
        <f>'Inputs and Outputs Part A'!$B$5*'Data Sheet A'!AF60-'Inputs and Outputs Part A'!$B$6*'Data Sheet A'!AG60</f>
        <v>3320</v>
      </c>
      <c r="AK60" s="13" t="s">
        <v>64</v>
      </c>
      <c r="AL60" s="34">
        <v>2</v>
      </c>
      <c r="AM60" s="34">
        <v>83</v>
      </c>
      <c r="AN60" s="33">
        <f>'Inputs and Outputs Part A'!$B$4+'Inputs and Outputs Part A'!$B$12</f>
        <v>105</v>
      </c>
      <c r="AO60" s="33">
        <f t="shared" si="4"/>
        <v>83</v>
      </c>
      <c r="AP60" s="33">
        <f>IF(AO60-AL60&gt;'Inputs and Outputs Part A'!B$4,AO60-AL60-'Inputs and Outputs Part A'!B$4,0)</f>
        <v>0</v>
      </c>
      <c r="AQ60" s="35">
        <f>'Inputs and Outputs Part A'!$B$5*'Data Sheet A'!AO60-'Inputs and Outputs Part A'!$B$6*'Data Sheet A'!AP60</f>
        <v>3320</v>
      </c>
      <c r="AS60" s="13" t="s">
        <v>64</v>
      </c>
      <c r="AT60" s="34">
        <v>2</v>
      </c>
      <c r="AU60" s="34">
        <v>83</v>
      </c>
      <c r="AV60" s="33">
        <f>'Inputs and Outputs Part A'!$B$4</f>
        <v>100</v>
      </c>
      <c r="AW60" s="33">
        <f t="shared" si="5"/>
        <v>83</v>
      </c>
      <c r="AX60" s="33">
        <f>IF(AW60-AT60&gt;'Inputs and Outputs Part A'!B$4,AW60-AT60-'Inputs and Outputs Part A'!B$4,0)</f>
        <v>0</v>
      </c>
      <c r="AY60" s="35">
        <f>'Inputs and Outputs Part A'!$B$5*'Data Sheet A'!AW60</f>
        <v>3320</v>
      </c>
    </row>
    <row r="61" spans="1:51" x14ac:dyDescent="0.3">
      <c r="A61" s="13" t="s">
        <v>65</v>
      </c>
      <c r="B61" s="34">
        <v>0</v>
      </c>
      <c r="C61" s="34">
        <v>103</v>
      </c>
      <c r="D61" s="33">
        <f>'Inputs and Outputs Part A'!$B$4+'Inputs and Outputs Part A'!$B$8</f>
        <v>101</v>
      </c>
      <c r="E61" s="33">
        <f t="shared" si="0"/>
        <v>101</v>
      </c>
      <c r="F61" s="33">
        <f>IF(E61-B61&gt;'Inputs and Outputs Part A'!B$4,E61-B61-'Inputs and Outputs Part A'!B$4,0)</f>
        <v>1</v>
      </c>
      <c r="G61" s="35">
        <f>'Inputs and Outputs Part A'!$B$5*'Data Sheet A'!E61-'Inputs and Outputs Part A'!$B$6*'Data Sheet A'!F61</f>
        <v>3940</v>
      </c>
      <c r="J61" s="13" t="s">
        <v>65</v>
      </c>
      <c r="K61" s="34">
        <v>0</v>
      </c>
      <c r="L61" s="34">
        <v>103</v>
      </c>
      <c r="M61" s="33">
        <f>'Inputs and Outputs Part A'!$B$4+'Inputs and Outputs Part A'!$B$9</f>
        <v>102</v>
      </c>
      <c r="N61" s="33">
        <f t="shared" si="1"/>
        <v>102</v>
      </c>
      <c r="O61" s="33">
        <f>IF(N61-K61&gt;'Inputs and Outputs Part A'!B$4,N61-K61-'Inputs and Outputs Part A'!B$4,0)</f>
        <v>2</v>
      </c>
      <c r="P61" s="35">
        <f>'Inputs and Outputs Part A'!$B$5*'Data Sheet A'!N61-'Inputs and Outputs Part A'!$B$6*'Data Sheet A'!O61</f>
        <v>3880</v>
      </c>
      <c r="S61" s="13" t="s">
        <v>65</v>
      </c>
      <c r="T61" s="34">
        <v>0</v>
      </c>
      <c r="U61" s="34">
        <v>103</v>
      </c>
      <c r="V61" s="33">
        <f>'Inputs and Outputs Part A'!$B$4+'Inputs and Outputs Part A'!$B$10</f>
        <v>103</v>
      </c>
      <c r="W61" s="33">
        <f t="shared" si="2"/>
        <v>103</v>
      </c>
      <c r="X61" s="33">
        <f>IF(W61-T61&gt;'Inputs and Outputs Part A'!B$4,W61-T61-'Inputs and Outputs Part A'!B$4,0)</f>
        <v>3</v>
      </c>
      <c r="Y61" s="35">
        <f>'Inputs and Outputs Part A'!$B$5*'Data Sheet A'!W61-'Inputs and Outputs Part A'!$B$6*'Data Sheet A'!X61</f>
        <v>3820</v>
      </c>
      <c r="AB61" s="13" t="s">
        <v>65</v>
      </c>
      <c r="AC61" s="34">
        <v>0</v>
      </c>
      <c r="AD61" s="34">
        <v>103</v>
      </c>
      <c r="AE61" s="33">
        <f>'Inputs and Outputs Part A'!$B$4+'Inputs and Outputs Part A'!$B$11</f>
        <v>104</v>
      </c>
      <c r="AF61" s="33">
        <f t="shared" si="3"/>
        <v>103</v>
      </c>
      <c r="AG61" s="33">
        <f>IF(AF61-AC61&gt;'Inputs and Outputs Part A'!B$4,AF61-AC61-'Inputs and Outputs Part A'!B$4,0)</f>
        <v>3</v>
      </c>
      <c r="AH61" s="35">
        <f>'Inputs and Outputs Part A'!$B$5*'Data Sheet A'!AF61-'Inputs and Outputs Part A'!$B$6*'Data Sheet A'!AG61</f>
        <v>3820</v>
      </c>
      <c r="AK61" s="13" t="s">
        <v>65</v>
      </c>
      <c r="AL61" s="34">
        <v>0</v>
      </c>
      <c r="AM61" s="34">
        <v>103</v>
      </c>
      <c r="AN61" s="33">
        <f>'Inputs and Outputs Part A'!$B$4+'Inputs and Outputs Part A'!$B$12</f>
        <v>105</v>
      </c>
      <c r="AO61" s="33">
        <f t="shared" si="4"/>
        <v>103</v>
      </c>
      <c r="AP61" s="33">
        <f>IF(AO61-AL61&gt;'Inputs and Outputs Part A'!B$4,AO61-AL61-'Inputs and Outputs Part A'!B$4,0)</f>
        <v>3</v>
      </c>
      <c r="AQ61" s="35">
        <f>'Inputs and Outputs Part A'!$B$5*'Data Sheet A'!AO61-'Inputs and Outputs Part A'!$B$6*'Data Sheet A'!AP61</f>
        <v>3820</v>
      </c>
      <c r="AS61" s="13" t="s">
        <v>65</v>
      </c>
      <c r="AT61" s="34">
        <v>0</v>
      </c>
      <c r="AU61" s="34">
        <v>103</v>
      </c>
      <c r="AV61" s="33">
        <f>'Inputs and Outputs Part A'!$B$4</f>
        <v>100</v>
      </c>
      <c r="AW61" s="33">
        <f t="shared" si="5"/>
        <v>100</v>
      </c>
      <c r="AX61" s="33">
        <f>IF(AW61-AT61&gt;'Inputs and Outputs Part A'!B$4,AW61-AT61-'Inputs and Outputs Part A'!B$4,0)</f>
        <v>0</v>
      </c>
      <c r="AY61" s="35">
        <f>'Inputs and Outputs Part A'!$B$5*'Data Sheet A'!AW61</f>
        <v>4000</v>
      </c>
    </row>
    <row r="62" spans="1:51" x14ac:dyDescent="0.3">
      <c r="A62" s="13" t="s">
        <v>66</v>
      </c>
      <c r="B62" s="34">
        <v>0</v>
      </c>
      <c r="C62" s="34">
        <v>109</v>
      </c>
      <c r="D62" s="33">
        <f>'Inputs and Outputs Part A'!$B$4+'Inputs and Outputs Part A'!$B$8</f>
        <v>101</v>
      </c>
      <c r="E62" s="33">
        <f t="shared" si="0"/>
        <v>101</v>
      </c>
      <c r="F62" s="33">
        <f>IF(E62-B62&gt;'Inputs and Outputs Part A'!B$4,E62-B62-'Inputs and Outputs Part A'!B$4,0)</f>
        <v>1</v>
      </c>
      <c r="G62" s="35">
        <f>'Inputs and Outputs Part A'!$B$5*'Data Sheet A'!E62-'Inputs and Outputs Part A'!$B$6*'Data Sheet A'!F62</f>
        <v>3940</v>
      </c>
      <c r="J62" s="13" t="s">
        <v>66</v>
      </c>
      <c r="K62" s="34">
        <v>0</v>
      </c>
      <c r="L62" s="34">
        <v>109</v>
      </c>
      <c r="M62" s="33">
        <f>'Inputs and Outputs Part A'!$B$4+'Inputs and Outputs Part A'!$B$9</f>
        <v>102</v>
      </c>
      <c r="N62" s="33">
        <f t="shared" si="1"/>
        <v>102</v>
      </c>
      <c r="O62" s="33">
        <f>IF(N62-K62&gt;'Inputs and Outputs Part A'!B$4,N62-K62-'Inputs and Outputs Part A'!B$4,0)</f>
        <v>2</v>
      </c>
      <c r="P62" s="35">
        <f>'Inputs and Outputs Part A'!$B$5*'Data Sheet A'!N62-'Inputs and Outputs Part A'!$B$6*'Data Sheet A'!O62</f>
        <v>3880</v>
      </c>
      <c r="S62" s="13" t="s">
        <v>66</v>
      </c>
      <c r="T62" s="34">
        <v>0</v>
      </c>
      <c r="U62" s="34">
        <v>109</v>
      </c>
      <c r="V62" s="33">
        <f>'Inputs and Outputs Part A'!$B$4+'Inputs and Outputs Part A'!$B$10</f>
        <v>103</v>
      </c>
      <c r="W62" s="33">
        <f t="shared" si="2"/>
        <v>103</v>
      </c>
      <c r="X62" s="33">
        <f>IF(W62-T62&gt;'Inputs and Outputs Part A'!B$4,W62-T62-'Inputs and Outputs Part A'!B$4,0)</f>
        <v>3</v>
      </c>
      <c r="Y62" s="35">
        <f>'Inputs and Outputs Part A'!$B$5*'Data Sheet A'!W62-'Inputs and Outputs Part A'!$B$6*'Data Sheet A'!X62</f>
        <v>3820</v>
      </c>
      <c r="AB62" s="13" t="s">
        <v>66</v>
      </c>
      <c r="AC62" s="34">
        <v>0</v>
      </c>
      <c r="AD62" s="34">
        <v>109</v>
      </c>
      <c r="AE62" s="33">
        <f>'Inputs and Outputs Part A'!$B$4+'Inputs and Outputs Part A'!$B$11</f>
        <v>104</v>
      </c>
      <c r="AF62" s="33">
        <f t="shared" si="3"/>
        <v>104</v>
      </c>
      <c r="AG62" s="33">
        <f>IF(AF62-AC62&gt;'Inputs and Outputs Part A'!B$4,AF62-AC62-'Inputs and Outputs Part A'!B$4,0)</f>
        <v>4</v>
      </c>
      <c r="AH62" s="35">
        <f>'Inputs and Outputs Part A'!$B$5*'Data Sheet A'!AF62-'Inputs and Outputs Part A'!$B$6*'Data Sheet A'!AG62</f>
        <v>3760</v>
      </c>
      <c r="AK62" s="13" t="s">
        <v>66</v>
      </c>
      <c r="AL62" s="34">
        <v>0</v>
      </c>
      <c r="AM62" s="34">
        <v>109</v>
      </c>
      <c r="AN62" s="33">
        <f>'Inputs and Outputs Part A'!$B$4+'Inputs and Outputs Part A'!$B$12</f>
        <v>105</v>
      </c>
      <c r="AO62" s="33">
        <f t="shared" si="4"/>
        <v>105</v>
      </c>
      <c r="AP62" s="33">
        <f>IF(AO62-AL62&gt;'Inputs and Outputs Part A'!B$4,AO62-AL62-'Inputs and Outputs Part A'!B$4,0)</f>
        <v>5</v>
      </c>
      <c r="AQ62" s="35">
        <f>'Inputs and Outputs Part A'!$B$5*'Data Sheet A'!AO62-'Inputs and Outputs Part A'!$B$6*'Data Sheet A'!AP62</f>
        <v>3700</v>
      </c>
      <c r="AS62" s="13" t="s">
        <v>66</v>
      </c>
      <c r="AT62" s="34">
        <v>0</v>
      </c>
      <c r="AU62" s="34">
        <v>109</v>
      </c>
      <c r="AV62" s="33">
        <f>'Inputs and Outputs Part A'!$B$4</f>
        <v>100</v>
      </c>
      <c r="AW62" s="33">
        <f t="shared" si="5"/>
        <v>100</v>
      </c>
      <c r="AX62" s="33">
        <f>IF(AW62-AT62&gt;'Inputs and Outputs Part A'!B$4,AW62-AT62-'Inputs and Outputs Part A'!B$4,0)</f>
        <v>0</v>
      </c>
      <c r="AY62" s="35">
        <f>'Inputs and Outputs Part A'!$B$5*'Data Sheet A'!AW62</f>
        <v>4000</v>
      </c>
    </row>
    <row r="63" spans="1:51" x14ac:dyDescent="0.3">
      <c r="A63" s="13" t="s">
        <v>67</v>
      </c>
      <c r="B63" s="34">
        <v>4</v>
      </c>
      <c r="C63" s="34">
        <v>101</v>
      </c>
      <c r="D63" s="33">
        <f>'Inputs and Outputs Part A'!$B$4+'Inputs and Outputs Part A'!$B$8</f>
        <v>101</v>
      </c>
      <c r="E63" s="33">
        <f t="shared" si="0"/>
        <v>101</v>
      </c>
      <c r="F63" s="33">
        <f>IF(E63-B63&gt;'Inputs and Outputs Part A'!B$4,E63-B63-'Inputs and Outputs Part A'!B$4,0)</f>
        <v>0</v>
      </c>
      <c r="G63" s="35">
        <f>'Inputs and Outputs Part A'!$B$5*'Data Sheet A'!E63-'Inputs and Outputs Part A'!$B$6*'Data Sheet A'!F63</f>
        <v>4040</v>
      </c>
      <c r="J63" s="13" t="s">
        <v>67</v>
      </c>
      <c r="K63" s="34">
        <v>4</v>
      </c>
      <c r="L63" s="34">
        <v>101</v>
      </c>
      <c r="M63" s="33">
        <f>'Inputs and Outputs Part A'!$B$4+'Inputs and Outputs Part A'!$B$9</f>
        <v>102</v>
      </c>
      <c r="N63" s="33">
        <f t="shared" si="1"/>
        <v>101</v>
      </c>
      <c r="O63" s="33">
        <f>IF(N63-K63&gt;'Inputs and Outputs Part A'!B$4,N63-K63-'Inputs and Outputs Part A'!B$4,0)</f>
        <v>0</v>
      </c>
      <c r="P63" s="35">
        <f>'Inputs and Outputs Part A'!$B$5*'Data Sheet A'!N63-'Inputs and Outputs Part A'!$B$6*'Data Sheet A'!O63</f>
        <v>4040</v>
      </c>
      <c r="S63" s="13" t="s">
        <v>67</v>
      </c>
      <c r="T63" s="34">
        <v>4</v>
      </c>
      <c r="U63" s="34">
        <v>101</v>
      </c>
      <c r="V63" s="33">
        <f>'Inputs and Outputs Part A'!$B$4+'Inputs and Outputs Part A'!$B$10</f>
        <v>103</v>
      </c>
      <c r="W63" s="33">
        <f t="shared" si="2"/>
        <v>101</v>
      </c>
      <c r="X63" s="33">
        <f>IF(W63-T63&gt;'Inputs and Outputs Part A'!B$4,W63-T63-'Inputs and Outputs Part A'!B$4,0)</f>
        <v>0</v>
      </c>
      <c r="Y63" s="35">
        <f>'Inputs and Outputs Part A'!$B$5*'Data Sheet A'!W63-'Inputs and Outputs Part A'!$B$6*'Data Sheet A'!X63</f>
        <v>4040</v>
      </c>
      <c r="AB63" s="13" t="s">
        <v>67</v>
      </c>
      <c r="AC63" s="34">
        <v>4</v>
      </c>
      <c r="AD63" s="34">
        <v>101</v>
      </c>
      <c r="AE63" s="33">
        <f>'Inputs and Outputs Part A'!$B$4+'Inputs and Outputs Part A'!$B$11</f>
        <v>104</v>
      </c>
      <c r="AF63" s="33">
        <f t="shared" si="3"/>
        <v>101</v>
      </c>
      <c r="AG63" s="33">
        <f>IF(AF63-AC63&gt;'Inputs and Outputs Part A'!B$4,AF63-AC63-'Inputs and Outputs Part A'!B$4,0)</f>
        <v>0</v>
      </c>
      <c r="AH63" s="35">
        <f>'Inputs and Outputs Part A'!$B$5*'Data Sheet A'!AF63-'Inputs and Outputs Part A'!$B$6*'Data Sheet A'!AG63</f>
        <v>4040</v>
      </c>
      <c r="AK63" s="13" t="s">
        <v>67</v>
      </c>
      <c r="AL63" s="34">
        <v>4</v>
      </c>
      <c r="AM63" s="34">
        <v>101</v>
      </c>
      <c r="AN63" s="33">
        <f>'Inputs and Outputs Part A'!$B$4+'Inputs and Outputs Part A'!$B$12</f>
        <v>105</v>
      </c>
      <c r="AO63" s="33">
        <f t="shared" si="4"/>
        <v>101</v>
      </c>
      <c r="AP63" s="33">
        <f>IF(AO63-AL63&gt;'Inputs and Outputs Part A'!B$4,AO63-AL63-'Inputs and Outputs Part A'!B$4,0)</f>
        <v>0</v>
      </c>
      <c r="AQ63" s="35">
        <f>'Inputs and Outputs Part A'!$B$5*'Data Sheet A'!AO63-'Inputs and Outputs Part A'!$B$6*'Data Sheet A'!AP63</f>
        <v>4040</v>
      </c>
      <c r="AS63" s="13" t="s">
        <v>67</v>
      </c>
      <c r="AT63" s="34">
        <v>4</v>
      </c>
      <c r="AU63" s="34">
        <v>101</v>
      </c>
      <c r="AV63" s="33">
        <f>'Inputs and Outputs Part A'!$B$4</f>
        <v>100</v>
      </c>
      <c r="AW63" s="33">
        <f t="shared" si="5"/>
        <v>100</v>
      </c>
      <c r="AX63" s="33">
        <f>IF(AW63-AT63&gt;'Inputs and Outputs Part A'!B$4,AW63-AT63-'Inputs and Outputs Part A'!B$4,0)</f>
        <v>0</v>
      </c>
      <c r="AY63" s="35">
        <f>'Inputs and Outputs Part A'!$B$5*'Data Sheet A'!AW63</f>
        <v>4000</v>
      </c>
    </row>
    <row r="64" spans="1:51" x14ac:dyDescent="0.3">
      <c r="A64" s="13" t="s">
        <v>68</v>
      </c>
      <c r="B64" s="34">
        <v>4</v>
      </c>
      <c r="C64" s="34">
        <v>97</v>
      </c>
      <c r="D64" s="33">
        <f>'Inputs and Outputs Part A'!$B$4+'Inputs and Outputs Part A'!$B$8</f>
        <v>101</v>
      </c>
      <c r="E64" s="33">
        <f t="shared" si="0"/>
        <v>97</v>
      </c>
      <c r="F64" s="33">
        <f>IF(E64-B64&gt;'Inputs and Outputs Part A'!B$4,E64-B64-'Inputs and Outputs Part A'!B$4,0)</f>
        <v>0</v>
      </c>
      <c r="G64" s="35">
        <f>'Inputs and Outputs Part A'!$B$5*'Data Sheet A'!E64-'Inputs and Outputs Part A'!$B$6*'Data Sheet A'!F64</f>
        <v>3880</v>
      </c>
      <c r="J64" s="13" t="s">
        <v>68</v>
      </c>
      <c r="K64" s="34">
        <v>4</v>
      </c>
      <c r="L64" s="34">
        <v>97</v>
      </c>
      <c r="M64" s="33">
        <f>'Inputs and Outputs Part A'!$B$4+'Inputs and Outputs Part A'!$B$9</f>
        <v>102</v>
      </c>
      <c r="N64" s="33">
        <f t="shared" si="1"/>
        <v>97</v>
      </c>
      <c r="O64" s="33">
        <f>IF(N64-K64&gt;'Inputs and Outputs Part A'!B$4,N64-K64-'Inputs and Outputs Part A'!B$4,0)</f>
        <v>0</v>
      </c>
      <c r="P64" s="35">
        <f>'Inputs and Outputs Part A'!$B$5*'Data Sheet A'!N64-'Inputs and Outputs Part A'!$B$6*'Data Sheet A'!O64</f>
        <v>3880</v>
      </c>
      <c r="S64" s="13" t="s">
        <v>68</v>
      </c>
      <c r="T64" s="34">
        <v>4</v>
      </c>
      <c r="U64" s="34">
        <v>97</v>
      </c>
      <c r="V64" s="33">
        <f>'Inputs and Outputs Part A'!$B$4+'Inputs and Outputs Part A'!$B$10</f>
        <v>103</v>
      </c>
      <c r="W64" s="33">
        <f t="shared" si="2"/>
        <v>97</v>
      </c>
      <c r="X64" s="33">
        <f>IF(W64-T64&gt;'Inputs and Outputs Part A'!B$4,W64-T64-'Inputs and Outputs Part A'!B$4,0)</f>
        <v>0</v>
      </c>
      <c r="Y64" s="35">
        <f>'Inputs and Outputs Part A'!$B$5*'Data Sheet A'!W64-'Inputs and Outputs Part A'!$B$6*'Data Sheet A'!X64</f>
        <v>3880</v>
      </c>
      <c r="AB64" s="13" t="s">
        <v>68</v>
      </c>
      <c r="AC64" s="34">
        <v>4</v>
      </c>
      <c r="AD64" s="34">
        <v>97</v>
      </c>
      <c r="AE64" s="33">
        <f>'Inputs and Outputs Part A'!$B$4+'Inputs and Outputs Part A'!$B$11</f>
        <v>104</v>
      </c>
      <c r="AF64" s="33">
        <f t="shared" si="3"/>
        <v>97</v>
      </c>
      <c r="AG64" s="33">
        <f>IF(AF64-AC64&gt;'Inputs and Outputs Part A'!B$4,AF64-AC64-'Inputs and Outputs Part A'!B$4,0)</f>
        <v>0</v>
      </c>
      <c r="AH64" s="35">
        <f>'Inputs and Outputs Part A'!$B$5*'Data Sheet A'!AF64-'Inputs and Outputs Part A'!$B$6*'Data Sheet A'!AG64</f>
        <v>3880</v>
      </c>
      <c r="AK64" s="13" t="s">
        <v>68</v>
      </c>
      <c r="AL64" s="34">
        <v>4</v>
      </c>
      <c r="AM64" s="34">
        <v>97</v>
      </c>
      <c r="AN64" s="33">
        <f>'Inputs and Outputs Part A'!$B$4+'Inputs and Outputs Part A'!$B$12</f>
        <v>105</v>
      </c>
      <c r="AO64" s="33">
        <f t="shared" si="4"/>
        <v>97</v>
      </c>
      <c r="AP64" s="33">
        <f>IF(AO64-AL64&gt;'Inputs and Outputs Part A'!B$4,AO64-AL64-'Inputs and Outputs Part A'!B$4,0)</f>
        <v>0</v>
      </c>
      <c r="AQ64" s="35">
        <f>'Inputs and Outputs Part A'!$B$5*'Data Sheet A'!AO64-'Inputs and Outputs Part A'!$B$6*'Data Sheet A'!AP64</f>
        <v>3880</v>
      </c>
      <c r="AS64" s="13" t="s">
        <v>68</v>
      </c>
      <c r="AT64" s="34">
        <v>4</v>
      </c>
      <c r="AU64" s="34">
        <v>97</v>
      </c>
      <c r="AV64" s="33">
        <f>'Inputs and Outputs Part A'!$B$4</f>
        <v>100</v>
      </c>
      <c r="AW64" s="33">
        <f t="shared" si="5"/>
        <v>97</v>
      </c>
      <c r="AX64" s="33">
        <f>IF(AW64-AT64&gt;'Inputs and Outputs Part A'!B$4,AW64-AT64-'Inputs and Outputs Part A'!B$4,0)</f>
        <v>0</v>
      </c>
      <c r="AY64" s="35">
        <f>'Inputs and Outputs Part A'!$B$5*'Data Sheet A'!AW64</f>
        <v>3880</v>
      </c>
    </row>
    <row r="65" spans="1:51" x14ac:dyDescent="0.3">
      <c r="A65" s="13" t="s">
        <v>69</v>
      </c>
      <c r="B65" s="34">
        <v>1</v>
      </c>
      <c r="C65" s="34">
        <v>101</v>
      </c>
      <c r="D65" s="33">
        <f>'Inputs and Outputs Part A'!$B$4+'Inputs and Outputs Part A'!$B$8</f>
        <v>101</v>
      </c>
      <c r="E65" s="33">
        <f t="shared" si="0"/>
        <v>101</v>
      </c>
      <c r="F65" s="33">
        <f>IF(E65-B65&gt;'Inputs and Outputs Part A'!B$4,E65-B65-'Inputs and Outputs Part A'!B$4,0)</f>
        <v>0</v>
      </c>
      <c r="G65" s="35">
        <f>'Inputs and Outputs Part A'!$B$5*'Data Sheet A'!E65-'Inputs and Outputs Part A'!$B$6*'Data Sheet A'!F65</f>
        <v>4040</v>
      </c>
      <c r="J65" s="13" t="s">
        <v>69</v>
      </c>
      <c r="K65" s="34">
        <v>1</v>
      </c>
      <c r="L65" s="34">
        <v>101</v>
      </c>
      <c r="M65" s="33">
        <f>'Inputs and Outputs Part A'!$B$4+'Inputs and Outputs Part A'!$B$9</f>
        <v>102</v>
      </c>
      <c r="N65" s="33">
        <f t="shared" si="1"/>
        <v>101</v>
      </c>
      <c r="O65" s="33">
        <f>IF(N65-K65&gt;'Inputs and Outputs Part A'!B$4,N65-K65-'Inputs and Outputs Part A'!B$4,0)</f>
        <v>0</v>
      </c>
      <c r="P65" s="35">
        <f>'Inputs and Outputs Part A'!$B$5*'Data Sheet A'!N65-'Inputs and Outputs Part A'!$B$6*'Data Sheet A'!O65</f>
        <v>4040</v>
      </c>
      <c r="S65" s="13" t="s">
        <v>69</v>
      </c>
      <c r="T65" s="34">
        <v>1</v>
      </c>
      <c r="U65" s="34">
        <v>101</v>
      </c>
      <c r="V65" s="33">
        <f>'Inputs and Outputs Part A'!$B$4+'Inputs and Outputs Part A'!$B$10</f>
        <v>103</v>
      </c>
      <c r="W65" s="33">
        <f t="shared" si="2"/>
        <v>101</v>
      </c>
      <c r="X65" s="33">
        <f>IF(W65-T65&gt;'Inputs and Outputs Part A'!B$4,W65-T65-'Inputs and Outputs Part A'!B$4,0)</f>
        <v>0</v>
      </c>
      <c r="Y65" s="35">
        <f>'Inputs and Outputs Part A'!$B$5*'Data Sheet A'!W65-'Inputs and Outputs Part A'!$B$6*'Data Sheet A'!X65</f>
        <v>4040</v>
      </c>
      <c r="AB65" s="13" t="s">
        <v>69</v>
      </c>
      <c r="AC65" s="34">
        <v>1</v>
      </c>
      <c r="AD65" s="34">
        <v>101</v>
      </c>
      <c r="AE65" s="33">
        <f>'Inputs and Outputs Part A'!$B$4+'Inputs and Outputs Part A'!$B$11</f>
        <v>104</v>
      </c>
      <c r="AF65" s="33">
        <f t="shared" si="3"/>
        <v>101</v>
      </c>
      <c r="AG65" s="33">
        <f>IF(AF65-AC65&gt;'Inputs and Outputs Part A'!B$4,AF65-AC65-'Inputs and Outputs Part A'!B$4,0)</f>
        <v>0</v>
      </c>
      <c r="AH65" s="35">
        <f>'Inputs and Outputs Part A'!$B$5*'Data Sheet A'!AF65-'Inputs and Outputs Part A'!$B$6*'Data Sheet A'!AG65</f>
        <v>4040</v>
      </c>
      <c r="AK65" s="13" t="s">
        <v>69</v>
      </c>
      <c r="AL65" s="34">
        <v>1</v>
      </c>
      <c r="AM65" s="34">
        <v>101</v>
      </c>
      <c r="AN65" s="33">
        <f>'Inputs and Outputs Part A'!$B$4+'Inputs and Outputs Part A'!$B$12</f>
        <v>105</v>
      </c>
      <c r="AO65" s="33">
        <f t="shared" si="4"/>
        <v>101</v>
      </c>
      <c r="AP65" s="33">
        <f>IF(AO65-AL65&gt;'Inputs and Outputs Part A'!B$4,AO65-AL65-'Inputs and Outputs Part A'!B$4,0)</f>
        <v>0</v>
      </c>
      <c r="AQ65" s="35">
        <f>'Inputs and Outputs Part A'!$B$5*'Data Sheet A'!AO65-'Inputs and Outputs Part A'!$B$6*'Data Sheet A'!AP65</f>
        <v>4040</v>
      </c>
      <c r="AS65" s="13" t="s">
        <v>69</v>
      </c>
      <c r="AT65" s="34">
        <v>1</v>
      </c>
      <c r="AU65" s="34">
        <v>101</v>
      </c>
      <c r="AV65" s="33">
        <f>'Inputs and Outputs Part A'!$B$4</f>
        <v>100</v>
      </c>
      <c r="AW65" s="33">
        <f t="shared" si="5"/>
        <v>100</v>
      </c>
      <c r="AX65" s="33">
        <f>IF(AW65-AT65&gt;'Inputs and Outputs Part A'!B$4,AW65-AT65-'Inputs and Outputs Part A'!B$4,0)</f>
        <v>0</v>
      </c>
      <c r="AY65" s="35">
        <f>'Inputs and Outputs Part A'!$B$5*'Data Sheet A'!AW65</f>
        <v>4000</v>
      </c>
    </row>
    <row r="66" spans="1:51" x14ac:dyDescent="0.3">
      <c r="A66" s="13" t="s">
        <v>70</v>
      </c>
      <c r="B66" s="34">
        <v>8</v>
      </c>
      <c r="C66" s="34">
        <v>86</v>
      </c>
      <c r="D66" s="33">
        <f>'Inputs and Outputs Part A'!$B$4+'Inputs and Outputs Part A'!$B$8</f>
        <v>101</v>
      </c>
      <c r="E66" s="33">
        <f t="shared" si="0"/>
        <v>86</v>
      </c>
      <c r="F66" s="33">
        <f>IF(E66-B66&gt;'Inputs and Outputs Part A'!B$4,E66-B66-'Inputs and Outputs Part A'!B$4,0)</f>
        <v>0</v>
      </c>
      <c r="G66" s="35">
        <f>'Inputs and Outputs Part A'!$B$5*'Data Sheet A'!E66-'Inputs and Outputs Part A'!$B$6*'Data Sheet A'!F66</f>
        <v>3440</v>
      </c>
      <c r="J66" s="13" t="s">
        <v>70</v>
      </c>
      <c r="K66" s="34">
        <v>8</v>
      </c>
      <c r="L66" s="34">
        <v>86</v>
      </c>
      <c r="M66" s="33">
        <f>'Inputs and Outputs Part A'!$B$4+'Inputs and Outputs Part A'!$B$9</f>
        <v>102</v>
      </c>
      <c r="N66" s="33">
        <f t="shared" si="1"/>
        <v>86</v>
      </c>
      <c r="O66" s="33">
        <f>IF(N66-K66&gt;'Inputs and Outputs Part A'!B$4,N66-K66-'Inputs and Outputs Part A'!B$4,0)</f>
        <v>0</v>
      </c>
      <c r="P66" s="35">
        <f>'Inputs and Outputs Part A'!$B$5*'Data Sheet A'!N66-'Inputs and Outputs Part A'!$B$6*'Data Sheet A'!O66</f>
        <v>3440</v>
      </c>
      <c r="S66" s="13" t="s">
        <v>70</v>
      </c>
      <c r="T66" s="34">
        <v>8</v>
      </c>
      <c r="U66" s="34">
        <v>86</v>
      </c>
      <c r="V66" s="33">
        <f>'Inputs and Outputs Part A'!$B$4+'Inputs and Outputs Part A'!$B$10</f>
        <v>103</v>
      </c>
      <c r="W66" s="33">
        <f t="shared" si="2"/>
        <v>86</v>
      </c>
      <c r="X66" s="33">
        <f>IF(W66-T66&gt;'Inputs and Outputs Part A'!B$4,W66-T66-'Inputs and Outputs Part A'!B$4,0)</f>
        <v>0</v>
      </c>
      <c r="Y66" s="35">
        <f>'Inputs and Outputs Part A'!$B$5*'Data Sheet A'!W66-'Inputs and Outputs Part A'!$B$6*'Data Sheet A'!X66</f>
        <v>3440</v>
      </c>
      <c r="AB66" s="13" t="s">
        <v>70</v>
      </c>
      <c r="AC66" s="34">
        <v>8</v>
      </c>
      <c r="AD66" s="34">
        <v>86</v>
      </c>
      <c r="AE66" s="33">
        <f>'Inputs and Outputs Part A'!$B$4+'Inputs and Outputs Part A'!$B$11</f>
        <v>104</v>
      </c>
      <c r="AF66" s="33">
        <f t="shared" si="3"/>
        <v>86</v>
      </c>
      <c r="AG66" s="33">
        <f>IF(AF66-AC66&gt;'Inputs and Outputs Part A'!B$4,AF66-AC66-'Inputs and Outputs Part A'!B$4,0)</f>
        <v>0</v>
      </c>
      <c r="AH66" s="35">
        <f>'Inputs and Outputs Part A'!$B$5*'Data Sheet A'!AF66-'Inputs and Outputs Part A'!$B$6*'Data Sheet A'!AG66</f>
        <v>3440</v>
      </c>
      <c r="AK66" s="13" t="s">
        <v>70</v>
      </c>
      <c r="AL66" s="34">
        <v>8</v>
      </c>
      <c r="AM66" s="34">
        <v>86</v>
      </c>
      <c r="AN66" s="33">
        <f>'Inputs and Outputs Part A'!$B$4+'Inputs and Outputs Part A'!$B$12</f>
        <v>105</v>
      </c>
      <c r="AO66" s="33">
        <f t="shared" si="4"/>
        <v>86</v>
      </c>
      <c r="AP66" s="33">
        <f>IF(AO66-AL66&gt;'Inputs and Outputs Part A'!B$4,AO66-AL66-'Inputs and Outputs Part A'!B$4,0)</f>
        <v>0</v>
      </c>
      <c r="AQ66" s="35">
        <f>'Inputs and Outputs Part A'!$B$5*'Data Sheet A'!AO66-'Inputs and Outputs Part A'!$B$6*'Data Sheet A'!AP66</f>
        <v>3440</v>
      </c>
      <c r="AS66" s="13" t="s">
        <v>70</v>
      </c>
      <c r="AT66" s="34">
        <v>8</v>
      </c>
      <c r="AU66" s="34">
        <v>86</v>
      </c>
      <c r="AV66" s="33">
        <f>'Inputs and Outputs Part A'!$B$4</f>
        <v>100</v>
      </c>
      <c r="AW66" s="33">
        <f t="shared" si="5"/>
        <v>86</v>
      </c>
      <c r="AX66" s="33">
        <f>IF(AW66-AT66&gt;'Inputs and Outputs Part A'!B$4,AW66-AT66-'Inputs and Outputs Part A'!B$4,0)</f>
        <v>0</v>
      </c>
      <c r="AY66" s="35">
        <f>'Inputs and Outputs Part A'!$B$5*'Data Sheet A'!AW66</f>
        <v>3440</v>
      </c>
    </row>
    <row r="67" spans="1:51" x14ac:dyDescent="0.3">
      <c r="A67" s="13" t="s">
        <v>71</v>
      </c>
      <c r="B67" s="34">
        <v>3</v>
      </c>
      <c r="C67" s="34">
        <v>112</v>
      </c>
      <c r="D67" s="33">
        <f>'Inputs and Outputs Part A'!$B$4+'Inputs and Outputs Part A'!$B$8</f>
        <v>101</v>
      </c>
      <c r="E67" s="33">
        <f t="shared" si="0"/>
        <v>101</v>
      </c>
      <c r="F67" s="33">
        <f>IF(E67-B67&gt;'Inputs and Outputs Part A'!B$4,E67-B67-'Inputs and Outputs Part A'!B$4,0)</f>
        <v>0</v>
      </c>
      <c r="G67" s="35">
        <f>'Inputs and Outputs Part A'!$B$5*'Data Sheet A'!E67-'Inputs and Outputs Part A'!$B$6*'Data Sheet A'!F67</f>
        <v>4040</v>
      </c>
      <c r="J67" s="13" t="s">
        <v>71</v>
      </c>
      <c r="K67" s="34">
        <v>3</v>
      </c>
      <c r="L67" s="34">
        <v>112</v>
      </c>
      <c r="M67" s="33">
        <f>'Inputs and Outputs Part A'!$B$4+'Inputs and Outputs Part A'!$B$9</f>
        <v>102</v>
      </c>
      <c r="N67" s="33">
        <f t="shared" si="1"/>
        <v>102</v>
      </c>
      <c r="O67" s="33">
        <f>IF(N67-K67&gt;'Inputs and Outputs Part A'!B$4,N67-K67-'Inputs and Outputs Part A'!B$4,0)</f>
        <v>0</v>
      </c>
      <c r="P67" s="35">
        <f>'Inputs and Outputs Part A'!$B$5*'Data Sheet A'!N67-'Inputs and Outputs Part A'!$B$6*'Data Sheet A'!O67</f>
        <v>4080</v>
      </c>
      <c r="S67" s="13" t="s">
        <v>71</v>
      </c>
      <c r="T67" s="34">
        <v>3</v>
      </c>
      <c r="U67" s="34">
        <v>112</v>
      </c>
      <c r="V67" s="33">
        <f>'Inputs and Outputs Part A'!$B$4+'Inputs and Outputs Part A'!$B$10</f>
        <v>103</v>
      </c>
      <c r="W67" s="33">
        <f t="shared" si="2"/>
        <v>103</v>
      </c>
      <c r="X67" s="33">
        <f>IF(W67-T67&gt;'Inputs and Outputs Part A'!B$4,W67-T67-'Inputs and Outputs Part A'!B$4,0)</f>
        <v>0</v>
      </c>
      <c r="Y67" s="35">
        <f>'Inputs and Outputs Part A'!$B$5*'Data Sheet A'!W67-'Inputs and Outputs Part A'!$B$6*'Data Sheet A'!X67</f>
        <v>4120</v>
      </c>
      <c r="AB67" s="13" t="s">
        <v>71</v>
      </c>
      <c r="AC67" s="34">
        <v>3</v>
      </c>
      <c r="AD67" s="34">
        <v>112</v>
      </c>
      <c r="AE67" s="33">
        <f>'Inputs and Outputs Part A'!$B$4+'Inputs and Outputs Part A'!$B$11</f>
        <v>104</v>
      </c>
      <c r="AF67" s="33">
        <f t="shared" si="3"/>
        <v>104</v>
      </c>
      <c r="AG67" s="33">
        <f>IF(AF67-AC67&gt;'Inputs and Outputs Part A'!B$4,AF67-AC67-'Inputs and Outputs Part A'!B$4,0)</f>
        <v>1</v>
      </c>
      <c r="AH67" s="35">
        <f>'Inputs and Outputs Part A'!$B$5*'Data Sheet A'!AF67-'Inputs and Outputs Part A'!$B$6*'Data Sheet A'!AG67</f>
        <v>4060</v>
      </c>
      <c r="AK67" s="13" t="s">
        <v>71</v>
      </c>
      <c r="AL67" s="34">
        <v>3</v>
      </c>
      <c r="AM67" s="34">
        <v>112</v>
      </c>
      <c r="AN67" s="33">
        <f>'Inputs and Outputs Part A'!$B$4+'Inputs and Outputs Part A'!$B$12</f>
        <v>105</v>
      </c>
      <c r="AO67" s="33">
        <f t="shared" si="4"/>
        <v>105</v>
      </c>
      <c r="AP67" s="33">
        <f>IF(AO67-AL67&gt;'Inputs and Outputs Part A'!B$4,AO67-AL67-'Inputs and Outputs Part A'!B$4,0)</f>
        <v>2</v>
      </c>
      <c r="AQ67" s="35">
        <f>'Inputs and Outputs Part A'!$B$5*'Data Sheet A'!AO67-'Inputs and Outputs Part A'!$B$6*'Data Sheet A'!AP67</f>
        <v>4000</v>
      </c>
      <c r="AS67" s="13" t="s">
        <v>71</v>
      </c>
      <c r="AT67" s="34">
        <v>3</v>
      </c>
      <c r="AU67" s="34">
        <v>112</v>
      </c>
      <c r="AV67" s="33">
        <f>'Inputs and Outputs Part A'!$B$4</f>
        <v>100</v>
      </c>
      <c r="AW67" s="33">
        <f t="shared" si="5"/>
        <v>100</v>
      </c>
      <c r="AX67" s="33">
        <f>IF(AW67-AT67&gt;'Inputs and Outputs Part A'!B$4,AW67-AT67-'Inputs and Outputs Part A'!B$4,0)</f>
        <v>0</v>
      </c>
      <c r="AY67" s="35">
        <f>'Inputs and Outputs Part A'!$B$5*'Data Sheet A'!AW67</f>
        <v>4000</v>
      </c>
    </row>
    <row r="68" spans="1:51" x14ac:dyDescent="0.3">
      <c r="A68" s="13" t="s">
        <v>72</v>
      </c>
      <c r="B68" s="34">
        <v>0</v>
      </c>
      <c r="C68" s="34">
        <v>104</v>
      </c>
      <c r="D68" s="33">
        <f>'Inputs and Outputs Part A'!$B$4+'Inputs and Outputs Part A'!$B$8</f>
        <v>101</v>
      </c>
      <c r="E68" s="33">
        <f t="shared" ref="E68:E131" si="6">MIN(C68:D68)</f>
        <v>101</v>
      </c>
      <c r="F68" s="33">
        <f>IF(E68-B68&gt;'Inputs and Outputs Part A'!B$4,E68-B68-'Inputs and Outputs Part A'!B$4,0)</f>
        <v>1</v>
      </c>
      <c r="G68" s="35">
        <f>'Inputs and Outputs Part A'!$B$5*'Data Sheet A'!E68-'Inputs and Outputs Part A'!$B$6*'Data Sheet A'!F68</f>
        <v>3940</v>
      </c>
      <c r="J68" s="13" t="s">
        <v>72</v>
      </c>
      <c r="K68" s="34">
        <v>0</v>
      </c>
      <c r="L68" s="34">
        <v>104</v>
      </c>
      <c r="M68" s="33">
        <f>'Inputs and Outputs Part A'!$B$4+'Inputs and Outputs Part A'!$B$9</f>
        <v>102</v>
      </c>
      <c r="N68" s="33">
        <f t="shared" ref="N68:N131" si="7">MIN(L68:M68)</f>
        <v>102</v>
      </c>
      <c r="O68" s="33">
        <f>IF(N68-K68&gt;'Inputs and Outputs Part A'!B$4,N68-K68-'Inputs and Outputs Part A'!B$4,0)</f>
        <v>2</v>
      </c>
      <c r="P68" s="35">
        <f>'Inputs and Outputs Part A'!$B$5*'Data Sheet A'!N68-'Inputs and Outputs Part A'!$B$6*'Data Sheet A'!O68</f>
        <v>3880</v>
      </c>
      <c r="S68" s="13" t="s">
        <v>72</v>
      </c>
      <c r="T68" s="34">
        <v>0</v>
      </c>
      <c r="U68" s="34">
        <v>104</v>
      </c>
      <c r="V68" s="33">
        <f>'Inputs and Outputs Part A'!$B$4+'Inputs and Outputs Part A'!$B$10</f>
        <v>103</v>
      </c>
      <c r="W68" s="33">
        <f t="shared" ref="W68:W131" si="8">MIN(U68:V68)</f>
        <v>103</v>
      </c>
      <c r="X68" s="33">
        <f>IF(W68-T68&gt;'Inputs and Outputs Part A'!B$4,W68-T68-'Inputs and Outputs Part A'!B$4,0)</f>
        <v>3</v>
      </c>
      <c r="Y68" s="35">
        <f>'Inputs and Outputs Part A'!$B$5*'Data Sheet A'!W68-'Inputs and Outputs Part A'!$B$6*'Data Sheet A'!X68</f>
        <v>3820</v>
      </c>
      <c r="AB68" s="13" t="s">
        <v>72</v>
      </c>
      <c r="AC68" s="34">
        <v>0</v>
      </c>
      <c r="AD68" s="34">
        <v>104</v>
      </c>
      <c r="AE68" s="33">
        <f>'Inputs and Outputs Part A'!$B$4+'Inputs and Outputs Part A'!$B$11</f>
        <v>104</v>
      </c>
      <c r="AF68" s="33">
        <f t="shared" ref="AF68:AF131" si="9">MIN(AD68:AE68)</f>
        <v>104</v>
      </c>
      <c r="AG68" s="33">
        <f>IF(AF68-AC68&gt;'Inputs and Outputs Part A'!B$4,AF68-AC68-'Inputs and Outputs Part A'!B$4,0)</f>
        <v>4</v>
      </c>
      <c r="AH68" s="35">
        <f>'Inputs and Outputs Part A'!$B$5*'Data Sheet A'!AF68-'Inputs and Outputs Part A'!$B$6*'Data Sheet A'!AG68</f>
        <v>3760</v>
      </c>
      <c r="AK68" s="13" t="s">
        <v>72</v>
      </c>
      <c r="AL68" s="34">
        <v>0</v>
      </c>
      <c r="AM68" s="34">
        <v>104</v>
      </c>
      <c r="AN68" s="33">
        <f>'Inputs and Outputs Part A'!$B$4+'Inputs and Outputs Part A'!$B$12</f>
        <v>105</v>
      </c>
      <c r="AO68" s="33">
        <f t="shared" ref="AO68:AO131" si="10">MIN(AM68:AN68)</f>
        <v>104</v>
      </c>
      <c r="AP68" s="33">
        <f>IF(AO68-AL68&gt;'Inputs and Outputs Part A'!B$4,AO68-AL68-'Inputs and Outputs Part A'!B$4,0)</f>
        <v>4</v>
      </c>
      <c r="AQ68" s="35">
        <f>'Inputs and Outputs Part A'!$B$5*'Data Sheet A'!AO68-'Inputs and Outputs Part A'!$B$6*'Data Sheet A'!AP68</f>
        <v>3760</v>
      </c>
      <c r="AS68" s="13" t="s">
        <v>72</v>
      </c>
      <c r="AT68" s="34">
        <v>0</v>
      </c>
      <c r="AU68" s="34">
        <v>104</v>
      </c>
      <c r="AV68" s="33">
        <f>'Inputs and Outputs Part A'!$B$4</f>
        <v>100</v>
      </c>
      <c r="AW68" s="33">
        <f t="shared" ref="AW68:AW131" si="11">MIN(AU68:AV68)</f>
        <v>100</v>
      </c>
      <c r="AX68" s="33">
        <f>IF(AW68-AT68&gt;'Inputs and Outputs Part A'!B$4,AW68-AT68-'Inputs and Outputs Part A'!B$4,0)</f>
        <v>0</v>
      </c>
      <c r="AY68" s="35">
        <f>'Inputs and Outputs Part A'!$B$5*'Data Sheet A'!AW68</f>
        <v>4000</v>
      </c>
    </row>
    <row r="69" spans="1:51" x14ac:dyDescent="0.3">
      <c r="A69" s="13" t="s">
        <v>73</v>
      </c>
      <c r="B69" s="34">
        <v>9</v>
      </c>
      <c r="C69" s="34">
        <v>108</v>
      </c>
      <c r="D69" s="33">
        <f>'Inputs and Outputs Part A'!$B$4+'Inputs and Outputs Part A'!$B$8</f>
        <v>101</v>
      </c>
      <c r="E69" s="33">
        <f t="shared" si="6"/>
        <v>101</v>
      </c>
      <c r="F69" s="33">
        <f>IF(E69-B69&gt;'Inputs and Outputs Part A'!B$4,E69-B69-'Inputs and Outputs Part A'!B$4,0)</f>
        <v>0</v>
      </c>
      <c r="G69" s="35">
        <f>'Inputs and Outputs Part A'!$B$5*'Data Sheet A'!E69-'Inputs and Outputs Part A'!$B$6*'Data Sheet A'!F69</f>
        <v>4040</v>
      </c>
      <c r="J69" s="13" t="s">
        <v>73</v>
      </c>
      <c r="K69" s="34">
        <v>9</v>
      </c>
      <c r="L69" s="34">
        <v>108</v>
      </c>
      <c r="M69" s="33">
        <f>'Inputs and Outputs Part A'!$B$4+'Inputs and Outputs Part A'!$B$9</f>
        <v>102</v>
      </c>
      <c r="N69" s="33">
        <f t="shared" si="7"/>
        <v>102</v>
      </c>
      <c r="O69" s="33">
        <f>IF(N69-K69&gt;'Inputs and Outputs Part A'!B$4,N69-K69-'Inputs and Outputs Part A'!B$4,0)</f>
        <v>0</v>
      </c>
      <c r="P69" s="35">
        <f>'Inputs and Outputs Part A'!$B$5*'Data Sheet A'!N69-'Inputs and Outputs Part A'!$B$6*'Data Sheet A'!O69</f>
        <v>4080</v>
      </c>
      <c r="S69" s="13" t="s">
        <v>73</v>
      </c>
      <c r="T69" s="34">
        <v>9</v>
      </c>
      <c r="U69" s="34">
        <v>108</v>
      </c>
      <c r="V69" s="33">
        <f>'Inputs and Outputs Part A'!$B$4+'Inputs and Outputs Part A'!$B$10</f>
        <v>103</v>
      </c>
      <c r="W69" s="33">
        <f t="shared" si="8"/>
        <v>103</v>
      </c>
      <c r="X69" s="33">
        <f>IF(W69-T69&gt;'Inputs and Outputs Part A'!B$4,W69-T69-'Inputs and Outputs Part A'!B$4,0)</f>
        <v>0</v>
      </c>
      <c r="Y69" s="35">
        <f>'Inputs and Outputs Part A'!$B$5*'Data Sheet A'!W69-'Inputs and Outputs Part A'!$B$6*'Data Sheet A'!X69</f>
        <v>4120</v>
      </c>
      <c r="AB69" s="13" t="s">
        <v>73</v>
      </c>
      <c r="AC69" s="34">
        <v>9</v>
      </c>
      <c r="AD69" s="34">
        <v>108</v>
      </c>
      <c r="AE69" s="33">
        <f>'Inputs and Outputs Part A'!$B$4+'Inputs and Outputs Part A'!$B$11</f>
        <v>104</v>
      </c>
      <c r="AF69" s="33">
        <f t="shared" si="9"/>
        <v>104</v>
      </c>
      <c r="AG69" s="33">
        <f>IF(AF69-AC69&gt;'Inputs and Outputs Part A'!B$4,AF69-AC69-'Inputs and Outputs Part A'!B$4,0)</f>
        <v>0</v>
      </c>
      <c r="AH69" s="35">
        <f>'Inputs and Outputs Part A'!$B$5*'Data Sheet A'!AF69-'Inputs and Outputs Part A'!$B$6*'Data Sheet A'!AG69</f>
        <v>4160</v>
      </c>
      <c r="AK69" s="13" t="s">
        <v>73</v>
      </c>
      <c r="AL69" s="34">
        <v>9</v>
      </c>
      <c r="AM69" s="34">
        <v>108</v>
      </c>
      <c r="AN69" s="33">
        <f>'Inputs and Outputs Part A'!$B$4+'Inputs and Outputs Part A'!$B$12</f>
        <v>105</v>
      </c>
      <c r="AO69" s="33">
        <f t="shared" si="10"/>
        <v>105</v>
      </c>
      <c r="AP69" s="33">
        <f>IF(AO69-AL69&gt;'Inputs and Outputs Part A'!B$4,AO69-AL69-'Inputs and Outputs Part A'!B$4,0)</f>
        <v>0</v>
      </c>
      <c r="AQ69" s="35">
        <f>'Inputs and Outputs Part A'!$B$5*'Data Sheet A'!AO69-'Inputs and Outputs Part A'!$B$6*'Data Sheet A'!AP69</f>
        <v>4200</v>
      </c>
      <c r="AS69" s="13" t="s">
        <v>73</v>
      </c>
      <c r="AT69" s="34">
        <v>9</v>
      </c>
      <c r="AU69" s="34">
        <v>108</v>
      </c>
      <c r="AV69" s="33">
        <f>'Inputs and Outputs Part A'!$B$4</f>
        <v>100</v>
      </c>
      <c r="AW69" s="33">
        <f t="shared" si="11"/>
        <v>100</v>
      </c>
      <c r="AX69" s="33">
        <f>IF(AW69-AT69&gt;'Inputs and Outputs Part A'!B$4,AW69-AT69-'Inputs and Outputs Part A'!B$4,0)</f>
        <v>0</v>
      </c>
      <c r="AY69" s="35">
        <f>'Inputs and Outputs Part A'!$B$5*'Data Sheet A'!AW69</f>
        <v>4000</v>
      </c>
    </row>
    <row r="70" spans="1:51" x14ac:dyDescent="0.3">
      <c r="A70" s="13" t="s">
        <v>74</v>
      </c>
      <c r="B70" s="34">
        <v>4</v>
      </c>
      <c r="C70" s="34">
        <v>102</v>
      </c>
      <c r="D70" s="33">
        <f>'Inputs and Outputs Part A'!$B$4+'Inputs and Outputs Part A'!$B$8</f>
        <v>101</v>
      </c>
      <c r="E70" s="33">
        <f t="shared" si="6"/>
        <v>101</v>
      </c>
      <c r="F70" s="33">
        <f>IF(E70-B70&gt;'Inputs and Outputs Part A'!B$4,E70-B70-'Inputs and Outputs Part A'!B$4,0)</f>
        <v>0</v>
      </c>
      <c r="G70" s="35">
        <f>'Inputs and Outputs Part A'!$B$5*'Data Sheet A'!E70-'Inputs and Outputs Part A'!$B$6*'Data Sheet A'!F70</f>
        <v>4040</v>
      </c>
      <c r="J70" s="13" t="s">
        <v>74</v>
      </c>
      <c r="K70" s="34">
        <v>4</v>
      </c>
      <c r="L70" s="34">
        <v>102</v>
      </c>
      <c r="M70" s="33">
        <f>'Inputs and Outputs Part A'!$B$4+'Inputs and Outputs Part A'!$B$9</f>
        <v>102</v>
      </c>
      <c r="N70" s="33">
        <f t="shared" si="7"/>
        <v>102</v>
      </c>
      <c r="O70" s="33">
        <f>IF(N70-K70&gt;'Inputs and Outputs Part A'!B$4,N70-K70-'Inputs and Outputs Part A'!B$4,0)</f>
        <v>0</v>
      </c>
      <c r="P70" s="35">
        <f>'Inputs and Outputs Part A'!$B$5*'Data Sheet A'!N70-'Inputs and Outputs Part A'!$B$6*'Data Sheet A'!O70</f>
        <v>4080</v>
      </c>
      <c r="S70" s="13" t="s">
        <v>74</v>
      </c>
      <c r="T70" s="34">
        <v>4</v>
      </c>
      <c r="U70" s="34">
        <v>102</v>
      </c>
      <c r="V70" s="33">
        <f>'Inputs and Outputs Part A'!$B$4+'Inputs and Outputs Part A'!$B$10</f>
        <v>103</v>
      </c>
      <c r="W70" s="33">
        <f t="shared" si="8"/>
        <v>102</v>
      </c>
      <c r="X70" s="33">
        <f>IF(W70-T70&gt;'Inputs and Outputs Part A'!B$4,W70-T70-'Inputs and Outputs Part A'!B$4,0)</f>
        <v>0</v>
      </c>
      <c r="Y70" s="35">
        <f>'Inputs and Outputs Part A'!$B$5*'Data Sheet A'!W70-'Inputs and Outputs Part A'!$B$6*'Data Sheet A'!X70</f>
        <v>4080</v>
      </c>
      <c r="AB70" s="13" t="s">
        <v>74</v>
      </c>
      <c r="AC70" s="34">
        <v>4</v>
      </c>
      <c r="AD70" s="34">
        <v>102</v>
      </c>
      <c r="AE70" s="33">
        <f>'Inputs and Outputs Part A'!$B$4+'Inputs and Outputs Part A'!$B$11</f>
        <v>104</v>
      </c>
      <c r="AF70" s="33">
        <f t="shared" si="9"/>
        <v>102</v>
      </c>
      <c r="AG70" s="33">
        <f>IF(AF70-AC70&gt;'Inputs and Outputs Part A'!B$4,AF70-AC70-'Inputs and Outputs Part A'!B$4,0)</f>
        <v>0</v>
      </c>
      <c r="AH70" s="35">
        <f>'Inputs and Outputs Part A'!$B$5*'Data Sheet A'!AF70-'Inputs and Outputs Part A'!$B$6*'Data Sheet A'!AG70</f>
        <v>4080</v>
      </c>
      <c r="AK70" s="13" t="s">
        <v>74</v>
      </c>
      <c r="AL70" s="34">
        <v>4</v>
      </c>
      <c r="AM70" s="34">
        <v>102</v>
      </c>
      <c r="AN70" s="33">
        <f>'Inputs and Outputs Part A'!$B$4+'Inputs and Outputs Part A'!$B$12</f>
        <v>105</v>
      </c>
      <c r="AO70" s="33">
        <f t="shared" si="10"/>
        <v>102</v>
      </c>
      <c r="AP70" s="33">
        <f>IF(AO70-AL70&gt;'Inputs and Outputs Part A'!B$4,AO70-AL70-'Inputs and Outputs Part A'!B$4,0)</f>
        <v>0</v>
      </c>
      <c r="AQ70" s="35">
        <f>'Inputs and Outputs Part A'!$B$5*'Data Sheet A'!AO70-'Inputs and Outputs Part A'!$B$6*'Data Sheet A'!AP70</f>
        <v>4080</v>
      </c>
      <c r="AS70" s="13" t="s">
        <v>74</v>
      </c>
      <c r="AT70" s="34">
        <v>4</v>
      </c>
      <c r="AU70" s="34">
        <v>102</v>
      </c>
      <c r="AV70" s="33">
        <f>'Inputs and Outputs Part A'!$B$4</f>
        <v>100</v>
      </c>
      <c r="AW70" s="33">
        <f t="shared" si="11"/>
        <v>100</v>
      </c>
      <c r="AX70" s="33">
        <f>IF(AW70-AT70&gt;'Inputs and Outputs Part A'!B$4,AW70-AT70-'Inputs and Outputs Part A'!B$4,0)</f>
        <v>0</v>
      </c>
      <c r="AY70" s="35">
        <f>'Inputs and Outputs Part A'!$B$5*'Data Sheet A'!AW70</f>
        <v>4000</v>
      </c>
    </row>
    <row r="71" spans="1:51" x14ac:dyDescent="0.3">
      <c r="A71" s="13" t="s">
        <v>75</v>
      </c>
      <c r="B71" s="34">
        <v>0</v>
      </c>
      <c r="C71" s="34">
        <v>105</v>
      </c>
      <c r="D71" s="33">
        <f>'Inputs and Outputs Part A'!$B$4+'Inputs and Outputs Part A'!$B$8</f>
        <v>101</v>
      </c>
      <c r="E71" s="33">
        <f t="shared" si="6"/>
        <v>101</v>
      </c>
      <c r="F71" s="33">
        <f>IF(E71-B71&gt;'Inputs and Outputs Part A'!B$4,E71-B71-'Inputs and Outputs Part A'!B$4,0)</f>
        <v>1</v>
      </c>
      <c r="G71" s="35">
        <f>'Inputs and Outputs Part A'!$B$5*'Data Sheet A'!E71-'Inputs and Outputs Part A'!$B$6*'Data Sheet A'!F71</f>
        <v>3940</v>
      </c>
      <c r="J71" s="13" t="s">
        <v>75</v>
      </c>
      <c r="K71" s="34">
        <v>0</v>
      </c>
      <c r="L71" s="34">
        <v>105</v>
      </c>
      <c r="M71" s="33">
        <f>'Inputs and Outputs Part A'!$B$4+'Inputs and Outputs Part A'!$B$9</f>
        <v>102</v>
      </c>
      <c r="N71" s="33">
        <f t="shared" si="7"/>
        <v>102</v>
      </c>
      <c r="O71" s="33">
        <f>IF(N71-K71&gt;'Inputs and Outputs Part A'!B$4,N71-K71-'Inputs and Outputs Part A'!B$4,0)</f>
        <v>2</v>
      </c>
      <c r="P71" s="35">
        <f>'Inputs and Outputs Part A'!$B$5*'Data Sheet A'!N71-'Inputs and Outputs Part A'!$B$6*'Data Sheet A'!O71</f>
        <v>3880</v>
      </c>
      <c r="S71" s="13" t="s">
        <v>75</v>
      </c>
      <c r="T71" s="34">
        <v>0</v>
      </c>
      <c r="U71" s="34">
        <v>105</v>
      </c>
      <c r="V71" s="33">
        <f>'Inputs and Outputs Part A'!$B$4+'Inputs and Outputs Part A'!$B$10</f>
        <v>103</v>
      </c>
      <c r="W71" s="33">
        <f t="shared" si="8"/>
        <v>103</v>
      </c>
      <c r="X71" s="33">
        <f>IF(W71-T71&gt;'Inputs and Outputs Part A'!B$4,W71-T71-'Inputs and Outputs Part A'!B$4,0)</f>
        <v>3</v>
      </c>
      <c r="Y71" s="35">
        <f>'Inputs and Outputs Part A'!$B$5*'Data Sheet A'!W71-'Inputs and Outputs Part A'!$B$6*'Data Sheet A'!X71</f>
        <v>3820</v>
      </c>
      <c r="AB71" s="13" t="s">
        <v>75</v>
      </c>
      <c r="AC71" s="34">
        <v>0</v>
      </c>
      <c r="AD71" s="34">
        <v>105</v>
      </c>
      <c r="AE71" s="33">
        <f>'Inputs and Outputs Part A'!$B$4+'Inputs and Outputs Part A'!$B$11</f>
        <v>104</v>
      </c>
      <c r="AF71" s="33">
        <f t="shared" si="9"/>
        <v>104</v>
      </c>
      <c r="AG71" s="33">
        <f>IF(AF71-AC71&gt;'Inputs and Outputs Part A'!B$4,AF71-AC71-'Inputs and Outputs Part A'!B$4,0)</f>
        <v>4</v>
      </c>
      <c r="AH71" s="35">
        <f>'Inputs and Outputs Part A'!$B$5*'Data Sheet A'!AF71-'Inputs and Outputs Part A'!$B$6*'Data Sheet A'!AG71</f>
        <v>3760</v>
      </c>
      <c r="AK71" s="13" t="s">
        <v>75</v>
      </c>
      <c r="AL71" s="34">
        <v>0</v>
      </c>
      <c r="AM71" s="34">
        <v>105</v>
      </c>
      <c r="AN71" s="33">
        <f>'Inputs and Outputs Part A'!$B$4+'Inputs and Outputs Part A'!$B$12</f>
        <v>105</v>
      </c>
      <c r="AO71" s="33">
        <f t="shared" si="10"/>
        <v>105</v>
      </c>
      <c r="AP71" s="33">
        <f>IF(AO71-AL71&gt;'Inputs and Outputs Part A'!B$4,AO71-AL71-'Inputs and Outputs Part A'!B$4,0)</f>
        <v>5</v>
      </c>
      <c r="AQ71" s="35">
        <f>'Inputs and Outputs Part A'!$B$5*'Data Sheet A'!AO71-'Inputs and Outputs Part A'!$B$6*'Data Sheet A'!AP71</f>
        <v>3700</v>
      </c>
      <c r="AS71" s="13" t="s">
        <v>75</v>
      </c>
      <c r="AT71" s="34">
        <v>0</v>
      </c>
      <c r="AU71" s="34">
        <v>105</v>
      </c>
      <c r="AV71" s="33">
        <f>'Inputs and Outputs Part A'!$B$4</f>
        <v>100</v>
      </c>
      <c r="AW71" s="33">
        <f t="shared" si="11"/>
        <v>100</v>
      </c>
      <c r="AX71" s="33">
        <f>IF(AW71-AT71&gt;'Inputs and Outputs Part A'!B$4,AW71-AT71-'Inputs and Outputs Part A'!B$4,0)</f>
        <v>0</v>
      </c>
      <c r="AY71" s="35">
        <f>'Inputs and Outputs Part A'!$B$5*'Data Sheet A'!AW71</f>
        <v>4000</v>
      </c>
    </row>
    <row r="72" spans="1:51" x14ac:dyDescent="0.3">
      <c r="A72" s="13" t="s">
        <v>76</v>
      </c>
      <c r="B72" s="34">
        <v>3</v>
      </c>
      <c r="C72" s="34">
        <v>96</v>
      </c>
      <c r="D72" s="33">
        <f>'Inputs and Outputs Part A'!$B$4+'Inputs and Outputs Part A'!$B$8</f>
        <v>101</v>
      </c>
      <c r="E72" s="33">
        <f t="shared" si="6"/>
        <v>96</v>
      </c>
      <c r="F72" s="33">
        <f>IF(E72-B72&gt;'Inputs and Outputs Part A'!B$4,E72-B72-'Inputs and Outputs Part A'!B$4,0)</f>
        <v>0</v>
      </c>
      <c r="G72" s="35">
        <f>'Inputs and Outputs Part A'!$B$5*'Data Sheet A'!E72-'Inputs and Outputs Part A'!$B$6*'Data Sheet A'!F72</f>
        <v>3840</v>
      </c>
      <c r="J72" s="13" t="s">
        <v>76</v>
      </c>
      <c r="K72" s="34">
        <v>3</v>
      </c>
      <c r="L72" s="34">
        <v>96</v>
      </c>
      <c r="M72" s="33">
        <f>'Inputs and Outputs Part A'!$B$4+'Inputs and Outputs Part A'!$B$9</f>
        <v>102</v>
      </c>
      <c r="N72" s="33">
        <f t="shared" si="7"/>
        <v>96</v>
      </c>
      <c r="O72" s="33">
        <f>IF(N72-K72&gt;'Inputs and Outputs Part A'!B$4,N72-K72-'Inputs and Outputs Part A'!B$4,0)</f>
        <v>0</v>
      </c>
      <c r="P72" s="35">
        <f>'Inputs and Outputs Part A'!$B$5*'Data Sheet A'!N72-'Inputs and Outputs Part A'!$B$6*'Data Sheet A'!O72</f>
        <v>3840</v>
      </c>
      <c r="S72" s="13" t="s">
        <v>76</v>
      </c>
      <c r="T72" s="34">
        <v>3</v>
      </c>
      <c r="U72" s="34">
        <v>96</v>
      </c>
      <c r="V72" s="33">
        <f>'Inputs and Outputs Part A'!$B$4+'Inputs and Outputs Part A'!$B$10</f>
        <v>103</v>
      </c>
      <c r="W72" s="33">
        <f t="shared" si="8"/>
        <v>96</v>
      </c>
      <c r="X72" s="33">
        <f>IF(W72-T72&gt;'Inputs and Outputs Part A'!B$4,W72-T72-'Inputs and Outputs Part A'!B$4,0)</f>
        <v>0</v>
      </c>
      <c r="Y72" s="35">
        <f>'Inputs and Outputs Part A'!$B$5*'Data Sheet A'!W72-'Inputs and Outputs Part A'!$B$6*'Data Sheet A'!X72</f>
        <v>3840</v>
      </c>
      <c r="AB72" s="13" t="s">
        <v>76</v>
      </c>
      <c r="AC72" s="34">
        <v>3</v>
      </c>
      <c r="AD72" s="34">
        <v>96</v>
      </c>
      <c r="AE72" s="33">
        <f>'Inputs and Outputs Part A'!$B$4+'Inputs and Outputs Part A'!$B$11</f>
        <v>104</v>
      </c>
      <c r="AF72" s="33">
        <f t="shared" si="9"/>
        <v>96</v>
      </c>
      <c r="AG72" s="33">
        <f>IF(AF72-AC72&gt;'Inputs and Outputs Part A'!B$4,AF72-AC72-'Inputs and Outputs Part A'!B$4,0)</f>
        <v>0</v>
      </c>
      <c r="AH72" s="35">
        <f>'Inputs and Outputs Part A'!$B$5*'Data Sheet A'!AF72-'Inputs and Outputs Part A'!$B$6*'Data Sheet A'!AG72</f>
        <v>3840</v>
      </c>
      <c r="AK72" s="13" t="s">
        <v>76</v>
      </c>
      <c r="AL72" s="34">
        <v>3</v>
      </c>
      <c r="AM72" s="34">
        <v>96</v>
      </c>
      <c r="AN72" s="33">
        <f>'Inputs and Outputs Part A'!$B$4+'Inputs and Outputs Part A'!$B$12</f>
        <v>105</v>
      </c>
      <c r="AO72" s="33">
        <f t="shared" si="10"/>
        <v>96</v>
      </c>
      <c r="AP72" s="33">
        <f>IF(AO72-AL72&gt;'Inputs and Outputs Part A'!B$4,AO72-AL72-'Inputs and Outputs Part A'!B$4,0)</f>
        <v>0</v>
      </c>
      <c r="AQ72" s="35">
        <f>'Inputs and Outputs Part A'!$B$5*'Data Sheet A'!AO72-'Inputs and Outputs Part A'!$B$6*'Data Sheet A'!AP72</f>
        <v>3840</v>
      </c>
      <c r="AS72" s="13" t="s">
        <v>76</v>
      </c>
      <c r="AT72" s="34">
        <v>3</v>
      </c>
      <c r="AU72" s="34">
        <v>96</v>
      </c>
      <c r="AV72" s="33">
        <f>'Inputs and Outputs Part A'!$B$4</f>
        <v>100</v>
      </c>
      <c r="AW72" s="33">
        <f t="shared" si="11"/>
        <v>96</v>
      </c>
      <c r="AX72" s="33">
        <f>IF(AW72-AT72&gt;'Inputs and Outputs Part A'!B$4,AW72-AT72-'Inputs and Outputs Part A'!B$4,0)</f>
        <v>0</v>
      </c>
      <c r="AY72" s="35">
        <f>'Inputs and Outputs Part A'!$B$5*'Data Sheet A'!AW72</f>
        <v>3840</v>
      </c>
    </row>
    <row r="73" spans="1:51" x14ac:dyDescent="0.3">
      <c r="A73" s="13" t="s">
        <v>77</v>
      </c>
      <c r="B73" s="34">
        <v>1</v>
      </c>
      <c r="C73" s="34">
        <v>104</v>
      </c>
      <c r="D73" s="33">
        <f>'Inputs and Outputs Part A'!$B$4+'Inputs and Outputs Part A'!$B$8</f>
        <v>101</v>
      </c>
      <c r="E73" s="33">
        <f t="shared" si="6"/>
        <v>101</v>
      </c>
      <c r="F73" s="33">
        <f>IF(E73-B73&gt;'Inputs and Outputs Part A'!B$4,E73-B73-'Inputs and Outputs Part A'!B$4,0)</f>
        <v>0</v>
      </c>
      <c r="G73" s="35">
        <f>'Inputs and Outputs Part A'!$B$5*'Data Sheet A'!E73-'Inputs and Outputs Part A'!$B$6*'Data Sheet A'!F73</f>
        <v>4040</v>
      </c>
      <c r="J73" s="13" t="s">
        <v>77</v>
      </c>
      <c r="K73" s="34">
        <v>1</v>
      </c>
      <c r="L73" s="34">
        <v>104</v>
      </c>
      <c r="M73" s="33">
        <f>'Inputs and Outputs Part A'!$B$4+'Inputs and Outputs Part A'!$B$9</f>
        <v>102</v>
      </c>
      <c r="N73" s="33">
        <f t="shared" si="7"/>
        <v>102</v>
      </c>
      <c r="O73" s="33">
        <f>IF(N73-K73&gt;'Inputs and Outputs Part A'!B$4,N73-K73-'Inputs and Outputs Part A'!B$4,0)</f>
        <v>1</v>
      </c>
      <c r="P73" s="35">
        <f>'Inputs and Outputs Part A'!$B$5*'Data Sheet A'!N73-'Inputs and Outputs Part A'!$B$6*'Data Sheet A'!O73</f>
        <v>3980</v>
      </c>
      <c r="S73" s="13" t="s">
        <v>77</v>
      </c>
      <c r="T73" s="34">
        <v>1</v>
      </c>
      <c r="U73" s="34">
        <v>104</v>
      </c>
      <c r="V73" s="33">
        <f>'Inputs and Outputs Part A'!$B$4+'Inputs and Outputs Part A'!$B$10</f>
        <v>103</v>
      </c>
      <c r="W73" s="33">
        <f t="shared" si="8"/>
        <v>103</v>
      </c>
      <c r="X73" s="33">
        <f>IF(W73-T73&gt;'Inputs and Outputs Part A'!B$4,W73-T73-'Inputs and Outputs Part A'!B$4,0)</f>
        <v>2</v>
      </c>
      <c r="Y73" s="35">
        <f>'Inputs and Outputs Part A'!$B$5*'Data Sheet A'!W73-'Inputs and Outputs Part A'!$B$6*'Data Sheet A'!X73</f>
        <v>3920</v>
      </c>
      <c r="AB73" s="13" t="s">
        <v>77</v>
      </c>
      <c r="AC73" s="34">
        <v>1</v>
      </c>
      <c r="AD73" s="34">
        <v>104</v>
      </c>
      <c r="AE73" s="33">
        <f>'Inputs and Outputs Part A'!$B$4+'Inputs and Outputs Part A'!$B$11</f>
        <v>104</v>
      </c>
      <c r="AF73" s="33">
        <f t="shared" si="9"/>
        <v>104</v>
      </c>
      <c r="AG73" s="33">
        <f>IF(AF73-AC73&gt;'Inputs and Outputs Part A'!B$4,AF73-AC73-'Inputs and Outputs Part A'!B$4,0)</f>
        <v>3</v>
      </c>
      <c r="AH73" s="35">
        <f>'Inputs and Outputs Part A'!$B$5*'Data Sheet A'!AF73-'Inputs and Outputs Part A'!$B$6*'Data Sheet A'!AG73</f>
        <v>3860</v>
      </c>
      <c r="AK73" s="13" t="s">
        <v>77</v>
      </c>
      <c r="AL73" s="34">
        <v>1</v>
      </c>
      <c r="AM73" s="34">
        <v>104</v>
      </c>
      <c r="AN73" s="33">
        <f>'Inputs and Outputs Part A'!$B$4+'Inputs and Outputs Part A'!$B$12</f>
        <v>105</v>
      </c>
      <c r="AO73" s="33">
        <f t="shared" si="10"/>
        <v>104</v>
      </c>
      <c r="AP73" s="33">
        <f>IF(AO73-AL73&gt;'Inputs and Outputs Part A'!B$4,AO73-AL73-'Inputs and Outputs Part A'!B$4,0)</f>
        <v>3</v>
      </c>
      <c r="AQ73" s="35">
        <f>'Inputs and Outputs Part A'!$B$5*'Data Sheet A'!AO73-'Inputs and Outputs Part A'!$B$6*'Data Sheet A'!AP73</f>
        <v>3860</v>
      </c>
      <c r="AS73" s="13" t="s">
        <v>77</v>
      </c>
      <c r="AT73" s="34">
        <v>1</v>
      </c>
      <c r="AU73" s="34">
        <v>104</v>
      </c>
      <c r="AV73" s="33">
        <f>'Inputs and Outputs Part A'!$B$4</f>
        <v>100</v>
      </c>
      <c r="AW73" s="33">
        <f t="shared" si="11"/>
        <v>100</v>
      </c>
      <c r="AX73" s="33">
        <f>IF(AW73-AT73&gt;'Inputs and Outputs Part A'!B$4,AW73-AT73-'Inputs and Outputs Part A'!B$4,0)</f>
        <v>0</v>
      </c>
      <c r="AY73" s="35">
        <f>'Inputs and Outputs Part A'!$B$5*'Data Sheet A'!AW73</f>
        <v>4000</v>
      </c>
    </row>
    <row r="74" spans="1:51" x14ac:dyDescent="0.3">
      <c r="A74" s="13" t="s">
        <v>78</v>
      </c>
      <c r="B74" s="34">
        <v>0</v>
      </c>
      <c r="C74" s="34">
        <v>114</v>
      </c>
      <c r="D74" s="33">
        <f>'Inputs and Outputs Part A'!$B$4+'Inputs and Outputs Part A'!$B$8</f>
        <v>101</v>
      </c>
      <c r="E74" s="33">
        <f t="shared" si="6"/>
        <v>101</v>
      </c>
      <c r="F74" s="33">
        <f>IF(E74-B74&gt;'Inputs and Outputs Part A'!B$4,E74-B74-'Inputs and Outputs Part A'!B$4,0)</f>
        <v>1</v>
      </c>
      <c r="G74" s="35">
        <f>'Inputs and Outputs Part A'!$B$5*'Data Sheet A'!E74-'Inputs and Outputs Part A'!$B$6*'Data Sheet A'!F74</f>
        <v>3940</v>
      </c>
      <c r="J74" s="13" t="s">
        <v>78</v>
      </c>
      <c r="K74" s="34">
        <v>0</v>
      </c>
      <c r="L74" s="34">
        <v>114</v>
      </c>
      <c r="M74" s="33">
        <f>'Inputs and Outputs Part A'!$B$4+'Inputs and Outputs Part A'!$B$9</f>
        <v>102</v>
      </c>
      <c r="N74" s="33">
        <f t="shared" si="7"/>
        <v>102</v>
      </c>
      <c r="O74" s="33">
        <f>IF(N74-K74&gt;'Inputs and Outputs Part A'!B$4,N74-K74-'Inputs and Outputs Part A'!B$4,0)</f>
        <v>2</v>
      </c>
      <c r="P74" s="35">
        <f>'Inputs and Outputs Part A'!$B$5*'Data Sheet A'!N74-'Inputs and Outputs Part A'!$B$6*'Data Sheet A'!O74</f>
        <v>3880</v>
      </c>
      <c r="S74" s="13" t="s">
        <v>78</v>
      </c>
      <c r="T74" s="34">
        <v>0</v>
      </c>
      <c r="U74" s="34">
        <v>114</v>
      </c>
      <c r="V74" s="33">
        <f>'Inputs and Outputs Part A'!$B$4+'Inputs and Outputs Part A'!$B$10</f>
        <v>103</v>
      </c>
      <c r="W74" s="33">
        <f t="shared" si="8"/>
        <v>103</v>
      </c>
      <c r="X74" s="33">
        <f>IF(W74-T74&gt;'Inputs and Outputs Part A'!B$4,W74-T74-'Inputs and Outputs Part A'!B$4,0)</f>
        <v>3</v>
      </c>
      <c r="Y74" s="35">
        <f>'Inputs and Outputs Part A'!$B$5*'Data Sheet A'!W74-'Inputs and Outputs Part A'!$B$6*'Data Sheet A'!X74</f>
        <v>3820</v>
      </c>
      <c r="AB74" s="13" t="s">
        <v>78</v>
      </c>
      <c r="AC74" s="34">
        <v>0</v>
      </c>
      <c r="AD74" s="34">
        <v>114</v>
      </c>
      <c r="AE74" s="33">
        <f>'Inputs and Outputs Part A'!$B$4+'Inputs and Outputs Part A'!$B$11</f>
        <v>104</v>
      </c>
      <c r="AF74" s="33">
        <f t="shared" si="9"/>
        <v>104</v>
      </c>
      <c r="AG74" s="33">
        <f>IF(AF74-AC74&gt;'Inputs and Outputs Part A'!B$4,AF74-AC74-'Inputs and Outputs Part A'!B$4,0)</f>
        <v>4</v>
      </c>
      <c r="AH74" s="35">
        <f>'Inputs and Outputs Part A'!$B$5*'Data Sheet A'!AF74-'Inputs and Outputs Part A'!$B$6*'Data Sheet A'!AG74</f>
        <v>3760</v>
      </c>
      <c r="AK74" s="13" t="s">
        <v>78</v>
      </c>
      <c r="AL74" s="34">
        <v>0</v>
      </c>
      <c r="AM74" s="34">
        <v>114</v>
      </c>
      <c r="AN74" s="33">
        <f>'Inputs and Outputs Part A'!$B$4+'Inputs and Outputs Part A'!$B$12</f>
        <v>105</v>
      </c>
      <c r="AO74" s="33">
        <f t="shared" si="10"/>
        <v>105</v>
      </c>
      <c r="AP74" s="33">
        <f>IF(AO74-AL74&gt;'Inputs and Outputs Part A'!B$4,AO74-AL74-'Inputs and Outputs Part A'!B$4,0)</f>
        <v>5</v>
      </c>
      <c r="AQ74" s="35">
        <f>'Inputs and Outputs Part A'!$B$5*'Data Sheet A'!AO74-'Inputs and Outputs Part A'!$B$6*'Data Sheet A'!AP74</f>
        <v>3700</v>
      </c>
      <c r="AS74" s="13" t="s">
        <v>78</v>
      </c>
      <c r="AT74" s="34">
        <v>0</v>
      </c>
      <c r="AU74" s="34">
        <v>114</v>
      </c>
      <c r="AV74" s="33">
        <f>'Inputs and Outputs Part A'!$B$4</f>
        <v>100</v>
      </c>
      <c r="AW74" s="33">
        <f t="shared" si="11"/>
        <v>100</v>
      </c>
      <c r="AX74" s="33">
        <f>IF(AW74-AT74&gt;'Inputs and Outputs Part A'!B$4,AW74-AT74-'Inputs and Outputs Part A'!B$4,0)</f>
        <v>0</v>
      </c>
      <c r="AY74" s="35">
        <f>'Inputs and Outputs Part A'!$B$5*'Data Sheet A'!AW74</f>
        <v>4000</v>
      </c>
    </row>
    <row r="75" spans="1:51" x14ac:dyDescent="0.3">
      <c r="A75" s="13" t="s">
        <v>79</v>
      </c>
      <c r="B75" s="34">
        <v>3</v>
      </c>
      <c r="C75" s="34">
        <v>102</v>
      </c>
      <c r="D75" s="33">
        <f>'Inputs and Outputs Part A'!$B$4+'Inputs and Outputs Part A'!$B$8</f>
        <v>101</v>
      </c>
      <c r="E75" s="33">
        <f t="shared" si="6"/>
        <v>101</v>
      </c>
      <c r="F75" s="33">
        <f>IF(E75-B75&gt;'Inputs and Outputs Part A'!B$4,E75-B75-'Inputs and Outputs Part A'!B$4,0)</f>
        <v>0</v>
      </c>
      <c r="G75" s="35">
        <f>'Inputs and Outputs Part A'!$B$5*'Data Sheet A'!E75-'Inputs and Outputs Part A'!$B$6*'Data Sheet A'!F75</f>
        <v>4040</v>
      </c>
      <c r="J75" s="13" t="s">
        <v>79</v>
      </c>
      <c r="K75" s="34">
        <v>3</v>
      </c>
      <c r="L75" s="34">
        <v>102</v>
      </c>
      <c r="M75" s="33">
        <f>'Inputs and Outputs Part A'!$B$4+'Inputs and Outputs Part A'!$B$9</f>
        <v>102</v>
      </c>
      <c r="N75" s="33">
        <f t="shared" si="7"/>
        <v>102</v>
      </c>
      <c r="O75" s="33">
        <f>IF(N75-K75&gt;'Inputs and Outputs Part A'!B$4,N75-K75-'Inputs and Outputs Part A'!B$4,0)</f>
        <v>0</v>
      </c>
      <c r="P75" s="35">
        <f>'Inputs and Outputs Part A'!$B$5*'Data Sheet A'!N75-'Inputs and Outputs Part A'!$B$6*'Data Sheet A'!O75</f>
        <v>4080</v>
      </c>
      <c r="S75" s="13" t="s">
        <v>79</v>
      </c>
      <c r="T75" s="34">
        <v>3</v>
      </c>
      <c r="U75" s="34">
        <v>102</v>
      </c>
      <c r="V75" s="33">
        <f>'Inputs and Outputs Part A'!$B$4+'Inputs and Outputs Part A'!$B$10</f>
        <v>103</v>
      </c>
      <c r="W75" s="33">
        <f t="shared" si="8"/>
        <v>102</v>
      </c>
      <c r="X75" s="33">
        <f>IF(W75-T75&gt;'Inputs and Outputs Part A'!B$4,W75-T75-'Inputs and Outputs Part A'!B$4,0)</f>
        <v>0</v>
      </c>
      <c r="Y75" s="35">
        <f>'Inputs and Outputs Part A'!$B$5*'Data Sheet A'!W75-'Inputs and Outputs Part A'!$B$6*'Data Sheet A'!X75</f>
        <v>4080</v>
      </c>
      <c r="AB75" s="13" t="s">
        <v>79</v>
      </c>
      <c r="AC75" s="34">
        <v>3</v>
      </c>
      <c r="AD75" s="34">
        <v>102</v>
      </c>
      <c r="AE75" s="33">
        <f>'Inputs and Outputs Part A'!$B$4+'Inputs and Outputs Part A'!$B$11</f>
        <v>104</v>
      </c>
      <c r="AF75" s="33">
        <f t="shared" si="9"/>
        <v>102</v>
      </c>
      <c r="AG75" s="33">
        <f>IF(AF75-AC75&gt;'Inputs and Outputs Part A'!B$4,AF75-AC75-'Inputs and Outputs Part A'!B$4,0)</f>
        <v>0</v>
      </c>
      <c r="AH75" s="35">
        <f>'Inputs and Outputs Part A'!$B$5*'Data Sheet A'!AF75-'Inputs and Outputs Part A'!$B$6*'Data Sheet A'!AG75</f>
        <v>4080</v>
      </c>
      <c r="AK75" s="13" t="s">
        <v>79</v>
      </c>
      <c r="AL75" s="34">
        <v>3</v>
      </c>
      <c r="AM75" s="34">
        <v>102</v>
      </c>
      <c r="AN75" s="33">
        <f>'Inputs and Outputs Part A'!$B$4+'Inputs and Outputs Part A'!$B$12</f>
        <v>105</v>
      </c>
      <c r="AO75" s="33">
        <f t="shared" si="10"/>
        <v>102</v>
      </c>
      <c r="AP75" s="33">
        <f>IF(AO75-AL75&gt;'Inputs and Outputs Part A'!B$4,AO75-AL75-'Inputs and Outputs Part A'!B$4,0)</f>
        <v>0</v>
      </c>
      <c r="AQ75" s="35">
        <f>'Inputs and Outputs Part A'!$B$5*'Data Sheet A'!AO75-'Inputs and Outputs Part A'!$B$6*'Data Sheet A'!AP75</f>
        <v>4080</v>
      </c>
      <c r="AS75" s="13" t="s">
        <v>79</v>
      </c>
      <c r="AT75" s="34">
        <v>3</v>
      </c>
      <c r="AU75" s="34">
        <v>102</v>
      </c>
      <c r="AV75" s="33">
        <f>'Inputs and Outputs Part A'!$B$4</f>
        <v>100</v>
      </c>
      <c r="AW75" s="33">
        <f t="shared" si="11"/>
        <v>100</v>
      </c>
      <c r="AX75" s="33">
        <f>IF(AW75-AT75&gt;'Inputs and Outputs Part A'!B$4,AW75-AT75-'Inputs and Outputs Part A'!B$4,0)</f>
        <v>0</v>
      </c>
      <c r="AY75" s="35">
        <f>'Inputs and Outputs Part A'!$B$5*'Data Sheet A'!AW75</f>
        <v>4000</v>
      </c>
    </row>
    <row r="76" spans="1:51" x14ac:dyDescent="0.3">
      <c r="A76" s="13" t="s">
        <v>80</v>
      </c>
      <c r="B76" s="34">
        <v>4</v>
      </c>
      <c r="C76" s="34">
        <v>106</v>
      </c>
      <c r="D76" s="33">
        <f>'Inputs and Outputs Part A'!$B$4+'Inputs and Outputs Part A'!$B$8</f>
        <v>101</v>
      </c>
      <c r="E76" s="33">
        <f t="shared" si="6"/>
        <v>101</v>
      </c>
      <c r="F76" s="33">
        <f>IF(E76-B76&gt;'Inputs and Outputs Part A'!B$4,E76-B76-'Inputs and Outputs Part A'!B$4,0)</f>
        <v>0</v>
      </c>
      <c r="G76" s="35">
        <f>'Inputs and Outputs Part A'!$B$5*'Data Sheet A'!E76-'Inputs and Outputs Part A'!$B$6*'Data Sheet A'!F76</f>
        <v>4040</v>
      </c>
      <c r="J76" s="13" t="s">
        <v>80</v>
      </c>
      <c r="K76" s="34">
        <v>4</v>
      </c>
      <c r="L76" s="34">
        <v>106</v>
      </c>
      <c r="M76" s="33">
        <f>'Inputs and Outputs Part A'!$B$4+'Inputs and Outputs Part A'!$B$9</f>
        <v>102</v>
      </c>
      <c r="N76" s="33">
        <f t="shared" si="7"/>
        <v>102</v>
      </c>
      <c r="O76" s="33">
        <f>IF(N76-K76&gt;'Inputs and Outputs Part A'!B$4,N76-K76-'Inputs and Outputs Part A'!B$4,0)</f>
        <v>0</v>
      </c>
      <c r="P76" s="35">
        <f>'Inputs and Outputs Part A'!$B$5*'Data Sheet A'!N76-'Inputs and Outputs Part A'!$B$6*'Data Sheet A'!O76</f>
        <v>4080</v>
      </c>
      <c r="S76" s="13" t="s">
        <v>80</v>
      </c>
      <c r="T76" s="34">
        <v>4</v>
      </c>
      <c r="U76" s="34">
        <v>106</v>
      </c>
      <c r="V76" s="33">
        <f>'Inputs and Outputs Part A'!$B$4+'Inputs and Outputs Part A'!$B$10</f>
        <v>103</v>
      </c>
      <c r="W76" s="33">
        <f t="shared" si="8"/>
        <v>103</v>
      </c>
      <c r="X76" s="33">
        <f>IF(W76-T76&gt;'Inputs and Outputs Part A'!B$4,W76-T76-'Inputs and Outputs Part A'!B$4,0)</f>
        <v>0</v>
      </c>
      <c r="Y76" s="35">
        <f>'Inputs and Outputs Part A'!$B$5*'Data Sheet A'!W76-'Inputs and Outputs Part A'!$B$6*'Data Sheet A'!X76</f>
        <v>4120</v>
      </c>
      <c r="AB76" s="13" t="s">
        <v>80</v>
      </c>
      <c r="AC76" s="34">
        <v>4</v>
      </c>
      <c r="AD76" s="34">
        <v>106</v>
      </c>
      <c r="AE76" s="33">
        <f>'Inputs and Outputs Part A'!$B$4+'Inputs and Outputs Part A'!$B$11</f>
        <v>104</v>
      </c>
      <c r="AF76" s="33">
        <f t="shared" si="9"/>
        <v>104</v>
      </c>
      <c r="AG76" s="33">
        <f>IF(AF76-AC76&gt;'Inputs and Outputs Part A'!B$4,AF76-AC76-'Inputs and Outputs Part A'!B$4,0)</f>
        <v>0</v>
      </c>
      <c r="AH76" s="35">
        <f>'Inputs and Outputs Part A'!$B$5*'Data Sheet A'!AF76-'Inputs and Outputs Part A'!$B$6*'Data Sheet A'!AG76</f>
        <v>4160</v>
      </c>
      <c r="AK76" s="13" t="s">
        <v>80</v>
      </c>
      <c r="AL76" s="34">
        <v>4</v>
      </c>
      <c r="AM76" s="34">
        <v>106</v>
      </c>
      <c r="AN76" s="33">
        <f>'Inputs and Outputs Part A'!$B$4+'Inputs and Outputs Part A'!$B$12</f>
        <v>105</v>
      </c>
      <c r="AO76" s="33">
        <f t="shared" si="10"/>
        <v>105</v>
      </c>
      <c r="AP76" s="33">
        <f>IF(AO76-AL76&gt;'Inputs and Outputs Part A'!B$4,AO76-AL76-'Inputs and Outputs Part A'!B$4,0)</f>
        <v>1</v>
      </c>
      <c r="AQ76" s="35">
        <f>'Inputs and Outputs Part A'!$B$5*'Data Sheet A'!AO76-'Inputs and Outputs Part A'!$B$6*'Data Sheet A'!AP76</f>
        <v>4100</v>
      </c>
      <c r="AS76" s="13" t="s">
        <v>80</v>
      </c>
      <c r="AT76" s="34">
        <v>4</v>
      </c>
      <c r="AU76" s="34">
        <v>106</v>
      </c>
      <c r="AV76" s="33">
        <f>'Inputs and Outputs Part A'!$B$4</f>
        <v>100</v>
      </c>
      <c r="AW76" s="33">
        <f t="shared" si="11"/>
        <v>100</v>
      </c>
      <c r="AX76" s="33">
        <f>IF(AW76-AT76&gt;'Inputs and Outputs Part A'!B$4,AW76-AT76-'Inputs and Outputs Part A'!B$4,0)</f>
        <v>0</v>
      </c>
      <c r="AY76" s="35">
        <f>'Inputs and Outputs Part A'!$B$5*'Data Sheet A'!AW76</f>
        <v>4000</v>
      </c>
    </row>
    <row r="77" spans="1:51" x14ac:dyDescent="0.3">
      <c r="A77" s="13" t="s">
        <v>81</v>
      </c>
      <c r="B77" s="34">
        <v>1</v>
      </c>
      <c r="C77" s="34">
        <v>103</v>
      </c>
      <c r="D77" s="33">
        <f>'Inputs and Outputs Part A'!$B$4+'Inputs and Outputs Part A'!$B$8</f>
        <v>101</v>
      </c>
      <c r="E77" s="33">
        <f t="shared" si="6"/>
        <v>101</v>
      </c>
      <c r="F77" s="33">
        <f>IF(E77-B77&gt;'Inputs and Outputs Part A'!B$4,E77-B77-'Inputs and Outputs Part A'!B$4,0)</f>
        <v>0</v>
      </c>
      <c r="G77" s="35">
        <f>'Inputs and Outputs Part A'!$B$5*'Data Sheet A'!E77-'Inputs and Outputs Part A'!$B$6*'Data Sheet A'!F77</f>
        <v>4040</v>
      </c>
      <c r="J77" s="13" t="s">
        <v>81</v>
      </c>
      <c r="K77" s="34">
        <v>1</v>
      </c>
      <c r="L77" s="34">
        <v>103</v>
      </c>
      <c r="M77" s="33">
        <f>'Inputs and Outputs Part A'!$B$4+'Inputs and Outputs Part A'!$B$9</f>
        <v>102</v>
      </c>
      <c r="N77" s="33">
        <f t="shared" si="7"/>
        <v>102</v>
      </c>
      <c r="O77" s="33">
        <f>IF(N77-K77&gt;'Inputs and Outputs Part A'!B$4,N77-K77-'Inputs and Outputs Part A'!B$4,0)</f>
        <v>1</v>
      </c>
      <c r="P77" s="35">
        <f>'Inputs and Outputs Part A'!$B$5*'Data Sheet A'!N77-'Inputs and Outputs Part A'!$B$6*'Data Sheet A'!O77</f>
        <v>3980</v>
      </c>
      <c r="S77" s="13" t="s">
        <v>81</v>
      </c>
      <c r="T77" s="34">
        <v>1</v>
      </c>
      <c r="U77" s="34">
        <v>103</v>
      </c>
      <c r="V77" s="33">
        <f>'Inputs and Outputs Part A'!$B$4+'Inputs and Outputs Part A'!$B$10</f>
        <v>103</v>
      </c>
      <c r="W77" s="33">
        <f t="shared" si="8"/>
        <v>103</v>
      </c>
      <c r="X77" s="33">
        <f>IF(W77-T77&gt;'Inputs and Outputs Part A'!B$4,W77-T77-'Inputs and Outputs Part A'!B$4,0)</f>
        <v>2</v>
      </c>
      <c r="Y77" s="35">
        <f>'Inputs and Outputs Part A'!$B$5*'Data Sheet A'!W77-'Inputs and Outputs Part A'!$B$6*'Data Sheet A'!X77</f>
        <v>3920</v>
      </c>
      <c r="AB77" s="13" t="s">
        <v>81</v>
      </c>
      <c r="AC77" s="34">
        <v>1</v>
      </c>
      <c r="AD77" s="34">
        <v>103</v>
      </c>
      <c r="AE77" s="33">
        <f>'Inputs and Outputs Part A'!$B$4+'Inputs and Outputs Part A'!$B$11</f>
        <v>104</v>
      </c>
      <c r="AF77" s="33">
        <f t="shared" si="9"/>
        <v>103</v>
      </c>
      <c r="AG77" s="33">
        <f>IF(AF77-AC77&gt;'Inputs and Outputs Part A'!B$4,AF77-AC77-'Inputs and Outputs Part A'!B$4,0)</f>
        <v>2</v>
      </c>
      <c r="AH77" s="35">
        <f>'Inputs and Outputs Part A'!$B$5*'Data Sheet A'!AF77-'Inputs and Outputs Part A'!$B$6*'Data Sheet A'!AG77</f>
        <v>3920</v>
      </c>
      <c r="AK77" s="13" t="s">
        <v>81</v>
      </c>
      <c r="AL77" s="34">
        <v>1</v>
      </c>
      <c r="AM77" s="34">
        <v>103</v>
      </c>
      <c r="AN77" s="33">
        <f>'Inputs and Outputs Part A'!$B$4+'Inputs and Outputs Part A'!$B$12</f>
        <v>105</v>
      </c>
      <c r="AO77" s="33">
        <f t="shared" si="10"/>
        <v>103</v>
      </c>
      <c r="AP77" s="33">
        <f>IF(AO77-AL77&gt;'Inputs and Outputs Part A'!B$4,AO77-AL77-'Inputs and Outputs Part A'!B$4,0)</f>
        <v>2</v>
      </c>
      <c r="AQ77" s="35">
        <f>'Inputs and Outputs Part A'!$B$5*'Data Sheet A'!AO77-'Inputs and Outputs Part A'!$B$6*'Data Sheet A'!AP77</f>
        <v>3920</v>
      </c>
      <c r="AS77" s="13" t="s">
        <v>81</v>
      </c>
      <c r="AT77" s="34">
        <v>1</v>
      </c>
      <c r="AU77" s="34">
        <v>103</v>
      </c>
      <c r="AV77" s="33">
        <f>'Inputs and Outputs Part A'!$B$4</f>
        <v>100</v>
      </c>
      <c r="AW77" s="33">
        <f t="shared" si="11"/>
        <v>100</v>
      </c>
      <c r="AX77" s="33">
        <f>IF(AW77-AT77&gt;'Inputs and Outputs Part A'!B$4,AW77-AT77-'Inputs and Outputs Part A'!B$4,0)</f>
        <v>0</v>
      </c>
      <c r="AY77" s="35">
        <f>'Inputs and Outputs Part A'!$B$5*'Data Sheet A'!AW77</f>
        <v>4000</v>
      </c>
    </row>
    <row r="78" spans="1:51" x14ac:dyDescent="0.3">
      <c r="A78" s="13" t="s">
        <v>82</v>
      </c>
      <c r="B78" s="34">
        <v>7</v>
      </c>
      <c r="C78" s="34">
        <v>106</v>
      </c>
      <c r="D78" s="33">
        <f>'Inputs and Outputs Part A'!$B$4+'Inputs and Outputs Part A'!$B$8</f>
        <v>101</v>
      </c>
      <c r="E78" s="33">
        <f t="shared" si="6"/>
        <v>101</v>
      </c>
      <c r="F78" s="33">
        <f>IF(E78-B78&gt;'Inputs and Outputs Part A'!B$4,E78-B78-'Inputs and Outputs Part A'!B$4,0)</f>
        <v>0</v>
      </c>
      <c r="G78" s="35">
        <f>'Inputs and Outputs Part A'!$B$5*'Data Sheet A'!E78-'Inputs and Outputs Part A'!$B$6*'Data Sheet A'!F78</f>
        <v>4040</v>
      </c>
      <c r="J78" s="13" t="s">
        <v>82</v>
      </c>
      <c r="K78" s="34">
        <v>7</v>
      </c>
      <c r="L78" s="34">
        <v>106</v>
      </c>
      <c r="M78" s="33">
        <f>'Inputs and Outputs Part A'!$B$4+'Inputs and Outputs Part A'!$B$9</f>
        <v>102</v>
      </c>
      <c r="N78" s="33">
        <f t="shared" si="7"/>
        <v>102</v>
      </c>
      <c r="O78" s="33">
        <f>IF(N78-K78&gt;'Inputs and Outputs Part A'!B$4,N78-K78-'Inputs and Outputs Part A'!B$4,0)</f>
        <v>0</v>
      </c>
      <c r="P78" s="35">
        <f>'Inputs and Outputs Part A'!$B$5*'Data Sheet A'!N78-'Inputs and Outputs Part A'!$B$6*'Data Sheet A'!O78</f>
        <v>4080</v>
      </c>
      <c r="S78" s="13" t="s">
        <v>82</v>
      </c>
      <c r="T78" s="34">
        <v>7</v>
      </c>
      <c r="U78" s="34">
        <v>106</v>
      </c>
      <c r="V78" s="33">
        <f>'Inputs and Outputs Part A'!$B$4+'Inputs and Outputs Part A'!$B$10</f>
        <v>103</v>
      </c>
      <c r="W78" s="33">
        <f t="shared" si="8"/>
        <v>103</v>
      </c>
      <c r="X78" s="33">
        <f>IF(W78-T78&gt;'Inputs and Outputs Part A'!B$4,W78-T78-'Inputs and Outputs Part A'!B$4,0)</f>
        <v>0</v>
      </c>
      <c r="Y78" s="35">
        <f>'Inputs and Outputs Part A'!$B$5*'Data Sheet A'!W78-'Inputs and Outputs Part A'!$B$6*'Data Sheet A'!X78</f>
        <v>4120</v>
      </c>
      <c r="AB78" s="13" t="s">
        <v>82</v>
      </c>
      <c r="AC78" s="34">
        <v>7</v>
      </c>
      <c r="AD78" s="34">
        <v>106</v>
      </c>
      <c r="AE78" s="33">
        <f>'Inputs and Outputs Part A'!$B$4+'Inputs and Outputs Part A'!$B$11</f>
        <v>104</v>
      </c>
      <c r="AF78" s="33">
        <f t="shared" si="9"/>
        <v>104</v>
      </c>
      <c r="AG78" s="33">
        <f>IF(AF78-AC78&gt;'Inputs and Outputs Part A'!B$4,AF78-AC78-'Inputs and Outputs Part A'!B$4,0)</f>
        <v>0</v>
      </c>
      <c r="AH78" s="35">
        <f>'Inputs and Outputs Part A'!$B$5*'Data Sheet A'!AF78-'Inputs and Outputs Part A'!$B$6*'Data Sheet A'!AG78</f>
        <v>4160</v>
      </c>
      <c r="AK78" s="13" t="s">
        <v>82</v>
      </c>
      <c r="AL78" s="34">
        <v>7</v>
      </c>
      <c r="AM78" s="34">
        <v>106</v>
      </c>
      <c r="AN78" s="33">
        <f>'Inputs and Outputs Part A'!$B$4+'Inputs and Outputs Part A'!$B$12</f>
        <v>105</v>
      </c>
      <c r="AO78" s="33">
        <f t="shared" si="10"/>
        <v>105</v>
      </c>
      <c r="AP78" s="33">
        <f>IF(AO78-AL78&gt;'Inputs and Outputs Part A'!B$4,AO78-AL78-'Inputs and Outputs Part A'!B$4,0)</f>
        <v>0</v>
      </c>
      <c r="AQ78" s="35">
        <f>'Inputs and Outputs Part A'!$B$5*'Data Sheet A'!AO78-'Inputs and Outputs Part A'!$B$6*'Data Sheet A'!AP78</f>
        <v>4200</v>
      </c>
      <c r="AS78" s="13" t="s">
        <v>82</v>
      </c>
      <c r="AT78" s="34">
        <v>7</v>
      </c>
      <c r="AU78" s="34">
        <v>106</v>
      </c>
      <c r="AV78" s="33">
        <f>'Inputs and Outputs Part A'!$B$4</f>
        <v>100</v>
      </c>
      <c r="AW78" s="33">
        <f t="shared" si="11"/>
        <v>100</v>
      </c>
      <c r="AX78" s="33">
        <f>IF(AW78-AT78&gt;'Inputs and Outputs Part A'!B$4,AW78-AT78-'Inputs and Outputs Part A'!B$4,0)</f>
        <v>0</v>
      </c>
      <c r="AY78" s="35">
        <f>'Inputs and Outputs Part A'!$B$5*'Data Sheet A'!AW78</f>
        <v>4000</v>
      </c>
    </row>
    <row r="79" spans="1:51" x14ac:dyDescent="0.3">
      <c r="A79" s="13" t="s">
        <v>83</v>
      </c>
      <c r="B79" s="34">
        <v>2</v>
      </c>
      <c r="C79" s="34">
        <v>107</v>
      </c>
      <c r="D79" s="33">
        <f>'Inputs and Outputs Part A'!$B$4+'Inputs and Outputs Part A'!$B$8</f>
        <v>101</v>
      </c>
      <c r="E79" s="33">
        <f t="shared" si="6"/>
        <v>101</v>
      </c>
      <c r="F79" s="33">
        <f>IF(E79-B79&gt;'Inputs and Outputs Part A'!B$4,E79-B79-'Inputs and Outputs Part A'!B$4,0)</f>
        <v>0</v>
      </c>
      <c r="G79" s="35">
        <f>'Inputs and Outputs Part A'!$B$5*'Data Sheet A'!E79-'Inputs and Outputs Part A'!$B$6*'Data Sheet A'!F79</f>
        <v>4040</v>
      </c>
      <c r="J79" s="13" t="s">
        <v>83</v>
      </c>
      <c r="K79" s="34">
        <v>2</v>
      </c>
      <c r="L79" s="34">
        <v>107</v>
      </c>
      <c r="M79" s="33">
        <f>'Inputs and Outputs Part A'!$B$4+'Inputs and Outputs Part A'!$B$9</f>
        <v>102</v>
      </c>
      <c r="N79" s="33">
        <f t="shared" si="7"/>
        <v>102</v>
      </c>
      <c r="O79" s="33">
        <f>IF(N79-K79&gt;'Inputs and Outputs Part A'!B$4,N79-K79-'Inputs and Outputs Part A'!B$4,0)</f>
        <v>0</v>
      </c>
      <c r="P79" s="35">
        <f>'Inputs and Outputs Part A'!$B$5*'Data Sheet A'!N79-'Inputs and Outputs Part A'!$B$6*'Data Sheet A'!O79</f>
        <v>4080</v>
      </c>
      <c r="S79" s="13" t="s">
        <v>83</v>
      </c>
      <c r="T79" s="34">
        <v>2</v>
      </c>
      <c r="U79" s="34">
        <v>107</v>
      </c>
      <c r="V79" s="33">
        <f>'Inputs and Outputs Part A'!$B$4+'Inputs and Outputs Part A'!$B$10</f>
        <v>103</v>
      </c>
      <c r="W79" s="33">
        <f t="shared" si="8"/>
        <v>103</v>
      </c>
      <c r="X79" s="33">
        <f>IF(W79-T79&gt;'Inputs and Outputs Part A'!B$4,W79-T79-'Inputs and Outputs Part A'!B$4,0)</f>
        <v>1</v>
      </c>
      <c r="Y79" s="35">
        <f>'Inputs and Outputs Part A'!$B$5*'Data Sheet A'!W79-'Inputs and Outputs Part A'!$B$6*'Data Sheet A'!X79</f>
        <v>4020</v>
      </c>
      <c r="AB79" s="13" t="s">
        <v>83</v>
      </c>
      <c r="AC79" s="34">
        <v>2</v>
      </c>
      <c r="AD79" s="34">
        <v>107</v>
      </c>
      <c r="AE79" s="33">
        <f>'Inputs and Outputs Part A'!$B$4+'Inputs and Outputs Part A'!$B$11</f>
        <v>104</v>
      </c>
      <c r="AF79" s="33">
        <f t="shared" si="9"/>
        <v>104</v>
      </c>
      <c r="AG79" s="33">
        <f>IF(AF79-AC79&gt;'Inputs and Outputs Part A'!B$4,AF79-AC79-'Inputs and Outputs Part A'!B$4,0)</f>
        <v>2</v>
      </c>
      <c r="AH79" s="35">
        <f>'Inputs and Outputs Part A'!$B$5*'Data Sheet A'!AF79-'Inputs and Outputs Part A'!$B$6*'Data Sheet A'!AG79</f>
        <v>3960</v>
      </c>
      <c r="AK79" s="13" t="s">
        <v>83</v>
      </c>
      <c r="AL79" s="34">
        <v>2</v>
      </c>
      <c r="AM79" s="34">
        <v>107</v>
      </c>
      <c r="AN79" s="33">
        <f>'Inputs and Outputs Part A'!$B$4+'Inputs and Outputs Part A'!$B$12</f>
        <v>105</v>
      </c>
      <c r="AO79" s="33">
        <f t="shared" si="10"/>
        <v>105</v>
      </c>
      <c r="AP79" s="33">
        <f>IF(AO79-AL79&gt;'Inputs and Outputs Part A'!B$4,AO79-AL79-'Inputs and Outputs Part A'!B$4,0)</f>
        <v>3</v>
      </c>
      <c r="AQ79" s="35">
        <f>'Inputs and Outputs Part A'!$B$5*'Data Sheet A'!AO79-'Inputs and Outputs Part A'!$B$6*'Data Sheet A'!AP79</f>
        <v>3900</v>
      </c>
      <c r="AS79" s="13" t="s">
        <v>83</v>
      </c>
      <c r="AT79" s="34">
        <v>2</v>
      </c>
      <c r="AU79" s="34">
        <v>107</v>
      </c>
      <c r="AV79" s="33">
        <f>'Inputs and Outputs Part A'!$B$4</f>
        <v>100</v>
      </c>
      <c r="AW79" s="33">
        <f t="shared" si="11"/>
        <v>100</v>
      </c>
      <c r="AX79" s="33">
        <f>IF(AW79-AT79&gt;'Inputs and Outputs Part A'!B$4,AW79-AT79-'Inputs and Outputs Part A'!B$4,0)</f>
        <v>0</v>
      </c>
      <c r="AY79" s="35">
        <f>'Inputs and Outputs Part A'!$B$5*'Data Sheet A'!AW79</f>
        <v>4000</v>
      </c>
    </row>
    <row r="80" spans="1:51" x14ac:dyDescent="0.3">
      <c r="A80" s="13" t="s">
        <v>84</v>
      </c>
      <c r="B80" s="34">
        <v>0</v>
      </c>
      <c r="C80" s="34">
        <v>97</v>
      </c>
      <c r="D80" s="33">
        <f>'Inputs and Outputs Part A'!$B$4+'Inputs and Outputs Part A'!$B$8</f>
        <v>101</v>
      </c>
      <c r="E80" s="33">
        <f t="shared" si="6"/>
        <v>97</v>
      </c>
      <c r="F80" s="33">
        <f>IF(E80-B80&gt;'Inputs and Outputs Part A'!B$4,E80-B80-'Inputs and Outputs Part A'!B$4,0)</f>
        <v>0</v>
      </c>
      <c r="G80" s="35">
        <f>'Inputs and Outputs Part A'!$B$5*'Data Sheet A'!E80-'Inputs and Outputs Part A'!$B$6*'Data Sheet A'!F80</f>
        <v>3880</v>
      </c>
      <c r="J80" s="13" t="s">
        <v>84</v>
      </c>
      <c r="K80" s="34">
        <v>0</v>
      </c>
      <c r="L80" s="34">
        <v>97</v>
      </c>
      <c r="M80" s="33">
        <f>'Inputs and Outputs Part A'!$B$4+'Inputs and Outputs Part A'!$B$9</f>
        <v>102</v>
      </c>
      <c r="N80" s="33">
        <f t="shared" si="7"/>
        <v>97</v>
      </c>
      <c r="O80" s="33">
        <f>IF(N80-K80&gt;'Inputs and Outputs Part A'!B$4,N80-K80-'Inputs and Outputs Part A'!B$4,0)</f>
        <v>0</v>
      </c>
      <c r="P80" s="35">
        <f>'Inputs and Outputs Part A'!$B$5*'Data Sheet A'!N80-'Inputs and Outputs Part A'!$B$6*'Data Sheet A'!O80</f>
        <v>3880</v>
      </c>
      <c r="S80" s="13" t="s">
        <v>84</v>
      </c>
      <c r="T80" s="34">
        <v>0</v>
      </c>
      <c r="U80" s="34">
        <v>97</v>
      </c>
      <c r="V80" s="33">
        <f>'Inputs and Outputs Part A'!$B$4+'Inputs and Outputs Part A'!$B$10</f>
        <v>103</v>
      </c>
      <c r="W80" s="33">
        <f t="shared" si="8"/>
        <v>97</v>
      </c>
      <c r="X80" s="33">
        <f>IF(W80-T80&gt;'Inputs and Outputs Part A'!B$4,W80-T80-'Inputs and Outputs Part A'!B$4,0)</f>
        <v>0</v>
      </c>
      <c r="Y80" s="35">
        <f>'Inputs and Outputs Part A'!$B$5*'Data Sheet A'!W80-'Inputs and Outputs Part A'!$B$6*'Data Sheet A'!X80</f>
        <v>3880</v>
      </c>
      <c r="AB80" s="13" t="s">
        <v>84</v>
      </c>
      <c r="AC80" s="34">
        <v>0</v>
      </c>
      <c r="AD80" s="34">
        <v>97</v>
      </c>
      <c r="AE80" s="33">
        <f>'Inputs and Outputs Part A'!$B$4+'Inputs and Outputs Part A'!$B$11</f>
        <v>104</v>
      </c>
      <c r="AF80" s="33">
        <f t="shared" si="9"/>
        <v>97</v>
      </c>
      <c r="AG80" s="33">
        <f>IF(AF80-AC80&gt;'Inputs and Outputs Part A'!B$4,AF80-AC80-'Inputs and Outputs Part A'!B$4,0)</f>
        <v>0</v>
      </c>
      <c r="AH80" s="35">
        <f>'Inputs and Outputs Part A'!$B$5*'Data Sheet A'!AF80-'Inputs and Outputs Part A'!$B$6*'Data Sheet A'!AG80</f>
        <v>3880</v>
      </c>
      <c r="AK80" s="13" t="s">
        <v>84</v>
      </c>
      <c r="AL80" s="34">
        <v>0</v>
      </c>
      <c r="AM80" s="34">
        <v>97</v>
      </c>
      <c r="AN80" s="33">
        <f>'Inputs and Outputs Part A'!$B$4+'Inputs and Outputs Part A'!$B$12</f>
        <v>105</v>
      </c>
      <c r="AO80" s="33">
        <f t="shared" si="10"/>
        <v>97</v>
      </c>
      <c r="AP80" s="33">
        <f>IF(AO80-AL80&gt;'Inputs and Outputs Part A'!B$4,AO80-AL80-'Inputs and Outputs Part A'!B$4,0)</f>
        <v>0</v>
      </c>
      <c r="AQ80" s="35">
        <f>'Inputs and Outputs Part A'!$B$5*'Data Sheet A'!AO80-'Inputs and Outputs Part A'!$B$6*'Data Sheet A'!AP80</f>
        <v>3880</v>
      </c>
      <c r="AS80" s="13" t="s">
        <v>84</v>
      </c>
      <c r="AT80" s="34">
        <v>0</v>
      </c>
      <c r="AU80" s="34">
        <v>97</v>
      </c>
      <c r="AV80" s="33">
        <f>'Inputs and Outputs Part A'!$B$4</f>
        <v>100</v>
      </c>
      <c r="AW80" s="33">
        <f t="shared" si="11"/>
        <v>97</v>
      </c>
      <c r="AX80" s="33">
        <f>IF(AW80-AT80&gt;'Inputs and Outputs Part A'!B$4,AW80-AT80-'Inputs and Outputs Part A'!B$4,0)</f>
        <v>0</v>
      </c>
      <c r="AY80" s="35">
        <f>'Inputs and Outputs Part A'!$B$5*'Data Sheet A'!AW80</f>
        <v>3880</v>
      </c>
    </row>
    <row r="81" spans="1:51" x14ac:dyDescent="0.3">
      <c r="A81" s="13" t="s">
        <v>85</v>
      </c>
      <c r="B81" s="34">
        <v>1</v>
      </c>
      <c r="C81" s="34">
        <v>99</v>
      </c>
      <c r="D81" s="33">
        <f>'Inputs and Outputs Part A'!$B$4+'Inputs and Outputs Part A'!$B$8</f>
        <v>101</v>
      </c>
      <c r="E81" s="33">
        <f t="shared" si="6"/>
        <v>99</v>
      </c>
      <c r="F81" s="33">
        <f>IF(E81-B81&gt;'Inputs and Outputs Part A'!B$4,E81-B81-'Inputs and Outputs Part A'!B$4,0)</f>
        <v>0</v>
      </c>
      <c r="G81" s="35">
        <f>'Inputs and Outputs Part A'!$B$5*'Data Sheet A'!E81-'Inputs and Outputs Part A'!$B$6*'Data Sheet A'!F81</f>
        <v>3960</v>
      </c>
      <c r="J81" s="13" t="s">
        <v>85</v>
      </c>
      <c r="K81" s="34">
        <v>1</v>
      </c>
      <c r="L81" s="34">
        <v>99</v>
      </c>
      <c r="M81" s="33">
        <f>'Inputs and Outputs Part A'!$B$4+'Inputs and Outputs Part A'!$B$9</f>
        <v>102</v>
      </c>
      <c r="N81" s="33">
        <f t="shared" si="7"/>
        <v>99</v>
      </c>
      <c r="O81" s="33">
        <f>IF(N81-K81&gt;'Inputs and Outputs Part A'!B$4,N81-K81-'Inputs and Outputs Part A'!B$4,0)</f>
        <v>0</v>
      </c>
      <c r="P81" s="35">
        <f>'Inputs and Outputs Part A'!$B$5*'Data Sheet A'!N81-'Inputs and Outputs Part A'!$B$6*'Data Sheet A'!O81</f>
        <v>3960</v>
      </c>
      <c r="S81" s="13" t="s">
        <v>85</v>
      </c>
      <c r="T81" s="34">
        <v>1</v>
      </c>
      <c r="U81" s="34">
        <v>99</v>
      </c>
      <c r="V81" s="33">
        <f>'Inputs and Outputs Part A'!$B$4+'Inputs and Outputs Part A'!$B$10</f>
        <v>103</v>
      </c>
      <c r="W81" s="33">
        <f t="shared" si="8"/>
        <v>99</v>
      </c>
      <c r="X81" s="33">
        <f>IF(W81-T81&gt;'Inputs and Outputs Part A'!B$4,W81-T81-'Inputs and Outputs Part A'!B$4,0)</f>
        <v>0</v>
      </c>
      <c r="Y81" s="35">
        <f>'Inputs and Outputs Part A'!$B$5*'Data Sheet A'!W81-'Inputs and Outputs Part A'!$B$6*'Data Sheet A'!X81</f>
        <v>3960</v>
      </c>
      <c r="AB81" s="13" t="s">
        <v>85</v>
      </c>
      <c r="AC81" s="34">
        <v>1</v>
      </c>
      <c r="AD81" s="34">
        <v>99</v>
      </c>
      <c r="AE81" s="33">
        <f>'Inputs and Outputs Part A'!$B$4+'Inputs and Outputs Part A'!$B$11</f>
        <v>104</v>
      </c>
      <c r="AF81" s="33">
        <f t="shared" si="9"/>
        <v>99</v>
      </c>
      <c r="AG81" s="33">
        <f>IF(AF81-AC81&gt;'Inputs and Outputs Part A'!B$4,AF81-AC81-'Inputs and Outputs Part A'!B$4,0)</f>
        <v>0</v>
      </c>
      <c r="AH81" s="35">
        <f>'Inputs and Outputs Part A'!$B$5*'Data Sheet A'!AF81-'Inputs and Outputs Part A'!$B$6*'Data Sheet A'!AG81</f>
        <v>3960</v>
      </c>
      <c r="AK81" s="13" t="s">
        <v>85</v>
      </c>
      <c r="AL81" s="34">
        <v>1</v>
      </c>
      <c r="AM81" s="34">
        <v>99</v>
      </c>
      <c r="AN81" s="33">
        <f>'Inputs and Outputs Part A'!$B$4+'Inputs and Outputs Part A'!$B$12</f>
        <v>105</v>
      </c>
      <c r="AO81" s="33">
        <f t="shared" si="10"/>
        <v>99</v>
      </c>
      <c r="AP81" s="33">
        <f>IF(AO81-AL81&gt;'Inputs and Outputs Part A'!B$4,AO81-AL81-'Inputs and Outputs Part A'!B$4,0)</f>
        <v>0</v>
      </c>
      <c r="AQ81" s="35">
        <f>'Inputs and Outputs Part A'!$B$5*'Data Sheet A'!AO81-'Inputs and Outputs Part A'!$B$6*'Data Sheet A'!AP81</f>
        <v>3960</v>
      </c>
      <c r="AS81" s="13" t="s">
        <v>85</v>
      </c>
      <c r="AT81" s="34">
        <v>1</v>
      </c>
      <c r="AU81" s="34">
        <v>99</v>
      </c>
      <c r="AV81" s="33">
        <f>'Inputs and Outputs Part A'!$B$4</f>
        <v>100</v>
      </c>
      <c r="AW81" s="33">
        <f t="shared" si="11"/>
        <v>99</v>
      </c>
      <c r="AX81" s="33">
        <f>IF(AW81-AT81&gt;'Inputs and Outputs Part A'!B$4,AW81-AT81-'Inputs and Outputs Part A'!B$4,0)</f>
        <v>0</v>
      </c>
      <c r="AY81" s="35">
        <f>'Inputs and Outputs Part A'!$B$5*'Data Sheet A'!AW81</f>
        <v>3960</v>
      </c>
    </row>
    <row r="82" spans="1:51" x14ac:dyDescent="0.3">
      <c r="A82" s="13" t="s">
        <v>86</v>
      </c>
      <c r="B82" s="34">
        <v>2</v>
      </c>
      <c r="C82" s="34">
        <v>108</v>
      </c>
      <c r="D82" s="33">
        <f>'Inputs and Outputs Part A'!$B$4+'Inputs and Outputs Part A'!$B$8</f>
        <v>101</v>
      </c>
      <c r="E82" s="33">
        <f t="shared" si="6"/>
        <v>101</v>
      </c>
      <c r="F82" s="33">
        <f>IF(E82-B82&gt;'Inputs and Outputs Part A'!B$4,E82-B82-'Inputs and Outputs Part A'!B$4,0)</f>
        <v>0</v>
      </c>
      <c r="G82" s="35">
        <f>'Inputs and Outputs Part A'!$B$5*'Data Sheet A'!E82-'Inputs and Outputs Part A'!$B$6*'Data Sheet A'!F82</f>
        <v>4040</v>
      </c>
      <c r="J82" s="13" t="s">
        <v>86</v>
      </c>
      <c r="K82" s="34">
        <v>2</v>
      </c>
      <c r="L82" s="34">
        <v>108</v>
      </c>
      <c r="M82" s="33">
        <f>'Inputs and Outputs Part A'!$B$4+'Inputs and Outputs Part A'!$B$9</f>
        <v>102</v>
      </c>
      <c r="N82" s="33">
        <f t="shared" si="7"/>
        <v>102</v>
      </c>
      <c r="O82" s="33">
        <f>IF(N82-K82&gt;'Inputs and Outputs Part A'!B$4,N82-K82-'Inputs and Outputs Part A'!B$4,0)</f>
        <v>0</v>
      </c>
      <c r="P82" s="35">
        <f>'Inputs and Outputs Part A'!$B$5*'Data Sheet A'!N82-'Inputs and Outputs Part A'!$B$6*'Data Sheet A'!O82</f>
        <v>4080</v>
      </c>
      <c r="S82" s="13" t="s">
        <v>86</v>
      </c>
      <c r="T82" s="34">
        <v>2</v>
      </c>
      <c r="U82" s="34">
        <v>108</v>
      </c>
      <c r="V82" s="33">
        <f>'Inputs and Outputs Part A'!$B$4+'Inputs and Outputs Part A'!$B$10</f>
        <v>103</v>
      </c>
      <c r="W82" s="33">
        <f t="shared" si="8"/>
        <v>103</v>
      </c>
      <c r="X82" s="33">
        <f>IF(W82-T82&gt;'Inputs and Outputs Part A'!B$4,W82-T82-'Inputs and Outputs Part A'!B$4,0)</f>
        <v>1</v>
      </c>
      <c r="Y82" s="35">
        <f>'Inputs and Outputs Part A'!$B$5*'Data Sheet A'!W82-'Inputs and Outputs Part A'!$B$6*'Data Sheet A'!X82</f>
        <v>4020</v>
      </c>
      <c r="AB82" s="13" t="s">
        <v>86</v>
      </c>
      <c r="AC82" s="34">
        <v>2</v>
      </c>
      <c r="AD82" s="34">
        <v>108</v>
      </c>
      <c r="AE82" s="33">
        <f>'Inputs and Outputs Part A'!$B$4+'Inputs and Outputs Part A'!$B$11</f>
        <v>104</v>
      </c>
      <c r="AF82" s="33">
        <f t="shared" si="9"/>
        <v>104</v>
      </c>
      <c r="AG82" s="33">
        <f>IF(AF82-AC82&gt;'Inputs and Outputs Part A'!B$4,AF82-AC82-'Inputs and Outputs Part A'!B$4,0)</f>
        <v>2</v>
      </c>
      <c r="AH82" s="35">
        <f>'Inputs and Outputs Part A'!$B$5*'Data Sheet A'!AF82-'Inputs and Outputs Part A'!$B$6*'Data Sheet A'!AG82</f>
        <v>3960</v>
      </c>
      <c r="AK82" s="13" t="s">
        <v>86</v>
      </c>
      <c r="AL82" s="34">
        <v>2</v>
      </c>
      <c r="AM82" s="34">
        <v>108</v>
      </c>
      <c r="AN82" s="33">
        <f>'Inputs and Outputs Part A'!$B$4+'Inputs and Outputs Part A'!$B$12</f>
        <v>105</v>
      </c>
      <c r="AO82" s="33">
        <f t="shared" si="10"/>
        <v>105</v>
      </c>
      <c r="AP82" s="33">
        <f>IF(AO82-AL82&gt;'Inputs and Outputs Part A'!B$4,AO82-AL82-'Inputs and Outputs Part A'!B$4,0)</f>
        <v>3</v>
      </c>
      <c r="AQ82" s="35">
        <f>'Inputs and Outputs Part A'!$B$5*'Data Sheet A'!AO82-'Inputs and Outputs Part A'!$B$6*'Data Sheet A'!AP82</f>
        <v>3900</v>
      </c>
      <c r="AS82" s="13" t="s">
        <v>86</v>
      </c>
      <c r="AT82" s="34">
        <v>2</v>
      </c>
      <c r="AU82" s="34">
        <v>108</v>
      </c>
      <c r="AV82" s="33">
        <f>'Inputs and Outputs Part A'!$B$4</f>
        <v>100</v>
      </c>
      <c r="AW82" s="33">
        <f t="shared" si="11"/>
        <v>100</v>
      </c>
      <c r="AX82" s="33">
        <f>IF(AW82-AT82&gt;'Inputs and Outputs Part A'!B$4,AW82-AT82-'Inputs and Outputs Part A'!B$4,0)</f>
        <v>0</v>
      </c>
      <c r="AY82" s="35">
        <f>'Inputs and Outputs Part A'!$B$5*'Data Sheet A'!AW82</f>
        <v>4000</v>
      </c>
    </row>
    <row r="83" spans="1:51" x14ac:dyDescent="0.3">
      <c r="A83" s="13" t="s">
        <v>87</v>
      </c>
      <c r="B83" s="34">
        <v>3</v>
      </c>
      <c r="C83" s="34">
        <v>108</v>
      </c>
      <c r="D83" s="33">
        <f>'Inputs and Outputs Part A'!$B$4+'Inputs and Outputs Part A'!$B$8</f>
        <v>101</v>
      </c>
      <c r="E83" s="33">
        <f t="shared" si="6"/>
        <v>101</v>
      </c>
      <c r="F83" s="33">
        <f>IF(E83-B83&gt;'Inputs and Outputs Part A'!B$4,E83-B83-'Inputs and Outputs Part A'!B$4,0)</f>
        <v>0</v>
      </c>
      <c r="G83" s="35">
        <f>'Inputs and Outputs Part A'!$B$5*'Data Sheet A'!E83-'Inputs and Outputs Part A'!$B$6*'Data Sheet A'!F83</f>
        <v>4040</v>
      </c>
      <c r="J83" s="13" t="s">
        <v>87</v>
      </c>
      <c r="K83" s="34">
        <v>3</v>
      </c>
      <c r="L83" s="34">
        <v>108</v>
      </c>
      <c r="M83" s="33">
        <f>'Inputs and Outputs Part A'!$B$4+'Inputs and Outputs Part A'!$B$9</f>
        <v>102</v>
      </c>
      <c r="N83" s="33">
        <f t="shared" si="7"/>
        <v>102</v>
      </c>
      <c r="O83" s="33">
        <f>IF(N83-K83&gt;'Inputs and Outputs Part A'!B$4,N83-K83-'Inputs and Outputs Part A'!B$4,0)</f>
        <v>0</v>
      </c>
      <c r="P83" s="35">
        <f>'Inputs and Outputs Part A'!$B$5*'Data Sheet A'!N83-'Inputs and Outputs Part A'!$B$6*'Data Sheet A'!O83</f>
        <v>4080</v>
      </c>
      <c r="S83" s="13" t="s">
        <v>87</v>
      </c>
      <c r="T83" s="34">
        <v>3</v>
      </c>
      <c r="U83" s="34">
        <v>108</v>
      </c>
      <c r="V83" s="33">
        <f>'Inputs and Outputs Part A'!$B$4+'Inputs and Outputs Part A'!$B$10</f>
        <v>103</v>
      </c>
      <c r="W83" s="33">
        <f t="shared" si="8"/>
        <v>103</v>
      </c>
      <c r="X83" s="33">
        <f>IF(W83-T83&gt;'Inputs and Outputs Part A'!B$4,W83-T83-'Inputs and Outputs Part A'!B$4,0)</f>
        <v>0</v>
      </c>
      <c r="Y83" s="35">
        <f>'Inputs and Outputs Part A'!$B$5*'Data Sheet A'!W83-'Inputs and Outputs Part A'!$B$6*'Data Sheet A'!X83</f>
        <v>4120</v>
      </c>
      <c r="AB83" s="13" t="s">
        <v>87</v>
      </c>
      <c r="AC83" s="34">
        <v>3</v>
      </c>
      <c r="AD83" s="34">
        <v>108</v>
      </c>
      <c r="AE83" s="33">
        <f>'Inputs and Outputs Part A'!$B$4+'Inputs and Outputs Part A'!$B$11</f>
        <v>104</v>
      </c>
      <c r="AF83" s="33">
        <f t="shared" si="9"/>
        <v>104</v>
      </c>
      <c r="AG83" s="33">
        <f>IF(AF83-AC83&gt;'Inputs and Outputs Part A'!B$4,AF83-AC83-'Inputs and Outputs Part A'!B$4,0)</f>
        <v>1</v>
      </c>
      <c r="AH83" s="35">
        <f>'Inputs and Outputs Part A'!$B$5*'Data Sheet A'!AF83-'Inputs and Outputs Part A'!$B$6*'Data Sheet A'!AG83</f>
        <v>4060</v>
      </c>
      <c r="AK83" s="13" t="s">
        <v>87</v>
      </c>
      <c r="AL83" s="34">
        <v>3</v>
      </c>
      <c r="AM83" s="34">
        <v>108</v>
      </c>
      <c r="AN83" s="33">
        <f>'Inputs and Outputs Part A'!$B$4+'Inputs and Outputs Part A'!$B$12</f>
        <v>105</v>
      </c>
      <c r="AO83" s="33">
        <f t="shared" si="10"/>
        <v>105</v>
      </c>
      <c r="AP83" s="33">
        <f>IF(AO83-AL83&gt;'Inputs and Outputs Part A'!B$4,AO83-AL83-'Inputs and Outputs Part A'!B$4,0)</f>
        <v>2</v>
      </c>
      <c r="AQ83" s="35">
        <f>'Inputs and Outputs Part A'!$B$5*'Data Sheet A'!AO83-'Inputs and Outputs Part A'!$B$6*'Data Sheet A'!AP83</f>
        <v>4000</v>
      </c>
      <c r="AS83" s="13" t="s">
        <v>87</v>
      </c>
      <c r="AT83" s="34">
        <v>3</v>
      </c>
      <c r="AU83" s="34">
        <v>108</v>
      </c>
      <c r="AV83" s="33">
        <f>'Inputs and Outputs Part A'!$B$4</f>
        <v>100</v>
      </c>
      <c r="AW83" s="33">
        <f t="shared" si="11"/>
        <v>100</v>
      </c>
      <c r="AX83" s="33">
        <f>IF(AW83-AT83&gt;'Inputs and Outputs Part A'!B$4,AW83-AT83-'Inputs and Outputs Part A'!B$4,0)</f>
        <v>0</v>
      </c>
      <c r="AY83" s="35">
        <f>'Inputs and Outputs Part A'!$B$5*'Data Sheet A'!AW83</f>
        <v>4000</v>
      </c>
    </row>
    <row r="84" spans="1:51" x14ac:dyDescent="0.3">
      <c r="A84" s="13" t="s">
        <v>88</v>
      </c>
      <c r="B84" s="34">
        <v>1</v>
      </c>
      <c r="C84" s="34">
        <v>98</v>
      </c>
      <c r="D84" s="33">
        <f>'Inputs and Outputs Part A'!$B$4+'Inputs and Outputs Part A'!$B$8</f>
        <v>101</v>
      </c>
      <c r="E84" s="33">
        <f t="shared" si="6"/>
        <v>98</v>
      </c>
      <c r="F84" s="33">
        <f>IF(E84-B84&gt;'Inputs and Outputs Part A'!B$4,E84-B84-'Inputs and Outputs Part A'!B$4,0)</f>
        <v>0</v>
      </c>
      <c r="G84" s="35">
        <f>'Inputs and Outputs Part A'!$B$5*'Data Sheet A'!E84-'Inputs and Outputs Part A'!$B$6*'Data Sheet A'!F84</f>
        <v>3920</v>
      </c>
      <c r="J84" s="13" t="s">
        <v>88</v>
      </c>
      <c r="K84" s="34">
        <v>1</v>
      </c>
      <c r="L84" s="34">
        <v>98</v>
      </c>
      <c r="M84" s="33">
        <f>'Inputs and Outputs Part A'!$B$4+'Inputs and Outputs Part A'!$B$9</f>
        <v>102</v>
      </c>
      <c r="N84" s="33">
        <f t="shared" si="7"/>
        <v>98</v>
      </c>
      <c r="O84" s="33">
        <f>IF(N84-K84&gt;'Inputs and Outputs Part A'!B$4,N84-K84-'Inputs and Outputs Part A'!B$4,0)</f>
        <v>0</v>
      </c>
      <c r="P84" s="35">
        <f>'Inputs and Outputs Part A'!$B$5*'Data Sheet A'!N84-'Inputs and Outputs Part A'!$B$6*'Data Sheet A'!O84</f>
        <v>3920</v>
      </c>
      <c r="S84" s="13" t="s">
        <v>88</v>
      </c>
      <c r="T84" s="34">
        <v>1</v>
      </c>
      <c r="U84" s="34">
        <v>98</v>
      </c>
      <c r="V84" s="33">
        <f>'Inputs and Outputs Part A'!$B$4+'Inputs and Outputs Part A'!$B$10</f>
        <v>103</v>
      </c>
      <c r="W84" s="33">
        <f t="shared" si="8"/>
        <v>98</v>
      </c>
      <c r="X84" s="33">
        <f>IF(W84-T84&gt;'Inputs and Outputs Part A'!B$4,W84-T84-'Inputs and Outputs Part A'!B$4,0)</f>
        <v>0</v>
      </c>
      <c r="Y84" s="35">
        <f>'Inputs and Outputs Part A'!$B$5*'Data Sheet A'!W84-'Inputs and Outputs Part A'!$B$6*'Data Sheet A'!X84</f>
        <v>3920</v>
      </c>
      <c r="AB84" s="13" t="s">
        <v>88</v>
      </c>
      <c r="AC84" s="34">
        <v>1</v>
      </c>
      <c r="AD84" s="34">
        <v>98</v>
      </c>
      <c r="AE84" s="33">
        <f>'Inputs and Outputs Part A'!$B$4+'Inputs and Outputs Part A'!$B$11</f>
        <v>104</v>
      </c>
      <c r="AF84" s="33">
        <f t="shared" si="9"/>
        <v>98</v>
      </c>
      <c r="AG84" s="33">
        <f>IF(AF84-AC84&gt;'Inputs and Outputs Part A'!B$4,AF84-AC84-'Inputs and Outputs Part A'!B$4,0)</f>
        <v>0</v>
      </c>
      <c r="AH84" s="35">
        <f>'Inputs and Outputs Part A'!$B$5*'Data Sheet A'!AF84-'Inputs and Outputs Part A'!$B$6*'Data Sheet A'!AG84</f>
        <v>3920</v>
      </c>
      <c r="AK84" s="13" t="s">
        <v>88</v>
      </c>
      <c r="AL84" s="34">
        <v>1</v>
      </c>
      <c r="AM84" s="34">
        <v>98</v>
      </c>
      <c r="AN84" s="33">
        <f>'Inputs and Outputs Part A'!$B$4+'Inputs and Outputs Part A'!$B$12</f>
        <v>105</v>
      </c>
      <c r="AO84" s="33">
        <f t="shared" si="10"/>
        <v>98</v>
      </c>
      <c r="AP84" s="33">
        <f>IF(AO84-AL84&gt;'Inputs and Outputs Part A'!B$4,AO84-AL84-'Inputs and Outputs Part A'!B$4,0)</f>
        <v>0</v>
      </c>
      <c r="AQ84" s="35">
        <f>'Inputs and Outputs Part A'!$B$5*'Data Sheet A'!AO84-'Inputs and Outputs Part A'!$B$6*'Data Sheet A'!AP84</f>
        <v>3920</v>
      </c>
      <c r="AS84" s="13" t="s">
        <v>88</v>
      </c>
      <c r="AT84" s="34">
        <v>1</v>
      </c>
      <c r="AU84" s="34">
        <v>98</v>
      </c>
      <c r="AV84" s="33">
        <f>'Inputs and Outputs Part A'!$B$4</f>
        <v>100</v>
      </c>
      <c r="AW84" s="33">
        <f t="shared" si="11"/>
        <v>98</v>
      </c>
      <c r="AX84" s="33">
        <f>IF(AW84-AT84&gt;'Inputs and Outputs Part A'!B$4,AW84-AT84-'Inputs and Outputs Part A'!B$4,0)</f>
        <v>0</v>
      </c>
      <c r="AY84" s="35">
        <f>'Inputs and Outputs Part A'!$B$5*'Data Sheet A'!AW84</f>
        <v>3920</v>
      </c>
    </row>
    <row r="85" spans="1:51" x14ac:dyDescent="0.3">
      <c r="A85" s="13" t="s">
        <v>89</v>
      </c>
      <c r="B85" s="34">
        <v>1</v>
      </c>
      <c r="C85" s="34">
        <v>100</v>
      </c>
      <c r="D85" s="33">
        <f>'Inputs and Outputs Part A'!$B$4+'Inputs and Outputs Part A'!$B$8</f>
        <v>101</v>
      </c>
      <c r="E85" s="33">
        <f t="shared" si="6"/>
        <v>100</v>
      </c>
      <c r="F85" s="33">
        <f>IF(E85-B85&gt;'Inputs and Outputs Part A'!B$4,E85-B85-'Inputs and Outputs Part A'!B$4,0)</f>
        <v>0</v>
      </c>
      <c r="G85" s="35">
        <f>'Inputs and Outputs Part A'!$B$5*'Data Sheet A'!E85-'Inputs and Outputs Part A'!$B$6*'Data Sheet A'!F85</f>
        <v>4000</v>
      </c>
      <c r="J85" s="13" t="s">
        <v>89</v>
      </c>
      <c r="K85" s="34">
        <v>1</v>
      </c>
      <c r="L85" s="34">
        <v>100</v>
      </c>
      <c r="M85" s="33">
        <f>'Inputs and Outputs Part A'!$B$4+'Inputs and Outputs Part A'!$B$9</f>
        <v>102</v>
      </c>
      <c r="N85" s="33">
        <f t="shared" si="7"/>
        <v>100</v>
      </c>
      <c r="O85" s="33">
        <f>IF(N85-K85&gt;'Inputs and Outputs Part A'!B$4,N85-K85-'Inputs and Outputs Part A'!B$4,0)</f>
        <v>0</v>
      </c>
      <c r="P85" s="35">
        <f>'Inputs and Outputs Part A'!$B$5*'Data Sheet A'!N85-'Inputs and Outputs Part A'!$B$6*'Data Sheet A'!O85</f>
        <v>4000</v>
      </c>
      <c r="S85" s="13" t="s">
        <v>89</v>
      </c>
      <c r="T85" s="34">
        <v>1</v>
      </c>
      <c r="U85" s="34">
        <v>100</v>
      </c>
      <c r="V85" s="33">
        <f>'Inputs and Outputs Part A'!$B$4+'Inputs and Outputs Part A'!$B$10</f>
        <v>103</v>
      </c>
      <c r="W85" s="33">
        <f t="shared" si="8"/>
        <v>100</v>
      </c>
      <c r="X85" s="33">
        <f>IF(W85-T85&gt;'Inputs and Outputs Part A'!B$4,W85-T85-'Inputs and Outputs Part A'!B$4,0)</f>
        <v>0</v>
      </c>
      <c r="Y85" s="35">
        <f>'Inputs and Outputs Part A'!$B$5*'Data Sheet A'!W85-'Inputs and Outputs Part A'!$B$6*'Data Sheet A'!X85</f>
        <v>4000</v>
      </c>
      <c r="AB85" s="13" t="s">
        <v>89</v>
      </c>
      <c r="AC85" s="34">
        <v>1</v>
      </c>
      <c r="AD85" s="34">
        <v>100</v>
      </c>
      <c r="AE85" s="33">
        <f>'Inputs and Outputs Part A'!$B$4+'Inputs and Outputs Part A'!$B$11</f>
        <v>104</v>
      </c>
      <c r="AF85" s="33">
        <f t="shared" si="9"/>
        <v>100</v>
      </c>
      <c r="AG85" s="33">
        <f>IF(AF85-AC85&gt;'Inputs and Outputs Part A'!B$4,AF85-AC85-'Inputs and Outputs Part A'!B$4,0)</f>
        <v>0</v>
      </c>
      <c r="AH85" s="35">
        <f>'Inputs and Outputs Part A'!$B$5*'Data Sheet A'!AF85-'Inputs and Outputs Part A'!$B$6*'Data Sheet A'!AG85</f>
        <v>4000</v>
      </c>
      <c r="AK85" s="13" t="s">
        <v>89</v>
      </c>
      <c r="AL85" s="34">
        <v>1</v>
      </c>
      <c r="AM85" s="34">
        <v>100</v>
      </c>
      <c r="AN85" s="33">
        <f>'Inputs and Outputs Part A'!$B$4+'Inputs and Outputs Part A'!$B$12</f>
        <v>105</v>
      </c>
      <c r="AO85" s="33">
        <f t="shared" si="10"/>
        <v>100</v>
      </c>
      <c r="AP85" s="33">
        <f>IF(AO85-AL85&gt;'Inputs and Outputs Part A'!B$4,AO85-AL85-'Inputs and Outputs Part A'!B$4,0)</f>
        <v>0</v>
      </c>
      <c r="AQ85" s="35">
        <f>'Inputs and Outputs Part A'!$B$5*'Data Sheet A'!AO85-'Inputs and Outputs Part A'!$B$6*'Data Sheet A'!AP85</f>
        <v>4000</v>
      </c>
      <c r="AS85" s="13" t="s">
        <v>89</v>
      </c>
      <c r="AT85" s="34">
        <v>1</v>
      </c>
      <c r="AU85" s="34">
        <v>100</v>
      </c>
      <c r="AV85" s="33">
        <f>'Inputs and Outputs Part A'!$B$4</f>
        <v>100</v>
      </c>
      <c r="AW85" s="33">
        <f t="shared" si="11"/>
        <v>100</v>
      </c>
      <c r="AX85" s="33">
        <f>IF(AW85-AT85&gt;'Inputs and Outputs Part A'!B$4,AW85-AT85-'Inputs and Outputs Part A'!B$4,0)</f>
        <v>0</v>
      </c>
      <c r="AY85" s="35">
        <f>'Inputs and Outputs Part A'!$B$5*'Data Sheet A'!AW85</f>
        <v>4000</v>
      </c>
    </row>
    <row r="86" spans="1:51" x14ac:dyDescent="0.3">
      <c r="A86" s="13" t="s">
        <v>90</v>
      </c>
      <c r="B86" s="34">
        <v>2</v>
      </c>
      <c r="C86" s="34">
        <v>111</v>
      </c>
      <c r="D86" s="33">
        <f>'Inputs and Outputs Part A'!$B$4+'Inputs and Outputs Part A'!$B$8</f>
        <v>101</v>
      </c>
      <c r="E86" s="33">
        <f t="shared" si="6"/>
        <v>101</v>
      </c>
      <c r="F86" s="33">
        <f>IF(E86-B86&gt;'Inputs and Outputs Part A'!B$4,E86-B86-'Inputs and Outputs Part A'!B$4,0)</f>
        <v>0</v>
      </c>
      <c r="G86" s="35">
        <f>'Inputs and Outputs Part A'!$B$5*'Data Sheet A'!E86-'Inputs and Outputs Part A'!$B$6*'Data Sheet A'!F86</f>
        <v>4040</v>
      </c>
      <c r="J86" s="13" t="s">
        <v>90</v>
      </c>
      <c r="K86" s="34">
        <v>2</v>
      </c>
      <c r="L86" s="34">
        <v>111</v>
      </c>
      <c r="M86" s="33">
        <f>'Inputs and Outputs Part A'!$B$4+'Inputs and Outputs Part A'!$B$9</f>
        <v>102</v>
      </c>
      <c r="N86" s="33">
        <f t="shared" si="7"/>
        <v>102</v>
      </c>
      <c r="O86" s="33">
        <f>IF(N86-K86&gt;'Inputs and Outputs Part A'!B$4,N86-K86-'Inputs and Outputs Part A'!B$4,0)</f>
        <v>0</v>
      </c>
      <c r="P86" s="35">
        <f>'Inputs and Outputs Part A'!$B$5*'Data Sheet A'!N86-'Inputs and Outputs Part A'!$B$6*'Data Sheet A'!O86</f>
        <v>4080</v>
      </c>
      <c r="S86" s="13" t="s">
        <v>90</v>
      </c>
      <c r="T86" s="34">
        <v>2</v>
      </c>
      <c r="U86" s="34">
        <v>111</v>
      </c>
      <c r="V86" s="33">
        <f>'Inputs and Outputs Part A'!$B$4+'Inputs and Outputs Part A'!$B$10</f>
        <v>103</v>
      </c>
      <c r="W86" s="33">
        <f t="shared" si="8"/>
        <v>103</v>
      </c>
      <c r="X86" s="33">
        <f>IF(W86-T86&gt;'Inputs and Outputs Part A'!B$4,W86-T86-'Inputs and Outputs Part A'!B$4,0)</f>
        <v>1</v>
      </c>
      <c r="Y86" s="35">
        <f>'Inputs and Outputs Part A'!$B$5*'Data Sheet A'!W86-'Inputs and Outputs Part A'!$B$6*'Data Sheet A'!X86</f>
        <v>4020</v>
      </c>
      <c r="AB86" s="13" t="s">
        <v>90</v>
      </c>
      <c r="AC86" s="34">
        <v>2</v>
      </c>
      <c r="AD86" s="34">
        <v>111</v>
      </c>
      <c r="AE86" s="33">
        <f>'Inputs and Outputs Part A'!$B$4+'Inputs and Outputs Part A'!$B$11</f>
        <v>104</v>
      </c>
      <c r="AF86" s="33">
        <f t="shared" si="9"/>
        <v>104</v>
      </c>
      <c r="AG86" s="33">
        <f>IF(AF86-AC86&gt;'Inputs and Outputs Part A'!B$4,AF86-AC86-'Inputs and Outputs Part A'!B$4,0)</f>
        <v>2</v>
      </c>
      <c r="AH86" s="35">
        <f>'Inputs and Outputs Part A'!$B$5*'Data Sheet A'!AF86-'Inputs and Outputs Part A'!$B$6*'Data Sheet A'!AG86</f>
        <v>3960</v>
      </c>
      <c r="AK86" s="13" t="s">
        <v>90</v>
      </c>
      <c r="AL86" s="34">
        <v>2</v>
      </c>
      <c r="AM86" s="34">
        <v>111</v>
      </c>
      <c r="AN86" s="33">
        <f>'Inputs and Outputs Part A'!$B$4+'Inputs and Outputs Part A'!$B$12</f>
        <v>105</v>
      </c>
      <c r="AO86" s="33">
        <f t="shared" si="10"/>
        <v>105</v>
      </c>
      <c r="AP86" s="33">
        <f>IF(AO86-AL86&gt;'Inputs and Outputs Part A'!B$4,AO86-AL86-'Inputs and Outputs Part A'!B$4,0)</f>
        <v>3</v>
      </c>
      <c r="AQ86" s="35">
        <f>'Inputs and Outputs Part A'!$B$5*'Data Sheet A'!AO86-'Inputs and Outputs Part A'!$B$6*'Data Sheet A'!AP86</f>
        <v>3900</v>
      </c>
      <c r="AS86" s="13" t="s">
        <v>90</v>
      </c>
      <c r="AT86" s="34">
        <v>2</v>
      </c>
      <c r="AU86" s="34">
        <v>111</v>
      </c>
      <c r="AV86" s="33">
        <f>'Inputs and Outputs Part A'!$B$4</f>
        <v>100</v>
      </c>
      <c r="AW86" s="33">
        <f t="shared" si="11"/>
        <v>100</v>
      </c>
      <c r="AX86" s="33">
        <f>IF(AW86-AT86&gt;'Inputs and Outputs Part A'!B$4,AW86-AT86-'Inputs and Outputs Part A'!B$4,0)</f>
        <v>0</v>
      </c>
      <c r="AY86" s="35">
        <f>'Inputs and Outputs Part A'!$B$5*'Data Sheet A'!AW86</f>
        <v>4000</v>
      </c>
    </row>
    <row r="87" spans="1:51" x14ac:dyDescent="0.3">
      <c r="A87" s="13" t="s">
        <v>91</v>
      </c>
      <c r="B87" s="34">
        <v>7</v>
      </c>
      <c r="C87" s="34">
        <v>97</v>
      </c>
      <c r="D87" s="33">
        <f>'Inputs and Outputs Part A'!$B$4+'Inputs and Outputs Part A'!$B$8</f>
        <v>101</v>
      </c>
      <c r="E87" s="33">
        <f t="shared" si="6"/>
        <v>97</v>
      </c>
      <c r="F87" s="33">
        <f>IF(E87-B87&gt;'Inputs and Outputs Part A'!B$4,E87-B87-'Inputs and Outputs Part A'!B$4,0)</f>
        <v>0</v>
      </c>
      <c r="G87" s="35">
        <f>'Inputs and Outputs Part A'!$B$5*'Data Sheet A'!E87-'Inputs and Outputs Part A'!$B$6*'Data Sheet A'!F87</f>
        <v>3880</v>
      </c>
      <c r="J87" s="13" t="s">
        <v>91</v>
      </c>
      <c r="K87" s="34">
        <v>7</v>
      </c>
      <c r="L87" s="34">
        <v>97</v>
      </c>
      <c r="M87" s="33">
        <f>'Inputs and Outputs Part A'!$B$4+'Inputs and Outputs Part A'!$B$9</f>
        <v>102</v>
      </c>
      <c r="N87" s="33">
        <f t="shared" si="7"/>
        <v>97</v>
      </c>
      <c r="O87" s="33">
        <f>IF(N87-K87&gt;'Inputs and Outputs Part A'!B$4,N87-K87-'Inputs and Outputs Part A'!B$4,0)</f>
        <v>0</v>
      </c>
      <c r="P87" s="35">
        <f>'Inputs and Outputs Part A'!$B$5*'Data Sheet A'!N87-'Inputs and Outputs Part A'!$B$6*'Data Sheet A'!O87</f>
        <v>3880</v>
      </c>
      <c r="S87" s="13" t="s">
        <v>91</v>
      </c>
      <c r="T87" s="34">
        <v>7</v>
      </c>
      <c r="U87" s="34">
        <v>97</v>
      </c>
      <c r="V87" s="33">
        <f>'Inputs and Outputs Part A'!$B$4+'Inputs and Outputs Part A'!$B$10</f>
        <v>103</v>
      </c>
      <c r="W87" s="33">
        <f t="shared" si="8"/>
        <v>97</v>
      </c>
      <c r="X87" s="33">
        <f>IF(W87-T87&gt;'Inputs and Outputs Part A'!B$4,W87-T87-'Inputs and Outputs Part A'!B$4,0)</f>
        <v>0</v>
      </c>
      <c r="Y87" s="35">
        <f>'Inputs and Outputs Part A'!$B$5*'Data Sheet A'!W87-'Inputs and Outputs Part A'!$B$6*'Data Sheet A'!X87</f>
        <v>3880</v>
      </c>
      <c r="AB87" s="13" t="s">
        <v>91</v>
      </c>
      <c r="AC87" s="34">
        <v>7</v>
      </c>
      <c r="AD87" s="34">
        <v>97</v>
      </c>
      <c r="AE87" s="33">
        <f>'Inputs and Outputs Part A'!$B$4+'Inputs and Outputs Part A'!$B$11</f>
        <v>104</v>
      </c>
      <c r="AF87" s="33">
        <f t="shared" si="9"/>
        <v>97</v>
      </c>
      <c r="AG87" s="33">
        <f>IF(AF87-AC87&gt;'Inputs and Outputs Part A'!B$4,AF87-AC87-'Inputs and Outputs Part A'!B$4,0)</f>
        <v>0</v>
      </c>
      <c r="AH87" s="35">
        <f>'Inputs and Outputs Part A'!$B$5*'Data Sheet A'!AF87-'Inputs and Outputs Part A'!$B$6*'Data Sheet A'!AG87</f>
        <v>3880</v>
      </c>
      <c r="AK87" s="13" t="s">
        <v>91</v>
      </c>
      <c r="AL87" s="34">
        <v>7</v>
      </c>
      <c r="AM87" s="34">
        <v>97</v>
      </c>
      <c r="AN87" s="33">
        <f>'Inputs and Outputs Part A'!$B$4+'Inputs and Outputs Part A'!$B$12</f>
        <v>105</v>
      </c>
      <c r="AO87" s="33">
        <f t="shared" si="10"/>
        <v>97</v>
      </c>
      <c r="AP87" s="33">
        <f>IF(AO87-AL87&gt;'Inputs and Outputs Part A'!B$4,AO87-AL87-'Inputs and Outputs Part A'!B$4,0)</f>
        <v>0</v>
      </c>
      <c r="AQ87" s="35">
        <f>'Inputs and Outputs Part A'!$B$5*'Data Sheet A'!AO87-'Inputs and Outputs Part A'!$B$6*'Data Sheet A'!AP87</f>
        <v>3880</v>
      </c>
      <c r="AS87" s="13" t="s">
        <v>91</v>
      </c>
      <c r="AT87" s="34">
        <v>7</v>
      </c>
      <c r="AU87" s="34">
        <v>97</v>
      </c>
      <c r="AV87" s="33">
        <f>'Inputs and Outputs Part A'!$B$4</f>
        <v>100</v>
      </c>
      <c r="AW87" s="33">
        <f t="shared" si="11"/>
        <v>97</v>
      </c>
      <c r="AX87" s="33">
        <f>IF(AW87-AT87&gt;'Inputs and Outputs Part A'!B$4,AW87-AT87-'Inputs and Outputs Part A'!B$4,0)</f>
        <v>0</v>
      </c>
      <c r="AY87" s="35">
        <f>'Inputs and Outputs Part A'!$B$5*'Data Sheet A'!AW87</f>
        <v>3880</v>
      </c>
    </row>
    <row r="88" spans="1:51" x14ac:dyDescent="0.3">
      <c r="A88" s="13" t="s">
        <v>92</v>
      </c>
      <c r="B88" s="34">
        <v>3</v>
      </c>
      <c r="C88" s="34">
        <v>109</v>
      </c>
      <c r="D88" s="33">
        <f>'Inputs and Outputs Part A'!$B$4+'Inputs and Outputs Part A'!$B$8</f>
        <v>101</v>
      </c>
      <c r="E88" s="33">
        <f t="shared" si="6"/>
        <v>101</v>
      </c>
      <c r="F88" s="33">
        <f>IF(E88-B88&gt;'Inputs and Outputs Part A'!B$4,E88-B88-'Inputs and Outputs Part A'!B$4,0)</f>
        <v>0</v>
      </c>
      <c r="G88" s="35">
        <f>'Inputs and Outputs Part A'!$B$5*'Data Sheet A'!E88-'Inputs and Outputs Part A'!$B$6*'Data Sheet A'!F88</f>
        <v>4040</v>
      </c>
      <c r="J88" s="13" t="s">
        <v>92</v>
      </c>
      <c r="K88" s="34">
        <v>3</v>
      </c>
      <c r="L88" s="34">
        <v>109</v>
      </c>
      <c r="M88" s="33">
        <f>'Inputs and Outputs Part A'!$B$4+'Inputs and Outputs Part A'!$B$9</f>
        <v>102</v>
      </c>
      <c r="N88" s="33">
        <f t="shared" si="7"/>
        <v>102</v>
      </c>
      <c r="O88" s="33">
        <f>IF(N88-K88&gt;'Inputs and Outputs Part A'!B$4,N88-K88-'Inputs and Outputs Part A'!B$4,0)</f>
        <v>0</v>
      </c>
      <c r="P88" s="35">
        <f>'Inputs and Outputs Part A'!$B$5*'Data Sheet A'!N88-'Inputs and Outputs Part A'!$B$6*'Data Sheet A'!O88</f>
        <v>4080</v>
      </c>
      <c r="S88" s="13" t="s">
        <v>92</v>
      </c>
      <c r="T88" s="34">
        <v>3</v>
      </c>
      <c r="U88" s="34">
        <v>109</v>
      </c>
      <c r="V88" s="33">
        <f>'Inputs and Outputs Part A'!$B$4+'Inputs and Outputs Part A'!$B$10</f>
        <v>103</v>
      </c>
      <c r="W88" s="33">
        <f t="shared" si="8"/>
        <v>103</v>
      </c>
      <c r="X88" s="33">
        <f>IF(W88-T88&gt;'Inputs and Outputs Part A'!B$4,W88-T88-'Inputs and Outputs Part A'!B$4,0)</f>
        <v>0</v>
      </c>
      <c r="Y88" s="35">
        <f>'Inputs and Outputs Part A'!$B$5*'Data Sheet A'!W88-'Inputs and Outputs Part A'!$B$6*'Data Sheet A'!X88</f>
        <v>4120</v>
      </c>
      <c r="AB88" s="13" t="s">
        <v>92</v>
      </c>
      <c r="AC88" s="34">
        <v>3</v>
      </c>
      <c r="AD88" s="34">
        <v>109</v>
      </c>
      <c r="AE88" s="33">
        <f>'Inputs and Outputs Part A'!$B$4+'Inputs and Outputs Part A'!$B$11</f>
        <v>104</v>
      </c>
      <c r="AF88" s="33">
        <f t="shared" si="9"/>
        <v>104</v>
      </c>
      <c r="AG88" s="33">
        <f>IF(AF88-AC88&gt;'Inputs and Outputs Part A'!B$4,AF88-AC88-'Inputs and Outputs Part A'!B$4,0)</f>
        <v>1</v>
      </c>
      <c r="AH88" s="35">
        <f>'Inputs and Outputs Part A'!$B$5*'Data Sheet A'!AF88-'Inputs and Outputs Part A'!$B$6*'Data Sheet A'!AG88</f>
        <v>4060</v>
      </c>
      <c r="AK88" s="13" t="s">
        <v>92</v>
      </c>
      <c r="AL88" s="34">
        <v>3</v>
      </c>
      <c r="AM88" s="34">
        <v>109</v>
      </c>
      <c r="AN88" s="33">
        <f>'Inputs and Outputs Part A'!$B$4+'Inputs and Outputs Part A'!$B$12</f>
        <v>105</v>
      </c>
      <c r="AO88" s="33">
        <f t="shared" si="10"/>
        <v>105</v>
      </c>
      <c r="AP88" s="33">
        <f>IF(AO88-AL88&gt;'Inputs and Outputs Part A'!B$4,AO88-AL88-'Inputs and Outputs Part A'!B$4,0)</f>
        <v>2</v>
      </c>
      <c r="AQ88" s="35">
        <f>'Inputs and Outputs Part A'!$B$5*'Data Sheet A'!AO88-'Inputs and Outputs Part A'!$B$6*'Data Sheet A'!AP88</f>
        <v>4000</v>
      </c>
      <c r="AS88" s="13" t="s">
        <v>92</v>
      </c>
      <c r="AT88" s="34">
        <v>3</v>
      </c>
      <c r="AU88" s="34">
        <v>109</v>
      </c>
      <c r="AV88" s="33">
        <f>'Inputs and Outputs Part A'!$B$4</f>
        <v>100</v>
      </c>
      <c r="AW88" s="33">
        <f t="shared" si="11"/>
        <v>100</v>
      </c>
      <c r="AX88" s="33">
        <f>IF(AW88-AT88&gt;'Inputs and Outputs Part A'!B$4,AW88-AT88-'Inputs and Outputs Part A'!B$4,0)</f>
        <v>0</v>
      </c>
      <c r="AY88" s="35">
        <f>'Inputs and Outputs Part A'!$B$5*'Data Sheet A'!AW88</f>
        <v>4000</v>
      </c>
    </row>
    <row r="89" spans="1:51" x14ac:dyDescent="0.3">
      <c r="A89" s="13" t="s">
        <v>93</v>
      </c>
      <c r="B89" s="34">
        <v>1</v>
      </c>
      <c r="C89" s="34">
        <v>107</v>
      </c>
      <c r="D89" s="33">
        <f>'Inputs and Outputs Part A'!$B$4+'Inputs and Outputs Part A'!$B$8</f>
        <v>101</v>
      </c>
      <c r="E89" s="33">
        <f t="shared" si="6"/>
        <v>101</v>
      </c>
      <c r="F89" s="33">
        <f>IF(E89-B89&gt;'Inputs and Outputs Part A'!B$4,E89-B89-'Inputs and Outputs Part A'!B$4,0)</f>
        <v>0</v>
      </c>
      <c r="G89" s="35">
        <f>'Inputs and Outputs Part A'!$B$5*'Data Sheet A'!E89-'Inputs and Outputs Part A'!$B$6*'Data Sheet A'!F89</f>
        <v>4040</v>
      </c>
      <c r="J89" s="13" t="s">
        <v>93</v>
      </c>
      <c r="K89" s="34">
        <v>1</v>
      </c>
      <c r="L89" s="34">
        <v>107</v>
      </c>
      <c r="M89" s="33">
        <f>'Inputs and Outputs Part A'!$B$4+'Inputs and Outputs Part A'!$B$9</f>
        <v>102</v>
      </c>
      <c r="N89" s="33">
        <f t="shared" si="7"/>
        <v>102</v>
      </c>
      <c r="O89" s="33">
        <f>IF(N89-K89&gt;'Inputs and Outputs Part A'!B$4,N89-K89-'Inputs and Outputs Part A'!B$4,0)</f>
        <v>1</v>
      </c>
      <c r="P89" s="35">
        <f>'Inputs and Outputs Part A'!$B$5*'Data Sheet A'!N89-'Inputs and Outputs Part A'!$B$6*'Data Sheet A'!O89</f>
        <v>3980</v>
      </c>
      <c r="S89" s="13" t="s">
        <v>93</v>
      </c>
      <c r="T89" s="34">
        <v>1</v>
      </c>
      <c r="U89" s="34">
        <v>107</v>
      </c>
      <c r="V89" s="33">
        <f>'Inputs and Outputs Part A'!$B$4+'Inputs and Outputs Part A'!$B$10</f>
        <v>103</v>
      </c>
      <c r="W89" s="33">
        <f t="shared" si="8"/>
        <v>103</v>
      </c>
      <c r="X89" s="33">
        <f>IF(W89-T89&gt;'Inputs and Outputs Part A'!B$4,W89-T89-'Inputs and Outputs Part A'!B$4,0)</f>
        <v>2</v>
      </c>
      <c r="Y89" s="35">
        <f>'Inputs and Outputs Part A'!$B$5*'Data Sheet A'!W89-'Inputs and Outputs Part A'!$B$6*'Data Sheet A'!X89</f>
        <v>3920</v>
      </c>
      <c r="AB89" s="13" t="s">
        <v>93</v>
      </c>
      <c r="AC89" s="34">
        <v>1</v>
      </c>
      <c r="AD89" s="34">
        <v>107</v>
      </c>
      <c r="AE89" s="33">
        <f>'Inputs and Outputs Part A'!$B$4+'Inputs and Outputs Part A'!$B$11</f>
        <v>104</v>
      </c>
      <c r="AF89" s="33">
        <f t="shared" si="9"/>
        <v>104</v>
      </c>
      <c r="AG89" s="33">
        <f>IF(AF89-AC89&gt;'Inputs and Outputs Part A'!B$4,AF89-AC89-'Inputs and Outputs Part A'!B$4,0)</f>
        <v>3</v>
      </c>
      <c r="AH89" s="35">
        <f>'Inputs and Outputs Part A'!$B$5*'Data Sheet A'!AF89-'Inputs and Outputs Part A'!$B$6*'Data Sheet A'!AG89</f>
        <v>3860</v>
      </c>
      <c r="AK89" s="13" t="s">
        <v>93</v>
      </c>
      <c r="AL89" s="34">
        <v>1</v>
      </c>
      <c r="AM89" s="34">
        <v>107</v>
      </c>
      <c r="AN89" s="33">
        <f>'Inputs and Outputs Part A'!$B$4+'Inputs and Outputs Part A'!$B$12</f>
        <v>105</v>
      </c>
      <c r="AO89" s="33">
        <f t="shared" si="10"/>
        <v>105</v>
      </c>
      <c r="AP89" s="33">
        <f>IF(AO89-AL89&gt;'Inputs and Outputs Part A'!B$4,AO89-AL89-'Inputs and Outputs Part A'!B$4,0)</f>
        <v>4</v>
      </c>
      <c r="AQ89" s="35">
        <f>'Inputs and Outputs Part A'!$B$5*'Data Sheet A'!AO89-'Inputs and Outputs Part A'!$B$6*'Data Sheet A'!AP89</f>
        <v>3800</v>
      </c>
      <c r="AS89" s="13" t="s">
        <v>93</v>
      </c>
      <c r="AT89" s="34">
        <v>1</v>
      </c>
      <c r="AU89" s="34">
        <v>107</v>
      </c>
      <c r="AV89" s="33">
        <f>'Inputs and Outputs Part A'!$B$4</f>
        <v>100</v>
      </c>
      <c r="AW89" s="33">
        <f t="shared" si="11"/>
        <v>100</v>
      </c>
      <c r="AX89" s="33">
        <f>IF(AW89-AT89&gt;'Inputs and Outputs Part A'!B$4,AW89-AT89-'Inputs and Outputs Part A'!B$4,0)</f>
        <v>0</v>
      </c>
      <c r="AY89" s="35">
        <f>'Inputs and Outputs Part A'!$B$5*'Data Sheet A'!AW89</f>
        <v>4000</v>
      </c>
    </row>
    <row r="90" spans="1:51" x14ac:dyDescent="0.3">
      <c r="A90" s="13" t="s">
        <v>94</v>
      </c>
      <c r="B90" s="34">
        <v>4</v>
      </c>
      <c r="C90" s="34">
        <v>108</v>
      </c>
      <c r="D90" s="33">
        <f>'Inputs and Outputs Part A'!$B$4+'Inputs and Outputs Part A'!$B$8</f>
        <v>101</v>
      </c>
      <c r="E90" s="33">
        <f t="shared" si="6"/>
        <v>101</v>
      </c>
      <c r="F90" s="33">
        <f>IF(E90-B90&gt;'Inputs and Outputs Part A'!B$4,E90-B90-'Inputs and Outputs Part A'!B$4,0)</f>
        <v>0</v>
      </c>
      <c r="G90" s="35">
        <f>'Inputs and Outputs Part A'!$B$5*'Data Sheet A'!E90-'Inputs and Outputs Part A'!$B$6*'Data Sheet A'!F90</f>
        <v>4040</v>
      </c>
      <c r="J90" s="13" t="s">
        <v>94</v>
      </c>
      <c r="K90" s="34">
        <v>4</v>
      </c>
      <c r="L90" s="34">
        <v>108</v>
      </c>
      <c r="M90" s="33">
        <f>'Inputs and Outputs Part A'!$B$4+'Inputs and Outputs Part A'!$B$9</f>
        <v>102</v>
      </c>
      <c r="N90" s="33">
        <f t="shared" si="7"/>
        <v>102</v>
      </c>
      <c r="O90" s="33">
        <f>IF(N90-K90&gt;'Inputs and Outputs Part A'!B$4,N90-K90-'Inputs and Outputs Part A'!B$4,0)</f>
        <v>0</v>
      </c>
      <c r="P90" s="35">
        <f>'Inputs and Outputs Part A'!$B$5*'Data Sheet A'!N90-'Inputs and Outputs Part A'!$B$6*'Data Sheet A'!O90</f>
        <v>4080</v>
      </c>
      <c r="S90" s="13" t="s">
        <v>94</v>
      </c>
      <c r="T90" s="34">
        <v>4</v>
      </c>
      <c r="U90" s="34">
        <v>108</v>
      </c>
      <c r="V90" s="33">
        <f>'Inputs and Outputs Part A'!$B$4+'Inputs and Outputs Part A'!$B$10</f>
        <v>103</v>
      </c>
      <c r="W90" s="33">
        <f t="shared" si="8"/>
        <v>103</v>
      </c>
      <c r="X90" s="33">
        <f>IF(W90-T90&gt;'Inputs and Outputs Part A'!B$4,W90-T90-'Inputs and Outputs Part A'!B$4,0)</f>
        <v>0</v>
      </c>
      <c r="Y90" s="35">
        <f>'Inputs and Outputs Part A'!$B$5*'Data Sheet A'!W90-'Inputs and Outputs Part A'!$B$6*'Data Sheet A'!X90</f>
        <v>4120</v>
      </c>
      <c r="AB90" s="13" t="s">
        <v>94</v>
      </c>
      <c r="AC90" s="34">
        <v>4</v>
      </c>
      <c r="AD90" s="34">
        <v>108</v>
      </c>
      <c r="AE90" s="33">
        <f>'Inputs and Outputs Part A'!$B$4+'Inputs and Outputs Part A'!$B$11</f>
        <v>104</v>
      </c>
      <c r="AF90" s="33">
        <f t="shared" si="9"/>
        <v>104</v>
      </c>
      <c r="AG90" s="33">
        <f>IF(AF90-AC90&gt;'Inputs and Outputs Part A'!B$4,AF90-AC90-'Inputs and Outputs Part A'!B$4,0)</f>
        <v>0</v>
      </c>
      <c r="AH90" s="35">
        <f>'Inputs and Outputs Part A'!$B$5*'Data Sheet A'!AF90-'Inputs and Outputs Part A'!$B$6*'Data Sheet A'!AG90</f>
        <v>4160</v>
      </c>
      <c r="AK90" s="13" t="s">
        <v>94</v>
      </c>
      <c r="AL90" s="34">
        <v>4</v>
      </c>
      <c r="AM90" s="34">
        <v>108</v>
      </c>
      <c r="AN90" s="33">
        <f>'Inputs and Outputs Part A'!$B$4+'Inputs and Outputs Part A'!$B$12</f>
        <v>105</v>
      </c>
      <c r="AO90" s="33">
        <f t="shared" si="10"/>
        <v>105</v>
      </c>
      <c r="AP90" s="33">
        <f>IF(AO90-AL90&gt;'Inputs and Outputs Part A'!B$4,AO90-AL90-'Inputs and Outputs Part A'!B$4,0)</f>
        <v>1</v>
      </c>
      <c r="AQ90" s="35">
        <f>'Inputs and Outputs Part A'!$B$5*'Data Sheet A'!AO90-'Inputs and Outputs Part A'!$B$6*'Data Sheet A'!AP90</f>
        <v>4100</v>
      </c>
      <c r="AS90" s="13" t="s">
        <v>94</v>
      </c>
      <c r="AT90" s="34">
        <v>4</v>
      </c>
      <c r="AU90" s="34">
        <v>108</v>
      </c>
      <c r="AV90" s="33">
        <f>'Inputs and Outputs Part A'!$B$4</f>
        <v>100</v>
      </c>
      <c r="AW90" s="33">
        <f t="shared" si="11"/>
        <v>100</v>
      </c>
      <c r="AX90" s="33">
        <f>IF(AW90-AT90&gt;'Inputs and Outputs Part A'!B$4,AW90-AT90-'Inputs and Outputs Part A'!B$4,0)</f>
        <v>0</v>
      </c>
      <c r="AY90" s="35">
        <f>'Inputs and Outputs Part A'!$B$5*'Data Sheet A'!AW90</f>
        <v>4000</v>
      </c>
    </row>
    <row r="91" spans="1:51" x14ac:dyDescent="0.3">
      <c r="A91" s="13" t="s">
        <v>95</v>
      </c>
      <c r="B91" s="34">
        <v>0</v>
      </c>
      <c r="C91" s="34">
        <v>114</v>
      </c>
      <c r="D91" s="33">
        <f>'Inputs and Outputs Part A'!$B$4+'Inputs and Outputs Part A'!$B$8</f>
        <v>101</v>
      </c>
      <c r="E91" s="33">
        <f t="shared" si="6"/>
        <v>101</v>
      </c>
      <c r="F91" s="33">
        <f>IF(E91-B91&gt;'Inputs and Outputs Part A'!B$4,E91-B91-'Inputs and Outputs Part A'!B$4,0)</f>
        <v>1</v>
      </c>
      <c r="G91" s="35">
        <f>'Inputs and Outputs Part A'!$B$5*'Data Sheet A'!E91-'Inputs and Outputs Part A'!$B$6*'Data Sheet A'!F91</f>
        <v>3940</v>
      </c>
      <c r="J91" s="13" t="s">
        <v>95</v>
      </c>
      <c r="K91" s="34">
        <v>0</v>
      </c>
      <c r="L91" s="34">
        <v>114</v>
      </c>
      <c r="M91" s="33">
        <f>'Inputs and Outputs Part A'!$B$4+'Inputs and Outputs Part A'!$B$9</f>
        <v>102</v>
      </c>
      <c r="N91" s="33">
        <f t="shared" si="7"/>
        <v>102</v>
      </c>
      <c r="O91" s="33">
        <f>IF(N91-K91&gt;'Inputs and Outputs Part A'!B$4,N91-K91-'Inputs and Outputs Part A'!B$4,0)</f>
        <v>2</v>
      </c>
      <c r="P91" s="35">
        <f>'Inputs and Outputs Part A'!$B$5*'Data Sheet A'!N91-'Inputs and Outputs Part A'!$B$6*'Data Sheet A'!O91</f>
        <v>3880</v>
      </c>
      <c r="S91" s="13" t="s">
        <v>95</v>
      </c>
      <c r="T91" s="34">
        <v>0</v>
      </c>
      <c r="U91" s="34">
        <v>114</v>
      </c>
      <c r="V91" s="33">
        <f>'Inputs and Outputs Part A'!$B$4+'Inputs and Outputs Part A'!$B$10</f>
        <v>103</v>
      </c>
      <c r="W91" s="33">
        <f t="shared" si="8"/>
        <v>103</v>
      </c>
      <c r="X91" s="33">
        <f>IF(W91-T91&gt;'Inputs and Outputs Part A'!B$4,W91-T91-'Inputs and Outputs Part A'!B$4,0)</f>
        <v>3</v>
      </c>
      <c r="Y91" s="35">
        <f>'Inputs and Outputs Part A'!$B$5*'Data Sheet A'!W91-'Inputs and Outputs Part A'!$B$6*'Data Sheet A'!X91</f>
        <v>3820</v>
      </c>
      <c r="AB91" s="13" t="s">
        <v>95</v>
      </c>
      <c r="AC91" s="34">
        <v>0</v>
      </c>
      <c r="AD91" s="34">
        <v>114</v>
      </c>
      <c r="AE91" s="33">
        <f>'Inputs and Outputs Part A'!$B$4+'Inputs and Outputs Part A'!$B$11</f>
        <v>104</v>
      </c>
      <c r="AF91" s="33">
        <f t="shared" si="9"/>
        <v>104</v>
      </c>
      <c r="AG91" s="33">
        <f>IF(AF91-AC91&gt;'Inputs and Outputs Part A'!B$4,AF91-AC91-'Inputs and Outputs Part A'!B$4,0)</f>
        <v>4</v>
      </c>
      <c r="AH91" s="35">
        <f>'Inputs and Outputs Part A'!$B$5*'Data Sheet A'!AF91-'Inputs and Outputs Part A'!$B$6*'Data Sheet A'!AG91</f>
        <v>3760</v>
      </c>
      <c r="AK91" s="13" t="s">
        <v>95</v>
      </c>
      <c r="AL91" s="34">
        <v>0</v>
      </c>
      <c r="AM91" s="34">
        <v>114</v>
      </c>
      <c r="AN91" s="33">
        <f>'Inputs and Outputs Part A'!$B$4+'Inputs and Outputs Part A'!$B$12</f>
        <v>105</v>
      </c>
      <c r="AO91" s="33">
        <f t="shared" si="10"/>
        <v>105</v>
      </c>
      <c r="AP91" s="33">
        <f>IF(AO91-AL91&gt;'Inputs and Outputs Part A'!B$4,AO91-AL91-'Inputs and Outputs Part A'!B$4,0)</f>
        <v>5</v>
      </c>
      <c r="AQ91" s="35">
        <f>'Inputs and Outputs Part A'!$B$5*'Data Sheet A'!AO91-'Inputs and Outputs Part A'!$B$6*'Data Sheet A'!AP91</f>
        <v>3700</v>
      </c>
      <c r="AS91" s="13" t="s">
        <v>95</v>
      </c>
      <c r="AT91" s="34">
        <v>0</v>
      </c>
      <c r="AU91" s="34">
        <v>114</v>
      </c>
      <c r="AV91" s="33">
        <f>'Inputs and Outputs Part A'!$B$4</f>
        <v>100</v>
      </c>
      <c r="AW91" s="33">
        <f t="shared" si="11"/>
        <v>100</v>
      </c>
      <c r="AX91" s="33">
        <f>IF(AW91-AT91&gt;'Inputs and Outputs Part A'!B$4,AW91-AT91-'Inputs and Outputs Part A'!B$4,0)</f>
        <v>0</v>
      </c>
      <c r="AY91" s="35">
        <f>'Inputs and Outputs Part A'!$B$5*'Data Sheet A'!AW91</f>
        <v>4000</v>
      </c>
    </row>
    <row r="92" spans="1:51" x14ac:dyDescent="0.3">
      <c r="A92" s="13" t="s">
        <v>96</v>
      </c>
      <c r="B92" s="34">
        <v>2</v>
      </c>
      <c r="C92" s="34">
        <v>110</v>
      </c>
      <c r="D92" s="33">
        <f>'Inputs and Outputs Part A'!$B$4+'Inputs and Outputs Part A'!$B$8</f>
        <v>101</v>
      </c>
      <c r="E92" s="33">
        <f t="shared" si="6"/>
        <v>101</v>
      </c>
      <c r="F92" s="33">
        <f>IF(E92-B92&gt;'Inputs and Outputs Part A'!B$4,E92-B92-'Inputs and Outputs Part A'!B$4,0)</f>
        <v>0</v>
      </c>
      <c r="G92" s="35">
        <f>'Inputs and Outputs Part A'!$B$5*'Data Sheet A'!E92-'Inputs and Outputs Part A'!$B$6*'Data Sheet A'!F92</f>
        <v>4040</v>
      </c>
      <c r="J92" s="13" t="s">
        <v>96</v>
      </c>
      <c r="K92" s="34">
        <v>2</v>
      </c>
      <c r="L92" s="34">
        <v>110</v>
      </c>
      <c r="M92" s="33">
        <f>'Inputs and Outputs Part A'!$B$4+'Inputs and Outputs Part A'!$B$9</f>
        <v>102</v>
      </c>
      <c r="N92" s="33">
        <f t="shared" si="7"/>
        <v>102</v>
      </c>
      <c r="O92" s="33">
        <f>IF(N92-K92&gt;'Inputs and Outputs Part A'!B$4,N92-K92-'Inputs and Outputs Part A'!B$4,0)</f>
        <v>0</v>
      </c>
      <c r="P92" s="35">
        <f>'Inputs and Outputs Part A'!$B$5*'Data Sheet A'!N92-'Inputs and Outputs Part A'!$B$6*'Data Sheet A'!O92</f>
        <v>4080</v>
      </c>
      <c r="S92" s="13" t="s">
        <v>96</v>
      </c>
      <c r="T92" s="34">
        <v>2</v>
      </c>
      <c r="U92" s="34">
        <v>110</v>
      </c>
      <c r="V92" s="33">
        <f>'Inputs and Outputs Part A'!$B$4+'Inputs and Outputs Part A'!$B$10</f>
        <v>103</v>
      </c>
      <c r="W92" s="33">
        <f t="shared" si="8"/>
        <v>103</v>
      </c>
      <c r="X92" s="33">
        <f>IF(W92-T92&gt;'Inputs and Outputs Part A'!B$4,W92-T92-'Inputs and Outputs Part A'!B$4,0)</f>
        <v>1</v>
      </c>
      <c r="Y92" s="35">
        <f>'Inputs and Outputs Part A'!$B$5*'Data Sheet A'!W92-'Inputs and Outputs Part A'!$B$6*'Data Sheet A'!X92</f>
        <v>4020</v>
      </c>
      <c r="AB92" s="13" t="s">
        <v>96</v>
      </c>
      <c r="AC92" s="34">
        <v>2</v>
      </c>
      <c r="AD92" s="34">
        <v>110</v>
      </c>
      <c r="AE92" s="33">
        <f>'Inputs and Outputs Part A'!$B$4+'Inputs and Outputs Part A'!$B$11</f>
        <v>104</v>
      </c>
      <c r="AF92" s="33">
        <f t="shared" si="9"/>
        <v>104</v>
      </c>
      <c r="AG92" s="33">
        <f>IF(AF92-AC92&gt;'Inputs and Outputs Part A'!B$4,AF92-AC92-'Inputs and Outputs Part A'!B$4,0)</f>
        <v>2</v>
      </c>
      <c r="AH92" s="35">
        <f>'Inputs and Outputs Part A'!$B$5*'Data Sheet A'!AF92-'Inputs and Outputs Part A'!$B$6*'Data Sheet A'!AG92</f>
        <v>3960</v>
      </c>
      <c r="AK92" s="13" t="s">
        <v>96</v>
      </c>
      <c r="AL92" s="34">
        <v>2</v>
      </c>
      <c r="AM92" s="34">
        <v>110</v>
      </c>
      <c r="AN92" s="33">
        <f>'Inputs and Outputs Part A'!$B$4+'Inputs and Outputs Part A'!$B$12</f>
        <v>105</v>
      </c>
      <c r="AO92" s="33">
        <f t="shared" si="10"/>
        <v>105</v>
      </c>
      <c r="AP92" s="33">
        <f>IF(AO92-AL92&gt;'Inputs and Outputs Part A'!B$4,AO92-AL92-'Inputs and Outputs Part A'!B$4,0)</f>
        <v>3</v>
      </c>
      <c r="AQ92" s="35">
        <f>'Inputs and Outputs Part A'!$B$5*'Data Sheet A'!AO92-'Inputs and Outputs Part A'!$B$6*'Data Sheet A'!AP92</f>
        <v>3900</v>
      </c>
      <c r="AS92" s="13" t="s">
        <v>96</v>
      </c>
      <c r="AT92" s="34">
        <v>2</v>
      </c>
      <c r="AU92" s="34">
        <v>110</v>
      </c>
      <c r="AV92" s="33">
        <f>'Inputs and Outputs Part A'!$B$4</f>
        <v>100</v>
      </c>
      <c r="AW92" s="33">
        <f t="shared" si="11"/>
        <v>100</v>
      </c>
      <c r="AX92" s="33">
        <f>IF(AW92-AT92&gt;'Inputs and Outputs Part A'!B$4,AW92-AT92-'Inputs and Outputs Part A'!B$4,0)</f>
        <v>0</v>
      </c>
      <c r="AY92" s="35">
        <f>'Inputs and Outputs Part A'!$B$5*'Data Sheet A'!AW92</f>
        <v>4000</v>
      </c>
    </row>
    <row r="93" spans="1:51" x14ac:dyDescent="0.3">
      <c r="A93" s="13" t="s">
        <v>97</v>
      </c>
      <c r="B93" s="34">
        <v>4</v>
      </c>
      <c r="C93" s="34">
        <v>102</v>
      </c>
      <c r="D93" s="33">
        <f>'Inputs and Outputs Part A'!$B$4+'Inputs and Outputs Part A'!$B$8</f>
        <v>101</v>
      </c>
      <c r="E93" s="33">
        <f t="shared" si="6"/>
        <v>101</v>
      </c>
      <c r="F93" s="33">
        <f>IF(E93-B93&gt;'Inputs and Outputs Part A'!B$4,E93-B93-'Inputs and Outputs Part A'!B$4,0)</f>
        <v>0</v>
      </c>
      <c r="G93" s="35">
        <f>'Inputs and Outputs Part A'!$B$5*'Data Sheet A'!E93-'Inputs and Outputs Part A'!$B$6*'Data Sheet A'!F93</f>
        <v>4040</v>
      </c>
      <c r="J93" s="13" t="s">
        <v>97</v>
      </c>
      <c r="K93" s="34">
        <v>4</v>
      </c>
      <c r="L93" s="34">
        <v>102</v>
      </c>
      <c r="M93" s="33">
        <f>'Inputs and Outputs Part A'!$B$4+'Inputs and Outputs Part A'!$B$9</f>
        <v>102</v>
      </c>
      <c r="N93" s="33">
        <f t="shared" si="7"/>
        <v>102</v>
      </c>
      <c r="O93" s="33">
        <f>IF(N93-K93&gt;'Inputs and Outputs Part A'!B$4,N93-K93-'Inputs and Outputs Part A'!B$4,0)</f>
        <v>0</v>
      </c>
      <c r="P93" s="35">
        <f>'Inputs and Outputs Part A'!$B$5*'Data Sheet A'!N93-'Inputs and Outputs Part A'!$B$6*'Data Sheet A'!O93</f>
        <v>4080</v>
      </c>
      <c r="S93" s="13" t="s">
        <v>97</v>
      </c>
      <c r="T93" s="34">
        <v>4</v>
      </c>
      <c r="U93" s="34">
        <v>102</v>
      </c>
      <c r="V93" s="33">
        <f>'Inputs and Outputs Part A'!$B$4+'Inputs and Outputs Part A'!$B$10</f>
        <v>103</v>
      </c>
      <c r="W93" s="33">
        <f t="shared" si="8"/>
        <v>102</v>
      </c>
      <c r="X93" s="33">
        <f>IF(W93-T93&gt;'Inputs and Outputs Part A'!B$4,W93-T93-'Inputs and Outputs Part A'!B$4,0)</f>
        <v>0</v>
      </c>
      <c r="Y93" s="35">
        <f>'Inputs and Outputs Part A'!$B$5*'Data Sheet A'!W93-'Inputs and Outputs Part A'!$B$6*'Data Sheet A'!X93</f>
        <v>4080</v>
      </c>
      <c r="AB93" s="13" t="s">
        <v>97</v>
      </c>
      <c r="AC93" s="34">
        <v>4</v>
      </c>
      <c r="AD93" s="34">
        <v>102</v>
      </c>
      <c r="AE93" s="33">
        <f>'Inputs and Outputs Part A'!$B$4+'Inputs and Outputs Part A'!$B$11</f>
        <v>104</v>
      </c>
      <c r="AF93" s="33">
        <f t="shared" si="9"/>
        <v>102</v>
      </c>
      <c r="AG93" s="33">
        <f>IF(AF93-AC93&gt;'Inputs and Outputs Part A'!B$4,AF93-AC93-'Inputs and Outputs Part A'!B$4,0)</f>
        <v>0</v>
      </c>
      <c r="AH93" s="35">
        <f>'Inputs and Outputs Part A'!$B$5*'Data Sheet A'!AF93-'Inputs and Outputs Part A'!$B$6*'Data Sheet A'!AG93</f>
        <v>4080</v>
      </c>
      <c r="AK93" s="13" t="s">
        <v>97</v>
      </c>
      <c r="AL93" s="34">
        <v>4</v>
      </c>
      <c r="AM93" s="34">
        <v>102</v>
      </c>
      <c r="AN93" s="33">
        <f>'Inputs and Outputs Part A'!$B$4+'Inputs and Outputs Part A'!$B$12</f>
        <v>105</v>
      </c>
      <c r="AO93" s="33">
        <f t="shared" si="10"/>
        <v>102</v>
      </c>
      <c r="AP93" s="33">
        <f>IF(AO93-AL93&gt;'Inputs and Outputs Part A'!B$4,AO93-AL93-'Inputs and Outputs Part A'!B$4,0)</f>
        <v>0</v>
      </c>
      <c r="AQ93" s="35">
        <f>'Inputs and Outputs Part A'!$B$5*'Data Sheet A'!AO93-'Inputs and Outputs Part A'!$B$6*'Data Sheet A'!AP93</f>
        <v>4080</v>
      </c>
      <c r="AS93" s="13" t="s">
        <v>97</v>
      </c>
      <c r="AT93" s="34">
        <v>4</v>
      </c>
      <c r="AU93" s="34">
        <v>102</v>
      </c>
      <c r="AV93" s="33">
        <f>'Inputs and Outputs Part A'!$B$4</f>
        <v>100</v>
      </c>
      <c r="AW93" s="33">
        <f t="shared" si="11"/>
        <v>100</v>
      </c>
      <c r="AX93" s="33">
        <f>IF(AW93-AT93&gt;'Inputs and Outputs Part A'!B$4,AW93-AT93-'Inputs and Outputs Part A'!B$4,0)</f>
        <v>0</v>
      </c>
      <c r="AY93" s="35">
        <f>'Inputs and Outputs Part A'!$B$5*'Data Sheet A'!AW93</f>
        <v>4000</v>
      </c>
    </row>
    <row r="94" spans="1:51" x14ac:dyDescent="0.3">
      <c r="A94" s="13" t="s">
        <v>98</v>
      </c>
      <c r="B94" s="34">
        <v>3</v>
      </c>
      <c r="C94" s="34">
        <v>105</v>
      </c>
      <c r="D94" s="33">
        <f>'Inputs and Outputs Part A'!$B$4+'Inputs and Outputs Part A'!$B$8</f>
        <v>101</v>
      </c>
      <c r="E94" s="33">
        <f t="shared" si="6"/>
        <v>101</v>
      </c>
      <c r="F94" s="33">
        <f>IF(E94-B94&gt;'Inputs and Outputs Part A'!B$4,E94-B94-'Inputs and Outputs Part A'!B$4,0)</f>
        <v>0</v>
      </c>
      <c r="G94" s="35">
        <f>'Inputs and Outputs Part A'!$B$5*'Data Sheet A'!E94-'Inputs and Outputs Part A'!$B$6*'Data Sheet A'!F94</f>
        <v>4040</v>
      </c>
      <c r="J94" s="13" t="s">
        <v>98</v>
      </c>
      <c r="K94" s="34">
        <v>3</v>
      </c>
      <c r="L94" s="34">
        <v>105</v>
      </c>
      <c r="M94" s="33">
        <f>'Inputs and Outputs Part A'!$B$4+'Inputs and Outputs Part A'!$B$9</f>
        <v>102</v>
      </c>
      <c r="N94" s="33">
        <f t="shared" si="7"/>
        <v>102</v>
      </c>
      <c r="O94" s="33">
        <f>IF(N94-K94&gt;'Inputs and Outputs Part A'!B$4,N94-K94-'Inputs and Outputs Part A'!B$4,0)</f>
        <v>0</v>
      </c>
      <c r="P94" s="35">
        <f>'Inputs and Outputs Part A'!$B$5*'Data Sheet A'!N94-'Inputs and Outputs Part A'!$B$6*'Data Sheet A'!O94</f>
        <v>4080</v>
      </c>
      <c r="S94" s="13" t="s">
        <v>98</v>
      </c>
      <c r="T94" s="34">
        <v>3</v>
      </c>
      <c r="U94" s="34">
        <v>105</v>
      </c>
      <c r="V94" s="33">
        <f>'Inputs and Outputs Part A'!$B$4+'Inputs and Outputs Part A'!$B$10</f>
        <v>103</v>
      </c>
      <c r="W94" s="33">
        <f t="shared" si="8"/>
        <v>103</v>
      </c>
      <c r="X94" s="33">
        <f>IF(W94-T94&gt;'Inputs and Outputs Part A'!B$4,W94-T94-'Inputs and Outputs Part A'!B$4,0)</f>
        <v>0</v>
      </c>
      <c r="Y94" s="35">
        <f>'Inputs and Outputs Part A'!$B$5*'Data Sheet A'!W94-'Inputs and Outputs Part A'!$B$6*'Data Sheet A'!X94</f>
        <v>4120</v>
      </c>
      <c r="AB94" s="13" t="s">
        <v>98</v>
      </c>
      <c r="AC94" s="34">
        <v>3</v>
      </c>
      <c r="AD94" s="34">
        <v>105</v>
      </c>
      <c r="AE94" s="33">
        <f>'Inputs and Outputs Part A'!$B$4+'Inputs and Outputs Part A'!$B$11</f>
        <v>104</v>
      </c>
      <c r="AF94" s="33">
        <f t="shared" si="9"/>
        <v>104</v>
      </c>
      <c r="AG94" s="33">
        <f>IF(AF94-AC94&gt;'Inputs and Outputs Part A'!B$4,AF94-AC94-'Inputs and Outputs Part A'!B$4,0)</f>
        <v>1</v>
      </c>
      <c r="AH94" s="35">
        <f>'Inputs and Outputs Part A'!$B$5*'Data Sheet A'!AF94-'Inputs and Outputs Part A'!$B$6*'Data Sheet A'!AG94</f>
        <v>4060</v>
      </c>
      <c r="AK94" s="13" t="s">
        <v>98</v>
      </c>
      <c r="AL94" s="34">
        <v>3</v>
      </c>
      <c r="AM94" s="34">
        <v>105</v>
      </c>
      <c r="AN94" s="33">
        <f>'Inputs and Outputs Part A'!$B$4+'Inputs and Outputs Part A'!$B$12</f>
        <v>105</v>
      </c>
      <c r="AO94" s="33">
        <f t="shared" si="10"/>
        <v>105</v>
      </c>
      <c r="AP94" s="33">
        <f>IF(AO94-AL94&gt;'Inputs and Outputs Part A'!B$4,AO94-AL94-'Inputs and Outputs Part A'!B$4,0)</f>
        <v>2</v>
      </c>
      <c r="AQ94" s="35">
        <f>'Inputs and Outputs Part A'!$B$5*'Data Sheet A'!AO94-'Inputs and Outputs Part A'!$B$6*'Data Sheet A'!AP94</f>
        <v>4000</v>
      </c>
      <c r="AS94" s="13" t="s">
        <v>98</v>
      </c>
      <c r="AT94" s="34">
        <v>3</v>
      </c>
      <c r="AU94" s="34">
        <v>105</v>
      </c>
      <c r="AV94" s="33">
        <f>'Inputs and Outputs Part A'!$B$4</f>
        <v>100</v>
      </c>
      <c r="AW94" s="33">
        <f t="shared" si="11"/>
        <v>100</v>
      </c>
      <c r="AX94" s="33">
        <f>IF(AW94-AT94&gt;'Inputs and Outputs Part A'!B$4,AW94-AT94-'Inputs and Outputs Part A'!B$4,0)</f>
        <v>0</v>
      </c>
      <c r="AY94" s="35">
        <f>'Inputs and Outputs Part A'!$B$5*'Data Sheet A'!AW94</f>
        <v>4000</v>
      </c>
    </row>
    <row r="95" spans="1:51" x14ac:dyDescent="0.3">
      <c r="A95" s="13" t="s">
        <v>99</v>
      </c>
      <c r="B95" s="34">
        <v>1</v>
      </c>
      <c r="C95" s="34">
        <v>110</v>
      </c>
      <c r="D95" s="33">
        <f>'Inputs and Outputs Part A'!$B$4+'Inputs and Outputs Part A'!$B$8</f>
        <v>101</v>
      </c>
      <c r="E95" s="33">
        <f t="shared" si="6"/>
        <v>101</v>
      </c>
      <c r="F95" s="33">
        <f>IF(E95-B95&gt;'Inputs and Outputs Part A'!B$4,E95-B95-'Inputs and Outputs Part A'!B$4,0)</f>
        <v>0</v>
      </c>
      <c r="G95" s="35">
        <f>'Inputs and Outputs Part A'!$B$5*'Data Sheet A'!E95-'Inputs and Outputs Part A'!$B$6*'Data Sheet A'!F95</f>
        <v>4040</v>
      </c>
      <c r="J95" s="13" t="s">
        <v>99</v>
      </c>
      <c r="K95" s="34">
        <v>1</v>
      </c>
      <c r="L95" s="34">
        <v>110</v>
      </c>
      <c r="M95" s="33">
        <f>'Inputs and Outputs Part A'!$B$4+'Inputs and Outputs Part A'!$B$9</f>
        <v>102</v>
      </c>
      <c r="N95" s="33">
        <f t="shared" si="7"/>
        <v>102</v>
      </c>
      <c r="O95" s="33">
        <f>IF(N95-K95&gt;'Inputs and Outputs Part A'!B$4,N95-K95-'Inputs and Outputs Part A'!B$4,0)</f>
        <v>1</v>
      </c>
      <c r="P95" s="35">
        <f>'Inputs and Outputs Part A'!$B$5*'Data Sheet A'!N95-'Inputs and Outputs Part A'!$B$6*'Data Sheet A'!O95</f>
        <v>3980</v>
      </c>
      <c r="S95" s="13" t="s">
        <v>99</v>
      </c>
      <c r="T95" s="34">
        <v>1</v>
      </c>
      <c r="U95" s="34">
        <v>110</v>
      </c>
      <c r="V95" s="33">
        <f>'Inputs and Outputs Part A'!$B$4+'Inputs and Outputs Part A'!$B$10</f>
        <v>103</v>
      </c>
      <c r="W95" s="33">
        <f t="shared" si="8"/>
        <v>103</v>
      </c>
      <c r="X95" s="33">
        <f>IF(W95-T95&gt;'Inputs and Outputs Part A'!B$4,W95-T95-'Inputs and Outputs Part A'!B$4,0)</f>
        <v>2</v>
      </c>
      <c r="Y95" s="35">
        <f>'Inputs and Outputs Part A'!$B$5*'Data Sheet A'!W95-'Inputs and Outputs Part A'!$B$6*'Data Sheet A'!X95</f>
        <v>3920</v>
      </c>
      <c r="AB95" s="13" t="s">
        <v>99</v>
      </c>
      <c r="AC95" s="34">
        <v>1</v>
      </c>
      <c r="AD95" s="34">
        <v>110</v>
      </c>
      <c r="AE95" s="33">
        <f>'Inputs and Outputs Part A'!$B$4+'Inputs and Outputs Part A'!$B$11</f>
        <v>104</v>
      </c>
      <c r="AF95" s="33">
        <f t="shared" si="9"/>
        <v>104</v>
      </c>
      <c r="AG95" s="33">
        <f>IF(AF95-AC95&gt;'Inputs and Outputs Part A'!B$4,AF95-AC95-'Inputs and Outputs Part A'!B$4,0)</f>
        <v>3</v>
      </c>
      <c r="AH95" s="35">
        <f>'Inputs and Outputs Part A'!$B$5*'Data Sheet A'!AF95-'Inputs and Outputs Part A'!$B$6*'Data Sheet A'!AG95</f>
        <v>3860</v>
      </c>
      <c r="AK95" s="13" t="s">
        <v>99</v>
      </c>
      <c r="AL95" s="34">
        <v>1</v>
      </c>
      <c r="AM95" s="34">
        <v>110</v>
      </c>
      <c r="AN95" s="33">
        <f>'Inputs and Outputs Part A'!$B$4+'Inputs and Outputs Part A'!$B$12</f>
        <v>105</v>
      </c>
      <c r="AO95" s="33">
        <f t="shared" si="10"/>
        <v>105</v>
      </c>
      <c r="AP95" s="33">
        <f>IF(AO95-AL95&gt;'Inputs and Outputs Part A'!B$4,AO95-AL95-'Inputs and Outputs Part A'!B$4,0)</f>
        <v>4</v>
      </c>
      <c r="AQ95" s="35">
        <f>'Inputs and Outputs Part A'!$B$5*'Data Sheet A'!AO95-'Inputs and Outputs Part A'!$B$6*'Data Sheet A'!AP95</f>
        <v>3800</v>
      </c>
      <c r="AS95" s="13" t="s">
        <v>99</v>
      </c>
      <c r="AT95" s="34">
        <v>1</v>
      </c>
      <c r="AU95" s="34">
        <v>110</v>
      </c>
      <c r="AV95" s="33">
        <f>'Inputs and Outputs Part A'!$B$4</f>
        <v>100</v>
      </c>
      <c r="AW95" s="33">
        <f t="shared" si="11"/>
        <v>100</v>
      </c>
      <c r="AX95" s="33">
        <f>IF(AW95-AT95&gt;'Inputs and Outputs Part A'!B$4,AW95-AT95-'Inputs and Outputs Part A'!B$4,0)</f>
        <v>0</v>
      </c>
      <c r="AY95" s="35">
        <f>'Inputs and Outputs Part A'!$B$5*'Data Sheet A'!AW95</f>
        <v>4000</v>
      </c>
    </row>
    <row r="96" spans="1:51" x14ac:dyDescent="0.3">
      <c r="A96" s="13" t="s">
        <v>100</v>
      </c>
      <c r="B96" s="34">
        <v>1</v>
      </c>
      <c r="C96" s="34">
        <v>99</v>
      </c>
      <c r="D96" s="33">
        <f>'Inputs and Outputs Part A'!$B$4+'Inputs and Outputs Part A'!$B$8</f>
        <v>101</v>
      </c>
      <c r="E96" s="33">
        <f t="shared" si="6"/>
        <v>99</v>
      </c>
      <c r="F96" s="33">
        <f>IF(E96-B96&gt;'Inputs and Outputs Part A'!B$4,E96-B96-'Inputs and Outputs Part A'!B$4,0)</f>
        <v>0</v>
      </c>
      <c r="G96" s="35">
        <f>'Inputs and Outputs Part A'!$B$5*'Data Sheet A'!E96-'Inputs and Outputs Part A'!$B$6*'Data Sheet A'!F96</f>
        <v>3960</v>
      </c>
      <c r="J96" s="13" t="s">
        <v>100</v>
      </c>
      <c r="K96" s="34">
        <v>1</v>
      </c>
      <c r="L96" s="34">
        <v>99</v>
      </c>
      <c r="M96" s="33">
        <f>'Inputs and Outputs Part A'!$B$4+'Inputs and Outputs Part A'!$B$9</f>
        <v>102</v>
      </c>
      <c r="N96" s="33">
        <f t="shared" si="7"/>
        <v>99</v>
      </c>
      <c r="O96" s="33">
        <f>IF(N96-K96&gt;'Inputs and Outputs Part A'!B$4,N96-K96-'Inputs and Outputs Part A'!B$4,0)</f>
        <v>0</v>
      </c>
      <c r="P96" s="35">
        <f>'Inputs and Outputs Part A'!$B$5*'Data Sheet A'!N96-'Inputs and Outputs Part A'!$B$6*'Data Sheet A'!O96</f>
        <v>3960</v>
      </c>
      <c r="S96" s="13" t="s">
        <v>100</v>
      </c>
      <c r="T96" s="34">
        <v>1</v>
      </c>
      <c r="U96" s="34">
        <v>99</v>
      </c>
      <c r="V96" s="33">
        <f>'Inputs and Outputs Part A'!$B$4+'Inputs and Outputs Part A'!$B$10</f>
        <v>103</v>
      </c>
      <c r="W96" s="33">
        <f t="shared" si="8"/>
        <v>99</v>
      </c>
      <c r="X96" s="33">
        <f>IF(W96-T96&gt;'Inputs and Outputs Part A'!B$4,W96-T96-'Inputs and Outputs Part A'!B$4,0)</f>
        <v>0</v>
      </c>
      <c r="Y96" s="35">
        <f>'Inputs and Outputs Part A'!$B$5*'Data Sheet A'!W96-'Inputs and Outputs Part A'!$B$6*'Data Sheet A'!X96</f>
        <v>3960</v>
      </c>
      <c r="AB96" s="13" t="s">
        <v>100</v>
      </c>
      <c r="AC96" s="34">
        <v>1</v>
      </c>
      <c r="AD96" s="34">
        <v>99</v>
      </c>
      <c r="AE96" s="33">
        <f>'Inputs and Outputs Part A'!$B$4+'Inputs and Outputs Part A'!$B$11</f>
        <v>104</v>
      </c>
      <c r="AF96" s="33">
        <f t="shared" si="9"/>
        <v>99</v>
      </c>
      <c r="AG96" s="33">
        <f>IF(AF96-AC96&gt;'Inputs and Outputs Part A'!B$4,AF96-AC96-'Inputs and Outputs Part A'!B$4,0)</f>
        <v>0</v>
      </c>
      <c r="AH96" s="35">
        <f>'Inputs and Outputs Part A'!$B$5*'Data Sheet A'!AF96-'Inputs and Outputs Part A'!$B$6*'Data Sheet A'!AG96</f>
        <v>3960</v>
      </c>
      <c r="AK96" s="13" t="s">
        <v>100</v>
      </c>
      <c r="AL96" s="34">
        <v>1</v>
      </c>
      <c r="AM96" s="34">
        <v>99</v>
      </c>
      <c r="AN96" s="33">
        <f>'Inputs and Outputs Part A'!$B$4+'Inputs and Outputs Part A'!$B$12</f>
        <v>105</v>
      </c>
      <c r="AO96" s="33">
        <f t="shared" si="10"/>
        <v>99</v>
      </c>
      <c r="AP96" s="33">
        <f>IF(AO96-AL96&gt;'Inputs and Outputs Part A'!B$4,AO96-AL96-'Inputs and Outputs Part A'!B$4,0)</f>
        <v>0</v>
      </c>
      <c r="AQ96" s="35">
        <f>'Inputs and Outputs Part A'!$B$5*'Data Sheet A'!AO96-'Inputs and Outputs Part A'!$B$6*'Data Sheet A'!AP96</f>
        <v>3960</v>
      </c>
      <c r="AS96" s="13" t="s">
        <v>100</v>
      </c>
      <c r="AT96" s="34">
        <v>1</v>
      </c>
      <c r="AU96" s="34">
        <v>99</v>
      </c>
      <c r="AV96" s="33">
        <f>'Inputs and Outputs Part A'!$B$4</f>
        <v>100</v>
      </c>
      <c r="AW96" s="33">
        <f t="shared" si="11"/>
        <v>99</v>
      </c>
      <c r="AX96" s="33">
        <f>IF(AW96-AT96&gt;'Inputs and Outputs Part A'!B$4,AW96-AT96-'Inputs and Outputs Part A'!B$4,0)</f>
        <v>0</v>
      </c>
      <c r="AY96" s="35">
        <f>'Inputs and Outputs Part A'!$B$5*'Data Sheet A'!AW96</f>
        <v>3960</v>
      </c>
    </row>
    <row r="97" spans="1:51" x14ac:dyDescent="0.3">
      <c r="A97" s="13" t="s">
        <v>101</v>
      </c>
      <c r="B97" s="34">
        <v>1</v>
      </c>
      <c r="C97" s="34">
        <v>103</v>
      </c>
      <c r="D97" s="33">
        <f>'Inputs and Outputs Part A'!$B$4+'Inputs and Outputs Part A'!$B$8</f>
        <v>101</v>
      </c>
      <c r="E97" s="33">
        <f t="shared" si="6"/>
        <v>101</v>
      </c>
      <c r="F97" s="33">
        <f>IF(E97-B97&gt;'Inputs and Outputs Part A'!B$4,E97-B97-'Inputs and Outputs Part A'!B$4,0)</f>
        <v>0</v>
      </c>
      <c r="G97" s="35">
        <f>'Inputs and Outputs Part A'!$B$5*'Data Sheet A'!E97-'Inputs and Outputs Part A'!$B$6*'Data Sheet A'!F97</f>
        <v>4040</v>
      </c>
      <c r="J97" s="13" t="s">
        <v>101</v>
      </c>
      <c r="K97" s="34">
        <v>1</v>
      </c>
      <c r="L97" s="34">
        <v>103</v>
      </c>
      <c r="M97" s="33">
        <f>'Inputs and Outputs Part A'!$B$4+'Inputs and Outputs Part A'!$B$9</f>
        <v>102</v>
      </c>
      <c r="N97" s="33">
        <f t="shared" si="7"/>
        <v>102</v>
      </c>
      <c r="O97" s="33">
        <f>IF(N97-K97&gt;'Inputs and Outputs Part A'!B$4,N97-K97-'Inputs and Outputs Part A'!B$4,0)</f>
        <v>1</v>
      </c>
      <c r="P97" s="35">
        <f>'Inputs and Outputs Part A'!$B$5*'Data Sheet A'!N97-'Inputs and Outputs Part A'!$B$6*'Data Sheet A'!O97</f>
        <v>3980</v>
      </c>
      <c r="S97" s="13" t="s">
        <v>101</v>
      </c>
      <c r="T97" s="34">
        <v>1</v>
      </c>
      <c r="U97" s="34">
        <v>103</v>
      </c>
      <c r="V97" s="33">
        <f>'Inputs and Outputs Part A'!$B$4+'Inputs and Outputs Part A'!$B$10</f>
        <v>103</v>
      </c>
      <c r="W97" s="33">
        <f t="shared" si="8"/>
        <v>103</v>
      </c>
      <c r="X97" s="33">
        <f>IF(W97-T97&gt;'Inputs and Outputs Part A'!B$4,W97-T97-'Inputs and Outputs Part A'!B$4,0)</f>
        <v>2</v>
      </c>
      <c r="Y97" s="35">
        <f>'Inputs and Outputs Part A'!$B$5*'Data Sheet A'!W97-'Inputs and Outputs Part A'!$B$6*'Data Sheet A'!X97</f>
        <v>3920</v>
      </c>
      <c r="AB97" s="13" t="s">
        <v>101</v>
      </c>
      <c r="AC97" s="34">
        <v>1</v>
      </c>
      <c r="AD97" s="34">
        <v>103</v>
      </c>
      <c r="AE97" s="33">
        <f>'Inputs and Outputs Part A'!$B$4+'Inputs and Outputs Part A'!$B$11</f>
        <v>104</v>
      </c>
      <c r="AF97" s="33">
        <f t="shared" si="9"/>
        <v>103</v>
      </c>
      <c r="AG97" s="33">
        <f>IF(AF97-AC97&gt;'Inputs and Outputs Part A'!B$4,AF97-AC97-'Inputs and Outputs Part A'!B$4,0)</f>
        <v>2</v>
      </c>
      <c r="AH97" s="35">
        <f>'Inputs and Outputs Part A'!$B$5*'Data Sheet A'!AF97-'Inputs and Outputs Part A'!$B$6*'Data Sheet A'!AG97</f>
        <v>3920</v>
      </c>
      <c r="AK97" s="13" t="s">
        <v>101</v>
      </c>
      <c r="AL97" s="34">
        <v>1</v>
      </c>
      <c r="AM97" s="34">
        <v>103</v>
      </c>
      <c r="AN97" s="33">
        <f>'Inputs and Outputs Part A'!$B$4+'Inputs and Outputs Part A'!$B$12</f>
        <v>105</v>
      </c>
      <c r="AO97" s="33">
        <f t="shared" si="10"/>
        <v>103</v>
      </c>
      <c r="AP97" s="33">
        <f>IF(AO97-AL97&gt;'Inputs and Outputs Part A'!B$4,AO97-AL97-'Inputs and Outputs Part A'!B$4,0)</f>
        <v>2</v>
      </c>
      <c r="AQ97" s="35">
        <f>'Inputs and Outputs Part A'!$B$5*'Data Sheet A'!AO97-'Inputs and Outputs Part A'!$B$6*'Data Sheet A'!AP97</f>
        <v>3920</v>
      </c>
      <c r="AS97" s="13" t="s">
        <v>101</v>
      </c>
      <c r="AT97" s="34">
        <v>1</v>
      </c>
      <c r="AU97" s="34">
        <v>103</v>
      </c>
      <c r="AV97" s="33">
        <f>'Inputs and Outputs Part A'!$B$4</f>
        <v>100</v>
      </c>
      <c r="AW97" s="33">
        <f t="shared" si="11"/>
        <v>100</v>
      </c>
      <c r="AX97" s="33">
        <f>IF(AW97-AT97&gt;'Inputs and Outputs Part A'!B$4,AW97-AT97-'Inputs and Outputs Part A'!B$4,0)</f>
        <v>0</v>
      </c>
      <c r="AY97" s="35">
        <f>'Inputs and Outputs Part A'!$B$5*'Data Sheet A'!AW97</f>
        <v>4000</v>
      </c>
    </row>
    <row r="98" spans="1:51" x14ac:dyDescent="0.3">
      <c r="A98" s="13" t="s">
        <v>102</v>
      </c>
      <c r="B98" s="34">
        <v>3</v>
      </c>
      <c r="C98" s="34">
        <v>109</v>
      </c>
      <c r="D98" s="33">
        <f>'Inputs and Outputs Part A'!$B$4+'Inputs and Outputs Part A'!$B$8</f>
        <v>101</v>
      </c>
      <c r="E98" s="33">
        <f t="shared" si="6"/>
        <v>101</v>
      </c>
      <c r="F98" s="33">
        <f>IF(E98-B98&gt;'Inputs and Outputs Part A'!B$4,E98-B98-'Inputs and Outputs Part A'!B$4,0)</f>
        <v>0</v>
      </c>
      <c r="G98" s="35">
        <f>'Inputs and Outputs Part A'!$B$5*'Data Sheet A'!E98-'Inputs and Outputs Part A'!$B$6*'Data Sheet A'!F98</f>
        <v>4040</v>
      </c>
      <c r="J98" s="13" t="s">
        <v>102</v>
      </c>
      <c r="K98" s="34">
        <v>3</v>
      </c>
      <c r="L98" s="34">
        <v>109</v>
      </c>
      <c r="M98" s="33">
        <f>'Inputs and Outputs Part A'!$B$4+'Inputs and Outputs Part A'!$B$9</f>
        <v>102</v>
      </c>
      <c r="N98" s="33">
        <f t="shared" si="7"/>
        <v>102</v>
      </c>
      <c r="O98" s="33">
        <f>IF(N98-K98&gt;'Inputs and Outputs Part A'!B$4,N98-K98-'Inputs and Outputs Part A'!B$4,0)</f>
        <v>0</v>
      </c>
      <c r="P98" s="35">
        <f>'Inputs and Outputs Part A'!$B$5*'Data Sheet A'!N98-'Inputs and Outputs Part A'!$B$6*'Data Sheet A'!O98</f>
        <v>4080</v>
      </c>
      <c r="S98" s="13" t="s">
        <v>102</v>
      </c>
      <c r="T98" s="34">
        <v>3</v>
      </c>
      <c r="U98" s="34">
        <v>109</v>
      </c>
      <c r="V98" s="33">
        <f>'Inputs and Outputs Part A'!$B$4+'Inputs and Outputs Part A'!$B$10</f>
        <v>103</v>
      </c>
      <c r="W98" s="33">
        <f t="shared" si="8"/>
        <v>103</v>
      </c>
      <c r="X98" s="33">
        <f>IF(W98-T98&gt;'Inputs and Outputs Part A'!B$4,W98-T98-'Inputs and Outputs Part A'!B$4,0)</f>
        <v>0</v>
      </c>
      <c r="Y98" s="35">
        <f>'Inputs and Outputs Part A'!$B$5*'Data Sheet A'!W98-'Inputs and Outputs Part A'!$B$6*'Data Sheet A'!X98</f>
        <v>4120</v>
      </c>
      <c r="AB98" s="13" t="s">
        <v>102</v>
      </c>
      <c r="AC98" s="34">
        <v>3</v>
      </c>
      <c r="AD98" s="34">
        <v>109</v>
      </c>
      <c r="AE98" s="33">
        <f>'Inputs and Outputs Part A'!$B$4+'Inputs and Outputs Part A'!$B$11</f>
        <v>104</v>
      </c>
      <c r="AF98" s="33">
        <f t="shared" si="9"/>
        <v>104</v>
      </c>
      <c r="AG98" s="33">
        <f>IF(AF98-AC98&gt;'Inputs and Outputs Part A'!B$4,AF98-AC98-'Inputs and Outputs Part A'!B$4,0)</f>
        <v>1</v>
      </c>
      <c r="AH98" s="35">
        <f>'Inputs and Outputs Part A'!$B$5*'Data Sheet A'!AF98-'Inputs and Outputs Part A'!$B$6*'Data Sheet A'!AG98</f>
        <v>4060</v>
      </c>
      <c r="AK98" s="13" t="s">
        <v>102</v>
      </c>
      <c r="AL98" s="34">
        <v>3</v>
      </c>
      <c r="AM98" s="34">
        <v>109</v>
      </c>
      <c r="AN98" s="33">
        <f>'Inputs and Outputs Part A'!$B$4+'Inputs and Outputs Part A'!$B$12</f>
        <v>105</v>
      </c>
      <c r="AO98" s="33">
        <f t="shared" si="10"/>
        <v>105</v>
      </c>
      <c r="AP98" s="33">
        <f>IF(AO98-AL98&gt;'Inputs and Outputs Part A'!B$4,AO98-AL98-'Inputs and Outputs Part A'!B$4,0)</f>
        <v>2</v>
      </c>
      <c r="AQ98" s="35">
        <f>'Inputs and Outputs Part A'!$B$5*'Data Sheet A'!AO98-'Inputs and Outputs Part A'!$B$6*'Data Sheet A'!AP98</f>
        <v>4000</v>
      </c>
      <c r="AS98" s="13" t="s">
        <v>102</v>
      </c>
      <c r="AT98" s="34">
        <v>3</v>
      </c>
      <c r="AU98" s="34">
        <v>109</v>
      </c>
      <c r="AV98" s="33">
        <f>'Inputs and Outputs Part A'!$B$4</f>
        <v>100</v>
      </c>
      <c r="AW98" s="33">
        <f t="shared" si="11"/>
        <v>100</v>
      </c>
      <c r="AX98" s="33">
        <f>IF(AW98-AT98&gt;'Inputs and Outputs Part A'!B$4,AW98-AT98-'Inputs and Outputs Part A'!B$4,0)</f>
        <v>0</v>
      </c>
      <c r="AY98" s="35">
        <f>'Inputs and Outputs Part A'!$B$5*'Data Sheet A'!AW98</f>
        <v>4000</v>
      </c>
    </row>
    <row r="99" spans="1:51" x14ac:dyDescent="0.3">
      <c r="A99" s="13" t="s">
        <v>103</v>
      </c>
      <c r="B99" s="34">
        <v>2</v>
      </c>
      <c r="C99" s="34">
        <v>103</v>
      </c>
      <c r="D99" s="33">
        <f>'Inputs and Outputs Part A'!$B$4+'Inputs and Outputs Part A'!$B$8</f>
        <v>101</v>
      </c>
      <c r="E99" s="33">
        <f t="shared" si="6"/>
        <v>101</v>
      </c>
      <c r="F99" s="33">
        <f>IF(E99-B99&gt;'Inputs and Outputs Part A'!B$4,E99-B99-'Inputs and Outputs Part A'!B$4,0)</f>
        <v>0</v>
      </c>
      <c r="G99" s="35">
        <f>'Inputs and Outputs Part A'!$B$5*'Data Sheet A'!E99-'Inputs and Outputs Part A'!$B$6*'Data Sheet A'!F99</f>
        <v>4040</v>
      </c>
      <c r="J99" s="13" t="s">
        <v>103</v>
      </c>
      <c r="K99" s="34">
        <v>2</v>
      </c>
      <c r="L99" s="34">
        <v>103</v>
      </c>
      <c r="M99" s="33">
        <f>'Inputs and Outputs Part A'!$B$4+'Inputs and Outputs Part A'!$B$9</f>
        <v>102</v>
      </c>
      <c r="N99" s="33">
        <f t="shared" si="7"/>
        <v>102</v>
      </c>
      <c r="O99" s="33">
        <f>IF(N99-K99&gt;'Inputs and Outputs Part A'!B$4,N99-K99-'Inputs and Outputs Part A'!B$4,0)</f>
        <v>0</v>
      </c>
      <c r="P99" s="35">
        <f>'Inputs and Outputs Part A'!$B$5*'Data Sheet A'!N99-'Inputs and Outputs Part A'!$B$6*'Data Sheet A'!O99</f>
        <v>4080</v>
      </c>
      <c r="S99" s="13" t="s">
        <v>103</v>
      </c>
      <c r="T99" s="34">
        <v>2</v>
      </c>
      <c r="U99" s="34">
        <v>103</v>
      </c>
      <c r="V99" s="33">
        <f>'Inputs and Outputs Part A'!$B$4+'Inputs and Outputs Part A'!$B$10</f>
        <v>103</v>
      </c>
      <c r="W99" s="33">
        <f t="shared" si="8"/>
        <v>103</v>
      </c>
      <c r="X99" s="33">
        <f>IF(W99-T99&gt;'Inputs and Outputs Part A'!B$4,W99-T99-'Inputs and Outputs Part A'!B$4,0)</f>
        <v>1</v>
      </c>
      <c r="Y99" s="35">
        <f>'Inputs and Outputs Part A'!$B$5*'Data Sheet A'!W99-'Inputs and Outputs Part A'!$B$6*'Data Sheet A'!X99</f>
        <v>4020</v>
      </c>
      <c r="AB99" s="13" t="s">
        <v>103</v>
      </c>
      <c r="AC99" s="34">
        <v>2</v>
      </c>
      <c r="AD99" s="34">
        <v>103</v>
      </c>
      <c r="AE99" s="33">
        <f>'Inputs and Outputs Part A'!$B$4+'Inputs and Outputs Part A'!$B$11</f>
        <v>104</v>
      </c>
      <c r="AF99" s="33">
        <f t="shared" si="9"/>
        <v>103</v>
      </c>
      <c r="AG99" s="33">
        <f>IF(AF99-AC99&gt;'Inputs and Outputs Part A'!B$4,AF99-AC99-'Inputs and Outputs Part A'!B$4,0)</f>
        <v>1</v>
      </c>
      <c r="AH99" s="35">
        <f>'Inputs and Outputs Part A'!$B$5*'Data Sheet A'!AF99-'Inputs and Outputs Part A'!$B$6*'Data Sheet A'!AG99</f>
        <v>4020</v>
      </c>
      <c r="AK99" s="13" t="s">
        <v>103</v>
      </c>
      <c r="AL99" s="34">
        <v>2</v>
      </c>
      <c r="AM99" s="34">
        <v>103</v>
      </c>
      <c r="AN99" s="33">
        <f>'Inputs and Outputs Part A'!$B$4+'Inputs and Outputs Part A'!$B$12</f>
        <v>105</v>
      </c>
      <c r="AO99" s="33">
        <f t="shared" si="10"/>
        <v>103</v>
      </c>
      <c r="AP99" s="33">
        <f>IF(AO99-AL99&gt;'Inputs and Outputs Part A'!B$4,AO99-AL99-'Inputs and Outputs Part A'!B$4,0)</f>
        <v>1</v>
      </c>
      <c r="AQ99" s="35">
        <f>'Inputs and Outputs Part A'!$B$5*'Data Sheet A'!AO99-'Inputs and Outputs Part A'!$B$6*'Data Sheet A'!AP99</f>
        <v>4020</v>
      </c>
      <c r="AS99" s="13" t="s">
        <v>103</v>
      </c>
      <c r="AT99" s="34">
        <v>2</v>
      </c>
      <c r="AU99" s="34">
        <v>103</v>
      </c>
      <c r="AV99" s="33">
        <f>'Inputs and Outputs Part A'!$B$4</f>
        <v>100</v>
      </c>
      <c r="AW99" s="33">
        <f t="shared" si="11"/>
        <v>100</v>
      </c>
      <c r="AX99" s="33">
        <f>IF(AW99-AT99&gt;'Inputs and Outputs Part A'!B$4,AW99-AT99-'Inputs and Outputs Part A'!B$4,0)</f>
        <v>0</v>
      </c>
      <c r="AY99" s="35">
        <f>'Inputs and Outputs Part A'!$B$5*'Data Sheet A'!AW99</f>
        <v>4000</v>
      </c>
    </row>
    <row r="100" spans="1:51" x14ac:dyDescent="0.3">
      <c r="A100" s="13" t="s">
        <v>104</v>
      </c>
      <c r="B100" s="34">
        <v>3</v>
      </c>
      <c r="C100" s="34">
        <v>98</v>
      </c>
      <c r="D100" s="33">
        <f>'Inputs and Outputs Part A'!$B$4+'Inputs and Outputs Part A'!$B$8</f>
        <v>101</v>
      </c>
      <c r="E100" s="33">
        <f t="shared" si="6"/>
        <v>98</v>
      </c>
      <c r="F100" s="33">
        <f>IF(E100-B100&gt;'Inputs and Outputs Part A'!B$4,E100-B100-'Inputs and Outputs Part A'!B$4,0)</f>
        <v>0</v>
      </c>
      <c r="G100" s="35">
        <f>'Inputs and Outputs Part A'!$B$5*'Data Sheet A'!E100-'Inputs and Outputs Part A'!$B$6*'Data Sheet A'!F100</f>
        <v>3920</v>
      </c>
      <c r="J100" s="13" t="s">
        <v>104</v>
      </c>
      <c r="K100" s="34">
        <v>3</v>
      </c>
      <c r="L100" s="34">
        <v>98</v>
      </c>
      <c r="M100" s="33">
        <f>'Inputs and Outputs Part A'!$B$4+'Inputs and Outputs Part A'!$B$9</f>
        <v>102</v>
      </c>
      <c r="N100" s="33">
        <f t="shared" si="7"/>
        <v>98</v>
      </c>
      <c r="O100" s="33">
        <f>IF(N100-K100&gt;'Inputs and Outputs Part A'!B$4,N100-K100-'Inputs and Outputs Part A'!B$4,0)</f>
        <v>0</v>
      </c>
      <c r="P100" s="35">
        <f>'Inputs and Outputs Part A'!$B$5*'Data Sheet A'!N100-'Inputs and Outputs Part A'!$B$6*'Data Sheet A'!O100</f>
        <v>3920</v>
      </c>
      <c r="S100" s="13" t="s">
        <v>104</v>
      </c>
      <c r="T100" s="34">
        <v>3</v>
      </c>
      <c r="U100" s="34">
        <v>98</v>
      </c>
      <c r="V100" s="33">
        <f>'Inputs and Outputs Part A'!$B$4+'Inputs and Outputs Part A'!$B$10</f>
        <v>103</v>
      </c>
      <c r="W100" s="33">
        <f t="shared" si="8"/>
        <v>98</v>
      </c>
      <c r="X100" s="33">
        <f>IF(W100-T100&gt;'Inputs and Outputs Part A'!B$4,W100-T100-'Inputs and Outputs Part A'!B$4,0)</f>
        <v>0</v>
      </c>
      <c r="Y100" s="35">
        <f>'Inputs and Outputs Part A'!$B$5*'Data Sheet A'!W100-'Inputs and Outputs Part A'!$B$6*'Data Sheet A'!X100</f>
        <v>3920</v>
      </c>
      <c r="AB100" s="13" t="s">
        <v>104</v>
      </c>
      <c r="AC100" s="34">
        <v>3</v>
      </c>
      <c r="AD100" s="34">
        <v>98</v>
      </c>
      <c r="AE100" s="33">
        <f>'Inputs and Outputs Part A'!$B$4+'Inputs and Outputs Part A'!$B$11</f>
        <v>104</v>
      </c>
      <c r="AF100" s="33">
        <f t="shared" si="9"/>
        <v>98</v>
      </c>
      <c r="AG100" s="33">
        <f>IF(AF100-AC100&gt;'Inputs and Outputs Part A'!B$4,AF100-AC100-'Inputs and Outputs Part A'!B$4,0)</f>
        <v>0</v>
      </c>
      <c r="AH100" s="35">
        <f>'Inputs and Outputs Part A'!$B$5*'Data Sheet A'!AF100-'Inputs and Outputs Part A'!$B$6*'Data Sheet A'!AG100</f>
        <v>3920</v>
      </c>
      <c r="AK100" s="13" t="s">
        <v>104</v>
      </c>
      <c r="AL100" s="34">
        <v>3</v>
      </c>
      <c r="AM100" s="34">
        <v>98</v>
      </c>
      <c r="AN100" s="33">
        <f>'Inputs and Outputs Part A'!$B$4+'Inputs and Outputs Part A'!$B$12</f>
        <v>105</v>
      </c>
      <c r="AO100" s="33">
        <f t="shared" si="10"/>
        <v>98</v>
      </c>
      <c r="AP100" s="33">
        <f>IF(AO100-AL100&gt;'Inputs and Outputs Part A'!B$4,AO100-AL100-'Inputs and Outputs Part A'!B$4,0)</f>
        <v>0</v>
      </c>
      <c r="AQ100" s="35">
        <f>'Inputs and Outputs Part A'!$B$5*'Data Sheet A'!AO100-'Inputs and Outputs Part A'!$B$6*'Data Sheet A'!AP100</f>
        <v>3920</v>
      </c>
      <c r="AS100" s="13" t="s">
        <v>104</v>
      </c>
      <c r="AT100" s="34">
        <v>3</v>
      </c>
      <c r="AU100" s="34">
        <v>98</v>
      </c>
      <c r="AV100" s="33">
        <f>'Inputs and Outputs Part A'!$B$4</f>
        <v>100</v>
      </c>
      <c r="AW100" s="33">
        <f t="shared" si="11"/>
        <v>98</v>
      </c>
      <c r="AX100" s="33">
        <f>IF(AW100-AT100&gt;'Inputs and Outputs Part A'!B$4,AW100-AT100-'Inputs and Outputs Part A'!B$4,0)</f>
        <v>0</v>
      </c>
      <c r="AY100" s="35">
        <f>'Inputs and Outputs Part A'!$B$5*'Data Sheet A'!AW100</f>
        <v>3920</v>
      </c>
    </row>
    <row r="101" spans="1:51" x14ac:dyDescent="0.3">
      <c r="A101" s="13" t="s">
        <v>105</v>
      </c>
      <c r="B101" s="34">
        <v>2</v>
      </c>
      <c r="C101" s="34">
        <v>110</v>
      </c>
      <c r="D101" s="33">
        <f>'Inputs and Outputs Part A'!$B$4+'Inputs and Outputs Part A'!$B$8</f>
        <v>101</v>
      </c>
      <c r="E101" s="33">
        <f t="shared" si="6"/>
        <v>101</v>
      </c>
      <c r="F101" s="33">
        <f>IF(E101-B101&gt;'Inputs and Outputs Part A'!B$4,E101-B101-'Inputs and Outputs Part A'!B$4,0)</f>
        <v>0</v>
      </c>
      <c r="G101" s="35">
        <f>'Inputs and Outputs Part A'!$B$5*'Data Sheet A'!E101-'Inputs and Outputs Part A'!$B$6*'Data Sheet A'!F101</f>
        <v>4040</v>
      </c>
      <c r="J101" s="13" t="s">
        <v>105</v>
      </c>
      <c r="K101" s="34">
        <v>2</v>
      </c>
      <c r="L101" s="34">
        <v>110</v>
      </c>
      <c r="M101" s="33">
        <f>'Inputs and Outputs Part A'!$B$4+'Inputs and Outputs Part A'!$B$9</f>
        <v>102</v>
      </c>
      <c r="N101" s="33">
        <f t="shared" si="7"/>
        <v>102</v>
      </c>
      <c r="O101" s="33">
        <f>IF(N101-K101&gt;'Inputs and Outputs Part A'!B$4,N101-K101-'Inputs and Outputs Part A'!B$4,0)</f>
        <v>0</v>
      </c>
      <c r="P101" s="35">
        <f>'Inputs and Outputs Part A'!$B$5*'Data Sheet A'!N101-'Inputs and Outputs Part A'!$B$6*'Data Sheet A'!O101</f>
        <v>4080</v>
      </c>
      <c r="S101" s="13" t="s">
        <v>105</v>
      </c>
      <c r="T101" s="34">
        <v>2</v>
      </c>
      <c r="U101" s="34">
        <v>110</v>
      </c>
      <c r="V101" s="33">
        <f>'Inputs and Outputs Part A'!$B$4+'Inputs and Outputs Part A'!$B$10</f>
        <v>103</v>
      </c>
      <c r="W101" s="33">
        <f t="shared" si="8"/>
        <v>103</v>
      </c>
      <c r="X101" s="33">
        <f>IF(W101-T101&gt;'Inputs and Outputs Part A'!B$4,W101-T101-'Inputs and Outputs Part A'!B$4,0)</f>
        <v>1</v>
      </c>
      <c r="Y101" s="35">
        <f>'Inputs and Outputs Part A'!$B$5*'Data Sheet A'!W101-'Inputs and Outputs Part A'!$B$6*'Data Sheet A'!X101</f>
        <v>4020</v>
      </c>
      <c r="AB101" s="13" t="s">
        <v>105</v>
      </c>
      <c r="AC101" s="34">
        <v>2</v>
      </c>
      <c r="AD101" s="34">
        <v>110</v>
      </c>
      <c r="AE101" s="33">
        <f>'Inputs and Outputs Part A'!$B$4+'Inputs and Outputs Part A'!$B$11</f>
        <v>104</v>
      </c>
      <c r="AF101" s="33">
        <f t="shared" si="9"/>
        <v>104</v>
      </c>
      <c r="AG101" s="33">
        <f>IF(AF101-AC101&gt;'Inputs and Outputs Part A'!B$4,AF101-AC101-'Inputs and Outputs Part A'!B$4,0)</f>
        <v>2</v>
      </c>
      <c r="AH101" s="35">
        <f>'Inputs and Outputs Part A'!$B$5*'Data Sheet A'!AF101-'Inputs and Outputs Part A'!$B$6*'Data Sheet A'!AG101</f>
        <v>3960</v>
      </c>
      <c r="AK101" s="13" t="s">
        <v>105</v>
      </c>
      <c r="AL101" s="34">
        <v>2</v>
      </c>
      <c r="AM101" s="34">
        <v>110</v>
      </c>
      <c r="AN101" s="33">
        <f>'Inputs and Outputs Part A'!$B$4+'Inputs and Outputs Part A'!$B$12</f>
        <v>105</v>
      </c>
      <c r="AO101" s="33">
        <f t="shared" si="10"/>
        <v>105</v>
      </c>
      <c r="AP101" s="33">
        <f>IF(AO101-AL101&gt;'Inputs and Outputs Part A'!B$4,AO101-AL101-'Inputs and Outputs Part A'!B$4,0)</f>
        <v>3</v>
      </c>
      <c r="AQ101" s="35">
        <f>'Inputs and Outputs Part A'!$B$5*'Data Sheet A'!AO101-'Inputs and Outputs Part A'!$B$6*'Data Sheet A'!AP101</f>
        <v>3900</v>
      </c>
      <c r="AS101" s="13" t="s">
        <v>105</v>
      </c>
      <c r="AT101" s="34">
        <v>2</v>
      </c>
      <c r="AU101" s="34">
        <v>110</v>
      </c>
      <c r="AV101" s="33">
        <f>'Inputs and Outputs Part A'!$B$4</f>
        <v>100</v>
      </c>
      <c r="AW101" s="33">
        <f t="shared" si="11"/>
        <v>100</v>
      </c>
      <c r="AX101" s="33">
        <f>IF(AW101-AT101&gt;'Inputs and Outputs Part A'!B$4,AW101-AT101-'Inputs and Outputs Part A'!B$4,0)</f>
        <v>0</v>
      </c>
      <c r="AY101" s="35">
        <f>'Inputs and Outputs Part A'!$B$5*'Data Sheet A'!AW101</f>
        <v>4000</v>
      </c>
    </row>
    <row r="102" spans="1:51" x14ac:dyDescent="0.3">
      <c r="A102" s="13" t="s">
        <v>106</v>
      </c>
      <c r="B102" s="34">
        <v>3</v>
      </c>
      <c r="C102" s="34">
        <v>103</v>
      </c>
      <c r="D102" s="33">
        <f>'Inputs and Outputs Part A'!$B$4+'Inputs and Outputs Part A'!$B$8</f>
        <v>101</v>
      </c>
      <c r="E102" s="33">
        <f t="shared" si="6"/>
        <v>101</v>
      </c>
      <c r="F102" s="33">
        <f>IF(E102-B102&gt;'Inputs and Outputs Part A'!B$4,E102-B102-'Inputs and Outputs Part A'!B$4,0)</f>
        <v>0</v>
      </c>
      <c r="G102" s="35">
        <f>'Inputs and Outputs Part A'!$B$5*'Data Sheet A'!E102-'Inputs and Outputs Part A'!$B$6*'Data Sheet A'!F102</f>
        <v>4040</v>
      </c>
      <c r="J102" s="13" t="s">
        <v>106</v>
      </c>
      <c r="K102" s="34">
        <v>3</v>
      </c>
      <c r="L102" s="34">
        <v>103</v>
      </c>
      <c r="M102" s="33">
        <f>'Inputs and Outputs Part A'!$B$4+'Inputs and Outputs Part A'!$B$9</f>
        <v>102</v>
      </c>
      <c r="N102" s="33">
        <f t="shared" si="7"/>
        <v>102</v>
      </c>
      <c r="O102" s="33">
        <f>IF(N102-K102&gt;'Inputs and Outputs Part A'!B$4,N102-K102-'Inputs and Outputs Part A'!B$4,0)</f>
        <v>0</v>
      </c>
      <c r="P102" s="35">
        <f>'Inputs and Outputs Part A'!$B$5*'Data Sheet A'!N102-'Inputs and Outputs Part A'!$B$6*'Data Sheet A'!O102</f>
        <v>4080</v>
      </c>
      <c r="S102" s="13" t="s">
        <v>106</v>
      </c>
      <c r="T102" s="34">
        <v>3</v>
      </c>
      <c r="U102" s="34">
        <v>103</v>
      </c>
      <c r="V102" s="33">
        <f>'Inputs and Outputs Part A'!$B$4+'Inputs and Outputs Part A'!$B$10</f>
        <v>103</v>
      </c>
      <c r="W102" s="33">
        <f t="shared" si="8"/>
        <v>103</v>
      </c>
      <c r="X102" s="33">
        <f>IF(W102-T102&gt;'Inputs and Outputs Part A'!B$4,W102-T102-'Inputs and Outputs Part A'!B$4,0)</f>
        <v>0</v>
      </c>
      <c r="Y102" s="35">
        <f>'Inputs and Outputs Part A'!$B$5*'Data Sheet A'!W102-'Inputs and Outputs Part A'!$B$6*'Data Sheet A'!X102</f>
        <v>4120</v>
      </c>
      <c r="AB102" s="13" t="s">
        <v>106</v>
      </c>
      <c r="AC102" s="34">
        <v>3</v>
      </c>
      <c r="AD102" s="34">
        <v>103</v>
      </c>
      <c r="AE102" s="33">
        <f>'Inputs and Outputs Part A'!$B$4+'Inputs and Outputs Part A'!$B$11</f>
        <v>104</v>
      </c>
      <c r="AF102" s="33">
        <f t="shared" si="9"/>
        <v>103</v>
      </c>
      <c r="AG102" s="33">
        <f>IF(AF102-AC102&gt;'Inputs and Outputs Part A'!B$4,AF102-AC102-'Inputs and Outputs Part A'!B$4,0)</f>
        <v>0</v>
      </c>
      <c r="AH102" s="35">
        <f>'Inputs and Outputs Part A'!$B$5*'Data Sheet A'!AF102-'Inputs and Outputs Part A'!$B$6*'Data Sheet A'!AG102</f>
        <v>4120</v>
      </c>
      <c r="AK102" s="13" t="s">
        <v>106</v>
      </c>
      <c r="AL102" s="34">
        <v>3</v>
      </c>
      <c r="AM102" s="34">
        <v>103</v>
      </c>
      <c r="AN102" s="33">
        <f>'Inputs and Outputs Part A'!$B$4+'Inputs and Outputs Part A'!$B$12</f>
        <v>105</v>
      </c>
      <c r="AO102" s="33">
        <f t="shared" si="10"/>
        <v>103</v>
      </c>
      <c r="AP102" s="33">
        <f>IF(AO102-AL102&gt;'Inputs and Outputs Part A'!B$4,AO102-AL102-'Inputs and Outputs Part A'!B$4,0)</f>
        <v>0</v>
      </c>
      <c r="AQ102" s="35">
        <f>'Inputs and Outputs Part A'!$B$5*'Data Sheet A'!AO102-'Inputs and Outputs Part A'!$B$6*'Data Sheet A'!AP102</f>
        <v>4120</v>
      </c>
      <c r="AS102" s="13" t="s">
        <v>106</v>
      </c>
      <c r="AT102" s="34">
        <v>3</v>
      </c>
      <c r="AU102" s="34">
        <v>103</v>
      </c>
      <c r="AV102" s="33">
        <f>'Inputs and Outputs Part A'!$B$4</f>
        <v>100</v>
      </c>
      <c r="AW102" s="33">
        <f t="shared" si="11"/>
        <v>100</v>
      </c>
      <c r="AX102" s="33">
        <f>IF(AW102-AT102&gt;'Inputs and Outputs Part A'!B$4,AW102-AT102-'Inputs and Outputs Part A'!B$4,0)</f>
        <v>0</v>
      </c>
      <c r="AY102" s="35">
        <f>'Inputs and Outputs Part A'!$B$5*'Data Sheet A'!AW102</f>
        <v>4000</v>
      </c>
    </row>
    <row r="103" spans="1:51" x14ac:dyDescent="0.3">
      <c r="A103" s="13" t="s">
        <v>107</v>
      </c>
      <c r="B103" s="34">
        <v>3</v>
      </c>
      <c r="C103" s="34">
        <v>95</v>
      </c>
      <c r="D103" s="33">
        <f>'Inputs and Outputs Part A'!$B$4+'Inputs and Outputs Part A'!$B$8</f>
        <v>101</v>
      </c>
      <c r="E103" s="33">
        <f t="shared" si="6"/>
        <v>95</v>
      </c>
      <c r="F103" s="33">
        <f>IF(E103-B103&gt;'Inputs and Outputs Part A'!B$4,E103-B103-'Inputs and Outputs Part A'!B$4,0)</f>
        <v>0</v>
      </c>
      <c r="G103" s="35">
        <f>'Inputs and Outputs Part A'!$B$5*'Data Sheet A'!E103-'Inputs and Outputs Part A'!$B$6*'Data Sheet A'!F103</f>
        <v>3800</v>
      </c>
      <c r="J103" s="13" t="s">
        <v>107</v>
      </c>
      <c r="K103" s="34">
        <v>3</v>
      </c>
      <c r="L103" s="34">
        <v>95</v>
      </c>
      <c r="M103" s="33">
        <f>'Inputs and Outputs Part A'!$B$4+'Inputs and Outputs Part A'!$B$9</f>
        <v>102</v>
      </c>
      <c r="N103" s="33">
        <f t="shared" si="7"/>
        <v>95</v>
      </c>
      <c r="O103" s="33">
        <f>IF(N103-K103&gt;'Inputs and Outputs Part A'!B$4,N103-K103-'Inputs and Outputs Part A'!B$4,0)</f>
        <v>0</v>
      </c>
      <c r="P103" s="35">
        <f>'Inputs and Outputs Part A'!$B$5*'Data Sheet A'!N103-'Inputs and Outputs Part A'!$B$6*'Data Sheet A'!O103</f>
        <v>3800</v>
      </c>
      <c r="S103" s="13" t="s">
        <v>107</v>
      </c>
      <c r="T103" s="34">
        <v>3</v>
      </c>
      <c r="U103" s="34">
        <v>95</v>
      </c>
      <c r="V103" s="33">
        <f>'Inputs and Outputs Part A'!$B$4+'Inputs and Outputs Part A'!$B$10</f>
        <v>103</v>
      </c>
      <c r="W103" s="33">
        <f t="shared" si="8"/>
        <v>95</v>
      </c>
      <c r="X103" s="33">
        <f>IF(W103-T103&gt;'Inputs and Outputs Part A'!B$4,W103-T103-'Inputs and Outputs Part A'!B$4,0)</f>
        <v>0</v>
      </c>
      <c r="Y103" s="35">
        <f>'Inputs and Outputs Part A'!$B$5*'Data Sheet A'!W103-'Inputs and Outputs Part A'!$B$6*'Data Sheet A'!X103</f>
        <v>3800</v>
      </c>
      <c r="AB103" s="13" t="s">
        <v>107</v>
      </c>
      <c r="AC103" s="34">
        <v>3</v>
      </c>
      <c r="AD103" s="34">
        <v>95</v>
      </c>
      <c r="AE103" s="33">
        <f>'Inputs and Outputs Part A'!$B$4+'Inputs and Outputs Part A'!$B$11</f>
        <v>104</v>
      </c>
      <c r="AF103" s="33">
        <f t="shared" si="9"/>
        <v>95</v>
      </c>
      <c r="AG103" s="33">
        <f>IF(AF103-AC103&gt;'Inputs and Outputs Part A'!B$4,AF103-AC103-'Inputs and Outputs Part A'!B$4,0)</f>
        <v>0</v>
      </c>
      <c r="AH103" s="35">
        <f>'Inputs and Outputs Part A'!$B$5*'Data Sheet A'!AF103-'Inputs and Outputs Part A'!$B$6*'Data Sheet A'!AG103</f>
        <v>3800</v>
      </c>
      <c r="AK103" s="13" t="s">
        <v>107</v>
      </c>
      <c r="AL103" s="34">
        <v>3</v>
      </c>
      <c r="AM103" s="34">
        <v>95</v>
      </c>
      <c r="AN103" s="33">
        <f>'Inputs and Outputs Part A'!$B$4+'Inputs and Outputs Part A'!$B$12</f>
        <v>105</v>
      </c>
      <c r="AO103" s="33">
        <f t="shared" si="10"/>
        <v>95</v>
      </c>
      <c r="AP103" s="33">
        <f>IF(AO103-AL103&gt;'Inputs and Outputs Part A'!B$4,AO103-AL103-'Inputs and Outputs Part A'!B$4,0)</f>
        <v>0</v>
      </c>
      <c r="AQ103" s="35">
        <f>'Inputs and Outputs Part A'!$B$5*'Data Sheet A'!AO103-'Inputs and Outputs Part A'!$B$6*'Data Sheet A'!AP103</f>
        <v>3800</v>
      </c>
      <c r="AS103" s="13" t="s">
        <v>107</v>
      </c>
      <c r="AT103" s="34">
        <v>3</v>
      </c>
      <c r="AU103" s="34">
        <v>95</v>
      </c>
      <c r="AV103" s="33">
        <f>'Inputs and Outputs Part A'!$B$4</f>
        <v>100</v>
      </c>
      <c r="AW103" s="33">
        <f t="shared" si="11"/>
        <v>95</v>
      </c>
      <c r="AX103" s="33">
        <f>IF(AW103-AT103&gt;'Inputs and Outputs Part A'!B$4,AW103-AT103-'Inputs and Outputs Part A'!B$4,0)</f>
        <v>0</v>
      </c>
      <c r="AY103" s="35">
        <f>'Inputs and Outputs Part A'!$B$5*'Data Sheet A'!AW103</f>
        <v>3800</v>
      </c>
    </row>
    <row r="104" spans="1:51" x14ac:dyDescent="0.3">
      <c r="A104" s="13" t="s">
        <v>108</v>
      </c>
      <c r="B104" s="34">
        <v>1</v>
      </c>
      <c r="C104" s="34">
        <v>108</v>
      </c>
      <c r="D104" s="33">
        <f>'Inputs and Outputs Part A'!$B$4+'Inputs and Outputs Part A'!$B$8</f>
        <v>101</v>
      </c>
      <c r="E104" s="33">
        <f t="shared" si="6"/>
        <v>101</v>
      </c>
      <c r="F104" s="33">
        <f>IF(E104-B104&gt;'Inputs and Outputs Part A'!B$4,E104-B104-'Inputs and Outputs Part A'!B$4,0)</f>
        <v>0</v>
      </c>
      <c r="G104" s="35">
        <f>'Inputs and Outputs Part A'!$B$5*'Data Sheet A'!E104-'Inputs and Outputs Part A'!$B$6*'Data Sheet A'!F104</f>
        <v>4040</v>
      </c>
      <c r="J104" s="13" t="s">
        <v>108</v>
      </c>
      <c r="K104" s="34">
        <v>1</v>
      </c>
      <c r="L104" s="34">
        <v>108</v>
      </c>
      <c r="M104" s="33">
        <f>'Inputs and Outputs Part A'!$B$4+'Inputs and Outputs Part A'!$B$9</f>
        <v>102</v>
      </c>
      <c r="N104" s="33">
        <f t="shared" si="7"/>
        <v>102</v>
      </c>
      <c r="O104" s="33">
        <f>IF(N104-K104&gt;'Inputs and Outputs Part A'!B$4,N104-K104-'Inputs and Outputs Part A'!B$4,0)</f>
        <v>1</v>
      </c>
      <c r="P104" s="35">
        <f>'Inputs and Outputs Part A'!$B$5*'Data Sheet A'!N104-'Inputs and Outputs Part A'!$B$6*'Data Sheet A'!O104</f>
        <v>3980</v>
      </c>
      <c r="S104" s="13" t="s">
        <v>108</v>
      </c>
      <c r="T104" s="34">
        <v>1</v>
      </c>
      <c r="U104" s="34">
        <v>108</v>
      </c>
      <c r="V104" s="33">
        <f>'Inputs and Outputs Part A'!$B$4+'Inputs and Outputs Part A'!$B$10</f>
        <v>103</v>
      </c>
      <c r="W104" s="33">
        <f t="shared" si="8"/>
        <v>103</v>
      </c>
      <c r="X104" s="33">
        <f>IF(W104-T104&gt;'Inputs and Outputs Part A'!B$4,W104-T104-'Inputs and Outputs Part A'!B$4,0)</f>
        <v>2</v>
      </c>
      <c r="Y104" s="35">
        <f>'Inputs and Outputs Part A'!$B$5*'Data Sheet A'!W104-'Inputs and Outputs Part A'!$B$6*'Data Sheet A'!X104</f>
        <v>3920</v>
      </c>
      <c r="AB104" s="13" t="s">
        <v>108</v>
      </c>
      <c r="AC104" s="34">
        <v>1</v>
      </c>
      <c r="AD104" s="34">
        <v>108</v>
      </c>
      <c r="AE104" s="33">
        <f>'Inputs and Outputs Part A'!$B$4+'Inputs and Outputs Part A'!$B$11</f>
        <v>104</v>
      </c>
      <c r="AF104" s="33">
        <f t="shared" si="9"/>
        <v>104</v>
      </c>
      <c r="AG104" s="33">
        <f>IF(AF104-AC104&gt;'Inputs and Outputs Part A'!B$4,AF104-AC104-'Inputs and Outputs Part A'!B$4,0)</f>
        <v>3</v>
      </c>
      <c r="AH104" s="35">
        <f>'Inputs and Outputs Part A'!$B$5*'Data Sheet A'!AF104-'Inputs and Outputs Part A'!$B$6*'Data Sheet A'!AG104</f>
        <v>3860</v>
      </c>
      <c r="AK104" s="13" t="s">
        <v>108</v>
      </c>
      <c r="AL104" s="34">
        <v>1</v>
      </c>
      <c r="AM104" s="34">
        <v>108</v>
      </c>
      <c r="AN104" s="33">
        <f>'Inputs and Outputs Part A'!$B$4+'Inputs and Outputs Part A'!$B$12</f>
        <v>105</v>
      </c>
      <c r="AO104" s="33">
        <f t="shared" si="10"/>
        <v>105</v>
      </c>
      <c r="AP104" s="33">
        <f>IF(AO104-AL104&gt;'Inputs and Outputs Part A'!B$4,AO104-AL104-'Inputs and Outputs Part A'!B$4,0)</f>
        <v>4</v>
      </c>
      <c r="AQ104" s="35">
        <f>'Inputs and Outputs Part A'!$B$5*'Data Sheet A'!AO104-'Inputs and Outputs Part A'!$B$6*'Data Sheet A'!AP104</f>
        <v>3800</v>
      </c>
      <c r="AS104" s="13" t="s">
        <v>108</v>
      </c>
      <c r="AT104" s="34">
        <v>1</v>
      </c>
      <c r="AU104" s="34">
        <v>108</v>
      </c>
      <c r="AV104" s="33">
        <f>'Inputs and Outputs Part A'!$B$4</f>
        <v>100</v>
      </c>
      <c r="AW104" s="33">
        <f t="shared" si="11"/>
        <v>100</v>
      </c>
      <c r="AX104" s="33">
        <f>IF(AW104-AT104&gt;'Inputs and Outputs Part A'!B$4,AW104-AT104-'Inputs and Outputs Part A'!B$4,0)</f>
        <v>0</v>
      </c>
      <c r="AY104" s="35">
        <f>'Inputs and Outputs Part A'!$B$5*'Data Sheet A'!AW104</f>
        <v>4000</v>
      </c>
    </row>
    <row r="105" spans="1:51" x14ac:dyDescent="0.3">
      <c r="A105" s="13" t="s">
        <v>109</v>
      </c>
      <c r="B105" s="34">
        <v>5</v>
      </c>
      <c r="C105" s="34">
        <v>100</v>
      </c>
      <c r="D105" s="33">
        <f>'Inputs and Outputs Part A'!$B$4+'Inputs and Outputs Part A'!$B$8</f>
        <v>101</v>
      </c>
      <c r="E105" s="33">
        <f t="shared" si="6"/>
        <v>100</v>
      </c>
      <c r="F105" s="33">
        <f>IF(E105-B105&gt;'Inputs and Outputs Part A'!B$4,E105-B105-'Inputs and Outputs Part A'!B$4,0)</f>
        <v>0</v>
      </c>
      <c r="G105" s="35">
        <f>'Inputs and Outputs Part A'!$B$5*'Data Sheet A'!E105-'Inputs and Outputs Part A'!$B$6*'Data Sheet A'!F105</f>
        <v>4000</v>
      </c>
      <c r="J105" s="13" t="s">
        <v>109</v>
      </c>
      <c r="K105" s="34">
        <v>5</v>
      </c>
      <c r="L105" s="34">
        <v>100</v>
      </c>
      <c r="M105" s="33">
        <f>'Inputs and Outputs Part A'!$B$4+'Inputs and Outputs Part A'!$B$9</f>
        <v>102</v>
      </c>
      <c r="N105" s="33">
        <f t="shared" si="7"/>
        <v>100</v>
      </c>
      <c r="O105" s="33">
        <f>IF(N105-K105&gt;'Inputs and Outputs Part A'!B$4,N105-K105-'Inputs and Outputs Part A'!B$4,0)</f>
        <v>0</v>
      </c>
      <c r="P105" s="35">
        <f>'Inputs and Outputs Part A'!$B$5*'Data Sheet A'!N105-'Inputs and Outputs Part A'!$B$6*'Data Sheet A'!O105</f>
        <v>4000</v>
      </c>
      <c r="S105" s="13" t="s">
        <v>109</v>
      </c>
      <c r="T105" s="34">
        <v>5</v>
      </c>
      <c r="U105" s="34">
        <v>100</v>
      </c>
      <c r="V105" s="33">
        <f>'Inputs and Outputs Part A'!$B$4+'Inputs and Outputs Part A'!$B$10</f>
        <v>103</v>
      </c>
      <c r="W105" s="33">
        <f t="shared" si="8"/>
        <v>100</v>
      </c>
      <c r="X105" s="33">
        <f>IF(W105-T105&gt;'Inputs and Outputs Part A'!B$4,W105-T105-'Inputs and Outputs Part A'!B$4,0)</f>
        <v>0</v>
      </c>
      <c r="Y105" s="35">
        <f>'Inputs and Outputs Part A'!$B$5*'Data Sheet A'!W105-'Inputs and Outputs Part A'!$B$6*'Data Sheet A'!X105</f>
        <v>4000</v>
      </c>
      <c r="AB105" s="13" t="s">
        <v>109</v>
      </c>
      <c r="AC105" s="34">
        <v>5</v>
      </c>
      <c r="AD105" s="34">
        <v>100</v>
      </c>
      <c r="AE105" s="33">
        <f>'Inputs and Outputs Part A'!$B$4+'Inputs and Outputs Part A'!$B$11</f>
        <v>104</v>
      </c>
      <c r="AF105" s="33">
        <f t="shared" si="9"/>
        <v>100</v>
      </c>
      <c r="AG105" s="33">
        <f>IF(AF105-AC105&gt;'Inputs and Outputs Part A'!B$4,AF105-AC105-'Inputs and Outputs Part A'!B$4,0)</f>
        <v>0</v>
      </c>
      <c r="AH105" s="35">
        <f>'Inputs and Outputs Part A'!$B$5*'Data Sheet A'!AF105-'Inputs and Outputs Part A'!$B$6*'Data Sheet A'!AG105</f>
        <v>4000</v>
      </c>
      <c r="AK105" s="13" t="s">
        <v>109</v>
      </c>
      <c r="AL105" s="34">
        <v>5</v>
      </c>
      <c r="AM105" s="34">
        <v>100</v>
      </c>
      <c r="AN105" s="33">
        <f>'Inputs and Outputs Part A'!$B$4+'Inputs and Outputs Part A'!$B$12</f>
        <v>105</v>
      </c>
      <c r="AO105" s="33">
        <f t="shared" si="10"/>
        <v>100</v>
      </c>
      <c r="AP105" s="33">
        <f>IF(AO105-AL105&gt;'Inputs and Outputs Part A'!B$4,AO105-AL105-'Inputs and Outputs Part A'!B$4,0)</f>
        <v>0</v>
      </c>
      <c r="AQ105" s="35">
        <f>'Inputs and Outputs Part A'!$B$5*'Data Sheet A'!AO105-'Inputs and Outputs Part A'!$B$6*'Data Sheet A'!AP105</f>
        <v>4000</v>
      </c>
      <c r="AS105" s="13" t="s">
        <v>109</v>
      </c>
      <c r="AT105" s="34">
        <v>5</v>
      </c>
      <c r="AU105" s="34">
        <v>100</v>
      </c>
      <c r="AV105" s="33">
        <f>'Inputs and Outputs Part A'!$B$4</f>
        <v>100</v>
      </c>
      <c r="AW105" s="33">
        <f t="shared" si="11"/>
        <v>100</v>
      </c>
      <c r="AX105" s="33">
        <f>IF(AW105-AT105&gt;'Inputs and Outputs Part A'!B$4,AW105-AT105-'Inputs and Outputs Part A'!B$4,0)</f>
        <v>0</v>
      </c>
      <c r="AY105" s="35">
        <f>'Inputs and Outputs Part A'!$B$5*'Data Sheet A'!AW105</f>
        <v>4000</v>
      </c>
    </row>
    <row r="106" spans="1:51" x14ac:dyDescent="0.3">
      <c r="A106" s="13" t="s">
        <v>110</v>
      </c>
      <c r="B106" s="34">
        <v>0</v>
      </c>
      <c r="C106" s="34">
        <v>103</v>
      </c>
      <c r="D106" s="33">
        <f>'Inputs and Outputs Part A'!$B$4+'Inputs and Outputs Part A'!$B$8</f>
        <v>101</v>
      </c>
      <c r="E106" s="33">
        <f t="shared" si="6"/>
        <v>101</v>
      </c>
      <c r="F106" s="33">
        <f>IF(E106-B106&gt;'Inputs and Outputs Part A'!B$4,E106-B106-'Inputs and Outputs Part A'!B$4,0)</f>
        <v>1</v>
      </c>
      <c r="G106" s="35">
        <f>'Inputs and Outputs Part A'!$B$5*'Data Sheet A'!E106-'Inputs and Outputs Part A'!$B$6*'Data Sheet A'!F106</f>
        <v>3940</v>
      </c>
      <c r="J106" s="13" t="s">
        <v>110</v>
      </c>
      <c r="K106" s="34">
        <v>0</v>
      </c>
      <c r="L106" s="34">
        <v>103</v>
      </c>
      <c r="M106" s="33">
        <f>'Inputs and Outputs Part A'!$B$4+'Inputs and Outputs Part A'!$B$9</f>
        <v>102</v>
      </c>
      <c r="N106" s="33">
        <f t="shared" si="7"/>
        <v>102</v>
      </c>
      <c r="O106" s="33">
        <f>IF(N106-K106&gt;'Inputs and Outputs Part A'!B$4,N106-K106-'Inputs and Outputs Part A'!B$4,0)</f>
        <v>2</v>
      </c>
      <c r="P106" s="35">
        <f>'Inputs and Outputs Part A'!$B$5*'Data Sheet A'!N106-'Inputs and Outputs Part A'!$B$6*'Data Sheet A'!O106</f>
        <v>3880</v>
      </c>
      <c r="S106" s="13" t="s">
        <v>110</v>
      </c>
      <c r="T106" s="34">
        <v>0</v>
      </c>
      <c r="U106" s="34">
        <v>103</v>
      </c>
      <c r="V106" s="33">
        <f>'Inputs and Outputs Part A'!$B$4+'Inputs and Outputs Part A'!$B$10</f>
        <v>103</v>
      </c>
      <c r="W106" s="33">
        <f t="shared" si="8"/>
        <v>103</v>
      </c>
      <c r="X106" s="33">
        <f>IF(W106-T106&gt;'Inputs and Outputs Part A'!B$4,W106-T106-'Inputs and Outputs Part A'!B$4,0)</f>
        <v>3</v>
      </c>
      <c r="Y106" s="35">
        <f>'Inputs and Outputs Part A'!$B$5*'Data Sheet A'!W106-'Inputs and Outputs Part A'!$B$6*'Data Sheet A'!X106</f>
        <v>3820</v>
      </c>
      <c r="AB106" s="13" t="s">
        <v>110</v>
      </c>
      <c r="AC106" s="34">
        <v>0</v>
      </c>
      <c r="AD106" s="34">
        <v>103</v>
      </c>
      <c r="AE106" s="33">
        <f>'Inputs and Outputs Part A'!$B$4+'Inputs and Outputs Part A'!$B$11</f>
        <v>104</v>
      </c>
      <c r="AF106" s="33">
        <f t="shared" si="9"/>
        <v>103</v>
      </c>
      <c r="AG106" s="33">
        <f>IF(AF106-AC106&gt;'Inputs and Outputs Part A'!B$4,AF106-AC106-'Inputs and Outputs Part A'!B$4,0)</f>
        <v>3</v>
      </c>
      <c r="AH106" s="35">
        <f>'Inputs and Outputs Part A'!$B$5*'Data Sheet A'!AF106-'Inputs and Outputs Part A'!$B$6*'Data Sheet A'!AG106</f>
        <v>3820</v>
      </c>
      <c r="AK106" s="13" t="s">
        <v>110</v>
      </c>
      <c r="AL106" s="34">
        <v>0</v>
      </c>
      <c r="AM106" s="34">
        <v>103</v>
      </c>
      <c r="AN106" s="33">
        <f>'Inputs and Outputs Part A'!$B$4+'Inputs and Outputs Part A'!$B$12</f>
        <v>105</v>
      </c>
      <c r="AO106" s="33">
        <f t="shared" si="10"/>
        <v>103</v>
      </c>
      <c r="AP106" s="33">
        <f>IF(AO106-AL106&gt;'Inputs and Outputs Part A'!B$4,AO106-AL106-'Inputs and Outputs Part A'!B$4,0)</f>
        <v>3</v>
      </c>
      <c r="AQ106" s="35">
        <f>'Inputs and Outputs Part A'!$B$5*'Data Sheet A'!AO106-'Inputs and Outputs Part A'!$B$6*'Data Sheet A'!AP106</f>
        <v>3820</v>
      </c>
      <c r="AS106" s="13" t="s">
        <v>110</v>
      </c>
      <c r="AT106" s="34">
        <v>0</v>
      </c>
      <c r="AU106" s="34">
        <v>103</v>
      </c>
      <c r="AV106" s="33">
        <f>'Inputs and Outputs Part A'!$B$4</f>
        <v>100</v>
      </c>
      <c r="AW106" s="33">
        <f t="shared" si="11"/>
        <v>100</v>
      </c>
      <c r="AX106" s="33">
        <f>IF(AW106-AT106&gt;'Inputs and Outputs Part A'!B$4,AW106-AT106-'Inputs and Outputs Part A'!B$4,0)</f>
        <v>0</v>
      </c>
      <c r="AY106" s="35">
        <f>'Inputs and Outputs Part A'!$B$5*'Data Sheet A'!AW106</f>
        <v>4000</v>
      </c>
    </row>
    <row r="107" spans="1:51" x14ac:dyDescent="0.3">
      <c r="A107" s="13" t="s">
        <v>111</v>
      </c>
      <c r="B107" s="34">
        <v>1</v>
      </c>
      <c r="C107" s="34">
        <v>111</v>
      </c>
      <c r="D107" s="33">
        <f>'Inputs and Outputs Part A'!$B$4+'Inputs and Outputs Part A'!$B$8</f>
        <v>101</v>
      </c>
      <c r="E107" s="33">
        <f t="shared" si="6"/>
        <v>101</v>
      </c>
      <c r="F107" s="33">
        <f>IF(E107-B107&gt;'Inputs and Outputs Part A'!B$4,E107-B107-'Inputs and Outputs Part A'!B$4,0)</f>
        <v>0</v>
      </c>
      <c r="G107" s="35">
        <f>'Inputs and Outputs Part A'!$B$5*'Data Sheet A'!E107-'Inputs and Outputs Part A'!$B$6*'Data Sheet A'!F107</f>
        <v>4040</v>
      </c>
      <c r="J107" s="13" t="s">
        <v>111</v>
      </c>
      <c r="K107" s="34">
        <v>1</v>
      </c>
      <c r="L107" s="34">
        <v>111</v>
      </c>
      <c r="M107" s="33">
        <f>'Inputs and Outputs Part A'!$B$4+'Inputs and Outputs Part A'!$B$9</f>
        <v>102</v>
      </c>
      <c r="N107" s="33">
        <f t="shared" si="7"/>
        <v>102</v>
      </c>
      <c r="O107" s="33">
        <f>IF(N107-K107&gt;'Inputs and Outputs Part A'!B$4,N107-K107-'Inputs and Outputs Part A'!B$4,0)</f>
        <v>1</v>
      </c>
      <c r="P107" s="35">
        <f>'Inputs and Outputs Part A'!$B$5*'Data Sheet A'!N107-'Inputs and Outputs Part A'!$B$6*'Data Sheet A'!O107</f>
        <v>3980</v>
      </c>
      <c r="S107" s="13" t="s">
        <v>111</v>
      </c>
      <c r="T107" s="34">
        <v>1</v>
      </c>
      <c r="U107" s="34">
        <v>111</v>
      </c>
      <c r="V107" s="33">
        <f>'Inputs and Outputs Part A'!$B$4+'Inputs and Outputs Part A'!$B$10</f>
        <v>103</v>
      </c>
      <c r="W107" s="33">
        <f t="shared" si="8"/>
        <v>103</v>
      </c>
      <c r="X107" s="33">
        <f>IF(W107-T107&gt;'Inputs and Outputs Part A'!B$4,W107-T107-'Inputs and Outputs Part A'!B$4,0)</f>
        <v>2</v>
      </c>
      <c r="Y107" s="35">
        <f>'Inputs and Outputs Part A'!$B$5*'Data Sheet A'!W107-'Inputs and Outputs Part A'!$B$6*'Data Sheet A'!X107</f>
        <v>3920</v>
      </c>
      <c r="AB107" s="13" t="s">
        <v>111</v>
      </c>
      <c r="AC107" s="34">
        <v>1</v>
      </c>
      <c r="AD107" s="34">
        <v>111</v>
      </c>
      <c r="AE107" s="33">
        <f>'Inputs and Outputs Part A'!$B$4+'Inputs and Outputs Part A'!$B$11</f>
        <v>104</v>
      </c>
      <c r="AF107" s="33">
        <f t="shared" si="9"/>
        <v>104</v>
      </c>
      <c r="AG107" s="33">
        <f>IF(AF107-AC107&gt;'Inputs and Outputs Part A'!B$4,AF107-AC107-'Inputs and Outputs Part A'!B$4,0)</f>
        <v>3</v>
      </c>
      <c r="AH107" s="35">
        <f>'Inputs and Outputs Part A'!$B$5*'Data Sheet A'!AF107-'Inputs and Outputs Part A'!$B$6*'Data Sheet A'!AG107</f>
        <v>3860</v>
      </c>
      <c r="AK107" s="13" t="s">
        <v>111</v>
      </c>
      <c r="AL107" s="34">
        <v>1</v>
      </c>
      <c r="AM107" s="34">
        <v>111</v>
      </c>
      <c r="AN107" s="33">
        <f>'Inputs and Outputs Part A'!$B$4+'Inputs and Outputs Part A'!$B$12</f>
        <v>105</v>
      </c>
      <c r="AO107" s="33">
        <f t="shared" si="10"/>
        <v>105</v>
      </c>
      <c r="AP107" s="33">
        <f>IF(AO107-AL107&gt;'Inputs and Outputs Part A'!B$4,AO107-AL107-'Inputs and Outputs Part A'!B$4,0)</f>
        <v>4</v>
      </c>
      <c r="AQ107" s="35">
        <f>'Inputs and Outputs Part A'!$B$5*'Data Sheet A'!AO107-'Inputs and Outputs Part A'!$B$6*'Data Sheet A'!AP107</f>
        <v>3800</v>
      </c>
      <c r="AS107" s="13" t="s">
        <v>111</v>
      </c>
      <c r="AT107" s="34">
        <v>1</v>
      </c>
      <c r="AU107" s="34">
        <v>111</v>
      </c>
      <c r="AV107" s="33">
        <f>'Inputs and Outputs Part A'!$B$4</f>
        <v>100</v>
      </c>
      <c r="AW107" s="33">
        <f t="shared" si="11"/>
        <v>100</v>
      </c>
      <c r="AX107" s="33">
        <f>IF(AW107-AT107&gt;'Inputs and Outputs Part A'!B$4,AW107-AT107-'Inputs and Outputs Part A'!B$4,0)</f>
        <v>0</v>
      </c>
      <c r="AY107" s="35">
        <f>'Inputs and Outputs Part A'!$B$5*'Data Sheet A'!AW107</f>
        <v>4000</v>
      </c>
    </row>
    <row r="108" spans="1:51" x14ac:dyDescent="0.3">
      <c r="A108" s="13" t="s">
        <v>112</v>
      </c>
      <c r="B108" s="34">
        <v>3</v>
      </c>
      <c r="C108" s="34">
        <v>97</v>
      </c>
      <c r="D108" s="33">
        <f>'Inputs and Outputs Part A'!$B$4+'Inputs and Outputs Part A'!$B$8</f>
        <v>101</v>
      </c>
      <c r="E108" s="33">
        <f t="shared" si="6"/>
        <v>97</v>
      </c>
      <c r="F108" s="33">
        <f>IF(E108-B108&gt;'Inputs and Outputs Part A'!B$4,E108-B108-'Inputs and Outputs Part A'!B$4,0)</f>
        <v>0</v>
      </c>
      <c r="G108" s="35">
        <f>'Inputs and Outputs Part A'!$B$5*'Data Sheet A'!E108-'Inputs and Outputs Part A'!$B$6*'Data Sheet A'!F108</f>
        <v>3880</v>
      </c>
      <c r="J108" s="13" t="s">
        <v>112</v>
      </c>
      <c r="K108" s="34">
        <v>3</v>
      </c>
      <c r="L108" s="34">
        <v>97</v>
      </c>
      <c r="M108" s="33">
        <f>'Inputs and Outputs Part A'!$B$4+'Inputs and Outputs Part A'!$B$9</f>
        <v>102</v>
      </c>
      <c r="N108" s="33">
        <f t="shared" si="7"/>
        <v>97</v>
      </c>
      <c r="O108" s="33">
        <f>IF(N108-K108&gt;'Inputs and Outputs Part A'!B$4,N108-K108-'Inputs and Outputs Part A'!B$4,0)</f>
        <v>0</v>
      </c>
      <c r="P108" s="35">
        <f>'Inputs and Outputs Part A'!$B$5*'Data Sheet A'!N108-'Inputs and Outputs Part A'!$B$6*'Data Sheet A'!O108</f>
        <v>3880</v>
      </c>
      <c r="S108" s="13" t="s">
        <v>112</v>
      </c>
      <c r="T108" s="34">
        <v>3</v>
      </c>
      <c r="U108" s="34">
        <v>97</v>
      </c>
      <c r="V108" s="33">
        <f>'Inputs and Outputs Part A'!$B$4+'Inputs and Outputs Part A'!$B$10</f>
        <v>103</v>
      </c>
      <c r="W108" s="33">
        <f t="shared" si="8"/>
        <v>97</v>
      </c>
      <c r="X108" s="33">
        <f>IF(W108-T108&gt;'Inputs and Outputs Part A'!B$4,W108-T108-'Inputs and Outputs Part A'!B$4,0)</f>
        <v>0</v>
      </c>
      <c r="Y108" s="35">
        <f>'Inputs and Outputs Part A'!$B$5*'Data Sheet A'!W108-'Inputs and Outputs Part A'!$B$6*'Data Sheet A'!X108</f>
        <v>3880</v>
      </c>
      <c r="AB108" s="13" t="s">
        <v>112</v>
      </c>
      <c r="AC108" s="34">
        <v>3</v>
      </c>
      <c r="AD108" s="34">
        <v>97</v>
      </c>
      <c r="AE108" s="33">
        <f>'Inputs and Outputs Part A'!$B$4+'Inputs and Outputs Part A'!$B$11</f>
        <v>104</v>
      </c>
      <c r="AF108" s="33">
        <f t="shared" si="9"/>
        <v>97</v>
      </c>
      <c r="AG108" s="33">
        <f>IF(AF108-AC108&gt;'Inputs and Outputs Part A'!B$4,AF108-AC108-'Inputs and Outputs Part A'!B$4,0)</f>
        <v>0</v>
      </c>
      <c r="AH108" s="35">
        <f>'Inputs and Outputs Part A'!$B$5*'Data Sheet A'!AF108-'Inputs and Outputs Part A'!$B$6*'Data Sheet A'!AG108</f>
        <v>3880</v>
      </c>
      <c r="AK108" s="13" t="s">
        <v>112</v>
      </c>
      <c r="AL108" s="34">
        <v>3</v>
      </c>
      <c r="AM108" s="34">
        <v>97</v>
      </c>
      <c r="AN108" s="33">
        <f>'Inputs and Outputs Part A'!$B$4+'Inputs and Outputs Part A'!$B$12</f>
        <v>105</v>
      </c>
      <c r="AO108" s="33">
        <f t="shared" si="10"/>
        <v>97</v>
      </c>
      <c r="AP108" s="33">
        <f>IF(AO108-AL108&gt;'Inputs and Outputs Part A'!B$4,AO108-AL108-'Inputs and Outputs Part A'!B$4,0)</f>
        <v>0</v>
      </c>
      <c r="AQ108" s="35">
        <f>'Inputs and Outputs Part A'!$B$5*'Data Sheet A'!AO108-'Inputs and Outputs Part A'!$B$6*'Data Sheet A'!AP108</f>
        <v>3880</v>
      </c>
      <c r="AS108" s="13" t="s">
        <v>112</v>
      </c>
      <c r="AT108" s="34">
        <v>3</v>
      </c>
      <c r="AU108" s="34">
        <v>97</v>
      </c>
      <c r="AV108" s="33">
        <f>'Inputs and Outputs Part A'!$B$4</f>
        <v>100</v>
      </c>
      <c r="AW108" s="33">
        <f t="shared" si="11"/>
        <v>97</v>
      </c>
      <c r="AX108" s="33">
        <f>IF(AW108-AT108&gt;'Inputs and Outputs Part A'!B$4,AW108-AT108-'Inputs and Outputs Part A'!B$4,0)</f>
        <v>0</v>
      </c>
      <c r="AY108" s="35">
        <f>'Inputs and Outputs Part A'!$B$5*'Data Sheet A'!AW108</f>
        <v>3880</v>
      </c>
    </row>
    <row r="109" spans="1:51" x14ac:dyDescent="0.3">
      <c r="A109" s="13" t="s">
        <v>113</v>
      </c>
      <c r="B109" s="34">
        <v>4</v>
      </c>
      <c r="C109" s="34">
        <v>101</v>
      </c>
      <c r="D109" s="33">
        <f>'Inputs and Outputs Part A'!$B$4+'Inputs and Outputs Part A'!$B$8</f>
        <v>101</v>
      </c>
      <c r="E109" s="33">
        <f t="shared" si="6"/>
        <v>101</v>
      </c>
      <c r="F109" s="33">
        <f>IF(E109-B109&gt;'Inputs and Outputs Part A'!B$4,E109-B109-'Inputs and Outputs Part A'!B$4,0)</f>
        <v>0</v>
      </c>
      <c r="G109" s="35">
        <f>'Inputs and Outputs Part A'!$B$5*'Data Sheet A'!E109-'Inputs and Outputs Part A'!$B$6*'Data Sheet A'!F109</f>
        <v>4040</v>
      </c>
      <c r="J109" s="13" t="s">
        <v>113</v>
      </c>
      <c r="K109" s="34">
        <v>4</v>
      </c>
      <c r="L109" s="34">
        <v>101</v>
      </c>
      <c r="M109" s="33">
        <f>'Inputs and Outputs Part A'!$B$4+'Inputs and Outputs Part A'!$B$9</f>
        <v>102</v>
      </c>
      <c r="N109" s="33">
        <f t="shared" si="7"/>
        <v>101</v>
      </c>
      <c r="O109" s="33">
        <f>IF(N109-K109&gt;'Inputs and Outputs Part A'!B$4,N109-K109-'Inputs and Outputs Part A'!B$4,0)</f>
        <v>0</v>
      </c>
      <c r="P109" s="35">
        <f>'Inputs and Outputs Part A'!$B$5*'Data Sheet A'!N109-'Inputs and Outputs Part A'!$B$6*'Data Sheet A'!O109</f>
        <v>4040</v>
      </c>
      <c r="S109" s="13" t="s">
        <v>113</v>
      </c>
      <c r="T109" s="34">
        <v>4</v>
      </c>
      <c r="U109" s="34">
        <v>101</v>
      </c>
      <c r="V109" s="33">
        <f>'Inputs and Outputs Part A'!$B$4+'Inputs and Outputs Part A'!$B$10</f>
        <v>103</v>
      </c>
      <c r="W109" s="33">
        <f t="shared" si="8"/>
        <v>101</v>
      </c>
      <c r="X109" s="33">
        <f>IF(W109-T109&gt;'Inputs and Outputs Part A'!B$4,W109-T109-'Inputs and Outputs Part A'!B$4,0)</f>
        <v>0</v>
      </c>
      <c r="Y109" s="35">
        <f>'Inputs and Outputs Part A'!$B$5*'Data Sheet A'!W109-'Inputs and Outputs Part A'!$B$6*'Data Sheet A'!X109</f>
        <v>4040</v>
      </c>
      <c r="AB109" s="13" t="s">
        <v>113</v>
      </c>
      <c r="AC109" s="34">
        <v>4</v>
      </c>
      <c r="AD109" s="34">
        <v>101</v>
      </c>
      <c r="AE109" s="33">
        <f>'Inputs and Outputs Part A'!$B$4+'Inputs and Outputs Part A'!$B$11</f>
        <v>104</v>
      </c>
      <c r="AF109" s="33">
        <f t="shared" si="9"/>
        <v>101</v>
      </c>
      <c r="AG109" s="33">
        <f>IF(AF109-AC109&gt;'Inputs and Outputs Part A'!B$4,AF109-AC109-'Inputs and Outputs Part A'!B$4,0)</f>
        <v>0</v>
      </c>
      <c r="AH109" s="35">
        <f>'Inputs and Outputs Part A'!$B$5*'Data Sheet A'!AF109-'Inputs and Outputs Part A'!$B$6*'Data Sheet A'!AG109</f>
        <v>4040</v>
      </c>
      <c r="AK109" s="13" t="s">
        <v>113</v>
      </c>
      <c r="AL109" s="34">
        <v>4</v>
      </c>
      <c r="AM109" s="34">
        <v>101</v>
      </c>
      <c r="AN109" s="33">
        <f>'Inputs and Outputs Part A'!$B$4+'Inputs and Outputs Part A'!$B$12</f>
        <v>105</v>
      </c>
      <c r="AO109" s="33">
        <f t="shared" si="10"/>
        <v>101</v>
      </c>
      <c r="AP109" s="33">
        <f>IF(AO109-AL109&gt;'Inputs and Outputs Part A'!B$4,AO109-AL109-'Inputs and Outputs Part A'!B$4,0)</f>
        <v>0</v>
      </c>
      <c r="AQ109" s="35">
        <f>'Inputs and Outputs Part A'!$B$5*'Data Sheet A'!AO109-'Inputs and Outputs Part A'!$B$6*'Data Sheet A'!AP109</f>
        <v>4040</v>
      </c>
      <c r="AS109" s="13" t="s">
        <v>113</v>
      </c>
      <c r="AT109" s="34">
        <v>4</v>
      </c>
      <c r="AU109" s="34">
        <v>101</v>
      </c>
      <c r="AV109" s="33">
        <f>'Inputs and Outputs Part A'!$B$4</f>
        <v>100</v>
      </c>
      <c r="AW109" s="33">
        <f t="shared" si="11"/>
        <v>100</v>
      </c>
      <c r="AX109" s="33">
        <f>IF(AW109-AT109&gt;'Inputs and Outputs Part A'!B$4,AW109-AT109-'Inputs and Outputs Part A'!B$4,0)</f>
        <v>0</v>
      </c>
      <c r="AY109" s="35">
        <f>'Inputs and Outputs Part A'!$B$5*'Data Sheet A'!AW109</f>
        <v>4000</v>
      </c>
    </row>
    <row r="110" spans="1:51" x14ac:dyDescent="0.3">
      <c r="A110" s="13" t="s">
        <v>114</v>
      </c>
      <c r="B110" s="34">
        <v>1</v>
      </c>
      <c r="C110" s="34">
        <v>101</v>
      </c>
      <c r="D110" s="33">
        <f>'Inputs and Outputs Part A'!$B$4+'Inputs and Outputs Part A'!$B$8</f>
        <v>101</v>
      </c>
      <c r="E110" s="33">
        <f t="shared" si="6"/>
        <v>101</v>
      </c>
      <c r="F110" s="33">
        <f>IF(E110-B110&gt;'Inputs and Outputs Part A'!B$4,E110-B110-'Inputs and Outputs Part A'!B$4,0)</f>
        <v>0</v>
      </c>
      <c r="G110" s="35">
        <f>'Inputs and Outputs Part A'!$B$5*'Data Sheet A'!E110-'Inputs and Outputs Part A'!$B$6*'Data Sheet A'!F110</f>
        <v>4040</v>
      </c>
      <c r="J110" s="13" t="s">
        <v>114</v>
      </c>
      <c r="K110" s="34">
        <v>1</v>
      </c>
      <c r="L110" s="34">
        <v>101</v>
      </c>
      <c r="M110" s="33">
        <f>'Inputs and Outputs Part A'!$B$4+'Inputs and Outputs Part A'!$B$9</f>
        <v>102</v>
      </c>
      <c r="N110" s="33">
        <f t="shared" si="7"/>
        <v>101</v>
      </c>
      <c r="O110" s="33">
        <f>IF(N110-K110&gt;'Inputs and Outputs Part A'!B$4,N110-K110-'Inputs and Outputs Part A'!B$4,0)</f>
        <v>0</v>
      </c>
      <c r="P110" s="35">
        <f>'Inputs and Outputs Part A'!$B$5*'Data Sheet A'!N110-'Inputs and Outputs Part A'!$B$6*'Data Sheet A'!O110</f>
        <v>4040</v>
      </c>
      <c r="S110" s="13" t="s">
        <v>114</v>
      </c>
      <c r="T110" s="34">
        <v>1</v>
      </c>
      <c r="U110" s="34">
        <v>101</v>
      </c>
      <c r="V110" s="33">
        <f>'Inputs and Outputs Part A'!$B$4+'Inputs and Outputs Part A'!$B$10</f>
        <v>103</v>
      </c>
      <c r="W110" s="33">
        <f t="shared" si="8"/>
        <v>101</v>
      </c>
      <c r="X110" s="33">
        <f>IF(W110-T110&gt;'Inputs and Outputs Part A'!B$4,W110-T110-'Inputs and Outputs Part A'!B$4,0)</f>
        <v>0</v>
      </c>
      <c r="Y110" s="35">
        <f>'Inputs and Outputs Part A'!$B$5*'Data Sheet A'!W110-'Inputs and Outputs Part A'!$B$6*'Data Sheet A'!X110</f>
        <v>4040</v>
      </c>
      <c r="AB110" s="13" t="s">
        <v>114</v>
      </c>
      <c r="AC110" s="34">
        <v>1</v>
      </c>
      <c r="AD110" s="34">
        <v>101</v>
      </c>
      <c r="AE110" s="33">
        <f>'Inputs and Outputs Part A'!$B$4+'Inputs and Outputs Part A'!$B$11</f>
        <v>104</v>
      </c>
      <c r="AF110" s="33">
        <f t="shared" si="9"/>
        <v>101</v>
      </c>
      <c r="AG110" s="33">
        <f>IF(AF110-AC110&gt;'Inputs and Outputs Part A'!B$4,AF110-AC110-'Inputs and Outputs Part A'!B$4,0)</f>
        <v>0</v>
      </c>
      <c r="AH110" s="35">
        <f>'Inputs and Outputs Part A'!$B$5*'Data Sheet A'!AF110-'Inputs and Outputs Part A'!$B$6*'Data Sheet A'!AG110</f>
        <v>4040</v>
      </c>
      <c r="AK110" s="13" t="s">
        <v>114</v>
      </c>
      <c r="AL110" s="34">
        <v>1</v>
      </c>
      <c r="AM110" s="34">
        <v>101</v>
      </c>
      <c r="AN110" s="33">
        <f>'Inputs and Outputs Part A'!$B$4+'Inputs and Outputs Part A'!$B$12</f>
        <v>105</v>
      </c>
      <c r="AO110" s="33">
        <f t="shared" si="10"/>
        <v>101</v>
      </c>
      <c r="AP110" s="33">
        <f>IF(AO110-AL110&gt;'Inputs and Outputs Part A'!B$4,AO110-AL110-'Inputs and Outputs Part A'!B$4,0)</f>
        <v>0</v>
      </c>
      <c r="AQ110" s="35">
        <f>'Inputs and Outputs Part A'!$B$5*'Data Sheet A'!AO110-'Inputs and Outputs Part A'!$B$6*'Data Sheet A'!AP110</f>
        <v>4040</v>
      </c>
      <c r="AS110" s="13" t="s">
        <v>114</v>
      </c>
      <c r="AT110" s="34">
        <v>1</v>
      </c>
      <c r="AU110" s="34">
        <v>101</v>
      </c>
      <c r="AV110" s="33">
        <f>'Inputs and Outputs Part A'!$B$4</f>
        <v>100</v>
      </c>
      <c r="AW110" s="33">
        <f t="shared" si="11"/>
        <v>100</v>
      </c>
      <c r="AX110" s="33">
        <f>IF(AW110-AT110&gt;'Inputs and Outputs Part A'!B$4,AW110-AT110-'Inputs and Outputs Part A'!B$4,0)</f>
        <v>0</v>
      </c>
      <c r="AY110" s="35">
        <f>'Inputs and Outputs Part A'!$B$5*'Data Sheet A'!AW110</f>
        <v>4000</v>
      </c>
    </row>
    <row r="111" spans="1:51" x14ac:dyDescent="0.3">
      <c r="A111" s="13" t="s">
        <v>115</v>
      </c>
      <c r="B111" s="34">
        <v>8</v>
      </c>
      <c r="C111" s="34">
        <v>106</v>
      </c>
      <c r="D111" s="33">
        <f>'Inputs and Outputs Part A'!$B$4+'Inputs and Outputs Part A'!$B$8</f>
        <v>101</v>
      </c>
      <c r="E111" s="33">
        <f t="shared" si="6"/>
        <v>101</v>
      </c>
      <c r="F111" s="33">
        <f>IF(E111-B111&gt;'Inputs and Outputs Part A'!B$4,E111-B111-'Inputs and Outputs Part A'!B$4,0)</f>
        <v>0</v>
      </c>
      <c r="G111" s="35">
        <f>'Inputs and Outputs Part A'!$B$5*'Data Sheet A'!E111-'Inputs and Outputs Part A'!$B$6*'Data Sheet A'!F111</f>
        <v>4040</v>
      </c>
      <c r="J111" s="13" t="s">
        <v>115</v>
      </c>
      <c r="K111" s="34">
        <v>8</v>
      </c>
      <c r="L111" s="34">
        <v>106</v>
      </c>
      <c r="M111" s="33">
        <f>'Inputs and Outputs Part A'!$B$4+'Inputs and Outputs Part A'!$B$9</f>
        <v>102</v>
      </c>
      <c r="N111" s="33">
        <f t="shared" si="7"/>
        <v>102</v>
      </c>
      <c r="O111" s="33">
        <f>IF(N111-K111&gt;'Inputs and Outputs Part A'!B$4,N111-K111-'Inputs and Outputs Part A'!B$4,0)</f>
        <v>0</v>
      </c>
      <c r="P111" s="35">
        <f>'Inputs and Outputs Part A'!$B$5*'Data Sheet A'!N111-'Inputs and Outputs Part A'!$B$6*'Data Sheet A'!O111</f>
        <v>4080</v>
      </c>
      <c r="S111" s="13" t="s">
        <v>115</v>
      </c>
      <c r="T111" s="34">
        <v>8</v>
      </c>
      <c r="U111" s="34">
        <v>106</v>
      </c>
      <c r="V111" s="33">
        <f>'Inputs and Outputs Part A'!$B$4+'Inputs and Outputs Part A'!$B$10</f>
        <v>103</v>
      </c>
      <c r="W111" s="33">
        <f t="shared" si="8"/>
        <v>103</v>
      </c>
      <c r="X111" s="33">
        <f>IF(W111-T111&gt;'Inputs and Outputs Part A'!B$4,W111-T111-'Inputs and Outputs Part A'!B$4,0)</f>
        <v>0</v>
      </c>
      <c r="Y111" s="35">
        <f>'Inputs and Outputs Part A'!$B$5*'Data Sheet A'!W111-'Inputs and Outputs Part A'!$B$6*'Data Sheet A'!X111</f>
        <v>4120</v>
      </c>
      <c r="AB111" s="13" t="s">
        <v>115</v>
      </c>
      <c r="AC111" s="34">
        <v>8</v>
      </c>
      <c r="AD111" s="34">
        <v>106</v>
      </c>
      <c r="AE111" s="33">
        <f>'Inputs and Outputs Part A'!$B$4+'Inputs and Outputs Part A'!$B$11</f>
        <v>104</v>
      </c>
      <c r="AF111" s="33">
        <f t="shared" si="9"/>
        <v>104</v>
      </c>
      <c r="AG111" s="33">
        <f>IF(AF111-AC111&gt;'Inputs and Outputs Part A'!B$4,AF111-AC111-'Inputs and Outputs Part A'!B$4,0)</f>
        <v>0</v>
      </c>
      <c r="AH111" s="35">
        <f>'Inputs and Outputs Part A'!$B$5*'Data Sheet A'!AF111-'Inputs and Outputs Part A'!$B$6*'Data Sheet A'!AG111</f>
        <v>4160</v>
      </c>
      <c r="AK111" s="13" t="s">
        <v>115</v>
      </c>
      <c r="AL111" s="34">
        <v>8</v>
      </c>
      <c r="AM111" s="34">
        <v>106</v>
      </c>
      <c r="AN111" s="33">
        <f>'Inputs and Outputs Part A'!$B$4+'Inputs and Outputs Part A'!$B$12</f>
        <v>105</v>
      </c>
      <c r="AO111" s="33">
        <f t="shared" si="10"/>
        <v>105</v>
      </c>
      <c r="AP111" s="33">
        <f>IF(AO111-AL111&gt;'Inputs and Outputs Part A'!B$4,AO111-AL111-'Inputs and Outputs Part A'!B$4,0)</f>
        <v>0</v>
      </c>
      <c r="AQ111" s="35">
        <f>'Inputs and Outputs Part A'!$B$5*'Data Sheet A'!AO111-'Inputs and Outputs Part A'!$B$6*'Data Sheet A'!AP111</f>
        <v>4200</v>
      </c>
      <c r="AS111" s="13" t="s">
        <v>115</v>
      </c>
      <c r="AT111" s="34">
        <v>8</v>
      </c>
      <c r="AU111" s="34">
        <v>106</v>
      </c>
      <c r="AV111" s="33">
        <f>'Inputs and Outputs Part A'!$B$4</f>
        <v>100</v>
      </c>
      <c r="AW111" s="33">
        <f t="shared" si="11"/>
        <v>100</v>
      </c>
      <c r="AX111" s="33">
        <f>IF(AW111-AT111&gt;'Inputs and Outputs Part A'!B$4,AW111-AT111-'Inputs and Outputs Part A'!B$4,0)</f>
        <v>0</v>
      </c>
      <c r="AY111" s="35">
        <f>'Inputs and Outputs Part A'!$B$5*'Data Sheet A'!AW111</f>
        <v>4000</v>
      </c>
    </row>
    <row r="112" spans="1:51" x14ac:dyDescent="0.3">
      <c r="A112" s="13" t="s">
        <v>116</v>
      </c>
      <c r="B112" s="34">
        <v>6</v>
      </c>
      <c r="C112" s="34">
        <v>107</v>
      </c>
      <c r="D112" s="33">
        <f>'Inputs and Outputs Part A'!$B$4+'Inputs and Outputs Part A'!$B$8</f>
        <v>101</v>
      </c>
      <c r="E112" s="33">
        <f t="shared" si="6"/>
        <v>101</v>
      </c>
      <c r="F112" s="33">
        <f>IF(E112-B112&gt;'Inputs and Outputs Part A'!B$4,E112-B112-'Inputs and Outputs Part A'!B$4,0)</f>
        <v>0</v>
      </c>
      <c r="G112" s="35">
        <f>'Inputs and Outputs Part A'!$B$5*'Data Sheet A'!E112-'Inputs and Outputs Part A'!$B$6*'Data Sheet A'!F112</f>
        <v>4040</v>
      </c>
      <c r="J112" s="13" t="s">
        <v>116</v>
      </c>
      <c r="K112" s="34">
        <v>6</v>
      </c>
      <c r="L112" s="34">
        <v>107</v>
      </c>
      <c r="M112" s="33">
        <f>'Inputs and Outputs Part A'!$B$4+'Inputs and Outputs Part A'!$B$9</f>
        <v>102</v>
      </c>
      <c r="N112" s="33">
        <f t="shared" si="7"/>
        <v>102</v>
      </c>
      <c r="O112" s="33">
        <f>IF(N112-K112&gt;'Inputs and Outputs Part A'!B$4,N112-K112-'Inputs and Outputs Part A'!B$4,0)</f>
        <v>0</v>
      </c>
      <c r="P112" s="35">
        <f>'Inputs and Outputs Part A'!$B$5*'Data Sheet A'!N112-'Inputs and Outputs Part A'!$B$6*'Data Sheet A'!O112</f>
        <v>4080</v>
      </c>
      <c r="S112" s="13" t="s">
        <v>116</v>
      </c>
      <c r="T112" s="34">
        <v>6</v>
      </c>
      <c r="U112" s="34">
        <v>107</v>
      </c>
      <c r="V112" s="33">
        <f>'Inputs and Outputs Part A'!$B$4+'Inputs and Outputs Part A'!$B$10</f>
        <v>103</v>
      </c>
      <c r="W112" s="33">
        <f t="shared" si="8"/>
        <v>103</v>
      </c>
      <c r="X112" s="33">
        <f>IF(W112-T112&gt;'Inputs and Outputs Part A'!B$4,W112-T112-'Inputs and Outputs Part A'!B$4,0)</f>
        <v>0</v>
      </c>
      <c r="Y112" s="35">
        <f>'Inputs and Outputs Part A'!$B$5*'Data Sheet A'!W112-'Inputs and Outputs Part A'!$B$6*'Data Sheet A'!X112</f>
        <v>4120</v>
      </c>
      <c r="AB112" s="13" t="s">
        <v>116</v>
      </c>
      <c r="AC112" s="34">
        <v>6</v>
      </c>
      <c r="AD112" s="34">
        <v>107</v>
      </c>
      <c r="AE112" s="33">
        <f>'Inputs and Outputs Part A'!$B$4+'Inputs and Outputs Part A'!$B$11</f>
        <v>104</v>
      </c>
      <c r="AF112" s="33">
        <f t="shared" si="9"/>
        <v>104</v>
      </c>
      <c r="AG112" s="33">
        <f>IF(AF112-AC112&gt;'Inputs and Outputs Part A'!B$4,AF112-AC112-'Inputs and Outputs Part A'!B$4,0)</f>
        <v>0</v>
      </c>
      <c r="AH112" s="35">
        <f>'Inputs and Outputs Part A'!$B$5*'Data Sheet A'!AF112-'Inputs and Outputs Part A'!$B$6*'Data Sheet A'!AG112</f>
        <v>4160</v>
      </c>
      <c r="AK112" s="13" t="s">
        <v>116</v>
      </c>
      <c r="AL112" s="34">
        <v>6</v>
      </c>
      <c r="AM112" s="34">
        <v>107</v>
      </c>
      <c r="AN112" s="33">
        <f>'Inputs and Outputs Part A'!$B$4+'Inputs and Outputs Part A'!$B$12</f>
        <v>105</v>
      </c>
      <c r="AO112" s="33">
        <f t="shared" si="10"/>
        <v>105</v>
      </c>
      <c r="AP112" s="33">
        <f>IF(AO112-AL112&gt;'Inputs and Outputs Part A'!B$4,AO112-AL112-'Inputs and Outputs Part A'!B$4,0)</f>
        <v>0</v>
      </c>
      <c r="AQ112" s="35">
        <f>'Inputs and Outputs Part A'!$B$5*'Data Sheet A'!AO112-'Inputs and Outputs Part A'!$B$6*'Data Sheet A'!AP112</f>
        <v>4200</v>
      </c>
      <c r="AS112" s="13" t="s">
        <v>116</v>
      </c>
      <c r="AT112" s="34">
        <v>6</v>
      </c>
      <c r="AU112" s="34">
        <v>107</v>
      </c>
      <c r="AV112" s="33">
        <f>'Inputs and Outputs Part A'!$B$4</f>
        <v>100</v>
      </c>
      <c r="AW112" s="33">
        <f t="shared" si="11"/>
        <v>100</v>
      </c>
      <c r="AX112" s="33">
        <f>IF(AW112-AT112&gt;'Inputs and Outputs Part A'!B$4,AW112-AT112-'Inputs and Outputs Part A'!B$4,0)</f>
        <v>0</v>
      </c>
      <c r="AY112" s="35">
        <f>'Inputs and Outputs Part A'!$B$5*'Data Sheet A'!AW112</f>
        <v>4000</v>
      </c>
    </row>
    <row r="113" spans="1:51" x14ac:dyDescent="0.3">
      <c r="A113" s="13" t="s">
        <v>117</v>
      </c>
      <c r="B113" s="34">
        <v>2</v>
      </c>
      <c r="C113" s="34">
        <v>106</v>
      </c>
      <c r="D113" s="33">
        <f>'Inputs and Outputs Part A'!$B$4+'Inputs and Outputs Part A'!$B$8</f>
        <v>101</v>
      </c>
      <c r="E113" s="33">
        <f t="shared" si="6"/>
        <v>101</v>
      </c>
      <c r="F113" s="33">
        <f>IF(E113-B113&gt;'Inputs and Outputs Part A'!B$4,E113-B113-'Inputs and Outputs Part A'!B$4,0)</f>
        <v>0</v>
      </c>
      <c r="G113" s="35">
        <f>'Inputs and Outputs Part A'!$B$5*'Data Sheet A'!E113-'Inputs and Outputs Part A'!$B$6*'Data Sheet A'!F113</f>
        <v>4040</v>
      </c>
      <c r="J113" s="13" t="s">
        <v>117</v>
      </c>
      <c r="K113" s="34">
        <v>2</v>
      </c>
      <c r="L113" s="34">
        <v>106</v>
      </c>
      <c r="M113" s="33">
        <f>'Inputs and Outputs Part A'!$B$4+'Inputs and Outputs Part A'!$B$9</f>
        <v>102</v>
      </c>
      <c r="N113" s="33">
        <f t="shared" si="7"/>
        <v>102</v>
      </c>
      <c r="O113" s="33">
        <f>IF(N113-K113&gt;'Inputs and Outputs Part A'!B$4,N113-K113-'Inputs and Outputs Part A'!B$4,0)</f>
        <v>0</v>
      </c>
      <c r="P113" s="35">
        <f>'Inputs and Outputs Part A'!$B$5*'Data Sheet A'!N113-'Inputs and Outputs Part A'!$B$6*'Data Sheet A'!O113</f>
        <v>4080</v>
      </c>
      <c r="S113" s="13" t="s">
        <v>117</v>
      </c>
      <c r="T113" s="34">
        <v>2</v>
      </c>
      <c r="U113" s="34">
        <v>106</v>
      </c>
      <c r="V113" s="33">
        <f>'Inputs and Outputs Part A'!$B$4+'Inputs and Outputs Part A'!$B$10</f>
        <v>103</v>
      </c>
      <c r="W113" s="33">
        <f t="shared" si="8"/>
        <v>103</v>
      </c>
      <c r="X113" s="33">
        <f>IF(W113-T113&gt;'Inputs and Outputs Part A'!B$4,W113-T113-'Inputs and Outputs Part A'!B$4,0)</f>
        <v>1</v>
      </c>
      <c r="Y113" s="35">
        <f>'Inputs and Outputs Part A'!$B$5*'Data Sheet A'!W113-'Inputs and Outputs Part A'!$B$6*'Data Sheet A'!X113</f>
        <v>4020</v>
      </c>
      <c r="AB113" s="13" t="s">
        <v>117</v>
      </c>
      <c r="AC113" s="34">
        <v>2</v>
      </c>
      <c r="AD113" s="34">
        <v>106</v>
      </c>
      <c r="AE113" s="33">
        <f>'Inputs and Outputs Part A'!$B$4+'Inputs and Outputs Part A'!$B$11</f>
        <v>104</v>
      </c>
      <c r="AF113" s="33">
        <f t="shared" si="9"/>
        <v>104</v>
      </c>
      <c r="AG113" s="33">
        <f>IF(AF113-AC113&gt;'Inputs and Outputs Part A'!B$4,AF113-AC113-'Inputs and Outputs Part A'!B$4,0)</f>
        <v>2</v>
      </c>
      <c r="AH113" s="35">
        <f>'Inputs and Outputs Part A'!$B$5*'Data Sheet A'!AF113-'Inputs and Outputs Part A'!$B$6*'Data Sheet A'!AG113</f>
        <v>3960</v>
      </c>
      <c r="AK113" s="13" t="s">
        <v>117</v>
      </c>
      <c r="AL113" s="34">
        <v>2</v>
      </c>
      <c r="AM113" s="34">
        <v>106</v>
      </c>
      <c r="AN113" s="33">
        <f>'Inputs and Outputs Part A'!$B$4+'Inputs and Outputs Part A'!$B$12</f>
        <v>105</v>
      </c>
      <c r="AO113" s="33">
        <f t="shared" si="10"/>
        <v>105</v>
      </c>
      <c r="AP113" s="33">
        <f>IF(AO113-AL113&gt;'Inputs and Outputs Part A'!B$4,AO113-AL113-'Inputs and Outputs Part A'!B$4,0)</f>
        <v>3</v>
      </c>
      <c r="AQ113" s="35">
        <f>'Inputs and Outputs Part A'!$B$5*'Data Sheet A'!AO113-'Inputs and Outputs Part A'!$B$6*'Data Sheet A'!AP113</f>
        <v>3900</v>
      </c>
      <c r="AS113" s="13" t="s">
        <v>117</v>
      </c>
      <c r="AT113" s="34">
        <v>2</v>
      </c>
      <c r="AU113" s="34">
        <v>106</v>
      </c>
      <c r="AV113" s="33">
        <f>'Inputs and Outputs Part A'!$B$4</f>
        <v>100</v>
      </c>
      <c r="AW113" s="33">
        <f t="shared" si="11"/>
        <v>100</v>
      </c>
      <c r="AX113" s="33">
        <f>IF(AW113-AT113&gt;'Inputs and Outputs Part A'!B$4,AW113-AT113-'Inputs and Outputs Part A'!B$4,0)</f>
        <v>0</v>
      </c>
      <c r="AY113" s="35">
        <f>'Inputs and Outputs Part A'!$B$5*'Data Sheet A'!AW113</f>
        <v>4000</v>
      </c>
    </row>
    <row r="114" spans="1:51" x14ac:dyDescent="0.3">
      <c r="A114" s="13" t="s">
        <v>118</v>
      </c>
      <c r="B114" s="34">
        <v>2</v>
      </c>
      <c r="C114" s="34">
        <v>100</v>
      </c>
      <c r="D114" s="33">
        <f>'Inputs and Outputs Part A'!$B$4+'Inputs and Outputs Part A'!$B$8</f>
        <v>101</v>
      </c>
      <c r="E114" s="33">
        <f t="shared" si="6"/>
        <v>100</v>
      </c>
      <c r="F114" s="33">
        <f>IF(E114-B114&gt;'Inputs and Outputs Part A'!B$4,E114-B114-'Inputs and Outputs Part A'!B$4,0)</f>
        <v>0</v>
      </c>
      <c r="G114" s="35">
        <f>'Inputs and Outputs Part A'!$B$5*'Data Sheet A'!E114-'Inputs and Outputs Part A'!$B$6*'Data Sheet A'!F114</f>
        <v>4000</v>
      </c>
      <c r="J114" s="13" t="s">
        <v>118</v>
      </c>
      <c r="K114" s="34">
        <v>2</v>
      </c>
      <c r="L114" s="34">
        <v>100</v>
      </c>
      <c r="M114" s="33">
        <f>'Inputs and Outputs Part A'!$B$4+'Inputs and Outputs Part A'!$B$9</f>
        <v>102</v>
      </c>
      <c r="N114" s="33">
        <f t="shared" si="7"/>
        <v>100</v>
      </c>
      <c r="O114" s="33">
        <f>IF(N114-K114&gt;'Inputs and Outputs Part A'!B$4,N114-K114-'Inputs and Outputs Part A'!B$4,0)</f>
        <v>0</v>
      </c>
      <c r="P114" s="35">
        <f>'Inputs and Outputs Part A'!$B$5*'Data Sheet A'!N114-'Inputs and Outputs Part A'!$B$6*'Data Sheet A'!O114</f>
        <v>4000</v>
      </c>
      <c r="S114" s="13" t="s">
        <v>118</v>
      </c>
      <c r="T114" s="34">
        <v>2</v>
      </c>
      <c r="U114" s="34">
        <v>100</v>
      </c>
      <c r="V114" s="33">
        <f>'Inputs and Outputs Part A'!$B$4+'Inputs and Outputs Part A'!$B$10</f>
        <v>103</v>
      </c>
      <c r="W114" s="33">
        <f t="shared" si="8"/>
        <v>100</v>
      </c>
      <c r="X114" s="33">
        <f>IF(W114-T114&gt;'Inputs and Outputs Part A'!B$4,W114-T114-'Inputs and Outputs Part A'!B$4,0)</f>
        <v>0</v>
      </c>
      <c r="Y114" s="35">
        <f>'Inputs and Outputs Part A'!$B$5*'Data Sheet A'!W114-'Inputs and Outputs Part A'!$B$6*'Data Sheet A'!X114</f>
        <v>4000</v>
      </c>
      <c r="AB114" s="13" t="s">
        <v>118</v>
      </c>
      <c r="AC114" s="34">
        <v>2</v>
      </c>
      <c r="AD114" s="34">
        <v>100</v>
      </c>
      <c r="AE114" s="33">
        <f>'Inputs and Outputs Part A'!$B$4+'Inputs and Outputs Part A'!$B$11</f>
        <v>104</v>
      </c>
      <c r="AF114" s="33">
        <f t="shared" si="9"/>
        <v>100</v>
      </c>
      <c r="AG114" s="33">
        <f>IF(AF114-AC114&gt;'Inputs and Outputs Part A'!B$4,AF114-AC114-'Inputs and Outputs Part A'!B$4,0)</f>
        <v>0</v>
      </c>
      <c r="AH114" s="35">
        <f>'Inputs and Outputs Part A'!$B$5*'Data Sheet A'!AF114-'Inputs and Outputs Part A'!$B$6*'Data Sheet A'!AG114</f>
        <v>4000</v>
      </c>
      <c r="AK114" s="13" t="s">
        <v>118</v>
      </c>
      <c r="AL114" s="34">
        <v>2</v>
      </c>
      <c r="AM114" s="34">
        <v>100</v>
      </c>
      <c r="AN114" s="33">
        <f>'Inputs and Outputs Part A'!$B$4+'Inputs and Outputs Part A'!$B$12</f>
        <v>105</v>
      </c>
      <c r="AO114" s="33">
        <f t="shared" si="10"/>
        <v>100</v>
      </c>
      <c r="AP114" s="33">
        <f>IF(AO114-AL114&gt;'Inputs and Outputs Part A'!B$4,AO114-AL114-'Inputs and Outputs Part A'!B$4,0)</f>
        <v>0</v>
      </c>
      <c r="AQ114" s="35">
        <f>'Inputs and Outputs Part A'!$B$5*'Data Sheet A'!AO114-'Inputs and Outputs Part A'!$B$6*'Data Sheet A'!AP114</f>
        <v>4000</v>
      </c>
      <c r="AS114" s="13" t="s">
        <v>118</v>
      </c>
      <c r="AT114" s="34">
        <v>2</v>
      </c>
      <c r="AU114" s="34">
        <v>100</v>
      </c>
      <c r="AV114" s="33">
        <f>'Inputs and Outputs Part A'!$B$4</f>
        <v>100</v>
      </c>
      <c r="AW114" s="33">
        <f t="shared" si="11"/>
        <v>100</v>
      </c>
      <c r="AX114" s="33">
        <f>IF(AW114-AT114&gt;'Inputs and Outputs Part A'!B$4,AW114-AT114-'Inputs and Outputs Part A'!B$4,0)</f>
        <v>0</v>
      </c>
      <c r="AY114" s="35">
        <f>'Inputs and Outputs Part A'!$B$5*'Data Sheet A'!AW114</f>
        <v>4000</v>
      </c>
    </row>
    <row r="115" spans="1:51" x14ac:dyDescent="0.3">
      <c r="A115" s="13" t="s">
        <v>119</v>
      </c>
      <c r="B115" s="34">
        <v>7</v>
      </c>
      <c r="C115" s="34">
        <v>101</v>
      </c>
      <c r="D115" s="33">
        <f>'Inputs and Outputs Part A'!$B$4+'Inputs and Outputs Part A'!$B$8</f>
        <v>101</v>
      </c>
      <c r="E115" s="33">
        <f t="shared" si="6"/>
        <v>101</v>
      </c>
      <c r="F115" s="33">
        <f>IF(E115-B115&gt;'Inputs and Outputs Part A'!B$4,E115-B115-'Inputs and Outputs Part A'!B$4,0)</f>
        <v>0</v>
      </c>
      <c r="G115" s="35">
        <f>'Inputs and Outputs Part A'!$B$5*'Data Sheet A'!E115-'Inputs and Outputs Part A'!$B$6*'Data Sheet A'!F115</f>
        <v>4040</v>
      </c>
      <c r="J115" s="13" t="s">
        <v>119</v>
      </c>
      <c r="K115" s="34">
        <v>7</v>
      </c>
      <c r="L115" s="34">
        <v>101</v>
      </c>
      <c r="M115" s="33">
        <f>'Inputs and Outputs Part A'!$B$4+'Inputs and Outputs Part A'!$B$9</f>
        <v>102</v>
      </c>
      <c r="N115" s="33">
        <f t="shared" si="7"/>
        <v>101</v>
      </c>
      <c r="O115" s="33">
        <f>IF(N115-K115&gt;'Inputs and Outputs Part A'!B$4,N115-K115-'Inputs and Outputs Part A'!B$4,0)</f>
        <v>0</v>
      </c>
      <c r="P115" s="35">
        <f>'Inputs and Outputs Part A'!$B$5*'Data Sheet A'!N115-'Inputs and Outputs Part A'!$B$6*'Data Sheet A'!O115</f>
        <v>4040</v>
      </c>
      <c r="S115" s="13" t="s">
        <v>119</v>
      </c>
      <c r="T115" s="34">
        <v>7</v>
      </c>
      <c r="U115" s="34">
        <v>101</v>
      </c>
      <c r="V115" s="33">
        <f>'Inputs and Outputs Part A'!$B$4+'Inputs and Outputs Part A'!$B$10</f>
        <v>103</v>
      </c>
      <c r="W115" s="33">
        <f t="shared" si="8"/>
        <v>101</v>
      </c>
      <c r="X115" s="33">
        <f>IF(W115-T115&gt;'Inputs and Outputs Part A'!B$4,W115-T115-'Inputs and Outputs Part A'!B$4,0)</f>
        <v>0</v>
      </c>
      <c r="Y115" s="35">
        <f>'Inputs and Outputs Part A'!$B$5*'Data Sheet A'!W115-'Inputs and Outputs Part A'!$B$6*'Data Sheet A'!X115</f>
        <v>4040</v>
      </c>
      <c r="AB115" s="13" t="s">
        <v>119</v>
      </c>
      <c r="AC115" s="34">
        <v>7</v>
      </c>
      <c r="AD115" s="34">
        <v>101</v>
      </c>
      <c r="AE115" s="33">
        <f>'Inputs and Outputs Part A'!$B$4+'Inputs and Outputs Part A'!$B$11</f>
        <v>104</v>
      </c>
      <c r="AF115" s="33">
        <f t="shared" si="9"/>
        <v>101</v>
      </c>
      <c r="AG115" s="33">
        <f>IF(AF115-AC115&gt;'Inputs and Outputs Part A'!B$4,AF115-AC115-'Inputs and Outputs Part A'!B$4,0)</f>
        <v>0</v>
      </c>
      <c r="AH115" s="35">
        <f>'Inputs and Outputs Part A'!$B$5*'Data Sheet A'!AF115-'Inputs and Outputs Part A'!$B$6*'Data Sheet A'!AG115</f>
        <v>4040</v>
      </c>
      <c r="AK115" s="13" t="s">
        <v>119</v>
      </c>
      <c r="AL115" s="34">
        <v>7</v>
      </c>
      <c r="AM115" s="34">
        <v>101</v>
      </c>
      <c r="AN115" s="33">
        <f>'Inputs and Outputs Part A'!$B$4+'Inputs and Outputs Part A'!$B$12</f>
        <v>105</v>
      </c>
      <c r="AO115" s="33">
        <f t="shared" si="10"/>
        <v>101</v>
      </c>
      <c r="AP115" s="33">
        <f>IF(AO115-AL115&gt;'Inputs and Outputs Part A'!B$4,AO115-AL115-'Inputs and Outputs Part A'!B$4,0)</f>
        <v>0</v>
      </c>
      <c r="AQ115" s="35">
        <f>'Inputs and Outputs Part A'!$B$5*'Data Sheet A'!AO115-'Inputs and Outputs Part A'!$B$6*'Data Sheet A'!AP115</f>
        <v>4040</v>
      </c>
      <c r="AS115" s="13" t="s">
        <v>119</v>
      </c>
      <c r="AT115" s="34">
        <v>7</v>
      </c>
      <c r="AU115" s="34">
        <v>101</v>
      </c>
      <c r="AV115" s="33">
        <f>'Inputs and Outputs Part A'!$B$4</f>
        <v>100</v>
      </c>
      <c r="AW115" s="33">
        <f t="shared" si="11"/>
        <v>100</v>
      </c>
      <c r="AX115" s="33">
        <f>IF(AW115-AT115&gt;'Inputs and Outputs Part A'!B$4,AW115-AT115-'Inputs and Outputs Part A'!B$4,0)</f>
        <v>0</v>
      </c>
      <c r="AY115" s="35">
        <f>'Inputs and Outputs Part A'!$B$5*'Data Sheet A'!AW115</f>
        <v>4000</v>
      </c>
    </row>
    <row r="116" spans="1:51" x14ac:dyDescent="0.3">
      <c r="A116" s="13" t="s">
        <v>120</v>
      </c>
      <c r="B116" s="34">
        <v>2</v>
      </c>
      <c r="C116" s="34">
        <v>105</v>
      </c>
      <c r="D116" s="33">
        <f>'Inputs and Outputs Part A'!$B$4+'Inputs and Outputs Part A'!$B$8</f>
        <v>101</v>
      </c>
      <c r="E116" s="33">
        <f t="shared" si="6"/>
        <v>101</v>
      </c>
      <c r="F116" s="33">
        <f>IF(E116-B116&gt;'Inputs and Outputs Part A'!B$4,E116-B116-'Inputs and Outputs Part A'!B$4,0)</f>
        <v>0</v>
      </c>
      <c r="G116" s="35">
        <f>'Inputs and Outputs Part A'!$B$5*'Data Sheet A'!E116-'Inputs and Outputs Part A'!$B$6*'Data Sheet A'!F116</f>
        <v>4040</v>
      </c>
      <c r="J116" s="13" t="s">
        <v>120</v>
      </c>
      <c r="K116" s="34">
        <v>2</v>
      </c>
      <c r="L116" s="34">
        <v>105</v>
      </c>
      <c r="M116" s="33">
        <f>'Inputs and Outputs Part A'!$B$4+'Inputs and Outputs Part A'!$B$9</f>
        <v>102</v>
      </c>
      <c r="N116" s="33">
        <f t="shared" si="7"/>
        <v>102</v>
      </c>
      <c r="O116" s="33">
        <f>IF(N116-K116&gt;'Inputs and Outputs Part A'!B$4,N116-K116-'Inputs and Outputs Part A'!B$4,0)</f>
        <v>0</v>
      </c>
      <c r="P116" s="35">
        <f>'Inputs and Outputs Part A'!$B$5*'Data Sheet A'!N116-'Inputs and Outputs Part A'!$B$6*'Data Sheet A'!O116</f>
        <v>4080</v>
      </c>
      <c r="S116" s="13" t="s">
        <v>120</v>
      </c>
      <c r="T116" s="34">
        <v>2</v>
      </c>
      <c r="U116" s="34">
        <v>105</v>
      </c>
      <c r="V116" s="33">
        <f>'Inputs and Outputs Part A'!$B$4+'Inputs and Outputs Part A'!$B$10</f>
        <v>103</v>
      </c>
      <c r="W116" s="33">
        <f t="shared" si="8"/>
        <v>103</v>
      </c>
      <c r="X116" s="33">
        <f>IF(W116-T116&gt;'Inputs and Outputs Part A'!B$4,W116-T116-'Inputs and Outputs Part A'!B$4,0)</f>
        <v>1</v>
      </c>
      <c r="Y116" s="35">
        <f>'Inputs and Outputs Part A'!$B$5*'Data Sheet A'!W116-'Inputs and Outputs Part A'!$B$6*'Data Sheet A'!X116</f>
        <v>4020</v>
      </c>
      <c r="AB116" s="13" t="s">
        <v>120</v>
      </c>
      <c r="AC116" s="34">
        <v>2</v>
      </c>
      <c r="AD116" s="34">
        <v>105</v>
      </c>
      <c r="AE116" s="33">
        <f>'Inputs and Outputs Part A'!$B$4+'Inputs and Outputs Part A'!$B$11</f>
        <v>104</v>
      </c>
      <c r="AF116" s="33">
        <f t="shared" si="9"/>
        <v>104</v>
      </c>
      <c r="AG116" s="33">
        <f>IF(AF116-AC116&gt;'Inputs and Outputs Part A'!B$4,AF116-AC116-'Inputs and Outputs Part A'!B$4,0)</f>
        <v>2</v>
      </c>
      <c r="AH116" s="35">
        <f>'Inputs and Outputs Part A'!$B$5*'Data Sheet A'!AF116-'Inputs and Outputs Part A'!$B$6*'Data Sheet A'!AG116</f>
        <v>3960</v>
      </c>
      <c r="AK116" s="13" t="s">
        <v>120</v>
      </c>
      <c r="AL116" s="34">
        <v>2</v>
      </c>
      <c r="AM116" s="34">
        <v>105</v>
      </c>
      <c r="AN116" s="33">
        <f>'Inputs and Outputs Part A'!$B$4+'Inputs and Outputs Part A'!$B$12</f>
        <v>105</v>
      </c>
      <c r="AO116" s="33">
        <f t="shared" si="10"/>
        <v>105</v>
      </c>
      <c r="AP116" s="33">
        <f>IF(AO116-AL116&gt;'Inputs and Outputs Part A'!B$4,AO116-AL116-'Inputs and Outputs Part A'!B$4,0)</f>
        <v>3</v>
      </c>
      <c r="AQ116" s="35">
        <f>'Inputs and Outputs Part A'!$B$5*'Data Sheet A'!AO116-'Inputs and Outputs Part A'!$B$6*'Data Sheet A'!AP116</f>
        <v>3900</v>
      </c>
      <c r="AS116" s="13" t="s">
        <v>120</v>
      </c>
      <c r="AT116" s="34">
        <v>2</v>
      </c>
      <c r="AU116" s="34">
        <v>105</v>
      </c>
      <c r="AV116" s="33">
        <f>'Inputs and Outputs Part A'!$B$4</f>
        <v>100</v>
      </c>
      <c r="AW116" s="33">
        <f t="shared" si="11"/>
        <v>100</v>
      </c>
      <c r="AX116" s="33">
        <f>IF(AW116-AT116&gt;'Inputs and Outputs Part A'!B$4,AW116-AT116-'Inputs and Outputs Part A'!B$4,0)</f>
        <v>0</v>
      </c>
      <c r="AY116" s="35">
        <f>'Inputs and Outputs Part A'!$B$5*'Data Sheet A'!AW116</f>
        <v>4000</v>
      </c>
    </row>
    <row r="117" spans="1:51" x14ac:dyDescent="0.3">
      <c r="A117" s="13" t="s">
        <v>121</v>
      </c>
      <c r="B117" s="34">
        <v>5</v>
      </c>
      <c r="C117" s="34">
        <v>97</v>
      </c>
      <c r="D117" s="33">
        <f>'Inputs and Outputs Part A'!$B$4+'Inputs and Outputs Part A'!$B$8</f>
        <v>101</v>
      </c>
      <c r="E117" s="33">
        <f t="shared" si="6"/>
        <v>97</v>
      </c>
      <c r="F117" s="33">
        <f>IF(E117-B117&gt;'Inputs and Outputs Part A'!B$4,E117-B117-'Inputs and Outputs Part A'!B$4,0)</f>
        <v>0</v>
      </c>
      <c r="G117" s="35">
        <f>'Inputs and Outputs Part A'!$B$5*'Data Sheet A'!E117-'Inputs and Outputs Part A'!$B$6*'Data Sheet A'!F117</f>
        <v>3880</v>
      </c>
      <c r="J117" s="13" t="s">
        <v>121</v>
      </c>
      <c r="K117" s="34">
        <v>5</v>
      </c>
      <c r="L117" s="34">
        <v>97</v>
      </c>
      <c r="M117" s="33">
        <f>'Inputs and Outputs Part A'!$B$4+'Inputs and Outputs Part A'!$B$9</f>
        <v>102</v>
      </c>
      <c r="N117" s="33">
        <f t="shared" si="7"/>
        <v>97</v>
      </c>
      <c r="O117" s="33">
        <f>IF(N117-K117&gt;'Inputs and Outputs Part A'!B$4,N117-K117-'Inputs and Outputs Part A'!B$4,0)</f>
        <v>0</v>
      </c>
      <c r="P117" s="35">
        <f>'Inputs and Outputs Part A'!$B$5*'Data Sheet A'!N117-'Inputs and Outputs Part A'!$B$6*'Data Sheet A'!O117</f>
        <v>3880</v>
      </c>
      <c r="S117" s="13" t="s">
        <v>121</v>
      </c>
      <c r="T117" s="34">
        <v>5</v>
      </c>
      <c r="U117" s="34">
        <v>97</v>
      </c>
      <c r="V117" s="33">
        <f>'Inputs and Outputs Part A'!$B$4+'Inputs and Outputs Part A'!$B$10</f>
        <v>103</v>
      </c>
      <c r="W117" s="33">
        <f t="shared" si="8"/>
        <v>97</v>
      </c>
      <c r="X117" s="33">
        <f>IF(W117-T117&gt;'Inputs and Outputs Part A'!B$4,W117-T117-'Inputs and Outputs Part A'!B$4,0)</f>
        <v>0</v>
      </c>
      <c r="Y117" s="35">
        <f>'Inputs and Outputs Part A'!$B$5*'Data Sheet A'!W117-'Inputs and Outputs Part A'!$B$6*'Data Sheet A'!X117</f>
        <v>3880</v>
      </c>
      <c r="AB117" s="13" t="s">
        <v>121</v>
      </c>
      <c r="AC117" s="34">
        <v>5</v>
      </c>
      <c r="AD117" s="34">
        <v>97</v>
      </c>
      <c r="AE117" s="33">
        <f>'Inputs and Outputs Part A'!$B$4+'Inputs and Outputs Part A'!$B$11</f>
        <v>104</v>
      </c>
      <c r="AF117" s="33">
        <f t="shared" si="9"/>
        <v>97</v>
      </c>
      <c r="AG117" s="33">
        <f>IF(AF117-AC117&gt;'Inputs and Outputs Part A'!B$4,AF117-AC117-'Inputs and Outputs Part A'!B$4,0)</f>
        <v>0</v>
      </c>
      <c r="AH117" s="35">
        <f>'Inputs and Outputs Part A'!$B$5*'Data Sheet A'!AF117-'Inputs and Outputs Part A'!$B$6*'Data Sheet A'!AG117</f>
        <v>3880</v>
      </c>
      <c r="AK117" s="13" t="s">
        <v>121</v>
      </c>
      <c r="AL117" s="34">
        <v>5</v>
      </c>
      <c r="AM117" s="34">
        <v>97</v>
      </c>
      <c r="AN117" s="33">
        <f>'Inputs and Outputs Part A'!$B$4+'Inputs and Outputs Part A'!$B$12</f>
        <v>105</v>
      </c>
      <c r="AO117" s="33">
        <f t="shared" si="10"/>
        <v>97</v>
      </c>
      <c r="AP117" s="33">
        <f>IF(AO117-AL117&gt;'Inputs and Outputs Part A'!B$4,AO117-AL117-'Inputs and Outputs Part A'!B$4,0)</f>
        <v>0</v>
      </c>
      <c r="AQ117" s="35">
        <f>'Inputs and Outputs Part A'!$B$5*'Data Sheet A'!AO117-'Inputs and Outputs Part A'!$B$6*'Data Sheet A'!AP117</f>
        <v>3880</v>
      </c>
      <c r="AS117" s="13" t="s">
        <v>121</v>
      </c>
      <c r="AT117" s="34">
        <v>5</v>
      </c>
      <c r="AU117" s="34">
        <v>97</v>
      </c>
      <c r="AV117" s="33">
        <f>'Inputs and Outputs Part A'!$B$4</f>
        <v>100</v>
      </c>
      <c r="AW117" s="33">
        <f t="shared" si="11"/>
        <v>97</v>
      </c>
      <c r="AX117" s="33">
        <f>IF(AW117-AT117&gt;'Inputs and Outputs Part A'!B$4,AW117-AT117-'Inputs and Outputs Part A'!B$4,0)</f>
        <v>0</v>
      </c>
      <c r="AY117" s="35">
        <f>'Inputs and Outputs Part A'!$B$5*'Data Sheet A'!AW117</f>
        <v>3880</v>
      </c>
    </row>
    <row r="118" spans="1:51" x14ac:dyDescent="0.3">
      <c r="A118" s="13" t="s">
        <v>122</v>
      </c>
      <c r="B118" s="34">
        <v>3</v>
      </c>
      <c r="C118" s="34">
        <v>104</v>
      </c>
      <c r="D118" s="33">
        <f>'Inputs and Outputs Part A'!$B$4+'Inputs and Outputs Part A'!$B$8</f>
        <v>101</v>
      </c>
      <c r="E118" s="33">
        <f t="shared" si="6"/>
        <v>101</v>
      </c>
      <c r="F118" s="33">
        <f>IF(E118-B118&gt;'Inputs and Outputs Part A'!B$4,E118-B118-'Inputs and Outputs Part A'!B$4,0)</f>
        <v>0</v>
      </c>
      <c r="G118" s="35">
        <f>'Inputs and Outputs Part A'!$B$5*'Data Sheet A'!E118-'Inputs and Outputs Part A'!$B$6*'Data Sheet A'!F118</f>
        <v>4040</v>
      </c>
      <c r="J118" s="13" t="s">
        <v>122</v>
      </c>
      <c r="K118" s="34">
        <v>3</v>
      </c>
      <c r="L118" s="34">
        <v>104</v>
      </c>
      <c r="M118" s="33">
        <f>'Inputs and Outputs Part A'!$B$4+'Inputs and Outputs Part A'!$B$9</f>
        <v>102</v>
      </c>
      <c r="N118" s="33">
        <f t="shared" si="7"/>
        <v>102</v>
      </c>
      <c r="O118" s="33">
        <f>IF(N118-K118&gt;'Inputs and Outputs Part A'!B$4,N118-K118-'Inputs and Outputs Part A'!B$4,0)</f>
        <v>0</v>
      </c>
      <c r="P118" s="35">
        <f>'Inputs and Outputs Part A'!$B$5*'Data Sheet A'!N118-'Inputs and Outputs Part A'!$B$6*'Data Sheet A'!O118</f>
        <v>4080</v>
      </c>
      <c r="S118" s="13" t="s">
        <v>122</v>
      </c>
      <c r="T118" s="34">
        <v>3</v>
      </c>
      <c r="U118" s="34">
        <v>104</v>
      </c>
      <c r="V118" s="33">
        <f>'Inputs and Outputs Part A'!$B$4+'Inputs and Outputs Part A'!$B$10</f>
        <v>103</v>
      </c>
      <c r="W118" s="33">
        <f t="shared" si="8"/>
        <v>103</v>
      </c>
      <c r="X118" s="33">
        <f>IF(W118-T118&gt;'Inputs and Outputs Part A'!B$4,W118-T118-'Inputs and Outputs Part A'!B$4,0)</f>
        <v>0</v>
      </c>
      <c r="Y118" s="35">
        <f>'Inputs and Outputs Part A'!$B$5*'Data Sheet A'!W118-'Inputs and Outputs Part A'!$B$6*'Data Sheet A'!X118</f>
        <v>4120</v>
      </c>
      <c r="AB118" s="13" t="s">
        <v>122</v>
      </c>
      <c r="AC118" s="34">
        <v>3</v>
      </c>
      <c r="AD118" s="34">
        <v>104</v>
      </c>
      <c r="AE118" s="33">
        <f>'Inputs and Outputs Part A'!$B$4+'Inputs and Outputs Part A'!$B$11</f>
        <v>104</v>
      </c>
      <c r="AF118" s="33">
        <f t="shared" si="9"/>
        <v>104</v>
      </c>
      <c r="AG118" s="33">
        <f>IF(AF118-AC118&gt;'Inputs and Outputs Part A'!B$4,AF118-AC118-'Inputs and Outputs Part A'!B$4,0)</f>
        <v>1</v>
      </c>
      <c r="AH118" s="35">
        <f>'Inputs and Outputs Part A'!$B$5*'Data Sheet A'!AF118-'Inputs and Outputs Part A'!$B$6*'Data Sheet A'!AG118</f>
        <v>4060</v>
      </c>
      <c r="AK118" s="13" t="s">
        <v>122</v>
      </c>
      <c r="AL118" s="34">
        <v>3</v>
      </c>
      <c r="AM118" s="34">
        <v>104</v>
      </c>
      <c r="AN118" s="33">
        <f>'Inputs and Outputs Part A'!$B$4+'Inputs and Outputs Part A'!$B$12</f>
        <v>105</v>
      </c>
      <c r="AO118" s="33">
        <f t="shared" si="10"/>
        <v>104</v>
      </c>
      <c r="AP118" s="33">
        <f>IF(AO118-AL118&gt;'Inputs and Outputs Part A'!B$4,AO118-AL118-'Inputs and Outputs Part A'!B$4,0)</f>
        <v>1</v>
      </c>
      <c r="AQ118" s="35">
        <f>'Inputs and Outputs Part A'!$B$5*'Data Sheet A'!AO118-'Inputs and Outputs Part A'!$B$6*'Data Sheet A'!AP118</f>
        <v>4060</v>
      </c>
      <c r="AS118" s="13" t="s">
        <v>122</v>
      </c>
      <c r="AT118" s="34">
        <v>3</v>
      </c>
      <c r="AU118" s="34">
        <v>104</v>
      </c>
      <c r="AV118" s="33">
        <f>'Inputs and Outputs Part A'!$B$4</f>
        <v>100</v>
      </c>
      <c r="AW118" s="33">
        <f t="shared" si="11"/>
        <v>100</v>
      </c>
      <c r="AX118" s="33">
        <f>IF(AW118-AT118&gt;'Inputs and Outputs Part A'!B$4,AW118-AT118-'Inputs and Outputs Part A'!B$4,0)</f>
        <v>0</v>
      </c>
      <c r="AY118" s="35">
        <f>'Inputs and Outputs Part A'!$B$5*'Data Sheet A'!AW118</f>
        <v>4000</v>
      </c>
    </row>
    <row r="119" spans="1:51" x14ac:dyDescent="0.3">
      <c r="A119" s="13" t="s">
        <v>123</v>
      </c>
      <c r="B119" s="34">
        <v>1</v>
      </c>
      <c r="C119" s="34">
        <v>96</v>
      </c>
      <c r="D119" s="33">
        <f>'Inputs and Outputs Part A'!$B$4+'Inputs and Outputs Part A'!$B$8</f>
        <v>101</v>
      </c>
      <c r="E119" s="33">
        <f t="shared" si="6"/>
        <v>96</v>
      </c>
      <c r="F119" s="33">
        <f>IF(E119-B119&gt;'Inputs and Outputs Part A'!B$4,E119-B119-'Inputs and Outputs Part A'!B$4,0)</f>
        <v>0</v>
      </c>
      <c r="G119" s="35">
        <f>'Inputs and Outputs Part A'!$B$5*'Data Sheet A'!E119-'Inputs and Outputs Part A'!$B$6*'Data Sheet A'!F119</f>
        <v>3840</v>
      </c>
      <c r="J119" s="13" t="s">
        <v>123</v>
      </c>
      <c r="K119" s="34">
        <v>1</v>
      </c>
      <c r="L119" s="34">
        <v>96</v>
      </c>
      <c r="M119" s="33">
        <f>'Inputs and Outputs Part A'!$B$4+'Inputs and Outputs Part A'!$B$9</f>
        <v>102</v>
      </c>
      <c r="N119" s="33">
        <f t="shared" si="7"/>
        <v>96</v>
      </c>
      <c r="O119" s="33">
        <f>IF(N119-K119&gt;'Inputs and Outputs Part A'!B$4,N119-K119-'Inputs and Outputs Part A'!B$4,0)</f>
        <v>0</v>
      </c>
      <c r="P119" s="35">
        <f>'Inputs and Outputs Part A'!$B$5*'Data Sheet A'!N119-'Inputs and Outputs Part A'!$B$6*'Data Sheet A'!O119</f>
        <v>3840</v>
      </c>
      <c r="S119" s="13" t="s">
        <v>123</v>
      </c>
      <c r="T119" s="34">
        <v>1</v>
      </c>
      <c r="U119" s="34">
        <v>96</v>
      </c>
      <c r="V119" s="33">
        <f>'Inputs and Outputs Part A'!$B$4+'Inputs and Outputs Part A'!$B$10</f>
        <v>103</v>
      </c>
      <c r="W119" s="33">
        <f t="shared" si="8"/>
        <v>96</v>
      </c>
      <c r="X119" s="33">
        <f>IF(W119-T119&gt;'Inputs and Outputs Part A'!B$4,W119-T119-'Inputs and Outputs Part A'!B$4,0)</f>
        <v>0</v>
      </c>
      <c r="Y119" s="35">
        <f>'Inputs and Outputs Part A'!$B$5*'Data Sheet A'!W119-'Inputs and Outputs Part A'!$B$6*'Data Sheet A'!X119</f>
        <v>3840</v>
      </c>
      <c r="AB119" s="13" t="s">
        <v>123</v>
      </c>
      <c r="AC119" s="34">
        <v>1</v>
      </c>
      <c r="AD119" s="34">
        <v>96</v>
      </c>
      <c r="AE119" s="33">
        <f>'Inputs and Outputs Part A'!$B$4+'Inputs and Outputs Part A'!$B$11</f>
        <v>104</v>
      </c>
      <c r="AF119" s="33">
        <f t="shared" si="9"/>
        <v>96</v>
      </c>
      <c r="AG119" s="33">
        <f>IF(AF119-AC119&gt;'Inputs and Outputs Part A'!B$4,AF119-AC119-'Inputs and Outputs Part A'!B$4,0)</f>
        <v>0</v>
      </c>
      <c r="AH119" s="35">
        <f>'Inputs and Outputs Part A'!$B$5*'Data Sheet A'!AF119-'Inputs and Outputs Part A'!$B$6*'Data Sheet A'!AG119</f>
        <v>3840</v>
      </c>
      <c r="AK119" s="13" t="s">
        <v>123</v>
      </c>
      <c r="AL119" s="34">
        <v>1</v>
      </c>
      <c r="AM119" s="34">
        <v>96</v>
      </c>
      <c r="AN119" s="33">
        <f>'Inputs and Outputs Part A'!$B$4+'Inputs and Outputs Part A'!$B$12</f>
        <v>105</v>
      </c>
      <c r="AO119" s="33">
        <f t="shared" si="10"/>
        <v>96</v>
      </c>
      <c r="AP119" s="33">
        <f>IF(AO119-AL119&gt;'Inputs and Outputs Part A'!B$4,AO119-AL119-'Inputs and Outputs Part A'!B$4,0)</f>
        <v>0</v>
      </c>
      <c r="AQ119" s="35">
        <f>'Inputs and Outputs Part A'!$B$5*'Data Sheet A'!AO119-'Inputs and Outputs Part A'!$B$6*'Data Sheet A'!AP119</f>
        <v>3840</v>
      </c>
      <c r="AS119" s="13" t="s">
        <v>123</v>
      </c>
      <c r="AT119" s="34">
        <v>1</v>
      </c>
      <c r="AU119" s="34">
        <v>96</v>
      </c>
      <c r="AV119" s="33">
        <f>'Inputs and Outputs Part A'!$B$4</f>
        <v>100</v>
      </c>
      <c r="AW119" s="33">
        <f t="shared" si="11"/>
        <v>96</v>
      </c>
      <c r="AX119" s="33">
        <f>IF(AW119-AT119&gt;'Inputs and Outputs Part A'!B$4,AW119-AT119-'Inputs and Outputs Part A'!B$4,0)</f>
        <v>0</v>
      </c>
      <c r="AY119" s="35">
        <f>'Inputs and Outputs Part A'!$B$5*'Data Sheet A'!AW119</f>
        <v>3840</v>
      </c>
    </row>
    <row r="120" spans="1:51" x14ac:dyDescent="0.3">
      <c r="A120" s="13" t="s">
        <v>124</v>
      </c>
      <c r="B120" s="34">
        <v>7</v>
      </c>
      <c r="C120" s="34">
        <v>94</v>
      </c>
      <c r="D120" s="33">
        <f>'Inputs and Outputs Part A'!$B$4+'Inputs and Outputs Part A'!$B$8</f>
        <v>101</v>
      </c>
      <c r="E120" s="33">
        <f t="shared" si="6"/>
        <v>94</v>
      </c>
      <c r="F120" s="33">
        <f>IF(E120-B120&gt;'Inputs and Outputs Part A'!B$4,E120-B120-'Inputs and Outputs Part A'!B$4,0)</f>
        <v>0</v>
      </c>
      <c r="G120" s="35">
        <f>'Inputs and Outputs Part A'!$B$5*'Data Sheet A'!E120-'Inputs and Outputs Part A'!$B$6*'Data Sheet A'!F120</f>
        <v>3760</v>
      </c>
      <c r="J120" s="13" t="s">
        <v>124</v>
      </c>
      <c r="K120" s="34">
        <v>7</v>
      </c>
      <c r="L120" s="34">
        <v>94</v>
      </c>
      <c r="M120" s="33">
        <f>'Inputs and Outputs Part A'!$B$4+'Inputs and Outputs Part A'!$B$9</f>
        <v>102</v>
      </c>
      <c r="N120" s="33">
        <f t="shared" si="7"/>
        <v>94</v>
      </c>
      <c r="O120" s="33">
        <f>IF(N120-K120&gt;'Inputs and Outputs Part A'!B$4,N120-K120-'Inputs and Outputs Part A'!B$4,0)</f>
        <v>0</v>
      </c>
      <c r="P120" s="35">
        <f>'Inputs and Outputs Part A'!$B$5*'Data Sheet A'!N120-'Inputs and Outputs Part A'!$B$6*'Data Sheet A'!O120</f>
        <v>3760</v>
      </c>
      <c r="S120" s="13" t="s">
        <v>124</v>
      </c>
      <c r="T120" s="34">
        <v>7</v>
      </c>
      <c r="U120" s="34">
        <v>94</v>
      </c>
      <c r="V120" s="33">
        <f>'Inputs and Outputs Part A'!$B$4+'Inputs and Outputs Part A'!$B$10</f>
        <v>103</v>
      </c>
      <c r="W120" s="33">
        <f t="shared" si="8"/>
        <v>94</v>
      </c>
      <c r="X120" s="33">
        <f>IF(W120-T120&gt;'Inputs and Outputs Part A'!B$4,W120-T120-'Inputs and Outputs Part A'!B$4,0)</f>
        <v>0</v>
      </c>
      <c r="Y120" s="35">
        <f>'Inputs and Outputs Part A'!$B$5*'Data Sheet A'!W120-'Inputs and Outputs Part A'!$B$6*'Data Sheet A'!X120</f>
        <v>3760</v>
      </c>
      <c r="AB120" s="13" t="s">
        <v>124</v>
      </c>
      <c r="AC120" s="34">
        <v>7</v>
      </c>
      <c r="AD120" s="34">
        <v>94</v>
      </c>
      <c r="AE120" s="33">
        <f>'Inputs and Outputs Part A'!$B$4+'Inputs and Outputs Part A'!$B$11</f>
        <v>104</v>
      </c>
      <c r="AF120" s="33">
        <f t="shared" si="9"/>
        <v>94</v>
      </c>
      <c r="AG120" s="33">
        <f>IF(AF120-AC120&gt;'Inputs and Outputs Part A'!B$4,AF120-AC120-'Inputs and Outputs Part A'!B$4,0)</f>
        <v>0</v>
      </c>
      <c r="AH120" s="35">
        <f>'Inputs and Outputs Part A'!$B$5*'Data Sheet A'!AF120-'Inputs and Outputs Part A'!$B$6*'Data Sheet A'!AG120</f>
        <v>3760</v>
      </c>
      <c r="AK120" s="13" t="s">
        <v>124</v>
      </c>
      <c r="AL120" s="34">
        <v>7</v>
      </c>
      <c r="AM120" s="34">
        <v>94</v>
      </c>
      <c r="AN120" s="33">
        <f>'Inputs and Outputs Part A'!$B$4+'Inputs and Outputs Part A'!$B$12</f>
        <v>105</v>
      </c>
      <c r="AO120" s="33">
        <f t="shared" si="10"/>
        <v>94</v>
      </c>
      <c r="AP120" s="33">
        <f>IF(AO120-AL120&gt;'Inputs and Outputs Part A'!B$4,AO120-AL120-'Inputs and Outputs Part A'!B$4,0)</f>
        <v>0</v>
      </c>
      <c r="AQ120" s="35">
        <f>'Inputs and Outputs Part A'!$B$5*'Data Sheet A'!AO120-'Inputs and Outputs Part A'!$B$6*'Data Sheet A'!AP120</f>
        <v>3760</v>
      </c>
      <c r="AS120" s="13" t="s">
        <v>124</v>
      </c>
      <c r="AT120" s="34">
        <v>7</v>
      </c>
      <c r="AU120" s="34">
        <v>94</v>
      </c>
      <c r="AV120" s="33">
        <f>'Inputs and Outputs Part A'!$B$4</f>
        <v>100</v>
      </c>
      <c r="AW120" s="33">
        <f t="shared" si="11"/>
        <v>94</v>
      </c>
      <c r="AX120" s="33">
        <f>IF(AW120-AT120&gt;'Inputs and Outputs Part A'!B$4,AW120-AT120-'Inputs and Outputs Part A'!B$4,0)</f>
        <v>0</v>
      </c>
      <c r="AY120" s="35">
        <f>'Inputs and Outputs Part A'!$B$5*'Data Sheet A'!AW120</f>
        <v>3760</v>
      </c>
    </row>
    <row r="121" spans="1:51" x14ac:dyDescent="0.3">
      <c r="A121" s="13" t="s">
        <v>125</v>
      </c>
      <c r="B121" s="34">
        <v>0</v>
      </c>
      <c r="C121" s="34">
        <v>100</v>
      </c>
      <c r="D121" s="33">
        <f>'Inputs and Outputs Part A'!$B$4+'Inputs and Outputs Part A'!$B$8</f>
        <v>101</v>
      </c>
      <c r="E121" s="33">
        <f t="shared" si="6"/>
        <v>100</v>
      </c>
      <c r="F121" s="33">
        <f>IF(E121-B121&gt;'Inputs and Outputs Part A'!B$4,E121-B121-'Inputs and Outputs Part A'!B$4,0)</f>
        <v>0</v>
      </c>
      <c r="G121" s="35">
        <f>'Inputs and Outputs Part A'!$B$5*'Data Sheet A'!E121-'Inputs and Outputs Part A'!$B$6*'Data Sheet A'!F121</f>
        <v>4000</v>
      </c>
      <c r="J121" s="13" t="s">
        <v>125</v>
      </c>
      <c r="K121" s="34">
        <v>0</v>
      </c>
      <c r="L121" s="34">
        <v>100</v>
      </c>
      <c r="M121" s="33">
        <f>'Inputs and Outputs Part A'!$B$4+'Inputs and Outputs Part A'!$B$9</f>
        <v>102</v>
      </c>
      <c r="N121" s="33">
        <f t="shared" si="7"/>
        <v>100</v>
      </c>
      <c r="O121" s="33">
        <f>IF(N121-K121&gt;'Inputs and Outputs Part A'!B$4,N121-K121-'Inputs and Outputs Part A'!B$4,0)</f>
        <v>0</v>
      </c>
      <c r="P121" s="35">
        <f>'Inputs and Outputs Part A'!$B$5*'Data Sheet A'!N121-'Inputs and Outputs Part A'!$B$6*'Data Sheet A'!O121</f>
        <v>4000</v>
      </c>
      <c r="S121" s="13" t="s">
        <v>125</v>
      </c>
      <c r="T121" s="34">
        <v>0</v>
      </c>
      <c r="U121" s="34">
        <v>100</v>
      </c>
      <c r="V121" s="33">
        <f>'Inputs and Outputs Part A'!$B$4+'Inputs and Outputs Part A'!$B$10</f>
        <v>103</v>
      </c>
      <c r="W121" s="33">
        <f t="shared" si="8"/>
        <v>100</v>
      </c>
      <c r="X121" s="33">
        <f>IF(W121-T121&gt;'Inputs and Outputs Part A'!B$4,W121-T121-'Inputs and Outputs Part A'!B$4,0)</f>
        <v>0</v>
      </c>
      <c r="Y121" s="35">
        <f>'Inputs and Outputs Part A'!$B$5*'Data Sheet A'!W121-'Inputs and Outputs Part A'!$B$6*'Data Sheet A'!X121</f>
        <v>4000</v>
      </c>
      <c r="AB121" s="13" t="s">
        <v>125</v>
      </c>
      <c r="AC121" s="34">
        <v>0</v>
      </c>
      <c r="AD121" s="34">
        <v>100</v>
      </c>
      <c r="AE121" s="33">
        <f>'Inputs and Outputs Part A'!$B$4+'Inputs and Outputs Part A'!$B$11</f>
        <v>104</v>
      </c>
      <c r="AF121" s="33">
        <f t="shared" si="9"/>
        <v>100</v>
      </c>
      <c r="AG121" s="33">
        <f>IF(AF121-AC121&gt;'Inputs and Outputs Part A'!B$4,AF121-AC121-'Inputs and Outputs Part A'!B$4,0)</f>
        <v>0</v>
      </c>
      <c r="AH121" s="35">
        <f>'Inputs and Outputs Part A'!$B$5*'Data Sheet A'!AF121-'Inputs and Outputs Part A'!$B$6*'Data Sheet A'!AG121</f>
        <v>4000</v>
      </c>
      <c r="AK121" s="13" t="s">
        <v>125</v>
      </c>
      <c r="AL121" s="34">
        <v>0</v>
      </c>
      <c r="AM121" s="34">
        <v>100</v>
      </c>
      <c r="AN121" s="33">
        <f>'Inputs and Outputs Part A'!$B$4+'Inputs and Outputs Part A'!$B$12</f>
        <v>105</v>
      </c>
      <c r="AO121" s="33">
        <f t="shared" si="10"/>
        <v>100</v>
      </c>
      <c r="AP121" s="33">
        <f>IF(AO121-AL121&gt;'Inputs and Outputs Part A'!B$4,AO121-AL121-'Inputs and Outputs Part A'!B$4,0)</f>
        <v>0</v>
      </c>
      <c r="AQ121" s="35">
        <f>'Inputs and Outputs Part A'!$B$5*'Data Sheet A'!AO121-'Inputs and Outputs Part A'!$B$6*'Data Sheet A'!AP121</f>
        <v>4000</v>
      </c>
      <c r="AS121" s="13" t="s">
        <v>125</v>
      </c>
      <c r="AT121" s="34">
        <v>0</v>
      </c>
      <c r="AU121" s="34">
        <v>100</v>
      </c>
      <c r="AV121" s="33">
        <f>'Inputs and Outputs Part A'!$B$4</f>
        <v>100</v>
      </c>
      <c r="AW121" s="33">
        <f t="shared" si="11"/>
        <v>100</v>
      </c>
      <c r="AX121" s="33">
        <f>IF(AW121-AT121&gt;'Inputs and Outputs Part A'!B$4,AW121-AT121-'Inputs and Outputs Part A'!B$4,0)</f>
        <v>0</v>
      </c>
      <c r="AY121" s="35">
        <f>'Inputs and Outputs Part A'!$B$5*'Data Sheet A'!AW121</f>
        <v>4000</v>
      </c>
    </row>
    <row r="122" spans="1:51" x14ac:dyDescent="0.3">
      <c r="A122" s="13" t="s">
        <v>126</v>
      </c>
      <c r="B122" s="34">
        <v>0</v>
      </c>
      <c r="C122" s="34">
        <v>103</v>
      </c>
      <c r="D122" s="33">
        <f>'Inputs and Outputs Part A'!$B$4+'Inputs and Outputs Part A'!$B$8</f>
        <v>101</v>
      </c>
      <c r="E122" s="33">
        <f t="shared" si="6"/>
        <v>101</v>
      </c>
      <c r="F122" s="33">
        <f>IF(E122-B122&gt;'Inputs and Outputs Part A'!B$4,E122-B122-'Inputs and Outputs Part A'!B$4,0)</f>
        <v>1</v>
      </c>
      <c r="G122" s="35">
        <f>'Inputs and Outputs Part A'!$B$5*'Data Sheet A'!E122-'Inputs and Outputs Part A'!$B$6*'Data Sheet A'!F122</f>
        <v>3940</v>
      </c>
      <c r="J122" s="13" t="s">
        <v>126</v>
      </c>
      <c r="K122" s="34">
        <v>0</v>
      </c>
      <c r="L122" s="34">
        <v>103</v>
      </c>
      <c r="M122" s="33">
        <f>'Inputs and Outputs Part A'!$B$4+'Inputs and Outputs Part A'!$B$9</f>
        <v>102</v>
      </c>
      <c r="N122" s="33">
        <f t="shared" si="7"/>
        <v>102</v>
      </c>
      <c r="O122" s="33">
        <f>IF(N122-K122&gt;'Inputs and Outputs Part A'!B$4,N122-K122-'Inputs and Outputs Part A'!B$4,0)</f>
        <v>2</v>
      </c>
      <c r="P122" s="35">
        <f>'Inputs and Outputs Part A'!$B$5*'Data Sheet A'!N122-'Inputs and Outputs Part A'!$B$6*'Data Sheet A'!O122</f>
        <v>3880</v>
      </c>
      <c r="S122" s="13" t="s">
        <v>126</v>
      </c>
      <c r="T122" s="34">
        <v>0</v>
      </c>
      <c r="U122" s="34">
        <v>103</v>
      </c>
      <c r="V122" s="33">
        <f>'Inputs and Outputs Part A'!$B$4+'Inputs and Outputs Part A'!$B$10</f>
        <v>103</v>
      </c>
      <c r="W122" s="33">
        <f t="shared" si="8"/>
        <v>103</v>
      </c>
      <c r="X122" s="33">
        <f>IF(W122-T122&gt;'Inputs and Outputs Part A'!B$4,W122-T122-'Inputs and Outputs Part A'!B$4,0)</f>
        <v>3</v>
      </c>
      <c r="Y122" s="35">
        <f>'Inputs and Outputs Part A'!$B$5*'Data Sheet A'!W122-'Inputs and Outputs Part A'!$B$6*'Data Sheet A'!X122</f>
        <v>3820</v>
      </c>
      <c r="AB122" s="13" t="s">
        <v>126</v>
      </c>
      <c r="AC122" s="34">
        <v>0</v>
      </c>
      <c r="AD122" s="34">
        <v>103</v>
      </c>
      <c r="AE122" s="33">
        <f>'Inputs and Outputs Part A'!$B$4+'Inputs and Outputs Part A'!$B$11</f>
        <v>104</v>
      </c>
      <c r="AF122" s="33">
        <f t="shared" si="9"/>
        <v>103</v>
      </c>
      <c r="AG122" s="33">
        <f>IF(AF122-AC122&gt;'Inputs and Outputs Part A'!B$4,AF122-AC122-'Inputs and Outputs Part A'!B$4,0)</f>
        <v>3</v>
      </c>
      <c r="AH122" s="35">
        <f>'Inputs and Outputs Part A'!$B$5*'Data Sheet A'!AF122-'Inputs and Outputs Part A'!$B$6*'Data Sheet A'!AG122</f>
        <v>3820</v>
      </c>
      <c r="AK122" s="13" t="s">
        <v>126</v>
      </c>
      <c r="AL122" s="34">
        <v>0</v>
      </c>
      <c r="AM122" s="34">
        <v>103</v>
      </c>
      <c r="AN122" s="33">
        <f>'Inputs and Outputs Part A'!$B$4+'Inputs and Outputs Part A'!$B$12</f>
        <v>105</v>
      </c>
      <c r="AO122" s="33">
        <f t="shared" si="10"/>
        <v>103</v>
      </c>
      <c r="AP122" s="33">
        <f>IF(AO122-AL122&gt;'Inputs and Outputs Part A'!B$4,AO122-AL122-'Inputs and Outputs Part A'!B$4,0)</f>
        <v>3</v>
      </c>
      <c r="AQ122" s="35">
        <f>'Inputs and Outputs Part A'!$B$5*'Data Sheet A'!AO122-'Inputs and Outputs Part A'!$B$6*'Data Sheet A'!AP122</f>
        <v>3820</v>
      </c>
      <c r="AS122" s="13" t="s">
        <v>126</v>
      </c>
      <c r="AT122" s="34">
        <v>0</v>
      </c>
      <c r="AU122" s="34">
        <v>103</v>
      </c>
      <c r="AV122" s="33">
        <f>'Inputs and Outputs Part A'!$B$4</f>
        <v>100</v>
      </c>
      <c r="AW122" s="33">
        <f t="shared" si="11"/>
        <v>100</v>
      </c>
      <c r="AX122" s="33">
        <f>IF(AW122-AT122&gt;'Inputs and Outputs Part A'!B$4,AW122-AT122-'Inputs and Outputs Part A'!B$4,0)</f>
        <v>0</v>
      </c>
      <c r="AY122" s="35">
        <f>'Inputs and Outputs Part A'!$B$5*'Data Sheet A'!AW122</f>
        <v>4000</v>
      </c>
    </row>
    <row r="123" spans="1:51" x14ac:dyDescent="0.3">
      <c r="A123" s="13" t="s">
        <v>127</v>
      </c>
      <c r="B123" s="34">
        <v>4</v>
      </c>
      <c r="C123" s="34">
        <v>102</v>
      </c>
      <c r="D123" s="33">
        <f>'Inputs and Outputs Part A'!$B$4+'Inputs and Outputs Part A'!$B$8</f>
        <v>101</v>
      </c>
      <c r="E123" s="33">
        <f t="shared" si="6"/>
        <v>101</v>
      </c>
      <c r="F123" s="33">
        <f>IF(E123-B123&gt;'Inputs and Outputs Part A'!B$4,E123-B123-'Inputs and Outputs Part A'!B$4,0)</f>
        <v>0</v>
      </c>
      <c r="G123" s="35">
        <f>'Inputs and Outputs Part A'!$B$5*'Data Sheet A'!E123-'Inputs and Outputs Part A'!$B$6*'Data Sheet A'!F123</f>
        <v>4040</v>
      </c>
      <c r="J123" s="13" t="s">
        <v>127</v>
      </c>
      <c r="K123" s="34">
        <v>4</v>
      </c>
      <c r="L123" s="34">
        <v>102</v>
      </c>
      <c r="M123" s="33">
        <f>'Inputs and Outputs Part A'!$B$4+'Inputs and Outputs Part A'!$B$9</f>
        <v>102</v>
      </c>
      <c r="N123" s="33">
        <f t="shared" si="7"/>
        <v>102</v>
      </c>
      <c r="O123" s="33">
        <f>IF(N123-K123&gt;'Inputs and Outputs Part A'!B$4,N123-K123-'Inputs and Outputs Part A'!B$4,0)</f>
        <v>0</v>
      </c>
      <c r="P123" s="35">
        <f>'Inputs and Outputs Part A'!$B$5*'Data Sheet A'!N123-'Inputs and Outputs Part A'!$B$6*'Data Sheet A'!O123</f>
        <v>4080</v>
      </c>
      <c r="S123" s="13" t="s">
        <v>127</v>
      </c>
      <c r="T123" s="34">
        <v>4</v>
      </c>
      <c r="U123" s="34">
        <v>102</v>
      </c>
      <c r="V123" s="33">
        <f>'Inputs and Outputs Part A'!$B$4+'Inputs and Outputs Part A'!$B$10</f>
        <v>103</v>
      </c>
      <c r="W123" s="33">
        <f t="shared" si="8"/>
        <v>102</v>
      </c>
      <c r="X123" s="33">
        <f>IF(W123-T123&gt;'Inputs and Outputs Part A'!B$4,W123-T123-'Inputs and Outputs Part A'!B$4,0)</f>
        <v>0</v>
      </c>
      <c r="Y123" s="35">
        <f>'Inputs and Outputs Part A'!$B$5*'Data Sheet A'!W123-'Inputs and Outputs Part A'!$B$6*'Data Sheet A'!X123</f>
        <v>4080</v>
      </c>
      <c r="AB123" s="13" t="s">
        <v>127</v>
      </c>
      <c r="AC123" s="34">
        <v>4</v>
      </c>
      <c r="AD123" s="34">
        <v>102</v>
      </c>
      <c r="AE123" s="33">
        <f>'Inputs and Outputs Part A'!$B$4+'Inputs and Outputs Part A'!$B$11</f>
        <v>104</v>
      </c>
      <c r="AF123" s="33">
        <f t="shared" si="9"/>
        <v>102</v>
      </c>
      <c r="AG123" s="33">
        <f>IF(AF123-AC123&gt;'Inputs and Outputs Part A'!B$4,AF123-AC123-'Inputs and Outputs Part A'!B$4,0)</f>
        <v>0</v>
      </c>
      <c r="AH123" s="35">
        <f>'Inputs and Outputs Part A'!$B$5*'Data Sheet A'!AF123-'Inputs and Outputs Part A'!$B$6*'Data Sheet A'!AG123</f>
        <v>4080</v>
      </c>
      <c r="AK123" s="13" t="s">
        <v>127</v>
      </c>
      <c r="AL123" s="34">
        <v>4</v>
      </c>
      <c r="AM123" s="34">
        <v>102</v>
      </c>
      <c r="AN123" s="33">
        <f>'Inputs and Outputs Part A'!$B$4+'Inputs and Outputs Part A'!$B$12</f>
        <v>105</v>
      </c>
      <c r="AO123" s="33">
        <f t="shared" si="10"/>
        <v>102</v>
      </c>
      <c r="AP123" s="33">
        <f>IF(AO123-AL123&gt;'Inputs and Outputs Part A'!B$4,AO123-AL123-'Inputs and Outputs Part A'!B$4,0)</f>
        <v>0</v>
      </c>
      <c r="AQ123" s="35">
        <f>'Inputs and Outputs Part A'!$B$5*'Data Sheet A'!AO123-'Inputs and Outputs Part A'!$B$6*'Data Sheet A'!AP123</f>
        <v>4080</v>
      </c>
      <c r="AS123" s="13" t="s">
        <v>127</v>
      </c>
      <c r="AT123" s="34">
        <v>4</v>
      </c>
      <c r="AU123" s="34">
        <v>102</v>
      </c>
      <c r="AV123" s="33">
        <f>'Inputs and Outputs Part A'!$B$4</f>
        <v>100</v>
      </c>
      <c r="AW123" s="33">
        <f t="shared" si="11"/>
        <v>100</v>
      </c>
      <c r="AX123" s="33">
        <f>IF(AW123-AT123&gt;'Inputs and Outputs Part A'!B$4,AW123-AT123-'Inputs and Outputs Part A'!B$4,0)</f>
        <v>0</v>
      </c>
      <c r="AY123" s="35">
        <f>'Inputs and Outputs Part A'!$B$5*'Data Sheet A'!AW123</f>
        <v>4000</v>
      </c>
    </row>
    <row r="124" spans="1:51" x14ac:dyDescent="0.3">
      <c r="A124" s="13" t="s">
        <v>128</v>
      </c>
      <c r="B124" s="34">
        <v>4</v>
      </c>
      <c r="C124" s="34">
        <v>105</v>
      </c>
      <c r="D124" s="33">
        <f>'Inputs and Outputs Part A'!$B$4+'Inputs and Outputs Part A'!$B$8</f>
        <v>101</v>
      </c>
      <c r="E124" s="33">
        <f t="shared" si="6"/>
        <v>101</v>
      </c>
      <c r="F124" s="33">
        <f>IF(E124-B124&gt;'Inputs and Outputs Part A'!B$4,E124-B124-'Inputs and Outputs Part A'!B$4,0)</f>
        <v>0</v>
      </c>
      <c r="G124" s="35">
        <f>'Inputs and Outputs Part A'!$B$5*'Data Sheet A'!E124-'Inputs and Outputs Part A'!$B$6*'Data Sheet A'!F124</f>
        <v>4040</v>
      </c>
      <c r="J124" s="13" t="s">
        <v>128</v>
      </c>
      <c r="K124" s="34">
        <v>4</v>
      </c>
      <c r="L124" s="34">
        <v>105</v>
      </c>
      <c r="M124" s="33">
        <f>'Inputs and Outputs Part A'!$B$4+'Inputs and Outputs Part A'!$B$9</f>
        <v>102</v>
      </c>
      <c r="N124" s="33">
        <f t="shared" si="7"/>
        <v>102</v>
      </c>
      <c r="O124" s="33">
        <f>IF(N124-K124&gt;'Inputs and Outputs Part A'!B$4,N124-K124-'Inputs and Outputs Part A'!B$4,0)</f>
        <v>0</v>
      </c>
      <c r="P124" s="35">
        <f>'Inputs and Outputs Part A'!$B$5*'Data Sheet A'!N124-'Inputs and Outputs Part A'!$B$6*'Data Sheet A'!O124</f>
        <v>4080</v>
      </c>
      <c r="S124" s="13" t="s">
        <v>128</v>
      </c>
      <c r="T124" s="34">
        <v>4</v>
      </c>
      <c r="U124" s="34">
        <v>105</v>
      </c>
      <c r="V124" s="33">
        <f>'Inputs and Outputs Part A'!$B$4+'Inputs and Outputs Part A'!$B$10</f>
        <v>103</v>
      </c>
      <c r="W124" s="33">
        <f t="shared" si="8"/>
        <v>103</v>
      </c>
      <c r="X124" s="33">
        <f>IF(W124-T124&gt;'Inputs and Outputs Part A'!B$4,W124-T124-'Inputs and Outputs Part A'!B$4,0)</f>
        <v>0</v>
      </c>
      <c r="Y124" s="35">
        <f>'Inputs and Outputs Part A'!$B$5*'Data Sheet A'!W124-'Inputs and Outputs Part A'!$B$6*'Data Sheet A'!X124</f>
        <v>4120</v>
      </c>
      <c r="AB124" s="13" t="s">
        <v>128</v>
      </c>
      <c r="AC124" s="34">
        <v>4</v>
      </c>
      <c r="AD124" s="34">
        <v>105</v>
      </c>
      <c r="AE124" s="33">
        <f>'Inputs and Outputs Part A'!$B$4+'Inputs and Outputs Part A'!$B$11</f>
        <v>104</v>
      </c>
      <c r="AF124" s="33">
        <f t="shared" si="9"/>
        <v>104</v>
      </c>
      <c r="AG124" s="33">
        <f>IF(AF124-AC124&gt;'Inputs and Outputs Part A'!B$4,AF124-AC124-'Inputs and Outputs Part A'!B$4,0)</f>
        <v>0</v>
      </c>
      <c r="AH124" s="35">
        <f>'Inputs and Outputs Part A'!$B$5*'Data Sheet A'!AF124-'Inputs and Outputs Part A'!$B$6*'Data Sheet A'!AG124</f>
        <v>4160</v>
      </c>
      <c r="AK124" s="13" t="s">
        <v>128</v>
      </c>
      <c r="AL124" s="34">
        <v>4</v>
      </c>
      <c r="AM124" s="34">
        <v>105</v>
      </c>
      <c r="AN124" s="33">
        <f>'Inputs and Outputs Part A'!$B$4+'Inputs and Outputs Part A'!$B$12</f>
        <v>105</v>
      </c>
      <c r="AO124" s="33">
        <f t="shared" si="10"/>
        <v>105</v>
      </c>
      <c r="AP124" s="33">
        <f>IF(AO124-AL124&gt;'Inputs and Outputs Part A'!B$4,AO124-AL124-'Inputs and Outputs Part A'!B$4,0)</f>
        <v>1</v>
      </c>
      <c r="AQ124" s="35">
        <f>'Inputs and Outputs Part A'!$B$5*'Data Sheet A'!AO124-'Inputs and Outputs Part A'!$B$6*'Data Sheet A'!AP124</f>
        <v>4100</v>
      </c>
      <c r="AS124" s="13" t="s">
        <v>128</v>
      </c>
      <c r="AT124" s="34">
        <v>4</v>
      </c>
      <c r="AU124" s="34">
        <v>105</v>
      </c>
      <c r="AV124" s="33">
        <f>'Inputs and Outputs Part A'!$B$4</f>
        <v>100</v>
      </c>
      <c r="AW124" s="33">
        <f t="shared" si="11"/>
        <v>100</v>
      </c>
      <c r="AX124" s="33">
        <f>IF(AW124-AT124&gt;'Inputs and Outputs Part A'!B$4,AW124-AT124-'Inputs and Outputs Part A'!B$4,0)</f>
        <v>0</v>
      </c>
      <c r="AY124" s="35">
        <f>'Inputs and Outputs Part A'!$B$5*'Data Sheet A'!AW124</f>
        <v>4000</v>
      </c>
    </row>
    <row r="125" spans="1:51" x14ac:dyDescent="0.3">
      <c r="A125" s="13" t="s">
        <v>129</v>
      </c>
      <c r="B125" s="34">
        <v>2</v>
      </c>
      <c r="C125" s="34">
        <v>98</v>
      </c>
      <c r="D125" s="33">
        <f>'Inputs and Outputs Part A'!$B$4+'Inputs and Outputs Part A'!$B$8</f>
        <v>101</v>
      </c>
      <c r="E125" s="33">
        <f t="shared" si="6"/>
        <v>98</v>
      </c>
      <c r="F125" s="33">
        <f>IF(E125-B125&gt;'Inputs and Outputs Part A'!B$4,E125-B125-'Inputs and Outputs Part A'!B$4,0)</f>
        <v>0</v>
      </c>
      <c r="G125" s="35">
        <f>'Inputs and Outputs Part A'!$B$5*'Data Sheet A'!E125-'Inputs and Outputs Part A'!$B$6*'Data Sheet A'!F125</f>
        <v>3920</v>
      </c>
      <c r="J125" s="13" t="s">
        <v>129</v>
      </c>
      <c r="K125" s="34">
        <v>2</v>
      </c>
      <c r="L125" s="34">
        <v>98</v>
      </c>
      <c r="M125" s="33">
        <f>'Inputs and Outputs Part A'!$B$4+'Inputs and Outputs Part A'!$B$9</f>
        <v>102</v>
      </c>
      <c r="N125" s="33">
        <f t="shared" si="7"/>
        <v>98</v>
      </c>
      <c r="O125" s="33">
        <f>IF(N125-K125&gt;'Inputs and Outputs Part A'!B$4,N125-K125-'Inputs and Outputs Part A'!B$4,0)</f>
        <v>0</v>
      </c>
      <c r="P125" s="35">
        <f>'Inputs and Outputs Part A'!$B$5*'Data Sheet A'!N125-'Inputs and Outputs Part A'!$B$6*'Data Sheet A'!O125</f>
        <v>3920</v>
      </c>
      <c r="S125" s="13" t="s">
        <v>129</v>
      </c>
      <c r="T125" s="34">
        <v>2</v>
      </c>
      <c r="U125" s="34">
        <v>98</v>
      </c>
      <c r="V125" s="33">
        <f>'Inputs and Outputs Part A'!$B$4+'Inputs and Outputs Part A'!$B$10</f>
        <v>103</v>
      </c>
      <c r="W125" s="33">
        <f t="shared" si="8"/>
        <v>98</v>
      </c>
      <c r="X125" s="33">
        <f>IF(W125-T125&gt;'Inputs and Outputs Part A'!B$4,W125-T125-'Inputs and Outputs Part A'!B$4,0)</f>
        <v>0</v>
      </c>
      <c r="Y125" s="35">
        <f>'Inputs and Outputs Part A'!$B$5*'Data Sheet A'!W125-'Inputs and Outputs Part A'!$B$6*'Data Sheet A'!X125</f>
        <v>3920</v>
      </c>
      <c r="AB125" s="13" t="s">
        <v>129</v>
      </c>
      <c r="AC125" s="34">
        <v>2</v>
      </c>
      <c r="AD125" s="34">
        <v>98</v>
      </c>
      <c r="AE125" s="33">
        <f>'Inputs and Outputs Part A'!$B$4+'Inputs and Outputs Part A'!$B$11</f>
        <v>104</v>
      </c>
      <c r="AF125" s="33">
        <f t="shared" si="9"/>
        <v>98</v>
      </c>
      <c r="AG125" s="33">
        <f>IF(AF125-AC125&gt;'Inputs and Outputs Part A'!B$4,AF125-AC125-'Inputs and Outputs Part A'!B$4,0)</f>
        <v>0</v>
      </c>
      <c r="AH125" s="35">
        <f>'Inputs and Outputs Part A'!$B$5*'Data Sheet A'!AF125-'Inputs and Outputs Part A'!$B$6*'Data Sheet A'!AG125</f>
        <v>3920</v>
      </c>
      <c r="AK125" s="13" t="s">
        <v>129</v>
      </c>
      <c r="AL125" s="34">
        <v>2</v>
      </c>
      <c r="AM125" s="34">
        <v>98</v>
      </c>
      <c r="AN125" s="33">
        <f>'Inputs and Outputs Part A'!$B$4+'Inputs and Outputs Part A'!$B$12</f>
        <v>105</v>
      </c>
      <c r="AO125" s="33">
        <f t="shared" si="10"/>
        <v>98</v>
      </c>
      <c r="AP125" s="33">
        <f>IF(AO125-AL125&gt;'Inputs and Outputs Part A'!B$4,AO125-AL125-'Inputs and Outputs Part A'!B$4,0)</f>
        <v>0</v>
      </c>
      <c r="AQ125" s="35">
        <f>'Inputs and Outputs Part A'!$B$5*'Data Sheet A'!AO125-'Inputs and Outputs Part A'!$B$6*'Data Sheet A'!AP125</f>
        <v>3920</v>
      </c>
      <c r="AS125" s="13" t="s">
        <v>129</v>
      </c>
      <c r="AT125" s="34">
        <v>2</v>
      </c>
      <c r="AU125" s="34">
        <v>98</v>
      </c>
      <c r="AV125" s="33">
        <f>'Inputs and Outputs Part A'!$B$4</f>
        <v>100</v>
      </c>
      <c r="AW125" s="33">
        <f t="shared" si="11"/>
        <v>98</v>
      </c>
      <c r="AX125" s="33">
        <f>IF(AW125-AT125&gt;'Inputs and Outputs Part A'!B$4,AW125-AT125-'Inputs and Outputs Part A'!B$4,0)</f>
        <v>0</v>
      </c>
      <c r="AY125" s="35">
        <f>'Inputs and Outputs Part A'!$B$5*'Data Sheet A'!AW125</f>
        <v>3920</v>
      </c>
    </row>
    <row r="126" spans="1:51" x14ac:dyDescent="0.3">
      <c r="A126" s="13" t="s">
        <v>130</v>
      </c>
      <c r="B126" s="34">
        <v>2</v>
      </c>
      <c r="C126" s="34">
        <v>105</v>
      </c>
      <c r="D126" s="33">
        <f>'Inputs and Outputs Part A'!$B$4+'Inputs and Outputs Part A'!$B$8</f>
        <v>101</v>
      </c>
      <c r="E126" s="33">
        <f t="shared" si="6"/>
        <v>101</v>
      </c>
      <c r="F126" s="33">
        <f>IF(E126-B126&gt;'Inputs and Outputs Part A'!B$4,E126-B126-'Inputs and Outputs Part A'!B$4,0)</f>
        <v>0</v>
      </c>
      <c r="G126" s="35">
        <f>'Inputs and Outputs Part A'!$B$5*'Data Sheet A'!E126-'Inputs and Outputs Part A'!$B$6*'Data Sheet A'!F126</f>
        <v>4040</v>
      </c>
      <c r="J126" s="13" t="s">
        <v>130</v>
      </c>
      <c r="K126" s="34">
        <v>2</v>
      </c>
      <c r="L126" s="34">
        <v>105</v>
      </c>
      <c r="M126" s="33">
        <f>'Inputs and Outputs Part A'!$B$4+'Inputs and Outputs Part A'!$B$9</f>
        <v>102</v>
      </c>
      <c r="N126" s="33">
        <f t="shared" si="7"/>
        <v>102</v>
      </c>
      <c r="O126" s="33">
        <f>IF(N126-K126&gt;'Inputs and Outputs Part A'!B$4,N126-K126-'Inputs and Outputs Part A'!B$4,0)</f>
        <v>0</v>
      </c>
      <c r="P126" s="35">
        <f>'Inputs and Outputs Part A'!$B$5*'Data Sheet A'!N126-'Inputs and Outputs Part A'!$B$6*'Data Sheet A'!O126</f>
        <v>4080</v>
      </c>
      <c r="S126" s="13" t="s">
        <v>130</v>
      </c>
      <c r="T126" s="34">
        <v>2</v>
      </c>
      <c r="U126" s="34">
        <v>105</v>
      </c>
      <c r="V126" s="33">
        <f>'Inputs and Outputs Part A'!$B$4+'Inputs and Outputs Part A'!$B$10</f>
        <v>103</v>
      </c>
      <c r="W126" s="33">
        <f t="shared" si="8"/>
        <v>103</v>
      </c>
      <c r="X126" s="33">
        <f>IF(W126-T126&gt;'Inputs and Outputs Part A'!B$4,W126-T126-'Inputs and Outputs Part A'!B$4,0)</f>
        <v>1</v>
      </c>
      <c r="Y126" s="35">
        <f>'Inputs and Outputs Part A'!$B$5*'Data Sheet A'!W126-'Inputs and Outputs Part A'!$B$6*'Data Sheet A'!X126</f>
        <v>4020</v>
      </c>
      <c r="AB126" s="13" t="s">
        <v>130</v>
      </c>
      <c r="AC126" s="34">
        <v>2</v>
      </c>
      <c r="AD126" s="34">
        <v>105</v>
      </c>
      <c r="AE126" s="33">
        <f>'Inputs and Outputs Part A'!$B$4+'Inputs and Outputs Part A'!$B$11</f>
        <v>104</v>
      </c>
      <c r="AF126" s="33">
        <f t="shared" si="9"/>
        <v>104</v>
      </c>
      <c r="AG126" s="33">
        <f>IF(AF126-AC126&gt;'Inputs and Outputs Part A'!B$4,AF126-AC126-'Inputs and Outputs Part A'!B$4,0)</f>
        <v>2</v>
      </c>
      <c r="AH126" s="35">
        <f>'Inputs and Outputs Part A'!$B$5*'Data Sheet A'!AF126-'Inputs and Outputs Part A'!$B$6*'Data Sheet A'!AG126</f>
        <v>3960</v>
      </c>
      <c r="AK126" s="13" t="s">
        <v>130</v>
      </c>
      <c r="AL126" s="34">
        <v>2</v>
      </c>
      <c r="AM126" s="34">
        <v>105</v>
      </c>
      <c r="AN126" s="33">
        <f>'Inputs and Outputs Part A'!$B$4+'Inputs and Outputs Part A'!$B$12</f>
        <v>105</v>
      </c>
      <c r="AO126" s="33">
        <f t="shared" si="10"/>
        <v>105</v>
      </c>
      <c r="AP126" s="33">
        <f>IF(AO126-AL126&gt;'Inputs and Outputs Part A'!B$4,AO126-AL126-'Inputs and Outputs Part A'!B$4,0)</f>
        <v>3</v>
      </c>
      <c r="AQ126" s="35">
        <f>'Inputs and Outputs Part A'!$B$5*'Data Sheet A'!AO126-'Inputs and Outputs Part A'!$B$6*'Data Sheet A'!AP126</f>
        <v>3900</v>
      </c>
      <c r="AS126" s="13" t="s">
        <v>130</v>
      </c>
      <c r="AT126" s="34">
        <v>2</v>
      </c>
      <c r="AU126" s="34">
        <v>105</v>
      </c>
      <c r="AV126" s="33">
        <f>'Inputs and Outputs Part A'!$B$4</f>
        <v>100</v>
      </c>
      <c r="AW126" s="33">
        <f t="shared" si="11"/>
        <v>100</v>
      </c>
      <c r="AX126" s="33">
        <f>IF(AW126-AT126&gt;'Inputs and Outputs Part A'!B$4,AW126-AT126-'Inputs and Outputs Part A'!B$4,0)</f>
        <v>0</v>
      </c>
      <c r="AY126" s="35">
        <f>'Inputs and Outputs Part A'!$B$5*'Data Sheet A'!AW126</f>
        <v>4000</v>
      </c>
    </row>
    <row r="127" spans="1:51" x14ac:dyDescent="0.3">
      <c r="A127" s="13" t="s">
        <v>131</v>
      </c>
      <c r="B127" s="34">
        <v>4</v>
      </c>
      <c r="C127" s="34">
        <v>107</v>
      </c>
      <c r="D127" s="33">
        <f>'Inputs and Outputs Part A'!$B$4+'Inputs and Outputs Part A'!$B$8</f>
        <v>101</v>
      </c>
      <c r="E127" s="33">
        <f t="shared" si="6"/>
        <v>101</v>
      </c>
      <c r="F127" s="33">
        <f>IF(E127-B127&gt;'Inputs and Outputs Part A'!B$4,E127-B127-'Inputs and Outputs Part A'!B$4,0)</f>
        <v>0</v>
      </c>
      <c r="G127" s="35">
        <f>'Inputs and Outputs Part A'!$B$5*'Data Sheet A'!E127-'Inputs and Outputs Part A'!$B$6*'Data Sheet A'!F127</f>
        <v>4040</v>
      </c>
      <c r="J127" s="13" t="s">
        <v>131</v>
      </c>
      <c r="K127" s="34">
        <v>4</v>
      </c>
      <c r="L127" s="34">
        <v>107</v>
      </c>
      <c r="M127" s="33">
        <f>'Inputs and Outputs Part A'!$B$4+'Inputs and Outputs Part A'!$B$9</f>
        <v>102</v>
      </c>
      <c r="N127" s="33">
        <f t="shared" si="7"/>
        <v>102</v>
      </c>
      <c r="O127" s="33">
        <f>IF(N127-K127&gt;'Inputs and Outputs Part A'!B$4,N127-K127-'Inputs and Outputs Part A'!B$4,0)</f>
        <v>0</v>
      </c>
      <c r="P127" s="35">
        <f>'Inputs and Outputs Part A'!$B$5*'Data Sheet A'!N127-'Inputs and Outputs Part A'!$B$6*'Data Sheet A'!O127</f>
        <v>4080</v>
      </c>
      <c r="S127" s="13" t="s">
        <v>131</v>
      </c>
      <c r="T127" s="34">
        <v>4</v>
      </c>
      <c r="U127" s="34">
        <v>107</v>
      </c>
      <c r="V127" s="33">
        <f>'Inputs and Outputs Part A'!$B$4+'Inputs and Outputs Part A'!$B$10</f>
        <v>103</v>
      </c>
      <c r="W127" s="33">
        <f t="shared" si="8"/>
        <v>103</v>
      </c>
      <c r="X127" s="33">
        <f>IF(W127-T127&gt;'Inputs and Outputs Part A'!B$4,W127-T127-'Inputs and Outputs Part A'!B$4,0)</f>
        <v>0</v>
      </c>
      <c r="Y127" s="35">
        <f>'Inputs and Outputs Part A'!$B$5*'Data Sheet A'!W127-'Inputs and Outputs Part A'!$B$6*'Data Sheet A'!X127</f>
        <v>4120</v>
      </c>
      <c r="AB127" s="13" t="s">
        <v>131</v>
      </c>
      <c r="AC127" s="34">
        <v>4</v>
      </c>
      <c r="AD127" s="34">
        <v>107</v>
      </c>
      <c r="AE127" s="33">
        <f>'Inputs and Outputs Part A'!$B$4+'Inputs and Outputs Part A'!$B$11</f>
        <v>104</v>
      </c>
      <c r="AF127" s="33">
        <f t="shared" si="9"/>
        <v>104</v>
      </c>
      <c r="AG127" s="33">
        <f>IF(AF127-AC127&gt;'Inputs and Outputs Part A'!B$4,AF127-AC127-'Inputs and Outputs Part A'!B$4,0)</f>
        <v>0</v>
      </c>
      <c r="AH127" s="35">
        <f>'Inputs and Outputs Part A'!$B$5*'Data Sheet A'!AF127-'Inputs and Outputs Part A'!$B$6*'Data Sheet A'!AG127</f>
        <v>4160</v>
      </c>
      <c r="AK127" s="13" t="s">
        <v>131</v>
      </c>
      <c r="AL127" s="34">
        <v>4</v>
      </c>
      <c r="AM127" s="34">
        <v>107</v>
      </c>
      <c r="AN127" s="33">
        <f>'Inputs and Outputs Part A'!$B$4+'Inputs and Outputs Part A'!$B$12</f>
        <v>105</v>
      </c>
      <c r="AO127" s="33">
        <f t="shared" si="10"/>
        <v>105</v>
      </c>
      <c r="AP127" s="33">
        <f>IF(AO127-AL127&gt;'Inputs and Outputs Part A'!B$4,AO127-AL127-'Inputs and Outputs Part A'!B$4,0)</f>
        <v>1</v>
      </c>
      <c r="AQ127" s="35">
        <f>'Inputs and Outputs Part A'!$B$5*'Data Sheet A'!AO127-'Inputs and Outputs Part A'!$B$6*'Data Sheet A'!AP127</f>
        <v>4100</v>
      </c>
      <c r="AS127" s="13" t="s">
        <v>131</v>
      </c>
      <c r="AT127" s="34">
        <v>4</v>
      </c>
      <c r="AU127" s="34">
        <v>107</v>
      </c>
      <c r="AV127" s="33">
        <f>'Inputs and Outputs Part A'!$B$4</f>
        <v>100</v>
      </c>
      <c r="AW127" s="33">
        <f t="shared" si="11"/>
        <v>100</v>
      </c>
      <c r="AX127" s="33">
        <f>IF(AW127-AT127&gt;'Inputs and Outputs Part A'!B$4,AW127-AT127-'Inputs and Outputs Part A'!B$4,0)</f>
        <v>0</v>
      </c>
      <c r="AY127" s="35">
        <f>'Inputs and Outputs Part A'!$B$5*'Data Sheet A'!AW127</f>
        <v>4000</v>
      </c>
    </row>
    <row r="128" spans="1:51" x14ac:dyDescent="0.3">
      <c r="A128" s="13" t="s">
        <v>132</v>
      </c>
      <c r="B128" s="34">
        <v>0</v>
      </c>
      <c r="C128" s="34">
        <v>107</v>
      </c>
      <c r="D128" s="33">
        <f>'Inputs and Outputs Part A'!$B$4+'Inputs and Outputs Part A'!$B$8</f>
        <v>101</v>
      </c>
      <c r="E128" s="33">
        <f t="shared" si="6"/>
        <v>101</v>
      </c>
      <c r="F128" s="33">
        <f>IF(E128-B128&gt;'Inputs and Outputs Part A'!B$4,E128-B128-'Inputs and Outputs Part A'!B$4,0)</f>
        <v>1</v>
      </c>
      <c r="G128" s="35">
        <f>'Inputs and Outputs Part A'!$B$5*'Data Sheet A'!E128-'Inputs and Outputs Part A'!$B$6*'Data Sheet A'!F128</f>
        <v>3940</v>
      </c>
      <c r="J128" s="13" t="s">
        <v>132</v>
      </c>
      <c r="K128" s="34">
        <v>0</v>
      </c>
      <c r="L128" s="34">
        <v>107</v>
      </c>
      <c r="M128" s="33">
        <f>'Inputs and Outputs Part A'!$B$4+'Inputs and Outputs Part A'!$B$9</f>
        <v>102</v>
      </c>
      <c r="N128" s="33">
        <f t="shared" si="7"/>
        <v>102</v>
      </c>
      <c r="O128" s="33">
        <f>IF(N128-K128&gt;'Inputs and Outputs Part A'!B$4,N128-K128-'Inputs and Outputs Part A'!B$4,0)</f>
        <v>2</v>
      </c>
      <c r="P128" s="35">
        <f>'Inputs and Outputs Part A'!$B$5*'Data Sheet A'!N128-'Inputs and Outputs Part A'!$B$6*'Data Sheet A'!O128</f>
        <v>3880</v>
      </c>
      <c r="S128" s="13" t="s">
        <v>132</v>
      </c>
      <c r="T128" s="34">
        <v>0</v>
      </c>
      <c r="U128" s="34">
        <v>107</v>
      </c>
      <c r="V128" s="33">
        <f>'Inputs and Outputs Part A'!$B$4+'Inputs and Outputs Part A'!$B$10</f>
        <v>103</v>
      </c>
      <c r="W128" s="33">
        <f t="shared" si="8"/>
        <v>103</v>
      </c>
      <c r="X128" s="33">
        <f>IF(W128-T128&gt;'Inputs and Outputs Part A'!B$4,W128-T128-'Inputs and Outputs Part A'!B$4,0)</f>
        <v>3</v>
      </c>
      <c r="Y128" s="35">
        <f>'Inputs and Outputs Part A'!$B$5*'Data Sheet A'!W128-'Inputs and Outputs Part A'!$B$6*'Data Sheet A'!X128</f>
        <v>3820</v>
      </c>
      <c r="AB128" s="13" t="s">
        <v>132</v>
      </c>
      <c r="AC128" s="34">
        <v>0</v>
      </c>
      <c r="AD128" s="34">
        <v>107</v>
      </c>
      <c r="AE128" s="33">
        <f>'Inputs and Outputs Part A'!$B$4+'Inputs and Outputs Part A'!$B$11</f>
        <v>104</v>
      </c>
      <c r="AF128" s="33">
        <f t="shared" si="9"/>
        <v>104</v>
      </c>
      <c r="AG128" s="33">
        <f>IF(AF128-AC128&gt;'Inputs and Outputs Part A'!B$4,AF128-AC128-'Inputs and Outputs Part A'!B$4,0)</f>
        <v>4</v>
      </c>
      <c r="AH128" s="35">
        <f>'Inputs and Outputs Part A'!$B$5*'Data Sheet A'!AF128-'Inputs and Outputs Part A'!$B$6*'Data Sheet A'!AG128</f>
        <v>3760</v>
      </c>
      <c r="AK128" s="13" t="s">
        <v>132</v>
      </c>
      <c r="AL128" s="34">
        <v>0</v>
      </c>
      <c r="AM128" s="34">
        <v>107</v>
      </c>
      <c r="AN128" s="33">
        <f>'Inputs and Outputs Part A'!$B$4+'Inputs and Outputs Part A'!$B$12</f>
        <v>105</v>
      </c>
      <c r="AO128" s="33">
        <f t="shared" si="10"/>
        <v>105</v>
      </c>
      <c r="AP128" s="33">
        <f>IF(AO128-AL128&gt;'Inputs and Outputs Part A'!B$4,AO128-AL128-'Inputs and Outputs Part A'!B$4,0)</f>
        <v>5</v>
      </c>
      <c r="AQ128" s="35">
        <f>'Inputs and Outputs Part A'!$B$5*'Data Sheet A'!AO128-'Inputs and Outputs Part A'!$B$6*'Data Sheet A'!AP128</f>
        <v>3700</v>
      </c>
      <c r="AS128" s="13" t="s">
        <v>132</v>
      </c>
      <c r="AT128" s="34">
        <v>0</v>
      </c>
      <c r="AU128" s="34">
        <v>107</v>
      </c>
      <c r="AV128" s="33">
        <f>'Inputs and Outputs Part A'!$B$4</f>
        <v>100</v>
      </c>
      <c r="AW128" s="33">
        <f t="shared" si="11"/>
        <v>100</v>
      </c>
      <c r="AX128" s="33">
        <f>IF(AW128-AT128&gt;'Inputs and Outputs Part A'!B$4,AW128-AT128-'Inputs and Outputs Part A'!B$4,0)</f>
        <v>0</v>
      </c>
      <c r="AY128" s="35">
        <f>'Inputs and Outputs Part A'!$B$5*'Data Sheet A'!AW128</f>
        <v>4000</v>
      </c>
    </row>
    <row r="129" spans="1:51" x14ac:dyDescent="0.3">
      <c r="A129" s="13" t="s">
        <v>133</v>
      </c>
      <c r="B129" s="34">
        <v>4</v>
      </c>
      <c r="C129" s="34">
        <v>98</v>
      </c>
      <c r="D129" s="33">
        <f>'Inputs and Outputs Part A'!$B$4+'Inputs and Outputs Part A'!$B$8</f>
        <v>101</v>
      </c>
      <c r="E129" s="33">
        <f t="shared" si="6"/>
        <v>98</v>
      </c>
      <c r="F129" s="33">
        <f>IF(E129-B129&gt;'Inputs and Outputs Part A'!B$4,E129-B129-'Inputs and Outputs Part A'!B$4,0)</f>
        <v>0</v>
      </c>
      <c r="G129" s="35">
        <f>'Inputs and Outputs Part A'!$B$5*'Data Sheet A'!E129-'Inputs and Outputs Part A'!$B$6*'Data Sheet A'!F129</f>
        <v>3920</v>
      </c>
      <c r="J129" s="13" t="s">
        <v>133</v>
      </c>
      <c r="K129" s="34">
        <v>4</v>
      </c>
      <c r="L129" s="34">
        <v>98</v>
      </c>
      <c r="M129" s="33">
        <f>'Inputs and Outputs Part A'!$B$4+'Inputs and Outputs Part A'!$B$9</f>
        <v>102</v>
      </c>
      <c r="N129" s="33">
        <f t="shared" si="7"/>
        <v>98</v>
      </c>
      <c r="O129" s="33">
        <f>IF(N129-K129&gt;'Inputs and Outputs Part A'!B$4,N129-K129-'Inputs and Outputs Part A'!B$4,0)</f>
        <v>0</v>
      </c>
      <c r="P129" s="35">
        <f>'Inputs and Outputs Part A'!$B$5*'Data Sheet A'!N129-'Inputs and Outputs Part A'!$B$6*'Data Sheet A'!O129</f>
        <v>3920</v>
      </c>
      <c r="S129" s="13" t="s">
        <v>133</v>
      </c>
      <c r="T129" s="34">
        <v>4</v>
      </c>
      <c r="U129" s="34">
        <v>98</v>
      </c>
      <c r="V129" s="33">
        <f>'Inputs and Outputs Part A'!$B$4+'Inputs and Outputs Part A'!$B$10</f>
        <v>103</v>
      </c>
      <c r="W129" s="33">
        <f t="shared" si="8"/>
        <v>98</v>
      </c>
      <c r="X129" s="33">
        <f>IF(W129-T129&gt;'Inputs and Outputs Part A'!B$4,W129-T129-'Inputs and Outputs Part A'!B$4,0)</f>
        <v>0</v>
      </c>
      <c r="Y129" s="35">
        <f>'Inputs and Outputs Part A'!$B$5*'Data Sheet A'!W129-'Inputs and Outputs Part A'!$B$6*'Data Sheet A'!X129</f>
        <v>3920</v>
      </c>
      <c r="AB129" s="13" t="s">
        <v>133</v>
      </c>
      <c r="AC129" s="34">
        <v>4</v>
      </c>
      <c r="AD129" s="34">
        <v>98</v>
      </c>
      <c r="AE129" s="33">
        <f>'Inputs and Outputs Part A'!$B$4+'Inputs and Outputs Part A'!$B$11</f>
        <v>104</v>
      </c>
      <c r="AF129" s="33">
        <f t="shared" si="9"/>
        <v>98</v>
      </c>
      <c r="AG129" s="33">
        <f>IF(AF129-AC129&gt;'Inputs and Outputs Part A'!B$4,AF129-AC129-'Inputs and Outputs Part A'!B$4,0)</f>
        <v>0</v>
      </c>
      <c r="AH129" s="35">
        <f>'Inputs and Outputs Part A'!$B$5*'Data Sheet A'!AF129-'Inputs and Outputs Part A'!$B$6*'Data Sheet A'!AG129</f>
        <v>3920</v>
      </c>
      <c r="AK129" s="13" t="s">
        <v>133</v>
      </c>
      <c r="AL129" s="34">
        <v>4</v>
      </c>
      <c r="AM129" s="34">
        <v>98</v>
      </c>
      <c r="AN129" s="33">
        <f>'Inputs and Outputs Part A'!$B$4+'Inputs and Outputs Part A'!$B$12</f>
        <v>105</v>
      </c>
      <c r="AO129" s="33">
        <f t="shared" si="10"/>
        <v>98</v>
      </c>
      <c r="AP129" s="33">
        <f>IF(AO129-AL129&gt;'Inputs and Outputs Part A'!B$4,AO129-AL129-'Inputs and Outputs Part A'!B$4,0)</f>
        <v>0</v>
      </c>
      <c r="AQ129" s="35">
        <f>'Inputs and Outputs Part A'!$B$5*'Data Sheet A'!AO129-'Inputs and Outputs Part A'!$B$6*'Data Sheet A'!AP129</f>
        <v>3920</v>
      </c>
      <c r="AS129" s="13" t="s">
        <v>133</v>
      </c>
      <c r="AT129" s="34">
        <v>4</v>
      </c>
      <c r="AU129" s="34">
        <v>98</v>
      </c>
      <c r="AV129" s="33">
        <f>'Inputs and Outputs Part A'!$B$4</f>
        <v>100</v>
      </c>
      <c r="AW129" s="33">
        <f t="shared" si="11"/>
        <v>98</v>
      </c>
      <c r="AX129" s="33">
        <f>IF(AW129-AT129&gt;'Inputs and Outputs Part A'!B$4,AW129-AT129-'Inputs and Outputs Part A'!B$4,0)</f>
        <v>0</v>
      </c>
      <c r="AY129" s="35">
        <f>'Inputs and Outputs Part A'!$B$5*'Data Sheet A'!AW129</f>
        <v>3920</v>
      </c>
    </row>
    <row r="130" spans="1:51" x14ac:dyDescent="0.3">
      <c r="A130" s="13" t="s">
        <v>134</v>
      </c>
      <c r="B130" s="34">
        <v>6</v>
      </c>
      <c r="C130" s="34">
        <v>96</v>
      </c>
      <c r="D130" s="33">
        <f>'Inputs and Outputs Part A'!$B$4+'Inputs and Outputs Part A'!$B$8</f>
        <v>101</v>
      </c>
      <c r="E130" s="33">
        <f t="shared" si="6"/>
        <v>96</v>
      </c>
      <c r="F130" s="33">
        <f>IF(E130-B130&gt;'Inputs and Outputs Part A'!B$4,E130-B130-'Inputs and Outputs Part A'!B$4,0)</f>
        <v>0</v>
      </c>
      <c r="G130" s="35">
        <f>'Inputs and Outputs Part A'!$B$5*'Data Sheet A'!E130-'Inputs and Outputs Part A'!$B$6*'Data Sheet A'!F130</f>
        <v>3840</v>
      </c>
      <c r="J130" s="13" t="s">
        <v>134</v>
      </c>
      <c r="K130" s="34">
        <v>6</v>
      </c>
      <c r="L130" s="34">
        <v>96</v>
      </c>
      <c r="M130" s="33">
        <f>'Inputs and Outputs Part A'!$B$4+'Inputs and Outputs Part A'!$B$9</f>
        <v>102</v>
      </c>
      <c r="N130" s="33">
        <f t="shared" si="7"/>
        <v>96</v>
      </c>
      <c r="O130" s="33">
        <f>IF(N130-K130&gt;'Inputs and Outputs Part A'!B$4,N130-K130-'Inputs and Outputs Part A'!B$4,0)</f>
        <v>0</v>
      </c>
      <c r="P130" s="35">
        <f>'Inputs and Outputs Part A'!$B$5*'Data Sheet A'!N130-'Inputs and Outputs Part A'!$B$6*'Data Sheet A'!O130</f>
        <v>3840</v>
      </c>
      <c r="S130" s="13" t="s">
        <v>134</v>
      </c>
      <c r="T130" s="34">
        <v>6</v>
      </c>
      <c r="U130" s="34">
        <v>96</v>
      </c>
      <c r="V130" s="33">
        <f>'Inputs and Outputs Part A'!$B$4+'Inputs and Outputs Part A'!$B$10</f>
        <v>103</v>
      </c>
      <c r="W130" s="33">
        <f t="shared" si="8"/>
        <v>96</v>
      </c>
      <c r="X130" s="33">
        <f>IF(W130-T130&gt;'Inputs and Outputs Part A'!B$4,W130-T130-'Inputs and Outputs Part A'!B$4,0)</f>
        <v>0</v>
      </c>
      <c r="Y130" s="35">
        <f>'Inputs and Outputs Part A'!$B$5*'Data Sheet A'!W130-'Inputs and Outputs Part A'!$B$6*'Data Sheet A'!X130</f>
        <v>3840</v>
      </c>
      <c r="AB130" s="13" t="s">
        <v>134</v>
      </c>
      <c r="AC130" s="34">
        <v>6</v>
      </c>
      <c r="AD130" s="34">
        <v>96</v>
      </c>
      <c r="AE130" s="33">
        <f>'Inputs and Outputs Part A'!$B$4+'Inputs and Outputs Part A'!$B$11</f>
        <v>104</v>
      </c>
      <c r="AF130" s="33">
        <f t="shared" si="9"/>
        <v>96</v>
      </c>
      <c r="AG130" s="33">
        <f>IF(AF130-AC130&gt;'Inputs and Outputs Part A'!B$4,AF130-AC130-'Inputs and Outputs Part A'!B$4,0)</f>
        <v>0</v>
      </c>
      <c r="AH130" s="35">
        <f>'Inputs and Outputs Part A'!$B$5*'Data Sheet A'!AF130-'Inputs and Outputs Part A'!$B$6*'Data Sheet A'!AG130</f>
        <v>3840</v>
      </c>
      <c r="AK130" s="13" t="s">
        <v>134</v>
      </c>
      <c r="AL130" s="34">
        <v>6</v>
      </c>
      <c r="AM130" s="34">
        <v>96</v>
      </c>
      <c r="AN130" s="33">
        <f>'Inputs and Outputs Part A'!$B$4+'Inputs and Outputs Part A'!$B$12</f>
        <v>105</v>
      </c>
      <c r="AO130" s="33">
        <f t="shared" si="10"/>
        <v>96</v>
      </c>
      <c r="AP130" s="33">
        <f>IF(AO130-AL130&gt;'Inputs and Outputs Part A'!B$4,AO130-AL130-'Inputs and Outputs Part A'!B$4,0)</f>
        <v>0</v>
      </c>
      <c r="AQ130" s="35">
        <f>'Inputs and Outputs Part A'!$B$5*'Data Sheet A'!AO130-'Inputs and Outputs Part A'!$B$6*'Data Sheet A'!AP130</f>
        <v>3840</v>
      </c>
      <c r="AS130" s="13" t="s">
        <v>134</v>
      </c>
      <c r="AT130" s="34">
        <v>6</v>
      </c>
      <c r="AU130" s="34">
        <v>96</v>
      </c>
      <c r="AV130" s="33">
        <f>'Inputs and Outputs Part A'!$B$4</f>
        <v>100</v>
      </c>
      <c r="AW130" s="33">
        <f t="shared" si="11"/>
        <v>96</v>
      </c>
      <c r="AX130" s="33">
        <f>IF(AW130-AT130&gt;'Inputs and Outputs Part A'!B$4,AW130-AT130-'Inputs and Outputs Part A'!B$4,0)</f>
        <v>0</v>
      </c>
      <c r="AY130" s="35">
        <f>'Inputs and Outputs Part A'!$B$5*'Data Sheet A'!AW130</f>
        <v>3840</v>
      </c>
    </row>
    <row r="131" spans="1:51" x14ac:dyDescent="0.3">
      <c r="A131" s="13" t="s">
        <v>135</v>
      </c>
      <c r="B131" s="34">
        <v>3</v>
      </c>
      <c r="C131" s="34">
        <v>103</v>
      </c>
      <c r="D131" s="33">
        <f>'Inputs and Outputs Part A'!$B$4+'Inputs and Outputs Part A'!$B$8</f>
        <v>101</v>
      </c>
      <c r="E131" s="33">
        <f t="shared" si="6"/>
        <v>101</v>
      </c>
      <c r="F131" s="33">
        <f>IF(E131-B131&gt;'Inputs and Outputs Part A'!B$4,E131-B131-'Inputs and Outputs Part A'!B$4,0)</f>
        <v>0</v>
      </c>
      <c r="G131" s="35">
        <f>'Inputs and Outputs Part A'!$B$5*'Data Sheet A'!E131-'Inputs and Outputs Part A'!$B$6*'Data Sheet A'!F131</f>
        <v>4040</v>
      </c>
      <c r="J131" s="13" t="s">
        <v>135</v>
      </c>
      <c r="K131" s="34">
        <v>3</v>
      </c>
      <c r="L131" s="34">
        <v>103</v>
      </c>
      <c r="M131" s="33">
        <f>'Inputs and Outputs Part A'!$B$4+'Inputs and Outputs Part A'!$B$9</f>
        <v>102</v>
      </c>
      <c r="N131" s="33">
        <f t="shared" si="7"/>
        <v>102</v>
      </c>
      <c r="O131" s="33">
        <f>IF(N131-K131&gt;'Inputs and Outputs Part A'!B$4,N131-K131-'Inputs and Outputs Part A'!B$4,0)</f>
        <v>0</v>
      </c>
      <c r="P131" s="35">
        <f>'Inputs and Outputs Part A'!$B$5*'Data Sheet A'!N131-'Inputs and Outputs Part A'!$B$6*'Data Sheet A'!O131</f>
        <v>4080</v>
      </c>
      <c r="S131" s="13" t="s">
        <v>135</v>
      </c>
      <c r="T131" s="34">
        <v>3</v>
      </c>
      <c r="U131" s="34">
        <v>103</v>
      </c>
      <c r="V131" s="33">
        <f>'Inputs and Outputs Part A'!$B$4+'Inputs and Outputs Part A'!$B$10</f>
        <v>103</v>
      </c>
      <c r="W131" s="33">
        <f t="shared" si="8"/>
        <v>103</v>
      </c>
      <c r="X131" s="33">
        <f>IF(W131-T131&gt;'Inputs and Outputs Part A'!B$4,W131-T131-'Inputs and Outputs Part A'!B$4,0)</f>
        <v>0</v>
      </c>
      <c r="Y131" s="35">
        <f>'Inputs and Outputs Part A'!$B$5*'Data Sheet A'!W131-'Inputs and Outputs Part A'!$B$6*'Data Sheet A'!X131</f>
        <v>4120</v>
      </c>
      <c r="AB131" s="13" t="s">
        <v>135</v>
      </c>
      <c r="AC131" s="34">
        <v>3</v>
      </c>
      <c r="AD131" s="34">
        <v>103</v>
      </c>
      <c r="AE131" s="33">
        <f>'Inputs and Outputs Part A'!$B$4+'Inputs and Outputs Part A'!$B$11</f>
        <v>104</v>
      </c>
      <c r="AF131" s="33">
        <f t="shared" si="9"/>
        <v>103</v>
      </c>
      <c r="AG131" s="33">
        <f>IF(AF131-AC131&gt;'Inputs and Outputs Part A'!B$4,AF131-AC131-'Inputs and Outputs Part A'!B$4,0)</f>
        <v>0</v>
      </c>
      <c r="AH131" s="35">
        <f>'Inputs and Outputs Part A'!$B$5*'Data Sheet A'!AF131-'Inputs and Outputs Part A'!$B$6*'Data Sheet A'!AG131</f>
        <v>4120</v>
      </c>
      <c r="AK131" s="13" t="s">
        <v>135</v>
      </c>
      <c r="AL131" s="34">
        <v>3</v>
      </c>
      <c r="AM131" s="34">
        <v>103</v>
      </c>
      <c r="AN131" s="33">
        <f>'Inputs and Outputs Part A'!$B$4+'Inputs and Outputs Part A'!$B$12</f>
        <v>105</v>
      </c>
      <c r="AO131" s="33">
        <f t="shared" si="10"/>
        <v>103</v>
      </c>
      <c r="AP131" s="33">
        <f>IF(AO131-AL131&gt;'Inputs and Outputs Part A'!B$4,AO131-AL131-'Inputs and Outputs Part A'!B$4,0)</f>
        <v>0</v>
      </c>
      <c r="AQ131" s="35">
        <f>'Inputs and Outputs Part A'!$B$5*'Data Sheet A'!AO131-'Inputs and Outputs Part A'!$B$6*'Data Sheet A'!AP131</f>
        <v>4120</v>
      </c>
      <c r="AS131" s="13" t="s">
        <v>135</v>
      </c>
      <c r="AT131" s="34">
        <v>3</v>
      </c>
      <c r="AU131" s="34">
        <v>103</v>
      </c>
      <c r="AV131" s="33">
        <f>'Inputs and Outputs Part A'!$B$4</f>
        <v>100</v>
      </c>
      <c r="AW131" s="33">
        <f t="shared" si="11"/>
        <v>100</v>
      </c>
      <c r="AX131" s="33">
        <f>IF(AW131-AT131&gt;'Inputs and Outputs Part A'!B$4,AW131-AT131-'Inputs and Outputs Part A'!B$4,0)</f>
        <v>0</v>
      </c>
      <c r="AY131" s="35">
        <f>'Inputs and Outputs Part A'!$B$5*'Data Sheet A'!AW131</f>
        <v>4000</v>
      </c>
    </row>
    <row r="132" spans="1:51" x14ac:dyDescent="0.3">
      <c r="A132" s="13" t="s">
        <v>136</v>
      </c>
      <c r="B132" s="34">
        <v>4</v>
      </c>
      <c r="C132" s="34">
        <v>105</v>
      </c>
      <c r="D132" s="33">
        <f>'Inputs and Outputs Part A'!$B$4+'Inputs and Outputs Part A'!$B$8</f>
        <v>101</v>
      </c>
      <c r="E132" s="33">
        <f t="shared" ref="E132:E195" si="12">MIN(C132:D132)</f>
        <v>101</v>
      </c>
      <c r="F132" s="33">
        <f>IF(E132-B132&gt;'Inputs and Outputs Part A'!B$4,E132-B132-'Inputs and Outputs Part A'!B$4,0)</f>
        <v>0</v>
      </c>
      <c r="G132" s="35">
        <f>'Inputs and Outputs Part A'!$B$5*'Data Sheet A'!E132-'Inputs and Outputs Part A'!$B$6*'Data Sheet A'!F132</f>
        <v>4040</v>
      </c>
      <c r="J132" s="13" t="s">
        <v>136</v>
      </c>
      <c r="K132" s="34">
        <v>4</v>
      </c>
      <c r="L132" s="34">
        <v>105</v>
      </c>
      <c r="M132" s="33">
        <f>'Inputs and Outputs Part A'!$B$4+'Inputs and Outputs Part A'!$B$9</f>
        <v>102</v>
      </c>
      <c r="N132" s="33">
        <f t="shared" ref="N132:N195" si="13">MIN(L132:M132)</f>
        <v>102</v>
      </c>
      <c r="O132" s="33">
        <f>IF(N132-K132&gt;'Inputs and Outputs Part A'!B$4,N132-K132-'Inputs and Outputs Part A'!B$4,0)</f>
        <v>0</v>
      </c>
      <c r="P132" s="35">
        <f>'Inputs and Outputs Part A'!$B$5*'Data Sheet A'!N132-'Inputs and Outputs Part A'!$B$6*'Data Sheet A'!O132</f>
        <v>4080</v>
      </c>
      <c r="S132" s="13" t="s">
        <v>136</v>
      </c>
      <c r="T132" s="34">
        <v>4</v>
      </c>
      <c r="U132" s="34">
        <v>105</v>
      </c>
      <c r="V132" s="33">
        <f>'Inputs and Outputs Part A'!$B$4+'Inputs and Outputs Part A'!$B$10</f>
        <v>103</v>
      </c>
      <c r="W132" s="33">
        <f t="shared" ref="W132:W195" si="14">MIN(U132:V132)</f>
        <v>103</v>
      </c>
      <c r="X132" s="33">
        <f>IF(W132-T132&gt;'Inputs and Outputs Part A'!B$4,W132-T132-'Inputs and Outputs Part A'!B$4,0)</f>
        <v>0</v>
      </c>
      <c r="Y132" s="35">
        <f>'Inputs and Outputs Part A'!$B$5*'Data Sheet A'!W132-'Inputs and Outputs Part A'!$B$6*'Data Sheet A'!X132</f>
        <v>4120</v>
      </c>
      <c r="AB132" s="13" t="s">
        <v>136</v>
      </c>
      <c r="AC132" s="34">
        <v>4</v>
      </c>
      <c r="AD132" s="34">
        <v>105</v>
      </c>
      <c r="AE132" s="33">
        <f>'Inputs and Outputs Part A'!$B$4+'Inputs and Outputs Part A'!$B$11</f>
        <v>104</v>
      </c>
      <c r="AF132" s="33">
        <f t="shared" ref="AF132:AF195" si="15">MIN(AD132:AE132)</f>
        <v>104</v>
      </c>
      <c r="AG132" s="33">
        <f>IF(AF132-AC132&gt;'Inputs and Outputs Part A'!B$4,AF132-AC132-'Inputs and Outputs Part A'!B$4,0)</f>
        <v>0</v>
      </c>
      <c r="AH132" s="35">
        <f>'Inputs and Outputs Part A'!$B$5*'Data Sheet A'!AF132-'Inputs and Outputs Part A'!$B$6*'Data Sheet A'!AG132</f>
        <v>4160</v>
      </c>
      <c r="AK132" s="13" t="s">
        <v>136</v>
      </c>
      <c r="AL132" s="34">
        <v>4</v>
      </c>
      <c r="AM132" s="34">
        <v>105</v>
      </c>
      <c r="AN132" s="33">
        <f>'Inputs and Outputs Part A'!$B$4+'Inputs and Outputs Part A'!$B$12</f>
        <v>105</v>
      </c>
      <c r="AO132" s="33">
        <f t="shared" ref="AO132:AO195" si="16">MIN(AM132:AN132)</f>
        <v>105</v>
      </c>
      <c r="AP132" s="33">
        <f>IF(AO132-AL132&gt;'Inputs and Outputs Part A'!B$4,AO132-AL132-'Inputs and Outputs Part A'!B$4,0)</f>
        <v>1</v>
      </c>
      <c r="AQ132" s="35">
        <f>'Inputs and Outputs Part A'!$B$5*'Data Sheet A'!AO132-'Inputs and Outputs Part A'!$B$6*'Data Sheet A'!AP132</f>
        <v>4100</v>
      </c>
      <c r="AS132" s="13" t="s">
        <v>136</v>
      </c>
      <c r="AT132" s="34">
        <v>4</v>
      </c>
      <c r="AU132" s="34">
        <v>105</v>
      </c>
      <c r="AV132" s="33">
        <f>'Inputs and Outputs Part A'!$B$4</f>
        <v>100</v>
      </c>
      <c r="AW132" s="33">
        <f t="shared" ref="AW132:AW195" si="17">MIN(AU132:AV132)</f>
        <v>100</v>
      </c>
      <c r="AX132" s="33">
        <f>IF(AW132-AT132&gt;'Inputs and Outputs Part A'!B$4,AW132-AT132-'Inputs and Outputs Part A'!B$4,0)</f>
        <v>0</v>
      </c>
      <c r="AY132" s="35">
        <f>'Inputs and Outputs Part A'!$B$5*'Data Sheet A'!AW132</f>
        <v>4000</v>
      </c>
    </row>
    <row r="133" spans="1:51" x14ac:dyDescent="0.3">
      <c r="A133" s="13" t="s">
        <v>137</v>
      </c>
      <c r="B133" s="34">
        <v>1</v>
      </c>
      <c r="C133" s="34">
        <v>100</v>
      </c>
      <c r="D133" s="33">
        <f>'Inputs and Outputs Part A'!$B$4+'Inputs and Outputs Part A'!$B$8</f>
        <v>101</v>
      </c>
      <c r="E133" s="33">
        <f t="shared" si="12"/>
        <v>100</v>
      </c>
      <c r="F133" s="33">
        <f>IF(E133-B133&gt;'Inputs and Outputs Part A'!B$4,E133-B133-'Inputs and Outputs Part A'!B$4,0)</f>
        <v>0</v>
      </c>
      <c r="G133" s="35">
        <f>'Inputs and Outputs Part A'!$B$5*'Data Sheet A'!E133-'Inputs and Outputs Part A'!$B$6*'Data Sheet A'!F133</f>
        <v>4000</v>
      </c>
      <c r="J133" s="13" t="s">
        <v>137</v>
      </c>
      <c r="K133" s="34">
        <v>1</v>
      </c>
      <c r="L133" s="34">
        <v>100</v>
      </c>
      <c r="M133" s="33">
        <f>'Inputs and Outputs Part A'!$B$4+'Inputs and Outputs Part A'!$B$9</f>
        <v>102</v>
      </c>
      <c r="N133" s="33">
        <f t="shared" si="13"/>
        <v>100</v>
      </c>
      <c r="O133" s="33">
        <f>IF(N133-K133&gt;'Inputs and Outputs Part A'!B$4,N133-K133-'Inputs and Outputs Part A'!B$4,0)</f>
        <v>0</v>
      </c>
      <c r="P133" s="35">
        <f>'Inputs and Outputs Part A'!$B$5*'Data Sheet A'!N133-'Inputs and Outputs Part A'!$B$6*'Data Sheet A'!O133</f>
        <v>4000</v>
      </c>
      <c r="S133" s="13" t="s">
        <v>137</v>
      </c>
      <c r="T133" s="34">
        <v>1</v>
      </c>
      <c r="U133" s="34">
        <v>100</v>
      </c>
      <c r="V133" s="33">
        <f>'Inputs and Outputs Part A'!$B$4+'Inputs and Outputs Part A'!$B$10</f>
        <v>103</v>
      </c>
      <c r="W133" s="33">
        <f t="shared" si="14"/>
        <v>100</v>
      </c>
      <c r="X133" s="33">
        <f>IF(W133-T133&gt;'Inputs and Outputs Part A'!B$4,W133-T133-'Inputs and Outputs Part A'!B$4,0)</f>
        <v>0</v>
      </c>
      <c r="Y133" s="35">
        <f>'Inputs and Outputs Part A'!$B$5*'Data Sheet A'!W133-'Inputs and Outputs Part A'!$B$6*'Data Sheet A'!X133</f>
        <v>4000</v>
      </c>
      <c r="AB133" s="13" t="s">
        <v>137</v>
      </c>
      <c r="AC133" s="34">
        <v>1</v>
      </c>
      <c r="AD133" s="34">
        <v>100</v>
      </c>
      <c r="AE133" s="33">
        <f>'Inputs and Outputs Part A'!$B$4+'Inputs and Outputs Part A'!$B$11</f>
        <v>104</v>
      </c>
      <c r="AF133" s="33">
        <f t="shared" si="15"/>
        <v>100</v>
      </c>
      <c r="AG133" s="33">
        <f>IF(AF133-AC133&gt;'Inputs and Outputs Part A'!B$4,AF133-AC133-'Inputs and Outputs Part A'!B$4,0)</f>
        <v>0</v>
      </c>
      <c r="AH133" s="35">
        <f>'Inputs and Outputs Part A'!$B$5*'Data Sheet A'!AF133-'Inputs and Outputs Part A'!$B$6*'Data Sheet A'!AG133</f>
        <v>4000</v>
      </c>
      <c r="AK133" s="13" t="s">
        <v>137</v>
      </c>
      <c r="AL133" s="34">
        <v>1</v>
      </c>
      <c r="AM133" s="34">
        <v>100</v>
      </c>
      <c r="AN133" s="33">
        <f>'Inputs and Outputs Part A'!$B$4+'Inputs and Outputs Part A'!$B$12</f>
        <v>105</v>
      </c>
      <c r="AO133" s="33">
        <f t="shared" si="16"/>
        <v>100</v>
      </c>
      <c r="AP133" s="33">
        <f>IF(AO133-AL133&gt;'Inputs and Outputs Part A'!B$4,AO133-AL133-'Inputs and Outputs Part A'!B$4,0)</f>
        <v>0</v>
      </c>
      <c r="AQ133" s="35">
        <f>'Inputs and Outputs Part A'!$B$5*'Data Sheet A'!AO133-'Inputs and Outputs Part A'!$B$6*'Data Sheet A'!AP133</f>
        <v>4000</v>
      </c>
      <c r="AS133" s="13" t="s">
        <v>137</v>
      </c>
      <c r="AT133" s="34">
        <v>1</v>
      </c>
      <c r="AU133" s="34">
        <v>100</v>
      </c>
      <c r="AV133" s="33">
        <f>'Inputs and Outputs Part A'!$B$4</f>
        <v>100</v>
      </c>
      <c r="AW133" s="33">
        <f t="shared" si="17"/>
        <v>100</v>
      </c>
      <c r="AX133" s="33">
        <f>IF(AW133-AT133&gt;'Inputs and Outputs Part A'!B$4,AW133-AT133-'Inputs and Outputs Part A'!B$4,0)</f>
        <v>0</v>
      </c>
      <c r="AY133" s="35">
        <f>'Inputs and Outputs Part A'!$B$5*'Data Sheet A'!AW133</f>
        <v>4000</v>
      </c>
    </row>
    <row r="134" spans="1:51" x14ac:dyDescent="0.3">
      <c r="A134" s="13" t="s">
        <v>138</v>
      </c>
      <c r="B134" s="34">
        <v>2</v>
      </c>
      <c r="C134" s="34">
        <v>109</v>
      </c>
      <c r="D134" s="33">
        <f>'Inputs and Outputs Part A'!$B$4+'Inputs and Outputs Part A'!$B$8</f>
        <v>101</v>
      </c>
      <c r="E134" s="33">
        <f t="shared" si="12"/>
        <v>101</v>
      </c>
      <c r="F134" s="33">
        <f>IF(E134-B134&gt;'Inputs and Outputs Part A'!B$4,E134-B134-'Inputs and Outputs Part A'!B$4,0)</f>
        <v>0</v>
      </c>
      <c r="G134" s="35">
        <f>'Inputs and Outputs Part A'!$B$5*'Data Sheet A'!E134-'Inputs and Outputs Part A'!$B$6*'Data Sheet A'!F134</f>
        <v>4040</v>
      </c>
      <c r="J134" s="13" t="s">
        <v>138</v>
      </c>
      <c r="K134" s="34">
        <v>2</v>
      </c>
      <c r="L134" s="34">
        <v>109</v>
      </c>
      <c r="M134" s="33">
        <f>'Inputs and Outputs Part A'!$B$4+'Inputs and Outputs Part A'!$B$9</f>
        <v>102</v>
      </c>
      <c r="N134" s="33">
        <f t="shared" si="13"/>
        <v>102</v>
      </c>
      <c r="O134" s="33">
        <f>IF(N134-K134&gt;'Inputs and Outputs Part A'!B$4,N134-K134-'Inputs and Outputs Part A'!B$4,0)</f>
        <v>0</v>
      </c>
      <c r="P134" s="35">
        <f>'Inputs and Outputs Part A'!$B$5*'Data Sheet A'!N134-'Inputs and Outputs Part A'!$B$6*'Data Sheet A'!O134</f>
        <v>4080</v>
      </c>
      <c r="S134" s="13" t="s">
        <v>138</v>
      </c>
      <c r="T134" s="34">
        <v>2</v>
      </c>
      <c r="U134" s="34">
        <v>109</v>
      </c>
      <c r="V134" s="33">
        <f>'Inputs and Outputs Part A'!$B$4+'Inputs and Outputs Part A'!$B$10</f>
        <v>103</v>
      </c>
      <c r="W134" s="33">
        <f t="shared" si="14"/>
        <v>103</v>
      </c>
      <c r="X134" s="33">
        <f>IF(W134-T134&gt;'Inputs and Outputs Part A'!B$4,W134-T134-'Inputs and Outputs Part A'!B$4,0)</f>
        <v>1</v>
      </c>
      <c r="Y134" s="35">
        <f>'Inputs and Outputs Part A'!$B$5*'Data Sheet A'!W134-'Inputs and Outputs Part A'!$B$6*'Data Sheet A'!X134</f>
        <v>4020</v>
      </c>
      <c r="AB134" s="13" t="s">
        <v>138</v>
      </c>
      <c r="AC134" s="34">
        <v>2</v>
      </c>
      <c r="AD134" s="34">
        <v>109</v>
      </c>
      <c r="AE134" s="33">
        <f>'Inputs and Outputs Part A'!$B$4+'Inputs and Outputs Part A'!$B$11</f>
        <v>104</v>
      </c>
      <c r="AF134" s="33">
        <f t="shared" si="15"/>
        <v>104</v>
      </c>
      <c r="AG134" s="33">
        <f>IF(AF134-AC134&gt;'Inputs and Outputs Part A'!B$4,AF134-AC134-'Inputs and Outputs Part A'!B$4,0)</f>
        <v>2</v>
      </c>
      <c r="AH134" s="35">
        <f>'Inputs and Outputs Part A'!$B$5*'Data Sheet A'!AF134-'Inputs and Outputs Part A'!$B$6*'Data Sheet A'!AG134</f>
        <v>3960</v>
      </c>
      <c r="AK134" s="13" t="s">
        <v>138</v>
      </c>
      <c r="AL134" s="34">
        <v>2</v>
      </c>
      <c r="AM134" s="34">
        <v>109</v>
      </c>
      <c r="AN134" s="33">
        <f>'Inputs and Outputs Part A'!$B$4+'Inputs and Outputs Part A'!$B$12</f>
        <v>105</v>
      </c>
      <c r="AO134" s="33">
        <f t="shared" si="16"/>
        <v>105</v>
      </c>
      <c r="AP134" s="33">
        <f>IF(AO134-AL134&gt;'Inputs and Outputs Part A'!B$4,AO134-AL134-'Inputs and Outputs Part A'!B$4,0)</f>
        <v>3</v>
      </c>
      <c r="AQ134" s="35">
        <f>'Inputs and Outputs Part A'!$B$5*'Data Sheet A'!AO134-'Inputs and Outputs Part A'!$B$6*'Data Sheet A'!AP134</f>
        <v>3900</v>
      </c>
      <c r="AS134" s="13" t="s">
        <v>138</v>
      </c>
      <c r="AT134" s="34">
        <v>2</v>
      </c>
      <c r="AU134" s="34">
        <v>109</v>
      </c>
      <c r="AV134" s="33">
        <f>'Inputs and Outputs Part A'!$B$4</f>
        <v>100</v>
      </c>
      <c r="AW134" s="33">
        <f t="shared" si="17"/>
        <v>100</v>
      </c>
      <c r="AX134" s="33">
        <f>IF(AW134-AT134&gt;'Inputs and Outputs Part A'!B$4,AW134-AT134-'Inputs and Outputs Part A'!B$4,0)</f>
        <v>0</v>
      </c>
      <c r="AY134" s="35">
        <f>'Inputs and Outputs Part A'!$B$5*'Data Sheet A'!AW134</f>
        <v>4000</v>
      </c>
    </row>
    <row r="135" spans="1:51" x14ac:dyDescent="0.3">
      <c r="A135" s="13" t="s">
        <v>139</v>
      </c>
      <c r="B135" s="34">
        <v>3</v>
      </c>
      <c r="C135" s="34">
        <v>106</v>
      </c>
      <c r="D135" s="33">
        <f>'Inputs and Outputs Part A'!$B$4+'Inputs and Outputs Part A'!$B$8</f>
        <v>101</v>
      </c>
      <c r="E135" s="33">
        <f t="shared" si="12"/>
        <v>101</v>
      </c>
      <c r="F135" s="33">
        <f>IF(E135-B135&gt;'Inputs and Outputs Part A'!B$4,E135-B135-'Inputs and Outputs Part A'!B$4,0)</f>
        <v>0</v>
      </c>
      <c r="G135" s="35">
        <f>'Inputs and Outputs Part A'!$B$5*'Data Sheet A'!E135-'Inputs and Outputs Part A'!$B$6*'Data Sheet A'!F135</f>
        <v>4040</v>
      </c>
      <c r="J135" s="13" t="s">
        <v>139</v>
      </c>
      <c r="K135" s="34">
        <v>3</v>
      </c>
      <c r="L135" s="34">
        <v>106</v>
      </c>
      <c r="M135" s="33">
        <f>'Inputs and Outputs Part A'!$B$4+'Inputs and Outputs Part A'!$B$9</f>
        <v>102</v>
      </c>
      <c r="N135" s="33">
        <f t="shared" si="13"/>
        <v>102</v>
      </c>
      <c r="O135" s="33">
        <f>IF(N135-K135&gt;'Inputs and Outputs Part A'!B$4,N135-K135-'Inputs and Outputs Part A'!B$4,0)</f>
        <v>0</v>
      </c>
      <c r="P135" s="35">
        <f>'Inputs and Outputs Part A'!$B$5*'Data Sheet A'!N135-'Inputs and Outputs Part A'!$B$6*'Data Sheet A'!O135</f>
        <v>4080</v>
      </c>
      <c r="S135" s="13" t="s">
        <v>139</v>
      </c>
      <c r="T135" s="34">
        <v>3</v>
      </c>
      <c r="U135" s="34">
        <v>106</v>
      </c>
      <c r="V135" s="33">
        <f>'Inputs and Outputs Part A'!$B$4+'Inputs and Outputs Part A'!$B$10</f>
        <v>103</v>
      </c>
      <c r="W135" s="33">
        <f t="shared" si="14"/>
        <v>103</v>
      </c>
      <c r="X135" s="33">
        <f>IF(W135-T135&gt;'Inputs and Outputs Part A'!B$4,W135-T135-'Inputs and Outputs Part A'!B$4,0)</f>
        <v>0</v>
      </c>
      <c r="Y135" s="35">
        <f>'Inputs and Outputs Part A'!$B$5*'Data Sheet A'!W135-'Inputs and Outputs Part A'!$B$6*'Data Sheet A'!X135</f>
        <v>4120</v>
      </c>
      <c r="AB135" s="13" t="s">
        <v>139</v>
      </c>
      <c r="AC135" s="34">
        <v>3</v>
      </c>
      <c r="AD135" s="34">
        <v>106</v>
      </c>
      <c r="AE135" s="33">
        <f>'Inputs and Outputs Part A'!$B$4+'Inputs and Outputs Part A'!$B$11</f>
        <v>104</v>
      </c>
      <c r="AF135" s="33">
        <f t="shared" si="15"/>
        <v>104</v>
      </c>
      <c r="AG135" s="33">
        <f>IF(AF135-AC135&gt;'Inputs and Outputs Part A'!B$4,AF135-AC135-'Inputs and Outputs Part A'!B$4,0)</f>
        <v>1</v>
      </c>
      <c r="AH135" s="35">
        <f>'Inputs and Outputs Part A'!$B$5*'Data Sheet A'!AF135-'Inputs and Outputs Part A'!$B$6*'Data Sheet A'!AG135</f>
        <v>4060</v>
      </c>
      <c r="AK135" s="13" t="s">
        <v>139</v>
      </c>
      <c r="AL135" s="34">
        <v>3</v>
      </c>
      <c r="AM135" s="34">
        <v>106</v>
      </c>
      <c r="AN135" s="33">
        <f>'Inputs and Outputs Part A'!$B$4+'Inputs and Outputs Part A'!$B$12</f>
        <v>105</v>
      </c>
      <c r="AO135" s="33">
        <f t="shared" si="16"/>
        <v>105</v>
      </c>
      <c r="AP135" s="33">
        <f>IF(AO135-AL135&gt;'Inputs and Outputs Part A'!B$4,AO135-AL135-'Inputs and Outputs Part A'!B$4,0)</f>
        <v>2</v>
      </c>
      <c r="AQ135" s="35">
        <f>'Inputs and Outputs Part A'!$B$5*'Data Sheet A'!AO135-'Inputs and Outputs Part A'!$B$6*'Data Sheet A'!AP135</f>
        <v>4000</v>
      </c>
      <c r="AS135" s="13" t="s">
        <v>139</v>
      </c>
      <c r="AT135" s="34">
        <v>3</v>
      </c>
      <c r="AU135" s="34">
        <v>106</v>
      </c>
      <c r="AV135" s="33">
        <f>'Inputs and Outputs Part A'!$B$4</f>
        <v>100</v>
      </c>
      <c r="AW135" s="33">
        <f t="shared" si="17"/>
        <v>100</v>
      </c>
      <c r="AX135" s="33">
        <f>IF(AW135-AT135&gt;'Inputs and Outputs Part A'!B$4,AW135-AT135-'Inputs and Outputs Part A'!B$4,0)</f>
        <v>0</v>
      </c>
      <c r="AY135" s="35">
        <f>'Inputs and Outputs Part A'!$B$5*'Data Sheet A'!AW135</f>
        <v>4000</v>
      </c>
    </row>
    <row r="136" spans="1:51" x14ac:dyDescent="0.3">
      <c r="A136" s="13" t="s">
        <v>140</v>
      </c>
      <c r="B136" s="34">
        <v>2</v>
      </c>
      <c r="C136" s="34">
        <v>109</v>
      </c>
      <c r="D136" s="33">
        <f>'Inputs and Outputs Part A'!$B$4+'Inputs and Outputs Part A'!$B$8</f>
        <v>101</v>
      </c>
      <c r="E136" s="33">
        <f t="shared" si="12"/>
        <v>101</v>
      </c>
      <c r="F136" s="33">
        <f>IF(E136-B136&gt;'Inputs and Outputs Part A'!B$4,E136-B136-'Inputs and Outputs Part A'!B$4,0)</f>
        <v>0</v>
      </c>
      <c r="G136" s="35">
        <f>'Inputs and Outputs Part A'!$B$5*'Data Sheet A'!E136-'Inputs and Outputs Part A'!$B$6*'Data Sheet A'!F136</f>
        <v>4040</v>
      </c>
      <c r="J136" s="13" t="s">
        <v>140</v>
      </c>
      <c r="K136" s="34">
        <v>2</v>
      </c>
      <c r="L136" s="34">
        <v>109</v>
      </c>
      <c r="M136" s="33">
        <f>'Inputs and Outputs Part A'!$B$4+'Inputs and Outputs Part A'!$B$9</f>
        <v>102</v>
      </c>
      <c r="N136" s="33">
        <f t="shared" si="13"/>
        <v>102</v>
      </c>
      <c r="O136" s="33">
        <f>IF(N136-K136&gt;'Inputs and Outputs Part A'!B$4,N136-K136-'Inputs and Outputs Part A'!B$4,0)</f>
        <v>0</v>
      </c>
      <c r="P136" s="35">
        <f>'Inputs and Outputs Part A'!$B$5*'Data Sheet A'!N136-'Inputs and Outputs Part A'!$B$6*'Data Sheet A'!O136</f>
        <v>4080</v>
      </c>
      <c r="S136" s="13" t="s">
        <v>140</v>
      </c>
      <c r="T136" s="34">
        <v>2</v>
      </c>
      <c r="U136" s="34">
        <v>109</v>
      </c>
      <c r="V136" s="33">
        <f>'Inputs and Outputs Part A'!$B$4+'Inputs and Outputs Part A'!$B$10</f>
        <v>103</v>
      </c>
      <c r="W136" s="33">
        <f t="shared" si="14"/>
        <v>103</v>
      </c>
      <c r="X136" s="33">
        <f>IF(W136-T136&gt;'Inputs and Outputs Part A'!B$4,W136-T136-'Inputs and Outputs Part A'!B$4,0)</f>
        <v>1</v>
      </c>
      <c r="Y136" s="35">
        <f>'Inputs and Outputs Part A'!$B$5*'Data Sheet A'!W136-'Inputs and Outputs Part A'!$B$6*'Data Sheet A'!X136</f>
        <v>4020</v>
      </c>
      <c r="AB136" s="13" t="s">
        <v>140</v>
      </c>
      <c r="AC136" s="34">
        <v>2</v>
      </c>
      <c r="AD136" s="34">
        <v>109</v>
      </c>
      <c r="AE136" s="33">
        <f>'Inputs and Outputs Part A'!$B$4+'Inputs and Outputs Part A'!$B$11</f>
        <v>104</v>
      </c>
      <c r="AF136" s="33">
        <f t="shared" si="15"/>
        <v>104</v>
      </c>
      <c r="AG136" s="33">
        <f>IF(AF136-AC136&gt;'Inputs and Outputs Part A'!B$4,AF136-AC136-'Inputs and Outputs Part A'!B$4,0)</f>
        <v>2</v>
      </c>
      <c r="AH136" s="35">
        <f>'Inputs and Outputs Part A'!$B$5*'Data Sheet A'!AF136-'Inputs and Outputs Part A'!$B$6*'Data Sheet A'!AG136</f>
        <v>3960</v>
      </c>
      <c r="AK136" s="13" t="s">
        <v>140</v>
      </c>
      <c r="AL136" s="34">
        <v>2</v>
      </c>
      <c r="AM136" s="34">
        <v>109</v>
      </c>
      <c r="AN136" s="33">
        <f>'Inputs and Outputs Part A'!$B$4+'Inputs and Outputs Part A'!$B$12</f>
        <v>105</v>
      </c>
      <c r="AO136" s="33">
        <f t="shared" si="16"/>
        <v>105</v>
      </c>
      <c r="AP136" s="33">
        <f>IF(AO136-AL136&gt;'Inputs and Outputs Part A'!B$4,AO136-AL136-'Inputs and Outputs Part A'!B$4,0)</f>
        <v>3</v>
      </c>
      <c r="AQ136" s="35">
        <f>'Inputs and Outputs Part A'!$B$5*'Data Sheet A'!AO136-'Inputs and Outputs Part A'!$B$6*'Data Sheet A'!AP136</f>
        <v>3900</v>
      </c>
      <c r="AS136" s="13" t="s">
        <v>140</v>
      </c>
      <c r="AT136" s="34">
        <v>2</v>
      </c>
      <c r="AU136" s="34">
        <v>109</v>
      </c>
      <c r="AV136" s="33">
        <f>'Inputs and Outputs Part A'!$B$4</f>
        <v>100</v>
      </c>
      <c r="AW136" s="33">
        <f t="shared" si="17"/>
        <v>100</v>
      </c>
      <c r="AX136" s="33">
        <f>IF(AW136-AT136&gt;'Inputs and Outputs Part A'!B$4,AW136-AT136-'Inputs and Outputs Part A'!B$4,0)</f>
        <v>0</v>
      </c>
      <c r="AY136" s="35">
        <f>'Inputs and Outputs Part A'!$B$5*'Data Sheet A'!AW136</f>
        <v>4000</v>
      </c>
    </row>
    <row r="137" spans="1:51" x14ac:dyDescent="0.3">
      <c r="A137" s="13" t="s">
        <v>141</v>
      </c>
      <c r="B137" s="34">
        <v>0</v>
      </c>
      <c r="C137" s="34">
        <v>108</v>
      </c>
      <c r="D137" s="33">
        <f>'Inputs and Outputs Part A'!$B$4+'Inputs and Outputs Part A'!$B$8</f>
        <v>101</v>
      </c>
      <c r="E137" s="33">
        <f t="shared" si="12"/>
        <v>101</v>
      </c>
      <c r="F137" s="33">
        <f>IF(E137-B137&gt;'Inputs and Outputs Part A'!B$4,E137-B137-'Inputs and Outputs Part A'!B$4,0)</f>
        <v>1</v>
      </c>
      <c r="G137" s="35">
        <f>'Inputs and Outputs Part A'!$B$5*'Data Sheet A'!E137-'Inputs and Outputs Part A'!$B$6*'Data Sheet A'!F137</f>
        <v>3940</v>
      </c>
      <c r="J137" s="13" t="s">
        <v>141</v>
      </c>
      <c r="K137" s="34">
        <v>0</v>
      </c>
      <c r="L137" s="34">
        <v>108</v>
      </c>
      <c r="M137" s="33">
        <f>'Inputs and Outputs Part A'!$B$4+'Inputs and Outputs Part A'!$B$9</f>
        <v>102</v>
      </c>
      <c r="N137" s="33">
        <f t="shared" si="13"/>
        <v>102</v>
      </c>
      <c r="O137" s="33">
        <f>IF(N137-K137&gt;'Inputs and Outputs Part A'!B$4,N137-K137-'Inputs and Outputs Part A'!B$4,0)</f>
        <v>2</v>
      </c>
      <c r="P137" s="35">
        <f>'Inputs and Outputs Part A'!$B$5*'Data Sheet A'!N137-'Inputs and Outputs Part A'!$B$6*'Data Sheet A'!O137</f>
        <v>3880</v>
      </c>
      <c r="S137" s="13" t="s">
        <v>141</v>
      </c>
      <c r="T137" s="34">
        <v>0</v>
      </c>
      <c r="U137" s="34">
        <v>108</v>
      </c>
      <c r="V137" s="33">
        <f>'Inputs and Outputs Part A'!$B$4+'Inputs and Outputs Part A'!$B$10</f>
        <v>103</v>
      </c>
      <c r="W137" s="33">
        <f t="shared" si="14"/>
        <v>103</v>
      </c>
      <c r="X137" s="33">
        <f>IF(W137-T137&gt;'Inputs and Outputs Part A'!B$4,W137-T137-'Inputs and Outputs Part A'!B$4,0)</f>
        <v>3</v>
      </c>
      <c r="Y137" s="35">
        <f>'Inputs and Outputs Part A'!$B$5*'Data Sheet A'!W137-'Inputs and Outputs Part A'!$B$6*'Data Sheet A'!X137</f>
        <v>3820</v>
      </c>
      <c r="AB137" s="13" t="s">
        <v>141</v>
      </c>
      <c r="AC137" s="34">
        <v>0</v>
      </c>
      <c r="AD137" s="34">
        <v>108</v>
      </c>
      <c r="AE137" s="33">
        <f>'Inputs and Outputs Part A'!$B$4+'Inputs and Outputs Part A'!$B$11</f>
        <v>104</v>
      </c>
      <c r="AF137" s="33">
        <f t="shared" si="15"/>
        <v>104</v>
      </c>
      <c r="AG137" s="33">
        <f>IF(AF137-AC137&gt;'Inputs and Outputs Part A'!B$4,AF137-AC137-'Inputs and Outputs Part A'!B$4,0)</f>
        <v>4</v>
      </c>
      <c r="AH137" s="35">
        <f>'Inputs and Outputs Part A'!$B$5*'Data Sheet A'!AF137-'Inputs and Outputs Part A'!$B$6*'Data Sheet A'!AG137</f>
        <v>3760</v>
      </c>
      <c r="AK137" s="13" t="s">
        <v>141</v>
      </c>
      <c r="AL137" s="34">
        <v>0</v>
      </c>
      <c r="AM137" s="34">
        <v>108</v>
      </c>
      <c r="AN137" s="33">
        <f>'Inputs and Outputs Part A'!$B$4+'Inputs and Outputs Part A'!$B$12</f>
        <v>105</v>
      </c>
      <c r="AO137" s="33">
        <f t="shared" si="16"/>
        <v>105</v>
      </c>
      <c r="AP137" s="33">
        <f>IF(AO137-AL137&gt;'Inputs and Outputs Part A'!B$4,AO137-AL137-'Inputs and Outputs Part A'!B$4,0)</f>
        <v>5</v>
      </c>
      <c r="AQ137" s="35">
        <f>'Inputs and Outputs Part A'!$B$5*'Data Sheet A'!AO137-'Inputs and Outputs Part A'!$B$6*'Data Sheet A'!AP137</f>
        <v>3700</v>
      </c>
      <c r="AS137" s="13" t="s">
        <v>141</v>
      </c>
      <c r="AT137" s="34">
        <v>0</v>
      </c>
      <c r="AU137" s="34">
        <v>108</v>
      </c>
      <c r="AV137" s="33">
        <f>'Inputs and Outputs Part A'!$B$4</f>
        <v>100</v>
      </c>
      <c r="AW137" s="33">
        <f t="shared" si="17"/>
        <v>100</v>
      </c>
      <c r="AX137" s="33">
        <f>IF(AW137-AT137&gt;'Inputs and Outputs Part A'!B$4,AW137-AT137-'Inputs and Outputs Part A'!B$4,0)</f>
        <v>0</v>
      </c>
      <c r="AY137" s="35">
        <f>'Inputs and Outputs Part A'!$B$5*'Data Sheet A'!AW137</f>
        <v>4000</v>
      </c>
    </row>
    <row r="138" spans="1:51" x14ac:dyDescent="0.3">
      <c r="A138" s="13" t="s">
        <v>142</v>
      </c>
      <c r="B138" s="34">
        <v>2</v>
      </c>
      <c r="C138" s="34">
        <v>92</v>
      </c>
      <c r="D138" s="33">
        <f>'Inputs and Outputs Part A'!$B$4+'Inputs and Outputs Part A'!$B$8</f>
        <v>101</v>
      </c>
      <c r="E138" s="33">
        <f t="shared" si="12"/>
        <v>92</v>
      </c>
      <c r="F138" s="33">
        <f>IF(E138-B138&gt;'Inputs and Outputs Part A'!B$4,E138-B138-'Inputs and Outputs Part A'!B$4,0)</f>
        <v>0</v>
      </c>
      <c r="G138" s="35">
        <f>'Inputs and Outputs Part A'!$B$5*'Data Sheet A'!E138-'Inputs and Outputs Part A'!$B$6*'Data Sheet A'!F138</f>
        <v>3680</v>
      </c>
      <c r="J138" s="13" t="s">
        <v>142</v>
      </c>
      <c r="K138" s="34">
        <v>2</v>
      </c>
      <c r="L138" s="34">
        <v>92</v>
      </c>
      <c r="M138" s="33">
        <f>'Inputs and Outputs Part A'!$B$4+'Inputs and Outputs Part A'!$B$9</f>
        <v>102</v>
      </c>
      <c r="N138" s="33">
        <f t="shared" si="13"/>
        <v>92</v>
      </c>
      <c r="O138" s="33">
        <f>IF(N138-K138&gt;'Inputs and Outputs Part A'!B$4,N138-K138-'Inputs and Outputs Part A'!B$4,0)</f>
        <v>0</v>
      </c>
      <c r="P138" s="35">
        <f>'Inputs and Outputs Part A'!$B$5*'Data Sheet A'!N138-'Inputs and Outputs Part A'!$B$6*'Data Sheet A'!O138</f>
        <v>3680</v>
      </c>
      <c r="S138" s="13" t="s">
        <v>142</v>
      </c>
      <c r="T138" s="34">
        <v>2</v>
      </c>
      <c r="U138" s="34">
        <v>92</v>
      </c>
      <c r="V138" s="33">
        <f>'Inputs and Outputs Part A'!$B$4+'Inputs and Outputs Part A'!$B$10</f>
        <v>103</v>
      </c>
      <c r="W138" s="33">
        <f t="shared" si="14"/>
        <v>92</v>
      </c>
      <c r="X138" s="33">
        <f>IF(W138-T138&gt;'Inputs and Outputs Part A'!B$4,W138-T138-'Inputs and Outputs Part A'!B$4,0)</f>
        <v>0</v>
      </c>
      <c r="Y138" s="35">
        <f>'Inputs and Outputs Part A'!$B$5*'Data Sheet A'!W138-'Inputs and Outputs Part A'!$B$6*'Data Sheet A'!X138</f>
        <v>3680</v>
      </c>
      <c r="AB138" s="13" t="s">
        <v>142</v>
      </c>
      <c r="AC138" s="34">
        <v>2</v>
      </c>
      <c r="AD138" s="34">
        <v>92</v>
      </c>
      <c r="AE138" s="33">
        <f>'Inputs and Outputs Part A'!$B$4+'Inputs and Outputs Part A'!$B$11</f>
        <v>104</v>
      </c>
      <c r="AF138" s="33">
        <f t="shared" si="15"/>
        <v>92</v>
      </c>
      <c r="AG138" s="33">
        <f>IF(AF138-AC138&gt;'Inputs and Outputs Part A'!B$4,AF138-AC138-'Inputs and Outputs Part A'!B$4,0)</f>
        <v>0</v>
      </c>
      <c r="AH138" s="35">
        <f>'Inputs and Outputs Part A'!$B$5*'Data Sheet A'!AF138-'Inputs and Outputs Part A'!$B$6*'Data Sheet A'!AG138</f>
        <v>3680</v>
      </c>
      <c r="AK138" s="13" t="s">
        <v>142</v>
      </c>
      <c r="AL138" s="34">
        <v>2</v>
      </c>
      <c r="AM138" s="34">
        <v>92</v>
      </c>
      <c r="AN138" s="33">
        <f>'Inputs and Outputs Part A'!$B$4+'Inputs and Outputs Part A'!$B$12</f>
        <v>105</v>
      </c>
      <c r="AO138" s="33">
        <f t="shared" si="16"/>
        <v>92</v>
      </c>
      <c r="AP138" s="33">
        <f>IF(AO138-AL138&gt;'Inputs and Outputs Part A'!B$4,AO138-AL138-'Inputs and Outputs Part A'!B$4,0)</f>
        <v>0</v>
      </c>
      <c r="AQ138" s="35">
        <f>'Inputs and Outputs Part A'!$B$5*'Data Sheet A'!AO138-'Inputs and Outputs Part A'!$B$6*'Data Sheet A'!AP138</f>
        <v>3680</v>
      </c>
      <c r="AS138" s="13" t="s">
        <v>142</v>
      </c>
      <c r="AT138" s="34">
        <v>2</v>
      </c>
      <c r="AU138" s="34">
        <v>92</v>
      </c>
      <c r="AV138" s="33">
        <f>'Inputs and Outputs Part A'!$B$4</f>
        <v>100</v>
      </c>
      <c r="AW138" s="33">
        <f t="shared" si="17"/>
        <v>92</v>
      </c>
      <c r="AX138" s="33">
        <f>IF(AW138-AT138&gt;'Inputs and Outputs Part A'!B$4,AW138-AT138-'Inputs and Outputs Part A'!B$4,0)</f>
        <v>0</v>
      </c>
      <c r="AY138" s="35">
        <f>'Inputs and Outputs Part A'!$B$5*'Data Sheet A'!AW138</f>
        <v>3680</v>
      </c>
    </row>
    <row r="139" spans="1:51" x14ac:dyDescent="0.3">
      <c r="A139" s="13" t="s">
        <v>143</v>
      </c>
      <c r="B139" s="34">
        <v>1</v>
      </c>
      <c r="C139" s="34">
        <v>103</v>
      </c>
      <c r="D139" s="33">
        <f>'Inputs and Outputs Part A'!$B$4+'Inputs and Outputs Part A'!$B$8</f>
        <v>101</v>
      </c>
      <c r="E139" s="33">
        <f t="shared" si="12"/>
        <v>101</v>
      </c>
      <c r="F139" s="33">
        <f>IF(E139-B139&gt;'Inputs and Outputs Part A'!B$4,E139-B139-'Inputs and Outputs Part A'!B$4,0)</f>
        <v>0</v>
      </c>
      <c r="G139" s="35">
        <f>'Inputs and Outputs Part A'!$B$5*'Data Sheet A'!E139-'Inputs and Outputs Part A'!$B$6*'Data Sheet A'!F139</f>
        <v>4040</v>
      </c>
      <c r="J139" s="13" t="s">
        <v>143</v>
      </c>
      <c r="K139" s="34">
        <v>1</v>
      </c>
      <c r="L139" s="34">
        <v>103</v>
      </c>
      <c r="M139" s="33">
        <f>'Inputs and Outputs Part A'!$B$4+'Inputs and Outputs Part A'!$B$9</f>
        <v>102</v>
      </c>
      <c r="N139" s="33">
        <f t="shared" si="13"/>
        <v>102</v>
      </c>
      <c r="O139" s="33">
        <f>IF(N139-K139&gt;'Inputs and Outputs Part A'!B$4,N139-K139-'Inputs and Outputs Part A'!B$4,0)</f>
        <v>1</v>
      </c>
      <c r="P139" s="35">
        <f>'Inputs and Outputs Part A'!$B$5*'Data Sheet A'!N139-'Inputs and Outputs Part A'!$B$6*'Data Sheet A'!O139</f>
        <v>3980</v>
      </c>
      <c r="S139" s="13" t="s">
        <v>143</v>
      </c>
      <c r="T139" s="34">
        <v>1</v>
      </c>
      <c r="U139" s="34">
        <v>103</v>
      </c>
      <c r="V139" s="33">
        <f>'Inputs and Outputs Part A'!$B$4+'Inputs and Outputs Part A'!$B$10</f>
        <v>103</v>
      </c>
      <c r="W139" s="33">
        <f t="shared" si="14"/>
        <v>103</v>
      </c>
      <c r="X139" s="33">
        <f>IF(W139-T139&gt;'Inputs and Outputs Part A'!B$4,W139-T139-'Inputs and Outputs Part A'!B$4,0)</f>
        <v>2</v>
      </c>
      <c r="Y139" s="35">
        <f>'Inputs and Outputs Part A'!$B$5*'Data Sheet A'!W139-'Inputs and Outputs Part A'!$B$6*'Data Sheet A'!X139</f>
        <v>3920</v>
      </c>
      <c r="AB139" s="13" t="s">
        <v>143</v>
      </c>
      <c r="AC139" s="34">
        <v>1</v>
      </c>
      <c r="AD139" s="34">
        <v>103</v>
      </c>
      <c r="AE139" s="33">
        <f>'Inputs and Outputs Part A'!$B$4+'Inputs and Outputs Part A'!$B$11</f>
        <v>104</v>
      </c>
      <c r="AF139" s="33">
        <f t="shared" si="15"/>
        <v>103</v>
      </c>
      <c r="AG139" s="33">
        <f>IF(AF139-AC139&gt;'Inputs and Outputs Part A'!B$4,AF139-AC139-'Inputs and Outputs Part A'!B$4,0)</f>
        <v>2</v>
      </c>
      <c r="AH139" s="35">
        <f>'Inputs and Outputs Part A'!$B$5*'Data Sheet A'!AF139-'Inputs and Outputs Part A'!$B$6*'Data Sheet A'!AG139</f>
        <v>3920</v>
      </c>
      <c r="AK139" s="13" t="s">
        <v>143</v>
      </c>
      <c r="AL139" s="34">
        <v>1</v>
      </c>
      <c r="AM139" s="34">
        <v>103</v>
      </c>
      <c r="AN139" s="33">
        <f>'Inputs and Outputs Part A'!$B$4+'Inputs and Outputs Part A'!$B$12</f>
        <v>105</v>
      </c>
      <c r="AO139" s="33">
        <f t="shared" si="16"/>
        <v>103</v>
      </c>
      <c r="AP139" s="33">
        <f>IF(AO139-AL139&gt;'Inputs and Outputs Part A'!B$4,AO139-AL139-'Inputs and Outputs Part A'!B$4,0)</f>
        <v>2</v>
      </c>
      <c r="AQ139" s="35">
        <f>'Inputs and Outputs Part A'!$B$5*'Data Sheet A'!AO139-'Inputs and Outputs Part A'!$B$6*'Data Sheet A'!AP139</f>
        <v>3920</v>
      </c>
      <c r="AS139" s="13" t="s">
        <v>143</v>
      </c>
      <c r="AT139" s="34">
        <v>1</v>
      </c>
      <c r="AU139" s="34">
        <v>103</v>
      </c>
      <c r="AV139" s="33">
        <f>'Inputs and Outputs Part A'!$B$4</f>
        <v>100</v>
      </c>
      <c r="AW139" s="33">
        <f t="shared" si="17"/>
        <v>100</v>
      </c>
      <c r="AX139" s="33">
        <f>IF(AW139-AT139&gt;'Inputs and Outputs Part A'!B$4,AW139-AT139-'Inputs and Outputs Part A'!B$4,0)</f>
        <v>0</v>
      </c>
      <c r="AY139" s="35">
        <f>'Inputs and Outputs Part A'!$B$5*'Data Sheet A'!AW139</f>
        <v>4000</v>
      </c>
    </row>
    <row r="140" spans="1:51" x14ac:dyDescent="0.3">
      <c r="A140" s="13" t="s">
        <v>144</v>
      </c>
      <c r="B140" s="34">
        <v>0</v>
      </c>
      <c r="C140" s="34">
        <v>97</v>
      </c>
      <c r="D140" s="33">
        <f>'Inputs and Outputs Part A'!$B$4+'Inputs and Outputs Part A'!$B$8</f>
        <v>101</v>
      </c>
      <c r="E140" s="33">
        <f t="shared" si="12"/>
        <v>97</v>
      </c>
      <c r="F140" s="33">
        <f>IF(E140-B140&gt;'Inputs and Outputs Part A'!B$4,E140-B140-'Inputs and Outputs Part A'!B$4,0)</f>
        <v>0</v>
      </c>
      <c r="G140" s="35">
        <f>'Inputs and Outputs Part A'!$B$5*'Data Sheet A'!E140-'Inputs and Outputs Part A'!$B$6*'Data Sheet A'!F140</f>
        <v>3880</v>
      </c>
      <c r="J140" s="13" t="s">
        <v>144</v>
      </c>
      <c r="K140" s="34">
        <v>0</v>
      </c>
      <c r="L140" s="34">
        <v>97</v>
      </c>
      <c r="M140" s="33">
        <f>'Inputs and Outputs Part A'!$B$4+'Inputs and Outputs Part A'!$B$9</f>
        <v>102</v>
      </c>
      <c r="N140" s="33">
        <f t="shared" si="13"/>
        <v>97</v>
      </c>
      <c r="O140" s="33">
        <f>IF(N140-K140&gt;'Inputs and Outputs Part A'!B$4,N140-K140-'Inputs and Outputs Part A'!B$4,0)</f>
        <v>0</v>
      </c>
      <c r="P140" s="35">
        <f>'Inputs and Outputs Part A'!$B$5*'Data Sheet A'!N140-'Inputs and Outputs Part A'!$B$6*'Data Sheet A'!O140</f>
        <v>3880</v>
      </c>
      <c r="S140" s="13" t="s">
        <v>144</v>
      </c>
      <c r="T140" s="34">
        <v>0</v>
      </c>
      <c r="U140" s="34">
        <v>97</v>
      </c>
      <c r="V140" s="33">
        <f>'Inputs and Outputs Part A'!$B$4+'Inputs and Outputs Part A'!$B$10</f>
        <v>103</v>
      </c>
      <c r="W140" s="33">
        <f t="shared" si="14"/>
        <v>97</v>
      </c>
      <c r="X140" s="33">
        <f>IF(W140-T140&gt;'Inputs and Outputs Part A'!B$4,W140-T140-'Inputs and Outputs Part A'!B$4,0)</f>
        <v>0</v>
      </c>
      <c r="Y140" s="35">
        <f>'Inputs and Outputs Part A'!$B$5*'Data Sheet A'!W140-'Inputs and Outputs Part A'!$B$6*'Data Sheet A'!X140</f>
        <v>3880</v>
      </c>
      <c r="AB140" s="13" t="s">
        <v>144</v>
      </c>
      <c r="AC140" s="34">
        <v>0</v>
      </c>
      <c r="AD140" s="34">
        <v>97</v>
      </c>
      <c r="AE140" s="33">
        <f>'Inputs and Outputs Part A'!$B$4+'Inputs and Outputs Part A'!$B$11</f>
        <v>104</v>
      </c>
      <c r="AF140" s="33">
        <f t="shared" si="15"/>
        <v>97</v>
      </c>
      <c r="AG140" s="33">
        <f>IF(AF140-AC140&gt;'Inputs and Outputs Part A'!B$4,AF140-AC140-'Inputs and Outputs Part A'!B$4,0)</f>
        <v>0</v>
      </c>
      <c r="AH140" s="35">
        <f>'Inputs and Outputs Part A'!$B$5*'Data Sheet A'!AF140-'Inputs and Outputs Part A'!$B$6*'Data Sheet A'!AG140</f>
        <v>3880</v>
      </c>
      <c r="AK140" s="13" t="s">
        <v>144</v>
      </c>
      <c r="AL140" s="34">
        <v>0</v>
      </c>
      <c r="AM140" s="34">
        <v>97</v>
      </c>
      <c r="AN140" s="33">
        <f>'Inputs and Outputs Part A'!$B$4+'Inputs and Outputs Part A'!$B$12</f>
        <v>105</v>
      </c>
      <c r="AO140" s="33">
        <f t="shared" si="16"/>
        <v>97</v>
      </c>
      <c r="AP140" s="33">
        <f>IF(AO140-AL140&gt;'Inputs and Outputs Part A'!B$4,AO140-AL140-'Inputs and Outputs Part A'!B$4,0)</f>
        <v>0</v>
      </c>
      <c r="AQ140" s="35">
        <f>'Inputs and Outputs Part A'!$B$5*'Data Sheet A'!AO140-'Inputs and Outputs Part A'!$B$6*'Data Sheet A'!AP140</f>
        <v>3880</v>
      </c>
      <c r="AS140" s="13" t="s">
        <v>144</v>
      </c>
      <c r="AT140" s="34">
        <v>0</v>
      </c>
      <c r="AU140" s="34">
        <v>97</v>
      </c>
      <c r="AV140" s="33">
        <f>'Inputs and Outputs Part A'!$B$4</f>
        <v>100</v>
      </c>
      <c r="AW140" s="33">
        <f t="shared" si="17"/>
        <v>97</v>
      </c>
      <c r="AX140" s="33">
        <f>IF(AW140-AT140&gt;'Inputs and Outputs Part A'!B$4,AW140-AT140-'Inputs and Outputs Part A'!B$4,0)</f>
        <v>0</v>
      </c>
      <c r="AY140" s="35">
        <f>'Inputs and Outputs Part A'!$B$5*'Data Sheet A'!AW140</f>
        <v>3880</v>
      </c>
    </row>
    <row r="141" spans="1:51" x14ac:dyDescent="0.3">
      <c r="A141" s="13" t="s">
        <v>145</v>
      </c>
      <c r="B141" s="34">
        <v>3</v>
      </c>
      <c r="C141" s="34">
        <v>87</v>
      </c>
      <c r="D141" s="33">
        <f>'Inputs and Outputs Part A'!$B$4+'Inputs and Outputs Part A'!$B$8</f>
        <v>101</v>
      </c>
      <c r="E141" s="33">
        <f t="shared" si="12"/>
        <v>87</v>
      </c>
      <c r="F141" s="33">
        <f>IF(E141-B141&gt;'Inputs and Outputs Part A'!B$4,E141-B141-'Inputs and Outputs Part A'!B$4,0)</f>
        <v>0</v>
      </c>
      <c r="G141" s="35">
        <f>'Inputs and Outputs Part A'!$B$5*'Data Sheet A'!E141-'Inputs and Outputs Part A'!$B$6*'Data Sheet A'!F141</f>
        <v>3480</v>
      </c>
      <c r="J141" s="13" t="s">
        <v>145</v>
      </c>
      <c r="K141" s="34">
        <v>3</v>
      </c>
      <c r="L141" s="34">
        <v>87</v>
      </c>
      <c r="M141" s="33">
        <f>'Inputs and Outputs Part A'!$B$4+'Inputs and Outputs Part A'!$B$9</f>
        <v>102</v>
      </c>
      <c r="N141" s="33">
        <f t="shared" si="13"/>
        <v>87</v>
      </c>
      <c r="O141" s="33">
        <f>IF(N141-K141&gt;'Inputs and Outputs Part A'!B$4,N141-K141-'Inputs and Outputs Part A'!B$4,0)</f>
        <v>0</v>
      </c>
      <c r="P141" s="35">
        <f>'Inputs and Outputs Part A'!$B$5*'Data Sheet A'!N141-'Inputs and Outputs Part A'!$B$6*'Data Sheet A'!O141</f>
        <v>3480</v>
      </c>
      <c r="S141" s="13" t="s">
        <v>145</v>
      </c>
      <c r="T141" s="34">
        <v>3</v>
      </c>
      <c r="U141" s="34">
        <v>87</v>
      </c>
      <c r="V141" s="33">
        <f>'Inputs and Outputs Part A'!$B$4+'Inputs and Outputs Part A'!$B$10</f>
        <v>103</v>
      </c>
      <c r="W141" s="33">
        <f t="shared" si="14"/>
        <v>87</v>
      </c>
      <c r="X141" s="33">
        <f>IF(W141-T141&gt;'Inputs and Outputs Part A'!B$4,W141-T141-'Inputs and Outputs Part A'!B$4,0)</f>
        <v>0</v>
      </c>
      <c r="Y141" s="35">
        <f>'Inputs and Outputs Part A'!$B$5*'Data Sheet A'!W141-'Inputs and Outputs Part A'!$B$6*'Data Sheet A'!X141</f>
        <v>3480</v>
      </c>
      <c r="AB141" s="13" t="s">
        <v>145</v>
      </c>
      <c r="AC141" s="34">
        <v>3</v>
      </c>
      <c r="AD141" s="34">
        <v>87</v>
      </c>
      <c r="AE141" s="33">
        <f>'Inputs and Outputs Part A'!$B$4+'Inputs and Outputs Part A'!$B$11</f>
        <v>104</v>
      </c>
      <c r="AF141" s="33">
        <f t="shared" si="15"/>
        <v>87</v>
      </c>
      <c r="AG141" s="33">
        <f>IF(AF141-AC141&gt;'Inputs and Outputs Part A'!B$4,AF141-AC141-'Inputs and Outputs Part A'!B$4,0)</f>
        <v>0</v>
      </c>
      <c r="AH141" s="35">
        <f>'Inputs and Outputs Part A'!$B$5*'Data Sheet A'!AF141-'Inputs and Outputs Part A'!$B$6*'Data Sheet A'!AG141</f>
        <v>3480</v>
      </c>
      <c r="AK141" s="13" t="s">
        <v>145</v>
      </c>
      <c r="AL141" s="34">
        <v>3</v>
      </c>
      <c r="AM141" s="34">
        <v>87</v>
      </c>
      <c r="AN141" s="33">
        <f>'Inputs and Outputs Part A'!$B$4+'Inputs and Outputs Part A'!$B$12</f>
        <v>105</v>
      </c>
      <c r="AO141" s="33">
        <f t="shared" si="16"/>
        <v>87</v>
      </c>
      <c r="AP141" s="33">
        <f>IF(AO141-AL141&gt;'Inputs and Outputs Part A'!B$4,AO141-AL141-'Inputs and Outputs Part A'!B$4,0)</f>
        <v>0</v>
      </c>
      <c r="AQ141" s="35">
        <f>'Inputs and Outputs Part A'!$B$5*'Data Sheet A'!AO141-'Inputs and Outputs Part A'!$B$6*'Data Sheet A'!AP141</f>
        <v>3480</v>
      </c>
      <c r="AS141" s="13" t="s">
        <v>145</v>
      </c>
      <c r="AT141" s="34">
        <v>3</v>
      </c>
      <c r="AU141" s="34">
        <v>87</v>
      </c>
      <c r="AV141" s="33">
        <f>'Inputs and Outputs Part A'!$B$4</f>
        <v>100</v>
      </c>
      <c r="AW141" s="33">
        <f t="shared" si="17"/>
        <v>87</v>
      </c>
      <c r="AX141" s="33">
        <f>IF(AW141-AT141&gt;'Inputs and Outputs Part A'!B$4,AW141-AT141-'Inputs and Outputs Part A'!B$4,0)</f>
        <v>0</v>
      </c>
      <c r="AY141" s="35">
        <f>'Inputs and Outputs Part A'!$B$5*'Data Sheet A'!AW141</f>
        <v>3480</v>
      </c>
    </row>
    <row r="142" spans="1:51" x14ac:dyDescent="0.3">
      <c r="A142" s="13" t="s">
        <v>146</v>
      </c>
      <c r="B142" s="34">
        <v>3</v>
      </c>
      <c r="C142" s="34">
        <v>107</v>
      </c>
      <c r="D142" s="33">
        <f>'Inputs and Outputs Part A'!$B$4+'Inputs and Outputs Part A'!$B$8</f>
        <v>101</v>
      </c>
      <c r="E142" s="33">
        <f t="shared" si="12"/>
        <v>101</v>
      </c>
      <c r="F142" s="33">
        <f>IF(E142-B142&gt;'Inputs and Outputs Part A'!B$4,E142-B142-'Inputs and Outputs Part A'!B$4,0)</f>
        <v>0</v>
      </c>
      <c r="G142" s="35">
        <f>'Inputs and Outputs Part A'!$B$5*'Data Sheet A'!E142-'Inputs and Outputs Part A'!$B$6*'Data Sheet A'!F142</f>
        <v>4040</v>
      </c>
      <c r="J142" s="13" t="s">
        <v>146</v>
      </c>
      <c r="K142" s="34">
        <v>3</v>
      </c>
      <c r="L142" s="34">
        <v>107</v>
      </c>
      <c r="M142" s="33">
        <f>'Inputs and Outputs Part A'!$B$4+'Inputs and Outputs Part A'!$B$9</f>
        <v>102</v>
      </c>
      <c r="N142" s="33">
        <f t="shared" si="13"/>
        <v>102</v>
      </c>
      <c r="O142" s="33">
        <f>IF(N142-K142&gt;'Inputs and Outputs Part A'!B$4,N142-K142-'Inputs and Outputs Part A'!B$4,0)</f>
        <v>0</v>
      </c>
      <c r="P142" s="35">
        <f>'Inputs and Outputs Part A'!$B$5*'Data Sheet A'!N142-'Inputs and Outputs Part A'!$B$6*'Data Sheet A'!O142</f>
        <v>4080</v>
      </c>
      <c r="S142" s="13" t="s">
        <v>146</v>
      </c>
      <c r="T142" s="34">
        <v>3</v>
      </c>
      <c r="U142" s="34">
        <v>107</v>
      </c>
      <c r="V142" s="33">
        <f>'Inputs and Outputs Part A'!$B$4+'Inputs and Outputs Part A'!$B$10</f>
        <v>103</v>
      </c>
      <c r="W142" s="33">
        <f t="shared" si="14"/>
        <v>103</v>
      </c>
      <c r="X142" s="33">
        <f>IF(W142-T142&gt;'Inputs and Outputs Part A'!B$4,W142-T142-'Inputs and Outputs Part A'!B$4,0)</f>
        <v>0</v>
      </c>
      <c r="Y142" s="35">
        <f>'Inputs and Outputs Part A'!$B$5*'Data Sheet A'!W142-'Inputs and Outputs Part A'!$B$6*'Data Sheet A'!X142</f>
        <v>4120</v>
      </c>
      <c r="AB142" s="13" t="s">
        <v>146</v>
      </c>
      <c r="AC142" s="34">
        <v>3</v>
      </c>
      <c r="AD142" s="34">
        <v>107</v>
      </c>
      <c r="AE142" s="33">
        <f>'Inputs and Outputs Part A'!$B$4+'Inputs and Outputs Part A'!$B$11</f>
        <v>104</v>
      </c>
      <c r="AF142" s="33">
        <f t="shared" si="15"/>
        <v>104</v>
      </c>
      <c r="AG142" s="33">
        <f>IF(AF142-AC142&gt;'Inputs and Outputs Part A'!B$4,AF142-AC142-'Inputs and Outputs Part A'!B$4,0)</f>
        <v>1</v>
      </c>
      <c r="AH142" s="35">
        <f>'Inputs and Outputs Part A'!$B$5*'Data Sheet A'!AF142-'Inputs and Outputs Part A'!$B$6*'Data Sheet A'!AG142</f>
        <v>4060</v>
      </c>
      <c r="AK142" s="13" t="s">
        <v>146</v>
      </c>
      <c r="AL142" s="34">
        <v>3</v>
      </c>
      <c r="AM142" s="34">
        <v>107</v>
      </c>
      <c r="AN142" s="33">
        <f>'Inputs and Outputs Part A'!$B$4+'Inputs and Outputs Part A'!$B$12</f>
        <v>105</v>
      </c>
      <c r="AO142" s="33">
        <f t="shared" si="16"/>
        <v>105</v>
      </c>
      <c r="AP142" s="33">
        <f>IF(AO142-AL142&gt;'Inputs and Outputs Part A'!B$4,AO142-AL142-'Inputs and Outputs Part A'!B$4,0)</f>
        <v>2</v>
      </c>
      <c r="AQ142" s="35">
        <f>'Inputs and Outputs Part A'!$B$5*'Data Sheet A'!AO142-'Inputs and Outputs Part A'!$B$6*'Data Sheet A'!AP142</f>
        <v>4000</v>
      </c>
      <c r="AS142" s="13" t="s">
        <v>146</v>
      </c>
      <c r="AT142" s="34">
        <v>3</v>
      </c>
      <c r="AU142" s="34">
        <v>107</v>
      </c>
      <c r="AV142" s="33">
        <f>'Inputs and Outputs Part A'!$B$4</f>
        <v>100</v>
      </c>
      <c r="AW142" s="33">
        <f t="shared" si="17"/>
        <v>100</v>
      </c>
      <c r="AX142" s="33">
        <f>IF(AW142-AT142&gt;'Inputs and Outputs Part A'!B$4,AW142-AT142-'Inputs and Outputs Part A'!B$4,0)</f>
        <v>0</v>
      </c>
      <c r="AY142" s="35">
        <f>'Inputs and Outputs Part A'!$B$5*'Data Sheet A'!AW142</f>
        <v>4000</v>
      </c>
    </row>
    <row r="143" spans="1:51" x14ac:dyDescent="0.3">
      <c r="A143" s="13" t="s">
        <v>147</v>
      </c>
      <c r="B143" s="34">
        <v>2</v>
      </c>
      <c r="C143" s="34">
        <v>98</v>
      </c>
      <c r="D143" s="33">
        <f>'Inputs and Outputs Part A'!$B$4+'Inputs and Outputs Part A'!$B$8</f>
        <v>101</v>
      </c>
      <c r="E143" s="33">
        <f t="shared" si="12"/>
        <v>98</v>
      </c>
      <c r="F143" s="33">
        <f>IF(E143-B143&gt;'Inputs and Outputs Part A'!B$4,E143-B143-'Inputs and Outputs Part A'!B$4,0)</f>
        <v>0</v>
      </c>
      <c r="G143" s="35">
        <f>'Inputs and Outputs Part A'!$B$5*'Data Sheet A'!E143-'Inputs and Outputs Part A'!$B$6*'Data Sheet A'!F143</f>
        <v>3920</v>
      </c>
      <c r="J143" s="13" t="s">
        <v>147</v>
      </c>
      <c r="K143" s="34">
        <v>2</v>
      </c>
      <c r="L143" s="34">
        <v>98</v>
      </c>
      <c r="M143" s="33">
        <f>'Inputs and Outputs Part A'!$B$4+'Inputs and Outputs Part A'!$B$9</f>
        <v>102</v>
      </c>
      <c r="N143" s="33">
        <f t="shared" si="13"/>
        <v>98</v>
      </c>
      <c r="O143" s="33">
        <f>IF(N143-K143&gt;'Inputs and Outputs Part A'!B$4,N143-K143-'Inputs and Outputs Part A'!B$4,0)</f>
        <v>0</v>
      </c>
      <c r="P143" s="35">
        <f>'Inputs and Outputs Part A'!$B$5*'Data Sheet A'!N143-'Inputs and Outputs Part A'!$B$6*'Data Sheet A'!O143</f>
        <v>3920</v>
      </c>
      <c r="S143" s="13" t="s">
        <v>147</v>
      </c>
      <c r="T143" s="34">
        <v>2</v>
      </c>
      <c r="U143" s="34">
        <v>98</v>
      </c>
      <c r="V143" s="33">
        <f>'Inputs and Outputs Part A'!$B$4+'Inputs and Outputs Part A'!$B$10</f>
        <v>103</v>
      </c>
      <c r="W143" s="33">
        <f t="shared" si="14"/>
        <v>98</v>
      </c>
      <c r="X143" s="33">
        <f>IF(W143-T143&gt;'Inputs and Outputs Part A'!B$4,W143-T143-'Inputs and Outputs Part A'!B$4,0)</f>
        <v>0</v>
      </c>
      <c r="Y143" s="35">
        <f>'Inputs and Outputs Part A'!$B$5*'Data Sheet A'!W143-'Inputs and Outputs Part A'!$B$6*'Data Sheet A'!X143</f>
        <v>3920</v>
      </c>
      <c r="AB143" s="13" t="s">
        <v>147</v>
      </c>
      <c r="AC143" s="34">
        <v>2</v>
      </c>
      <c r="AD143" s="34">
        <v>98</v>
      </c>
      <c r="AE143" s="33">
        <f>'Inputs and Outputs Part A'!$B$4+'Inputs and Outputs Part A'!$B$11</f>
        <v>104</v>
      </c>
      <c r="AF143" s="33">
        <f t="shared" si="15"/>
        <v>98</v>
      </c>
      <c r="AG143" s="33">
        <f>IF(AF143-AC143&gt;'Inputs and Outputs Part A'!B$4,AF143-AC143-'Inputs and Outputs Part A'!B$4,0)</f>
        <v>0</v>
      </c>
      <c r="AH143" s="35">
        <f>'Inputs and Outputs Part A'!$B$5*'Data Sheet A'!AF143-'Inputs and Outputs Part A'!$B$6*'Data Sheet A'!AG143</f>
        <v>3920</v>
      </c>
      <c r="AK143" s="13" t="s">
        <v>147</v>
      </c>
      <c r="AL143" s="34">
        <v>2</v>
      </c>
      <c r="AM143" s="34">
        <v>98</v>
      </c>
      <c r="AN143" s="33">
        <f>'Inputs and Outputs Part A'!$B$4+'Inputs and Outputs Part A'!$B$12</f>
        <v>105</v>
      </c>
      <c r="AO143" s="33">
        <f t="shared" si="16"/>
        <v>98</v>
      </c>
      <c r="AP143" s="33">
        <f>IF(AO143-AL143&gt;'Inputs and Outputs Part A'!B$4,AO143-AL143-'Inputs and Outputs Part A'!B$4,0)</f>
        <v>0</v>
      </c>
      <c r="AQ143" s="35">
        <f>'Inputs and Outputs Part A'!$B$5*'Data Sheet A'!AO143-'Inputs and Outputs Part A'!$B$6*'Data Sheet A'!AP143</f>
        <v>3920</v>
      </c>
      <c r="AS143" s="13" t="s">
        <v>147</v>
      </c>
      <c r="AT143" s="34">
        <v>2</v>
      </c>
      <c r="AU143" s="34">
        <v>98</v>
      </c>
      <c r="AV143" s="33">
        <f>'Inputs and Outputs Part A'!$B$4</f>
        <v>100</v>
      </c>
      <c r="AW143" s="33">
        <f t="shared" si="17"/>
        <v>98</v>
      </c>
      <c r="AX143" s="33">
        <f>IF(AW143-AT143&gt;'Inputs and Outputs Part A'!B$4,AW143-AT143-'Inputs and Outputs Part A'!B$4,0)</f>
        <v>0</v>
      </c>
      <c r="AY143" s="35">
        <f>'Inputs and Outputs Part A'!$B$5*'Data Sheet A'!AW143</f>
        <v>3920</v>
      </c>
    </row>
    <row r="144" spans="1:51" x14ac:dyDescent="0.3">
      <c r="A144" s="13" t="s">
        <v>148</v>
      </c>
      <c r="B144" s="34">
        <v>2</v>
      </c>
      <c r="C144" s="34">
        <v>103</v>
      </c>
      <c r="D144" s="33">
        <f>'Inputs and Outputs Part A'!$B$4+'Inputs and Outputs Part A'!$B$8</f>
        <v>101</v>
      </c>
      <c r="E144" s="33">
        <f t="shared" si="12"/>
        <v>101</v>
      </c>
      <c r="F144" s="33">
        <f>IF(E144-B144&gt;'Inputs and Outputs Part A'!B$4,E144-B144-'Inputs and Outputs Part A'!B$4,0)</f>
        <v>0</v>
      </c>
      <c r="G144" s="35">
        <f>'Inputs and Outputs Part A'!$B$5*'Data Sheet A'!E144-'Inputs and Outputs Part A'!$B$6*'Data Sheet A'!F144</f>
        <v>4040</v>
      </c>
      <c r="J144" s="13" t="s">
        <v>148</v>
      </c>
      <c r="K144" s="34">
        <v>2</v>
      </c>
      <c r="L144" s="34">
        <v>103</v>
      </c>
      <c r="M144" s="33">
        <f>'Inputs and Outputs Part A'!$B$4+'Inputs and Outputs Part A'!$B$9</f>
        <v>102</v>
      </c>
      <c r="N144" s="33">
        <f t="shared" si="13"/>
        <v>102</v>
      </c>
      <c r="O144" s="33">
        <f>IF(N144-K144&gt;'Inputs and Outputs Part A'!B$4,N144-K144-'Inputs and Outputs Part A'!B$4,0)</f>
        <v>0</v>
      </c>
      <c r="P144" s="35">
        <f>'Inputs and Outputs Part A'!$B$5*'Data Sheet A'!N144-'Inputs and Outputs Part A'!$B$6*'Data Sheet A'!O144</f>
        <v>4080</v>
      </c>
      <c r="S144" s="13" t="s">
        <v>148</v>
      </c>
      <c r="T144" s="34">
        <v>2</v>
      </c>
      <c r="U144" s="34">
        <v>103</v>
      </c>
      <c r="V144" s="33">
        <f>'Inputs and Outputs Part A'!$B$4+'Inputs and Outputs Part A'!$B$10</f>
        <v>103</v>
      </c>
      <c r="W144" s="33">
        <f t="shared" si="14"/>
        <v>103</v>
      </c>
      <c r="X144" s="33">
        <f>IF(W144-T144&gt;'Inputs and Outputs Part A'!B$4,W144-T144-'Inputs and Outputs Part A'!B$4,0)</f>
        <v>1</v>
      </c>
      <c r="Y144" s="35">
        <f>'Inputs and Outputs Part A'!$B$5*'Data Sheet A'!W144-'Inputs and Outputs Part A'!$B$6*'Data Sheet A'!X144</f>
        <v>4020</v>
      </c>
      <c r="AB144" s="13" t="s">
        <v>148</v>
      </c>
      <c r="AC144" s="34">
        <v>2</v>
      </c>
      <c r="AD144" s="34">
        <v>103</v>
      </c>
      <c r="AE144" s="33">
        <f>'Inputs and Outputs Part A'!$B$4+'Inputs and Outputs Part A'!$B$11</f>
        <v>104</v>
      </c>
      <c r="AF144" s="33">
        <f t="shared" si="15"/>
        <v>103</v>
      </c>
      <c r="AG144" s="33">
        <f>IF(AF144-AC144&gt;'Inputs and Outputs Part A'!B$4,AF144-AC144-'Inputs and Outputs Part A'!B$4,0)</f>
        <v>1</v>
      </c>
      <c r="AH144" s="35">
        <f>'Inputs and Outputs Part A'!$B$5*'Data Sheet A'!AF144-'Inputs and Outputs Part A'!$B$6*'Data Sheet A'!AG144</f>
        <v>4020</v>
      </c>
      <c r="AK144" s="13" t="s">
        <v>148</v>
      </c>
      <c r="AL144" s="34">
        <v>2</v>
      </c>
      <c r="AM144" s="34">
        <v>103</v>
      </c>
      <c r="AN144" s="33">
        <f>'Inputs and Outputs Part A'!$B$4+'Inputs and Outputs Part A'!$B$12</f>
        <v>105</v>
      </c>
      <c r="AO144" s="33">
        <f t="shared" si="16"/>
        <v>103</v>
      </c>
      <c r="AP144" s="33">
        <f>IF(AO144-AL144&gt;'Inputs and Outputs Part A'!B$4,AO144-AL144-'Inputs and Outputs Part A'!B$4,0)</f>
        <v>1</v>
      </c>
      <c r="AQ144" s="35">
        <f>'Inputs and Outputs Part A'!$B$5*'Data Sheet A'!AO144-'Inputs and Outputs Part A'!$B$6*'Data Sheet A'!AP144</f>
        <v>4020</v>
      </c>
      <c r="AS144" s="13" t="s">
        <v>148</v>
      </c>
      <c r="AT144" s="34">
        <v>2</v>
      </c>
      <c r="AU144" s="34">
        <v>103</v>
      </c>
      <c r="AV144" s="33">
        <f>'Inputs and Outputs Part A'!$B$4</f>
        <v>100</v>
      </c>
      <c r="AW144" s="33">
        <f t="shared" si="17"/>
        <v>100</v>
      </c>
      <c r="AX144" s="33">
        <f>IF(AW144-AT144&gt;'Inputs and Outputs Part A'!B$4,AW144-AT144-'Inputs and Outputs Part A'!B$4,0)</f>
        <v>0</v>
      </c>
      <c r="AY144" s="35">
        <f>'Inputs and Outputs Part A'!$B$5*'Data Sheet A'!AW144</f>
        <v>4000</v>
      </c>
    </row>
    <row r="145" spans="1:51" x14ac:dyDescent="0.3">
      <c r="A145" s="13" t="s">
        <v>149</v>
      </c>
      <c r="B145" s="34">
        <v>5</v>
      </c>
      <c r="C145" s="34">
        <v>98</v>
      </c>
      <c r="D145" s="33">
        <f>'Inputs and Outputs Part A'!$B$4+'Inputs and Outputs Part A'!$B$8</f>
        <v>101</v>
      </c>
      <c r="E145" s="33">
        <f t="shared" si="12"/>
        <v>98</v>
      </c>
      <c r="F145" s="33">
        <f>IF(E145-B145&gt;'Inputs and Outputs Part A'!B$4,E145-B145-'Inputs and Outputs Part A'!B$4,0)</f>
        <v>0</v>
      </c>
      <c r="G145" s="35">
        <f>'Inputs and Outputs Part A'!$B$5*'Data Sheet A'!E145-'Inputs and Outputs Part A'!$B$6*'Data Sheet A'!F145</f>
        <v>3920</v>
      </c>
      <c r="J145" s="13" t="s">
        <v>149</v>
      </c>
      <c r="K145" s="34">
        <v>5</v>
      </c>
      <c r="L145" s="34">
        <v>98</v>
      </c>
      <c r="M145" s="33">
        <f>'Inputs and Outputs Part A'!$B$4+'Inputs and Outputs Part A'!$B$9</f>
        <v>102</v>
      </c>
      <c r="N145" s="33">
        <f t="shared" si="13"/>
        <v>98</v>
      </c>
      <c r="O145" s="33">
        <f>IF(N145-K145&gt;'Inputs and Outputs Part A'!B$4,N145-K145-'Inputs and Outputs Part A'!B$4,0)</f>
        <v>0</v>
      </c>
      <c r="P145" s="35">
        <f>'Inputs and Outputs Part A'!$B$5*'Data Sheet A'!N145-'Inputs and Outputs Part A'!$B$6*'Data Sheet A'!O145</f>
        <v>3920</v>
      </c>
      <c r="S145" s="13" t="s">
        <v>149</v>
      </c>
      <c r="T145" s="34">
        <v>5</v>
      </c>
      <c r="U145" s="34">
        <v>98</v>
      </c>
      <c r="V145" s="33">
        <f>'Inputs and Outputs Part A'!$B$4+'Inputs and Outputs Part A'!$B$10</f>
        <v>103</v>
      </c>
      <c r="W145" s="33">
        <f t="shared" si="14"/>
        <v>98</v>
      </c>
      <c r="X145" s="33">
        <f>IF(W145-T145&gt;'Inputs and Outputs Part A'!B$4,W145-T145-'Inputs and Outputs Part A'!B$4,0)</f>
        <v>0</v>
      </c>
      <c r="Y145" s="35">
        <f>'Inputs and Outputs Part A'!$B$5*'Data Sheet A'!W145-'Inputs and Outputs Part A'!$B$6*'Data Sheet A'!X145</f>
        <v>3920</v>
      </c>
      <c r="AB145" s="13" t="s">
        <v>149</v>
      </c>
      <c r="AC145" s="34">
        <v>5</v>
      </c>
      <c r="AD145" s="34">
        <v>98</v>
      </c>
      <c r="AE145" s="33">
        <f>'Inputs and Outputs Part A'!$B$4+'Inputs and Outputs Part A'!$B$11</f>
        <v>104</v>
      </c>
      <c r="AF145" s="33">
        <f t="shared" si="15"/>
        <v>98</v>
      </c>
      <c r="AG145" s="33">
        <f>IF(AF145-AC145&gt;'Inputs and Outputs Part A'!B$4,AF145-AC145-'Inputs and Outputs Part A'!B$4,0)</f>
        <v>0</v>
      </c>
      <c r="AH145" s="35">
        <f>'Inputs and Outputs Part A'!$B$5*'Data Sheet A'!AF145-'Inputs and Outputs Part A'!$B$6*'Data Sheet A'!AG145</f>
        <v>3920</v>
      </c>
      <c r="AK145" s="13" t="s">
        <v>149</v>
      </c>
      <c r="AL145" s="34">
        <v>5</v>
      </c>
      <c r="AM145" s="34">
        <v>98</v>
      </c>
      <c r="AN145" s="33">
        <f>'Inputs and Outputs Part A'!$B$4+'Inputs and Outputs Part A'!$B$12</f>
        <v>105</v>
      </c>
      <c r="AO145" s="33">
        <f t="shared" si="16"/>
        <v>98</v>
      </c>
      <c r="AP145" s="33">
        <f>IF(AO145-AL145&gt;'Inputs and Outputs Part A'!B$4,AO145-AL145-'Inputs and Outputs Part A'!B$4,0)</f>
        <v>0</v>
      </c>
      <c r="AQ145" s="35">
        <f>'Inputs and Outputs Part A'!$B$5*'Data Sheet A'!AO145-'Inputs and Outputs Part A'!$B$6*'Data Sheet A'!AP145</f>
        <v>3920</v>
      </c>
      <c r="AS145" s="13" t="s">
        <v>149</v>
      </c>
      <c r="AT145" s="34">
        <v>5</v>
      </c>
      <c r="AU145" s="34">
        <v>98</v>
      </c>
      <c r="AV145" s="33">
        <f>'Inputs and Outputs Part A'!$B$4</f>
        <v>100</v>
      </c>
      <c r="AW145" s="33">
        <f t="shared" si="17"/>
        <v>98</v>
      </c>
      <c r="AX145" s="33">
        <f>IF(AW145-AT145&gt;'Inputs and Outputs Part A'!B$4,AW145-AT145-'Inputs and Outputs Part A'!B$4,0)</f>
        <v>0</v>
      </c>
      <c r="AY145" s="35">
        <f>'Inputs and Outputs Part A'!$B$5*'Data Sheet A'!AW145</f>
        <v>3920</v>
      </c>
    </row>
    <row r="146" spans="1:51" x14ac:dyDescent="0.3">
      <c r="A146" s="13" t="s">
        <v>150</v>
      </c>
      <c r="B146" s="34">
        <v>1</v>
      </c>
      <c r="C146" s="34">
        <v>98</v>
      </c>
      <c r="D146" s="33">
        <f>'Inputs and Outputs Part A'!$B$4+'Inputs and Outputs Part A'!$B$8</f>
        <v>101</v>
      </c>
      <c r="E146" s="33">
        <f t="shared" si="12"/>
        <v>98</v>
      </c>
      <c r="F146" s="33">
        <f>IF(E146-B146&gt;'Inputs and Outputs Part A'!B$4,E146-B146-'Inputs and Outputs Part A'!B$4,0)</f>
        <v>0</v>
      </c>
      <c r="G146" s="35">
        <f>'Inputs and Outputs Part A'!$B$5*'Data Sheet A'!E146-'Inputs and Outputs Part A'!$B$6*'Data Sheet A'!F146</f>
        <v>3920</v>
      </c>
      <c r="J146" s="13" t="s">
        <v>150</v>
      </c>
      <c r="K146" s="34">
        <v>1</v>
      </c>
      <c r="L146" s="34">
        <v>98</v>
      </c>
      <c r="M146" s="33">
        <f>'Inputs and Outputs Part A'!$B$4+'Inputs and Outputs Part A'!$B$9</f>
        <v>102</v>
      </c>
      <c r="N146" s="33">
        <f t="shared" si="13"/>
        <v>98</v>
      </c>
      <c r="O146" s="33">
        <f>IF(N146-K146&gt;'Inputs and Outputs Part A'!B$4,N146-K146-'Inputs and Outputs Part A'!B$4,0)</f>
        <v>0</v>
      </c>
      <c r="P146" s="35">
        <f>'Inputs and Outputs Part A'!$B$5*'Data Sheet A'!N146-'Inputs and Outputs Part A'!$B$6*'Data Sheet A'!O146</f>
        <v>3920</v>
      </c>
      <c r="S146" s="13" t="s">
        <v>150</v>
      </c>
      <c r="T146" s="34">
        <v>1</v>
      </c>
      <c r="U146" s="34">
        <v>98</v>
      </c>
      <c r="V146" s="33">
        <f>'Inputs and Outputs Part A'!$B$4+'Inputs and Outputs Part A'!$B$10</f>
        <v>103</v>
      </c>
      <c r="W146" s="33">
        <f t="shared" si="14"/>
        <v>98</v>
      </c>
      <c r="X146" s="33">
        <f>IF(W146-T146&gt;'Inputs and Outputs Part A'!B$4,W146-T146-'Inputs and Outputs Part A'!B$4,0)</f>
        <v>0</v>
      </c>
      <c r="Y146" s="35">
        <f>'Inputs and Outputs Part A'!$B$5*'Data Sheet A'!W146-'Inputs and Outputs Part A'!$B$6*'Data Sheet A'!X146</f>
        <v>3920</v>
      </c>
      <c r="AB146" s="13" t="s">
        <v>150</v>
      </c>
      <c r="AC146" s="34">
        <v>1</v>
      </c>
      <c r="AD146" s="34">
        <v>98</v>
      </c>
      <c r="AE146" s="33">
        <f>'Inputs and Outputs Part A'!$B$4+'Inputs and Outputs Part A'!$B$11</f>
        <v>104</v>
      </c>
      <c r="AF146" s="33">
        <f t="shared" si="15"/>
        <v>98</v>
      </c>
      <c r="AG146" s="33">
        <f>IF(AF146-AC146&gt;'Inputs and Outputs Part A'!B$4,AF146-AC146-'Inputs and Outputs Part A'!B$4,0)</f>
        <v>0</v>
      </c>
      <c r="AH146" s="35">
        <f>'Inputs and Outputs Part A'!$B$5*'Data Sheet A'!AF146-'Inputs and Outputs Part A'!$B$6*'Data Sheet A'!AG146</f>
        <v>3920</v>
      </c>
      <c r="AK146" s="13" t="s">
        <v>150</v>
      </c>
      <c r="AL146" s="34">
        <v>1</v>
      </c>
      <c r="AM146" s="34">
        <v>98</v>
      </c>
      <c r="AN146" s="33">
        <f>'Inputs and Outputs Part A'!$B$4+'Inputs and Outputs Part A'!$B$12</f>
        <v>105</v>
      </c>
      <c r="AO146" s="33">
        <f t="shared" si="16"/>
        <v>98</v>
      </c>
      <c r="AP146" s="33">
        <f>IF(AO146-AL146&gt;'Inputs and Outputs Part A'!B$4,AO146-AL146-'Inputs and Outputs Part A'!B$4,0)</f>
        <v>0</v>
      </c>
      <c r="AQ146" s="35">
        <f>'Inputs and Outputs Part A'!$B$5*'Data Sheet A'!AO146-'Inputs and Outputs Part A'!$B$6*'Data Sheet A'!AP146</f>
        <v>3920</v>
      </c>
      <c r="AS146" s="13" t="s">
        <v>150</v>
      </c>
      <c r="AT146" s="34">
        <v>1</v>
      </c>
      <c r="AU146" s="34">
        <v>98</v>
      </c>
      <c r="AV146" s="33">
        <f>'Inputs and Outputs Part A'!$B$4</f>
        <v>100</v>
      </c>
      <c r="AW146" s="33">
        <f t="shared" si="17"/>
        <v>98</v>
      </c>
      <c r="AX146" s="33">
        <f>IF(AW146-AT146&gt;'Inputs and Outputs Part A'!B$4,AW146-AT146-'Inputs and Outputs Part A'!B$4,0)</f>
        <v>0</v>
      </c>
      <c r="AY146" s="35">
        <f>'Inputs and Outputs Part A'!$B$5*'Data Sheet A'!AW146</f>
        <v>3920</v>
      </c>
    </row>
    <row r="147" spans="1:51" x14ac:dyDescent="0.3">
      <c r="A147" s="13" t="s">
        <v>151</v>
      </c>
      <c r="B147" s="34">
        <v>6</v>
      </c>
      <c r="C147" s="34">
        <v>93</v>
      </c>
      <c r="D147" s="33">
        <f>'Inputs and Outputs Part A'!$B$4+'Inputs and Outputs Part A'!$B$8</f>
        <v>101</v>
      </c>
      <c r="E147" s="33">
        <f t="shared" si="12"/>
        <v>93</v>
      </c>
      <c r="F147" s="33">
        <f>IF(E147-B147&gt;'Inputs and Outputs Part A'!B$4,E147-B147-'Inputs and Outputs Part A'!B$4,0)</f>
        <v>0</v>
      </c>
      <c r="G147" s="35">
        <f>'Inputs and Outputs Part A'!$B$5*'Data Sheet A'!E147-'Inputs and Outputs Part A'!$B$6*'Data Sheet A'!F147</f>
        <v>3720</v>
      </c>
      <c r="J147" s="13" t="s">
        <v>151</v>
      </c>
      <c r="K147" s="34">
        <v>6</v>
      </c>
      <c r="L147" s="34">
        <v>93</v>
      </c>
      <c r="M147" s="33">
        <f>'Inputs and Outputs Part A'!$B$4+'Inputs and Outputs Part A'!$B$9</f>
        <v>102</v>
      </c>
      <c r="N147" s="33">
        <f t="shared" si="13"/>
        <v>93</v>
      </c>
      <c r="O147" s="33">
        <f>IF(N147-K147&gt;'Inputs and Outputs Part A'!B$4,N147-K147-'Inputs and Outputs Part A'!B$4,0)</f>
        <v>0</v>
      </c>
      <c r="P147" s="35">
        <f>'Inputs and Outputs Part A'!$B$5*'Data Sheet A'!N147-'Inputs and Outputs Part A'!$B$6*'Data Sheet A'!O147</f>
        <v>3720</v>
      </c>
      <c r="S147" s="13" t="s">
        <v>151</v>
      </c>
      <c r="T147" s="34">
        <v>6</v>
      </c>
      <c r="U147" s="34">
        <v>93</v>
      </c>
      <c r="V147" s="33">
        <f>'Inputs and Outputs Part A'!$B$4+'Inputs and Outputs Part A'!$B$10</f>
        <v>103</v>
      </c>
      <c r="W147" s="33">
        <f t="shared" si="14"/>
        <v>93</v>
      </c>
      <c r="X147" s="33">
        <f>IF(W147-T147&gt;'Inputs and Outputs Part A'!B$4,W147-T147-'Inputs and Outputs Part A'!B$4,0)</f>
        <v>0</v>
      </c>
      <c r="Y147" s="35">
        <f>'Inputs and Outputs Part A'!$B$5*'Data Sheet A'!W147-'Inputs and Outputs Part A'!$B$6*'Data Sheet A'!X147</f>
        <v>3720</v>
      </c>
      <c r="AB147" s="13" t="s">
        <v>151</v>
      </c>
      <c r="AC147" s="34">
        <v>6</v>
      </c>
      <c r="AD147" s="34">
        <v>93</v>
      </c>
      <c r="AE147" s="33">
        <f>'Inputs and Outputs Part A'!$B$4+'Inputs and Outputs Part A'!$B$11</f>
        <v>104</v>
      </c>
      <c r="AF147" s="33">
        <f t="shared" si="15"/>
        <v>93</v>
      </c>
      <c r="AG147" s="33">
        <f>IF(AF147-AC147&gt;'Inputs and Outputs Part A'!B$4,AF147-AC147-'Inputs and Outputs Part A'!B$4,0)</f>
        <v>0</v>
      </c>
      <c r="AH147" s="35">
        <f>'Inputs and Outputs Part A'!$B$5*'Data Sheet A'!AF147-'Inputs and Outputs Part A'!$B$6*'Data Sheet A'!AG147</f>
        <v>3720</v>
      </c>
      <c r="AK147" s="13" t="s">
        <v>151</v>
      </c>
      <c r="AL147" s="34">
        <v>6</v>
      </c>
      <c r="AM147" s="34">
        <v>93</v>
      </c>
      <c r="AN147" s="33">
        <f>'Inputs and Outputs Part A'!$B$4+'Inputs and Outputs Part A'!$B$12</f>
        <v>105</v>
      </c>
      <c r="AO147" s="33">
        <f t="shared" si="16"/>
        <v>93</v>
      </c>
      <c r="AP147" s="33">
        <f>IF(AO147-AL147&gt;'Inputs and Outputs Part A'!B$4,AO147-AL147-'Inputs and Outputs Part A'!B$4,0)</f>
        <v>0</v>
      </c>
      <c r="AQ147" s="35">
        <f>'Inputs and Outputs Part A'!$B$5*'Data Sheet A'!AO147-'Inputs and Outputs Part A'!$B$6*'Data Sheet A'!AP147</f>
        <v>3720</v>
      </c>
      <c r="AS147" s="13" t="s">
        <v>151</v>
      </c>
      <c r="AT147" s="34">
        <v>6</v>
      </c>
      <c r="AU147" s="34">
        <v>93</v>
      </c>
      <c r="AV147" s="33">
        <f>'Inputs and Outputs Part A'!$B$4</f>
        <v>100</v>
      </c>
      <c r="AW147" s="33">
        <f t="shared" si="17"/>
        <v>93</v>
      </c>
      <c r="AX147" s="33">
        <f>IF(AW147-AT147&gt;'Inputs and Outputs Part A'!B$4,AW147-AT147-'Inputs and Outputs Part A'!B$4,0)</f>
        <v>0</v>
      </c>
      <c r="AY147" s="35">
        <f>'Inputs and Outputs Part A'!$B$5*'Data Sheet A'!AW147</f>
        <v>3720</v>
      </c>
    </row>
    <row r="148" spans="1:51" x14ac:dyDescent="0.3">
      <c r="A148" s="13" t="s">
        <v>152</v>
      </c>
      <c r="B148" s="34">
        <v>1</v>
      </c>
      <c r="C148" s="34">
        <v>105</v>
      </c>
      <c r="D148" s="33">
        <f>'Inputs and Outputs Part A'!$B$4+'Inputs and Outputs Part A'!$B$8</f>
        <v>101</v>
      </c>
      <c r="E148" s="33">
        <f t="shared" si="12"/>
        <v>101</v>
      </c>
      <c r="F148" s="33">
        <f>IF(E148-B148&gt;'Inputs and Outputs Part A'!B$4,E148-B148-'Inputs and Outputs Part A'!B$4,0)</f>
        <v>0</v>
      </c>
      <c r="G148" s="35">
        <f>'Inputs and Outputs Part A'!$B$5*'Data Sheet A'!E148-'Inputs and Outputs Part A'!$B$6*'Data Sheet A'!F148</f>
        <v>4040</v>
      </c>
      <c r="J148" s="13" t="s">
        <v>152</v>
      </c>
      <c r="K148" s="34">
        <v>1</v>
      </c>
      <c r="L148" s="34">
        <v>105</v>
      </c>
      <c r="M148" s="33">
        <f>'Inputs and Outputs Part A'!$B$4+'Inputs and Outputs Part A'!$B$9</f>
        <v>102</v>
      </c>
      <c r="N148" s="33">
        <f t="shared" si="13"/>
        <v>102</v>
      </c>
      <c r="O148" s="33">
        <f>IF(N148-K148&gt;'Inputs and Outputs Part A'!B$4,N148-K148-'Inputs and Outputs Part A'!B$4,0)</f>
        <v>1</v>
      </c>
      <c r="P148" s="35">
        <f>'Inputs and Outputs Part A'!$B$5*'Data Sheet A'!N148-'Inputs and Outputs Part A'!$B$6*'Data Sheet A'!O148</f>
        <v>3980</v>
      </c>
      <c r="S148" s="13" t="s">
        <v>152</v>
      </c>
      <c r="T148" s="34">
        <v>1</v>
      </c>
      <c r="U148" s="34">
        <v>105</v>
      </c>
      <c r="V148" s="33">
        <f>'Inputs and Outputs Part A'!$B$4+'Inputs and Outputs Part A'!$B$10</f>
        <v>103</v>
      </c>
      <c r="W148" s="33">
        <f t="shared" si="14"/>
        <v>103</v>
      </c>
      <c r="X148" s="33">
        <f>IF(W148-T148&gt;'Inputs and Outputs Part A'!B$4,W148-T148-'Inputs and Outputs Part A'!B$4,0)</f>
        <v>2</v>
      </c>
      <c r="Y148" s="35">
        <f>'Inputs and Outputs Part A'!$B$5*'Data Sheet A'!W148-'Inputs and Outputs Part A'!$B$6*'Data Sheet A'!X148</f>
        <v>3920</v>
      </c>
      <c r="AB148" s="13" t="s">
        <v>152</v>
      </c>
      <c r="AC148" s="34">
        <v>1</v>
      </c>
      <c r="AD148" s="34">
        <v>105</v>
      </c>
      <c r="AE148" s="33">
        <f>'Inputs and Outputs Part A'!$B$4+'Inputs and Outputs Part A'!$B$11</f>
        <v>104</v>
      </c>
      <c r="AF148" s="33">
        <f t="shared" si="15"/>
        <v>104</v>
      </c>
      <c r="AG148" s="33">
        <f>IF(AF148-AC148&gt;'Inputs and Outputs Part A'!B$4,AF148-AC148-'Inputs and Outputs Part A'!B$4,0)</f>
        <v>3</v>
      </c>
      <c r="AH148" s="35">
        <f>'Inputs and Outputs Part A'!$B$5*'Data Sheet A'!AF148-'Inputs and Outputs Part A'!$B$6*'Data Sheet A'!AG148</f>
        <v>3860</v>
      </c>
      <c r="AK148" s="13" t="s">
        <v>152</v>
      </c>
      <c r="AL148" s="34">
        <v>1</v>
      </c>
      <c r="AM148" s="34">
        <v>105</v>
      </c>
      <c r="AN148" s="33">
        <f>'Inputs and Outputs Part A'!$B$4+'Inputs and Outputs Part A'!$B$12</f>
        <v>105</v>
      </c>
      <c r="AO148" s="33">
        <f t="shared" si="16"/>
        <v>105</v>
      </c>
      <c r="AP148" s="33">
        <f>IF(AO148-AL148&gt;'Inputs and Outputs Part A'!B$4,AO148-AL148-'Inputs and Outputs Part A'!B$4,0)</f>
        <v>4</v>
      </c>
      <c r="AQ148" s="35">
        <f>'Inputs and Outputs Part A'!$B$5*'Data Sheet A'!AO148-'Inputs and Outputs Part A'!$B$6*'Data Sheet A'!AP148</f>
        <v>3800</v>
      </c>
      <c r="AS148" s="13" t="s">
        <v>152</v>
      </c>
      <c r="AT148" s="34">
        <v>1</v>
      </c>
      <c r="AU148" s="34">
        <v>105</v>
      </c>
      <c r="AV148" s="33">
        <f>'Inputs and Outputs Part A'!$B$4</f>
        <v>100</v>
      </c>
      <c r="AW148" s="33">
        <f t="shared" si="17"/>
        <v>100</v>
      </c>
      <c r="AX148" s="33">
        <f>IF(AW148-AT148&gt;'Inputs and Outputs Part A'!B$4,AW148-AT148-'Inputs and Outputs Part A'!B$4,0)</f>
        <v>0</v>
      </c>
      <c r="AY148" s="35">
        <f>'Inputs and Outputs Part A'!$B$5*'Data Sheet A'!AW148</f>
        <v>4000</v>
      </c>
    </row>
    <row r="149" spans="1:51" x14ac:dyDescent="0.3">
      <c r="A149" s="13" t="s">
        <v>153</v>
      </c>
      <c r="B149" s="34">
        <v>0</v>
      </c>
      <c r="C149" s="34">
        <v>107</v>
      </c>
      <c r="D149" s="33">
        <f>'Inputs and Outputs Part A'!$B$4+'Inputs and Outputs Part A'!$B$8</f>
        <v>101</v>
      </c>
      <c r="E149" s="33">
        <f t="shared" si="12"/>
        <v>101</v>
      </c>
      <c r="F149" s="33">
        <f>IF(E149-B149&gt;'Inputs and Outputs Part A'!B$4,E149-B149-'Inputs and Outputs Part A'!B$4,0)</f>
        <v>1</v>
      </c>
      <c r="G149" s="35">
        <f>'Inputs and Outputs Part A'!$B$5*'Data Sheet A'!E149-'Inputs and Outputs Part A'!$B$6*'Data Sheet A'!F149</f>
        <v>3940</v>
      </c>
      <c r="J149" s="13" t="s">
        <v>153</v>
      </c>
      <c r="K149" s="34">
        <v>0</v>
      </c>
      <c r="L149" s="34">
        <v>107</v>
      </c>
      <c r="M149" s="33">
        <f>'Inputs and Outputs Part A'!$B$4+'Inputs and Outputs Part A'!$B$9</f>
        <v>102</v>
      </c>
      <c r="N149" s="33">
        <f t="shared" si="13"/>
        <v>102</v>
      </c>
      <c r="O149" s="33">
        <f>IF(N149-K149&gt;'Inputs and Outputs Part A'!B$4,N149-K149-'Inputs and Outputs Part A'!B$4,0)</f>
        <v>2</v>
      </c>
      <c r="P149" s="35">
        <f>'Inputs and Outputs Part A'!$B$5*'Data Sheet A'!N149-'Inputs and Outputs Part A'!$B$6*'Data Sheet A'!O149</f>
        <v>3880</v>
      </c>
      <c r="S149" s="13" t="s">
        <v>153</v>
      </c>
      <c r="T149" s="34">
        <v>0</v>
      </c>
      <c r="U149" s="34">
        <v>107</v>
      </c>
      <c r="V149" s="33">
        <f>'Inputs and Outputs Part A'!$B$4+'Inputs and Outputs Part A'!$B$10</f>
        <v>103</v>
      </c>
      <c r="W149" s="33">
        <f t="shared" si="14"/>
        <v>103</v>
      </c>
      <c r="X149" s="33">
        <f>IF(W149-T149&gt;'Inputs and Outputs Part A'!B$4,W149-T149-'Inputs and Outputs Part A'!B$4,0)</f>
        <v>3</v>
      </c>
      <c r="Y149" s="35">
        <f>'Inputs and Outputs Part A'!$B$5*'Data Sheet A'!W149-'Inputs and Outputs Part A'!$B$6*'Data Sheet A'!X149</f>
        <v>3820</v>
      </c>
      <c r="AB149" s="13" t="s">
        <v>153</v>
      </c>
      <c r="AC149" s="34">
        <v>0</v>
      </c>
      <c r="AD149" s="34">
        <v>107</v>
      </c>
      <c r="AE149" s="33">
        <f>'Inputs and Outputs Part A'!$B$4+'Inputs and Outputs Part A'!$B$11</f>
        <v>104</v>
      </c>
      <c r="AF149" s="33">
        <f t="shared" si="15"/>
        <v>104</v>
      </c>
      <c r="AG149" s="33">
        <f>IF(AF149-AC149&gt;'Inputs and Outputs Part A'!B$4,AF149-AC149-'Inputs and Outputs Part A'!B$4,0)</f>
        <v>4</v>
      </c>
      <c r="AH149" s="35">
        <f>'Inputs and Outputs Part A'!$B$5*'Data Sheet A'!AF149-'Inputs and Outputs Part A'!$B$6*'Data Sheet A'!AG149</f>
        <v>3760</v>
      </c>
      <c r="AK149" s="13" t="s">
        <v>153</v>
      </c>
      <c r="AL149" s="34">
        <v>0</v>
      </c>
      <c r="AM149" s="34">
        <v>107</v>
      </c>
      <c r="AN149" s="33">
        <f>'Inputs and Outputs Part A'!$B$4+'Inputs and Outputs Part A'!$B$12</f>
        <v>105</v>
      </c>
      <c r="AO149" s="33">
        <f t="shared" si="16"/>
        <v>105</v>
      </c>
      <c r="AP149" s="33">
        <f>IF(AO149-AL149&gt;'Inputs and Outputs Part A'!B$4,AO149-AL149-'Inputs and Outputs Part A'!B$4,0)</f>
        <v>5</v>
      </c>
      <c r="AQ149" s="35">
        <f>'Inputs and Outputs Part A'!$B$5*'Data Sheet A'!AO149-'Inputs and Outputs Part A'!$B$6*'Data Sheet A'!AP149</f>
        <v>3700</v>
      </c>
      <c r="AS149" s="13" t="s">
        <v>153</v>
      </c>
      <c r="AT149" s="34">
        <v>0</v>
      </c>
      <c r="AU149" s="34">
        <v>107</v>
      </c>
      <c r="AV149" s="33">
        <f>'Inputs and Outputs Part A'!$B$4</f>
        <v>100</v>
      </c>
      <c r="AW149" s="33">
        <f t="shared" si="17"/>
        <v>100</v>
      </c>
      <c r="AX149" s="33">
        <f>IF(AW149-AT149&gt;'Inputs and Outputs Part A'!B$4,AW149-AT149-'Inputs and Outputs Part A'!B$4,0)</f>
        <v>0</v>
      </c>
      <c r="AY149" s="35">
        <f>'Inputs and Outputs Part A'!$B$5*'Data Sheet A'!AW149</f>
        <v>4000</v>
      </c>
    </row>
    <row r="150" spans="1:51" x14ac:dyDescent="0.3">
      <c r="A150" s="13" t="s">
        <v>154</v>
      </c>
      <c r="B150" s="34">
        <v>7</v>
      </c>
      <c r="C150" s="34">
        <v>109</v>
      </c>
      <c r="D150" s="33">
        <f>'Inputs and Outputs Part A'!$B$4+'Inputs and Outputs Part A'!$B$8</f>
        <v>101</v>
      </c>
      <c r="E150" s="33">
        <f t="shared" si="12"/>
        <v>101</v>
      </c>
      <c r="F150" s="33">
        <f>IF(E150-B150&gt;'Inputs and Outputs Part A'!B$4,E150-B150-'Inputs and Outputs Part A'!B$4,0)</f>
        <v>0</v>
      </c>
      <c r="G150" s="35">
        <f>'Inputs and Outputs Part A'!$B$5*'Data Sheet A'!E150-'Inputs and Outputs Part A'!$B$6*'Data Sheet A'!F150</f>
        <v>4040</v>
      </c>
      <c r="J150" s="13" t="s">
        <v>154</v>
      </c>
      <c r="K150" s="34">
        <v>7</v>
      </c>
      <c r="L150" s="34">
        <v>109</v>
      </c>
      <c r="M150" s="33">
        <f>'Inputs and Outputs Part A'!$B$4+'Inputs and Outputs Part A'!$B$9</f>
        <v>102</v>
      </c>
      <c r="N150" s="33">
        <f t="shared" si="13"/>
        <v>102</v>
      </c>
      <c r="O150" s="33">
        <f>IF(N150-K150&gt;'Inputs and Outputs Part A'!B$4,N150-K150-'Inputs and Outputs Part A'!B$4,0)</f>
        <v>0</v>
      </c>
      <c r="P150" s="35">
        <f>'Inputs and Outputs Part A'!$B$5*'Data Sheet A'!N150-'Inputs and Outputs Part A'!$B$6*'Data Sheet A'!O150</f>
        <v>4080</v>
      </c>
      <c r="S150" s="13" t="s">
        <v>154</v>
      </c>
      <c r="T150" s="34">
        <v>7</v>
      </c>
      <c r="U150" s="34">
        <v>109</v>
      </c>
      <c r="V150" s="33">
        <f>'Inputs and Outputs Part A'!$B$4+'Inputs and Outputs Part A'!$B$10</f>
        <v>103</v>
      </c>
      <c r="W150" s="33">
        <f t="shared" si="14"/>
        <v>103</v>
      </c>
      <c r="X150" s="33">
        <f>IF(W150-T150&gt;'Inputs and Outputs Part A'!B$4,W150-T150-'Inputs and Outputs Part A'!B$4,0)</f>
        <v>0</v>
      </c>
      <c r="Y150" s="35">
        <f>'Inputs and Outputs Part A'!$B$5*'Data Sheet A'!W150-'Inputs and Outputs Part A'!$B$6*'Data Sheet A'!X150</f>
        <v>4120</v>
      </c>
      <c r="AB150" s="13" t="s">
        <v>154</v>
      </c>
      <c r="AC150" s="34">
        <v>7</v>
      </c>
      <c r="AD150" s="34">
        <v>109</v>
      </c>
      <c r="AE150" s="33">
        <f>'Inputs and Outputs Part A'!$B$4+'Inputs and Outputs Part A'!$B$11</f>
        <v>104</v>
      </c>
      <c r="AF150" s="33">
        <f t="shared" si="15"/>
        <v>104</v>
      </c>
      <c r="AG150" s="33">
        <f>IF(AF150-AC150&gt;'Inputs and Outputs Part A'!B$4,AF150-AC150-'Inputs and Outputs Part A'!B$4,0)</f>
        <v>0</v>
      </c>
      <c r="AH150" s="35">
        <f>'Inputs and Outputs Part A'!$B$5*'Data Sheet A'!AF150-'Inputs and Outputs Part A'!$B$6*'Data Sheet A'!AG150</f>
        <v>4160</v>
      </c>
      <c r="AK150" s="13" t="s">
        <v>154</v>
      </c>
      <c r="AL150" s="34">
        <v>7</v>
      </c>
      <c r="AM150" s="34">
        <v>109</v>
      </c>
      <c r="AN150" s="33">
        <f>'Inputs and Outputs Part A'!$B$4+'Inputs and Outputs Part A'!$B$12</f>
        <v>105</v>
      </c>
      <c r="AO150" s="33">
        <f t="shared" si="16"/>
        <v>105</v>
      </c>
      <c r="AP150" s="33">
        <f>IF(AO150-AL150&gt;'Inputs and Outputs Part A'!B$4,AO150-AL150-'Inputs and Outputs Part A'!B$4,0)</f>
        <v>0</v>
      </c>
      <c r="AQ150" s="35">
        <f>'Inputs and Outputs Part A'!$B$5*'Data Sheet A'!AO150-'Inputs and Outputs Part A'!$B$6*'Data Sheet A'!AP150</f>
        <v>4200</v>
      </c>
      <c r="AS150" s="13" t="s">
        <v>154</v>
      </c>
      <c r="AT150" s="34">
        <v>7</v>
      </c>
      <c r="AU150" s="34">
        <v>109</v>
      </c>
      <c r="AV150" s="33">
        <f>'Inputs and Outputs Part A'!$B$4</f>
        <v>100</v>
      </c>
      <c r="AW150" s="33">
        <f t="shared" si="17"/>
        <v>100</v>
      </c>
      <c r="AX150" s="33">
        <f>IF(AW150-AT150&gt;'Inputs and Outputs Part A'!B$4,AW150-AT150-'Inputs and Outputs Part A'!B$4,0)</f>
        <v>0</v>
      </c>
      <c r="AY150" s="35">
        <f>'Inputs and Outputs Part A'!$B$5*'Data Sheet A'!AW150</f>
        <v>4000</v>
      </c>
    </row>
    <row r="151" spans="1:51" x14ac:dyDescent="0.3">
      <c r="A151" s="13" t="s">
        <v>155</v>
      </c>
      <c r="B151" s="34">
        <v>3</v>
      </c>
      <c r="C151" s="34">
        <v>101</v>
      </c>
      <c r="D151" s="33">
        <f>'Inputs and Outputs Part A'!$B$4+'Inputs and Outputs Part A'!$B$8</f>
        <v>101</v>
      </c>
      <c r="E151" s="33">
        <f t="shared" si="12"/>
        <v>101</v>
      </c>
      <c r="F151" s="33">
        <f>IF(E151-B151&gt;'Inputs and Outputs Part A'!B$4,E151-B151-'Inputs and Outputs Part A'!B$4,0)</f>
        <v>0</v>
      </c>
      <c r="G151" s="35">
        <f>'Inputs and Outputs Part A'!$B$5*'Data Sheet A'!E151-'Inputs and Outputs Part A'!$B$6*'Data Sheet A'!F151</f>
        <v>4040</v>
      </c>
      <c r="J151" s="13" t="s">
        <v>155</v>
      </c>
      <c r="K151" s="34">
        <v>3</v>
      </c>
      <c r="L151" s="34">
        <v>101</v>
      </c>
      <c r="M151" s="33">
        <f>'Inputs and Outputs Part A'!$B$4+'Inputs and Outputs Part A'!$B$9</f>
        <v>102</v>
      </c>
      <c r="N151" s="33">
        <f t="shared" si="13"/>
        <v>101</v>
      </c>
      <c r="O151" s="33">
        <f>IF(N151-K151&gt;'Inputs and Outputs Part A'!B$4,N151-K151-'Inputs and Outputs Part A'!B$4,0)</f>
        <v>0</v>
      </c>
      <c r="P151" s="35">
        <f>'Inputs and Outputs Part A'!$B$5*'Data Sheet A'!N151-'Inputs and Outputs Part A'!$B$6*'Data Sheet A'!O151</f>
        <v>4040</v>
      </c>
      <c r="S151" s="13" t="s">
        <v>155</v>
      </c>
      <c r="T151" s="34">
        <v>3</v>
      </c>
      <c r="U151" s="34">
        <v>101</v>
      </c>
      <c r="V151" s="33">
        <f>'Inputs and Outputs Part A'!$B$4+'Inputs and Outputs Part A'!$B$10</f>
        <v>103</v>
      </c>
      <c r="W151" s="33">
        <f t="shared" si="14"/>
        <v>101</v>
      </c>
      <c r="X151" s="33">
        <f>IF(W151-T151&gt;'Inputs and Outputs Part A'!B$4,W151-T151-'Inputs and Outputs Part A'!B$4,0)</f>
        <v>0</v>
      </c>
      <c r="Y151" s="35">
        <f>'Inputs and Outputs Part A'!$B$5*'Data Sheet A'!W151-'Inputs and Outputs Part A'!$B$6*'Data Sheet A'!X151</f>
        <v>4040</v>
      </c>
      <c r="AB151" s="13" t="s">
        <v>155</v>
      </c>
      <c r="AC151" s="34">
        <v>3</v>
      </c>
      <c r="AD151" s="34">
        <v>101</v>
      </c>
      <c r="AE151" s="33">
        <f>'Inputs and Outputs Part A'!$B$4+'Inputs and Outputs Part A'!$B$11</f>
        <v>104</v>
      </c>
      <c r="AF151" s="33">
        <f t="shared" si="15"/>
        <v>101</v>
      </c>
      <c r="AG151" s="33">
        <f>IF(AF151-AC151&gt;'Inputs and Outputs Part A'!B$4,AF151-AC151-'Inputs and Outputs Part A'!B$4,0)</f>
        <v>0</v>
      </c>
      <c r="AH151" s="35">
        <f>'Inputs and Outputs Part A'!$B$5*'Data Sheet A'!AF151-'Inputs and Outputs Part A'!$B$6*'Data Sheet A'!AG151</f>
        <v>4040</v>
      </c>
      <c r="AK151" s="13" t="s">
        <v>155</v>
      </c>
      <c r="AL151" s="34">
        <v>3</v>
      </c>
      <c r="AM151" s="34">
        <v>101</v>
      </c>
      <c r="AN151" s="33">
        <f>'Inputs and Outputs Part A'!$B$4+'Inputs and Outputs Part A'!$B$12</f>
        <v>105</v>
      </c>
      <c r="AO151" s="33">
        <f t="shared" si="16"/>
        <v>101</v>
      </c>
      <c r="AP151" s="33">
        <f>IF(AO151-AL151&gt;'Inputs and Outputs Part A'!B$4,AO151-AL151-'Inputs and Outputs Part A'!B$4,0)</f>
        <v>0</v>
      </c>
      <c r="AQ151" s="35">
        <f>'Inputs and Outputs Part A'!$B$5*'Data Sheet A'!AO151-'Inputs and Outputs Part A'!$B$6*'Data Sheet A'!AP151</f>
        <v>4040</v>
      </c>
      <c r="AS151" s="13" t="s">
        <v>155</v>
      </c>
      <c r="AT151" s="34">
        <v>3</v>
      </c>
      <c r="AU151" s="34">
        <v>101</v>
      </c>
      <c r="AV151" s="33">
        <f>'Inputs and Outputs Part A'!$B$4</f>
        <v>100</v>
      </c>
      <c r="AW151" s="33">
        <f t="shared" si="17"/>
        <v>100</v>
      </c>
      <c r="AX151" s="33">
        <f>IF(AW151-AT151&gt;'Inputs and Outputs Part A'!B$4,AW151-AT151-'Inputs and Outputs Part A'!B$4,0)</f>
        <v>0</v>
      </c>
      <c r="AY151" s="35">
        <f>'Inputs and Outputs Part A'!$B$5*'Data Sheet A'!AW151</f>
        <v>4000</v>
      </c>
    </row>
    <row r="152" spans="1:51" x14ac:dyDescent="0.3">
      <c r="A152" s="13" t="s">
        <v>156</v>
      </c>
      <c r="B152" s="34">
        <v>1</v>
      </c>
      <c r="C152" s="34">
        <v>112</v>
      </c>
      <c r="D152" s="33">
        <f>'Inputs and Outputs Part A'!$B$4+'Inputs and Outputs Part A'!$B$8</f>
        <v>101</v>
      </c>
      <c r="E152" s="33">
        <f t="shared" si="12"/>
        <v>101</v>
      </c>
      <c r="F152" s="33">
        <f>IF(E152-B152&gt;'Inputs and Outputs Part A'!B$4,E152-B152-'Inputs and Outputs Part A'!B$4,0)</f>
        <v>0</v>
      </c>
      <c r="G152" s="35">
        <f>'Inputs and Outputs Part A'!$B$5*'Data Sheet A'!E152-'Inputs and Outputs Part A'!$B$6*'Data Sheet A'!F152</f>
        <v>4040</v>
      </c>
      <c r="J152" s="13" t="s">
        <v>156</v>
      </c>
      <c r="K152" s="34">
        <v>1</v>
      </c>
      <c r="L152" s="34">
        <v>112</v>
      </c>
      <c r="M152" s="33">
        <f>'Inputs and Outputs Part A'!$B$4+'Inputs and Outputs Part A'!$B$9</f>
        <v>102</v>
      </c>
      <c r="N152" s="33">
        <f t="shared" si="13"/>
        <v>102</v>
      </c>
      <c r="O152" s="33">
        <f>IF(N152-K152&gt;'Inputs and Outputs Part A'!B$4,N152-K152-'Inputs and Outputs Part A'!B$4,0)</f>
        <v>1</v>
      </c>
      <c r="P152" s="35">
        <f>'Inputs and Outputs Part A'!$B$5*'Data Sheet A'!N152-'Inputs and Outputs Part A'!$B$6*'Data Sheet A'!O152</f>
        <v>3980</v>
      </c>
      <c r="S152" s="13" t="s">
        <v>156</v>
      </c>
      <c r="T152" s="34">
        <v>1</v>
      </c>
      <c r="U152" s="34">
        <v>112</v>
      </c>
      <c r="V152" s="33">
        <f>'Inputs and Outputs Part A'!$B$4+'Inputs and Outputs Part A'!$B$10</f>
        <v>103</v>
      </c>
      <c r="W152" s="33">
        <f t="shared" si="14"/>
        <v>103</v>
      </c>
      <c r="X152" s="33">
        <f>IF(W152-T152&gt;'Inputs and Outputs Part A'!B$4,W152-T152-'Inputs and Outputs Part A'!B$4,0)</f>
        <v>2</v>
      </c>
      <c r="Y152" s="35">
        <f>'Inputs and Outputs Part A'!$B$5*'Data Sheet A'!W152-'Inputs and Outputs Part A'!$B$6*'Data Sheet A'!X152</f>
        <v>3920</v>
      </c>
      <c r="AB152" s="13" t="s">
        <v>156</v>
      </c>
      <c r="AC152" s="34">
        <v>1</v>
      </c>
      <c r="AD152" s="34">
        <v>112</v>
      </c>
      <c r="AE152" s="33">
        <f>'Inputs and Outputs Part A'!$B$4+'Inputs and Outputs Part A'!$B$11</f>
        <v>104</v>
      </c>
      <c r="AF152" s="33">
        <f t="shared" si="15"/>
        <v>104</v>
      </c>
      <c r="AG152" s="33">
        <f>IF(AF152-AC152&gt;'Inputs and Outputs Part A'!B$4,AF152-AC152-'Inputs and Outputs Part A'!B$4,0)</f>
        <v>3</v>
      </c>
      <c r="AH152" s="35">
        <f>'Inputs and Outputs Part A'!$B$5*'Data Sheet A'!AF152-'Inputs and Outputs Part A'!$B$6*'Data Sheet A'!AG152</f>
        <v>3860</v>
      </c>
      <c r="AK152" s="13" t="s">
        <v>156</v>
      </c>
      <c r="AL152" s="34">
        <v>1</v>
      </c>
      <c r="AM152" s="34">
        <v>112</v>
      </c>
      <c r="AN152" s="33">
        <f>'Inputs and Outputs Part A'!$B$4+'Inputs and Outputs Part A'!$B$12</f>
        <v>105</v>
      </c>
      <c r="AO152" s="33">
        <f t="shared" si="16"/>
        <v>105</v>
      </c>
      <c r="AP152" s="33">
        <f>IF(AO152-AL152&gt;'Inputs and Outputs Part A'!B$4,AO152-AL152-'Inputs and Outputs Part A'!B$4,0)</f>
        <v>4</v>
      </c>
      <c r="AQ152" s="35">
        <f>'Inputs and Outputs Part A'!$B$5*'Data Sheet A'!AO152-'Inputs and Outputs Part A'!$B$6*'Data Sheet A'!AP152</f>
        <v>3800</v>
      </c>
      <c r="AS152" s="13" t="s">
        <v>156</v>
      </c>
      <c r="AT152" s="34">
        <v>1</v>
      </c>
      <c r="AU152" s="34">
        <v>112</v>
      </c>
      <c r="AV152" s="33">
        <f>'Inputs and Outputs Part A'!$B$4</f>
        <v>100</v>
      </c>
      <c r="AW152" s="33">
        <f t="shared" si="17"/>
        <v>100</v>
      </c>
      <c r="AX152" s="33">
        <f>IF(AW152-AT152&gt;'Inputs and Outputs Part A'!B$4,AW152-AT152-'Inputs and Outputs Part A'!B$4,0)</f>
        <v>0</v>
      </c>
      <c r="AY152" s="35">
        <f>'Inputs and Outputs Part A'!$B$5*'Data Sheet A'!AW152</f>
        <v>4000</v>
      </c>
    </row>
    <row r="153" spans="1:51" x14ac:dyDescent="0.3">
      <c r="A153" s="13" t="s">
        <v>157</v>
      </c>
      <c r="B153" s="34">
        <v>2</v>
      </c>
      <c r="C153" s="34">
        <v>105</v>
      </c>
      <c r="D153" s="33">
        <f>'Inputs and Outputs Part A'!$B$4+'Inputs and Outputs Part A'!$B$8</f>
        <v>101</v>
      </c>
      <c r="E153" s="33">
        <f t="shared" si="12"/>
        <v>101</v>
      </c>
      <c r="F153" s="33">
        <f>IF(E153-B153&gt;'Inputs and Outputs Part A'!B$4,E153-B153-'Inputs and Outputs Part A'!B$4,0)</f>
        <v>0</v>
      </c>
      <c r="G153" s="35">
        <f>'Inputs and Outputs Part A'!$B$5*'Data Sheet A'!E153-'Inputs and Outputs Part A'!$B$6*'Data Sheet A'!F153</f>
        <v>4040</v>
      </c>
      <c r="J153" s="13" t="s">
        <v>157</v>
      </c>
      <c r="K153" s="34">
        <v>2</v>
      </c>
      <c r="L153" s="34">
        <v>105</v>
      </c>
      <c r="M153" s="33">
        <f>'Inputs and Outputs Part A'!$B$4+'Inputs and Outputs Part A'!$B$9</f>
        <v>102</v>
      </c>
      <c r="N153" s="33">
        <f t="shared" si="13"/>
        <v>102</v>
      </c>
      <c r="O153" s="33">
        <f>IF(N153-K153&gt;'Inputs and Outputs Part A'!B$4,N153-K153-'Inputs and Outputs Part A'!B$4,0)</f>
        <v>0</v>
      </c>
      <c r="P153" s="35">
        <f>'Inputs and Outputs Part A'!$B$5*'Data Sheet A'!N153-'Inputs and Outputs Part A'!$B$6*'Data Sheet A'!O153</f>
        <v>4080</v>
      </c>
      <c r="S153" s="13" t="s">
        <v>157</v>
      </c>
      <c r="T153" s="34">
        <v>2</v>
      </c>
      <c r="U153" s="34">
        <v>105</v>
      </c>
      <c r="V153" s="33">
        <f>'Inputs and Outputs Part A'!$B$4+'Inputs and Outputs Part A'!$B$10</f>
        <v>103</v>
      </c>
      <c r="W153" s="33">
        <f t="shared" si="14"/>
        <v>103</v>
      </c>
      <c r="X153" s="33">
        <f>IF(W153-T153&gt;'Inputs and Outputs Part A'!B$4,W153-T153-'Inputs and Outputs Part A'!B$4,0)</f>
        <v>1</v>
      </c>
      <c r="Y153" s="35">
        <f>'Inputs and Outputs Part A'!$B$5*'Data Sheet A'!W153-'Inputs and Outputs Part A'!$B$6*'Data Sheet A'!X153</f>
        <v>4020</v>
      </c>
      <c r="AB153" s="13" t="s">
        <v>157</v>
      </c>
      <c r="AC153" s="34">
        <v>2</v>
      </c>
      <c r="AD153" s="34">
        <v>105</v>
      </c>
      <c r="AE153" s="33">
        <f>'Inputs and Outputs Part A'!$B$4+'Inputs and Outputs Part A'!$B$11</f>
        <v>104</v>
      </c>
      <c r="AF153" s="33">
        <f t="shared" si="15"/>
        <v>104</v>
      </c>
      <c r="AG153" s="33">
        <f>IF(AF153-AC153&gt;'Inputs and Outputs Part A'!B$4,AF153-AC153-'Inputs and Outputs Part A'!B$4,0)</f>
        <v>2</v>
      </c>
      <c r="AH153" s="35">
        <f>'Inputs and Outputs Part A'!$B$5*'Data Sheet A'!AF153-'Inputs and Outputs Part A'!$B$6*'Data Sheet A'!AG153</f>
        <v>3960</v>
      </c>
      <c r="AK153" s="13" t="s">
        <v>157</v>
      </c>
      <c r="AL153" s="34">
        <v>2</v>
      </c>
      <c r="AM153" s="34">
        <v>105</v>
      </c>
      <c r="AN153" s="33">
        <f>'Inputs and Outputs Part A'!$B$4+'Inputs and Outputs Part A'!$B$12</f>
        <v>105</v>
      </c>
      <c r="AO153" s="33">
        <f t="shared" si="16"/>
        <v>105</v>
      </c>
      <c r="AP153" s="33">
        <f>IF(AO153-AL153&gt;'Inputs and Outputs Part A'!B$4,AO153-AL153-'Inputs and Outputs Part A'!B$4,0)</f>
        <v>3</v>
      </c>
      <c r="AQ153" s="35">
        <f>'Inputs and Outputs Part A'!$B$5*'Data Sheet A'!AO153-'Inputs and Outputs Part A'!$B$6*'Data Sheet A'!AP153</f>
        <v>3900</v>
      </c>
      <c r="AS153" s="13" t="s">
        <v>157</v>
      </c>
      <c r="AT153" s="34">
        <v>2</v>
      </c>
      <c r="AU153" s="34">
        <v>105</v>
      </c>
      <c r="AV153" s="33">
        <f>'Inputs and Outputs Part A'!$B$4</f>
        <v>100</v>
      </c>
      <c r="AW153" s="33">
        <f t="shared" si="17"/>
        <v>100</v>
      </c>
      <c r="AX153" s="33">
        <f>IF(AW153-AT153&gt;'Inputs and Outputs Part A'!B$4,AW153-AT153-'Inputs and Outputs Part A'!B$4,0)</f>
        <v>0</v>
      </c>
      <c r="AY153" s="35">
        <f>'Inputs and Outputs Part A'!$B$5*'Data Sheet A'!AW153</f>
        <v>4000</v>
      </c>
    </row>
    <row r="154" spans="1:51" x14ac:dyDescent="0.3">
      <c r="A154" s="13" t="s">
        <v>158</v>
      </c>
      <c r="B154" s="34">
        <v>3</v>
      </c>
      <c r="C154" s="34">
        <v>103</v>
      </c>
      <c r="D154" s="33">
        <f>'Inputs and Outputs Part A'!$B$4+'Inputs and Outputs Part A'!$B$8</f>
        <v>101</v>
      </c>
      <c r="E154" s="33">
        <f t="shared" si="12"/>
        <v>101</v>
      </c>
      <c r="F154" s="33">
        <f>IF(E154-B154&gt;'Inputs and Outputs Part A'!B$4,E154-B154-'Inputs and Outputs Part A'!B$4,0)</f>
        <v>0</v>
      </c>
      <c r="G154" s="35">
        <f>'Inputs and Outputs Part A'!$B$5*'Data Sheet A'!E154-'Inputs and Outputs Part A'!$B$6*'Data Sheet A'!F154</f>
        <v>4040</v>
      </c>
      <c r="J154" s="13" t="s">
        <v>158</v>
      </c>
      <c r="K154" s="34">
        <v>3</v>
      </c>
      <c r="L154" s="34">
        <v>103</v>
      </c>
      <c r="M154" s="33">
        <f>'Inputs and Outputs Part A'!$B$4+'Inputs and Outputs Part A'!$B$9</f>
        <v>102</v>
      </c>
      <c r="N154" s="33">
        <f t="shared" si="13"/>
        <v>102</v>
      </c>
      <c r="O154" s="33">
        <f>IF(N154-K154&gt;'Inputs and Outputs Part A'!B$4,N154-K154-'Inputs and Outputs Part A'!B$4,0)</f>
        <v>0</v>
      </c>
      <c r="P154" s="35">
        <f>'Inputs and Outputs Part A'!$B$5*'Data Sheet A'!N154-'Inputs and Outputs Part A'!$B$6*'Data Sheet A'!O154</f>
        <v>4080</v>
      </c>
      <c r="S154" s="13" t="s">
        <v>158</v>
      </c>
      <c r="T154" s="34">
        <v>3</v>
      </c>
      <c r="U154" s="34">
        <v>103</v>
      </c>
      <c r="V154" s="33">
        <f>'Inputs and Outputs Part A'!$B$4+'Inputs and Outputs Part A'!$B$10</f>
        <v>103</v>
      </c>
      <c r="W154" s="33">
        <f t="shared" si="14"/>
        <v>103</v>
      </c>
      <c r="X154" s="33">
        <f>IF(W154-T154&gt;'Inputs and Outputs Part A'!B$4,W154-T154-'Inputs and Outputs Part A'!B$4,0)</f>
        <v>0</v>
      </c>
      <c r="Y154" s="35">
        <f>'Inputs and Outputs Part A'!$B$5*'Data Sheet A'!W154-'Inputs and Outputs Part A'!$B$6*'Data Sheet A'!X154</f>
        <v>4120</v>
      </c>
      <c r="AB154" s="13" t="s">
        <v>158</v>
      </c>
      <c r="AC154" s="34">
        <v>3</v>
      </c>
      <c r="AD154" s="34">
        <v>103</v>
      </c>
      <c r="AE154" s="33">
        <f>'Inputs and Outputs Part A'!$B$4+'Inputs and Outputs Part A'!$B$11</f>
        <v>104</v>
      </c>
      <c r="AF154" s="33">
        <f t="shared" si="15"/>
        <v>103</v>
      </c>
      <c r="AG154" s="33">
        <f>IF(AF154-AC154&gt;'Inputs and Outputs Part A'!B$4,AF154-AC154-'Inputs and Outputs Part A'!B$4,0)</f>
        <v>0</v>
      </c>
      <c r="AH154" s="35">
        <f>'Inputs and Outputs Part A'!$B$5*'Data Sheet A'!AF154-'Inputs and Outputs Part A'!$B$6*'Data Sheet A'!AG154</f>
        <v>4120</v>
      </c>
      <c r="AK154" s="13" t="s">
        <v>158</v>
      </c>
      <c r="AL154" s="34">
        <v>3</v>
      </c>
      <c r="AM154" s="34">
        <v>103</v>
      </c>
      <c r="AN154" s="33">
        <f>'Inputs and Outputs Part A'!$B$4+'Inputs and Outputs Part A'!$B$12</f>
        <v>105</v>
      </c>
      <c r="AO154" s="33">
        <f t="shared" si="16"/>
        <v>103</v>
      </c>
      <c r="AP154" s="33">
        <f>IF(AO154-AL154&gt;'Inputs and Outputs Part A'!B$4,AO154-AL154-'Inputs and Outputs Part A'!B$4,0)</f>
        <v>0</v>
      </c>
      <c r="AQ154" s="35">
        <f>'Inputs and Outputs Part A'!$B$5*'Data Sheet A'!AO154-'Inputs and Outputs Part A'!$B$6*'Data Sheet A'!AP154</f>
        <v>4120</v>
      </c>
      <c r="AS154" s="13" t="s">
        <v>158</v>
      </c>
      <c r="AT154" s="34">
        <v>3</v>
      </c>
      <c r="AU154" s="34">
        <v>103</v>
      </c>
      <c r="AV154" s="33">
        <f>'Inputs and Outputs Part A'!$B$4</f>
        <v>100</v>
      </c>
      <c r="AW154" s="33">
        <f t="shared" si="17"/>
        <v>100</v>
      </c>
      <c r="AX154" s="33">
        <f>IF(AW154-AT154&gt;'Inputs and Outputs Part A'!B$4,AW154-AT154-'Inputs and Outputs Part A'!B$4,0)</f>
        <v>0</v>
      </c>
      <c r="AY154" s="35">
        <f>'Inputs and Outputs Part A'!$B$5*'Data Sheet A'!AW154</f>
        <v>4000</v>
      </c>
    </row>
    <row r="155" spans="1:51" x14ac:dyDescent="0.3">
      <c r="A155" s="13" t="s">
        <v>159</v>
      </c>
      <c r="B155" s="34">
        <v>0</v>
      </c>
      <c r="C155" s="34">
        <v>102</v>
      </c>
      <c r="D155" s="33">
        <f>'Inputs and Outputs Part A'!$B$4+'Inputs and Outputs Part A'!$B$8</f>
        <v>101</v>
      </c>
      <c r="E155" s="33">
        <f t="shared" si="12"/>
        <v>101</v>
      </c>
      <c r="F155" s="33">
        <f>IF(E155-B155&gt;'Inputs and Outputs Part A'!B$4,E155-B155-'Inputs and Outputs Part A'!B$4,0)</f>
        <v>1</v>
      </c>
      <c r="G155" s="35">
        <f>'Inputs and Outputs Part A'!$B$5*'Data Sheet A'!E155-'Inputs and Outputs Part A'!$B$6*'Data Sheet A'!F155</f>
        <v>3940</v>
      </c>
      <c r="J155" s="13" t="s">
        <v>159</v>
      </c>
      <c r="K155" s="34">
        <v>0</v>
      </c>
      <c r="L155" s="34">
        <v>102</v>
      </c>
      <c r="M155" s="33">
        <f>'Inputs and Outputs Part A'!$B$4+'Inputs and Outputs Part A'!$B$9</f>
        <v>102</v>
      </c>
      <c r="N155" s="33">
        <f t="shared" si="13"/>
        <v>102</v>
      </c>
      <c r="O155" s="33">
        <f>IF(N155-K155&gt;'Inputs and Outputs Part A'!B$4,N155-K155-'Inputs and Outputs Part A'!B$4,0)</f>
        <v>2</v>
      </c>
      <c r="P155" s="35">
        <f>'Inputs and Outputs Part A'!$B$5*'Data Sheet A'!N155-'Inputs and Outputs Part A'!$B$6*'Data Sheet A'!O155</f>
        <v>3880</v>
      </c>
      <c r="S155" s="13" t="s">
        <v>159</v>
      </c>
      <c r="T155" s="34">
        <v>0</v>
      </c>
      <c r="U155" s="34">
        <v>102</v>
      </c>
      <c r="V155" s="33">
        <f>'Inputs and Outputs Part A'!$B$4+'Inputs and Outputs Part A'!$B$10</f>
        <v>103</v>
      </c>
      <c r="W155" s="33">
        <f t="shared" si="14"/>
        <v>102</v>
      </c>
      <c r="X155" s="33">
        <f>IF(W155-T155&gt;'Inputs and Outputs Part A'!B$4,W155-T155-'Inputs and Outputs Part A'!B$4,0)</f>
        <v>2</v>
      </c>
      <c r="Y155" s="35">
        <f>'Inputs and Outputs Part A'!$B$5*'Data Sheet A'!W155-'Inputs and Outputs Part A'!$B$6*'Data Sheet A'!X155</f>
        <v>3880</v>
      </c>
      <c r="AB155" s="13" t="s">
        <v>159</v>
      </c>
      <c r="AC155" s="34">
        <v>0</v>
      </c>
      <c r="AD155" s="34">
        <v>102</v>
      </c>
      <c r="AE155" s="33">
        <f>'Inputs and Outputs Part A'!$B$4+'Inputs and Outputs Part A'!$B$11</f>
        <v>104</v>
      </c>
      <c r="AF155" s="33">
        <f t="shared" si="15"/>
        <v>102</v>
      </c>
      <c r="AG155" s="33">
        <f>IF(AF155-AC155&gt;'Inputs and Outputs Part A'!B$4,AF155-AC155-'Inputs and Outputs Part A'!B$4,0)</f>
        <v>2</v>
      </c>
      <c r="AH155" s="35">
        <f>'Inputs and Outputs Part A'!$B$5*'Data Sheet A'!AF155-'Inputs and Outputs Part A'!$B$6*'Data Sheet A'!AG155</f>
        <v>3880</v>
      </c>
      <c r="AK155" s="13" t="s">
        <v>159</v>
      </c>
      <c r="AL155" s="34">
        <v>0</v>
      </c>
      <c r="AM155" s="34">
        <v>102</v>
      </c>
      <c r="AN155" s="33">
        <f>'Inputs and Outputs Part A'!$B$4+'Inputs and Outputs Part A'!$B$12</f>
        <v>105</v>
      </c>
      <c r="AO155" s="33">
        <f t="shared" si="16"/>
        <v>102</v>
      </c>
      <c r="AP155" s="33">
        <f>IF(AO155-AL155&gt;'Inputs and Outputs Part A'!B$4,AO155-AL155-'Inputs and Outputs Part A'!B$4,0)</f>
        <v>2</v>
      </c>
      <c r="AQ155" s="35">
        <f>'Inputs and Outputs Part A'!$B$5*'Data Sheet A'!AO155-'Inputs and Outputs Part A'!$B$6*'Data Sheet A'!AP155</f>
        <v>3880</v>
      </c>
      <c r="AS155" s="13" t="s">
        <v>159</v>
      </c>
      <c r="AT155" s="34">
        <v>0</v>
      </c>
      <c r="AU155" s="34">
        <v>102</v>
      </c>
      <c r="AV155" s="33">
        <f>'Inputs and Outputs Part A'!$B$4</f>
        <v>100</v>
      </c>
      <c r="AW155" s="33">
        <f t="shared" si="17"/>
        <v>100</v>
      </c>
      <c r="AX155" s="33">
        <f>IF(AW155-AT155&gt;'Inputs and Outputs Part A'!B$4,AW155-AT155-'Inputs and Outputs Part A'!B$4,0)</f>
        <v>0</v>
      </c>
      <c r="AY155" s="35">
        <f>'Inputs and Outputs Part A'!$B$5*'Data Sheet A'!AW155</f>
        <v>4000</v>
      </c>
    </row>
    <row r="156" spans="1:51" x14ac:dyDescent="0.3">
      <c r="A156" s="13" t="s">
        <v>160</v>
      </c>
      <c r="B156" s="34">
        <v>4</v>
      </c>
      <c r="C156" s="34">
        <v>102</v>
      </c>
      <c r="D156" s="33">
        <f>'Inputs and Outputs Part A'!$B$4+'Inputs and Outputs Part A'!$B$8</f>
        <v>101</v>
      </c>
      <c r="E156" s="33">
        <f t="shared" si="12"/>
        <v>101</v>
      </c>
      <c r="F156" s="33">
        <f>IF(E156-B156&gt;'Inputs and Outputs Part A'!B$4,E156-B156-'Inputs and Outputs Part A'!B$4,0)</f>
        <v>0</v>
      </c>
      <c r="G156" s="35">
        <f>'Inputs and Outputs Part A'!$B$5*'Data Sheet A'!E156-'Inputs and Outputs Part A'!$B$6*'Data Sheet A'!F156</f>
        <v>4040</v>
      </c>
      <c r="J156" s="13" t="s">
        <v>160</v>
      </c>
      <c r="K156" s="34">
        <v>4</v>
      </c>
      <c r="L156" s="34">
        <v>102</v>
      </c>
      <c r="M156" s="33">
        <f>'Inputs and Outputs Part A'!$B$4+'Inputs and Outputs Part A'!$B$9</f>
        <v>102</v>
      </c>
      <c r="N156" s="33">
        <f t="shared" si="13"/>
        <v>102</v>
      </c>
      <c r="O156" s="33">
        <f>IF(N156-K156&gt;'Inputs and Outputs Part A'!B$4,N156-K156-'Inputs and Outputs Part A'!B$4,0)</f>
        <v>0</v>
      </c>
      <c r="P156" s="35">
        <f>'Inputs and Outputs Part A'!$B$5*'Data Sheet A'!N156-'Inputs and Outputs Part A'!$B$6*'Data Sheet A'!O156</f>
        <v>4080</v>
      </c>
      <c r="S156" s="13" t="s">
        <v>160</v>
      </c>
      <c r="T156" s="34">
        <v>4</v>
      </c>
      <c r="U156" s="34">
        <v>102</v>
      </c>
      <c r="V156" s="33">
        <f>'Inputs and Outputs Part A'!$B$4+'Inputs and Outputs Part A'!$B$10</f>
        <v>103</v>
      </c>
      <c r="W156" s="33">
        <f t="shared" si="14"/>
        <v>102</v>
      </c>
      <c r="X156" s="33">
        <f>IF(W156-T156&gt;'Inputs and Outputs Part A'!B$4,W156-T156-'Inputs and Outputs Part A'!B$4,0)</f>
        <v>0</v>
      </c>
      <c r="Y156" s="35">
        <f>'Inputs and Outputs Part A'!$B$5*'Data Sheet A'!W156-'Inputs and Outputs Part A'!$B$6*'Data Sheet A'!X156</f>
        <v>4080</v>
      </c>
      <c r="AB156" s="13" t="s">
        <v>160</v>
      </c>
      <c r="AC156" s="34">
        <v>4</v>
      </c>
      <c r="AD156" s="34">
        <v>102</v>
      </c>
      <c r="AE156" s="33">
        <f>'Inputs and Outputs Part A'!$B$4+'Inputs and Outputs Part A'!$B$11</f>
        <v>104</v>
      </c>
      <c r="AF156" s="33">
        <f t="shared" si="15"/>
        <v>102</v>
      </c>
      <c r="AG156" s="33">
        <f>IF(AF156-AC156&gt;'Inputs and Outputs Part A'!B$4,AF156-AC156-'Inputs and Outputs Part A'!B$4,0)</f>
        <v>0</v>
      </c>
      <c r="AH156" s="35">
        <f>'Inputs and Outputs Part A'!$B$5*'Data Sheet A'!AF156-'Inputs and Outputs Part A'!$B$6*'Data Sheet A'!AG156</f>
        <v>4080</v>
      </c>
      <c r="AK156" s="13" t="s">
        <v>160</v>
      </c>
      <c r="AL156" s="34">
        <v>4</v>
      </c>
      <c r="AM156" s="34">
        <v>102</v>
      </c>
      <c r="AN156" s="33">
        <f>'Inputs and Outputs Part A'!$B$4+'Inputs and Outputs Part A'!$B$12</f>
        <v>105</v>
      </c>
      <c r="AO156" s="33">
        <f t="shared" si="16"/>
        <v>102</v>
      </c>
      <c r="AP156" s="33">
        <f>IF(AO156-AL156&gt;'Inputs and Outputs Part A'!B$4,AO156-AL156-'Inputs and Outputs Part A'!B$4,0)</f>
        <v>0</v>
      </c>
      <c r="AQ156" s="35">
        <f>'Inputs and Outputs Part A'!$B$5*'Data Sheet A'!AO156-'Inputs and Outputs Part A'!$B$6*'Data Sheet A'!AP156</f>
        <v>4080</v>
      </c>
      <c r="AS156" s="13" t="s">
        <v>160</v>
      </c>
      <c r="AT156" s="34">
        <v>4</v>
      </c>
      <c r="AU156" s="34">
        <v>102</v>
      </c>
      <c r="AV156" s="33">
        <f>'Inputs and Outputs Part A'!$B$4</f>
        <v>100</v>
      </c>
      <c r="AW156" s="33">
        <f t="shared" si="17"/>
        <v>100</v>
      </c>
      <c r="AX156" s="33">
        <f>IF(AW156-AT156&gt;'Inputs and Outputs Part A'!B$4,AW156-AT156-'Inputs and Outputs Part A'!B$4,0)</f>
        <v>0</v>
      </c>
      <c r="AY156" s="35">
        <f>'Inputs and Outputs Part A'!$B$5*'Data Sheet A'!AW156</f>
        <v>4000</v>
      </c>
    </row>
    <row r="157" spans="1:51" x14ac:dyDescent="0.3">
      <c r="A157" s="13" t="s">
        <v>161</v>
      </c>
      <c r="B157" s="34">
        <v>1</v>
      </c>
      <c r="C157" s="34">
        <v>116</v>
      </c>
      <c r="D157" s="33">
        <f>'Inputs and Outputs Part A'!$B$4+'Inputs and Outputs Part A'!$B$8</f>
        <v>101</v>
      </c>
      <c r="E157" s="33">
        <f t="shared" si="12"/>
        <v>101</v>
      </c>
      <c r="F157" s="33">
        <f>IF(E157-B157&gt;'Inputs and Outputs Part A'!B$4,E157-B157-'Inputs and Outputs Part A'!B$4,0)</f>
        <v>0</v>
      </c>
      <c r="G157" s="35">
        <f>'Inputs and Outputs Part A'!$B$5*'Data Sheet A'!E157-'Inputs and Outputs Part A'!$B$6*'Data Sheet A'!F157</f>
        <v>4040</v>
      </c>
      <c r="J157" s="13" t="s">
        <v>161</v>
      </c>
      <c r="K157" s="34">
        <v>1</v>
      </c>
      <c r="L157" s="34">
        <v>116</v>
      </c>
      <c r="M157" s="33">
        <f>'Inputs and Outputs Part A'!$B$4+'Inputs and Outputs Part A'!$B$9</f>
        <v>102</v>
      </c>
      <c r="N157" s="33">
        <f t="shared" si="13"/>
        <v>102</v>
      </c>
      <c r="O157" s="33">
        <f>IF(N157-K157&gt;'Inputs and Outputs Part A'!B$4,N157-K157-'Inputs and Outputs Part A'!B$4,0)</f>
        <v>1</v>
      </c>
      <c r="P157" s="35">
        <f>'Inputs and Outputs Part A'!$B$5*'Data Sheet A'!N157-'Inputs and Outputs Part A'!$B$6*'Data Sheet A'!O157</f>
        <v>3980</v>
      </c>
      <c r="S157" s="13" t="s">
        <v>161</v>
      </c>
      <c r="T157" s="34">
        <v>1</v>
      </c>
      <c r="U157" s="34">
        <v>116</v>
      </c>
      <c r="V157" s="33">
        <f>'Inputs and Outputs Part A'!$B$4+'Inputs and Outputs Part A'!$B$10</f>
        <v>103</v>
      </c>
      <c r="W157" s="33">
        <f t="shared" si="14"/>
        <v>103</v>
      </c>
      <c r="X157" s="33">
        <f>IF(W157-T157&gt;'Inputs and Outputs Part A'!B$4,W157-T157-'Inputs and Outputs Part A'!B$4,0)</f>
        <v>2</v>
      </c>
      <c r="Y157" s="35">
        <f>'Inputs and Outputs Part A'!$B$5*'Data Sheet A'!W157-'Inputs and Outputs Part A'!$B$6*'Data Sheet A'!X157</f>
        <v>3920</v>
      </c>
      <c r="AB157" s="13" t="s">
        <v>161</v>
      </c>
      <c r="AC157" s="34">
        <v>1</v>
      </c>
      <c r="AD157" s="34">
        <v>116</v>
      </c>
      <c r="AE157" s="33">
        <f>'Inputs and Outputs Part A'!$B$4+'Inputs and Outputs Part A'!$B$11</f>
        <v>104</v>
      </c>
      <c r="AF157" s="33">
        <f t="shared" si="15"/>
        <v>104</v>
      </c>
      <c r="AG157" s="33">
        <f>IF(AF157-AC157&gt;'Inputs and Outputs Part A'!B$4,AF157-AC157-'Inputs and Outputs Part A'!B$4,0)</f>
        <v>3</v>
      </c>
      <c r="AH157" s="35">
        <f>'Inputs and Outputs Part A'!$B$5*'Data Sheet A'!AF157-'Inputs and Outputs Part A'!$B$6*'Data Sheet A'!AG157</f>
        <v>3860</v>
      </c>
      <c r="AK157" s="13" t="s">
        <v>161</v>
      </c>
      <c r="AL157" s="34">
        <v>1</v>
      </c>
      <c r="AM157" s="34">
        <v>116</v>
      </c>
      <c r="AN157" s="33">
        <f>'Inputs and Outputs Part A'!$B$4+'Inputs and Outputs Part A'!$B$12</f>
        <v>105</v>
      </c>
      <c r="AO157" s="33">
        <f t="shared" si="16"/>
        <v>105</v>
      </c>
      <c r="AP157" s="33">
        <f>IF(AO157-AL157&gt;'Inputs and Outputs Part A'!B$4,AO157-AL157-'Inputs and Outputs Part A'!B$4,0)</f>
        <v>4</v>
      </c>
      <c r="AQ157" s="35">
        <f>'Inputs and Outputs Part A'!$B$5*'Data Sheet A'!AO157-'Inputs and Outputs Part A'!$B$6*'Data Sheet A'!AP157</f>
        <v>3800</v>
      </c>
      <c r="AS157" s="13" t="s">
        <v>161</v>
      </c>
      <c r="AT157" s="34">
        <v>1</v>
      </c>
      <c r="AU157" s="34">
        <v>116</v>
      </c>
      <c r="AV157" s="33">
        <f>'Inputs and Outputs Part A'!$B$4</f>
        <v>100</v>
      </c>
      <c r="AW157" s="33">
        <f t="shared" si="17"/>
        <v>100</v>
      </c>
      <c r="AX157" s="33">
        <f>IF(AW157-AT157&gt;'Inputs and Outputs Part A'!B$4,AW157-AT157-'Inputs and Outputs Part A'!B$4,0)</f>
        <v>0</v>
      </c>
      <c r="AY157" s="35">
        <f>'Inputs and Outputs Part A'!$B$5*'Data Sheet A'!AW157</f>
        <v>4000</v>
      </c>
    </row>
    <row r="158" spans="1:51" x14ac:dyDescent="0.3">
      <c r="A158" s="13" t="s">
        <v>162</v>
      </c>
      <c r="B158" s="34">
        <v>0</v>
      </c>
      <c r="C158" s="34">
        <v>95</v>
      </c>
      <c r="D158" s="33">
        <f>'Inputs and Outputs Part A'!$B$4+'Inputs and Outputs Part A'!$B$8</f>
        <v>101</v>
      </c>
      <c r="E158" s="33">
        <f t="shared" si="12"/>
        <v>95</v>
      </c>
      <c r="F158" s="33">
        <f>IF(E158-B158&gt;'Inputs and Outputs Part A'!B$4,E158-B158-'Inputs and Outputs Part A'!B$4,0)</f>
        <v>0</v>
      </c>
      <c r="G158" s="35">
        <f>'Inputs and Outputs Part A'!$B$5*'Data Sheet A'!E158-'Inputs and Outputs Part A'!$B$6*'Data Sheet A'!F158</f>
        <v>3800</v>
      </c>
      <c r="J158" s="13" t="s">
        <v>162</v>
      </c>
      <c r="K158" s="34">
        <v>0</v>
      </c>
      <c r="L158" s="34">
        <v>95</v>
      </c>
      <c r="M158" s="33">
        <f>'Inputs and Outputs Part A'!$B$4+'Inputs and Outputs Part A'!$B$9</f>
        <v>102</v>
      </c>
      <c r="N158" s="33">
        <f t="shared" si="13"/>
        <v>95</v>
      </c>
      <c r="O158" s="33">
        <f>IF(N158-K158&gt;'Inputs and Outputs Part A'!B$4,N158-K158-'Inputs and Outputs Part A'!B$4,0)</f>
        <v>0</v>
      </c>
      <c r="P158" s="35">
        <f>'Inputs and Outputs Part A'!$B$5*'Data Sheet A'!N158-'Inputs and Outputs Part A'!$B$6*'Data Sheet A'!O158</f>
        <v>3800</v>
      </c>
      <c r="S158" s="13" t="s">
        <v>162</v>
      </c>
      <c r="T158" s="34">
        <v>0</v>
      </c>
      <c r="U158" s="34">
        <v>95</v>
      </c>
      <c r="V158" s="33">
        <f>'Inputs and Outputs Part A'!$B$4+'Inputs and Outputs Part A'!$B$10</f>
        <v>103</v>
      </c>
      <c r="W158" s="33">
        <f t="shared" si="14"/>
        <v>95</v>
      </c>
      <c r="X158" s="33">
        <f>IF(W158-T158&gt;'Inputs and Outputs Part A'!B$4,W158-T158-'Inputs and Outputs Part A'!B$4,0)</f>
        <v>0</v>
      </c>
      <c r="Y158" s="35">
        <f>'Inputs and Outputs Part A'!$B$5*'Data Sheet A'!W158-'Inputs and Outputs Part A'!$B$6*'Data Sheet A'!X158</f>
        <v>3800</v>
      </c>
      <c r="AB158" s="13" t="s">
        <v>162</v>
      </c>
      <c r="AC158" s="34">
        <v>0</v>
      </c>
      <c r="AD158" s="34">
        <v>95</v>
      </c>
      <c r="AE158" s="33">
        <f>'Inputs and Outputs Part A'!$B$4+'Inputs and Outputs Part A'!$B$11</f>
        <v>104</v>
      </c>
      <c r="AF158" s="33">
        <f t="shared" si="15"/>
        <v>95</v>
      </c>
      <c r="AG158" s="33">
        <f>IF(AF158-AC158&gt;'Inputs and Outputs Part A'!B$4,AF158-AC158-'Inputs and Outputs Part A'!B$4,0)</f>
        <v>0</v>
      </c>
      <c r="AH158" s="35">
        <f>'Inputs and Outputs Part A'!$B$5*'Data Sheet A'!AF158-'Inputs and Outputs Part A'!$B$6*'Data Sheet A'!AG158</f>
        <v>3800</v>
      </c>
      <c r="AK158" s="13" t="s">
        <v>162</v>
      </c>
      <c r="AL158" s="34">
        <v>0</v>
      </c>
      <c r="AM158" s="34">
        <v>95</v>
      </c>
      <c r="AN158" s="33">
        <f>'Inputs and Outputs Part A'!$B$4+'Inputs and Outputs Part A'!$B$12</f>
        <v>105</v>
      </c>
      <c r="AO158" s="33">
        <f t="shared" si="16"/>
        <v>95</v>
      </c>
      <c r="AP158" s="33">
        <f>IF(AO158-AL158&gt;'Inputs and Outputs Part A'!B$4,AO158-AL158-'Inputs and Outputs Part A'!B$4,0)</f>
        <v>0</v>
      </c>
      <c r="AQ158" s="35">
        <f>'Inputs and Outputs Part A'!$B$5*'Data Sheet A'!AO158-'Inputs and Outputs Part A'!$B$6*'Data Sheet A'!AP158</f>
        <v>3800</v>
      </c>
      <c r="AS158" s="13" t="s">
        <v>162</v>
      </c>
      <c r="AT158" s="34">
        <v>0</v>
      </c>
      <c r="AU158" s="34">
        <v>95</v>
      </c>
      <c r="AV158" s="33">
        <f>'Inputs and Outputs Part A'!$B$4</f>
        <v>100</v>
      </c>
      <c r="AW158" s="33">
        <f t="shared" si="17"/>
        <v>95</v>
      </c>
      <c r="AX158" s="33">
        <f>IF(AW158-AT158&gt;'Inputs and Outputs Part A'!B$4,AW158-AT158-'Inputs and Outputs Part A'!B$4,0)</f>
        <v>0</v>
      </c>
      <c r="AY158" s="35">
        <f>'Inputs and Outputs Part A'!$B$5*'Data Sheet A'!AW158</f>
        <v>3800</v>
      </c>
    </row>
    <row r="159" spans="1:51" x14ac:dyDescent="0.3">
      <c r="A159" s="13" t="s">
        <v>163</v>
      </c>
      <c r="B159" s="34">
        <v>2</v>
      </c>
      <c r="C159" s="34">
        <v>99</v>
      </c>
      <c r="D159" s="33">
        <f>'Inputs and Outputs Part A'!$B$4+'Inputs and Outputs Part A'!$B$8</f>
        <v>101</v>
      </c>
      <c r="E159" s="33">
        <f t="shared" si="12"/>
        <v>99</v>
      </c>
      <c r="F159" s="33">
        <f>IF(E159-B159&gt;'Inputs and Outputs Part A'!B$4,E159-B159-'Inputs and Outputs Part A'!B$4,0)</f>
        <v>0</v>
      </c>
      <c r="G159" s="35">
        <f>'Inputs and Outputs Part A'!$B$5*'Data Sheet A'!E159-'Inputs and Outputs Part A'!$B$6*'Data Sheet A'!F159</f>
        <v>3960</v>
      </c>
      <c r="J159" s="13" t="s">
        <v>163</v>
      </c>
      <c r="K159" s="34">
        <v>2</v>
      </c>
      <c r="L159" s="34">
        <v>99</v>
      </c>
      <c r="M159" s="33">
        <f>'Inputs and Outputs Part A'!$B$4+'Inputs and Outputs Part A'!$B$9</f>
        <v>102</v>
      </c>
      <c r="N159" s="33">
        <f t="shared" si="13"/>
        <v>99</v>
      </c>
      <c r="O159" s="33">
        <f>IF(N159-K159&gt;'Inputs and Outputs Part A'!B$4,N159-K159-'Inputs and Outputs Part A'!B$4,0)</f>
        <v>0</v>
      </c>
      <c r="P159" s="35">
        <f>'Inputs and Outputs Part A'!$B$5*'Data Sheet A'!N159-'Inputs and Outputs Part A'!$B$6*'Data Sheet A'!O159</f>
        <v>3960</v>
      </c>
      <c r="S159" s="13" t="s">
        <v>163</v>
      </c>
      <c r="T159" s="34">
        <v>2</v>
      </c>
      <c r="U159" s="34">
        <v>99</v>
      </c>
      <c r="V159" s="33">
        <f>'Inputs and Outputs Part A'!$B$4+'Inputs and Outputs Part A'!$B$10</f>
        <v>103</v>
      </c>
      <c r="W159" s="33">
        <f t="shared" si="14"/>
        <v>99</v>
      </c>
      <c r="X159" s="33">
        <f>IF(W159-T159&gt;'Inputs and Outputs Part A'!B$4,W159-T159-'Inputs and Outputs Part A'!B$4,0)</f>
        <v>0</v>
      </c>
      <c r="Y159" s="35">
        <f>'Inputs and Outputs Part A'!$B$5*'Data Sheet A'!W159-'Inputs and Outputs Part A'!$B$6*'Data Sheet A'!X159</f>
        <v>3960</v>
      </c>
      <c r="AB159" s="13" t="s">
        <v>163</v>
      </c>
      <c r="AC159" s="34">
        <v>2</v>
      </c>
      <c r="AD159" s="34">
        <v>99</v>
      </c>
      <c r="AE159" s="33">
        <f>'Inputs and Outputs Part A'!$B$4+'Inputs and Outputs Part A'!$B$11</f>
        <v>104</v>
      </c>
      <c r="AF159" s="33">
        <f t="shared" si="15"/>
        <v>99</v>
      </c>
      <c r="AG159" s="33">
        <f>IF(AF159-AC159&gt;'Inputs and Outputs Part A'!B$4,AF159-AC159-'Inputs and Outputs Part A'!B$4,0)</f>
        <v>0</v>
      </c>
      <c r="AH159" s="35">
        <f>'Inputs and Outputs Part A'!$B$5*'Data Sheet A'!AF159-'Inputs and Outputs Part A'!$B$6*'Data Sheet A'!AG159</f>
        <v>3960</v>
      </c>
      <c r="AK159" s="13" t="s">
        <v>163</v>
      </c>
      <c r="AL159" s="34">
        <v>2</v>
      </c>
      <c r="AM159" s="34">
        <v>99</v>
      </c>
      <c r="AN159" s="33">
        <f>'Inputs and Outputs Part A'!$B$4+'Inputs and Outputs Part A'!$B$12</f>
        <v>105</v>
      </c>
      <c r="AO159" s="33">
        <f t="shared" si="16"/>
        <v>99</v>
      </c>
      <c r="AP159" s="33">
        <f>IF(AO159-AL159&gt;'Inputs and Outputs Part A'!B$4,AO159-AL159-'Inputs and Outputs Part A'!B$4,0)</f>
        <v>0</v>
      </c>
      <c r="AQ159" s="35">
        <f>'Inputs and Outputs Part A'!$B$5*'Data Sheet A'!AO159-'Inputs and Outputs Part A'!$B$6*'Data Sheet A'!AP159</f>
        <v>3960</v>
      </c>
      <c r="AS159" s="13" t="s">
        <v>163</v>
      </c>
      <c r="AT159" s="34">
        <v>2</v>
      </c>
      <c r="AU159" s="34">
        <v>99</v>
      </c>
      <c r="AV159" s="33">
        <f>'Inputs and Outputs Part A'!$B$4</f>
        <v>100</v>
      </c>
      <c r="AW159" s="33">
        <f t="shared" si="17"/>
        <v>99</v>
      </c>
      <c r="AX159" s="33">
        <f>IF(AW159-AT159&gt;'Inputs and Outputs Part A'!B$4,AW159-AT159-'Inputs and Outputs Part A'!B$4,0)</f>
        <v>0</v>
      </c>
      <c r="AY159" s="35">
        <f>'Inputs and Outputs Part A'!$B$5*'Data Sheet A'!AW159</f>
        <v>3960</v>
      </c>
    </row>
    <row r="160" spans="1:51" x14ac:dyDescent="0.3">
      <c r="A160" s="13" t="s">
        <v>164</v>
      </c>
      <c r="B160" s="34">
        <v>3</v>
      </c>
      <c r="C160" s="34">
        <v>110</v>
      </c>
      <c r="D160" s="33">
        <f>'Inputs and Outputs Part A'!$B$4+'Inputs and Outputs Part A'!$B$8</f>
        <v>101</v>
      </c>
      <c r="E160" s="33">
        <f t="shared" si="12"/>
        <v>101</v>
      </c>
      <c r="F160" s="33">
        <f>IF(E160-B160&gt;'Inputs and Outputs Part A'!B$4,E160-B160-'Inputs and Outputs Part A'!B$4,0)</f>
        <v>0</v>
      </c>
      <c r="G160" s="35">
        <f>'Inputs and Outputs Part A'!$B$5*'Data Sheet A'!E160-'Inputs and Outputs Part A'!$B$6*'Data Sheet A'!F160</f>
        <v>4040</v>
      </c>
      <c r="J160" s="13" t="s">
        <v>164</v>
      </c>
      <c r="K160" s="34">
        <v>3</v>
      </c>
      <c r="L160" s="34">
        <v>110</v>
      </c>
      <c r="M160" s="33">
        <f>'Inputs and Outputs Part A'!$B$4+'Inputs and Outputs Part A'!$B$9</f>
        <v>102</v>
      </c>
      <c r="N160" s="33">
        <f t="shared" si="13"/>
        <v>102</v>
      </c>
      <c r="O160" s="33">
        <f>IF(N160-K160&gt;'Inputs and Outputs Part A'!B$4,N160-K160-'Inputs and Outputs Part A'!B$4,0)</f>
        <v>0</v>
      </c>
      <c r="P160" s="35">
        <f>'Inputs and Outputs Part A'!$B$5*'Data Sheet A'!N160-'Inputs and Outputs Part A'!$B$6*'Data Sheet A'!O160</f>
        <v>4080</v>
      </c>
      <c r="S160" s="13" t="s">
        <v>164</v>
      </c>
      <c r="T160" s="34">
        <v>3</v>
      </c>
      <c r="U160" s="34">
        <v>110</v>
      </c>
      <c r="V160" s="33">
        <f>'Inputs and Outputs Part A'!$B$4+'Inputs and Outputs Part A'!$B$10</f>
        <v>103</v>
      </c>
      <c r="W160" s="33">
        <f t="shared" si="14"/>
        <v>103</v>
      </c>
      <c r="X160" s="33">
        <f>IF(W160-T160&gt;'Inputs and Outputs Part A'!B$4,W160-T160-'Inputs and Outputs Part A'!B$4,0)</f>
        <v>0</v>
      </c>
      <c r="Y160" s="35">
        <f>'Inputs and Outputs Part A'!$B$5*'Data Sheet A'!W160-'Inputs and Outputs Part A'!$B$6*'Data Sheet A'!X160</f>
        <v>4120</v>
      </c>
      <c r="AB160" s="13" t="s">
        <v>164</v>
      </c>
      <c r="AC160" s="34">
        <v>3</v>
      </c>
      <c r="AD160" s="34">
        <v>110</v>
      </c>
      <c r="AE160" s="33">
        <f>'Inputs and Outputs Part A'!$B$4+'Inputs and Outputs Part A'!$B$11</f>
        <v>104</v>
      </c>
      <c r="AF160" s="33">
        <f t="shared" si="15"/>
        <v>104</v>
      </c>
      <c r="AG160" s="33">
        <f>IF(AF160-AC160&gt;'Inputs and Outputs Part A'!B$4,AF160-AC160-'Inputs and Outputs Part A'!B$4,0)</f>
        <v>1</v>
      </c>
      <c r="AH160" s="35">
        <f>'Inputs and Outputs Part A'!$B$5*'Data Sheet A'!AF160-'Inputs and Outputs Part A'!$B$6*'Data Sheet A'!AG160</f>
        <v>4060</v>
      </c>
      <c r="AK160" s="13" t="s">
        <v>164</v>
      </c>
      <c r="AL160" s="34">
        <v>3</v>
      </c>
      <c r="AM160" s="34">
        <v>110</v>
      </c>
      <c r="AN160" s="33">
        <f>'Inputs and Outputs Part A'!$B$4+'Inputs and Outputs Part A'!$B$12</f>
        <v>105</v>
      </c>
      <c r="AO160" s="33">
        <f t="shared" si="16"/>
        <v>105</v>
      </c>
      <c r="AP160" s="33">
        <f>IF(AO160-AL160&gt;'Inputs and Outputs Part A'!B$4,AO160-AL160-'Inputs and Outputs Part A'!B$4,0)</f>
        <v>2</v>
      </c>
      <c r="AQ160" s="35">
        <f>'Inputs and Outputs Part A'!$B$5*'Data Sheet A'!AO160-'Inputs and Outputs Part A'!$B$6*'Data Sheet A'!AP160</f>
        <v>4000</v>
      </c>
      <c r="AS160" s="13" t="s">
        <v>164</v>
      </c>
      <c r="AT160" s="34">
        <v>3</v>
      </c>
      <c r="AU160" s="34">
        <v>110</v>
      </c>
      <c r="AV160" s="33">
        <f>'Inputs and Outputs Part A'!$B$4</f>
        <v>100</v>
      </c>
      <c r="AW160" s="33">
        <f t="shared" si="17"/>
        <v>100</v>
      </c>
      <c r="AX160" s="33">
        <f>IF(AW160-AT160&gt;'Inputs and Outputs Part A'!B$4,AW160-AT160-'Inputs and Outputs Part A'!B$4,0)</f>
        <v>0</v>
      </c>
      <c r="AY160" s="35">
        <f>'Inputs and Outputs Part A'!$B$5*'Data Sheet A'!AW160</f>
        <v>4000</v>
      </c>
    </row>
    <row r="161" spans="1:51" x14ac:dyDescent="0.3">
      <c r="A161" s="13" t="s">
        <v>165</v>
      </c>
      <c r="B161" s="34">
        <v>1</v>
      </c>
      <c r="C161" s="34">
        <v>106</v>
      </c>
      <c r="D161" s="33">
        <f>'Inputs and Outputs Part A'!$B$4+'Inputs and Outputs Part A'!$B$8</f>
        <v>101</v>
      </c>
      <c r="E161" s="33">
        <f t="shared" si="12"/>
        <v>101</v>
      </c>
      <c r="F161" s="33">
        <f>IF(E161-B161&gt;'Inputs and Outputs Part A'!B$4,E161-B161-'Inputs and Outputs Part A'!B$4,0)</f>
        <v>0</v>
      </c>
      <c r="G161" s="35">
        <f>'Inputs and Outputs Part A'!$B$5*'Data Sheet A'!E161-'Inputs and Outputs Part A'!$B$6*'Data Sheet A'!F161</f>
        <v>4040</v>
      </c>
      <c r="J161" s="13" t="s">
        <v>165</v>
      </c>
      <c r="K161" s="34">
        <v>1</v>
      </c>
      <c r="L161" s="34">
        <v>106</v>
      </c>
      <c r="M161" s="33">
        <f>'Inputs and Outputs Part A'!$B$4+'Inputs and Outputs Part A'!$B$9</f>
        <v>102</v>
      </c>
      <c r="N161" s="33">
        <f t="shared" si="13"/>
        <v>102</v>
      </c>
      <c r="O161" s="33">
        <f>IF(N161-K161&gt;'Inputs and Outputs Part A'!B$4,N161-K161-'Inputs and Outputs Part A'!B$4,0)</f>
        <v>1</v>
      </c>
      <c r="P161" s="35">
        <f>'Inputs and Outputs Part A'!$B$5*'Data Sheet A'!N161-'Inputs and Outputs Part A'!$B$6*'Data Sheet A'!O161</f>
        <v>3980</v>
      </c>
      <c r="S161" s="13" t="s">
        <v>165</v>
      </c>
      <c r="T161" s="34">
        <v>1</v>
      </c>
      <c r="U161" s="34">
        <v>106</v>
      </c>
      <c r="V161" s="33">
        <f>'Inputs and Outputs Part A'!$B$4+'Inputs and Outputs Part A'!$B$10</f>
        <v>103</v>
      </c>
      <c r="W161" s="33">
        <f t="shared" si="14"/>
        <v>103</v>
      </c>
      <c r="X161" s="33">
        <f>IF(W161-T161&gt;'Inputs and Outputs Part A'!B$4,W161-T161-'Inputs and Outputs Part A'!B$4,0)</f>
        <v>2</v>
      </c>
      <c r="Y161" s="35">
        <f>'Inputs and Outputs Part A'!$B$5*'Data Sheet A'!W161-'Inputs and Outputs Part A'!$B$6*'Data Sheet A'!X161</f>
        <v>3920</v>
      </c>
      <c r="AB161" s="13" t="s">
        <v>165</v>
      </c>
      <c r="AC161" s="34">
        <v>1</v>
      </c>
      <c r="AD161" s="34">
        <v>106</v>
      </c>
      <c r="AE161" s="33">
        <f>'Inputs and Outputs Part A'!$B$4+'Inputs and Outputs Part A'!$B$11</f>
        <v>104</v>
      </c>
      <c r="AF161" s="33">
        <f t="shared" si="15"/>
        <v>104</v>
      </c>
      <c r="AG161" s="33">
        <f>IF(AF161-AC161&gt;'Inputs and Outputs Part A'!B$4,AF161-AC161-'Inputs and Outputs Part A'!B$4,0)</f>
        <v>3</v>
      </c>
      <c r="AH161" s="35">
        <f>'Inputs and Outputs Part A'!$B$5*'Data Sheet A'!AF161-'Inputs and Outputs Part A'!$B$6*'Data Sheet A'!AG161</f>
        <v>3860</v>
      </c>
      <c r="AK161" s="13" t="s">
        <v>165</v>
      </c>
      <c r="AL161" s="34">
        <v>1</v>
      </c>
      <c r="AM161" s="34">
        <v>106</v>
      </c>
      <c r="AN161" s="33">
        <f>'Inputs and Outputs Part A'!$B$4+'Inputs and Outputs Part A'!$B$12</f>
        <v>105</v>
      </c>
      <c r="AO161" s="33">
        <f t="shared" si="16"/>
        <v>105</v>
      </c>
      <c r="AP161" s="33">
        <f>IF(AO161-AL161&gt;'Inputs and Outputs Part A'!B$4,AO161-AL161-'Inputs and Outputs Part A'!B$4,0)</f>
        <v>4</v>
      </c>
      <c r="AQ161" s="35">
        <f>'Inputs and Outputs Part A'!$B$5*'Data Sheet A'!AO161-'Inputs and Outputs Part A'!$B$6*'Data Sheet A'!AP161</f>
        <v>3800</v>
      </c>
      <c r="AS161" s="13" t="s">
        <v>165</v>
      </c>
      <c r="AT161" s="34">
        <v>1</v>
      </c>
      <c r="AU161" s="34">
        <v>106</v>
      </c>
      <c r="AV161" s="33">
        <f>'Inputs and Outputs Part A'!$B$4</f>
        <v>100</v>
      </c>
      <c r="AW161" s="33">
        <f t="shared" si="17"/>
        <v>100</v>
      </c>
      <c r="AX161" s="33">
        <f>IF(AW161-AT161&gt;'Inputs and Outputs Part A'!B$4,AW161-AT161-'Inputs and Outputs Part A'!B$4,0)</f>
        <v>0</v>
      </c>
      <c r="AY161" s="35">
        <f>'Inputs and Outputs Part A'!$B$5*'Data Sheet A'!AW161</f>
        <v>4000</v>
      </c>
    </row>
    <row r="162" spans="1:51" x14ac:dyDescent="0.3">
      <c r="A162" s="13" t="s">
        <v>166</v>
      </c>
      <c r="B162" s="34">
        <v>4</v>
      </c>
      <c r="C162" s="34">
        <v>93</v>
      </c>
      <c r="D162" s="33">
        <f>'Inputs and Outputs Part A'!$B$4+'Inputs and Outputs Part A'!$B$8</f>
        <v>101</v>
      </c>
      <c r="E162" s="33">
        <f t="shared" si="12"/>
        <v>93</v>
      </c>
      <c r="F162" s="33">
        <f>IF(E162-B162&gt;'Inputs and Outputs Part A'!B$4,E162-B162-'Inputs and Outputs Part A'!B$4,0)</f>
        <v>0</v>
      </c>
      <c r="G162" s="35">
        <f>'Inputs and Outputs Part A'!$B$5*'Data Sheet A'!E162-'Inputs and Outputs Part A'!$B$6*'Data Sheet A'!F162</f>
        <v>3720</v>
      </c>
      <c r="J162" s="13" t="s">
        <v>166</v>
      </c>
      <c r="K162" s="34">
        <v>4</v>
      </c>
      <c r="L162" s="34">
        <v>93</v>
      </c>
      <c r="M162" s="33">
        <f>'Inputs and Outputs Part A'!$B$4+'Inputs and Outputs Part A'!$B$9</f>
        <v>102</v>
      </c>
      <c r="N162" s="33">
        <f t="shared" si="13"/>
        <v>93</v>
      </c>
      <c r="O162" s="33">
        <f>IF(N162-K162&gt;'Inputs and Outputs Part A'!B$4,N162-K162-'Inputs and Outputs Part A'!B$4,0)</f>
        <v>0</v>
      </c>
      <c r="P162" s="35">
        <f>'Inputs and Outputs Part A'!$B$5*'Data Sheet A'!N162-'Inputs and Outputs Part A'!$B$6*'Data Sheet A'!O162</f>
        <v>3720</v>
      </c>
      <c r="S162" s="13" t="s">
        <v>166</v>
      </c>
      <c r="T162" s="34">
        <v>4</v>
      </c>
      <c r="U162" s="34">
        <v>93</v>
      </c>
      <c r="V162" s="33">
        <f>'Inputs and Outputs Part A'!$B$4+'Inputs and Outputs Part A'!$B$10</f>
        <v>103</v>
      </c>
      <c r="W162" s="33">
        <f t="shared" si="14"/>
        <v>93</v>
      </c>
      <c r="X162" s="33">
        <f>IF(W162-T162&gt;'Inputs and Outputs Part A'!B$4,W162-T162-'Inputs and Outputs Part A'!B$4,0)</f>
        <v>0</v>
      </c>
      <c r="Y162" s="35">
        <f>'Inputs and Outputs Part A'!$B$5*'Data Sheet A'!W162-'Inputs and Outputs Part A'!$B$6*'Data Sheet A'!X162</f>
        <v>3720</v>
      </c>
      <c r="AB162" s="13" t="s">
        <v>166</v>
      </c>
      <c r="AC162" s="34">
        <v>4</v>
      </c>
      <c r="AD162" s="34">
        <v>93</v>
      </c>
      <c r="AE162" s="33">
        <f>'Inputs and Outputs Part A'!$B$4+'Inputs and Outputs Part A'!$B$11</f>
        <v>104</v>
      </c>
      <c r="AF162" s="33">
        <f t="shared" si="15"/>
        <v>93</v>
      </c>
      <c r="AG162" s="33">
        <f>IF(AF162-AC162&gt;'Inputs and Outputs Part A'!B$4,AF162-AC162-'Inputs and Outputs Part A'!B$4,0)</f>
        <v>0</v>
      </c>
      <c r="AH162" s="35">
        <f>'Inputs and Outputs Part A'!$B$5*'Data Sheet A'!AF162-'Inputs and Outputs Part A'!$B$6*'Data Sheet A'!AG162</f>
        <v>3720</v>
      </c>
      <c r="AK162" s="13" t="s">
        <v>166</v>
      </c>
      <c r="AL162" s="34">
        <v>4</v>
      </c>
      <c r="AM162" s="34">
        <v>93</v>
      </c>
      <c r="AN162" s="33">
        <f>'Inputs and Outputs Part A'!$B$4+'Inputs and Outputs Part A'!$B$12</f>
        <v>105</v>
      </c>
      <c r="AO162" s="33">
        <f t="shared" si="16"/>
        <v>93</v>
      </c>
      <c r="AP162" s="33">
        <f>IF(AO162-AL162&gt;'Inputs and Outputs Part A'!B$4,AO162-AL162-'Inputs and Outputs Part A'!B$4,0)</f>
        <v>0</v>
      </c>
      <c r="AQ162" s="35">
        <f>'Inputs and Outputs Part A'!$B$5*'Data Sheet A'!AO162-'Inputs and Outputs Part A'!$B$6*'Data Sheet A'!AP162</f>
        <v>3720</v>
      </c>
      <c r="AS162" s="13" t="s">
        <v>166</v>
      </c>
      <c r="AT162" s="34">
        <v>4</v>
      </c>
      <c r="AU162" s="34">
        <v>93</v>
      </c>
      <c r="AV162" s="33">
        <f>'Inputs and Outputs Part A'!$B$4</f>
        <v>100</v>
      </c>
      <c r="AW162" s="33">
        <f t="shared" si="17"/>
        <v>93</v>
      </c>
      <c r="AX162" s="33">
        <f>IF(AW162-AT162&gt;'Inputs and Outputs Part A'!B$4,AW162-AT162-'Inputs and Outputs Part A'!B$4,0)</f>
        <v>0</v>
      </c>
      <c r="AY162" s="35">
        <f>'Inputs and Outputs Part A'!$B$5*'Data Sheet A'!AW162</f>
        <v>3720</v>
      </c>
    </row>
    <row r="163" spans="1:51" x14ac:dyDescent="0.3">
      <c r="A163" s="13" t="s">
        <v>167</v>
      </c>
      <c r="B163" s="34">
        <v>2</v>
      </c>
      <c r="C163" s="34">
        <v>101</v>
      </c>
      <c r="D163" s="33">
        <f>'Inputs and Outputs Part A'!$B$4+'Inputs and Outputs Part A'!$B$8</f>
        <v>101</v>
      </c>
      <c r="E163" s="33">
        <f t="shared" si="12"/>
        <v>101</v>
      </c>
      <c r="F163" s="33">
        <f>IF(E163-B163&gt;'Inputs and Outputs Part A'!B$4,E163-B163-'Inputs and Outputs Part A'!B$4,0)</f>
        <v>0</v>
      </c>
      <c r="G163" s="35">
        <f>'Inputs and Outputs Part A'!$B$5*'Data Sheet A'!E163-'Inputs and Outputs Part A'!$B$6*'Data Sheet A'!F163</f>
        <v>4040</v>
      </c>
      <c r="J163" s="13" t="s">
        <v>167</v>
      </c>
      <c r="K163" s="34">
        <v>2</v>
      </c>
      <c r="L163" s="34">
        <v>101</v>
      </c>
      <c r="M163" s="33">
        <f>'Inputs and Outputs Part A'!$B$4+'Inputs and Outputs Part A'!$B$9</f>
        <v>102</v>
      </c>
      <c r="N163" s="33">
        <f t="shared" si="13"/>
        <v>101</v>
      </c>
      <c r="O163" s="33">
        <f>IF(N163-K163&gt;'Inputs and Outputs Part A'!B$4,N163-K163-'Inputs and Outputs Part A'!B$4,0)</f>
        <v>0</v>
      </c>
      <c r="P163" s="35">
        <f>'Inputs and Outputs Part A'!$B$5*'Data Sheet A'!N163-'Inputs and Outputs Part A'!$B$6*'Data Sheet A'!O163</f>
        <v>4040</v>
      </c>
      <c r="S163" s="13" t="s">
        <v>167</v>
      </c>
      <c r="T163" s="34">
        <v>2</v>
      </c>
      <c r="U163" s="34">
        <v>101</v>
      </c>
      <c r="V163" s="33">
        <f>'Inputs and Outputs Part A'!$B$4+'Inputs and Outputs Part A'!$B$10</f>
        <v>103</v>
      </c>
      <c r="W163" s="33">
        <f t="shared" si="14"/>
        <v>101</v>
      </c>
      <c r="X163" s="33">
        <f>IF(W163-T163&gt;'Inputs and Outputs Part A'!B$4,W163-T163-'Inputs and Outputs Part A'!B$4,0)</f>
        <v>0</v>
      </c>
      <c r="Y163" s="35">
        <f>'Inputs and Outputs Part A'!$B$5*'Data Sheet A'!W163-'Inputs and Outputs Part A'!$B$6*'Data Sheet A'!X163</f>
        <v>4040</v>
      </c>
      <c r="AB163" s="13" t="s">
        <v>167</v>
      </c>
      <c r="AC163" s="34">
        <v>2</v>
      </c>
      <c r="AD163" s="34">
        <v>101</v>
      </c>
      <c r="AE163" s="33">
        <f>'Inputs and Outputs Part A'!$B$4+'Inputs and Outputs Part A'!$B$11</f>
        <v>104</v>
      </c>
      <c r="AF163" s="33">
        <f t="shared" si="15"/>
        <v>101</v>
      </c>
      <c r="AG163" s="33">
        <f>IF(AF163-AC163&gt;'Inputs and Outputs Part A'!B$4,AF163-AC163-'Inputs and Outputs Part A'!B$4,0)</f>
        <v>0</v>
      </c>
      <c r="AH163" s="35">
        <f>'Inputs and Outputs Part A'!$B$5*'Data Sheet A'!AF163-'Inputs and Outputs Part A'!$B$6*'Data Sheet A'!AG163</f>
        <v>4040</v>
      </c>
      <c r="AK163" s="13" t="s">
        <v>167</v>
      </c>
      <c r="AL163" s="34">
        <v>2</v>
      </c>
      <c r="AM163" s="34">
        <v>101</v>
      </c>
      <c r="AN163" s="33">
        <f>'Inputs and Outputs Part A'!$B$4+'Inputs and Outputs Part A'!$B$12</f>
        <v>105</v>
      </c>
      <c r="AO163" s="33">
        <f t="shared" si="16"/>
        <v>101</v>
      </c>
      <c r="AP163" s="33">
        <f>IF(AO163-AL163&gt;'Inputs and Outputs Part A'!B$4,AO163-AL163-'Inputs and Outputs Part A'!B$4,0)</f>
        <v>0</v>
      </c>
      <c r="AQ163" s="35">
        <f>'Inputs and Outputs Part A'!$B$5*'Data Sheet A'!AO163-'Inputs and Outputs Part A'!$B$6*'Data Sheet A'!AP163</f>
        <v>4040</v>
      </c>
      <c r="AS163" s="13" t="s">
        <v>167</v>
      </c>
      <c r="AT163" s="34">
        <v>2</v>
      </c>
      <c r="AU163" s="34">
        <v>101</v>
      </c>
      <c r="AV163" s="33">
        <f>'Inputs and Outputs Part A'!$B$4</f>
        <v>100</v>
      </c>
      <c r="AW163" s="33">
        <f t="shared" si="17"/>
        <v>100</v>
      </c>
      <c r="AX163" s="33">
        <f>IF(AW163-AT163&gt;'Inputs and Outputs Part A'!B$4,AW163-AT163-'Inputs and Outputs Part A'!B$4,0)</f>
        <v>0</v>
      </c>
      <c r="AY163" s="35">
        <f>'Inputs and Outputs Part A'!$B$5*'Data Sheet A'!AW163</f>
        <v>4000</v>
      </c>
    </row>
    <row r="164" spans="1:51" x14ac:dyDescent="0.3">
      <c r="A164" s="13" t="s">
        <v>168</v>
      </c>
      <c r="B164" s="34">
        <v>1</v>
      </c>
      <c r="C164" s="34">
        <v>99</v>
      </c>
      <c r="D164" s="33">
        <f>'Inputs and Outputs Part A'!$B$4+'Inputs and Outputs Part A'!$B$8</f>
        <v>101</v>
      </c>
      <c r="E164" s="33">
        <f t="shared" si="12"/>
        <v>99</v>
      </c>
      <c r="F164" s="33">
        <f>IF(E164-B164&gt;'Inputs and Outputs Part A'!B$4,E164-B164-'Inputs and Outputs Part A'!B$4,0)</f>
        <v>0</v>
      </c>
      <c r="G164" s="35">
        <f>'Inputs and Outputs Part A'!$B$5*'Data Sheet A'!E164-'Inputs and Outputs Part A'!$B$6*'Data Sheet A'!F164</f>
        <v>3960</v>
      </c>
      <c r="J164" s="13" t="s">
        <v>168</v>
      </c>
      <c r="K164" s="34">
        <v>1</v>
      </c>
      <c r="L164" s="34">
        <v>99</v>
      </c>
      <c r="M164" s="33">
        <f>'Inputs and Outputs Part A'!$B$4+'Inputs and Outputs Part A'!$B$9</f>
        <v>102</v>
      </c>
      <c r="N164" s="33">
        <f t="shared" si="13"/>
        <v>99</v>
      </c>
      <c r="O164" s="33">
        <f>IF(N164-K164&gt;'Inputs and Outputs Part A'!B$4,N164-K164-'Inputs and Outputs Part A'!B$4,0)</f>
        <v>0</v>
      </c>
      <c r="P164" s="35">
        <f>'Inputs and Outputs Part A'!$B$5*'Data Sheet A'!N164-'Inputs and Outputs Part A'!$B$6*'Data Sheet A'!O164</f>
        <v>3960</v>
      </c>
      <c r="S164" s="13" t="s">
        <v>168</v>
      </c>
      <c r="T164" s="34">
        <v>1</v>
      </c>
      <c r="U164" s="34">
        <v>99</v>
      </c>
      <c r="V164" s="33">
        <f>'Inputs and Outputs Part A'!$B$4+'Inputs and Outputs Part A'!$B$10</f>
        <v>103</v>
      </c>
      <c r="W164" s="33">
        <f t="shared" si="14"/>
        <v>99</v>
      </c>
      <c r="X164" s="33">
        <f>IF(W164-T164&gt;'Inputs and Outputs Part A'!B$4,W164-T164-'Inputs and Outputs Part A'!B$4,0)</f>
        <v>0</v>
      </c>
      <c r="Y164" s="35">
        <f>'Inputs and Outputs Part A'!$B$5*'Data Sheet A'!W164-'Inputs and Outputs Part A'!$B$6*'Data Sheet A'!X164</f>
        <v>3960</v>
      </c>
      <c r="AB164" s="13" t="s">
        <v>168</v>
      </c>
      <c r="AC164" s="34">
        <v>1</v>
      </c>
      <c r="AD164" s="34">
        <v>99</v>
      </c>
      <c r="AE164" s="33">
        <f>'Inputs and Outputs Part A'!$B$4+'Inputs and Outputs Part A'!$B$11</f>
        <v>104</v>
      </c>
      <c r="AF164" s="33">
        <f t="shared" si="15"/>
        <v>99</v>
      </c>
      <c r="AG164" s="33">
        <f>IF(AF164-AC164&gt;'Inputs and Outputs Part A'!B$4,AF164-AC164-'Inputs and Outputs Part A'!B$4,0)</f>
        <v>0</v>
      </c>
      <c r="AH164" s="35">
        <f>'Inputs and Outputs Part A'!$B$5*'Data Sheet A'!AF164-'Inputs and Outputs Part A'!$B$6*'Data Sheet A'!AG164</f>
        <v>3960</v>
      </c>
      <c r="AK164" s="13" t="s">
        <v>168</v>
      </c>
      <c r="AL164" s="34">
        <v>1</v>
      </c>
      <c r="AM164" s="34">
        <v>99</v>
      </c>
      <c r="AN164" s="33">
        <f>'Inputs and Outputs Part A'!$B$4+'Inputs and Outputs Part A'!$B$12</f>
        <v>105</v>
      </c>
      <c r="AO164" s="33">
        <f t="shared" si="16"/>
        <v>99</v>
      </c>
      <c r="AP164" s="33">
        <f>IF(AO164-AL164&gt;'Inputs and Outputs Part A'!B$4,AO164-AL164-'Inputs and Outputs Part A'!B$4,0)</f>
        <v>0</v>
      </c>
      <c r="AQ164" s="35">
        <f>'Inputs and Outputs Part A'!$B$5*'Data Sheet A'!AO164-'Inputs and Outputs Part A'!$B$6*'Data Sheet A'!AP164</f>
        <v>3960</v>
      </c>
      <c r="AS164" s="13" t="s">
        <v>168</v>
      </c>
      <c r="AT164" s="34">
        <v>1</v>
      </c>
      <c r="AU164" s="34">
        <v>99</v>
      </c>
      <c r="AV164" s="33">
        <f>'Inputs and Outputs Part A'!$B$4</f>
        <v>100</v>
      </c>
      <c r="AW164" s="33">
        <f t="shared" si="17"/>
        <v>99</v>
      </c>
      <c r="AX164" s="33">
        <f>IF(AW164-AT164&gt;'Inputs and Outputs Part A'!B$4,AW164-AT164-'Inputs and Outputs Part A'!B$4,0)</f>
        <v>0</v>
      </c>
      <c r="AY164" s="35">
        <f>'Inputs and Outputs Part A'!$B$5*'Data Sheet A'!AW164</f>
        <v>3960</v>
      </c>
    </row>
    <row r="165" spans="1:51" x14ac:dyDescent="0.3">
      <c r="A165" s="13" t="s">
        <v>169</v>
      </c>
      <c r="B165" s="34">
        <v>1</v>
      </c>
      <c r="C165" s="34">
        <v>84</v>
      </c>
      <c r="D165" s="33">
        <f>'Inputs and Outputs Part A'!$B$4+'Inputs and Outputs Part A'!$B$8</f>
        <v>101</v>
      </c>
      <c r="E165" s="33">
        <f t="shared" si="12"/>
        <v>84</v>
      </c>
      <c r="F165" s="33">
        <f>IF(E165-B165&gt;'Inputs and Outputs Part A'!B$4,E165-B165-'Inputs and Outputs Part A'!B$4,0)</f>
        <v>0</v>
      </c>
      <c r="G165" s="35">
        <f>'Inputs and Outputs Part A'!$B$5*'Data Sheet A'!E165-'Inputs and Outputs Part A'!$B$6*'Data Sheet A'!F165</f>
        <v>3360</v>
      </c>
      <c r="J165" s="13" t="s">
        <v>169</v>
      </c>
      <c r="K165" s="34">
        <v>1</v>
      </c>
      <c r="L165" s="34">
        <v>84</v>
      </c>
      <c r="M165" s="33">
        <f>'Inputs and Outputs Part A'!$B$4+'Inputs and Outputs Part A'!$B$9</f>
        <v>102</v>
      </c>
      <c r="N165" s="33">
        <f t="shared" si="13"/>
        <v>84</v>
      </c>
      <c r="O165" s="33">
        <f>IF(N165-K165&gt;'Inputs and Outputs Part A'!B$4,N165-K165-'Inputs and Outputs Part A'!B$4,0)</f>
        <v>0</v>
      </c>
      <c r="P165" s="35">
        <f>'Inputs and Outputs Part A'!$B$5*'Data Sheet A'!N165-'Inputs and Outputs Part A'!$B$6*'Data Sheet A'!O165</f>
        <v>3360</v>
      </c>
      <c r="S165" s="13" t="s">
        <v>169</v>
      </c>
      <c r="T165" s="34">
        <v>1</v>
      </c>
      <c r="U165" s="34">
        <v>84</v>
      </c>
      <c r="V165" s="33">
        <f>'Inputs and Outputs Part A'!$B$4+'Inputs and Outputs Part A'!$B$10</f>
        <v>103</v>
      </c>
      <c r="W165" s="33">
        <f t="shared" si="14"/>
        <v>84</v>
      </c>
      <c r="X165" s="33">
        <f>IF(W165-T165&gt;'Inputs and Outputs Part A'!B$4,W165-T165-'Inputs and Outputs Part A'!B$4,0)</f>
        <v>0</v>
      </c>
      <c r="Y165" s="35">
        <f>'Inputs and Outputs Part A'!$B$5*'Data Sheet A'!W165-'Inputs and Outputs Part A'!$B$6*'Data Sheet A'!X165</f>
        <v>3360</v>
      </c>
      <c r="AB165" s="13" t="s">
        <v>169</v>
      </c>
      <c r="AC165" s="34">
        <v>1</v>
      </c>
      <c r="AD165" s="34">
        <v>84</v>
      </c>
      <c r="AE165" s="33">
        <f>'Inputs and Outputs Part A'!$B$4+'Inputs and Outputs Part A'!$B$11</f>
        <v>104</v>
      </c>
      <c r="AF165" s="33">
        <f t="shared" si="15"/>
        <v>84</v>
      </c>
      <c r="AG165" s="33">
        <f>IF(AF165-AC165&gt;'Inputs and Outputs Part A'!B$4,AF165-AC165-'Inputs and Outputs Part A'!B$4,0)</f>
        <v>0</v>
      </c>
      <c r="AH165" s="35">
        <f>'Inputs and Outputs Part A'!$B$5*'Data Sheet A'!AF165-'Inputs and Outputs Part A'!$B$6*'Data Sheet A'!AG165</f>
        <v>3360</v>
      </c>
      <c r="AK165" s="13" t="s">
        <v>169</v>
      </c>
      <c r="AL165" s="34">
        <v>1</v>
      </c>
      <c r="AM165" s="34">
        <v>84</v>
      </c>
      <c r="AN165" s="33">
        <f>'Inputs and Outputs Part A'!$B$4+'Inputs and Outputs Part A'!$B$12</f>
        <v>105</v>
      </c>
      <c r="AO165" s="33">
        <f t="shared" si="16"/>
        <v>84</v>
      </c>
      <c r="AP165" s="33">
        <f>IF(AO165-AL165&gt;'Inputs and Outputs Part A'!B$4,AO165-AL165-'Inputs and Outputs Part A'!B$4,0)</f>
        <v>0</v>
      </c>
      <c r="AQ165" s="35">
        <f>'Inputs and Outputs Part A'!$B$5*'Data Sheet A'!AO165-'Inputs and Outputs Part A'!$B$6*'Data Sheet A'!AP165</f>
        <v>3360</v>
      </c>
      <c r="AS165" s="13" t="s">
        <v>169</v>
      </c>
      <c r="AT165" s="34">
        <v>1</v>
      </c>
      <c r="AU165" s="34">
        <v>84</v>
      </c>
      <c r="AV165" s="33">
        <f>'Inputs and Outputs Part A'!$B$4</f>
        <v>100</v>
      </c>
      <c r="AW165" s="33">
        <f t="shared" si="17"/>
        <v>84</v>
      </c>
      <c r="AX165" s="33">
        <f>IF(AW165-AT165&gt;'Inputs and Outputs Part A'!B$4,AW165-AT165-'Inputs and Outputs Part A'!B$4,0)</f>
        <v>0</v>
      </c>
      <c r="AY165" s="35">
        <f>'Inputs and Outputs Part A'!$B$5*'Data Sheet A'!AW165</f>
        <v>3360</v>
      </c>
    </row>
    <row r="166" spans="1:51" x14ac:dyDescent="0.3">
      <c r="A166" s="13" t="s">
        <v>170</v>
      </c>
      <c r="B166" s="34">
        <v>3</v>
      </c>
      <c r="C166" s="34">
        <v>107</v>
      </c>
      <c r="D166" s="33">
        <f>'Inputs and Outputs Part A'!$B$4+'Inputs and Outputs Part A'!$B$8</f>
        <v>101</v>
      </c>
      <c r="E166" s="33">
        <f t="shared" si="12"/>
        <v>101</v>
      </c>
      <c r="F166" s="33">
        <f>IF(E166-B166&gt;'Inputs and Outputs Part A'!B$4,E166-B166-'Inputs and Outputs Part A'!B$4,0)</f>
        <v>0</v>
      </c>
      <c r="G166" s="35">
        <f>'Inputs and Outputs Part A'!$B$5*'Data Sheet A'!E166-'Inputs and Outputs Part A'!$B$6*'Data Sheet A'!F166</f>
        <v>4040</v>
      </c>
      <c r="J166" s="13" t="s">
        <v>170</v>
      </c>
      <c r="K166" s="34">
        <v>3</v>
      </c>
      <c r="L166" s="34">
        <v>107</v>
      </c>
      <c r="M166" s="33">
        <f>'Inputs and Outputs Part A'!$B$4+'Inputs and Outputs Part A'!$B$9</f>
        <v>102</v>
      </c>
      <c r="N166" s="33">
        <f t="shared" si="13"/>
        <v>102</v>
      </c>
      <c r="O166" s="33">
        <f>IF(N166-K166&gt;'Inputs and Outputs Part A'!B$4,N166-K166-'Inputs and Outputs Part A'!B$4,0)</f>
        <v>0</v>
      </c>
      <c r="P166" s="35">
        <f>'Inputs and Outputs Part A'!$B$5*'Data Sheet A'!N166-'Inputs and Outputs Part A'!$B$6*'Data Sheet A'!O166</f>
        <v>4080</v>
      </c>
      <c r="S166" s="13" t="s">
        <v>170</v>
      </c>
      <c r="T166" s="34">
        <v>3</v>
      </c>
      <c r="U166" s="34">
        <v>107</v>
      </c>
      <c r="V166" s="33">
        <f>'Inputs and Outputs Part A'!$B$4+'Inputs and Outputs Part A'!$B$10</f>
        <v>103</v>
      </c>
      <c r="W166" s="33">
        <f t="shared" si="14"/>
        <v>103</v>
      </c>
      <c r="X166" s="33">
        <f>IF(W166-T166&gt;'Inputs and Outputs Part A'!B$4,W166-T166-'Inputs and Outputs Part A'!B$4,0)</f>
        <v>0</v>
      </c>
      <c r="Y166" s="35">
        <f>'Inputs and Outputs Part A'!$B$5*'Data Sheet A'!W166-'Inputs and Outputs Part A'!$B$6*'Data Sheet A'!X166</f>
        <v>4120</v>
      </c>
      <c r="AB166" s="13" t="s">
        <v>170</v>
      </c>
      <c r="AC166" s="34">
        <v>3</v>
      </c>
      <c r="AD166" s="34">
        <v>107</v>
      </c>
      <c r="AE166" s="33">
        <f>'Inputs and Outputs Part A'!$B$4+'Inputs and Outputs Part A'!$B$11</f>
        <v>104</v>
      </c>
      <c r="AF166" s="33">
        <f t="shared" si="15"/>
        <v>104</v>
      </c>
      <c r="AG166" s="33">
        <f>IF(AF166-AC166&gt;'Inputs and Outputs Part A'!B$4,AF166-AC166-'Inputs and Outputs Part A'!B$4,0)</f>
        <v>1</v>
      </c>
      <c r="AH166" s="35">
        <f>'Inputs and Outputs Part A'!$B$5*'Data Sheet A'!AF166-'Inputs and Outputs Part A'!$B$6*'Data Sheet A'!AG166</f>
        <v>4060</v>
      </c>
      <c r="AK166" s="13" t="s">
        <v>170</v>
      </c>
      <c r="AL166" s="34">
        <v>3</v>
      </c>
      <c r="AM166" s="34">
        <v>107</v>
      </c>
      <c r="AN166" s="33">
        <f>'Inputs and Outputs Part A'!$B$4+'Inputs and Outputs Part A'!$B$12</f>
        <v>105</v>
      </c>
      <c r="AO166" s="33">
        <f t="shared" si="16"/>
        <v>105</v>
      </c>
      <c r="AP166" s="33">
        <f>IF(AO166-AL166&gt;'Inputs and Outputs Part A'!B$4,AO166-AL166-'Inputs and Outputs Part A'!B$4,0)</f>
        <v>2</v>
      </c>
      <c r="AQ166" s="35">
        <f>'Inputs and Outputs Part A'!$B$5*'Data Sheet A'!AO166-'Inputs and Outputs Part A'!$B$6*'Data Sheet A'!AP166</f>
        <v>4000</v>
      </c>
      <c r="AS166" s="13" t="s">
        <v>170</v>
      </c>
      <c r="AT166" s="34">
        <v>3</v>
      </c>
      <c r="AU166" s="34">
        <v>107</v>
      </c>
      <c r="AV166" s="33">
        <f>'Inputs and Outputs Part A'!$B$4</f>
        <v>100</v>
      </c>
      <c r="AW166" s="33">
        <f t="shared" si="17"/>
        <v>100</v>
      </c>
      <c r="AX166" s="33">
        <f>IF(AW166-AT166&gt;'Inputs and Outputs Part A'!B$4,AW166-AT166-'Inputs and Outputs Part A'!B$4,0)</f>
        <v>0</v>
      </c>
      <c r="AY166" s="35">
        <f>'Inputs and Outputs Part A'!$B$5*'Data Sheet A'!AW166</f>
        <v>4000</v>
      </c>
    </row>
    <row r="167" spans="1:51" x14ac:dyDescent="0.3">
      <c r="A167" s="13" t="s">
        <v>171</v>
      </c>
      <c r="B167" s="34">
        <v>2</v>
      </c>
      <c r="C167" s="34">
        <v>97</v>
      </c>
      <c r="D167" s="33">
        <f>'Inputs and Outputs Part A'!$B$4+'Inputs and Outputs Part A'!$B$8</f>
        <v>101</v>
      </c>
      <c r="E167" s="33">
        <f t="shared" si="12"/>
        <v>97</v>
      </c>
      <c r="F167" s="33">
        <f>IF(E167-B167&gt;'Inputs and Outputs Part A'!B$4,E167-B167-'Inputs and Outputs Part A'!B$4,0)</f>
        <v>0</v>
      </c>
      <c r="G167" s="35">
        <f>'Inputs and Outputs Part A'!$B$5*'Data Sheet A'!E167-'Inputs and Outputs Part A'!$B$6*'Data Sheet A'!F167</f>
        <v>3880</v>
      </c>
      <c r="J167" s="13" t="s">
        <v>171</v>
      </c>
      <c r="K167" s="34">
        <v>2</v>
      </c>
      <c r="L167" s="34">
        <v>97</v>
      </c>
      <c r="M167" s="33">
        <f>'Inputs and Outputs Part A'!$B$4+'Inputs and Outputs Part A'!$B$9</f>
        <v>102</v>
      </c>
      <c r="N167" s="33">
        <f t="shared" si="13"/>
        <v>97</v>
      </c>
      <c r="O167" s="33">
        <f>IF(N167-K167&gt;'Inputs and Outputs Part A'!B$4,N167-K167-'Inputs and Outputs Part A'!B$4,0)</f>
        <v>0</v>
      </c>
      <c r="P167" s="35">
        <f>'Inputs and Outputs Part A'!$B$5*'Data Sheet A'!N167-'Inputs and Outputs Part A'!$B$6*'Data Sheet A'!O167</f>
        <v>3880</v>
      </c>
      <c r="S167" s="13" t="s">
        <v>171</v>
      </c>
      <c r="T167" s="34">
        <v>2</v>
      </c>
      <c r="U167" s="34">
        <v>97</v>
      </c>
      <c r="V167" s="33">
        <f>'Inputs and Outputs Part A'!$B$4+'Inputs and Outputs Part A'!$B$10</f>
        <v>103</v>
      </c>
      <c r="W167" s="33">
        <f t="shared" si="14"/>
        <v>97</v>
      </c>
      <c r="X167" s="33">
        <f>IF(W167-T167&gt;'Inputs and Outputs Part A'!B$4,W167-T167-'Inputs and Outputs Part A'!B$4,0)</f>
        <v>0</v>
      </c>
      <c r="Y167" s="35">
        <f>'Inputs and Outputs Part A'!$B$5*'Data Sheet A'!W167-'Inputs and Outputs Part A'!$B$6*'Data Sheet A'!X167</f>
        <v>3880</v>
      </c>
      <c r="AB167" s="13" t="s">
        <v>171</v>
      </c>
      <c r="AC167" s="34">
        <v>2</v>
      </c>
      <c r="AD167" s="34">
        <v>97</v>
      </c>
      <c r="AE167" s="33">
        <f>'Inputs and Outputs Part A'!$B$4+'Inputs and Outputs Part A'!$B$11</f>
        <v>104</v>
      </c>
      <c r="AF167" s="33">
        <f t="shared" si="15"/>
        <v>97</v>
      </c>
      <c r="AG167" s="33">
        <f>IF(AF167-AC167&gt;'Inputs and Outputs Part A'!B$4,AF167-AC167-'Inputs and Outputs Part A'!B$4,0)</f>
        <v>0</v>
      </c>
      <c r="AH167" s="35">
        <f>'Inputs and Outputs Part A'!$B$5*'Data Sheet A'!AF167-'Inputs and Outputs Part A'!$B$6*'Data Sheet A'!AG167</f>
        <v>3880</v>
      </c>
      <c r="AK167" s="13" t="s">
        <v>171</v>
      </c>
      <c r="AL167" s="34">
        <v>2</v>
      </c>
      <c r="AM167" s="34">
        <v>97</v>
      </c>
      <c r="AN167" s="33">
        <f>'Inputs and Outputs Part A'!$B$4+'Inputs and Outputs Part A'!$B$12</f>
        <v>105</v>
      </c>
      <c r="AO167" s="33">
        <f t="shared" si="16"/>
        <v>97</v>
      </c>
      <c r="AP167" s="33">
        <f>IF(AO167-AL167&gt;'Inputs and Outputs Part A'!B$4,AO167-AL167-'Inputs and Outputs Part A'!B$4,0)</f>
        <v>0</v>
      </c>
      <c r="AQ167" s="35">
        <f>'Inputs and Outputs Part A'!$B$5*'Data Sheet A'!AO167-'Inputs and Outputs Part A'!$B$6*'Data Sheet A'!AP167</f>
        <v>3880</v>
      </c>
      <c r="AS167" s="13" t="s">
        <v>171</v>
      </c>
      <c r="AT167" s="34">
        <v>2</v>
      </c>
      <c r="AU167" s="34">
        <v>97</v>
      </c>
      <c r="AV167" s="33">
        <f>'Inputs and Outputs Part A'!$B$4</f>
        <v>100</v>
      </c>
      <c r="AW167" s="33">
        <f t="shared" si="17"/>
        <v>97</v>
      </c>
      <c r="AX167" s="33">
        <f>IF(AW167-AT167&gt;'Inputs and Outputs Part A'!B$4,AW167-AT167-'Inputs and Outputs Part A'!B$4,0)</f>
        <v>0</v>
      </c>
      <c r="AY167" s="35">
        <f>'Inputs and Outputs Part A'!$B$5*'Data Sheet A'!AW167</f>
        <v>3880</v>
      </c>
    </row>
    <row r="168" spans="1:51" x14ac:dyDescent="0.3">
      <c r="A168" s="13" t="s">
        <v>172</v>
      </c>
      <c r="B168" s="34">
        <v>4</v>
      </c>
      <c r="C168" s="34">
        <v>96</v>
      </c>
      <c r="D168" s="33">
        <f>'Inputs and Outputs Part A'!$B$4+'Inputs and Outputs Part A'!$B$8</f>
        <v>101</v>
      </c>
      <c r="E168" s="33">
        <f t="shared" si="12"/>
        <v>96</v>
      </c>
      <c r="F168" s="33">
        <f>IF(E168-B168&gt;'Inputs and Outputs Part A'!B$4,E168-B168-'Inputs and Outputs Part A'!B$4,0)</f>
        <v>0</v>
      </c>
      <c r="G168" s="35">
        <f>'Inputs and Outputs Part A'!$B$5*'Data Sheet A'!E168-'Inputs and Outputs Part A'!$B$6*'Data Sheet A'!F168</f>
        <v>3840</v>
      </c>
      <c r="J168" s="13" t="s">
        <v>172</v>
      </c>
      <c r="K168" s="34">
        <v>4</v>
      </c>
      <c r="L168" s="34">
        <v>96</v>
      </c>
      <c r="M168" s="33">
        <f>'Inputs and Outputs Part A'!$B$4+'Inputs and Outputs Part A'!$B$9</f>
        <v>102</v>
      </c>
      <c r="N168" s="33">
        <f t="shared" si="13"/>
        <v>96</v>
      </c>
      <c r="O168" s="33">
        <f>IF(N168-K168&gt;'Inputs and Outputs Part A'!B$4,N168-K168-'Inputs and Outputs Part A'!B$4,0)</f>
        <v>0</v>
      </c>
      <c r="P168" s="35">
        <f>'Inputs and Outputs Part A'!$B$5*'Data Sheet A'!N168-'Inputs and Outputs Part A'!$B$6*'Data Sheet A'!O168</f>
        <v>3840</v>
      </c>
      <c r="S168" s="13" t="s">
        <v>172</v>
      </c>
      <c r="T168" s="34">
        <v>4</v>
      </c>
      <c r="U168" s="34">
        <v>96</v>
      </c>
      <c r="V168" s="33">
        <f>'Inputs and Outputs Part A'!$B$4+'Inputs and Outputs Part A'!$B$10</f>
        <v>103</v>
      </c>
      <c r="W168" s="33">
        <f t="shared" si="14"/>
        <v>96</v>
      </c>
      <c r="X168" s="33">
        <f>IF(W168-T168&gt;'Inputs and Outputs Part A'!B$4,W168-T168-'Inputs and Outputs Part A'!B$4,0)</f>
        <v>0</v>
      </c>
      <c r="Y168" s="35">
        <f>'Inputs and Outputs Part A'!$B$5*'Data Sheet A'!W168-'Inputs and Outputs Part A'!$B$6*'Data Sheet A'!X168</f>
        <v>3840</v>
      </c>
      <c r="AB168" s="13" t="s">
        <v>172</v>
      </c>
      <c r="AC168" s="34">
        <v>4</v>
      </c>
      <c r="AD168" s="34">
        <v>96</v>
      </c>
      <c r="AE168" s="33">
        <f>'Inputs and Outputs Part A'!$B$4+'Inputs and Outputs Part A'!$B$11</f>
        <v>104</v>
      </c>
      <c r="AF168" s="33">
        <f t="shared" si="15"/>
        <v>96</v>
      </c>
      <c r="AG168" s="33">
        <f>IF(AF168-AC168&gt;'Inputs and Outputs Part A'!B$4,AF168-AC168-'Inputs and Outputs Part A'!B$4,0)</f>
        <v>0</v>
      </c>
      <c r="AH168" s="35">
        <f>'Inputs and Outputs Part A'!$B$5*'Data Sheet A'!AF168-'Inputs and Outputs Part A'!$B$6*'Data Sheet A'!AG168</f>
        <v>3840</v>
      </c>
      <c r="AK168" s="13" t="s">
        <v>172</v>
      </c>
      <c r="AL168" s="34">
        <v>4</v>
      </c>
      <c r="AM168" s="34">
        <v>96</v>
      </c>
      <c r="AN168" s="33">
        <f>'Inputs and Outputs Part A'!$B$4+'Inputs and Outputs Part A'!$B$12</f>
        <v>105</v>
      </c>
      <c r="AO168" s="33">
        <f t="shared" si="16"/>
        <v>96</v>
      </c>
      <c r="AP168" s="33">
        <f>IF(AO168-AL168&gt;'Inputs and Outputs Part A'!B$4,AO168-AL168-'Inputs and Outputs Part A'!B$4,0)</f>
        <v>0</v>
      </c>
      <c r="AQ168" s="35">
        <f>'Inputs and Outputs Part A'!$B$5*'Data Sheet A'!AO168-'Inputs and Outputs Part A'!$B$6*'Data Sheet A'!AP168</f>
        <v>3840</v>
      </c>
      <c r="AS168" s="13" t="s">
        <v>172</v>
      </c>
      <c r="AT168" s="34">
        <v>4</v>
      </c>
      <c r="AU168" s="34">
        <v>96</v>
      </c>
      <c r="AV168" s="33">
        <f>'Inputs and Outputs Part A'!$B$4</f>
        <v>100</v>
      </c>
      <c r="AW168" s="33">
        <f t="shared" si="17"/>
        <v>96</v>
      </c>
      <c r="AX168" s="33">
        <f>IF(AW168-AT168&gt;'Inputs and Outputs Part A'!B$4,AW168-AT168-'Inputs and Outputs Part A'!B$4,0)</f>
        <v>0</v>
      </c>
      <c r="AY168" s="35">
        <f>'Inputs and Outputs Part A'!$B$5*'Data Sheet A'!AW168</f>
        <v>3840</v>
      </c>
    </row>
    <row r="169" spans="1:51" x14ac:dyDescent="0.3">
      <c r="A169" s="13" t="s">
        <v>173</v>
      </c>
      <c r="B169" s="34">
        <v>5</v>
      </c>
      <c r="C169" s="34">
        <v>104</v>
      </c>
      <c r="D169" s="33">
        <f>'Inputs and Outputs Part A'!$B$4+'Inputs and Outputs Part A'!$B$8</f>
        <v>101</v>
      </c>
      <c r="E169" s="33">
        <f t="shared" si="12"/>
        <v>101</v>
      </c>
      <c r="F169" s="33">
        <f>IF(E169-B169&gt;'Inputs and Outputs Part A'!B$4,E169-B169-'Inputs and Outputs Part A'!B$4,0)</f>
        <v>0</v>
      </c>
      <c r="G169" s="35">
        <f>'Inputs and Outputs Part A'!$B$5*'Data Sheet A'!E169-'Inputs and Outputs Part A'!$B$6*'Data Sheet A'!F169</f>
        <v>4040</v>
      </c>
      <c r="J169" s="13" t="s">
        <v>173</v>
      </c>
      <c r="K169" s="34">
        <v>5</v>
      </c>
      <c r="L169" s="34">
        <v>104</v>
      </c>
      <c r="M169" s="33">
        <f>'Inputs and Outputs Part A'!$B$4+'Inputs and Outputs Part A'!$B$9</f>
        <v>102</v>
      </c>
      <c r="N169" s="33">
        <f t="shared" si="13"/>
        <v>102</v>
      </c>
      <c r="O169" s="33">
        <f>IF(N169-K169&gt;'Inputs and Outputs Part A'!B$4,N169-K169-'Inputs and Outputs Part A'!B$4,0)</f>
        <v>0</v>
      </c>
      <c r="P169" s="35">
        <f>'Inputs and Outputs Part A'!$B$5*'Data Sheet A'!N169-'Inputs and Outputs Part A'!$B$6*'Data Sheet A'!O169</f>
        <v>4080</v>
      </c>
      <c r="S169" s="13" t="s">
        <v>173</v>
      </c>
      <c r="T169" s="34">
        <v>5</v>
      </c>
      <c r="U169" s="34">
        <v>104</v>
      </c>
      <c r="V169" s="33">
        <f>'Inputs and Outputs Part A'!$B$4+'Inputs and Outputs Part A'!$B$10</f>
        <v>103</v>
      </c>
      <c r="W169" s="33">
        <f t="shared" si="14"/>
        <v>103</v>
      </c>
      <c r="X169" s="33">
        <f>IF(W169-T169&gt;'Inputs and Outputs Part A'!B$4,W169-T169-'Inputs and Outputs Part A'!B$4,0)</f>
        <v>0</v>
      </c>
      <c r="Y169" s="35">
        <f>'Inputs and Outputs Part A'!$B$5*'Data Sheet A'!W169-'Inputs and Outputs Part A'!$B$6*'Data Sheet A'!X169</f>
        <v>4120</v>
      </c>
      <c r="AB169" s="13" t="s">
        <v>173</v>
      </c>
      <c r="AC169" s="34">
        <v>5</v>
      </c>
      <c r="AD169" s="34">
        <v>104</v>
      </c>
      <c r="AE169" s="33">
        <f>'Inputs and Outputs Part A'!$B$4+'Inputs and Outputs Part A'!$B$11</f>
        <v>104</v>
      </c>
      <c r="AF169" s="33">
        <f t="shared" si="15"/>
        <v>104</v>
      </c>
      <c r="AG169" s="33">
        <f>IF(AF169-AC169&gt;'Inputs and Outputs Part A'!B$4,AF169-AC169-'Inputs and Outputs Part A'!B$4,0)</f>
        <v>0</v>
      </c>
      <c r="AH169" s="35">
        <f>'Inputs and Outputs Part A'!$B$5*'Data Sheet A'!AF169-'Inputs and Outputs Part A'!$B$6*'Data Sheet A'!AG169</f>
        <v>4160</v>
      </c>
      <c r="AK169" s="13" t="s">
        <v>173</v>
      </c>
      <c r="AL169" s="34">
        <v>5</v>
      </c>
      <c r="AM169" s="34">
        <v>104</v>
      </c>
      <c r="AN169" s="33">
        <f>'Inputs and Outputs Part A'!$B$4+'Inputs and Outputs Part A'!$B$12</f>
        <v>105</v>
      </c>
      <c r="AO169" s="33">
        <f t="shared" si="16"/>
        <v>104</v>
      </c>
      <c r="AP169" s="33">
        <f>IF(AO169-AL169&gt;'Inputs and Outputs Part A'!B$4,AO169-AL169-'Inputs and Outputs Part A'!B$4,0)</f>
        <v>0</v>
      </c>
      <c r="AQ169" s="35">
        <f>'Inputs and Outputs Part A'!$B$5*'Data Sheet A'!AO169-'Inputs and Outputs Part A'!$B$6*'Data Sheet A'!AP169</f>
        <v>4160</v>
      </c>
      <c r="AS169" s="13" t="s">
        <v>173</v>
      </c>
      <c r="AT169" s="34">
        <v>5</v>
      </c>
      <c r="AU169" s="34">
        <v>104</v>
      </c>
      <c r="AV169" s="33">
        <f>'Inputs and Outputs Part A'!$B$4</f>
        <v>100</v>
      </c>
      <c r="AW169" s="33">
        <f t="shared" si="17"/>
        <v>100</v>
      </c>
      <c r="AX169" s="33">
        <f>IF(AW169-AT169&gt;'Inputs and Outputs Part A'!B$4,AW169-AT169-'Inputs and Outputs Part A'!B$4,0)</f>
        <v>0</v>
      </c>
      <c r="AY169" s="35">
        <f>'Inputs and Outputs Part A'!$B$5*'Data Sheet A'!AW169</f>
        <v>4000</v>
      </c>
    </row>
    <row r="170" spans="1:51" x14ac:dyDescent="0.3">
      <c r="A170" s="13" t="s">
        <v>174</v>
      </c>
      <c r="B170" s="34">
        <v>3</v>
      </c>
      <c r="C170" s="34">
        <v>106</v>
      </c>
      <c r="D170" s="33">
        <f>'Inputs and Outputs Part A'!$B$4+'Inputs and Outputs Part A'!$B$8</f>
        <v>101</v>
      </c>
      <c r="E170" s="33">
        <f t="shared" si="12"/>
        <v>101</v>
      </c>
      <c r="F170" s="33">
        <f>IF(E170-B170&gt;'Inputs and Outputs Part A'!B$4,E170-B170-'Inputs and Outputs Part A'!B$4,0)</f>
        <v>0</v>
      </c>
      <c r="G170" s="35">
        <f>'Inputs and Outputs Part A'!$B$5*'Data Sheet A'!E170-'Inputs and Outputs Part A'!$B$6*'Data Sheet A'!F170</f>
        <v>4040</v>
      </c>
      <c r="J170" s="13" t="s">
        <v>174</v>
      </c>
      <c r="K170" s="34">
        <v>3</v>
      </c>
      <c r="L170" s="34">
        <v>106</v>
      </c>
      <c r="M170" s="33">
        <f>'Inputs and Outputs Part A'!$B$4+'Inputs and Outputs Part A'!$B$9</f>
        <v>102</v>
      </c>
      <c r="N170" s="33">
        <f t="shared" si="13"/>
        <v>102</v>
      </c>
      <c r="O170" s="33">
        <f>IF(N170-K170&gt;'Inputs and Outputs Part A'!B$4,N170-K170-'Inputs and Outputs Part A'!B$4,0)</f>
        <v>0</v>
      </c>
      <c r="P170" s="35">
        <f>'Inputs and Outputs Part A'!$B$5*'Data Sheet A'!N170-'Inputs and Outputs Part A'!$B$6*'Data Sheet A'!O170</f>
        <v>4080</v>
      </c>
      <c r="S170" s="13" t="s">
        <v>174</v>
      </c>
      <c r="T170" s="34">
        <v>3</v>
      </c>
      <c r="U170" s="34">
        <v>106</v>
      </c>
      <c r="V170" s="33">
        <f>'Inputs and Outputs Part A'!$B$4+'Inputs and Outputs Part A'!$B$10</f>
        <v>103</v>
      </c>
      <c r="W170" s="33">
        <f t="shared" si="14"/>
        <v>103</v>
      </c>
      <c r="X170" s="33">
        <f>IF(W170-T170&gt;'Inputs and Outputs Part A'!B$4,W170-T170-'Inputs and Outputs Part A'!B$4,0)</f>
        <v>0</v>
      </c>
      <c r="Y170" s="35">
        <f>'Inputs and Outputs Part A'!$B$5*'Data Sheet A'!W170-'Inputs and Outputs Part A'!$B$6*'Data Sheet A'!X170</f>
        <v>4120</v>
      </c>
      <c r="AB170" s="13" t="s">
        <v>174</v>
      </c>
      <c r="AC170" s="34">
        <v>3</v>
      </c>
      <c r="AD170" s="34">
        <v>106</v>
      </c>
      <c r="AE170" s="33">
        <f>'Inputs and Outputs Part A'!$B$4+'Inputs and Outputs Part A'!$B$11</f>
        <v>104</v>
      </c>
      <c r="AF170" s="33">
        <f t="shared" si="15"/>
        <v>104</v>
      </c>
      <c r="AG170" s="33">
        <f>IF(AF170-AC170&gt;'Inputs and Outputs Part A'!B$4,AF170-AC170-'Inputs and Outputs Part A'!B$4,0)</f>
        <v>1</v>
      </c>
      <c r="AH170" s="35">
        <f>'Inputs and Outputs Part A'!$B$5*'Data Sheet A'!AF170-'Inputs and Outputs Part A'!$B$6*'Data Sheet A'!AG170</f>
        <v>4060</v>
      </c>
      <c r="AK170" s="13" t="s">
        <v>174</v>
      </c>
      <c r="AL170" s="34">
        <v>3</v>
      </c>
      <c r="AM170" s="34">
        <v>106</v>
      </c>
      <c r="AN170" s="33">
        <f>'Inputs and Outputs Part A'!$B$4+'Inputs and Outputs Part A'!$B$12</f>
        <v>105</v>
      </c>
      <c r="AO170" s="33">
        <f t="shared" si="16"/>
        <v>105</v>
      </c>
      <c r="AP170" s="33">
        <f>IF(AO170-AL170&gt;'Inputs and Outputs Part A'!B$4,AO170-AL170-'Inputs and Outputs Part A'!B$4,0)</f>
        <v>2</v>
      </c>
      <c r="AQ170" s="35">
        <f>'Inputs and Outputs Part A'!$B$5*'Data Sheet A'!AO170-'Inputs and Outputs Part A'!$B$6*'Data Sheet A'!AP170</f>
        <v>4000</v>
      </c>
      <c r="AS170" s="13" t="s">
        <v>174</v>
      </c>
      <c r="AT170" s="34">
        <v>3</v>
      </c>
      <c r="AU170" s="34">
        <v>106</v>
      </c>
      <c r="AV170" s="33">
        <f>'Inputs and Outputs Part A'!$B$4</f>
        <v>100</v>
      </c>
      <c r="AW170" s="33">
        <f t="shared" si="17"/>
        <v>100</v>
      </c>
      <c r="AX170" s="33">
        <f>IF(AW170-AT170&gt;'Inputs and Outputs Part A'!B$4,AW170-AT170-'Inputs and Outputs Part A'!B$4,0)</f>
        <v>0</v>
      </c>
      <c r="AY170" s="35">
        <f>'Inputs and Outputs Part A'!$B$5*'Data Sheet A'!AW170</f>
        <v>4000</v>
      </c>
    </row>
    <row r="171" spans="1:51" x14ac:dyDescent="0.3">
      <c r="A171" s="13" t="s">
        <v>175</v>
      </c>
      <c r="B171" s="34">
        <v>1</v>
      </c>
      <c r="C171" s="34">
        <v>100</v>
      </c>
      <c r="D171" s="33">
        <f>'Inputs and Outputs Part A'!$B$4+'Inputs and Outputs Part A'!$B$8</f>
        <v>101</v>
      </c>
      <c r="E171" s="33">
        <f t="shared" si="12"/>
        <v>100</v>
      </c>
      <c r="F171" s="33">
        <f>IF(E171-B171&gt;'Inputs and Outputs Part A'!B$4,E171-B171-'Inputs and Outputs Part A'!B$4,0)</f>
        <v>0</v>
      </c>
      <c r="G171" s="35">
        <f>'Inputs and Outputs Part A'!$B$5*'Data Sheet A'!E171-'Inputs and Outputs Part A'!$B$6*'Data Sheet A'!F171</f>
        <v>4000</v>
      </c>
      <c r="J171" s="13" t="s">
        <v>175</v>
      </c>
      <c r="K171" s="34">
        <v>1</v>
      </c>
      <c r="L171" s="34">
        <v>100</v>
      </c>
      <c r="M171" s="33">
        <f>'Inputs and Outputs Part A'!$B$4+'Inputs and Outputs Part A'!$B$9</f>
        <v>102</v>
      </c>
      <c r="N171" s="33">
        <f t="shared" si="13"/>
        <v>100</v>
      </c>
      <c r="O171" s="33">
        <f>IF(N171-K171&gt;'Inputs and Outputs Part A'!B$4,N171-K171-'Inputs and Outputs Part A'!B$4,0)</f>
        <v>0</v>
      </c>
      <c r="P171" s="35">
        <f>'Inputs and Outputs Part A'!$B$5*'Data Sheet A'!N171-'Inputs and Outputs Part A'!$B$6*'Data Sheet A'!O171</f>
        <v>4000</v>
      </c>
      <c r="S171" s="13" t="s">
        <v>175</v>
      </c>
      <c r="T171" s="34">
        <v>1</v>
      </c>
      <c r="U171" s="34">
        <v>100</v>
      </c>
      <c r="V171" s="33">
        <f>'Inputs and Outputs Part A'!$B$4+'Inputs and Outputs Part A'!$B$10</f>
        <v>103</v>
      </c>
      <c r="W171" s="33">
        <f t="shared" si="14"/>
        <v>100</v>
      </c>
      <c r="X171" s="33">
        <f>IF(W171-T171&gt;'Inputs and Outputs Part A'!B$4,W171-T171-'Inputs and Outputs Part A'!B$4,0)</f>
        <v>0</v>
      </c>
      <c r="Y171" s="35">
        <f>'Inputs and Outputs Part A'!$B$5*'Data Sheet A'!W171-'Inputs and Outputs Part A'!$B$6*'Data Sheet A'!X171</f>
        <v>4000</v>
      </c>
      <c r="AB171" s="13" t="s">
        <v>175</v>
      </c>
      <c r="AC171" s="34">
        <v>1</v>
      </c>
      <c r="AD171" s="34">
        <v>100</v>
      </c>
      <c r="AE171" s="33">
        <f>'Inputs and Outputs Part A'!$B$4+'Inputs and Outputs Part A'!$B$11</f>
        <v>104</v>
      </c>
      <c r="AF171" s="33">
        <f t="shared" si="15"/>
        <v>100</v>
      </c>
      <c r="AG171" s="33">
        <f>IF(AF171-AC171&gt;'Inputs and Outputs Part A'!B$4,AF171-AC171-'Inputs and Outputs Part A'!B$4,0)</f>
        <v>0</v>
      </c>
      <c r="AH171" s="35">
        <f>'Inputs and Outputs Part A'!$B$5*'Data Sheet A'!AF171-'Inputs and Outputs Part A'!$B$6*'Data Sheet A'!AG171</f>
        <v>4000</v>
      </c>
      <c r="AK171" s="13" t="s">
        <v>175</v>
      </c>
      <c r="AL171" s="34">
        <v>1</v>
      </c>
      <c r="AM171" s="34">
        <v>100</v>
      </c>
      <c r="AN171" s="33">
        <f>'Inputs and Outputs Part A'!$B$4+'Inputs and Outputs Part A'!$B$12</f>
        <v>105</v>
      </c>
      <c r="AO171" s="33">
        <f t="shared" si="16"/>
        <v>100</v>
      </c>
      <c r="AP171" s="33">
        <f>IF(AO171-AL171&gt;'Inputs and Outputs Part A'!B$4,AO171-AL171-'Inputs and Outputs Part A'!B$4,0)</f>
        <v>0</v>
      </c>
      <c r="AQ171" s="35">
        <f>'Inputs and Outputs Part A'!$B$5*'Data Sheet A'!AO171-'Inputs and Outputs Part A'!$B$6*'Data Sheet A'!AP171</f>
        <v>4000</v>
      </c>
      <c r="AS171" s="13" t="s">
        <v>175</v>
      </c>
      <c r="AT171" s="34">
        <v>1</v>
      </c>
      <c r="AU171" s="34">
        <v>100</v>
      </c>
      <c r="AV171" s="33">
        <f>'Inputs and Outputs Part A'!$B$4</f>
        <v>100</v>
      </c>
      <c r="AW171" s="33">
        <f t="shared" si="17"/>
        <v>100</v>
      </c>
      <c r="AX171" s="33">
        <f>IF(AW171-AT171&gt;'Inputs and Outputs Part A'!B$4,AW171-AT171-'Inputs and Outputs Part A'!B$4,0)</f>
        <v>0</v>
      </c>
      <c r="AY171" s="35">
        <f>'Inputs and Outputs Part A'!$B$5*'Data Sheet A'!AW171</f>
        <v>4000</v>
      </c>
    </row>
    <row r="172" spans="1:51" x14ac:dyDescent="0.3">
      <c r="A172" s="13" t="s">
        <v>176</v>
      </c>
      <c r="B172" s="34">
        <v>4</v>
      </c>
      <c r="C172" s="34">
        <v>112</v>
      </c>
      <c r="D172" s="33">
        <f>'Inputs and Outputs Part A'!$B$4+'Inputs and Outputs Part A'!$B$8</f>
        <v>101</v>
      </c>
      <c r="E172" s="33">
        <f t="shared" si="12"/>
        <v>101</v>
      </c>
      <c r="F172" s="33">
        <f>IF(E172-B172&gt;'Inputs and Outputs Part A'!B$4,E172-B172-'Inputs and Outputs Part A'!B$4,0)</f>
        <v>0</v>
      </c>
      <c r="G172" s="35">
        <f>'Inputs and Outputs Part A'!$B$5*'Data Sheet A'!E172-'Inputs and Outputs Part A'!$B$6*'Data Sheet A'!F172</f>
        <v>4040</v>
      </c>
      <c r="J172" s="13" t="s">
        <v>176</v>
      </c>
      <c r="K172" s="34">
        <v>4</v>
      </c>
      <c r="L172" s="34">
        <v>112</v>
      </c>
      <c r="M172" s="33">
        <f>'Inputs and Outputs Part A'!$B$4+'Inputs and Outputs Part A'!$B$9</f>
        <v>102</v>
      </c>
      <c r="N172" s="33">
        <f t="shared" si="13"/>
        <v>102</v>
      </c>
      <c r="O172" s="33">
        <f>IF(N172-K172&gt;'Inputs and Outputs Part A'!B$4,N172-K172-'Inputs and Outputs Part A'!B$4,0)</f>
        <v>0</v>
      </c>
      <c r="P172" s="35">
        <f>'Inputs and Outputs Part A'!$B$5*'Data Sheet A'!N172-'Inputs and Outputs Part A'!$B$6*'Data Sheet A'!O172</f>
        <v>4080</v>
      </c>
      <c r="S172" s="13" t="s">
        <v>176</v>
      </c>
      <c r="T172" s="34">
        <v>4</v>
      </c>
      <c r="U172" s="34">
        <v>112</v>
      </c>
      <c r="V172" s="33">
        <f>'Inputs and Outputs Part A'!$B$4+'Inputs and Outputs Part A'!$B$10</f>
        <v>103</v>
      </c>
      <c r="W172" s="33">
        <f t="shared" si="14"/>
        <v>103</v>
      </c>
      <c r="X172" s="33">
        <f>IF(W172-T172&gt;'Inputs and Outputs Part A'!B$4,W172-T172-'Inputs and Outputs Part A'!B$4,0)</f>
        <v>0</v>
      </c>
      <c r="Y172" s="35">
        <f>'Inputs and Outputs Part A'!$B$5*'Data Sheet A'!W172-'Inputs and Outputs Part A'!$B$6*'Data Sheet A'!X172</f>
        <v>4120</v>
      </c>
      <c r="AB172" s="13" t="s">
        <v>176</v>
      </c>
      <c r="AC172" s="34">
        <v>4</v>
      </c>
      <c r="AD172" s="34">
        <v>112</v>
      </c>
      <c r="AE172" s="33">
        <f>'Inputs and Outputs Part A'!$B$4+'Inputs and Outputs Part A'!$B$11</f>
        <v>104</v>
      </c>
      <c r="AF172" s="33">
        <f t="shared" si="15"/>
        <v>104</v>
      </c>
      <c r="AG172" s="33">
        <f>IF(AF172-AC172&gt;'Inputs and Outputs Part A'!B$4,AF172-AC172-'Inputs and Outputs Part A'!B$4,0)</f>
        <v>0</v>
      </c>
      <c r="AH172" s="35">
        <f>'Inputs and Outputs Part A'!$B$5*'Data Sheet A'!AF172-'Inputs and Outputs Part A'!$B$6*'Data Sheet A'!AG172</f>
        <v>4160</v>
      </c>
      <c r="AK172" s="13" t="s">
        <v>176</v>
      </c>
      <c r="AL172" s="34">
        <v>4</v>
      </c>
      <c r="AM172" s="34">
        <v>112</v>
      </c>
      <c r="AN172" s="33">
        <f>'Inputs and Outputs Part A'!$B$4+'Inputs and Outputs Part A'!$B$12</f>
        <v>105</v>
      </c>
      <c r="AO172" s="33">
        <f t="shared" si="16"/>
        <v>105</v>
      </c>
      <c r="AP172" s="33">
        <f>IF(AO172-AL172&gt;'Inputs and Outputs Part A'!B$4,AO172-AL172-'Inputs and Outputs Part A'!B$4,0)</f>
        <v>1</v>
      </c>
      <c r="AQ172" s="35">
        <f>'Inputs and Outputs Part A'!$B$5*'Data Sheet A'!AO172-'Inputs and Outputs Part A'!$B$6*'Data Sheet A'!AP172</f>
        <v>4100</v>
      </c>
      <c r="AS172" s="13" t="s">
        <v>176</v>
      </c>
      <c r="AT172" s="34">
        <v>4</v>
      </c>
      <c r="AU172" s="34">
        <v>112</v>
      </c>
      <c r="AV172" s="33">
        <f>'Inputs and Outputs Part A'!$B$4</f>
        <v>100</v>
      </c>
      <c r="AW172" s="33">
        <f t="shared" si="17"/>
        <v>100</v>
      </c>
      <c r="AX172" s="33">
        <f>IF(AW172-AT172&gt;'Inputs and Outputs Part A'!B$4,AW172-AT172-'Inputs and Outputs Part A'!B$4,0)</f>
        <v>0</v>
      </c>
      <c r="AY172" s="35">
        <f>'Inputs and Outputs Part A'!$B$5*'Data Sheet A'!AW172</f>
        <v>4000</v>
      </c>
    </row>
    <row r="173" spans="1:51" x14ac:dyDescent="0.3">
      <c r="A173" s="13" t="s">
        <v>177</v>
      </c>
      <c r="B173" s="34">
        <v>1</v>
      </c>
      <c r="C173" s="34">
        <v>103</v>
      </c>
      <c r="D173" s="33">
        <f>'Inputs and Outputs Part A'!$B$4+'Inputs and Outputs Part A'!$B$8</f>
        <v>101</v>
      </c>
      <c r="E173" s="33">
        <f t="shared" si="12"/>
        <v>101</v>
      </c>
      <c r="F173" s="33">
        <f>IF(E173-B173&gt;'Inputs and Outputs Part A'!B$4,E173-B173-'Inputs and Outputs Part A'!B$4,0)</f>
        <v>0</v>
      </c>
      <c r="G173" s="35">
        <f>'Inputs and Outputs Part A'!$B$5*'Data Sheet A'!E173-'Inputs and Outputs Part A'!$B$6*'Data Sheet A'!F173</f>
        <v>4040</v>
      </c>
      <c r="J173" s="13" t="s">
        <v>177</v>
      </c>
      <c r="K173" s="34">
        <v>1</v>
      </c>
      <c r="L173" s="34">
        <v>103</v>
      </c>
      <c r="M173" s="33">
        <f>'Inputs and Outputs Part A'!$B$4+'Inputs and Outputs Part A'!$B$9</f>
        <v>102</v>
      </c>
      <c r="N173" s="33">
        <f t="shared" si="13"/>
        <v>102</v>
      </c>
      <c r="O173" s="33">
        <f>IF(N173-K173&gt;'Inputs and Outputs Part A'!B$4,N173-K173-'Inputs and Outputs Part A'!B$4,0)</f>
        <v>1</v>
      </c>
      <c r="P173" s="35">
        <f>'Inputs and Outputs Part A'!$B$5*'Data Sheet A'!N173-'Inputs and Outputs Part A'!$B$6*'Data Sheet A'!O173</f>
        <v>3980</v>
      </c>
      <c r="S173" s="13" t="s">
        <v>177</v>
      </c>
      <c r="T173" s="34">
        <v>1</v>
      </c>
      <c r="U173" s="34">
        <v>103</v>
      </c>
      <c r="V173" s="33">
        <f>'Inputs and Outputs Part A'!$B$4+'Inputs and Outputs Part A'!$B$10</f>
        <v>103</v>
      </c>
      <c r="W173" s="33">
        <f t="shared" si="14"/>
        <v>103</v>
      </c>
      <c r="X173" s="33">
        <f>IF(W173-T173&gt;'Inputs and Outputs Part A'!B$4,W173-T173-'Inputs and Outputs Part A'!B$4,0)</f>
        <v>2</v>
      </c>
      <c r="Y173" s="35">
        <f>'Inputs and Outputs Part A'!$B$5*'Data Sheet A'!W173-'Inputs and Outputs Part A'!$B$6*'Data Sheet A'!X173</f>
        <v>3920</v>
      </c>
      <c r="AB173" s="13" t="s">
        <v>177</v>
      </c>
      <c r="AC173" s="34">
        <v>1</v>
      </c>
      <c r="AD173" s="34">
        <v>103</v>
      </c>
      <c r="AE173" s="33">
        <f>'Inputs and Outputs Part A'!$B$4+'Inputs and Outputs Part A'!$B$11</f>
        <v>104</v>
      </c>
      <c r="AF173" s="33">
        <f t="shared" si="15"/>
        <v>103</v>
      </c>
      <c r="AG173" s="33">
        <f>IF(AF173-AC173&gt;'Inputs and Outputs Part A'!B$4,AF173-AC173-'Inputs and Outputs Part A'!B$4,0)</f>
        <v>2</v>
      </c>
      <c r="AH173" s="35">
        <f>'Inputs and Outputs Part A'!$B$5*'Data Sheet A'!AF173-'Inputs and Outputs Part A'!$B$6*'Data Sheet A'!AG173</f>
        <v>3920</v>
      </c>
      <c r="AK173" s="13" t="s">
        <v>177</v>
      </c>
      <c r="AL173" s="34">
        <v>1</v>
      </c>
      <c r="AM173" s="34">
        <v>103</v>
      </c>
      <c r="AN173" s="33">
        <f>'Inputs and Outputs Part A'!$B$4+'Inputs and Outputs Part A'!$B$12</f>
        <v>105</v>
      </c>
      <c r="AO173" s="33">
        <f t="shared" si="16"/>
        <v>103</v>
      </c>
      <c r="AP173" s="33">
        <f>IF(AO173-AL173&gt;'Inputs and Outputs Part A'!B$4,AO173-AL173-'Inputs and Outputs Part A'!B$4,0)</f>
        <v>2</v>
      </c>
      <c r="AQ173" s="35">
        <f>'Inputs and Outputs Part A'!$B$5*'Data Sheet A'!AO173-'Inputs and Outputs Part A'!$B$6*'Data Sheet A'!AP173</f>
        <v>3920</v>
      </c>
      <c r="AS173" s="13" t="s">
        <v>177</v>
      </c>
      <c r="AT173" s="34">
        <v>1</v>
      </c>
      <c r="AU173" s="34">
        <v>103</v>
      </c>
      <c r="AV173" s="33">
        <f>'Inputs and Outputs Part A'!$B$4</f>
        <v>100</v>
      </c>
      <c r="AW173" s="33">
        <f t="shared" si="17"/>
        <v>100</v>
      </c>
      <c r="AX173" s="33">
        <f>IF(AW173-AT173&gt;'Inputs and Outputs Part A'!B$4,AW173-AT173-'Inputs and Outputs Part A'!B$4,0)</f>
        <v>0</v>
      </c>
      <c r="AY173" s="35">
        <f>'Inputs and Outputs Part A'!$B$5*'Data Sheet A'!AW173</f>
        <v>4000</v>
      </c>
    </row>
    <row r="174" spans="1:51" x14ac:dyDescent="0.3">
      <c r="A174" s="13" t="s">
        <v>178</v>
      </c>
      <c r="B174" s="34">
        <v>5</v>
      </c>
      <c r="C174" s="34">
        <v>99</v>
      </c>
      <c r="D174" s="33">
        <f>'Inputs and Outputs Part A'!$B$4+'Inputs and Outputs Part A'!$B$8</f>
        <v>101</v>
      </c>
      <c r="E174" s="33">
        <f t="shared" si="12"/>
        <v>99</v>
      </c>
      <c r="F174" s="33">
        <f>IF(E174-B174&gt;'Inputs and Outputs Part A'!B$4,E174-B174-'Inputs and Outputs Part A'!B$4,0)</f>
        <v>0</v>
      </c>
      <c r="G174" s="35">
        <f>'Inputs and Outputs Part A'!$B$5*'Data Sheet A'!E174-'Inputs and Outputs Part A'!$B$6*'Data Sheet A'!F174</f>
        <v>3960</v>
      </c>
      <c r="J174" s="13" t="s">
        <v>178</v>
      </c>
      <c r="K174" s="34">
        <v>5</v>
      </c>
      <c r="L174" s="34">
        <v>99</v>
      </c>
      <c r="M174" s="33">
        <f>'Inputs and Outputs Part A'!$B$4+'Inputs and Outputs Part A'!$B$9</f>
        <v>102</v>
      </c>
      <c r="N174" s="33">
        <f t="shared" si="13"/>
        <v>99</v>
      </c>
      <c r="O174" s="33">
        <f>IF(N174-K174&gt;'Inputs and Outputs Part A'!B$4,N174-K174-'Inputs and Outputs Part A'!B$4,0)</f>
        <v>0</v>
      </c>
      <c r="P174" s="35">
        <f>'Inputs and Outputs Part A'!$B$5*'Data Sheet A'!N174-'Inputs and Outputs Part A'!$B$6*'Data Sheet A'!O174</f>
        <v>3960</v>
      </c>
      <c r="S174" s="13" t="s">
        <v>178</v>
      </c>
      <c r="T174" s="34">
        <v>5</v>
      </c>
      <c r="U174" s="34">
        <v>99</v>
      </c>
      <c r="V174" s="33">
        <f>'Inputs and Outputs Part A'!$B$4+'Inputs and Outputs Part A'!$B$10</f>
        <v>103</v>
      </c>
      <c r="W174" s="33">
        <f t="shared" si="14"/>
        <v>99</v>
      </c>
      <c r="X174" s="33">
        <f>IF(W174-T174&gt;'Inputs and Outputs Part A'!B$4,W174-T174-'Inputs and Outputs Part A'!B$4,0)</f>
        <v>0</v>
      </c>
      <c r="Y174" s="35">
        <f>'Inputs and Outputs Part A'!$B$5*'Data Sheet A'!W174-'Inputs and Outputs Part A'!$B$6*'Data Sheet A'!X174</f>
        <v>3960</v>
      </c>
      <c r="AB174" s="13" t="s">
        <v>178</v>
      </c>
      <c r="AC174" s="34">
        <v>5</v>
      </c>
      <c r="AD174" s="34">
        <v>99</v>
      </c>
      <c r="AE174" s="33">
        <f>'Inputs and Outputs Part A'!$B$4+'Inputs and Outputs Part A'!$B$11</f>
        <v>104</v>
      </c>
      <c r="AF174" s="33">
        <f t="shared" si="15"/>
        <v>99</v>
      </c>
      <c r="AG174" s="33">
        <f>IF(AF174-AC174&gt;'Inputs and Outputs Part A'!B$4,AF174-AC174-'Inputs and Outputs Part A'!B$4,0)</f>
        <v>0</v>
      </c>
      <c r="AH174" s="35">
        <f>'Inputs and Outputs Part A'!$B$5*'Data Sheet A'!AF174-'Inputs and Outputs Part A'!$B$6*'Data Sheet A'!AG174</f>
        <v>3960</v>
      </c>
      <c r="AK174" s="13" t="s">
        <v>178</v>
      </c>
      <c r="AL174" s="34">
        <v>5</v>
      </c>
      <c r="AM174" s="34">
        <v>99</v>
      </c>
      <c r="AN174" s="33">
        <f>'Inputs and Outputs Part A'!$B$4+'Inputs and Outputs Part A'!$B$12</f>
        <v>105</v>
      </c>
      <c r="AO174" s="33">
        <f t="shared" si="16"/>
        <v>99</v>
      </c>
      <c r="AP174" s="33">
        <f>IF(AO174-AL174&gt;'Inputs and Outputs Part A'!B$4,AO174-AL174-'Inputs and Outputs Part A'!B$4,0)</f>
        <v>0</v>
      </c>
      <c r="AQ174" s="35">
        <f>'Inputs and Outputs Part A'!$B$5*'Data Sheet A'!AO174-'Inputs and Outputs Part A'!$B$6*'Data Sheet A'!AP174</f>
        <v>3960</v>
      </c>
      <c r="AS174" s="13" t="s">
        <v>178</v>
      </c>
      <c r="AT174" s="34">
        <v>5</v>
      </c>
      <c r="AU174" s="34">
        <v>99</v>
      </c>
      <c r="AV174" s="33">
        <f>'Inputs and Outputs Part A'!$B$4</f>
        <v>100</v>
      </c>
      <c r="AW174" s="33">
        <f t="shared" si="17"/>
        <v>99</v>
      </c>
      <c r="AX174" s="33">
        <f>IF(AW174-AT174&gt;'Inputs and Outputs Part A'!B$4,AW174-AT174-'Inputs and Outputs Part A'!B$4,0)</f>
        <v>0</v>
      </c>
      <c r="AY174" s="35">
        <f>'Inputs and Outputs Part A'!$B$5*'Data Sheet A'!AW174</f>
        <v>3960</v>
      </c>
    </row>
    <row r="175" spans="1:51" x14ac:dyDescent="0.3">
      <c r="A175" s="13" t="s">
        <v>179</v>
      </c>
      <c r="B175" s="34">
        <v>1</v>
      </c>
      <c r="C175" s="34">
        <v>109</v>
      </c>
      <c r="D175" s="33">
        <f>'Inputs and Outputs Part A'!$B$4+'Inputs and Outputs Part A'!$B$8</f>
        <v>101</v>
      </c>
      <c r="E175" s="33">
        <f t="shared" si="12"/>
        <v>101</v>
      </c>
      <c r="F175" s="33">
        <f>IF(E175-B175&gt;'Inputs and Outputs Part A'!B$4,E175-B175-'Inputs and Outputs Part A'!B$4,0)</f>
        <v>0</v>
      </c>
      <c r="G175" s="35">
        <f>'Inputs and Outputs Part A'!$B$5*'Data Sheet A'!E175-'Inputs and Outputs Part A'!$B$6*'Data Sheet A'!F175</f>
        <v>4040</v>
      </c>
      <c r="J175" s="13" t="s">
        <v>179</v>
      </c>
      <c r="K175" s="34">
        <v>1</v>
      </c>
      <c r="L175" s="34">
        <v>109</v>
      </c>
      <c r="M175" s="33">
        <f>'Inputs and Outputs Part A'!$B$4+'Inputs and Outputs Part A'!$B$9</f>
        <v>102</v>
      </c>
      <c r="N175" s="33">
        <f t="shared" si="13"/>
        <v>102</v>
      </c>
      <c r="O175" s="33">
        <f>IF(N175-K175&gt;'Inputs and Outputs Part A'!B$4,N175-K175-'Inputs and Outputs Part A'!B$4,0)</f>
        <v>1</v>
      </c>
      <c r="P175" s="35">
        <f>'Inputs and Outputs Part A'!$B$5*'Data Sheet A'!N175-'Inputs and Outputs Part A'!$B$6*'Data Sheet A'!O175</f>
        <v>3980</v>
      </c>
      <c r="S175" s="13" t="s">
        <v>179</v>
      </c>
      <c r="T175" s="34">
        <v>1</v>
      </c>
      <c r="U175" s="34">
        <v>109</v>
      </c>
      <c r="V175" s="33">
        <f>'Inputs and Outputs Part A'!$B$4+'Inputs and Outputs Part A'!$B$10</f>
        <v>103</v>
      </c>
      <c r="W175" s="33">
        <f t="shared" si="14"/>
        <v>103</v>
      </c>
      <c r="X175" s="33">
        <f>IF(W175-T175&gt;'Inputs and Outputs Part A'!B$4,W175-T175-'Inputs and Outputs Part A'!B$4,0)</f>
        <v>2</v>
      </c>
      <c r="Y175" s="35">
        <f>'Inputs and Outputs Part A'!$B$5*'Data Sheet A'!W175-'Inputs and Outputs Part A'!$B$6*'Data Sheet A'!X175</f>
        <v>3920</v>
      </c>
      <c r="AB175" s="13" t="s">
        <v>179</v>
      </c>
      <c r="AC175" s="34">
        <v>1</v>
      </c>
      <c r="AD175" s="34">
        <v>109</v>
      </c>
      <c r="AE175" s="33">
        <f>'Inputs and Outputs Part A'!$B$4+'Inputs and Outputs Part A'!$B$11</f>
        <v>104</v>
      </c>
      <c r="AF175" s="33">
        <f t="shared" si="15"/>
        <v>104</v>
      </c>
      <c r="AG175" s="33">
        <f>IF(AF175-AC175&gt;'Inputs and Outputs Part A'!B$4,AF175-AC175-'Inputs and Outputs Part A'!B$4,0)</f>
        <v>3</v>
      </c>
      <c r="AH175" s="35">
        <f>'Inputs and Outputs Part A'!$B$5*'Data Sheet A'!AF175-'Inputs and Outputs Part A'!$B$6*'Data Sheet A'!AG175</f>
        <v>3860</v>
      </c>
      <c r="AK175" s="13" t="s">
        <v>179</v>
      </c>
      <c r="AL175" s="34">
        <v>1</v>
      </c>
      <c r="AM175" s="34">
        <v>109</v>
      </c>
      <c r="AN175" s="33">
        <f>'Inputs and Outputs Part A'!$B$4+'Inputs and Outputs Part A'!$B$12</f>
        <v>105</v>
      </c>
      <c r="AO175" s="33">
        <f t="shared" si="16"/>
        <v>105</v>
      </c>
      <c r="AP175" s="33">
        <f>IF(AO175-AL175&gt;'Inputs and Outputs Part A'!B$4,AO175-AL175-'Inputs and Outputs Part A'!B$4,0)</f>
        <v>4</v>
      </c>
      <c r="AQ175" s="35">
        <f>'Inputs and Outputs Part A'!$B$5*'Data Sheet A'!AO175-'Inputs and Outputs Part A'!$B$6*'Data Sheet A'!AP175</f>
        <v>3800</v>
      </c>
      <c r="AS175" s="13" t="s">
        <v>179</v>
      </c>
      <c r="AT175" s="34">
        <v>1</v>
      </c>
      <c r="AU175" s="34">
        <v>109</v>
      </c>
      <c r="AV175" s="33">
        <f>'Inputs and Outputs Part A'!$B$4</f>
        <v>100</v>
      </c>
      <c r="AW175" s="33">
        <f t="shared" si="17"/>
        <v>100</v>
      </c>
      <c r="AX175" s="33">
        <f>IF(AW175-AT175&gt;'Inputs and Outputs Part A'!B$4,AW175-AT175-'Inputs and Outputs Part A'!B$4,0)</f>
        <v>0</v>
      </c>
      <c r="AY175" s="35">
        <f>'Inputs and Outputs Part A'!$B$5*'Data Sheet A'!AW175</f>
        <v>4000</v>
      </c>
    </row>
    <row r="176" spans="1:51" x14ac:dyDescent="0.3">
      <c r="A176" s="13" t="s">
        <v>180</v>
      </c>
      <c r="B176" s="34">
        <v>0</v>
      </c>
      <c r="C176" s="34">
        <v>105</v>
      </c>
      <c r="D176" s="33">
        <f>'Inputs and Outputs Part A'!$B$4+'Inputs and Outputs Part A'!$B$8</f>
        <v>101</v>
      </c>
      <c r="E176" s="33">
        <f t="shared" si="12"/>
        <v>101</v>
      </c>
      <c r="F176" s="33">
        <f>IF(E176-B176&gt;'Inputs and Outputs Part A'!B$4,E176-B176-'Inputs and Outputs Part A'!B$4,0)</f>
        <v>1</v>
      </c>
      <c r="G176" s="35">
        <f>'Inputs and Outputs Part A'!$B$5*'Data Sheet A'!E176-'Inputs and Outputs Part A'!$B$6*'Data Sheet A'!F176</f>
        <v>3940</v>
      </c>
      <c r="J176" s="13" t="s">
        <v>180</v>
      </c>
      <c r="K176" s="34">
        <v>0</v>
      </c>
      <c r="L176" s="34">
        <v>105</v>
      </c>
      <c r="M176" s="33">
        <f>'Inputs and Outputs Part A'!$B$4+'Inputs and Outputs Part A'!$B$9</f>
        <v>102</v>
      </c>
      <c r="N176" s="33">
        <f t="shared" si="13"/>
        <v>102</v>
      </c>
      <c r="O176" s="33">
        <f>IF(N176-K176&gt;'Inputs and Outputs Part A'!B$4,N176-K176-'Inputs and Outputs Part A'!B$4,0)</f>
        <v>2</v>
      </c>
      <c r="P176" s="35">
        <f>'Inputs and Outputs Part A'!$B$5*'Data Sheet A'!N176-'Inputs and Outputs Part A'!$B$6*'Data Sheet A'!O176</f>
        <v>3880</v>
      </c>
      <c r="S176" s="13" t="s">
        <v>180</v>
      </c>
      <c r="T176" s="34">
        <v>0</v>
      </c>
      <c r="U176" s="34">
        <v>105</v>
      </c>
      <c r="V176" s="33">
        <f>'Inputs and Outputs Part A'!$B$4+'Inputs and Outputs Part A'!$B$10</f>
        <v>103</v>
      </c>
      <c r="W176" s="33">
        <f t="shared" si="14"/>
        <v>103</v>
      </c>
      <c r="X176" s="33">
        <f>IF(W176-T176&gt;'Inputs and Outputs Part A'!B$4,W176-T176-'Inputs and Outputs Part A'!B$4,0)</f>
        <v>3</v>
      </c>
      <c r="Y176" s="35">
        <f>'Inputs and Outputs Part A'!$B$5*'Data Sheet A'!W176-'Inputs and Outputs Part A'!$B$6*'Data Sheet A'!X176</f>
        <v>3820</v>
      </c>
      <c r="AB176" s="13" t="s">
        <v>180</v>
      </c>
      <c r="AC176" s="34">
        <v>0</v>
      </c>
      <c r="AD176" s="34">
        <v>105</v>
      </c>
      <c r="AE176" s="33">
        <f>'Inputs and Outputs Part A'!$B$4+'Inputs and Outputs Part A'!$B$11</f>
        <v>104</v>
      </c>
      <c r="AF176" s="33">
        <f t="shared" si="15"/>
        <v>104</v>
      </c>
      <c r="AG176" s="33">
        <f>IF(AF176-AC176&gt;'Inputs and Outputs Part A'!B$4,AF176-AC176-'Inputs and Outputs Part A'!B$4,0)</f>
        <v>4</v>
      </c>
      <c r="AH176" s="35">
        <f>'Inputs and Outputs Part A'!$B$5*'Data Sheet A'!AF176-'Inputs and Outputs Part A'!$B$6*'Data Sheet A'!AG176</f>
        <v>3760</v>
      </c>
      <c r="AK176" s="13" t="s">
        <v>180</v>
      </c>
      <c r="AL176" s="34">
        <v>0</v>
      </c>
      <c r="AM176" s="34">
        <v>105</v>
      </c>
      <c r="AN176" s="33">
        <f>'Inputs and Outputs Part A'!$B$4+'Inputs and Outputs Part A'!$B$12</f>
        <v>105</v>
      </c>
      <c r="AO176" s="33">
        <f t="shared" si="16"/>
        <v>105</v>
      </c>
      <c r="AP176" s="33">
        <f>IF(AO176-AL176&gt;'Inputs and Outputs Part A'!B$4,AO176-AL176-'Inputs and Outputs Part A'!B$4,0)</f>
        <v>5</v>
      </c>
      <c r="AQ176" s="35">
        <f>'Inputs and Outputs Part A'!$B$5*'Data Sheet A'!AO176-'Inputs and Outputs Part A'!$B$6*'Data Sheet A'!AP176</f>
        <v>3700</v>
      </c>
      <c r="AS176" s="13" t="s">
        <v>180</v>
      </c>
      <c r="AT176" s="34">
        <v>0</v>
      </c>
      <c r="AU176" s="34">
        <v>105</v>
      </c>
      <c r="AV176" s="33">
        <f>'Inputs and Outputs Part A'!$B$4</f>
        <v>100</v>
      </c>
      <c r="AW176" s="33">
        <f t="shared" si="17"/>
        <v>100</v>
      </c>
      <c r="AX176" s="33">
        <f>IF(AW176-AT176&gt;'Inputs and Outputs Part A'!B$4,AW176-AT176-'Inputs and Outputs Part A'!B$4,0)</f>
        <v>0</v>
      </c>
      <c r="AY176" s="35">
        <f>'Inputs and Outputs Part A'!$B$5*'Data Sheet A'!AW176</f>
        <v>4000</v>
      </c>
    </row>
    <row r="177" spans="1:51" x14ac:dyDescent="0.3">
      <c r="A177" s="13" t="s">
        <v>181</v>
      </c>
      <c r="B177" s="34">
        <v>2</v>
      </c>
      <c r="C177" s="34">
        <v>99</v>
      </c>
      <c r="D177" s="33">
        <f>'Inputs and Outputs Part A'!$B$4+'Inputs and Outputs Part A'!$B$8</f>
        <v>101</v>
      </c>
      <c r="E177" s="33">
        <f t="shared" si="12"/>
        <v>99</v>
      </c>
      <c r="F177" s="33">
        <f>IF(E177-B177&gt;'Inputs and Outputs Part A'!B$4,E177-B177-'Inputs and Outputs Part A'!B$4,0)</f>
        <v>0</v>
      </c>
      <c r="G177" s="35">
        <f>'Inputs and Outputs Part A'!$B$5*'Data Sheet A'!E177-'Inputs and Outputs Part A'!$B$6*'Data Sheet A'!F177</f>
        <v>3960</v>
      </c>
      <c r="J177" s="13" t="s">
        <v>181</v>
      </c>
      <c r="K177" s="34">
        <v>2</v>
      </c>
      <c r="L177" s="34">
        <v>99</v>
      </c>
      <c r="M177" s="33">
        <f>'Inputs and Outputs Part A'!$B$4+'Inputs and Outputs Part A'!$B$9</f>
        <v>102</v>
      </c>
      <c r="N177" s="33">
        <f t="shared" si="13"/>
        <v>99</v>
      </c>
      <c r="O177" s="33">
        <f>IF(N177-K177&gt;'Inputs and Outputs Part A'!B$4,N177-K177-'Inputs and Outputs Part A'!B$4,0)</f>
        <v>0</v>
      </c>
      <c r="P177" s="35">
        <f>'Inputs and Outputs Part A'!$B$5*'Data Sheet A'!N177-'Inputs and Outputs Part A'!$B$6*'Data Sheet A'!O177</f>
        <v>3960</v>
      </c>
      <c r="S177" s="13" t="s">
        <v>181</v>
      </c>
      <c r="T177" s="34">
        <v>2</v>
      </c>
      <c r="U177" s="34">
        <v>99</v>
      </c>
      <c r="V177" s="33">
        <f>'Inputs and Outputs Part A'!$B$4+'Inputs and Outputs Part A'!$B$10</f>
        <v>103</v>
      </c>
      <c r="W177" s="33">
        <f t="shared" si="14"/>
        <v>99</v>
      </c>
      <c r="X177" s="33">
        <f>IF(W177-T177&gt;'Inputs and Outputs Part A'!B$4,W177-T177-'Inputs and Outputs Part A'!B$4,0)</f>
        <v>0</v>
      </c>
      <c r="Y177" s="35">
        <f>'Inputs and Outputs Part A'!$B$5*'Data Sheet A'!W177-'Inputs and Outputs Part A'!$B$6*'Data Sheet A'!X177</f>
        <v>3960</v>
      </c>
      <c r="AB177" s="13" t="s">
        <v>181</v>
      </c>
      <c r="AC177" s="34">
        <v>2</v>
      </c>
      <c r="AD177" s="34">
        <v>99</v>
      </c>
      <c r="AE177" s="33">
        <f>'Inputs and Outputs Part A'!$B$4+'Inputs and Outputs Part A'!$B$11</f>
        <v>104</v>
      </c>
      <c r="AF177" s="33">
        <f t="shared" si="15"/>
        <v>99</v>
      </c>
      <c r="AG177" s="33">
        <f>IF(AF177-AC177&gt;'Inputs and Outputs Part A'!B$4,AF177-AC177-'Inputs and Outputs Part A'!B$4,0)</f>
        <v>0</v>
      </c>
      <c r="AH177" s="35">
        <f>'Inputs and Outputs Part A'!$B$5*'Data Sheet A'!AF177-'Inputs and Outputs Part A'!$B$6*'Data Sheet A'!AG177</f>
        <v>3960</v>
      </c>
      <c r="AK177" s="13" t="s">
        <v>181</v>
      </c>
      <c r="AL177" s="34">
        <v>2</v>
      </c>
      <c r="AM177" s="34">
        <v>99</v>
      </c>
      <c r="AN177" s="33">
        <f>'Inputs and Outputs Part A'!$B$4+'Inputs and Outputs Part A'!$B$12</f>
        <v>105</v>
      </c>
      <c r="AO177" s="33">
        <f t="shared" si="16"/>
        <v>99</v>
      </c>
      <c r="AP177" s="33">
        <f>IF(AO177-AL177&gt;'Inputs and Outputs Part A'!B$4,AO177-AL177-'Inputs and Outputs Part A'!B$4,0)</f>
        <v>0</v>
      </c>
      <c r="AQ177" s="35">
        <f>'Inputs and Outputs Part A'!$B$5*'Data Sheet A'!AO177-'Inputs and Outputs Part A'!$B$6*'Data Sheet A'!AP177</f>
        <v>3960</v>
      </c>
      <c r="AS177" s="13" t="s">
        <v>181</v>
      </c>
      <c r="AT177" s="34">
        <v>2</v>
      </c>
      <c r="AU177" s="34">
        <v>99</v>
      </c>
      <c r="AV177" s="33">
        <f>'Inputs and Outputs Part A'!$B$4</f>
        <v>100</v>
      </c>
      <c r="AW177" s="33">
        <f t="shared" si="17"/>
        <v>99</v>
      </c>
      <c r="AX177" s="33">
        <f>IF(AW177-AT177&gt;'Inputs and Outputs Part A'!B$4,AW177-AT177-'Inputs and Outputs Part A'!B$4,0)</f>
        <v>0</v>
      </c>
      <c r="AY177" s="35">
        <f>'Inputs and Outputs Part A'!$B$5*'Data Sheet A'!AW177</f>
        <v>3960</v>
      </c>
    </row>
    <row r="178" spans="1:51" x14ac:dyDescent="0.3">
      <c r="A178" s="13" t="s">
        <v>182</v>
      </c>
      <c r="B178" s="34">
        <v>1</v>
      </c>
      <c r="C178" s="34">
        <v>105</v>
      </c>
      <c r="D178" s="33">
        <f>'Inputs and Outputs Part A'!$B$4+'Inputs and Outputs Part A'!$B$8</f>
        <v>101</v>
      </c>
      <c r="E178" s="33">
        <f t="shared" si="12"/>
        <v>101</v>
      </c>
      <c r="F178" s="33">
        <f>IF(E178-B178&gt;'Inputs and Outputs Part A'!B$4,E178-B178-'Inputs and Outputs Part A'!B$4,0)</f>
        <v>0</v>
      </c>
      <c r="G178" s="35">
        <f>'Inputs and Outputs Part A'!$B$5*'Data Sheet A'!E178-'Inputs and Outputs Part A'!$B$6*'Data Sheet A'!F178</f>
        <v>4040</v>
      </c>
      <c r="J178" s="13" t="s">
        <v>182</v>
      </c>
      <c r="K178" s="34">
        <v>1</v>
      </c>
      <c r="L178" s="34">
        <v>105</v>
      </c>
      <c r="M178" s="33">
        <f>'Inputs and Outputs Part A'!$B$4+'Inputs and Outputs Part A'!$B$9</f>
        <v>102</v>
      </c>
      <c r="N178" s="33">
        <f t="shared" si="13"/>
        <v>102</v>
      </c>
      <c r="O178" s="33">
        <f>IF(N178-K178&gt;'Inputs and Outputs Part A'!B$4,N178-K178-'Inputs and Outputs Part A'!B$4,0)</f>
        <v>1</v>
      </c>
      <c r="P178" s="35">
        <f>'Inputs and Outputs Part A'!$B$5*'Data Sheet A'!N178-'Inputs and Outputs Part A'!$B$6*'Data Sheet A'!O178</f>
        <v>3980</v>
      </c>
      <c r="S178" s="13" t="s">
        <v>182</v>
      </c>
      <c r="T178" s="34">
        <v>1</v>
      </c>
      <c r="U178" s="34">
        <v>105</v>
      </c>
      <c r="V178" s="33">
        <f>'Inputs and Outputs Part A'!$B$4+'Inputs and Outputs Part A'!$B$10</f>
        <v>103</v>
      </c>
      <c r="W178" s="33">
        <f t="shared" si="14"/>
        <v>103</v>
      </c>
      <c r="X178" s="33">
        <f>IF(W178-T178&gt;'Inputs and Outputs Part A'!B$4,W178-T178-'Inputs and Outputs Part A'!B$4,0)</f>
        <v>2</v>
      </c>
      <c r="Y178" s="35">
        <f>'Inputs and Outputs Part A'!$B$5*'Data Sheet A'!W178-'Inputs and Outputs Part A'!$B$6*'Data Sheet A'!X178</f>
        <v>3920</v>
      </c>
      <c r="AB178" s="13" t="s">
        <v>182</v>
      </c>
      <c r="AC178" s="34">
        <v>1</v>
      </c>
      <c r="AD178" s="34">
        <v>105</v>
      </c>
      <c r="AE178" s="33">
        <f>'Inputs and Outputs Part A'!$B$4+'Inputs and Outputs Part A'!$B$11</f>
        <v>104</v>
      </c>
      <c r="AF178" s="33">
        <f t="shared" si="15"/>
        <v>104</v>
      </c>
      <c r="AG178" s="33">
        <f>IF(AF178-AC178&gt;'Inputs and Outputs Part A'!B$4,AF178-AC178-'Inputs and Outputs Part A'!B$4,0)</f>
        <v>3</v>
      </c>
      <c r="AH178" s="35">
        <f>'Inputs and Outputs Part A'!$B$5*'Data Sheet A'!AF178-'Inputs and Outputs Part A'!$B$6*'Data Sheet A'!AG178</f>
        <v>3860</v>
      </c>
      <c r="AK178" s="13" t="s">
        <v>182</v>
      </c>
      <c r="AL178" s="34">
        <v>1</v>
      </c>
      <c r="AM178" s="34">
        <v>105</v>
      </c>
      <c r="AN178" s="33">
        <f>'Inputs and Outputs Part A'!$B$4+'Inputs and Outputs Part A'!$B$12</f>
        <v>105</v>
      </c>
      <c r="AO178" s="33">
        <f t="shared" si="16"/>
        <v>105</v>
      </c>
      <c r="AP178" s="33">
        <f>IF(AO178-AL178&gt;'Inputs and Outputs Part A'!B$4,AO178-AL178-'Inputs and Outputs Part A'!B$4,0)</f>
        <v>4</v>
      </c>
      <c r="AQ178" s="35">
        <f>'Inputs and Outputs Part A'!$B$5*'Data Sheet A'!AO178-'Inputs and Outputs Part A'!$B$6*'Data Sheet A'!AP178</f>
        <v>3800</v>
      </c>
      <c r="AS178" s="13" t="s">
        <v>182</v>
      </c>
      <c r="AT178" s="34">
        <v>1</v>
      </c>
      <c r="AU178" s="34">
        <v>105</v>
      </c>
      <c r="AV178" s="33">
        <f>'Inputs and Outputs Part A'!$B$4</f>
        <v>100</v>
      </c>
      <c r="AW178" s="33">
        <f t="shared" si="17"/>
        <v>100</v>
      </c>
      <c r="AX178" s="33">
        <f>IF(AW178-AT178&gt;'Inputs and Outputs Part A'!B$4,AW178-AT178-'Inputs and Outputs Part A'!B$4,0)</f>
        <v>0</v>
      </c>
      <c r="AY178" s="35">
        <f>'Inputs and Outputs Part A'!$B$5*'Data Sheet A'!AW178</f>
        <v>4000</v>
      </c>
    </row>
    <row r="179" spans="1:51" x14ac:dyDescent="0.3">
      <c r="A179" s="13" t="s">
        <v>183</v>
      </c>
      <c r="B179" s="34">
        <v>3</v>
      </c>
      <c r="C179" s="34">
        <v>112</v>
      </c>
      <c r="D179" s="33">
        <f>'Inputs and Outputs Part A'!$B$4+'Inputs and Outputs Part A'!$B$8</f>
        <v>101</v>
      </c>
      <c r="E179" s="33">
        <f t="shared" si="12"/>
        <v>101</v>
      </c>
      <c r="F179" s="33">
        <f>IF(E179-B179&gt;'Inputs and Outputs Part A'!B$4,E179-B179-'Inputs and Outputs Part A'!B$4,0)</f>
        <v>0</v>
      </c>
      <c r="G179" s="35">
        <f>'Inputs and Outputs Part A'!$B$5*'Data Sheet A'!E179-'Inputs and Outputs Part A'!$B$6*'Data Sheet A'!F179</f>
        <v>4040</v>
      </c>
      <c r="J179" s="13" t="s">
        <v>183</v>
      </c>
      <c r="K179" s="34">
        <v>3</v>
      </c>
      <c r="L179" s="34">
        <v>112</v>
      </c>
      <c r="M179" s="33">
        <f>'Inputs and Outputs Part A'!$B$4+'Inputs and Outputs Part A'!$B$9</f>
        <v>102</v>
      </c>
      <c r="N179" s="33">
        <f t="shared" si="13"/>
        <v>102</v>
      </c>
      <c r="O179" s="33">
        <f>IF(N179-K179&gt;'Inputs and Outputs Part A'!B$4,N179-K179-'Inputs and Outputs Part A'!B$4,0)</f>
        <v>0</v>
      </c>
      <c r="P179" s="35">
        <f>'Inputs and Outputs Part A'!$B$5*'Data Sheet A'!N179-'Inputs and Outputs Part A'!$B$6*'Data Sheet A'!O179</f>
        <v>4080</v>
      </c>
      <c r="S179" s="13" t="s">
        <v>183</v>
      </c>
      <c r="T179" s="34">
        <v>3</v>
      </c>
      <c r="U179" s="34">
        <v>112</v>
      </c>
      <c r="V179" s="33">
        <f>'Inputs and Outputs Part A'!$B$4+'Inputs and Outputs Part A'!$B$10</f>
        <v>103</v>
      </c>
      <c r="W179" s="33">
        <f t="shared" si="14"/>
        <v>103</v>
      </c>
      <c r="X179" s="33">
        <f>IF(W179-T179&gt;'Inputs and Outputs Part A'!B$4,W179-T179-'Inputs and Outputs Part A'!B$4,0)</f>
        <v>0</v>
      </c>
      <c r="Y179" s="35">
        <f>'Inputs and Outputs Part A'!$B$5*'Data Sheet A'!W179-'Inputs and Outputs Part A'!$B$6*'Data Sheet A'!X179</f>
        <v>4120</v>
      </c>
      <c r="AB179" s="13" t="s">
        <v>183</v>
      </c>
      <c r="AC179" s="34">
        <v>3</v>
      </c>
      <c r="AD179" s="34">
        <v>112</v>
      </c>
      <c r="AE179" s="33">
        <f>'Inputs and Outputs Part A'!$B$4+'Inputs and Outputs Part A'!$B$11</f>
        <v>104</v>
      </c>
      <c r="AF179" s="33">
        <f t="shared" si="15"/>
        <v>104</v>
      </c>
      <c r="AG179" s="33">
        <f>IF(AF179-AC179&gt;'Inputs and Outputs Part A'!B$4,AF179-AC179-'Inputs and Outputs Part A'!B$4,0)</f>
        <v>1</v>
      </c>
      <c r="AH179" s="35">
        <f>'Inputs and Outputs Part A'!$B$5*'Data Sheet A'!AF179-'Inputs and Outputs Part A'!$B$6*'Data Sheet A'!AG179</f>
        <v>4060</v>
      </c>
      <c r="AK179" s="13" t="s">
        <v>183</v>
      </c>
      <c r="AL179" s="34">
        <v>3</v>
      </c>
      <c r="AM179" s="34">
        <v>112</v>
      </c>
      <c r="AN179" s="33">
        <f>'Inputs and Outputs Part A'!$B$4+'Inputs and Outputs Part A'!$B$12</f>
        <v>105</v>
      </c>
      <c r="AO179" s="33">
        <f t="shared" si="16"/>
        <v>105</v>
      </c>
      <c r="AP179" s="33">
        <f>IF(AO179-AL179&gt;'Inputs and Outputs Part A'!B$4,AO179-AL179-'Inputs and Outputs Part A'!B$4,0)</f>
        <v>2</v>
      </c>
      <c r="AQ179" s="35">
        <f>'Inputs and Outputs Part A'!$B$5*'Data Sheet A'!AO179-'Inputs and Outputs Part A'!$B$6*'Data Sheet A'!AP179</f>
        <v>4000</v>
      </c>
      <c r="AS179" s="13" t="s">
        <v>183</v>
      </c>
      <c r="AT179" s="34">
        <v>3</v>
      </c>
      <c r="AU179" s="34">
        <v>112</v>
      </c>
      <c r="AV179" s="33">
        <f>'Inputs and Outputs Part A'!$B$4</f>
        <v>100</v>
      </c>
      <c r="AW179" s="33">
        <f t="shared" si="17"/>
        <v>100</v>
      </c>
      <c r="AX179" s="33">
        <f>IF(AW179-AT179&gt;'Inputs and Outputs Part A'!B$4,AW179-AT179-'Inputs and Outputs Part A'!B$4,0)</f>
        <v>0</v>
      </c>
      <c r="AY179" s="35">
        <f>'Inputs and Outputs Part A'!$B$5*'Data Sheet A'!AW179</f>
        <v>4000</v>
      </c>
    </row>
    <row r="180" spans="1:51" x14ac:dyDescent="0.3">
      <c r="A180" s="13" t="s">
        <v>184</v>
      </c>
      <c r="B180" s="34">
        <v>0</v>
      </c>
      <c r="C180" s="34">
        <v>105</v>
      </c>
      <c r="D180" s="33">
        <f>'Inputs and Outputs Part A'!$B$4+'Inputs and Outputs Part A'!$B$8</f>
        <v>101</v>
      </c>
      <c r="E180" s="33">
        <f t="shared" si="12"/>
        <v>101</v>
      </c>
      <c r="F180" s="33">
        <f>IF(E180-B180&gt;'Inputs and Outputs Part A'!B$4,E180-B180-'Inputs and Outputs Part A'!B$4,0)</f>
        <v>1</v>
      </c>
      <c r="G180" s="35">
        <f>'Inputs and Outputs Part A'!$B$5*'Data Sheet A'!E180-'Inputs and Outputs Part A'!$B$6*'Data Sheet A'!F180</f>
        <v>3940</v>
      </c>
      <c r="J180" s="13" t="s">
        <v>184</v>
      </c>
      <c r="K180" s="34">
        <v>0</v>
      </c>
      <c r="L180" s="34">
        <v>105</v>
      </c>
      <c r="M180" s="33">
        <f>'Inputs and Outputs Part A'!$B$4+'Inputs and Outputs Part A'!$B$9</f>
        <v>102</v>
      </c>
      <c r="N180" s="33">
        <f t="shared" si="13"/>
        <v>102</v>
      </c>
      <c r="O180" s="33">
        <f>IF(N180-K180&gt;'Inputs and Outputs Part A'!B$4,N180-K180-'Inputs and Outputs Part A'!B$4,0)</f>
        <v>2</v>
      </c>
      <c r="P180" s="35">
        <f>'Inputs and Outputs Part A'!$B$5*'Data Sheet A'!N180-'Inputs and Outputs Part A'!$B$6*'Data Sheet A'!O180</f>
        <v>3880</v>
      </c>
      <c r="S180" s="13" t="s">
        <v>184</v>
      </c>
      <c r="T180" s="34">
        <v>0</v>
      </c>
      <c r="U180" s="34">
        <v>105</v>
      </c>
      <c r="V180" s="33">
        <f>'Inputs and Outputs Part A'!$B$4+'Inputs and Outputs Part A'!$B$10</f>
        <v>103</v>
      </c>
      <c r="W180" s="33">
        <f t="shared" si="14"/>
        <v>103</v>
      </c>
      <c r="X180" s="33">
        <f>IF(W180-T180&gt;'Inputs and Outputs Part A'!B$4,W180-T180-'Inputs and Outputs Part A'!B$4,0)</f>
        <v>3</v>
      </c>
      <c r="Y180" s="35">
        <f>'Inputs and Outputs Part A'!$B$5*'Data Sheet A'!W180-'Inputs and Outputs Part A'!$B$6*'Data Sheet A'!X180</f>
        <v>3820</v>
      </c>
      <c r="AB180" s="13" t="s">
        <v>184</v>
      </c>
      <c r="AC180" s="34">
        <v>0</v>
      </c>
      <c r="AD180" s="34">
        <v>105</v>
      </c>
      <c r="AE180" s="33">
        <f>'Inputs and Outputs Part A'!$B$4+'Inputs and Outputs Part A'!$B$11</f>
        <v>104</v>
      </c>
      <c r="AF180" s="33">
        <f t="shared" si="15"/>
        <v>104</v>
      </c>
      <c r="AG180" s="33">
        <f>IF(AF180-AC180&gt;'Inputs and Outputs Part A'!B$4,AF180-AC180-'Inputs and Outputs Part A'!B$4,0)</f>
        <v>4</v>
      </c>
      <c r="AH180" s="35">
        <f>'Inputs and Outputs Part A'!$B$5*'Data Sheet A'!AF180-'Inputs and Outputs Part A'!$B$6*'Data Sheet A'!AG180</f>
        <v>3760</v>
      </c>
      <c r="AK180" s="13" t="s">
        <v>184</v>
      </c>
      <c r="AL180" s="34">
        <v>0</v>
      </c>
      <c r="AM180" s="34">
        <v>105</v>
      </c>
      <c r="AN180" s="33">
        <f>'Inputs and Outputs Part A'!$B$4+'Inputs and Outputs Part A'!$B$12</f>
        <v>105</v>
      </c>
      <c r="AO180" s="33">
        <f t="shared" si="16"/>
        <v>105</v>
      </c>
      <c r="AP180" s="33">
        <f>IF(AO180-AL180&gt;'Inputs and Outputs Part A'!B$4,AO180-AL180-'Inputs and Outputs Part A'!B$4,0)</f>
        <v>5</v>
      </c>
      <c r="AQ180" s="35">
        <f>'Inputs and Outputs Part A'!$B$5*'Data Sheet A'!AO180-'Inputs and Outputs Part A'!$B$6*'Data Sheet A'!AP180</f>
        <v>3700</v>
      </c>
      <c r="AS180" s="13" t="s">
        <v>184</v>
      </c>
      <c r="AT180" s="34">
        <v>0</v>
      </c>
      <c r="AU180" s="34">
        <v>105</v>
      </c>
      <c r="AV180" s="33">
        <f>'Inputs and Outputs Part A'!$B$4</f>
        <v>100</v>
      </c>
      <c r="AW180" s="33">
        <f t="shared" si="17"/>
        <v>100</v>
      </c>
      <c r="AX180" s="33">
        <f>IF(AW180-AT180&gt;'Inputs and Outputs Part A'!B$4,AW180-AT180-'Inputs and Outputs Part A'!B$4,0)</f>
        <v>0</v>
      </c>
      <c r="AY180" s="35">
        <f>'Inputs and Outputs Part A'!$B$5*'Data Sheet A'!AW180</f>
        <v>4000</v>
      </c>
    </row>
    <row r="181" spans="1:51" x14ac:dyDescent="0.3">
      <c r="A181" s="13" t="s">
        <v>185</v>
      </c>
      <c r="B181" s="34">
        <v>1</v>
      </c>
      <c r="C181" s="34">
        <v>105</v>
      </c>
      <c r="D181" s="33">
        <f>'Inputs and Outputs Part A'!$B$4+'Inputs and Outputs Part A'!$B$8</f>
        <v>101</v>
      </c>
      <c r="E181" s="33">
        <f t="shared" si="12"/>
        <v>101</v>
      </c>
      <c r="F181" s="33">
        <f>IF(E181-B181&gt;'Inputs and Outputs Part A'!B$4,E181-B181-'Inputs and Outputs Part A'!B$4,0)</f>
        <v>0</v>
      </c>
      <c r="G181" s="35">
        <f>'Inputs and Outputs Part A'!$B$5*'Data Sheet A'!E181-'Inputs and Outputs Part A'!$B$6*'Data Sheet A'!F181</f>
        <v>4040</v>
      </c>
      <c r="J181" s="13" t="s">
        <v>185</v>
      </c>
      <c r="K181" s="34">
        <v>1</v>
      </c>
      <c r="L181" s="34">
        <v>105</v>
      </c>
      <c r="M181" s="33">
        <f>'Inputs and Outputs Part A'!$B$4+'Inputs and Outputs Part A'!$B$9</f>
        <v>102</v>
      </c>
      <c r="N181" s="33">
        <f t="shared" si="13"/>
        <v>102</v>
      </c>
      <c r="O181" s="33">
        <f>IF(N181-K181&gt;'Inputs and Outputs Part A'!B$4,N181-K181-'Inputs and Outputs Part A'!B$4,0)</f>
        <v>1</v>
      </c>
      <c r="P181" s="35">
        <f>'Inputs and Outputs Part A'!$B$5*'Data Sheet A'!N181-'Inputs and Outputs Part A'!$B$6*'Data Sheet A'!O181</f>
        <v>3980</v>
      </c>
      <c r="S181" s="13" t="s">
        <v>185</v>
      </c>
      <c r="T181" s="34">
        <v>1</v>
      </c>
      <c r="U181" s="34">
        <v>105</v>
      </c>
      <c r="V181" s="33">
        <f>'Inputs and Outputs Part A'!$B$4+'Inputs and Outputs Part A'!$B$10</f>
        <v>103</v>
      </c>
      <c r="W181" s="33">
        <f t="shared" si="14"/>
        <v>103</v>
      </c>
      <c r="X181" s="33">
        <f>IF(W181-T181&gt;'Inputs and Outputs Part A'!B$4,W181-T181-'Inputs and Outputs Part A'!B$4,0)</f>
        <v>2</v>
      </c>
      <c r="Y181" s="35">
        <f>'Inputs and Outputs Part A'!$B$5*'Data Sheet A'!W181-'Inputs and Outputs Part A'!$B$6*'Data Sheet A'!X181</f>
        <v>3920</v>
      </c>
      <c r="AB181" s="13" t="s">
        <v>185</v>
      </c>
      <c r="AC181" s="34">
        <v>1</v>
      </c>
      <c r="AD181" s="34">
        <v>105</v>
      </c>
      <c r="AE181" s="33">
        <f>'Inputs and Outputs Part A'!$B$4+'Inputs and Outputs Part A'!$B$11</f>
        <v>104</v>
      </c>
      <c r="AF181" s="33">
        <f t="shared" si="15"/>
        <v>104</v>
      </c>
      <c r="AG181" s="33">
        <f>IF(AF181-AC181&gt;'Inputs and Outputs Part A'!B$4,AF181-AC181-'Inputs and Outputs Part A'!B$4,0)</f>
        <v>3</v>
      </c>
      <c r="AH181" s="35">
        <f>'Inputs and Outputs Part A'!$B$5*'Data Sheet A'!AF181-'Inputs and Outputs Part A'!$B$6*'Data Sheet A'!AG181</f>
        <v>3860</v>
      </c>
      <c r="AK181" s="13" t="s">
        <v>185</v>
      </c>
      <c r="AL181" s="34">
        <v>1</v>
      </c>
      <c r="AM181" s="34">
        <v>105</v>
      </c>
      <c r="AN181" s="33">
        <f>'Inputs and Outputs Part A'!$B$4+'Inputs and Outputs Part A'!$B$12</f>
        <v>105</v>
      </c>
      <c r="AO181" s="33">
        <f t="shared" si="16"/>
        <v>105</v>
      </c>
      <c r="AP181" s="33">
        <f>IF(AO181-AL181&gt;'Inputs and Outputs Part A'!B$4,AO181-AL181-'Inputs and Outputs Part A'!B$4,0)</f>
        <v>4</v>
      </c>
      <c r="AQ181" s="35">
        <f>'Inputs and Outputs Part A'!$B$5*'Data Sheet A'!AO181-'Inputs and Outputs Part A'!$B$6*'Data Sheet A'!AP181</f>
        <v>3800</v>
      </c>
      <c r="AS181" s="13" t="s">
        <v>185</v>
      </c>
      <c r="AT181" s="34">
        <v>1</v>
      </c>
      <c r="AU181" s="34">
        <v>105</v>
      </c>
      <c r="AV181" s="33">
        <f>'Inputs and Outputs Part A'!$B$4</f>
        <v>100</v>
      </c>
      <c r="AW181" s="33">
        <f t="shared" si="17"/>
        <v>100</v>
      </c>
      <c r="AX181" s="33">
        <f>IF(AW181-AT181&gt;'Inputs and Outputs Part A'!B$4,AW181-AT181-'Inputs and Outputs Part A'!B$4,0)</f>
        <v>0</v>
      </c>
      <c r="AY181" s="35">
        <f>'Inputs and Outputs Part A'!$B$5*'Data Sheet A'!AW181</f>
        <v>4000</v>
      </c>
    </row>
    <row r="182" spans="1:51" x14ac:dyDescent="0.3">
      <c r="A182" s="13" t="s">
        <v>186</v>
      </c>
      <c r="B182" s="34">
        <v>0</v>
      </c>
      <c r="C182" s="34">
        <v>109</v>
      </c>
      <c r="D182" s="33">
        <f>'Inputs and Outputs Part A'!$B$4+'Inputs and Outputs Part A'!$B$8</f>
        <v>101</v>
      </c>
      <c r="E182" s="33">
        <f t="shared" si="12"/>
        <v>101</v>
      </c>
      <c r="F182" s="33">
        <f>IF(E182-B182&gt;'Inputs and Outputs Part A'!B$4,E182-B182-'Inputs and Outputs Part A'!B$4,0)</f>
        <v>1</v>
      </c>
      <c r="G182" s="35">
        <f>'Inputs and Outputs Part A'!$B$5*'Data Sheet A'!E182-'Inputs and Outputs Part A'!$B$6*'Data Sheet A'!F182</f>
        <v>3940</v>
      </c>
      <c r="J182" s="13" t="s">
        <v>186</v>
      </c>
      <c r="K182" s="34">
        <v>0</v>
      </c>
      <c r="L182" s="34">
        <v>109</v>
      </c>
      <c r="M182" s="33">
        <f>'Inputs and Outputs Part A'!$B$4+'Inputs and Outputs Part A'!$B$9</f>
        <v>102</v>
      </c>
      <c r="N182" s="33">
        <f t="shared" si="13"/>
        <v>102</v>
      </c>
      <c r="O182" s="33">
        <f>IF(N182-K182&gt;'Inputs and Outputs Part A'!B$4,N182-K182-'Inputs and Outputs Part A'!B$4,0)</f>
        <v>2</v>
      </c>
      <c r="P182" s="35">
        <f>'Inputs and Outputs Part A'!$B$5*'Data Sheet A'!N182-'Inputs and Outputs Part A'!$B$6*'Data Sheet A'!O182</f>
        <v>3880</v>
      </c>
      <c r="S182" s="13" t="s">
        <v>186</v>
      </c>
      <c r="T182" s="34">
        <v>0</v>
      </c>
      <c r="U182" s="34">
        <v>109</v>
      </c>
      <c r="V182" s="33">
        <f>'Inputs and Outputs Part A'!$B$4+'Inputs and Outputs Part A'!$B$10</f>
        <v>103</v>
      </c>
      <c r="W182" s="33">
        <f t="shared" si="14"/>
        <v>103</v>
      </c>
      <c r="X182" s="33">
        <f>IF(W182-T182&gt;'Inputs and Outputs Part A'!B$4,W182-T182-'Inputs and Outputs Part A'!B$4,0)</f>
        <v>3</v>
      </c>
      <c r="Y182" s="35">
        <f>'Inputs and Outputs Part A'!$B$5*'Data Sheet A'!W182-'Inputs and Outputs Part A'!$B$6*'Data Sheet A'!X182</f>
        <v>3820</v>
      </c>
      <c r="AB182" s="13" t="s">
        <v>186</v>
      </c>
      <c r="AC182" s="34">
        <v>0</v>
      </c>
      <c r="AD182" s="34">
        <v>109</v>
      </c>
      <c r="AE182" s="33">
        <f>'Inputs and Outputs Part A'!$B$4+'Inputs and Outputs Part A'!$B$11</f>
        <v>104</v>
      </c>
      <c r="AF182" s="33">
        <f t="shared" si="15"/>
        <v>104</v>
      </c>
      <c r="AG182" s="33">
        <f>IF(AF182-AC182&gt;'Inputs and Outputs Part A'!B$4,AF182-AC182-'Inputs and Outputs Part A'!B$4,0)</f>
        <v>4</v>
      </c>
      <c r="AH182" s="35">
        <f>'Inputs and Outputs Part A'!$B$5*'Data Sheet A'!AF182-'Inputs and Outputs Part A'!$B$6*'Data Sheet A'!AG182</f>
        <v>3760</v>
      </c>
      <c r="AK182" s="13" t="s">
        <v>186</v>
      </c>
      <c r="AL182" s="34">
        <v>0</v>
      </c>
      <c r="AM182" s="34">
        <v>109</v>
      </c>
      <c r="AN182" s="33">
        <f>'Inputs and Outputs Part A'!$B$4+'Inputs and Outputs Part A'!$B$12</f>
        <v>105</v>
      </c>
      <c r="AO182" s="33">
        <f t="shared" si="16"/>
        <v>105</v>
      </c>
      <c r="AP182" s="33">
        <f>IF(AO182-AL182&gt;'Inputs and Outputs Part A'!B$4,AO182-AL182-'Inputs and Outputs Part A'!B$4,0)</f>
        <v>5</v>
      </c>
      <c r="AQ182" s="35">
        <f>'Inputs and Outputs Part A'!$B$5*'Data Sheet A'!AO182-'Inputs and Outputs Part A'!$B$6*'Data Sheet A'!AP182</f>
        <v>3700</v>
      </c>
      <c r="AS182" s="13" t="s">
        <v>186</v>
      </c>
      <c r="AT182" s="34">
        <v>0</v>
      </c>
      <c r="AU182" s="34">
        <v>109</v>
      </c>
      <c r="AV182" s="33">
        <f>'Inputs and Outputs Part A'!$B$4</f>
        <v>100</v>
      </c>
      <c r="AW182" s="33">
        <f t="shared" si="17"/>
        <v>100</v>
      </c>
      <c r="AX182" s="33">
        <f>IF(AW182-AT182&gt;'Inputs and Outputs Part A'!B$4,AW182-AT182-'Inputs and Outputs Part A'!B$4,0)</f>
        <v>0</v>
      </c>
      <c r="AY182" s="35">
        <f>'Inputs and Outputs Part A'!$B$5*'Data Sheet A'!AW182</f>
        <v>4000</v>
      </c>
    </row>
    <row r="183" spans="1:51" x14ac:dyDescent="0.3">
      <c r="A183" s="13" t="s">
        <v>187</v>
      </c>
      <c r="B183" s="34">
        <v>1</v>
      </c>
      <c r="C183" s="34">
        <v>101</v>
      </c>
      <c r="D183" s="33">
        <f>'Inputs and Outputs Part A'!$B$4+'Inputs and Outputs Part A'!$B$8</f>
        <v>101</v>
      </c>
      <c r="E183" s="33">
        <f t="shared" si="12"/>
        <v>101</v>
      </c>
      <c r="F183" s="33">
        <f>IF(E183-B183&gt;'Inputs and Outputs Part A'!B$4,E183-B183-'Inputs and Outputs Part A'!B$4,0)</f>
        <v>0</v>
      </c>
      <c r="G183" s="35">
        <f>'Inputs and Outputs Part A'!$B$5*'Data Sheet A'!E183-'Inputs and Outputs Part A'!$B$6*'Data Sheet A'!F183</f>
        <v>4040</v>
      </c>
      <c r="J183" s="13" t="s">
        <v>187</v>
      </c>
      <c r="K183" s="34">
        <v>1</v>
      </c>
      <c r="L183" s="34">
        <v>101</v>
      </c>
      <c r="M183" s="33">
        <f>'Inputs and Outputs Part A'!$B$4+'Inputs and Outputs Part A'!$B$9</f>
        <v>102</v>
      </c>
      <c r="N183" s="33">
        <f t="shared" si="13"/>
        <v>101</v>
      </c>
      <c r="O183" s="33">
        <f>IF(N183-K183&gt;'Inputs and Outputs Part A'!B$4,N183-K183-'Inputs and Outputs Part A'!B$4,0)</f>
        <v>0</v>
      </c>
      <c r="P183" s="35">
        <f>'Inputs and Outputs Part A'!$B$5*'Data Sheet A'!N183-'Inputs and Outputs Part A'!$B$6*'Data Sheet A'!O183</f>
        <v>4040</v>
      </c>
      <c r="S183" s="13" t="s">
        <v>187</v>
      </c>
      <c r="T183" s="34">
        <v>1</v>
      </c>
      <c r="U183" s="34">
        <v>101</v>
      </c>
      <c r="V183" s="33">
        <f>'Inputs and Outputs Part A'!$B$4+'Inputs and Outputs Part A'!$B$10</f>
        <v>103</v>
      </c>
      <c r="W183" s="33">
        <f t="shared" si="14"/>
        <v>101</v>
      </c>
      <c r="X183" s="33">
        <f>IF(W183-T183&gt;'Inputs and Outputs Part A'!B$4,W183-T183-'Inputs and Outputs Part A'!B$4,0)</f>
        <v>0</v>
      </c>
      <c r="Y183" s="35">
        <f>'Inputs and Outputs Part A'!$B$5*'Data Sheet A'!W183-'Inputs and Outputs Part A'!$B$6*'Data Sheet A'!X183</f>
        <v>4040</v>
      </c>
      <c r="AB183" s="13" t="s">
        <v>187</v>
      </c>
      <c r="AC183" s="34">
        <v>1</v>
      </c>
      <c r="AD183" s="34">
        <v>101</v>
      </c>
      <c r="AE183" s="33">
        <f>'Inputs and Outputs Part A'!$B$4+'Inputs and Outputs Part A'!$B$11</f>
        <v>104</v>
      </c>
      <c r="AF183" s="33">
        <f t="shared" si="15"/>
        <v>101</v>
      </c>
      <c r="AG183" s="33">
        <f>IF(AF183-AC183&gt;'Inputs and Outputs Part A'!B$4,AF183-AC183-'Inputs and Outputs Part A'!B$4,0)</f>
        <v>0</v>
      </c>
      <c r="AH183" s="35">
        <f>'Inputs and Outputs Part A'!$B$5*'Data Sheet A'!AF183-'Inputs and Outputs Part A'!$B$6*'Data Sheet A'!AG183</f>
        <v>4040</v>
      </c>
      <c r="AK183" s="13" t="s">
        <v>187</v>
      </c>
      <c r="AL183" s="34">
        <v>1</v>
      </c>
      <c r="AM183" s="34">
        <v>101</v>
      </c>
      <c r="AN183" s="33">
        <f>'Inputs and Outputs Part A'!$B$4+'Inputs and Outputs Part A'!$B$12</f>
        <v>105</v>
      </c>
      <c r="AO183" s="33">
        <f t="shared" si="16"/>
        <v>101</v>
      </c>
      <c r="AP183" s="33">
        <f>IF(AO183-AL183&gt;'Inputs and Outputs Part A'!B$4,AO183-AL183-'Inputs and Outputs Part A'!B$4,0)</f>
        <v>0</v>
      </c>
      <c r="AQ183" s="35">
        <f>'Inputs and Outputs Part A'!$B$5*'Data Sheet A'!AO183-'Inputs and Outputs Part A'!$B$6*'Data Sheet A'!AP183</f>
        <v>4040</v>
      </c>
      <c r="AS183" s="13" t="s">
        <v>187</v>
      </c>
      <c r="AT183" s="34">
        <v>1</v>
      </c>
      <c r="AU183" s="34">
        <v>101</v>
      </c>
      <c r="AV183" s="33">
        <f>'Inputs and Outputs Part A'!$B$4</f>
        <v>100</v>
      </c>
      <c r="AW183" s="33">
        <f t="shared" si="17"/>
        <v>100</v>
      </c>
      <c r="AX183" s="33">
        <f>IF(AW183-AT183&gt;'Inputs and Outputs Part A'!B$4,AW183-AT183-'Inputs and Outputs Part A'!B$4,0)</f>
        <v>0</v>
      </c>
      <c r="AY183" s="35">
        <f>'Inputs and Outputs Part A'!$B$5*'Data Sheet A'!AW183</f>
        <v>4000</v>
      </c>
    </row>
    <row r="184" spans="1:51" x14ac:dyDescent="0.3">
      <c r="A184" s="13" t="s">
        <v>188</v>
      </c>
      <c r="B184" s="34">
        <v>2</v>
      </c>
      <c r="C184" s="34">
        <v>103</v>
      </c>
      <c r="D184" s="33">
        <f>'Inputs and Outputs Part A'!$B$4+'Inputs and Outputs Part A'!$B$8</f>
        <v>101</v>
      </c>
      <c r="E184" s="33">
        <f t="shared" si="12"/>
        <v>101</v>
      </c>
      <c r="F184" s="33">
        <f>IF(E184-B184&gt;'Inputs and Outputs Part A'!B$4,E184-B184-'Inputs and Outputs Part A'!B$4,0)</f>
        <v>0</v>
      </c>
      <c r="G184" s="35">
        <f>'Inputs and Outputs Part A'!$B$5*'Data Sheet A'!E184-'Inputs and Outputs Part A'!$B$6*'Data Sheet A'!F184</f>
        <v>4040</v>
      </c>
      <c r="J184" s="13" t="s">
        <v>188</v>
      </c>
      <c r="K184" s="34">
        <v>2</v>
      </c>
      <c r="L184" s="34">
        <v>103</v>
      </c>
      <c r="M184" s="33">
        <f>'Inputs and Outputs Part A'!$B$4+'Inputs and Outputs Part A'!$B$9</f>
        <v>102</v>
      </c>
      <c r="N184" s="33">
        <f t="shared" si="13"/>
        <v>102</v>
      </c>
      <c r="O184" s="33">
        <f>IF(N184-K184&gt;'Inputs and Outputs Part A'!B$4,N184-K184-'Inputs and Outputs Part A'!B$4,0)</f>
        <v>0</v>
      </c>
      <c r="P184" s="35">
        <f>'Inputs and Outputs Part A'!$B$5*'Data Sheet A'!N184-'Inputs and Outputs Part A'!$B$6*'Data Sheet A'!O184</f>
        <v>4080</v>
      </c>
      <c r="S184" s="13" t="s">
        <v>188</v>
      </c>
      <c r="T184" s="34">
        <v>2</v>
      </c>
      <c r="U184" s="34">
        <v>103</v>
      </c>
      <c r="V184" s="33">
        <f>'Inputs and Outputs Part A'!$B$4+'Inputs and Outputs Part A'!$B$10</f>
        <v>103</v>
      </c>
      <c r="W184" s="33">
        <f t="shared" si="14"/>
        <v>103</v>
      </c>
      <c r="X184" s="33">
        <f>IF(W184-T184&gt;'Inputs and Outputs Part A'!B$4,W184-T184-'Inputs and Outputs Part A'!B$4,0)</f>
        <v>1</v>
      </c>
      <c r="Y184" s="35">
        <f>'Inputs and Outputs Part A'!$B$5*'Data Sheet A'!W184-'Inputs and Outputs Part A'!$B$6*'Data Sheet A'!X184</f>
        <v>4020</v>
      </c>
      <c r="AB184" s="13" t="s">
        <v>188</v>
      </c>
      <c r="AC184" s="34">
        <v>2</v>
      </c>
      <c r="AD184" s="34">
        <v>103</v>
      </c>
      <c r="AE184" s="33">
        <f>'Inputs and Outputs Part A'!$B$4+'Inputs and Outputs Part A'!$B$11</f>
        <v>104</v>
      </c>
      <c r="AF184" s="33">
        <f t="shared" si="15"/>
        <v>103</v>
      </c>
      <c r="AG184" s="33">
        <f>IF(AF184-AC184&gt;'Inputs and Outputs Part A'!B$4,AF184-AC184-'Inputs and Outputs Part A'!B$4,0)</f>
        <v>1</v>
      </c>
      <c r="AH184" s="35">
        <f>'Inputs and Outputs Part A'!$B$5*'Data Sheet A'!AF184-'Inputs and Outputs Part A'!$B$6*'Data Sheet A'!AG184</f>
        <v>4020</v>
      </c>
      <c r="AK184" s="13" t="s">
        <v>188</v>
      </c>
      <c r="AL184" s="34">
        <v>2</v>
      </c>
      <c r="AM184" s="34">
        <v>103</v>
      </c>
      <c r="AN184" s="33">
        <f>'Inputs and Outputs Part A'!$B$4+'Inputs and Outputs Part A'!$B$12</f>
        <v>105</v>
      </c>
      <c r="AO184" s="33">
        <f t="shared" si="16"/>
        <v>103</v>
      </c>
      <c r="AP184" s="33">
        <f>IF(AO184-AL184&gt;'Inputs and Outputs Part A'!B$4,AO184-AL184-'Inputs and Outputs Part A'!B$4,0)</f>
        <v>1</v>
      </c>
      <c r="AQ184" s="35">
        <f>'Inputs and Outputs Part A'!$B$5*'Data Sheet A'!AO184-'Inputs and Outputs Part A'!$B$6*'Data Sheet A'!AP184</f>
        <v>4020</v>
      </c>
      <c r="AS184" s="13" t="s">
        <v>188</v>
      </c>
      <c r="AT184" s="34">
        <v>2</v>
      </c>
      <c r="AU184" s="34">
        <v>103</v>
      </c>
      <c r="AV184" s="33">
        <f>'Inputs and Outputs Part A'!$B$4</f>
        <v>100</v>
      </c>
      <c r="AW184" s="33">
        <f t="shared" si="17"/>
        <v>100</v>
      </c>
      <c r="AX184" s="33">
        <f>IF(AW184-AT184&gt;'Inputs and Outputs Part A'!B$4,AW184-AT184-'Inputs and Outputs Part A'!B$4,0)</f>
        <v>0</v>
      </c>
      <c r="AY184" s="35">
        <f>'Inputs and Outputs Part A'!$B$5*'Data Sheet A'!AW184</f>
        <v>4000</v>
      </c>
    </row>
    <row r="185" spans="1:51" x14ac:dyDescent="0.3">
      <c r="A185" s="13" t="s">
        <v>189</v>
      </c>
      <c r="B185" s="34">
        <v>1</v>
      </c>
      <c r="C185" s="34">
        <v>107</v>
      </c>
      <c r="D185" s="33">
        <f>'Inputs and Outputs Part A'!$B$4+'Inputs and Outputs Part A'!$B$8</f>
        <v>101</v>
      </c>
      <c r="E185" s="33">
        <f t="shared" si="12"/>
        <v>101</v>
      </c>
      <c r="F185" s="33">
        <f>IF(E185-B185&gt;'Inputs and Outputs Part A'!B$4,E185-B185-'Inputs and Outputs Part A'!B$4,0)</f>
        <v>0</v>
      </c>
      <c r="G185" s="35">
        <f>'Inputs and Outputs Part A'!$B$5*'Data Sheet A'!E185-'Inputs and Outputs Part A'!$B$6*'Data Sheet A'!F185</f>
        <v>4040</v>
      </c>
      <c r="J185" s="13" t="s">
        <v>189</v>
      </c>
      <c r="K185" s="34">
        <v>1</v>
      </c>
      <c r="L185" s="34">
        <v>107</v>
      </c>
      <c r="M185" s="33">
        <f>'Inputs and Outputs Part A'!$B$4+'Inputs and Outputs Part A'!$B$9</f>
        <v>102</v>
      </c>
      <c r="N185" s="33">
        <f t="shared" si="13"/>
        <v>102</v>
      </c>
      <c r="O185" s="33">
        <f>IF(N185-K185&gt;'Inputs and Outputs Part A'!B$4,N185-K185-'Inputs and Outputs Part A'!B$4,0)</f>
        <v>1</v>
      </c>
      <c r="P185" s="35">
        <f>'Inputs and Outputs Part A'!$B$5*'Data Sheet A'!N185-'Inputs and Outputs Part A'!$B$6*'Data Sheet A'!O185</f>
        <v>3980</v>
      </c>
      <c r="S185" s="13" t="s">
        <v>189</v>
      </c>
      <c r="T185" s="34">
        <v>1</v>
      </c>
      <c r="U185" s="34">
        <v>107</v>
      </c>
      <c r="V185" s="33">
        <f>'Inputs and Outputs Part A'!$B$4+'Inputs and Outputs Part A'!$B$10</f>
        <v>103</v>
      </c>
      <c r="W185" s="33">
        <f t="shared" si="14"/>
        <v>103</v>
      </c>
      <c r="X185" s="33">
        <f>IF(W185-T185&gt;'Inputs and Outputs Part A'!B$4,W185-T185-'Inputs and Outputs Part A'!B$4,0)</f>
        <v>2</v>
      </c>
      <c r="Y185" s="35">
        <f>'Inputs and Outputs Part A'!$B$5*'Data Sheet A'!W185-'Inputs and Outputs Part A'!$B$6*'Data Sheet A'!X185</f>
        <v>3920</v>
      </c>
      <c r="AB185" s="13" t="s">
        <v>189</v>
      </c>
      <c r="AC185" s="34">
        <v>1</v>
      </c>
      <c r="AD185" s="34">
        <v>107</v>
      </c>
      <c r="AE185" s="33">
        <f>'Inputs and Outputs Part A'!$B$4+'Inputs and Outputs Part A'!$B$11</f>
        <v>104</v>
      </c>
      <c r="AF185" s="33">
        <f t="shared" si="15"/>
        <v>104</v>
      </c>
      <c r="AG185" s="33">
        <f>IF(AF185-AC185&gt;'Inputs and Outputs Part A'!B$4,AF185-AC185-'Inputs and Outputs Part A'!B$4,0)</f>
        <v>3</v>
      </c>
      <c r="AH185" s="35">
        <f>'Inputs and Outputs Part A'!$B$5*'Data Sheet A'!AF185-'Inputs and Outputs Part A'!$B$6*'Data Sheet A'!AG185</f>
        <v>3860</v>
      </c>
      <c r="AK185" s="13" t="s">
        <v>189</v>
      </c>
      <c r="AL185" s="34">
        <v>1</v>
      </c>
      <c r="AM185" s="34">
        <v>107</v>
      </c>
      <c r="AN185" s="33">
        <f>'Inputs and Outputs Part A'!$B$4+'Inputs and Outputs Part A'!$B$12</f>
        <v>105</v>
      </c>
      <c r="AO185" s="33">
        <f t="shared" si="16"/>
        <v>105</v>
      </c>
      <c r="AP185" s="33">
        <f>IF(AO185-AL185&gt;'Inputs and Outputs Part A'!B$4,AO185-AL185-'Inputs and Outputs Part A'!B$4,0)</f>
        <v>4</v>
      </c>
      <c r="AQ185" s="35">
        <f>'Inputs and Outputs Part A'!$B$5*'Data Sheet A'!AO185-'Inputs and Outputs Part A'!$B$6*'Data Sheet A'!AP185</f>
        <v>3800</v>
      </c>
      <c r="AS185" s="13" t="s">
        <v>189</v>
      </c>
      <c r="AT185" s="34">
        <v>1</v>
      </c>
      <c r="AU185" s="34">
        <v>107</v>
      </c>
      <c r="AV185" s="33">
        <f>'Inputs and Outputs Part A'!$B$4</f>
        <v>100</v>
      </c>
      <c r="AW185" s="33">
        <f t="shared" si="17"/>
        <v>100</v>
      </c>
      <c r="AX185" s="33">
        <f>IF(AW185-AT185&gt;'Inputs and Outputs Part A'!B$4,AW185-AT185-'Inputs and Outputs Part A'!B$4,0)</f>
        <v>0</v>
      </c>
      <c r="AY185" s="35">
        <f>'Inputs and Outputs Part A'!$B$5*'Data Sheet A'!AW185</f>
        <v>4000</v>
      </c>
    </row>
    <row r="186" spans="1:51" x14ac:dyDescent="0.3">
      <c r="A186" s="13" t="s">
        <v>190</v>
      </c>
      <c r="B186" s="34">
        <v>6</v>
      </c>
      <c r="C186" s="34">
        <v>93</v>
      </c>
      <c r="D186" s="33">
        <f>'Inputs and Outputs Part A'!$B$4+'Inputs and Outputs Part A'!$B$8</f>
        <v>101</v>
      </c>
      <c r="E186" s="33">
        <f t="shared" si="12"/>
        <v>93</v>
      </c>
      <c r="F186" s="33">
        <f>IF(E186-B186&gt;'Inputs and Outputs Part A'!B$4,E186-B186-'Inputs and Outputs Part A'!B$4,0)</f>
        <v>0</v>
      </c>
      <c r="G186" s="35">
        <f>'Inputs and Outputs Part A'!$B$5*'Data Sheet A'!E186-'Inputs and Outputs Part A'!$B$6*'Data Sheet A'!F186</f>
        <v>3720</v>
      </c>
      <c r="J186" s="13" t="s">
        <v>190</v>
      </c>
      <c r="K186" s="34">
        <v>6</v>
      </c>
      <c r="L186" s="34">
        <v>93</v>
      </c>
      <c r="M186" s="33">
        <f>'Inputs and Outputs Part A'!$B$4+'Inputs and Outputs Part A'!$B$9</f>
        <v>102</v>
      </c>
      <c r="N186" s="33">
        <f t="shared" si="13"/>
        <v>93</v>
      </c>
      <c r="O186" s="33">
        <f>IF(N186-K186&gt;'Inputs and Outputs Part A'!B$4,N186-K186-'Inputs and Outputs Part A'!B$4,0)</f>
        <v>0</v>
      </c>
      <c r="P186" s="35">
        <f>'Inputs and Outputs Part A'!$B$5*'Data Sheet A'!N186-'Inputs and Outputs Part A'!$B$6*'Data Sheet A'!O186</f>
        <v>3720</v>
      </c>
      <c r="S186" s="13" t="s">
        <v>190</v>
      </c>
      <c r="T186" s="34">
        <v>6</v>
      </c>
      <c r="U186" s="34">
        <v>93</v>
      </c>
      <c r="V186" s="33">
        <f>'Inputs and Outputs Part A'!$B$4+'Inputs and Outputs Part A'!$B$10</f>
        <v>103</v>
      </c>
      <c r="W186" s="33">
        <f t="shared" si="14"/>
        <v>93</v>
      </c>
      <c r="X186" s="33">
        <f>IF(W186-T186&gt;'Inputs and Outputs Part A'!B$4,W186-T186-'Inputs and Outputs Part A'!B$4,0)</f>
        <v>0</v>
      </c>
      <c r="Y186" s="35">
        <f>'Inputs and Outputs Part A'!$B$5*'Data Sheet A'!W186-'Inputs and Outputs Part A'!$B$6*'Data Sheet A'!X186</f>
        <v>3720</v>
      </c>
      <c r="AB186" s="13" t="s">
        <v>190</v>
      </c>
      <c r="AC186" s="34">
        <v>6</v>
      </c>
      <c r="AD186" s="34">
        <v>93</v>
      </c>
      <c r="AE186" s="33">
        <f>'Inputs and Outputs Part A'!$B$4+'Inputs and Outputs Part A'!$B$11</f>
        <v>104</v>
      </c>
      <c r="AF186" s="33">
        <f t="shared" si="15"/>
        <v>93</v>
      </c>
      <c r="AG186" s="33">
        <f>IF(AF186-AC186&gt;'Inputs and Outputs Part A'!B$4,AF186-AC186-'Inputs and Outputs Part A'!B$4,0)</f>
        <v>0</v>
      </c>
      <c r="AH186" s="35">
        <f>'Inputs and Outputs Part A'!$B$5*'Data Sheet A'!AF186-'Inputs and Outputs Part A'!$B$6*'Data Sheet A'!AG186</f>
        <v>3720</v>
      </c>
      <c r="AK186" s="13" t="s">
        <v>190</v>
      </c>
      <c r="AL186" s="34">
        <v>6</v>
      </c>
      <c r="AM186" s="34">
        <v>93</v>
      </c>
      <c r="AN186" s="33">
        <f>'Inputs and Outputs Part A'!$B$4+'Inputs and Outputs Part A'!$B$12</f>
        <v>105</v>
      </c>
      <c r="AO186" s="33">
        <f t="shared" si="16"/>
        <v>93</v>
      </c>
      <c r="AP186" s="33">
        <f>IF(AO186-AL186&gt;'Inputs and Outputs Part A'!B$4,AO186-AL186-'Inputs and Outputs Part A'!B$4,0)</f>
        <v>0</v>
      </c>
      <c r="AQ186" s="35">
        <f>'Inputs and Outputs Part A'!$B$5*'Data Sheet A'!AO186-'Inputs and Outputs Part A'!$B$6*'Data Sheet A'!AP186</f>
        <v>3720</v>
      </c>
      <c r="AS186" s="13" t="s">
        <v>190</v>
      </c>
      <c r="AT186" s="34">
        <v>6</v>
      </c>
      <c r="AU186" s="34">
        <v>93</v>
      </c>
      <c r="AV186" s="33">
        <f>'Inputs and Outputs Part A'!$B$4</f>
        <v>100</v>
      </c>
      <c r="AW186" s="33">
        <f t="shared" si="17"/>
        <v>93</v>
      </c>
      <c r="AX186" s="33">
        <f>IF(AW186-AT186&gt;'Inputs and Outputs Part A'!B$4,AW186-AT186-'Inputs and Outputs Part A'!B$4,0)</f>
        <v>0</v>
      </c>
      <c r="AY186" s="35">
        <f>'Inputs and Outputs Part A'!$B$5*'Data Sheet A'!AW186</f>
        <v>3720</v>
      </c>
    </row>
    <row r="187" spans="1:51" x14ac:dyDescent="0.3">
      <c r="A187" s="13" t="s">
        <v>191</v>
      </c>
      <c r="B187" s="34">
        <v>2</v>
      </c>
      <c r="C187" s="34">
        <v>89</v>
      </c>
      <c r="D187" s="33">
        <f>'Inputs and Outputs Part A'!$B$4+'Inputs and Outputs Part A'!$B$8</f>
        <v>101</v>
      </c>
      <c r="E187" s="33">
        <f t="shared" si="12"/>
        <v>89</v>
      </c>
      <c r="F187" s="33">
        <f>IF(E187-B187&gt;'Inputs and Outputs Part A'!B$4,E187-B187-'Inputs and Outputs Part A'!B$4,0)</f>
        <v>0</v>
      </c>
      <c r="G187" s="35">
        <f>'Inputs and Outputs Part A'!$B$5*'Data Sheet A'!E187-'Inputs and Outputs Part A'!$B$6*'Data Sheet A'!F187</f>
        <v>3560</v>
      </c>
      <c r="J187" s="13" t="s">
        <v>191</v>
      </c>
      <c r="K187" s="34">
        <v>2</v>
      </c>
      <c r="L187" s="34">
        <v>89</v>
      </c>
      <c r="M187" s="33">
        <f>'Inputs and Outputs Part A'!$B$4+'Inputs and Outputs Part A'!$B$9</f>
        <v>102</v>
      </c>
      <c r="N187" s="33">
        <f t="shared" si="13"/>
        <v>89</v>
      </c>
      <c r="O187" s="33">
        <f>IF(N187-K187&gt;'Inputs and Outputs Part A'!B$4,N187-K187-'Inputs and Outputs Part A'!B$4,0)</f>
        <v>0</v>
      </c>
      <c r="P187" s="35">
        <f>'Inputs and Outputs Part A'!$B$5*'Data Sheet A'!N187-'Inputs and Outputs Part A'!$B$6*'Data Sheet A'!O187</f>
        <v>3560</v>
      </c>
      <c r="S187" s="13" t="s">
        <v>191</v>
      </c>
      <c r="T187" s="34">
        <v>2</v>
      </c>
      <c r="U187" s="34">
        <v>89</v>
      </c>
      <c r="V187" s="33">
        <f>'Inputs and Outputs Part A'!$B$4+'Inputs and Outputs Part A'!$B$10</f>
        <v>103</v>
      </c>
      <c r="W187" s="33">
        <f t="shared" si="14"/>
        <v>89</v>
      </c>
      <c r="X187" s="33">
        <f>IF(W187-T187&gt;'Inputs and Outputs Part A'!B$4,W187-T187-'Inputs and Outputs Part A'!B$4,0)</f>
        <v>0</v>
      </c>
      <c r="Y187" s="35">
        <f>'Inputs and Outputs Part A'!$B$5*'Data Sheet A'!W187-'Inputs and Outputs Part A'!$B$6*'Data Sheet A'!X187</f>
        <v>3560</v>
      </c>
      <c r="AB187" s="13" t="s">
        <v>191</v>
      </c>
      <c r="AC187" s="34">
        <v>2</v>
      </c>
      <c r="AD187" s="34">
        <v>89</v>
      </c>
      <c r="AE187" s="33">
        <f>'Inputs and Outputs Part A'!$B$4+'Inputs and Outputs Part A'!$B$11</f>
        <v>104</v>
      </c>
      <c r="AF187" s="33">
        <f t="shared" si="15"/>
        <v>89</v>
      </c>
      <c r="AG187" s="33">
        <f>IF(AF187-AC187&gt;'Inputs and Outputs Part A'!B$4,AF187-AC187-'Inputs and Outputs Part A'!B$4,0)</f>
        <v>0</v>
      </c>
      <c r="AH187" s="35">
        <f>'Inputs and Outputs Part A'!$B$5*'Data Sheet A'!AF187-'Inputs and Outputs Part A'!$B$6*'Data Sheet A'!AG187</f>
        <v>3560</v>
      </c>
      <c r="AK187" s="13" t="s">
        <v>191</v>
      </c>
      <c r="AL187" s="34">
        <v>2</v>
      </c>
      <c r="AM187" s="34">
        <v>89</v>
      </c>
      <c r="AN187" s="33">
        <f>'Inputs and Outputs Part A'!$B$4+'Inputs and Outputs Part A'!$B$12</f>
        <v>105</v>
      </c>
      <c r="AO187" s="33">
        <f t="shared" si="16"/>
        <v>89</v>
      </c>
      <c r="AP187" s="33">
        <f>IF(AO187-AL187&gt;'Inputs and Outputs Part A'!B$4,AO187-AL187-'Inputs and Outputs Part A'!B$4,0)</f>
        <v>0</v>
      </c>
      <c r="AQ187" s="35">
        <f>'Inputs and Outputs Part A'!$B$5*'Data Sheet A'!AO187-'Inputs and Outputs Part A'!$B$6*'Data Sheet A'!AP187</f>
        <v>3560</v>
      </c>
      <c r="AS187" s="13" t="s">
        <v>191</v>
      </c>
      <c r="AT187" s="34">
        <v>2</v>
      </c>
      <c r="AU187" s="34">
        <v>89</v>
      </c>
      <c r="AV187" s="33">
        <f>'Inputs and Outputs Part A'!$B$4</f>
        <v>100</v>
      </c>
      <c r="AW187" s="33">
        <f t="shared" si="17"/>
        <v>89</v>
      </c>
      <c r="AX187" s="33">
        <f>IF(AW187-AT187&gt;'Inputs and Outputs Part A'!B$4,AW187-AT187-'Inputs and Outputs Part A'!B$4,0)</f>
        <v>0</v>
      </c>
      <c r="AY187" s="35">
        <f>'Inputs and Outputs Part A'!$B$5*'Data Sheet A'!AW187</f>
        <v>3560</v>
      </c>
    </row>
    <row r="188" spans="1:51" x14ac:dyDescent="0.3">
      <c r="A188" s="13" t="s">
        <v>192</v>
      </c>
      <c r="B188" s="34">
        <v>2</v>
      </c>
      <c r="C188" s="34">
        <v>101</v>
      </c>
      <c r="D188" s="33">
        <f>'Inputs and Outputs Part A'!$B$4+'Inputs and Outputs Part A'!$B$8</f>
        <v>101</v>
      </c>
      <c r="E188" s="33">
        <f t="shared" si="12"/>
        <v>101</v>
      </c>
      <c r="F188" s="33">
        <f>IF(E188-B188&gt;'Inputs and Outputs Part A'!B$4,E188-B188-'Inputs and Outputs Part A'!B$4,0)</f>
        <v>0</v>
      </c>
      <c r="G188" s="35">
        <f>'Inputs and Outputs Part A'!$B$5*'Data Sheet A'!E188-'Inputs and Outputs Part A'!$B$6*'Data Sheet A'!F188</f>
        <v>4040</v>
      </c>
      <c r="J188" s="13" t="s">
        <v>192</v>
      </c>
      <c r="K188" s="34">
        <v>2</v>
      </c>
      <c r="L188" s="34">
        <v>101</v>
      </c>
      <c r="M188" s="33">
        <f>'Inputs and Outputs Part A'!$B$4+'Inputs and Outputs Part A'!$B$9</f>
        <v>102</v>
      </c>
      <c r="N188" s="33">
        <f t="shared" si="13"/>
        <v>101</v>
      </c>
      <c r="O188" s="33">
        <f>IF(N188-K188&gt;'Inputs and Outputs Part A'!B$4,N188-K188-'Inputs and Outputs Part A'!B$4,0)</f>
        <v>0</v>
      </c>
      <c r="P188" s="35">
        <f>'Inputs and Outputs Part A'!$B$5*'Data Sheet A'!N188-'Inputs and Outputs Part A'!$B$6*'Data Sheet A'!O188</f>
        <v>4040</v>
      </c>
      <c r="S188" s="13" t="s">
        <v>192</v>
      </c>
      <c r="T188" s="34">
        <v>2</v>
      </c>
      <c r="U188" s="34">
        <v>101</v>
      </c>
      <c r="V188" s="33">
        <f>'Inputs and Outputs Part A'!$B$4+'Inputs and Outputs Part A'!$B$10</f>
        <v>103</v>
      </c>
      <c r="W188" s="33">
        <f t="shared" si="14"/>
        <v>101</v>
      </c>
      <c r="X188" s="33">
        <f>IF(W188-T188&gt;'Inputs and Outputs Part A'!B$4,W188-T188-'Inputs and Outputs Part A'!B$4,0)</f>
        <v>0</v>
      </c>
      <c r="Y188" s="35">
        <f>'Inputs and Outputs Part A'!$B$5*'Data Sheet A'!W188-'Inputs and Outputs Part A'!$B$6*'Data Sheet A'!X188</f>
        <v>4040</v>
      </c>
      <c r="AB188" s="13" t="s">
        <v>192</v>
      </c>
      <c r="AC188" s="34">
        <v>2</v>
      </c>
      <c r="AD188" s="34">
        <v>101</v>
      </c>
      <c r="AE188" s="33">
        <f>'Inputs and Outputs Part A'!$B$4+'Inputs and Outputs Part A'!$B$11</f>
        <v>104</v>
      </c>
      <c r="AF188" s="33">
        <f t="shared" si="15"/>
        <v>101</v>
      </c>
      <c r="AG188" s="33">
        <f>IF(AF188-AC188&gt;'Inputs and Outputs Part A'!B$4,AF188-AC188-'Inputs and Outputs Part A'!B$4,0)</f>
        <v>0</v>
      </c>
      <c r="AH188" s="35">
        <f>'Inputs and Outputs Part A'!$B$5*'Data Sheet A'!AF188-'Inputs and Outputs Part A'!$B$6*'Data Sheet A'!AG188</f>
        <v>4040</v>
      </c>
      <c r="AK188" s="13" t="s">
        <v>192</v>
      </c>
      <c r="AL188" s="34">
        <v>2</v>
      </c>
      <c r="AM188" s="34">
        <v>101</v>
      </c>
      <c r="AN188" s="33">
        <f>'Inputs and Outputs Part A'!$B$4+'Inputs and Outputs Part A'!$B$12</f>
        <v>105</v>
      </c>
      <c r="AO188" s="33">
        <f t="shared" si="16"/>
        <v>101</v>
      </c>
      <c r="AP188" s="33">
        <f>IF(AO188-AL188&gt;'Inputs and Outputs Part A'!B$4,AO188-AL188-'Inputs and Outputs Part A'!B$4,0)</f>
        <v>0</v>
      </c>
      <c r="AQ188" s="35">
        <f>'Inputs and Outputs Part A'!$B$5*'Data Sheet A'!AO188-'Inputs and Outputs Part A'!$B$6*'Data Sheet A'!AP188</f>
        <v>4040</v>
      </c>
      <c r="AS188" s="13" t="s">
        <v>192</v>
      </c>
      <c r="AT188" s="34">
        <v>2</v>
      </c>
      <c r="AU188" s="34">
        <v>101</v>
      </c>
      <c r="AV188" s="33">
        <f>'Inputs and Outputs Part A'!$B$4</f>
        <v>100</v>
      </c>
      <c r="AW188" s="33">
        <f t="shared" si="17"/>
        <v>100</v>
      </c>
      <c r="AX188" s="33">
        <f>IF(AW188-AT188&gt;'Inputs and Outputs Part A'!B$4,AW188-AT188-'Inputs and Outputs Part A'!B$4,0)</f>
        <v>0</v>
      </c>
      <c r="AY188" s="35">
        <f>'Inputs and Outputs Part A'!$B$5*'Data Sheet A'!AW188</f>
        <v>4000</v>
      </c>
    </row>
    <row r="189" spans="1:51" x14ac:dyDescent="0.3">
      <c r="A189" s="13" t="s">
        <v>193</v>
      </c>
      <c r="B189" s="34">
        <v>5</v>
      </c>
      <c r="C189" s="34">
        <v>89</v>
      </c>
      <c r="D189" s="33">
        <f>'Inputs and Outputs Part A'!$B$4+'Inputs and Outputs Part A'!$B$8</f>
        <v>101</v>
      </c>
      <c r="E189" s="33">
        <f t="shared" si="12"/>
        <v>89</v>
      </c>
      <c r="F189" s="33">
        <f>IF(E189-B189&gt;'Inputs and Outputs Part A'!B$4,E189-B189-'Inputs and Outputs Part A'!B$4,0)</f>
        <v>0</v>
      </c>
      <c r="G189" s="35">
        <f>'Inputs and Outputs Part A'!$B$5*'Data Sheet A'!E189-'Inputs and Outputs Part A'!$B$6*'Data Sheet A'!F189</f>
        <v>3560</v>
      </c>
      <c r="J189" s="13" t="s">
        <v>193</v>
      </c>
      <c r="K189" s="34">
        <v>5</v>
      </c>
      <c r="L189" s="34">
        <v>89</v>
      </c>
      <c r="M189" s="33">
        <f>'Inputs and Outputs Part A'!$B$4+'Inputs and Outputs Part A'!$B$9</f>
        <v>102</v>
      </c>
      <c r="N189" s="33">
        <f t="shared" si="13"/>
        <v>89</v>
      </c>
      <c r="O189" s="33">
        <f>IF(N189-K189&gt;'Inputs and Outputs Part A'!B$4,N189-K189-'Inputs and Outputs Part A'!B$4,0)</f>
        <v>0</v>
      </c>
      <c r="P189" s="35">
        <f>'Inputs and Outputs Part A'!$B$5*'Data Sheet A'!N189-'Inputs and Outputs Part A'!$B$6*'Data Sheet A'!O189</f>
        <v>3560</v>
      </c>
      <c r="S189" s="13" t="s">
        <v>193</v>
      </c>
      <c r="T189" s="34">
        <v>5</v>
      </c>
      <c r="U189" s="34">
        <v>89</v>
      </c>
      <c r="V189" s="33">
        <f>'Inputs and Outputs Part A'!$B$4+'Inputs and Outputs Part A'!$B$10</f>
        <v>103</v>
      </c>
      <c r="W189" s="33">
        <f t="shared" si="14"/>
        <v>89</v>
      </c>
      <c r="X189" s="33">
        <f>IF(W189-T189&gt;'Inputs and Outputs Part A'!B$4,W189-T189-'Inputs and Outputs Part A'!B$4,0)</f>
        <v>0</v>
      </c>
      <c r="Y189" s="35">
        <f>'Inputs and Outputs Part A'!$B$5*'Data Sheet A'!W189-'Inputs and Outputs Part A'!$B$6*'Data Sheet A'!X189</f>
        <v>3560</v>
      </c>
      <c r="AB189" s="13" t="s">
        <v>193</v>
      </c>
      <c r="AC189" s="34">
        <v>5</v>
      </c>
      <c r="AD189" s="34">
        <v>89</v>
      </c>
      <c r="AE189" s="33">
        <f>'Inputs and Outputs Part A'!$B$4+'Inputs and Outputs Part A'!$B$11</f>
        <v>104</v>
      </c>
      <c r="AF189" s="33">
        <f t="shared" si="15"/>
        <v>89</v>
      </c>
      <c r="AG189" s="33">
        <f>IF(AF189-AC189&gt;'Inputs and Outputs Part A'!B$4,AF189-AC189-'Inputs and Outputs Part A'!B$4,0)</f>
        <v>0</v>
      </c>
      <c r="AH189" s="35">
        <f>'Inputs and Outputs Part A'!$B$5*'Data Sheet A'!AF189-'Inputs and Outputs Part A'!$B$6*'Data Sheet A'!AG189</f>
        <v>3560</v>
      </c>
      <c r="AK189" s="13" t="s">
        <v>193</v>
      </c>
      <c r="AL189" s="34">
        <v>5</v>
      </c>
      <c r="AM189" s="34">
        <v>89</v>
      </c>
      <c r="AN189" s="33">
        <f>'Inputs and Outputs Part A'!$B$4+'Inputs and Outputs Part A'!$B$12</f>
        <v>105</v>
      </c>
      <c r="AO189" s="33">
        <f t="shared" si="16"/>
        <v>89</v>
      </c>
      <c r="AP189" s="33">
        <f>IF(AO189-AL189&gt;'Inputs and Outputs Part A'!B$4,AO189-AL189-'Inputs and Outputs Part A'!B$4,0)</f>
        <v>0</v>
      </c>
      <c r="AQ189" s="35">
        <f>'Inputs and Outputs Part A'!$B$5*'Data Sheet A'!AO189-'Inputs and Outputs Part A'!$B$6*'Data Sheet A'!AP189</f>
        <v>3560</v>
      </c>
      <c r="AS189" s="13" t="s">
        <v>193</v>
      </c>
      <c r="AT189" s="34">
        <v>5</v>
      </c>
      <c r="AU189" s="34">
        <v>89</v>
      </c>
      <c r="AV189" s="33">
        <f>'Inputs and Outputs Part A'!$B$4</f>
        <v>100</v>
      </c>
      <c r="AW189" s="33">
        <f t="shared" si="17"/>
        <v>89</v>
      </c>
      <c r="AX189" s="33">
        <f>IF(AW189-AT189&gt;'Inputs and Outputs Part A'!B$4,AW189-AT189-'Inputs and Outputs Part A'!B$4,0)</f>
        <v>0</v>
      </c>
      <c r="AY189" s="35">
        <f>'Inputs and Outputs Part A'!$B$5*'Data Sheet A'!AW189</f>
        <v>3560</v>
      </c>
    </row>
    <row r="190" spans="1:51" x14ac:dyDescent="0.3">
      <c r="A190" s="13" t="s">
        <v>194</v>
      </c>
      <c r="B190" s="34">
        <v>3</v>
      </c>
      <c r="C190" s="34">
        <v>100</v>
      </c>
      <c r="D190" s="33">
        <f>'Inputs and Outputs Part A'!$B$4+'Inputs and Outputs Part A'!$B$8</f>
        <v>101</v>
      </c>
      <c r="E190" s="33">
        <f t="shared" si="12"/>
        <v>100</v>
      </c>
      <c r="F190" s="33">
        <f>IF(E190-B190&gt;'Inputs and Outputs Part A'!B$4,E190-B190-'Inputs and Outputs Part A'!B$4,0)</f>
        <v>0</v>
      </c>
      <c r="G190" s="35">
        <f>'Inputs and Outputs Part A'!$B$5*'Data Sheet A'!E190-'Inputs and Outputs Part A'!$B$6*'Data Sheet A'!F190</f>
        <v>4000</v>
      </c>
      <c r="J190" s="13" t="s">
        <v>194</v>
      </c>
      <c r="K190" s="34">
        <v>3</v>
      </c>
      <c r="L190" s="34">
        <v>100</v>
      </c>
      <c r="M190" s="33">
        <f>'Inputs and Outputs Part A'!$B$4+'Inputs and Outputs Part A'!$B$9</f>
        <v>102</v>
      </c>
      <c r="N190" s="33">
        <f t="shared" si="13"/>
        <v>100</v>
      </c>
      <c r="O190" s="33">
        <f>IF(N190-K190&gt;'Inputs and Outputs Part A'!B$4,N190-K190-'Inputs and Outputs Part A'!B$4,0)</f>
        <v>0</v>
      </c>
      <c r="P190" s="35">
        <f>'Inputs and Outputs Part A'!$B$5*'Data Sheet A'!N190-'Inputs and Outputs Part A'!$B$6*'Data Sheet A'!O190</f>
        <v>4000</v>
      </c>
      <c r="S190" s="13" t="s">
        <v>194</v>
      </c>
      <c r="T190" s="34">
        <v>3</v>
      </c>
      <c r="U190" s="34">
        <v>100</v>
      </c>
      <c r="V190" s="33">
        <f>'Inputs and Outputs Part A'!$B$4+'Inputs and Outputs Part A'!$B$10</f>
        <v>103</v>
      </c>
      <c r="W190" s="33">
        <f t="shared" si="14"/>
        <v>100</v>
      </c>
      <c r="X190" s="33">
        <f>IF(W190-T190&gt;'Inputs and Outputs Part A'!B$4,W190-T190-'Inputs and Outputs Part A'!B$4,0)</f>
        <v>0</v>
      </c>
      <c r="Y190" s="35">
        <f>'Inputs and Outputs Part A'!$B$5*'Data Sheet A'!W190-'Inputs and Outputs Part A'!$B$6*'Data Sheet A'!X190</f>
        <v>4000</v>
      </c>
      <c r="AB190" s="13" t="s">
        <v>194</v>
      </c>
      <c r="AC190" s="34">
        <v>3</v>
      </c>
      <c r="AD190" s="34">
        <v>100</v>
      </c>
      <c r="AE190" s="33">
        <f>'Inputs and Outputs Part A'!$B$4+'Inputs and Outputs Part A'!$B$11</f>
        <v>104</v>
      </c>
      <c r="AF190" s="33">
        <f t="shared" si="15"/>
        <v>100</v>
      </c>
      <c r="AG190" s="33">
        <f>IF(AF190-AC190&gt;'Inputs and Outputs Part A'!B$4,AF190-AC190-'Inputs and Outputs Part A'!B$4,0)</f>
        <v>0</v>
      </c>
      <c r="AH190" s="35">
        <f>'Inputs and Outputs Part A'!$B$5*'Data Sheet A'!AF190-'Inputs and Outputs Part A'!$B$6*'Data Sheet A'!AG190</f>
        <v>4000</v>
      </c>
      <c r="AK190" s="13" t="s">
        <v>194</v>
      </c>
      <c r="AL190" s="34">
        <v>3</v>
      </c>
      <c r="AM190" s="34">
        <v>100</v>
      </c>
      <c r="AN190" s="33">
        <f>'Inputs and Outputs Part A'!$B$4+'Inputs and Outputs Part A'!$B$12</f>
        <v>105</v>
      </c>
      <c r="AO190" s="33">
        <f t="shared" si="16"/>
        <v>100</v>
      </c>
      <c r="AP190" s="33">
        <f>IF(AO190-AL190&gt;'Inputs and Outputs Part A'!B$4,AO190-AL190-'Inputs and Outputs Part A'!B$4,0)</f>
        <v>0</v>
      </c>
      <c r="AQ190" s="35">
        <f>'Inputs and Outputs Part A'!$B$5*'Data Sheet A'!AO190-'Inputs and Outputs Part A'!$B$6*'Data Sheet A'!AP190</f>
        <v>4000</v>
      </c>
      <c r="AS190" s="13" t="s">
        <v>194</v>
      </c>
      <c r="AT190" s="34">
        <v>3</v>
      </c>
      <c r="AU190" s="34">
        <v>100</v>
      </c>
      <c r="AV190" s="33">
        <f>'Inputs and Outputs Part A'!$B$4</f>
        <v>100</v>
      </c>
      <c r="AW190" s="33">
        <f t="shared" si="17"/>
        <v>100</v>
      </c>
      <c r="AX190" s="33">
        <f>IF(AW190-AT190&gt;'Inputs and Outputs Part A'!B$4,AW190-AT190-'Inputs and Outputs Part A'!B$4,0)</f>
        <v>0</v>
      </c>
      <c r="AY190" s="35">
        <f>'Inputs and Outputs Part A'!$B$5*'Data Sheet A'!AW190</f>
        <v>4000</v>
      </c>
    </row>
    <row r="191" spans="1:51" x14ac:dyDescent="0.3">
      <c r="A191" s="13" t="s">
        <v>195</v>
      </c>
      <c r="B191" s="34">
        <v>3</v>
      </c>
      <c r="C191" s="34">
        <v>113</v>
      </c>
      <c r="D191" s="33">
        <f>'Inputs and Outputs Part A'!$B$4+'Inputs and Outputs Part A'!$B$8</f>
        <v>101</v>
      </c>
      <c r="E191" s="33">
        <f t="shared" si="12"/>
        <v>101</v>
      </c>
      <c r="F191" s="33">
        <f>IF(E191-B191&gt;'Inputs and Outputs Part A'!B$4,E191-B191-'Inputs and Outputs Part A'!B$4,0)</f>
        <v>0</v>
      </c>
      <c r="G191" s="35">
        <f>'Inputs and Outputs Part A'!$B$5*'Data Sheet A'!E191-'Inputs and Outputs Part A'!$B$6*'Data Sheet A'!F191</f>
        <v>4040</v>
      </c>
      <c r="J191" s="13" t="s">
        <v>195</v>
      </c>
      <c r="K191" s="34">
        <v>3</v>
      </c>
      <c r="L191" s="34">
        <v>113</v>
      </c>
      <c r="M191" s="33">
        <f>'Inputs and Outputs Part A'!$B$4+'Inputs and Outputs Part A'!$B$9</f>
        <v>102</v>
      </c>
      <c r="N191" s="33">
        <f t="shared" si="13"/>
        <v>102</v>
      </c>
      <c r="O191" s="33">
        <f>IF(N191-K191&gt;'Inputs and Outputs Part A'!B$4,N191-K191-'Inputs and Outputs Part A'!B$4,0)</f>
        <v>0</v>
      </c>
      <c r="P191" s="35">
        <f>'Inputs and Outputs Part A'!$B$5*'Data Sheet A'!N191-'Inputs and Outputs Part A'!$B$6*'Data Sheet A'!O191</f>
        <v>4080</v>
      </c>
      <c r="S191" s="13" t="s">
        <v>195</v>
      </c>
      <c r="T191" s="34">
        <v>3</v>
      </c>
      <c r="U191" s="34">
        <v>113</v>
      </c>
      <c r="V191" s="33">
        <f>'Inputs and Outputs Part A'!$B$4+'Inputs and Outputs Part A'!$B$10</f>
        <v>103</v>
      </c>
      <c r="W191" s="33">
        <f t="shared" si="14"/>
        <v>103</v>
      </c>
      <c r="X191" s="33">
        <f>IF(W191-T191&gt;'Inputs and Outputs Part A'!B$4,W191-T191-'Inputs and Outputs Part A'!B$4,0)</f>
        <v>0</v>
      </c>
      <c r="Y191" s="35">
        <f>'Inputs and Outputs Part A'!$B$5*'Data Sheet A'!W191-'Inputs and Outputs Part A'!$B$6*'Data Sheet A'!X191</f>
        <v>4120</v>
      </c>
      <c r="AB191" s="13" t="s">
        <v>195</v>
      </c>
      <c r="AC191" s="34">
        <v>3</v>
      </c>
      <c r="AD191" s="34">
        <v>113</v>
      </c>
      <c r="AE191" s="33">
        <f>'Inputs and Outputs Part A'!$B$4+'Inputs and Outputs Part A'!$B$11</f>
        <v>104</v>
      </c>
      <c r="AF191" s="33">
        <f t="shared" si="15"/>
        <v>104</v>
      </c>
      <c r="AG191" s="33">
        <f>IF(AF191-AC191&gt;'Inputs and Outputs Part A'!B$4,AF191-AC191-'Inputs and Outputs Part A'!B$4,0)</f>
        <v>1</v>
      </c>
      <c r="AH191" s="35">
        <f>'Inputs and Outputs Part A'!$B$5*'Data Sheet A'!AF191-'Inputs and Outputs Part A'!$B$6*'Data Sheet A'!AG191</f>
        <v>4060</v>
      </c>
      <c r="AK191" s="13" t="s">
        <v>195</v>
      </c>
      <c r="AL191" s="34">
        <v>3</v>
      </c>
      <c r="AM191" s="34">
        <v>113</v>
      </c>
      <c r="AN191" s="33">
        <f>'Inputs and Outputs Part A'!$B$4+'Inputs and Outputs Part A'!$B$12</f>
        <v>105</v>
      </c>
      <c r="AO191" s="33">
        <f t="shared" si="16"/>
        <v>105</v>
      </c>
      <c r="AP191" s="33">
        <f>IF(AO191-AL191&gt;'Inputs and Outputs Part A'!B$4,AO191-AL191-'Inputs and Outputs Part A'!B$4,0)</f>
        <v>2</v>
      </c>
      <c r="AQ191" s="35">
        <f>'Inputs and Outputs Part A'!$B$5*'Data Sheet A'!AO191-'Inputs and Outputs Part A'!$B$6*'Data Sheet A'!AP191</f>
        <v>4000</v>
      </c>
      <c r="AS191" s="13" t="s">
        <v>195</v>
      </c>
      <c r="AT191" s="34">
        <v>3</v>
      </c>
      <c r="AU191" s="34">
        <v>113</v>
      </c>
      <c r="AV191" s="33">
        <f>'Inputs and Outputs Part A'!$B$4</f>
        <v>100</v>
      </c>
      <c r="AW191" s="33">
        <f t="shared" si="17"/>
        <v>100</v>
      </c>
      <c r="AX191" s="33">
        <f>IF(AW191-AT191&gt;'Inputs and Outputs Part A'!B$4,AW191-AT191-'Inputs and Outputs Part A'!B$4,0)</f>
        <v>0</v>
      </c>
      <c r="AY191" s="35">
        <f>'Inputs and Outputs Part A'!$B$5*'Data Sheet A'!AW191</f>
        <v>4000</v>
      </c>
    </row>
    <row r="192" spans="1:51" x14ac:dyDescent="0.3">
      <c r="A192" s="13" t="s">
        <v>196</v>
      </c>
      <c r="B192" s="34">
        <v>2</v>
      </c>
      <c r="C192" s="34">
        <v>93</v>
      </c>
      <c r="D192" s="33">
        <f>'Inputs and Outputs Part A'!$B$4+'Inputs and Outputs Part A'!$B$8</f>
        <v>101</v>
      </c>
      <c r="E192" s="33">
        <f t="shared" si="12"/>
        <v>93</v>
      </c>
      <c r="F192" s="33">
        <f>IF(E192-B192&gt;'Inputs and Outputs Part A'!B$4,E192-B192-'Inputs and Outputs Part A'!B$4,0)</f>
        <v>0</v>
      </c>
      <c r="G192" s="35">
        <f>'Inputs and Outputs Part A'!$B$5*'Data Sheet A'!E192-'Inputs and Outputs Part A'!$B$6*'Data Sheet A'!F192</f>
        <v>3720</v>
      </c>
      <c r="J192" s="13" t="s">
        <v>196</v>
      </c>
      <c r="K192" s="34">
        <v>2</v>
      </c>
      <c r="L192" s="34">
        <v>93</v>
      </c>
      <c r="M192" s="33">
        <f>'Inputs and Outputs Part A'!$B$4+'Inputs and Outputs Part A'!$B$9</f>
        <v>102</v>
      </c>
      <c r="N192" s="33">
        <f t="shared" si="13"/>
        <v>93</v>
      </c>
      <c r="O192" s="33">
        <f>IF(N192-K192&gt;'Inputs and Outputs Part A'!B$4,N192-K192-'Inputs and Outputs Part A'!B$4,0)</f>
        <v>0</v>
      </c>
      <c r="P192" s="35">
        <f>'Inputs and Outputs Part A'!$B$5*'Data Sheet A'!N192-'Inputs and Outputs Part A'!$B$6*'Data Sheet A'!O192</f>
        <v>3720</v>
      </c>
      <c r="S192" s="13" t="s">
        <v>196</v>
      </c>
      <c r="T192" s="34">
        <v>2</v>
      </c>
      <c r="U192" s="34">
        <v>93</v>
      </c>
      <c r="V192" s="33">
        <f>'Inputs and Outputs Part A'!$B$4+'Inputs and Outputs Part A'!$B$10</f>
        <v>103</v>
      </c>
      <c r="W192" s="33">
        <f t="shared" si="14"/>
        <v>93</v>
      </c>
      <c r="X192" s="33">
        <f>IF(W192-T192&gt;'Inputs and Outputs Part A'!B$4,W192-T192-'Inputs and Outputs Part A'!B$4,0)</f>
        <v>0</v>
      </c>
      <c r="Y192" s="35">
        <f>'Inputs and Outputs Part A'!$B$5*'Data Sheet A'!W192-'Inputs and Outputs Part A'!$B$6*'Data Sheet A'!X192</f>
        <v>3720</v>
      </c>
      <c r="AB192" s="13" t="s">
        <v>196</v>
      </c>
      <c r="AC192" s="34">
        <v>2</v>
      </c>
      <c r="AD192" s="34">
        <v>93</v>
      </c>
      <c r="AE192" s="33">
        <f>'Inputs and Outputs Part A'!$B$4+'Inputs and Outputs Part A'!$B$11</f>
        <v>104</v>
      </c>
      <c r="AF192" s="33">
        <f t="shared" si="15"/>
        <v>93</v>
      </c>
      <c r="AG192" s="33">
        <f>IF(AF192-AC192&gt;'Inputs and Outputs Part A'!B$4,AF192-AC192-'Inputs and Outputs Part A'!B$4,0)</f>
        <v>0</v>
      </c>
      <c r="AH192" s="35">
        <f>'Inputs and Outputs Part A'!$B$5*'Data Sheet A'!AF192-'Inputs and Outputs Part A'!$B$6*'Data Sheet A'!AG192</f>
        <v>3720</v>
      </c>
      <c r="AK192" s="13" t="s">
        <v>196</v>
      </c>
      <c r="AL192" s="34">
        <v>2</v>
      </c>
      <c r="AM192" s="34">
        <v>93</v>
      </c>
      <c r="AN192" s="33">
        <f>'Inputs and Outputs Part A'!$B$4+'Inputs and Outputs Part A'!$B$12</f>
        <v>105</v>
      </c>
      <c r="AO192" s="33">
        <f t="shared" si="16"/>
        <v>93</v>
      </c>
      <c r="AP192" s="33">
        <f>IF(AO192-AL192&gt;'Inputs and Outputs Part A'!B$4,AO192-AL192-'Inputs and Outputs Part A'!B$4,0)</f>
        <v>0</v>
      </c>
      <c r="AQ192" s="35">
        <f>'Inputs and Outputs Part A'!$B$5*'Data Sheet A'!AO192-'Inputs and Outputs Part A'!$B$6*'Data Sheet A'!AP192</f>
        <v>3720</v>
      </c>
      <c r="AS192" s="13" t="s">
        <v>196</v>
      </c>
      <c r="AT192" s="34">
        <v>2</v>
      </c>
      <c r="AU192" s="34">
        <v>93</v>
      </c>
      <c r="AV192" s="33">
        <f>'Inputs and Outputs Part A'!$B$4</f>
        <v>100</v>
      </c>
      <c r="AW192" s="33">
        <f t="shared" si="17"/>
        <v>93</v>
      </c>
      <c r="AX192" s="33">
        <f>IF(AW192-AT192&gt;'Inputs and Outputs Part A'!B$4,AW192-AT192-'Inputs and Outputs Part A'!B$4,0)</f>
        <v>0</v>
      </c>
      <c r="AY192" s="35">
        <f>'Inputs and Outputs Part A'!$B$5*'Data Sheet A'!AW192</f>
        <v>3720</v>
      </c>
    </row>
    <row r="193" spans="1:51" x14ac:dyDescent="0.3">
      <c r="A193" s="13" t="s">
        <v>197</v>
      </c>
      <c r="B193" s="34">
        <v>1</v>
      </c>
      <c r="C193" s="34">
        <v>97</v>
      </c>
      <c r="D193" s="33">
        <f>'Inputs and Outputs Part A'!$B$4+'Inputs and Outputs Part A'!$B$8</f>
        <v>101</v>
      </c>
      <c r="E193" s="33">
        <f t="shared" si="12"/>
        <v>97</v>
      </c>
      <c r="F193" s="33">
        <f>IF(E193-B193&gt;'Inputs and Outputs Part A'!B$4,E193-B193-'Inputs and Outputs Part A'!B$4,0)</f>
        <v>0</v>
      </c>
      <c r="G193" s="35">
        <f>'Inputs and Outputs Part A'!$B$5*'Data Sheet A'!E193-'Inputs and Outputs Part A'!$B$6*'Data Sheet A'!F193</f>
        <v>3880</v>
      </c>
      <c r="J193" s="13" t="s">
        <v>197</v>
      </c>
      <c r="K193" s="34">
        <v>1</v>
      </c>
      <c r="L193" s="34">
        <v>97</v>
      </c>
      <c r="M193" s="33">
        <f>'Inputs and Outputs Part A'!$B$4+'Inputs and Outputs Part A'!$B$9</f>
        <v>102</v>
      </c>
      <c r="N193" s="33">
        <f t="shared" si="13"/>
        <v>97</v>
      </c>
      <c r="O193" s="33">
        <f>IF(N193-K193&gt;'Inputs and Outputs Part A'!B$4,N193-K193-'Inputs and Outputs Part A'!B$4,0)</f>
        <v>0</v>
      </c>
      <c r="P193" s="35">
        <f>'Inputs and Outputs Part A'!$B$5*'Data Sheet A'!N193-'Inputs and Outputs Part A'!$B$6*'Data Sheet A'!O193</f>
        <v>3880</v>
      </c>
      <c r="S193" s="13" t="s">
        <v>197</v>
      </c>
      <c r="T193" s="34">
        <v>1</v>
      </c>
      <c r="U193" s="34">
        <v>97</v>
      </c>
      <c r="V193" s="33">
        <f>'Inputs and Outputs Part A'!$B$4+'Inputs and Outputs Part A'!$B$10</f>
        <v>103</v>
      </c>
      <c r="W193" s="33">
        <f t="shared" si="14"/>
        <v>97</v>
      </c>
      <c r="X193" s="33">
        <f>IF(W193-T193&gt;'Inputs and Outputs Part A'!B$4,W193-T193-'Inputs and Outputs Part A'!B$4,0)</f>
        <v>0</v>
      </c>
      <c r="Y193" s="35">
        <f>'Inputs and Outputs Part A'!$B$5*'Data Sheet A'!W193-'Inputs and Outputs Part A'!$B$6*'Data Sheet A'!X193</f>
        <v>3880</v>
      </c>
      <c r="AB193" s="13" t="s">
        <v>197</v>
      </c>
      <c r="AC193" s="34">
        <v>1</v>
      </c>
      <c r="AD193" s="34">
        <v>97</v>
      </c>
      <c r="AE193" s="33">
        <f>'Inputs and Outputs Part A'!$B$4+'Inputs and Outputs Part A'!$B$11</f>
        <v>104</v>
      </c>
      <c r="AF193" s="33">
        <f t="shared" si="15"/>
        <v>97</v>
      </c>
      <c r="AG193" s="33">
        <f>IF(AF193-AC193&gt;'Inputs and Outputs Part A'!B$4,AF193-AC193-'Inputs and Outputs Part A'!B$4,0)</f>
        <v>0</v>
      </c>
      <c r="AH193" s="35">
        <f>'Inputs and Outputs Part A'!$B$5*'Data Sheet A'!AF193-'Inputs and Outputs Part A'!$B$6*'Data Sheet A'!AG193</f>
        <v>3880</v>
      </c>
      <c r="AK193" s="13" t="s">
        <v>197</v>
      </c>
      <c r="AL193" s="34">
        <v>1</v>
      </c>
      <c r="AM193" s="34">
        <v>97</v>
      </c>
      <c r="AN193" s="33">
        <f>'Inputs and Outputs Part A'!$B$4+'Inputs and Outputs Part A'!$B$12</f>
        <v>105</v>
      </c>
      <c r="AO193" s="33">
        <f t="shared" si="16"/>
        <v>97</v>
      </c>
      <c r="AP193" s="33">
        <f>IF(AO193-AL193&gt;'Inputs and Outputs Part A'!B$4,AO193-AL193-'Inputs and Outputs Part A'!B$4,0)</f>
        <v>0</v>
      </c>
      <c r="AQ193" s="35">
        <f>'Inputs and Outputs Part A'!$B$5*'Data Sheet A'!AO193-'Inputs and Outputs Part A'!$B$6*'Data Sheet A'!AP193</f>
        <v>3880</v>
      </c>
      <c r="AS193" s="13" t="s">
        <v>197</v>
      </c>
      <c r="AT193" s="34">
        <v>1</v>
      </c>
      <c r="AU193" s="34">
        <v>97</v>
      </c>
      <c r="AV193" s="33">
        <f>'Inputs and Outputs Part A'!$B$4</f>
        <v>100</v>
      </c>
      <c r="AW193" s="33">
        <f t="shared" si="17"/>
        <v>97</v>
      </c>
      <c r="AX193" s="33">
        <f>IF(AW193-AT193&gt;'Inputs and Outputs Part A'!B$4,AW193-AT193-'Inputs and Outputs Part A'!B$4,0)</f>
        <v>0</v>
      </c>
      <c r="AY193" s="35">
        <f>'Inputs and Outputs Part A'!$B$5*'Data Sheet A'!AW193</f>
        <v>3880</v>
      </c>
    </row>
    <row r="194" spans="1:51" x14ac:dyDescent="0.3">
      <c r="A194" s="13" t="s">
        <v>198</v>
      </c>
      <c r="B194" s="34">
        <v>3</v>
      </c>
      <c r="C194" s="34">
        <v>118</v>
      </c>
      <c r="D194" s="33">
        <f>'Inputs and Outputs Part A'!$B$4+'Inputs and Outputs Part A'!$B$8</f>
        <v>101</v>
      </c>
      <c r="E194" s="33">
        <f t="shared" si="12"/>
        <v>101</v>
      </c>
      <c r="F194" s="33">
        <f>IF(E194-B194&gt;'Inputs and Outputs Part A'!B$4,E194-B194-'Inputs and Outputs Part A'!B$4,0)</f>
        <v>0</v>
      </c>
      <c r="G194" s="35">
        <f>'Inputs and Outputs Part A'!$B$5*'Data Sheet A'!E194-'Inputs and Outputs Part A'!$B$6*'Data Sheet A'!F194</f>
        <v>4040</v>
      </c>
      <c r="J194" s="13" t="s">
        <v>198</v>
      </c>
      <c r="K194" s="34">
        <v>3</v>
      </c>
      <c r="L194" s="34">
        <v>118</v>
      </c>
      <c r="M194" s="33">
        <f>'Inputs and Outputs Part A'!$B$4+'Inputs and Outputs Part A'!$B$9</f>
        <v>102</v>
      </c>
      <c r="N194" s="33">
        <f t="shared" si="13"/>
        <v>102</v>
      </c>
      <c r="O194" s="33">
        <f>IF(N194-K194&gt;'Inputs and Outputs Part A'!B$4,N194-K194-'Inputs and Outputs Part A'!B$4,0)</f>
        <v>0</v>
      </c>
      <c r="P194" s="35">
        <f>'Inputs and Outputs Part A'!$B$5*'Data Sheet A'!N194-'Inputs and Outputs Part A'!$B$6*'Data Sheet A'!O194</f>
        <v>4080</v>
      </c>
      <c r="S194" s="13" t="s">
        <v>198</v>
      </c>
      <c r="T194" s="34">
        <v>3</v>
      </c>
      <c r="U194" s="34">
        <v>118</v>
      </c>
      <c r="V194" s="33">
        <f>'Inputs and Outputs Part A'!$B$4+'Inputs and Outputs Part A'!$B$10</f>
        <v>103</v>
      </c>
      <c r="W194" s="33">
        <f t="shared" si="14"/>
        <v>103</v>
      </c>
      <c r="X194" s="33">
        <f>IF(W194-T194&gt;'Inputs and Outputs Part A'!B$4,W194-T194-'Inputs and Outputs Part A'!B$4,0)</f>
        <v>0</v>
      </c>
      <c r="Y194" s="35">
        <f>'Inputs and Outputs Part A'!$B$5*'Data Sheet A'!W194-'Inputs and Outputs Part A'!$B$6*'Data Sheet A'!X194</f>
        <v>4120</v>
      </c>
      <c r="AB194" s="13" t="s">
        <v>198</v>
      </c>
      <c r="AC194" s="34">
        <v>3</v>
      </c>
      <c r="AD194" s="34">
        <v>118</v>
      </c>
      <c r="AE194" s="33">
        <f>'Inputs and Outputs Part A'!$B$4+'Inputs and Outputs Part A'!$B$11</f>
        <v>104</v>
      </c>
      <c r="AF194" s="33">
        <f t="shared" si="15"/>
        <v>104</v>
      </c>
      <c r="AG194" s="33">
        <f>IF(AF194-AC194&gt;'Inputs and Outputs Part A'!B$4,AF194-AC194-'Inputs and Outputs Part A'!B$4,0)</f>
        <v>1</v>
      </c>
      <c r="AH194" s="35">
        <f>'Inputs and Outputs Part A'!$B$5*'Data Sheet A'!AF194-'Inputs and Outputs Part A'!$B$6*'Data Sheet A'!AG194</f>
        <v>4060</v>
      </c>
      <c r="AK194" s="13" t="s">
        <v>198</v>
      </c>
      <c r="AL194" s="34">
        <v>3</v>
      </c>
      <c r="AM194" s="34">
        <v>118</v>
      </c>
      <c r="AN194" s="33">
        <f>'Inputs and Outputs Part A'!$B$4+'Inputs and Outputs Part A'!$B$12</f>
        <v>105</v>
      </c>
      <c r="AO194" s="33">
        <f t="shared" si="16"/>
        <v>105</v>
      </c>
      <c r="AP194" s="33">
        <f>IF(AO194-AL194&gt;'Inputs and Outputs Part A'!B$4,AO194-AL194-'Inputs and Outputs Part A'!B$4,0)</f>
        <v>2</v>
      </c>
      <c r="AQ194" s="35">
        <f>'Inputs and Outputs Part A'!$B$5*'Data Sheet A'!AO194-'Inputs and Outputs Part A'!$B$6*'Data Sheet A'!AP194</f>
        <v>4000</v>
      </c>
      <c r="AS194" s="13" t="s">
        <v>198</v>
      </c>
      <c r="AT194" s="34">
        <v>3</v>
      </c>
      <c r="AU194" s="34">
        <v>118</v>
      </c>
      <c r="AV194" s="33">
        <f>'Inputs and Outputs Part A'!$B$4</f>
        <v>100</v>
      </c>
      <c r="AW194" s="33">
        <f t="shared" si="17"/>
        <v>100</v>
      </c>
      <c r="AX194" s="33">
        <f>IF(AW194-AT194&gt;'Inputs and Outputs Part A'!B$4,AW194-AT194-'Inputs and Outputs Part A'!B$4,0)</f>
        <v>0</v>
      </c>
      <c r="AY194" s="35">
        <f>'Inputs and Outputs Part A'!$B$5*'Data Sheet A'!AW194</f>
        <v>4000</v>
      </c>
    </row>
    <row r="195" spans="1:51" x14ac:dyDescent="0.3">
      <c r="A195" s="13" t="s">
        <v>199</v>
      </c>
      <c r="B195" s="34">
        <v>3</v>
      </c>
      <c r="C195" s="34">
        <v>99</v>
      </c>
      <c r="D195" s="33">
        <f>'Inputs and Outputs Part A'!$B$4+'Inputs and Outputs Part A'!$B$8</f>
        <v>101</v>
      </c>
      <c r="E195" s="33">
        <f t="shared" si="12"/>
        <v>99</v>
      </c>
      <c r="F195" s="33">
        <f>IF(E195-B195&gt;'Inputs and Outputs Part A'!B$4,E195-B195-'Inputs and Outputs Part A'!B$4,0)</f>
        <v>0</v>
      </c>
      <c r="G195" s="35">
        <f>'Inputs and Outputs Part A'!$B$5*'Data Sheet A'!E195-'Inputs and Outputs Part A'!$B$6*'Data Sheet A'!F195</f>
        <v>3960</v>
      </c>
      <c r="J195" s="13" t="s">
        <v>199</v>
      </c>
      <c r="K195" s="34">
        <v>3</v>
      </c>
      <c r="L195" s="34">
        <v>99</v>
      </c>
      <c r="M195" s="33">
        <f>'Inputs and Outputs Part A'!$B$4+'Inputs and Outputs Part A'!$B$9</f>
        <v>102</v>
      </c>
      <c r="N195" s="33">
        <f t="shared" si="13"/>
        <v>99</v>
      </c>
      <c r="O195" s="33">
        <f>IF(N195-K195&gt;'Inputs and Outputs Part A'!B$4,N195-K195-'Inputs and Outputs Part A'!B$4,0)</f>
        <v>0</v>
      </c>
      <c r="P195" s="35">
        <f>'Inputs and Outputs Part A'!$B$5*'Data Sheet A'!N195-'Inputs and Outputs Part A'!$B$6*'Data Sheet A'!O195</f>
        <v>3960</v>
      </c>
      <c r="S195" s="13" t="s">
        <v>199</v>
      </c>
      <c r="T195" s="34">
        <v>3</v>
      </c>
      <c r="U195" s="34">
        <v>99</v>
      </c>
      <c r="V195" s="33">
        <f>'Inputs and Outputs Part A'!$B$4+'Inputs and Outputs Part A'!$B$10</f>
        <v>103</v>
      </c>
      <c r="W195" s="33">
        <f t="shared" si="14"/>
        <v>99</v>
      </c>
      <c r="X195" s="33">
        <f>IF(W195-T195&gt;'Inputs and Outputs Part A'!B$4,W195-T195-'Inputs and Outputs Part A'!B$4,0)</f>
        <v>0</v>
      </c>
      <c r="Y195" s="35">
        <f>'Inputs and Outputs Part A'!$B$5*'Data Sheet A'!W195-'Inputs and Outputs Part A'!$B$6*'Data Sheet A'!X195</f>
        <v>3960</v>
      </c>
      <c r="AB195" s="13" t="s">
        <v>199</v>
      </c>
      <c r="AC195" s="34">
        <v>3</v>
      </c>
      <c r="AD195" s="34">
        <v>99</v>
      </c>
      <c r="AE195" s="33">
        <f>'Inputs and Outputs Part A'!$B$4+'Inputs and Outputs Part A'!$B$11</f>
        <v>104</v>
      </c>
      <c r="AF195" s="33">
        <f t="shared" si="15"/>
        <v>99</v>
      </c>
      <c r="AG195" s="33">
        <f>IF(AF195-AC195&gt;'Inputs and Outputs Part A'!B$4,AF195-AC195-'Inputs and Outputs Part A'!B$4,0)</f>
        <v>0</v>
      </c>
      <c r="AH195" s="35">
        <f>'Inputs and Outputs Part A'!$B$5*'Data Sheet A'!AF195-'Inputs and Outputs Part A'!$B$6*'Data Sheet A'!AG195</f>
        <v>3960</v>
      </c>
      <c r="AK195" s="13" t="s">
        <v>199</v>
      </c>
      <c r="AL195" s="34">
        <v>3</v>
      </c>
      <c r="AM195" s="34">
        <v>99</v>
      </c>
      <c r="AN195" s="33">
        <f>'Inputs and Outputs Part A'!$B$4+'Inputs and Outputs Part A'!$B$12</f>
        <v>105</v>
      </c>
      <c r="AO195" s="33">
        <f t="shared" si="16"/>
        <v>99</v>
      </c>
      <c r="AP195" s="33">
        <f>IF(AO195-AL195&gt;'Inputs and Outputs Part A'!B$4,AO195-AL195-'Inputs and Outputs Part A'!B$4,0)</f>
        <v>0</v>
      </c>
      <c r="AQ195" s="35">
        <f>'Inputs and Outputs Part A'!$B$5*'Data Sheet A'!AO195-'Inputs and Outputs Part A'!$B$6*'Data Sheet A'!AP195</f>
        <v>3960</v>
      </c>
      <c r="AS195" s="13" t="s">
        <v>199</v>
      </c>
      <c r="AT195" s="34">
        <v>3</v>
      </c>
      <c r="AU195" s="34">
        <v>99</v>
      </c>
      <c r="AV195" s="33">
        <f>'Inputs and Outputs Part A'!$B$4</f>
        <v>100</v>
      </c>
      <c r="AW195" s="33">
        <f t="shared" si="17"/>
        <v>99</v>
      </c>
      <c r="AX195" s="33">
        <f>IF(AW195-AT195&gt;'Inputs and Outputs Part A'!B$4,AW195-AT195-'Inputs and Outputs Part A'!B$4,0)</f>
        <v>0</v>
      </c>
      <c r="AY195" s="35">
        <f>'Inputs and Outputs Part A'!$B$5*'Data Sheet A'!AW195</f>
        <v>3960</v>
      </c>
    </row>
    <row r="196" spans="1:51" x14ac:dyDescent="0.3">
      <c r="A196" s="13" t="s">
        <v>200</v>
      </c>
      <c r="B196" s="34">
        <v>2</v>
      </c>
      <c r="C196" s="34">
        <v>101</v>
      </c>
      <c r="D196" s="33">
        <f>'Inputs and Outputs Part A'!$B$4+'Inputs and Outputs Part A'!$B$8</f>
        <v>101</v>
      </c>
      <c r="E196" s="33">
        <f t="shared" ref="E196:E259" si="18">MIN(C196:D196)</f>
        <v>101</v>
      </c>
      <c r="F196" s="33">
        <f>IF(E196-B196&gt;'Inputs and Outputs Part A'!B$4,E196-B196-'Inputs and Outputs Part A'!B$4,0)</f>
        <v>0</v>
      </c>
      <c r="G196" s="35">
        <f>'Inputs and Outputs Part A'!$B$5*'Data Sheet A'!E196-'Inputs and Outputs Part A'!$B$6*'Data Sheet A'!F196</f>
        <v>4040</v>
      </c>
      <c r="J196" s="13" t="s">
        <v>200</v>
      </c>
      <c r="K196" s="34">
        <v>2</v>
      </c>
      <c r="L196" s="34">
        <v>101</v>
      </c>
      <c r="M196" s="33">
        <f>'Inputs and Outputs Part A'!$B$4+'Inputs and Outputs Part A'!$B$9</f>
        <v>102</v>
      </c>
      <c r="N196" s="33">
        <f t="shared" ref="N196:N259" si="19">MIN(L196:M196)</f>
        <v>101</v>
      </c>
      <c r="O196" s="33">
        <f>IF(N196-K196&gt;'Inputs and Outputs Part A'!B$4,N196-K196-'Inputs and Outputs Part A'!B$4,0)</f>
        <v>0</v>
      </c>
      <c r="P196" s="35">
        <f>'Inputs and Outputs Part A'!$B$5*'Data Sheet A'!N196-'Inputs and Outputs Part A'!$B$6*'Data Sheet A'!O196</f>
        <v>4040</v>
      </c>
      <c r="S196" s="13" t="s">
        <v>200</v>
      </c>
      <c r="T196" s="34">
        <v>2</v>
      </c>
      <c r="U196" s="34">
        <v>101</v>
      </c>
      <c r="V196" s="33">
        <f>'Inputs and Outputs Part A'!$B$4+'Inputs and Outputs Part A'!$B$10</f>
        <v>103</v>
      </c>
      <c r="W196" s="33">
        <f t="shared" ref="W196:W259" si="20">MIN(U196:V196)</f>
        <v>101</v>
      </c>
      <c r="X196" s="33">
        <f>IF(W196-T196&gt;'Inputs and Outputs Part A'!B$4,W196-T196-'Inputs and Outputs Part A'!B$4,0)</f>
        <v>0</v>
      </c>
      <c r="Y196" s="35">
        <f>'Inputs and Outputs Part A'!$B$5*'Data Sheet A'!W196-'Inputs and Outputs Part A'!$B$6*'Data Sheet A'!X196</f>
        <v>4040</v>
      </c>
      <c r="AB196" s="13" t="s">
        <v>200</v>
      </c>
      <c r="AC196" s="34">
        <v>2</v>
      </c>
      <c r="AD196" s="34">
        <v>101</v>
      </c>
      <c r="AE196" s="33">
        <f>'Inputs and Outputs Part A'!$B$4+'Inputs and Outputs Part A'!$B$11</f>
        <v>104</v>
      </c>
      <c r="AF196" s="33">
        <f t="shared" ref="AF196:AF259" si="21">MIN(AD196:AE196)</f>
        <v>101</v>
      </c>
      <c r="AG196" s="33">
        <f>IF(AF196-AC196&gt;'Inputs and Outputs Part A'!B$4,AF196-AC196-'Inputs and Outputs Part A'!B$4,0)</f>
        <v>0</v>
      </c>
      <c r="AH196" s="35">
        <f>'Inputs and Outputs Part A'!$B$5*'Data Sheet A'!AF196-'Inputs and Outputs Part A'!$B$6*'Data Sheet A'!AG196</f>
        <v>4040</v>
      </c>
      <c r="AK196" s="13" t="s">
        <v>200</v>
      </c>
      <c r="AL196" s="34">
        <v>2</v>
      </c>
      <c r="AM196" s="34">
        <v>101</v>
      </c>
      <c r="AN196" s="33">
        <f>'Inputs and Outputs Part A'!$B$4+'Inputs and Outputs Part A'!$B$12</f>
        <v>105</v>
      </c>
      <c r="AO196" s="33">
        <f t="shared" ref="AO196:AO259" si="22">MIN(AM196:AN196)</f>
        <v>101</v>
      </c>
      <c r="AP196" s="33">
        <f>IF(AO196-AL196&gt;'Inputs and Outputs Part A'!B$4,AO196-AL196-'Inputs and Outputs Part A'!B$4,0)</f>
        <v>0</v>
      </c>
      <c r="AQ196" s="35">
        <f>'Inputs and Outputs Part A'!$B$5*'Data Sheet A'!AO196-'Inputs and Outputs Part A'!$B$6*'Data Sheet A'!AP196</f>
        <v>4040</v>
      </c>
      <c r="AS196" s="13" t="s">
        <v>200</v>
      </c>
      <c r="AT196" s="34">
        <v>2</v>
      </c>
      <c r="AU196" s="34">
        <v>101</v>
      </c>
      <c r="AV196" s="33">
        <f>'Inputs and Outputs Part A'!$B$4</f>
        <v>100</v>
      </c>
      <c r="AW196" s="33">
        <f t="shared" ref="AW196:AW259" si="23">MIN(AU196:AV196)</f>
        <v>100</v>
      </c>
      <c r="AX196" s="33">
        <f>IF(AW196-AT196&gt;'Inputs and Outputs Part A'!B$4,AW196-AT196-'Inputs and Outputs Part A'!B$4,0)</f>
        <v>0</v>
      </c>
      <c r="AY196" s="35">
        <f>'Inputs and Outputs Part A'!$B$5*'Data Sheet A'!AW196</f>
        <v>4000</v>
      </c>
    </row>
    <row r="197" spans="1:51" x14ac:dyDescent="0.3">
      <c r="A197" s="13" t="s">
        <v>201</v>
      </c>
      <c r="B197" s="34">
        <v>0</v>
      </c>
      <c r="C197" s="34">
        <v>114</v>
      </c>
      <c r="D197" s="33">
        <f>'Inputs and Outputs Part A'!$B$4+'Inputs and Outputs Part A'!$B$8</f>
        <v>101</v>
      </c>
      <c r="E197" s="33">
        <f t="shared" si="18"/>
        <v>101</v>
      </c>
      <c r="F197" s="33">
        <f>IF(E197-B197&gt;'Inputs and Outputs Part A'!B$4,E197-B197-'Inputs and Outputs Part A'!B$4,0)</f>
        <v>1</v>
      </c>
      <c r="G197" s="35">
        <f>'Inputs and Outputs Part A'!$B$5*'Data Sheet A'!E197-'Inputs and Outputs Part A'!$B$6*'Data Sheet A'!F197</f>
        <v>3940</v>
      </c>
      <c r="J197" s="13" t="s">
        <v>201</v>
      </c>
      <c r="K197" s="34">
        <v>0</v>
      </c>
      <c r="L197" s="34">
        <v>114</v>
      </c>
      <c r="M197" s="33">
        <f>'Inputs and Outputs Part A'!$B$4+'Inputs and Outputs Part A'!$B$9</f>
        <v>102</v>
      </c>
      <c r="N197" s="33">
        <f t="shared" si="19"/>
        <v>102</v>
      </c>
      <c r="O197" s="33">
        <f>IF(N197-K197&gt;'Inputs and Outputs Part A'!B$4,N197-K197-'Inputs and Outputs Part A'!B$4,0)</f>
        <v>2</v>
      </c>
      <c r="P197" s="35">
        <f>'Inputs and Outputs Part A'!$B$5*'Data Sheet A'!N197-'Inputs and Outputs Part A'!$B$6*'Data Sheet A'!O197</f>
        <v>3880</v>
      </c>
      <c r="S197" s="13" t="s">
        <v>201</v>
      </c>
      <c r="T197" s="34">
        <v>0</v>
      </c>
      <c r="U197" s="34">
        <v>114</v>
      </c>
      <c r="V197" s="33">
        <f>'Inputs and Outputs Part A'!$B$4+'Inputs and Outputs Part A'!$B$10</f>
        <v>103</v>
      </c>
      <c r="W197" s="33">
        <f t="shared" si="20"/>
        <v>103</v>
      </c>
      <c r="X197" s="33">
        <f>IF(W197-T197&gt;'Inputs and Outputs Part A'!B$4,W197-T197-'Inputs and Outputs Part A'!B$4,0)</f>
        <v>3</v>
      </c>
      <c r="Y197" s="35">
        <f>'Inputs and Outputs Part A'!$B$5*'Data Sheet A'!W197-'Inputs and Outputs Part A'!$B$6*'Data Sheet A'!X197</f>
        <v>3820</v>
      </c>
      <c r="AB197" s="13" t="s">
        <v>201</v>
      </c>
      <c r="AC197" s="34">
        <v>0</v>
      </c>
      <c r="AD197" s="34">
        <v>114</v>
      </c>
      <c r="AE197" s="33">
        <f>'Inputs and Outputs Part A'!$B$4+'Inputs and Outputs Part A'!$B$11</f>
        <v>104</v>
      </c>
      <c r="AF197" s="33">
        <f t="shared" si="21"/>
        <v>104</v>
      </c>
      <c r="AG197" s="33">
        <f>IF(AF197-AC197&gt;'Inputs and Outputs Part A'!B$4,AF197-AC197-'Inputs and Outputs Part A'!B$4,0)</f>
        <v>4</v>
      </c>
      <c r="AH197" s="35">
        <f>'Inputs and Outputs Part A'!$B$5*'Data Sheet A'!AF197-'Inputs and Outputs Part A'!$B$6*'Data Sheet A'!AG197</f>
        <v>3760</v>
      </c>
      <c r="AK197" s="13" t="s">
        <v>201</v>
      </c>
      <c r="AL197" s="34">
        <v>0</v>
      </c>
      <c r="AM197" s="34">
        <v>114</v>
      </c>
      <c r="AN197" s="33">
        <f>'Inputs and Outputs Part A'!$B$4+'Inputs and Outputs Part A'!$B$12</f>
        <v>105</v>
      </c>
      <c r="AO197" s="33">
        <f t="shared" si="22"/>
        <v>105</v>
      </c>
      <c r="AP197" s="33">
        <f>IF(AO197-AL197&gt;'Inputs and Outputs Part A'!B$4,AO197-AL197-'Inputs and Outputs Part A'!B$4,0)</f>
        <v>5</v>
      </c>
      <c r="AQ197" s="35">
        <f>'Inputs and Outputs Part A'!$B$5*'Data Sheet A'!AO197-'Inputs and Outputs Part A'!$B$6*'Data Sheet A'!AP197</f>
        <v>3700</v>
      </c>
      <c r="AS197" s="13" t="s">
        <v>201</v>
      </c>
      <c r="AT197" s="34">
        <v>0</v>
      </c>
      <c r="AU197" s="34">
        <v>114</v>
      </c>
      <c r="AV197" s="33">
        <f>'Inputs and Outputs Part A'!$B$4</f>
        <v>100</v>
      </c>
      <c r="AW197" s="33">
        <f t="shared" si="23"/>
        <v>100</v>
      </c>
      <c r="AX197" s="33">
        <f>IF(AW197-AT197&gt;'Inputs and Outputs Part A'!B$4,AW197-AT197-'Inputs and Outputs Part A'!B$4,0)</f>
        <v>0</v>
      </c>
      <c r="AY197" s="35">
        <f>'Inputs and Outputs Part A'!$B$5*'Data Sheet A'!AW197</f>
        <v>4000</v>
      </c>
    </row>
    <row r="198" spans="1:51" x14ac:dyDescent="0.3">
      <c r="A198" s="13" t="s">
        <v>202</v>
      </c>
      <c r="B198" s="34">
        <v>5</v>
      </c>
      <c r="C198" s="34">
        <v>110</v>
      </c>
      <c r="D198" s="33">
        <f>'Inputs and Outputs Part A'!$B$4+'Inputs and Outputs Part A'!$B$8</f>
        <v>101</v>
      </c>
      <c r="E198" s="33">
        <f t="shared" si="18"/>
        <v>101</v>
      </c>
      <c r="F198" s="33">
        <f>IF(E198-B198&gt;'Inputs and Outputs Part A'!B$4,E198-B198-'Inputs and Outputs Part A'!B$4,0)</f>
        <v>0</v>
      </c>
      <c r="G198" s="35">
        <f>'Inputs and Outputs Part A'!$B$5*'Data Sheet A'!E198-'Inputs and Outputs Part A'!$B$6*'Data Sheet A'!F198</f>
        <v>4040</v>
      </c>
      <c r="J198" s="13" t="s">
        <v>202</v>
      </c>
      <c r="K198" s="34">
        <v>5</v>
      </c>
      <c r="L198" s="34">
        <v>110</v>
      </c>
      <c r="M198" s="33">
        <f>'Inputs and Outputs Part A'!$B$4+'Inputs and Outputs Part A'!$B$9</f>
        <v>102</v>
      </c>
      <c r="N198" s="33">
        <f t="shared" si="19"/>
        <v>102</v>
      </c>
      <c r="O198" s="33">
        <f>IF(N198-K198&gt;'Inputs and Outputs Part A'!B$4,N198-K198-'Inputs and Outputs Part A'!B$4,0)</f>
        <v>0</v>
      </c>
      <c r="P198" s="35">
        <f>'Inputs and Outputs Part A'!$B$5*'Data Sheet A'!N198-'Inputs and Outputs Part A'!$B$6*'Data Sheet A'!O198</f>
        <v>4080</v>
      </c>
      <c r="S198" s="13" t="s">
        <v>202</v>
      </c>
      <c r="T198" s="34">
        <v>5</v>
      </c>
      <c r="U198" s="34">
        <v>110</v>
      </c>
      <c r="V198" s="33">
        <f>'Inputs and Outputs Part A'!$B$4+'Inputs and Outputs Part A'!$B$10</f>
        <v>103</v>
      </c>
      <c r="W198" s="33">
        <f t="shared" si="20"/>
        <v>103</v>
      </c>
      <c r="X198" s="33">
        <f>IF(W198-T198&gt;'Inputs and Outputs Part A'!B$4,W198-T198-'Inputs and Outputs Part A'!B$4,0)</f>
        <v>0</v>
      </c>
      <c r="Y198" s="35">
        <f>'Inputs and Outputs Part A'!$B$5*'Data Sheet A'!W198-'Inputs and Outputs Part A'!$B$6*'Data Sheet A'!X198</f>
        <v>4120</v>
      </c>
      <c r="AB198" s="13" t="s">
        <v>202</v>
      </c>
      <c r="AC198" s="34">
        <v>5</v>
      </c>
      <c r="AD198" s="34">
        <v>110</v>
      </c>
      <c r="AE198" s="33">
        <f>'Inputs and Outputs Part A'!$B$4+'Inputs and Outputs Part A'!$B$11</f>
        <v>104</v>
      </c>
      <c r="AF198" s="33">
        <f t="shared" si="21"/>
        <v>104</v>
      </c>
      <c r="AG198" s="33">
        <f>IF(AF198-AC198&gt;'Inputs and Outputs Part A'!B$4,AF198-AC198-'Inputs and Outputs Part A'!B$4,0)</f>
        <v>0</v>
      </c>
      <c r="AH198" s="35">
        <f>'Inputs and Outputs Part A'!$B$5*'Data Sheet A'!AF198-'Inputs and Outputs Part A'!$B$6*'Data Sheet A'!AG198</f>
        <v>4160</v>
      </c>
      <c r="AK198" s="13" t="s">
        <v>202</v>
      </c>
      <c r="AL198" s="34">
        <v>5</v>
      </c>
      <c r="AM198" s="34">
        <v>110</v>
      </c>
      <c r="AN198" s="33">
        <f>'Inputs and Outputs Part A'!$B$4+'Inputs and Outputs Part A'!$B$12</f>
        <v>105</v>
      </c>
      <c r="AO198" s="33">
        <f t="shared" si="22"/>
        <v>105</v>
      </c>
      <c r="AP198" s="33">
        <f>IF(AO198-AL198&gt;'Inputs and Outputs Part A'!B$4,AO198-AL198-'Inputs and Outputs Part A'!B$4,0)</f>
        <v>0</v>
      </c>
      <c r="AQ198" s="35">
        <f>'Inputs and Outputs Part A'!$B$5*'Data Sheet A'!AO198-'Inputs and Outputs Part A'!$B$6*'Data Sheet A'!AP198</f>
        <v>4200</v>
      </c>
      <c r="AS198" s="13" t="s">
        <v>202</v>
      </c>
      <c r="AT198" s="34">
        <v>5</v>
      </c>
      <c r="AU198" s="34">
        <v>110</v>
      </c>
      <c r="AV198" s="33">
        <f>'Inputs and Outputs Part A'!$B$4</f>
        <v>100</v>
      </c>
      <c r="AW198" s="33">
        <f t="shared" si="23"/>
        <v>100</v>
      </c>
      <c r="AX198" s="33">
        <f>IF(AW198-AT198&gt;'Inputs and Outputs Part A'!B$4,AW198-AT198-'Inputs and Outputs Part A'!B$4,0)</f>
        <v>0</v>
      </c>
      <c r="AY198" s="35">
        <f>'Inputs and Outputs Part A'!$B$5*'Data Sheet A'!AW198</f>
        <v>4000</v>
      </c>
    </row>
    <row r="199" spans="1:51" x14ac:dyDescent="0.3">
      <c r="A199" s="13" t="s">
        <v>203</v>
      </c>
      <c r="B199" s="34">
        <v>1</v>
      </c>
      <c r="C199" s="34">
        <v>100</v>
      </c>
      <c r="D199" s="33">
        <f>'Inputs and Outputs Part A'!$B$4+'Inputs and Outputs Part A'!$B$8</f>
        <v>101</v>
      </c>
      <c r="E199" s="33">
        <f t="shared" si="18"/>
        <v>100</v>
      </c>
      <c r="F199" s="33">
        <f>IF(E199-B199&gt;'Inputs and Outputs Part A'!B$4,E199-B199-'Inputs and Outputs Part A'!B$4,0)</f>
        <v>0</v>
      </c>
      <c r="G199" s="35">
        <f>'Inputs and Outputs Part A'!$B$5*'Data Sheet A'!E199-'Inputs and Outputs Part A'!$B$6*'Data Sheet A'!F199</f>
        <v>4000</v>
      </c>
      <c r="J199" s="13" t="s">
        <v>203</v>
      </c>
      <c r="K199" s="34">
        <v>1</v>
      </c>
      <c r="L199" s="34">
        <v>100</v>
      </c>
      <c r="M199" s="33">
        <f>'Inputs and Outputs Part A'!$B$4+'Inputs and Outputs Part A'!$B$9</f>
        <v>102</v>
      </c>
      <c r="N199" s="33">
        <f t="shared" si="19"/>
        <v>100</v>
      </c>
      <c r="O199" s="33">
        <f>IF(N199-K199&gt;'Inputs and Outputs Part A'!B$4,N199-K199-'Inputs and Outputs Part A'!B$4,0)</f>
        <v>0</v>
      </c>
      <c r="P199" s="35">
        <f>'Inputs and Outputs Part A'!$B$5*'Data Sheet A'!N199-'Inputs and Outputs Part A'!$B$6*'Data Sheet A'!O199</f>
        <v>4000</v>
      </c>
      <c r="S199" s="13" t="s">
        <v>203</v>
      </c>
      <c r="T199" s="34">
        <v>1</v>
      </c>
      <c r="U199" s="34">
        <v>100</v>
      </c>
      <c r="V199" s="33">
        <f>'Inputs and Outputs Part A'!$B$4+'Inputs and Outputs Part A'!$B$10</f>
        <v>103</v>
      </c>
      <c r="W199" s="33">
        <f t="shared" si="20"/>
        <v>100</v>
      </c>
      <c r="X199" s="33">
        <f>IF(W199-T199&gt;'Inputs and Outputs Part A'!B$4,W199-T199-'Inputs and Outputs Part A'!B$4,0)</f>
        <v>0</v>
      </c>
      <c r="Y199" s="35">
        <f>'Inputs and Outputs Part A'!$B$5*'Data Sheet A'!W199-'Inputs and Outputs Part A'!$B$6*'Data Sheet A'!X199</f>
        <v>4000</v>
      </c>
      <c r="AB199" s="13" t="s">
        <v>203</v>
      </c>
      <c r="AC199" s="34">
        <v>1</v>
      </c>
      <c r="AD199" s="34">
        <v>100</v>
      </c>
      <c r="AE199" s="33">
        <f>'Inputs and Outputs Part A'!$B$4+'Inputs and Outputs Part A'!$B$11</f>
        <v>104</v>
      </c>
      <c r="AF199" s="33">
        <f t="shared" si="21"/>
        <v>100</v>
      </c>
      <c r="AG199" s="33">
        <f>IF(AF199-AC199&gt;'Inputs and Outputs Part A'!B$4,AF199-AC199-'Inputs and Outputs Part A'!B$4,0)</f>
        <v>0</v>
      </c>
      <c r="AH199" s="35">
        <f>'Inputs and Outputs Part A'!$B$5*'Data Sheet A'!AF199-'Inputs and Outputs Part A'!$B$6*'Data Sheet A'!AG199</f>
        <v>4000</v>
      </c>
      <c r="AK199" s="13" t="s">
        <v>203</v>
      </c>
      <c r="AL199" s="34">
        <v>1</v>
      </c>
      <c r="AM199" s="34">
        <v>100</v>
      </c>
      <c r="AN199" s="33">
        <f>'Inputs and Outputs Part A'!$B$4+'Inputs and Outputs Part A'!$B$12</f>
        <v>105</v>
      </c>
      <c r="AO199" s="33">
        <f t="shared" si="22"/>
        <v>100</v>
      </c>
      <c r="AP199" s="33">
        <f>IF(AO199-AL199&gt;'Inputs and Outputs Part A'!B$4,AO199-AL199-'Inputs and Outputs Part A'!B$4,0)</f>
        <v>0</v>
      </c>
      <c r="AQ199" s="35">
        <f>'Inputs and Outputs Part A'!$B$5*'Data Sheet A'!AO199-'Inputs and Outputs Part A'!$B$6*'Data Sheet A'!AP199</f>
        <v>4000</v>
      </c>
      <c r="AS199" s="13" t="s">
        <v>203</v>
      </c>
      <c r="AT199" s="34">
        <v>1</v>
      </c>
      <c r="AU199" s="34">
        <v>100</v>
      </c>
      <c r="AV199" s="33">
        <f>'Inputs and Outputs Part A'!$B$4</f>
        <v>100</v>
      </c>
      <c r="AW199" s="33">
        <f t="shared" si="23"/>
        <v>100</v>
      </c>
      <c r="AX199" s="33">
        <f>IF(AW199-AT199&gt;'Inputs and Outputs Part A'!B$4,AW199-AT199-'Inputs and Outputs Part A'!B$4,0)</f>
        <v>0</v>
      </c>
      <c r="AY199" s="35">
        <f>'Inputs and Outputs Part A'!$B$5*'Data Sheet A'!AW199</f>
        <v>4000</v>
      </c>
    </row>
    <row r="200" spans="1:51" x14ac:dyDescent="0.3">
      <c r="A200" s="13" t="s">
        <v>204</v>
      </c>
      <c r="B200" s="34">
        <v>0</v>
      </c>
      <c r="C200" s="34">
        <v>102</v>
      </c>
      <c r="D200" s="33">
        <f>'Inputs and Outputs Part A'!$B$4+'Inputs and Outputs Part A'!$B$8</f>
        <v>101</v>
      </c>
      <c r="E200" s="33">
        <f t="shared" si="18"/>
        <v>101</v>
      </c>
      <c r="F200" s="33">
        <f>IF(E200-B200&gt;'Inputs and Outputs Part A'!B$4,E200-B200-'Inputs and Outputs Part A'!B$4,0)</f>
        <v>1</v>
      </c>
      <c r="G200" s="35">
        <f>'Inputs and Outputs Part A'!$B$5*'Data Sheet A'!E200-'Inputs and Outputs Part A'!$B$6*'Data Sheet A'!F200</f>
        <v>3940</v>
      </c>
      <c r="J200" s="13" t="s">
        <v>204</v>
      </c>
      <c r="K200" s="34">
        <v>0</v>
      </c>
      <c r="L200" s="34">
        <v>102</v>
      </c>
      <c r="M200" s="33">
        <f>'Inputs and Outputs Part A'!$B$4+'Inputs and Outputs Part A'!$B$9</f>
        <v>102</v>
      </c>
      <c r="N200" s="33">
        <f t="shared" si="19"/>
        <v>102</v>
      </c>
      <c r="O200" s="33">
        <f>IF(N200-K200&gt;'Inputs and Outputs Part A'!B$4,N200-K200-'Inputs and Outputs Part A'!B$4,0)</f>
        <v>2</v>
      </c>
      <c r="P200" s="35">
        <f>'Inputs and Outputs Part A'!$B$5*'Data Sheet A'!N200-'Inputs and Outputs Part A'!$B$6*'Data Sheet A'!O200</f>
        <v>3880</v>
      </c>
      <c r="S200" s="13" t="s">
        <v>204</v>
      </c>
      <c r="T200" s="34">
        <v>0</v>
      </c>
      <c r="U200" s="34">
        <v>102</v>
      </c>
      <c r="V200" s="33">
        <f>'Inputs and Outputs Part A'!$B$4+'Inputs and Outputs Part A'!$B$10</f>
        <v>103</v>
      </c>
      <c r="W200" s="33">
        <f t="shared" si="20"/>
        <v>102</v>
      </c>
      <c r="X200" s="33">
        <f>IF(W200-T200&gt;'Inputs and Outputs Part A'!B$4,W200-T200-'Inputs and Outputs Part A'!B$4,0)</f>
        <v>2</v>
      </c>
      <c r="Y200" s="35">
        <f>'Inputs and Outputs Part A'!$B$5*'Data Sheet A'!W200-'Inputs and Outputs Part A'!$B$6*'Data Sheet A'!X200</f>
        <v>3880</v>
      </c>
      <c r="AB200" s="13" t="s">
        <v>204</v>
      </c>
      <c r="AC200" s="34">
        <v>0</v>
      </c>
      <c r="AD200" s="34">
        <v>102</v>
      </c>
      <c r="AE200" s="33">
        <f>'Inputs and Outputs Part A'!$B$4+'Inputs and Outputs Part A'!$B$11</f>
        <v>104</v>
      </c>
      <c r="AF200" s="33">
        <f t="shared" si="21"/>
        <v>102</v>
      </c>
      <c r="AG200" s="33">
        <f>IF(AF200-AC200&gt;'Inputs and Outputs Part A'!B$4,AF200-AC200-'Inputs and Outputs Part A'!B$4,0)</f>
        <v>2</v>
      </c>
      <c r="AH200" s="35">
        <f>'Inputs and Outputs Part A'!$B$5*'Data Sheet A'!AF200-'Inputs and Outputs Part A'!$B$6*'Data Sheet A'!AG200</f>
        <v>3880</v>
      </c>
      <c r="AK200" s="13" t="s">
        <v>204</v>
      </c>
      <c r="AL200" s="34">
        <v>0</v>
      </c>
      <c r="AM200" s="34">
        <v>102</v>
      </c>
      <c r="AN200" s="33">
        <f>'Inputs and Outputs Part A'!$B$4+'Inputs and Outputs Part A'!$B$12</f>
        <v>105</v>
      </c>
      <c r="AO200" s="33">
        <f t="shared" si="22"/>
        <v>102</v>
      </c>
      <c r="AP200" s="33">
        <f>IF(AO200-AL200&gt;'Inputs and Outputs Part A'!B$4,AO200-AL200-'Inputs and Outputs Part A'!B$4,0)</f>
        <v>2</v>
      </c>
      <c r="AQ200" s="35">
        <f>'Inputs and Outputs Part A'!$B$5*'Data Sheet A'!AO200-'Inputs and Outputs Part A'!$B$6*'Data Sheet A'!AP200</f>
        <v>3880</v>
      </c>
      <c r="AS200" s="13" t="s">
        <v>204</v>
      </c>
      <c r="AT200" s="34">
        <v>0</v>
      </c>
      <c r="AU200" s="34">
        <v>102</v>
      </c>
      <c r="AV200" s="33">
        <f>'Inputs and Outputs Part A'!$B$4</f>
        <v>100</v>
      </c>
      <c r="AW200" s="33">
        <f t="shared" si="23"/>
        <v>100</v>
      </c>
      <c r="AX200" s="33">
        <f>IF(AW200-AT200&gt;'Inputs and Outputs Part A'!B$4,AW200-AT200-'Inputs and Outputs Part A'!B$4,0)</f>
        <v>0</v>
      </c>
      <c r="AY200" s="35">
        <f>'Inputs and Outputs Part A'!$B$5*'Data Sheet A'!AW200</f>
        <v>4000</v>
      </c>
    </row>
    <row r="201" spans="1:51" x14ac:dyDescent="0.3">
      <c r="A201" s="13" t="s">
        <v>205</v>
      </c>
      <c r="B201" s="34">
        <v>2</v>
      </c>
      <c r="C201" s="34">
        <v>98</v>
      </c>
      <c r="D201" s="33">
        <f>'Inputs and Outputs Part A'!$B$4+'Inputs and Outputs Part A'!$B$8</f>
        <v>101</v>
      </c>
      <c r="E201" s="33">
        <f t="shared" si="18"/>
        <v>98</v>
      </c>
      <c r="F201" s="33">
        <f>IF(E201-B201&gt;'Inputs and Outputs Part A'!B$4,E201-B201-'Inputs and Outputs Part A'!B$4,0)</f>
        <v>0</v>
      </c>
      <c r="G201" s="35">
        <f>'Inputs and Outputs Part A'!$B$5*'Data Sheet A'!E201-'Inputs and Outputs Part A'!$B$6*'Data Sheet A'!F201</f>
        <v>3920</v>
      </c>
      <c r="J201" s="13" t="s">
        <v>205</v>
      </c>
      <c r="K201" s="34">
        <v>2</v>
      </c>
      <c r="L201" s="34">
        <v>98</v>
      </c>
      <c r="M201" s="33">
        <f>'Inputs and Outputs Part A'!$B$4+'Inputs and Outputs Part A'!$B$9</f>
        <v>102</v>
      </c>
      <c r="N201" s="33">
        <f t="shared" si="19"/>
        <v>98</v>
      </c>
      <c r="O201" s="33">
        <f>IF(N201-K201&gt;'Inputs and Outputs Part A'!B$4,N201-K201-'Inputs and Outputs Part A'!B$4,0)</f>
        <v>0</v>
      </c>
      <c r="P201" s="35">
        <f>'Inputs and Outputs Part A'!$B$5*'Data Sheet A'!N201-'Inputs and Outputs Part A'!$B$6*'Data Sheet A'!O201</f>
        <v>3920</v>
      </c>
      <c r="S201" s="13" t="s">
        <v>205</v>
      </c>
      <c r="T201" s="34">
        <v>2</v>
      </c>
      <c r="U201" s="34">
        <v>98</v>
      </c>
      <c r="V201" s="33">
        <f>'Inputs and Outputs Part A'!$B$4+'Inputs and Outputs Part A'!$B$10</f>
        <v>103</v>
      </c>
      <c r="W201" s="33">
        <f t="shared" si="20"/>
        <v>98</v>
      </c>
      <c r="X201" s="33">
        <f>IF(W201-T201&gt;'Inputs and Outputs Part A'!B$4,W201-T201-'Inputs and Outputs Part A'!B$4,0)</f>
        <v>0</v>
      </c>
      <c r="Y201" s="35">
        <f>'Inputs and Outputs Part A'!$B$5*'Data Sheet A'!W201-'Inputs and Outputs Part A'!$B$6*'Data Sheet A'!X201</f>
        <v>3920</v>
      </c>
      <c r="AB201" s="13" t="s">
        <v>205</v>
      </c>
      <c r="AC201" s="34">
        <v>2</v>
      </c>
      <c r="AD201" s="34">
        <v>98</v>
      </c>
      <c r="AE201" s="33">
        <f>'Inputs and Outputs Part A'!$B$4+'Inputs and Outputs Part A'!$B$11</f>
        <v>104</v>
      </c>
      <c r="AF201" s="33">
        <f t="shared" si="21"/>
        <v>98</v>
      </c>
      <c r="AG201" s="33">
        <f>IF(AF201-AC201&gt;'Inputs and Outputs Part A'!B$4,AF201-AC201-'Inputs and Outputs Part A'!B$4,0)</f>
        <v>0</v>
      </c>
      <c r="AH201" s="35">
        <f>'Inputs and Outputs Part A'!$B$5*'Data Sheet A'!AF201-'Inputs and Outputs Part A'!$B$6*'Data Sheet A'!AG201</f>
        <v>3920</v>
      </c>
      <c r="AK201" s="13" t="s">
        <v>205</v>
      </c>
      <c r="AL201" s="34">
        <v>2</v>
      </c>
      <c r="AM201" s="34">
        <v>98</v>
      </c>
      <c r="AN201" s="33">
        <f>'Inputs and Outputs Part A'!$B$4+'Inputs and Outputs Part A'!$B$12</f>
        <v>105</v>
      </c>
      <c r="AO201" s="33">
        <f t="shared" si="22"/>
        <v>98</v>
      </c>
      <c r="AP201" s="33">
        <f>IF(AO201-AL201&gt;'Inputs and Outputs Part A'!B$4,AO201-AL201-'Inputs and Outputs Part A'!B$4,0)</f>
        <v>0</v>
      </c>
      <c r="AQ201" s="35">
        <f>'Inputs and Outputs Part A'!$B$5*'Data Sheet A'!AO201-'Inputs and Outputs Part A'!$B$6*'Data Sheet A'!AP201</f>
        <v>3920</v>
      </c>
      <c r="AS201" s="13" t="s">
        <v>205</v>
      </c>
      <c r="AT201" s="34">
        <v>2</v>
      </c>
      <c r="AU201" s="34">
        <v>98</v>
      </c>
      <c r="AV201" s="33">
        <f>'Inputs and Outputs Part A'!$B$4</f>
        <v>100</v>
      </c>
      <c r="AW201" s="33">
        <f t="shared" si="23"/>
        <v>98</v>
      </c>
      <c r="AX201" s="33">
        <f>IF(AW201-AT201&gt;'Inputs and Outputs Part A'!B$4,AW201-AT201-'Inputs and Outputs Part A'!B$4,0)</f>
        <v>0</v>
      </c>
      <c r="AY201" s="35">
        <f>'Inputs and Outputs Part A'!$B$5*'Data Sheet A'!AW201</f>
        <v>3920</v>
      </c>
    </row>
    <row r="202" spans="1:51" x14ac:dyDescent="0.3">
      <c r="A202" s="13" t="s">
        <v>206</v>
      </c>
      <c r="B202" s="34">
        <v>1</v>
      </c>
      <c r="C202" s="34">
        <v>102</v>
      </c>
      <c r="D202" s="33">
        <f>'Inputs and Outputs Part A'!$B$4+'Inputs and Outputs Part A'!$B$8</f>
        <v>101</v>
      </c>
      <c r="E202" s="33">
        <f t="shared" si="18"/>
        <v>101</v>
      </c>
      <c r="F202" s="33">
        <f>IF(E202-B202&gt;'Inputs and Outputs Part A'!B$4,E202-B202-'Inputs and Outputs Part A'!B$4,0)</f>
        <v>0</v>
      </c>
      <c r="G202" s="35">
        <f>'Inputs and Outputs Part A'!$B$5*'Data Sheet A'!E202-'Inputs and Outputs Part A'!$B$6*'Data Sheet A'!F202</f>
        <v>4040</v>
      </c>
      <c r="J202" s="13" t="s">
        <v>206</v>
      </c>
      <c r="K202" s="34">
        <v>1</v>
      </c>
      <c r="L202" s="34">
        <v>102</v>
      </c>
      <c r="M202" s="33">
        <f>'Inputs and Outputs Part A'!$B$4+'Inputs and Outputs Part A'!$B$9</f>
        <v>102</v>
      </c>
      <c r="N202" s="33">
        <f t="shared" si="19"/>
        <v>102</v>
      </c>
      <c r="O202" s="33">
        <f>IF(N202-K202&gt;'Inputs and Outputs Part A'!B$4,N202-K202-'Inputs and Outputs Part A'!B$4,0)</f>
        <v>1</v>
      </c>
      <c r="P202" s="35">
        <f>'Inputs and Outputs Part A'!$B$5*'Data Sheet A'!N202-'Inputs and Outputs Part A'!$B$6*'Data Sheet A'!O202</f>
        <v>3980</v>
      </c>
      <c r="S202" s="13" t="s">
        <v>206</v>
      </c>
      <c r="T202" s="34">
        <v>1</v>
      </c>
      <c r="U202" s="34">
        <v>102</v>
      </c>
      <c r="V202" s="33">
        <f>'Inputs and Outputs Part A'!$B$4+'Inputs and Outputs Part A'!$B$10</f>
        <v>103</v>
      </c>
      <c r="W202" s="33">
        <f t="shared" si="20"/>
        <v>102</v>
      </c>
      <c r="X202" s="33">
        <f>IF(W202-T202&gt;'Inputs and Outputs Part A'!B$4,W202-T202-'Inputs and Outputs Part A'!B$4,0)</f>
        <v>1</v>
      </c>
      <c r="Y202" s="35">
        <f>'Inputs and Outputs Part A'!$B$5*'Data Sheet A'!W202-'Inputs and Outputs Part A'!$B$6*'Data Sheet A'!X202</f>
        <v>3980</v>
      </c>
      <c r="AB202" s="13" t="s">
        <v>206</v>
      </c>
      <c r="AC202" s="34">
        <v>1</v>
      </c>
      <c r="AD202" s="34">
        <v>102</v>
      </c>
      <c r="AE202" s="33">
        <f>'Inputs and Outputs Part A'!$B$4+'Inputs and Outputs Part A'!$B$11</f>
        <v>104</v>
      </c>
      <c r="AF202" s="33">
        <f t="shared" si="21"/>
        <v>102</v>
      </c>
      <c r="AG202" s="33">
        <f>IF(AF202-AC202&gt;'Inputs and Outputs Part A'!B$4,AF202-AC202-'Inputs and Outputs Part A'!B$4,0)</f>
        <v>1</v>
      </c>
      <c r="AH202" s="35">
        <f>'Inputs and Outputs Part A'!$B$5*'Data Sheet A'!AF202-'Inputs and Outputs Part A'!$B$6*'Data Sheet A'!AG202</f>
        <v>3980</v>
      </c>
      <c r="AK202" s="13" t="s">
        <v>206</v>
      </c>
      <c r="AL202" s="34">
        <v>1</v>
      </c>
      <c r="AM202" s="34">
        <v>102</v>
      </c>
      <c r="AN202" s="33">
        <f>'Inputs and Outputs Part A'!$B$4+'Inputs and Outputs Part A'!$B$12</f>
        <v>105</v>
      </c>
      <c r="AO202" s="33">
        <f t="shared" si="22"/>
        <v>102</v>
      </c>
      <c r="AP202" s="33">
        <f>IF(AO202-AL202&gt;'Inputs and Outputs Part A'!B$4,AO202-AL202-'Inputs and Outputs Part A'!B$4,0)</f>
        <v>1</v>
      </c>
      <c r="AQ202" s="35">
        <f>'Inputs and Outputs Part A'!$B$5*'Data Sheet A'!AO202-'Inputs and Outputs Part A'!$B$6*'Data Sheet A'!AP202</f>
        <v>3980</v>
      </c>
      <c r="AS202" s="13" t="s">
        <v>206</v>
      </c>
      <c r="AT202" s="34">
        <v>1</v>
      </c>
      <c r="AU202" s="34">
        <v>102</v>
      </c>
      <c r="AV202" s="33">
        <f>'Inputs and Outputs Part A'!$B$4</f>
        <v>100</v>
      </c>
      <c r="AW202" s="33">
        <f t="shared" si="23"/>
        <v>100</v>
      </c>
      <c r="AX202" s="33">
        <f>IF(AW202-AT202&gt;'Inputs and Outputs Part A'!B$4,AW202-AT202-'Inputs and Outputs Part A'!B$4,0)</f>
        <v>0</v>
      </c>
      <c r="AY202" s="35">
        <f>'Inputs and Outputs Part A'!$B$5*'Data Sheet A'!AW202</f>
        <v>4000</v>
      </c>
    </row>
    <row r="203" spans="1:51" x14ac:dyDescent="0.3">
      <c r="A203" s="13" t="s">
        <v>207</v>
      </c>
      <c r="B203" s="34">
        <v>1</v>
      </c>
      <c r="C203" s="34">
        <v>101</v>
      </c>
      <c r="D203" s="33">
        <f>'Inputs and Outputs Part A'!$B$4+'Inputs and Outputs Part A'!$B$8</f>
        <v>101</v>
      </c>
      <c r="E203" s="33">
        <f t="shared" si="18"/>
        <v>101</v>
      </c>
      <c r="F203" s="33">
        <f>IF(E203-B203&gt;'Inputs and Outputs Part A'!B$4,E203-B203-'Inputs and Outputs Part A'!B$4,0)</f>
        <v>0</v>
      </c>
      <c r="G203" s="35">
        <f>'Inputs and Outputs Part A'!$B$5*'Data Sheet A'!E203-'Inputs and Outputs Part A'!$B$6*'Data Sheet A'!F203</f>
        <v>4040</v>
      </c>
      <c r="J203" s="13" t="s">
        <v>207</v>
      </c>
      <c r="K203" s="34">
        <v>1</v>
      </c>
      <c r="L203" s="34">
        <v>101</v>
      </c>
      <c r="M203" s="33">
        <f>'Inputs and Outputs Part A'!$B$4+'Inputs and Outputs Part A'!$B$9</f>
        <v>102</v>
      </c>
      <c r="N203" s="33">
        <f t="shared" si="19"/>
        <v>101</v>
      </c>
      <c r="O203" s="33">
        <f>IF(N203-K203&gt;'Inputs and Outputs Part A'!B$4,N203-K203-'Inputs and Outputs Part A'!B$4,0)</f>
        <v>0</v>
      </c>
      <c r="P203" s="35">
        <f>'Inputs and Outputs Part A'!$B$5*'Data Sheet A'!N203-'Inputs and Outputs Part A'!$B$6*'Data Sheet A'!O203</f>
        <v>4040</v>
      </c>
      <c r="S203" s="13" t="s">
        <v>207</v>
      </c>
      <c r="T203" s="34">
        <v>1</v>
      </c>
      <c r="U203" s="34">
        <v>101</v>
      </c>
      <c r="V203" s="33">
        <f>'Inputs and Outputs Part A'!$B$4+'Inputs and Outputs Part A'!$B$10</f>
        <v>103</v>
      </c>
      <c r="W203" s="33">
        <f t="shared" si="20"/>
        <v>101</v>
      </c>
      <c r="X203" s="33">
        <f>IF(W203-T203&gt;'Inputs and Outputs Part A'!B$4,W203-T203-'Inputs and Outputs Part A'!B$4,0)</f>
        <v>0</v>
      </c>
      <c r="Y203" s="35">
        <f>'Inputs and Outputs Part A'!$B$5*'Data Sheet A'!W203-'Inputs and Outputs Part A'!$B$6*'Data Sheet A'!X203</f>
        <v>4040</v>
      </c>
      <c r="AB203" s="13" t="s">
        <v>207</v>
      </c>
      <c r="AC203" s="34">
        <v>1</v>
      </c>
      <c r="AD203" s="34">
        <v>101</v>
      </c>
      <c r="AE203" s="33">
        <f>'Inputs and Outputs Part A'!$B$4+'Inputs and Outputs Part A'!$B$11</f>
        <v>104</v>
      </c>
      <c r="AF203" s="33">
        <f t="shared" si="21"/>
        <v>101</v>
      </c>
      <c r="AG203" s="33">
        <f>IF(AF203-AC203&gt;'Inputs and Outputs Part A'!B$4,AF203-AC203-'Inputs and Outputs Part A'!B$4,0)</f>
        <v>0</v>
      </c>
      <c r="AH203" s="35">
        <f>'Inputs and Outputs Part A'!$B$5*'Data Sheet A'!AF203-'Inputs and Outputs Part A'!$B$6*'Data Sheet A'!AG203</f>
        <v>4040</v>
      </c>
      <c r="AK203" s="13" t="s">
        <v>207</v>
      </c>
      <c r="AL203" s="34">
        <v>1</v>
      </c>
      <c r="AM203" s="34">
        <v>101</v>
      </c>
      <c r="AN203" s="33">
        <f>'Inputs and Outputs Part A'!$B$4+'Inputs and Outputs Part A'!$B$12</f>
        <v>105</v>
      </c>
      <c r="AO203" s="33">
        <f t="shared" si="22"/>
        <v>101</v>
      </c>
      <c r="AP203" s="33">
        <f>IF(AO203-AL203&gt;'Inputs and Outputs Part A'!B$4,AO203-AL203-'Inputs and Outputs Part A'!B$4,0)</f>
        <v>0</v>
      </c>
      <c r="AQ203" s="35">
        <f>'Inputs and Outputs Part A'!$B$5*'Data Sheet A'!AO203-'Inputs and Outputs Part A'!$B$6*'Data Sheet A'!AP203</f>
        <v>4040</v>
      </c>
      <c r="AS203" s="13" t="s">
        <v>207</v>
      </c>
      <c r="AT203" s="34">
        <v>1</v>
      </c>
      <c r="AU203" s="34">
        <v>101</v>
      </c>
      <c r="AV203" s="33">
        <f>'Inputs and Outputs Part A'!$B$4</f>
        <v>100</v>
      </c>
      <c r="AW203" s="33">
        <f t="shared" si="23"/>
        <v>100</v>
      </c>
      <c r="AX203" s="33">
        <f>IF(AW203-AT203&gt;'Inputs and Outputs Part A'!B$4,AW203-AT203-'Inputs and Outputs Part A'!B$4,0)</f>
        <v>0</v>
      </c>
      <c r="AY203" s="35">
        <f>'Inputs and Outputs Part A'!$B$5*'Data Sheet A'!AW203</f>
        <v>4000</v>
      </c>
    </row>
    <row r="204" spans="1:51" x14ac:dyDescent="0.3">
      <c r="A204" s="13" t="s">
        <v>208</v>
      </c>
      <c r="B204" s="34">
        <v>1</v>
      </c>
      <c r="C204" s="34">
        <v>109</v>
      </c>
      <c r="D204" s="33">
        <f>'Inputs and Outputs Part A'!$B$4+'Inputs and Outputs Part A'!$B$8</f>
        <v>101</v>
      </c>
      <c r="E204" s="33">
        <f t="shared" si="18"/>
        <v>101</v>
      </c>
      <c r="F204" s="33">
        <f>IF(E204-B204&gt;'Inputs and Outputs Part A'!B$4,E204-B204-'Inputs and Outputs Part A'!B$4,0)</f>
        <v>0</v>
      </c>
      <c r="G204" s="35">
        <f>'Inputs and Outputs Part A'!$B$5*'Data Sheet A'!E204-'Inputs and Outputs Part A'!$B$6*'Data Sheet A'!F204</f>
        <v>4040</v>
      </c>
      <c r="J204" s="13" t="s">
        <v>208</v>
      </c>
      <c r="K204" s="34">
        <v>1</v>
      </c>
      <c r="L204" s="34">
        <v>109</v>
      </c>
      <c r="M204" s="33">
        <f>'Inputs and Outputs Part A'!$B$4+'Inputs and Outputs Part A'!$B$9</f>
        <v>102</v>
      </c>
      <c r="N204" s="33">
        <f t="shared" si="19"/>
        <v>102</v>
      </c>
      <c r="O204" s="33">
        <f>IF(N204-K204&gt;'Inputs and Outputs Part A'!B$4,N204-K204-'Inputs and Outputs Part A'!B$4,0)</f>
        <v>1</v>
      </c>
      <c r="P204" s="35">
        <f>'Inputs and Outputs Part A'!$B$5*'Data Sheet A'!N204-'Inputs and Outputs Part A'!$B$6*'Data Sheet A'!O204</f>
        <v>3980</v>
      </c>
      <c r="S204" s="13" t="s">
        <v>208</v>
      </c>
      <c r="T204" s="34">
        <v>1</v>
      </c>
      <c r="U204" s="34">
        <v>109</v>
      </c>
      <c r="V204" s="33">
        <f>'Inputs and Outputs Part A'!$B$4+'Inputs and Outputs Part A'!$B$10</f>
        <v>103</v>
      </c>
      <c r="W204" s="33">
        <f t="shared" si="20"/>
        <v>103</v>
      </c>
      <c r="X204" s="33">
        <f>IF(W204-T204&gt;'Inputs and Outputs Part A'!B$4,W204-T204-'Inputs and Outputs Part A'!B$4,0)</f>
        <v>2</v>
      </c>
      <c r="Y204" s="35">
        <f>'Inputs and Outputs Part A'!$B$5*'Data Sheet A'!W204-'Inputs and Outputs Part A'!$B$6*'Data Sheet A'!X204</f>
        <v>3920</v>
      </c>
      <c r="AB204" s="13" t="s">
        <v>208</v>
      </c>
      <c r="AC204" s="34">
        <v>1</v>
      </c>
      <c r="AD204" s="34">
        <v>109</v>
      </c>
      <c r="AE204" s="33">
        <f>'Inputs and Outputs Part A'!$B$4+'Inputs and Outputs Part A'!$B$11</f>
        <v>104</v>
      </c>
      <c r="AF204" s="33">
        <f t="shared" si="21"/>
        <v>104</v>
      </c>
      <c r="AG204" s="33">
        <f>IF(AF204-AC204&gt;'Inputs and Outputs Part A'!B$4,AF204-AC204-'Inputs and Outputs Part A'!B$4,0)</f>
        <v>3</v>
      </c>
      <c r="AH204" s="35">
        <f>'Inputs and Outputs Part A'!$B$5*'Data Sheet A'!AF204-'Inputs and Outputs Part A'!$B$6*'Data Sheet A'!AG204</f>
        <v>3860</v>
      </c>
      <c r="AK204" s="13" t="s">
        <v>208</v>
      </c>
      <c r="AL204" s="34">
        <v>1</v>
      </c>
      <c r="AM204" s="34">
        <v>109</v>
      </c>
      <c r="AN204" s="33">
        <f>'Inputs and Outputs Part A'!$B$4+'Inputs and Outputs Part A'!$B$12</f>
        <v>105</v>
      </c>
      <c r="AO204" s="33">
        <f t="shared" si="22"/>
        <v>105</v>
      </c>
      <c r="AP204" s="33">
        <f>IF(AO204-AL204&gt;'Inputs and Outputs Part A'!B$4,AO204-AL204-'Inputs and Outputs Part A'!B$4,0)</f>
        <v>4</v>
      </c>
      <c r="AQ204" s="35">
        <f>'Inputs and Outputs Part A'!$B$5*'Data Sheet A'!AO204-'Inputs and Outputs Part A'!$B$6*'Data Sheet A'!AP204</f>
        <v>3800</v>
      </c>
      <c r="AS204" s="13" t="s">
        <v>208</v>
      </c>
      <c r="AT204" s="34">
        <v>1</v>
      </c>
      <c r="AU204" s="34">
        <v>109</v>
      </c>
      <c r="AV204" s="33">
        <f>'Inputs and Outputs Part A'!$B$4</f>
        <v>100</v>
      </c>
      <c r="AW204" s="33">
        <f t="shared" si="23"/>
        <v>100</v>
      </c>
      <c r="AX204" s="33">
        <f>IF(AW204-AT204&gt;'Inputs and Outputs Part A'!B$4,AW204-AT204-'Inputs and Outputs Part A'!B$4,0)</f>
        <v>0</v>
      </c>
      <c r="AY204" s="35">
        <f>'Inputs and Outputs Part A'!$B$5*'Data Sheet A'!AW204</f>
        <v>4000</v>
      </c>
    </row>
    <row r="205" spans="1:51" x14ac:dyDescent="0.3">
      <c r="A205" s="13" t="s">
        <v>209</v>
      </c>
      <c r="B205" s="34">
        <v>1</v>
      </c>
      <c r="C205" s="34">
        <v>98</v>
      </c>
      <c r="D205" s="33">
        <f>'Inputs and Outputs Part A'!$B$4+'Inputs and Outputs Part A'!$B$8</f>
        <v>101</v>
      </c>
      <c r="E205" s="33">
        <f t="shared" si="18"/>
        <v>98</v>
      </c>
      <c r="F205" s="33">
        <f>IF(E205-B205&gt;'Inputs and Outputs Part A'!B$4,E205-B205-'Inputs and Outputs Part A'!B$4,0)</f>
        <v>0</v>
      </c>
      <c r="G205" s="35">
        <f>'Inputs and Outputs Part A'!$B$5*'Data Sheet A'!E205-'Inputs and Outputs Part A'!$B$6*'Data Sheet A'!F205</f>
        <v>3920</v>
      </c>
      <c r="J205" s="13" t="s">
        <v>209</v>
      </c>
      <c r="K205" s="34">
        <v>1</v>
      </c>
      <c r="L205" s="34">
        <v>98</v>
      </c>
      <c r="M205" s="33">
        <f>'Inputs and Outputs Part A'!$B$4+'Inputs and Outputs Part A'!$B$9</f>
        <v>102</v>
      </c>
      <c r="N205" s="33">
        <f t="shared" si="19"/>
        <v>98</v>
      </c>
      <c r="O205" s="33">
        <f>IF(N205-K205&gt;'Inputs and Outputs Part A'!B$4,N205-K205-'Inputs and Outputs Part A'!B$4,0)</f>
        <v>0</v>
      </c>
      <c r="P205" s="35">
        <f>'Inputs and Outputs Part A'!$B$5*'Data Sheet A'!N205-'Inputs and Outputs Part A'!$B$6*'Data Sheet A'!O205</f>
        <v>3920</v>
      </c>
      <c r="S205" s="13" t="s">
        <v>209</v>
      </c>
      <c r="T205" s="34">
        <v>1</v>
      </c>
      <c r="U205" s="34">
        <v>98</v>
      </c>
      <c r="V205" s="33">
        <f>'Inputs and Outputs Part A'!$B$4+'Inputs and Outputs Part A'!$B$10</f>
        <v>103</v>
      </c>
      <c r="W205" s="33">
        <f t="shared" si="20"/>
        <v>98</v>
      </c>
      <c r="X205" s="33">
        <f>IF(W205-T205&gt;'Inputs and Outputs Part A'!B$4,W205-T205-'Inputs and Outputs Part A'!B$4,0)</f>
        <v>0</v>
      </c>
      <c r="Y205" s="35">
        <f>'Inputs and Outputs Part A'!$B$5*'Data Sheet A'!W205-'Inputs and Outputs Part A'!$B$6*'Data Sheet A'!X205</f>
        <v>3920</v>
      </c>
      <c r="AB205" s="13" t="s">
        <v>209</v>
      </c>
      <c r="AC205" s="34">
        <v>1</v>
      </c>
      <c r="AD205" s="34">
        <v>98</v>
      </c>
      <c r="AE205" s="33">
        <f>'Inputs and Outputs Part A'!$B$4+'Inputs and Outputs Part A'!$B$11</f>
        <v>104</v>
      </c>
      <c r="AF205" s="33">
        <f t="shared" si="21"/>
        <v>98</v>
      </c>
      <c r="AG205" s="33">
        <f>IF(AF205-AC205&gt;'Inputs and Outputs Part A'!B$4,AF205-AC205-'Inputs and Outputs Part A'!B$4,0)</f>
        <v>0</v>
      </c>
      <c r="AH205" s="35">
        <f>'Inputs and Outputs Part A'!$B$5*'Data Sheet A'!AF205-'Inputs and Outputs Part A'!$B$6*'Data Sheet A'!AG205</f>
        <v>3920</v>
      </c>
      <c r="AK205" s="13" t="s">
        <v>209</v>
      </c>
      <c r="AL205" s="34">
        <v>1</v>
      </c>
      <c r="AM205" s="34">
        <v>98</v>
      </c>
      <c r="AN205" s="33">
        <f>'Inputs and Outputs Part A'!$B$4+'Inputs and Outputs Part A'!$B$12</f>
        <v>105</v>
      </c>
      <c r="AO205" s="33">
        <f t="shared" si="22"/>
        <v>98</v>
      </c>
      <c r="AP205" s="33">
        <f>IF(AO205-AL205&gt;'Inputs and Outputs Part A'!B$4,AO205-AL205-'Inputs and Outputs Part A'!B$4,0)</f>
        <v>0</v>
      </c>
      <c r="AQ205" s="35">
        <f>'Inputs and Outputs Part A'!$B$5*'Data Sheet A'!AO205-'Inputs and Outputs Part A'!$B$6*'Data Sheet A'!AP205</f>
        <v>3920</v>
      </c>
      <c r="AS205" s="13" t="s">
        <v>209</v>
      </c>
      <c r="AT205" s="34">
        <v>1</v>
      </c>
      <c r="AU205" s="34">
        <v>98</v>
      </c>
      <c r="AV205" s="33">
        <f>'Inputs and Outputs Part A'!$B$4</f>
        <v>100</v>
      </c>
      <c r="AW205" s="33">
        <f t="shared" si="23"/>
        <v>98</v>
      </c>
      <c r="AX205" s="33">
        <f>IF(AW205-AT205&gt;'Inputs and Outputs Part A'!B$4,AW205-AT205-'Inputs and Outputs Part A'!B$4,0)</f>
        <v>0</v>
      </c>
      <c r="AY205" s="35">
        <f>'Inputs and Outputs Part A'!$B$5*'Data Sheet A'!AW205</f>
        <v>3920</v>
      </c>
    </row>
    <row r="206" spans="1:51" x14ac:dyDescent="0.3">
      <c r="A206" s="13" t="s">
        <v>210</v>
      </c>
      <c r="B206" s="34">
        <v>1</v>
      </c>
      <c r="C206" s="34">
        <v>100</v>
      </c>
      <c r="D206" s="33">
        <f>'Inputs and Outputs Part A'!$B$4+'Inputs and Outputs Part A'!$B$8</f>
        <v>101</v>
      </c>
      <c r="E206" s="33">
        <f t="shared" si="18"/>
        <v>100</v>
      </c>
      <c r="F206" s="33">
        <f>IF(E206-B206&gt;'Inputs and Outputs Part A'!B$4,E206-B206-'Inputs and Outputs Part A'!B$4,0)</f>
        <v>0</v>
      </c>
      <c r="G206" s="35">
        <f>'Inputs and Outputs Part A'!$B$5*'Data Sheet A'!E206-'Inputs and Outputs Part A'!$B$6*'Data Sheet A'!F206</f>
        <v>4000</v>
      </c>
      <c r="J206" s="13" t="s">
        <v>210</v>
      </c>
      <c r="K206" s="34">
        <v>1</v>
      </c>
      <c r="L206" s="34">
        <v>100</v>
      </c>
      <c r="M206" s="33">
        <f>'Inputs and Outputs Part A'!$B$4+'Inputs and Outputs Part A'!$B$9</f>
        <v>102</v>
      </c>
      <c r="N206" s="33">
        <f t="shared" si="19"/>
        <v>100</v>
      </c>
      <c r="O206" s="33">
        <f>IF(N206-K206&gt;'Inputs and Outputs Part A'!B$4,N206-K206-'Inputs and Outputs Part A'!B$4,0)</f>
        <v>0</v>
      </c>
      <c r="P206" s="35">
        <f>'Inputs and Outputs Part A'!$B$5*'Data Sheet A'!N206-'Inputs and Outputs Part A'!$B$6*'Data Sheet A'!O206</f>
        <v>4000</v>
      </c>
      <c r="S206" s="13" t="s">
        <v>210</v>
      </c>
      <c r="T206" s="34">
        <v>1</v>
      </c>
      <c r="U206" s="34">
        <v>100</v>
      </c>
      <c r="V206" s="33">
        <f>'Inputs and Outputs Part A'!$B$4+'Inputs and Outputs Part A'!$B$10</f>
        <v>103</v>
      </c>
      <c r="W206" s="33">
        <f t="shared" si="20"/>
        <v>100</v>
      </c>
      <c r="X206" s="33">
        <f>IF(W206-T206&gt;'Inputs and Outputs Part A'!B$4,W206-T206-'Inputs and Outputs Part A'!B$4,0)</f>
        <v>0</v>
      </c>
      <c r="Y206" s="35">
        <f>'Inputs and Outputs Part A'!$B$5*'Data Sheet A'!W206-'Inputs and Outputs Part A'!$B$6*'Data Sheet A'!X206</f>
        <v>4000</v>
      </c>
      <c r="AB206" s="13" t="s">
        <v>210</v>
      </c>
      <c r="AC206" s="34">
        <v>1</v>
      </c>
      <c r="AD206" s="34">
        <v>100</v>
      </c>
      <c r="AE206" s="33">
        <f>'Inputs and Outputs Part A'!$B$4+'Inputs and Outputs Part A'!$B$11</f>
        <v>104</v>
      </c>
      <c r="AF206" s="33">
        <f t="shared" si="21"/>
        <v>100</v>
      </c>
      <c r="AG206" s="33">
        <f>IF(AF206-AC206&gt;'Inputs and Outputs Part A'!B$4,AF206-AC206-'Inputs and Outputs Part A'!B$4,0)</f>
        <v>0</v>
      </c>
      <c r="AH206" s="35">
        <f>'Inputs and Outputs Part A'!$B$5*'Data Sheet A'!AF206-'Inputs and Outputs Part A'!$B$6*'Data Sheet A'!AG206</f>
        <v>4000</v>
      </c>
      <c r="AK206" s="13" t="s">
        <v>210</v>
      </c>
      <c r="AL206" s="34">
        <v>1</v>
      </c>
      <c r="AM206" s="34">
        <v>100</v>
      </c>
      <c r="AN206" s="33">
        <f>'Inputs and Outputs Part A'!$B$4+'Inputs and Outputs Part A'!$B$12</f>
        <v>105</v>
      </c>
      <c r="AO206" s="33">
        <f t="shared" si="22"/>
        <v>100</v>
      </c>
      <c r="AP206" s="33">
        <f>IF(AO206-AL206&gt;'Inputs and Outputs Part A'!B$4,AO206-AL206-'Inputs and Outputs Part A'!B$4,0)</f>
        <v>0</v>
      </c>
      <c r="AQ206" s="35">
        <f>'Inputs and Outputs Part A'!$B$5*'Data Sheet A'!AO206-'Inputs and Outputs Part A'!$B$6*'Data Sheet A'!AP206</f>
        <v>4000</v>
      </c>
      <c r="AS206" s="13" t="s">
        <v>210</v>
      </c>
      <c r="AT206" s="34">
        <v>1</v>
      </c>
      <c r="AU206" s="34">
        <v>100</v>
      </c>
      <c r="AV206" s="33">
        <f>'Inputs and Outputs Part A'!$B$4</f>
        <v>100</v>
      </c>
      <c r="AW206" s="33">
        <f t="shared" si="23"/>
        <v>100</v>
      </c>
      <c r="AX206" s="33">
        <f>IF(AW206-AT206&gt;'Inputs and Outputs Part A'!B$4,AW206-AT206-'Inputs and Outputs Part A'!B$4,0)</f>
        <v>0</v>
      </c>
      <c r="AY206" s="35">
        <f>'Inputs and Outputs Part A'!$B$5*'Data Sheet A'!AW206</f>
        <v>4000</v>
      </c>
    </row>
    <row r="207" spans="1:51" x14ac:dyDescent="0.3">
      <c r="A207" s="13" t="s">
        <v>211</v>
      </c>
      <c r="B207" s="34">
        <v>4</v>
      </c>
      <c r="C207" s="34">
        <v>110</v>
      </c>
      <c r="D207" s="33">
        <f>'Inputs and Outputs Part A'!$B$4+'Inputs and Outputs Part A'!$B$8</f>
        <v>101</v>
      </c>
      <c r="E207" s="33">
        <f t="shared" si="18"/>
        <v>101</v>
      </c>
      <c r="F207" s="33">
        <f>IF(E207-B207&gt;'Inputs and Outputs Part A'!B$4,E207-B207-'Inputs and Outputs Part A'!B$4,0)</f>
        <v>0</v>
      </c>
      <c r="G207" s="35">
        <f>'Inputs and Outputs Part A'!$B$5*'Data Sheet A'!E207-'Inputs and Outputs Part A'!$B$6*'Data Sheet A'!F207</f>
        <v>4040</v>
      </c>
      <c r="J207" s="13" t="s">
        <v>211</v>
      </c>
      <c r="K207" s="34">
        <v>4</v>
      </c>
      <c r="L207" s="34">
        <v>110</v>
      </c>
      <c r="M207" s="33">
        <f>'Inputs and Outputs Part A'!$B$4+'Inputs and Outputs Part A'!$B$9</f>
        <v>102</v>
      </c>
      <c r="N207" s="33">
        <f t="shared" si="19"/>
        <v>102</v>
      </c>
      <c r="O207" s="33">
        <f>IF(N207-K207&gt;'Inputs and Outputs Part A'!B$4,N207-K207-'Inputs and Outputs Part A'!B$4,0)</f>
        <v>0</v>
      </c>
      <c r="P207" s="35">
        <f>'Inputs and Outputs Part A'!$B$5*'Data Sheet A'!N207-'Inputs and Outputs Part A'!$B$6*'Data Sheet A'!O207</f>
        <v>4080</v>
      </c>
      <c r="S207" s="13" t="s">
        <v>211</v>
      </c>
      <c r="T207" s="34">
        <v>4</v>
      </c>
      <c r="U207" s="34">
        <v>110</v>
      </c>
      <c r="V207" s="33">
        <f>'Inputs and Outputs Part A'!$B$4+'Inputs and Outputs Part A'!$B$10</f>
        <v>103</v>
      </c>
      <c r="W207" s="33">
        <f t="shared" si="20"/>
        <v>103</v>
      </c>
      <c r="X207" s="33">
        <f>IF(W207-T207&gt;'Inputs and Outputs Part A'!B$4,W207-T207-'Inputs and Outputs Part A'!B$4,0)</f>
        <v>0</v>
      </c>
      <c r="Y207" s="35">
        <f>'Inputs and Outputs Part A'!$B$5*'Data Sheet A'!W207-'Inputs and Outputs Part A'!$B$6*'Data Sheet A'!X207</f>
        <v>4120</v>
      </c>
      <c r="AB207" s="13" t="s">
        <v>211</v>
      </c>
      <c r="AC207" s="34">
        <v>4</v>
      </c>
      <c r="AD207" s="34">
        <v>110</v>
      </c>
      <c r="AE207" s="33">
        <f>'Inputs and Outputs Part A'!$B$4+'Inputs and Outputs Part A'!$B$11</f>
        <v>104</v>
      </c>
      <c r="AF207" s="33">
        <f t="shared" si="21"/>
        <v>104</v>
      </c>
      <c r="AG207" s="33">
        <f>IF(AF207-AC207&gt;'Inputs and Outputs Part A'!B$4,AF207-AC207-'Inputs and Outputs Part A'!B$4,0)</f>
        <v>0</v>
      </c>
      <c r="AH207" s="35">
        <f>'Inputs and Outputs Part A'!$B$5*'Data Sheet A'!AF207-'Inputs and Outputs Part A'!$B$6*'Data Sheet A'!AG207</f>
        <v>4160</v>
      </c>
      <c r="AK207" s="13" t="s">
        <v>211</v>
      </c>
      <c r="AL207" s="34">
        <v>4</v>
      </c>
      <c r="AM207" s="34">
        <v>110</v>
      </c>
      <c r="AN207" s="33">
        <f>'Inputs and Outputs Part A'!$B$4+'Inputs and Outputs Part A'!$B$12</f>
        <v>105</v>
      </c>
      <c r="AO207" s="33">
        <f t="shared" si="22"/>
        <v>105</v>
      </c>
      <c r="AP207" s="33">
        <f>IF(AO207-AL207&gt;'Inputs and Outputs Part A'!B$4,AO207-AL207-'Inputs and Outputs Part A'!B$4,0)</f>
        <v>1</v>
      </c>
      <c r="AQ207" s="35">
        <f>'Inputs and Outputs Part A'!$B$5*'Data Sheet A'!AO207-'Inputs and Outputs Part A'!$B$6*'Data Sheet A'!AP207</f>
        <v>4100</v>
      </c>
      <c r="AS207" s="13" t="s">
        <v>211</v>
      </c>
      <c r="AT207" s="34">
        <v>4</v>
      </c>
      <c r="AU207" s="34">
        <v>110</v>
      </c>
      <c r="AV207" s="33">
        <f>'Inputs and Outputs Part A'!$B$4</f>
        <v>100</v>
      </c>
      <c r="AW207" s="33">
        <f t="shared" si="23"/>
        <v>100</v>
      </c>
      <c r="AX207" s="33">
        <f>IF(AW207-AT207&gt;'Inputs and Outputs Part A'!B$4,AW207-AT207-'Inputs and Outputs Part A'!B$4,0)</f>
        <v>0</v>
      </c>
      <c r="AY207" s="35">
        <f>'Inputs and Outputs Part A'!$B$5*'Data Sheet A'!AW207</f>
        <v>4000</v>
      </c>
    </row>
    <row r="208" spans="1:51" x14ac:dyDescent="0.3">
      <c r="A208" s="13" t="s">
        <v>212</v>
      </c>
      <c r="B208" s="34">
        <v>3</v>
      </c>
      <c r="C208" s="34">
        <v>100</v>
      </c>
      <c r="D208" s="33">
        <f>'Inputs and Outputs Part A'!$B$4+'Inputs and Outputs Part A'!$B$8</f>
        <v>101</v>
      </c>
      <c r="E208" s="33">
        <f t="shared" si="18"/>
        <v>100</v>
      </c>
      <c r="F208" s="33">
        <f>IF(E208-B208&gt;'Inputs and Outputs Part A'!B$4,E208-B208-'Inputs and Outputs Part A'!B$4,0)</f>
        <v>0</v>
      </c>
      <c r="G208" s="35">
        <f>'Inputs and Outputs Part A'!$B$5*'Data Sheet A'!E208-'Inputs and Outputs Part A'!$B$6*'Data Sheet A'!F208</f>
        <v>4000</v>
      </c>
      <c r="J208" s="13" t="s">
        <v>212</v>
      </c>
      <c r="K208" s="34">
        <v>3</v>
      </c>
      <c r="L208" s="34">
        <v>100</v>
      </c>
      <c r="M208" s="33">
        <f>'Inputs and Outputs Part A'!$B$4+'Inputs and Outputs Part A'!$B$9</f>
        <v>102</v>
      </c>
      <c r="N208" s="33">
        <f t="shared" si="19"/>
        <v>100</v>
      </c>
      <c r="O208" s="33">
        <f>IF(N208-K208&gt;'Inputs and Outputs Part A'!B$4,N208-K208-'Inputs and Outputs Part A'!B$4,0)</f>
        <v>0</v>
      </c>
      <c r="P208" s="35">
        <f>'Inputs and Outputs Part A'!$B$5*'Data Sheet A'!N208-'Inputs and Outputs Part A'!$B$6*'Data Sheet A'!O208</f>
        <v>4000</v>
      </c>
      <c r="S208" s="13" t="s">
        <v>212</v>
      </c>
      <c r="T208" s="34">
        <v>3</v>
      </c>
      <c r="U208" s="34">
        <v>100</v>
      </c>
      <c r="V208" s="33">
        <f>'Inputs and Outputs Part A'!$B$4+'Inputs and Outputs Part A'!$B$10</f>
        <v>103</v>
      </c>
      <c r="W208" s="33">
        <f t="shared" si="20"/>
        <v>100</v>
      </c>
      <c r="X208" s="33">
        <f>IF(W208-T208&gt;'Inputs and Outputs Part A'!B$4,W208-T208-'Inputs and Outputs Part A'!B$4,0)</f>
        <v>0</v>
      </c>
      <c r="Y208" s="35">
        <f>'Inputs and Outputs Part A'!$B$5*'Data Sheet A'!W208-'Inputs and Outputs Part A'!$B$6*'Data Sheet A'!X208</f>
        <v>4000</v>
      </c>
      <c r="AB208" s="13" t="s">
        <v>212</v>
      </c>
      <c r="AC208" s="34">
        <v>3</v>
      </c>
      <c r="AD208" s="34">
        <v>100</v>
      </c>
      <c r="AE208" s="33">
        <f>'Inputs and Outputs Part A'!$B$4+'Inputs and Outputs Part A'!$B$11</f>
        <v>104</v>
      </c>
      <c r="AF208" s="33">
        <f t="shared" si="21"/>
        <v>100</v>
      </c>
      <c r="AG208" s="33">
        <f>IF(AF208-AC208&gt;'Inputs and Outputs Part A'!B$4,AF208-AC208-'Inputs and Outputs Part A'!B$4,0)</f>
        <v>0</v>
      </c>
      <c r="AH208" s="35">
        <f>'Inputs and Outputs Part A'!$B$5*'Data Sheet A'!AF208-'Inputs and Outputs Part A'!$B$6*'Data Sheet A'!AG208</f>
        <v>4000</v>
      </c>
      <c r="AK208" s="13" t="s">
        <v>212</v>
      </c>
      <c r="AL208" s="34">
        <v>3</v>
      </c>
      <c r="AM208" s="34">
        <v>100</v>
      </c>
      <c r="AN208" s="33">
        <f>'Inputs and Outputs Part A'!$B$4+'Inputs and Outputs Part A'!$B$12</f>
        <v>105</v>
      </c>
      <c r="AO208" s="33">
        <f t="shared" si="22"/>
        <v>100</v>
      </c>
      <c r="AP208" s="33">
        <f>IF(AO208-AL208&gt;'Inputs and Outputs Part A'!B$4,AO208-AL208-'Inputs and Outputs Part A'!B$4,0)</f>
        <v>0</v>
      </c>
      <c r="AQ208" s="35">
        <f>'Inputs and Outputs Part A'!$B$5*'Data Sheet A'!AO208-'Inputs and Outputs Part A'!$B$6*'Data Sheet A'!AP208</f>
        <v>4000</v>
      </c>
      <c r="AS208" s="13" t="s">
        <v>212</v>
      </c>
      <c r="AT208" s="34">
        <v>3</v>
      </c>
      <c r="AU208" s="34">
        <v>100</v>
      </c>
      <c r="AV208" s="33">
        <f>'Inputs and Outputs Part A'!$B$4</f>
        <v>100</v>
      </c>
      <c r="AW208" s="33">
        <f t="shared" si="23"/>
        <v>100</v>
      </c>
      <c r="AX208" s="33">
        <f>IF(AW208-AT208&gt;'Inputs and Outputs Part A'!B$4,AW208-AT208-'Inputs and Outputs Part A'!B$4,0)</f>
        <v>0</v>
      </c>
      <c r="AY208" s="35">
        <f>'Inputs and Outputs Part A'!$B$5*'Data Sheet A'!AW208</f>
        <v>4000</v>
      </c>
    </row>
    <row r="209" spans="1:51" x14ac:dyDescent="0.3">
      <c r="A209" s="13" t="s">
        <v>213</v>
      </c>
      <c r="B209" s="34">
        <v>2</v>
      </c>
      <c r="C209" s="34">
        <v>97</v>
      </c>
      <c r="D209" s="33">
        <f>'Inputs and Outputs Part A'!$B$4+'Inputs and Outputs Part A'!$B$8</f>
        <v>101</v>
      </c>
      <c r="E209" s="33">
        <f t="shared" si="18"/>
        <v>97</v>
      </c>
      <c r="F209" s="33">
        <f>IF(E209-B209&gt;'Inputs and Outputs Part A'!B$4,E209-B209-'Inputs and Outputs Part A'!B$4,0)</f>
        <v>0</v>
      </c>
      <c r="G209" s="35">
        <f>'Inputs and Outputs Part A'!$B$5*'Data Sheet A'!E209-'Inputs and Outputs Part A'!$B$6*'Data Sheet A'!F209</f>
        <v>3880</v>
      </c>
      <c r="J209" s="13" t="s">
        <v>213</v>
      </c>
      <c r="K209" s="34">
        <v>2</v>
      </c>
      <c r="L209" s="34">
        <v>97</v>
      </c>
      <c r="M209" s="33">
        <f>'Inputs and Outputs Part A'!$B$4+'Inputs and Outputs Part A'!$B$9</f>
        <v>102</v>
      </c>
      <c r="N209" s="33">
        <f t="shared" si="19"/>
        <v>97</v>
      </c>
      <c r="O209" s="33">
        <f>IF(N209-K209&gt;'Inputs and Outputs Part A'!B$4,N209-K209-'Inputs and Outputs Part A'!B$4,0)</f>
        <v>0</v>
      </c>
      <c r="P209" s="35">
        <f>'Inputs and Outputs Part A'!$B$5*'Data Sheet A'!N209-'Inputs and Outputs Part A'!$B$6*'Data Sheet A'!O209</f>
        <v>3880</v>
      </c>
      <c r="S209" s="13" t="s">
        <v>213</v>
      </c>
      <c r="T209" s="34">
        <v>2</v>
      </c>
      <c r="U209" s="34">
        <v>97</v>
      </c>
      <c r="V209" s="33">
        <f>'Inputs and Outputs Part A'!$B$4+'Inputs and Outputs Part A'!$B$10</f>
        <v>103</v>
      </c>
      <c r="W209" s="33">
        <f t="shared" si="20"/>
        <v>97</v>
      </c>
      <c r="X209" s="33">
        <f>IF(W209-T209&gt;'Inputs and Outputs Part A'!B$4,W209-T209-'Inputs and Outputs Part A'!B$4,0)</f>
        <v>0</v>
      </c>
      <c r="Y209" s="35">
        <f>'Inputs and Outputs Part A'!$B$5*'Data Sheet A'!W209-'Inputs and Outputs Part A'!$B$6*'Data Sheet A'!X209</f>
        <v>3880</v>
      </c>
      <c r="AB209" s="13" t="s">
        <v>213</v>
      </c>
      <c r="AC209" s="34">
        <v>2</v>
      </c>
      <c r="AD209" s="34">
        <v>97</v>
      </c>
      <c r="AE209" s="33">
        <f>'Inputs and Outputs Part A'!$B$4+'Inputs and Outputs Part A'!$B$11</f>
        <v>104</v>
      </c>
      <c r="AF209" s="33">
        <f t="shared" si="21"/>
        <v>97</v>
      </c>
      <c r="AG209" s="33">
        <f>IF(AF209-AC209&gt;'Inputs and Outputs Part A'!B$4,AF209-AC209-'Inputs and Outputs Part A'!B$4,0)</f>
        <v>0</v>
      </c>
      <c r="AH209" s="35">
        <f>'Inputs and Outputs Part A'!$B$5*'Data Sheet A'!AF209-'Inputs and Outputs Part A'!$B$6*'Data Sheet A'!AG209</f>
        <v>3880</v>
      </c>
      <c r="AK209" s="13" t="s">
        <v>213</v>
      </c>
      <c r="AL209" s="34">
        <v>2</v>
      </c>
      <c r="AM209" s="34">
        <v>97</v>
      </c>
      <c r="AN209" s="33">
        <f>'Inputs and Outputs Part A'!$B$4+'Inputs and Outputs Part A'!$B$12</f>
        <v>105</v>
      </c>
      <c r="AO209" s="33">
        <f t="shared" si="22"/>
        <v>97</v>
      </c>
      <c r="AP209" s="33">
        <f>IF(AO209-AL209&gt;'Inputs and Outputs Part A'!B$4,AO209-AL209-'Inputs and Outputs Part A'!B$4,0)</f>
        <v>0</v>
      </c>
      <c r="AQ209" s="35">
        <f>'Inputs and Outputs Part A'!$B$5*'Data Sheet A'!AO209-'Inputs and Outputs Part A'!$B$6*'Data Sheet A'!AP209</f>
        <v>3880</v>
      </c>
      <c r="AS209" s="13" t="s">
        <v>213</v>
      </c>
      <c r="AT209" s="34">
        <v>2</v>
      </c>
      <c r="AU209" s="34">
        <v>97</v>
      </c>
      <c r="AV209" s="33">
        <f>'Inputs and Outputs Part A'!$B$4</f>
        <v>100</v>
      </c>
      <c r="AW209" s="33">
        <f t="shared" si="23"/>
        <v>97</v>
      </c>
      <c r="AX209" s="33">
        <f>IF(AW209-AT209&gt;'Inputs and Outputs Part A'!B$4,AW209-AT209-'Inputs and Outputs Part A'!B$4,0)</f>
        <v>0</v>
      </c>
      <c r="AY209" s="35">
        <f>'Inputs and Outputs Part A'!$B$5*'Data Sheet A'!AW209</f>
        <v>3880</v>
      </c>
    </row>
    <row r="210" spans="1:51" x14ac:dyDescent="0.3">
      <c r="A210" s="13" t="s">
        <v>214</v>
      </c>
      <c r="B210" s="34">
        <v>4</v>
      </c>
      <c r="C210" s="34">
        <v>107</v>
      </c>
      <c r="D210" s="33">
        <f>'Inputs and Outputs Part A'!$B$4+'Inputs and Outputs Part A'!$B$8</f>
        <v>101</v>
      </c>
      <c r="E210" s="33">
        <f t="shared" si="18"/>
        <v>101</v>
      </c>
      <c r="F210" s="33">
        <f>IF(E210-B210&gt;'Inputs and Outputs Part A'!B$4,E210-B210-'Inputs and Outputs Part A'!B$4,0)</f>
        <v>0</v>
      </c>
      <c r="G210" s="35">
        <f>'Inputs and Outputs Part A'!$B$5*'Data Sheet A'!E210-'Inputs and Outputs Part A'!$B$6*'Data Sheet A'!F210</f>
        <v>4040</v>
      </c>
      <c r="J210" s="13" t="s">
        <v>214</v>
      </c>
      <c r="K210" s="34">
        <v>4</v>
      </c>
      <c r="L210" s="34">
        <v>107</v>
      </c>
      <c r="M210" s="33">
        <f>'Inputs and Outputs Part A'!$B$4+'Inputs and Outputs Part A'!$B$9</f>
        <v>102</v>
      </c>
      <c r="N210" s="33">
        <f t="shared" si="19"/>
        <v>102</v>
      </c>
      <c r="O210" s="33">
        <f>IF(N210-K210&gt;'Inputs and Outputs Part A'!B$4,N210-K210-'Inputs and Outputs Part A'!B$4,0)</f>
        <v>0</v>
      </c>
      <c r="P210" s="35">
        <f>'Inputs and Outputs Part A'!$B$5*'Data Sheet A'!N210-'Inputs and Outputs Part A'!$B$6*'Data Sheet A'!O210</f>
        <v>4080</v>
      </c>
      <c r="S210" s="13" t="s">
        <v>214</v>
      </c>
      <c r="T210" s="34">
        <v>4</v>
      </c>
      <c r="U210" s="34">
        <v>107</v>
      </c>
      <c r="V210" s="33">
        <f>'Inputs and Outputs Part A'!$B$4+'Inputs and Outputs Part A'!$B$10</f>
        <v>103</v>
      </c>
      <c r="W210" s="33">
        <f t="shared" si="20"/>
        <v>103</v>
      </c>
      <c r="X210" s="33">
        <f>IF(W210-T210&gt;'Inputs and Outputs Part A'!B$4,W210-T210-'Inputs and Outputs Part A'!B$4,0)</f>
        <v>0</v>
      </c>
      <c r="Y210" s="35">
        <f>'Inputs and Outputs Part A'!$B$5*'Data Sheet A'!W210-'Inputs and Outputs Part A'!$B$6*'Data Sheet A'!X210</f>
        <v>4120</v>
      </c>
      <c r="AB210" s="13" t="s">
        <v>214</v>
      </c>
      <c r="AC210" s="34">
        <v>4</v>
      </c>
      <c r="AD210" s="34">
        <v>107</v>
      </c>
      <c r="AE210" s="33">
        <f>'Inputs and Outputs Part A'!$B$4+'Inputs and Outputs Part A'!$B$11</f>
        <v>104</v>
      </c>
      <c r="AF210" s="33">
        <f t="shared" si="21"/>
        <v>104</v>
      </c>
      <c r="AG210" s="33">
        <f>IF(AF210-AC210&gt;'Inputs and Outputs Part A'!B$4,AF210-AC210-'Inputs and Outputs Part A'!B$4,0)</f>
        <v>0</v>
      </c>
      <c r="AH210" s="35">
        <f>'Inputs and Outputs Part A'!$B$5*'Data Sheet A'!AF210-'Inputs and Outputs Part A'!$B$6*'Data Sheet A'!AG210</f>
        <v>4160</v>
      </c>
      <c r="AK210" s="13" t="s">
        <v>214</v>
      </c>
      <c r="AL210" s="34">
        <v>4</v>
      </c>
      <c r="AM210" s="34">
        <v>107</v>
      </c>
      <c r="AN210" s="33">
        <f>'Inputs and Outputs Part A'!$B$4+'Inputs and Outputs Part A'!$B$12</f>
        <v>105</v>
      </c>
      <c r="AO210" s="33">
        <f t="shared" si="22"/>
        <v>105</v>
      </c>
      <c r="AP210" s="33">
        <f>IF(AO210-AL210&gt;'Inputs and Outputs Part A'!B$4,AO210-AL210-'Inputs and Outputs Part A'!B$4,0)</f>
        <v>1</v>
      </c>
      <c r="AQ210" s="35">
        <f>'Inputs and Outputs Part A'!$B$5*'Data Sheet A'!AO210-'Inputs and Outputs Part A'!$B$6*'Data Sheet A'!AP210</f>
        <v>4100</v>
      </c>
      <c r="AS210" s="13" t="s">
        <v>214</v>
      </c>
      <c r="AT210" s="34">
        <v>4</v>
      </c>
      <c r="AU210" s="34">
        <v>107</v>
      </c>
      <c r="AV210" s="33">
        <f>'Inputs and Outputs Part A'!$B$4</f>
        <v>100</v>
      </c>
      <c r="AW210" s="33">
        <f t="shared" si="23"/>
        <v>100</v>
      </c>
      <c r="AX210" s="33">
        <f>IF(AW210-AT210&gt;'Inputs and Outputs Part A'!B$4,AW210-AT210-'Inputs and Outputs Part A'!B$4,0)</f>
        <v>0</v>
      </c>
      <c r="AY210" s="35">
        <f>'Inputs and Outputs Part A'!$B$5*'Data Sheet A'!AW210</f>
        <v>4000</v>
      </c>
    </row>
    <row r="211" spans="1:51" x14ac:dyDescent="0.3">
      <c r="A211" s="13" t="s">
        <v>215</v>
      </c>
      <c r="B211" s="34">
        <v>6</v>
      </c>
      <c r="C211" s="34">
        <v>99</v>
      </c>
      <c r="D211" s="33">
        <f>'Inputs and Outputs Part A'!$B$4+'Inputs and Outputs Part A'!$B$8</f>
        <v>101</v>
      </c>
      <c r="E211" s="33">
        <f t="shared" si="18"/>
        <v>99</v>
      </c>
      <c r="F211" s="33">
        <f>IF(E211-B211&gt;'Inputs and Outputs Part A'!B$4,E211-B211-'Inputs and Outputs Part A'!B$4,0)</f>
        <v>0</v>
      </c>
      <c r="G211" s="35">
        <f>'Inputs and Outputs Part A'!$B$5*'Data Sheet A'!E211-'Inputs and Outputs Part A'!$B$6*'Data Sheet A'!F211</f>
        <v>3960</v>
      </c>
      <c r="J211" s="13" t="s">
        <v>215</v>
      </c>
      <c r="K211" s="34">
        <v>6</v>
      </c>
      <c r="L211" s="34">
        <v>99</v>
      </c>
      <c r="M211" s="33">
        <f>'Inputs and Outputs Part A'!$B$4+'Inputs and Outputs Part A'!$B$9</f>
        <v>102</v>
      </c>
      <c r="N211" s="33">
        <f t="shared" si="19"/>
        <v>99</v>
      </c>
      <c r="O211" s="33">
        <f>IF(N211-K211&gt;'Inputs and Outputs Part A'!B$4,N211-K211-'Inputs and Outputs Part A'!B$4,0)</f>
        <v>0</v>
      </c>
      <c r="P211" s="35">
        <f>'Inputs and Outputs Part A'!$B$5*'Data Sheet A'!N211-'Inputs and Outputs Part A'!$B$6*'Data Sheet A'!O211</f>
        <v>3960</v>
      </c>
      <c r="S211" s="13" t="s">
        <v>215</v>
      </c>
      <c r="T211" s="34">
        <v>6</v>
      </c>
      <c r="U211" s="34">
        <v>99</v>
      </c>
      <c r="V211" s="33">
        <f>'Inputs and Outputs Part A'!$B$4+'Inputs and Outputs Part A'!$B$10</f>
        <v>103</v>
      </c>
      <c r="W211" s="33">
        <f t="shared" si="20"/>
        <v>99</v>
      </c>
      <c r="X211" s="33">
        <f>IF(W211-T211&gt;'Inputs and Outputs Part A'!B$4,W211-T211-'Inputs and Outputs Part A'!B$4,0)</f>
        <v>0</v>
      </c>
      <c r="Y211" s="35">
        <f>'Inputs and Outputs Part A'!$B$5*'Data Sheet A'!W211-'Inputs and Outputs Part A'!$B$6*'Data Sheet A'!X211</f>
        <v>3960</v>
      </c>
      <c r="AB211" s="13" t="s">
        <v>215</v>
      </c>
      <c r="AC211" s="34">
        <v>6</v>
      </c>
      <c r="AD211" s="34">
        <v>99</v>
      </c>
      <c r="AE211" s="33">
        <f>'Inputs and Outputs Part A'!$B$4+'Inputs and Outputs Part A'!$B$11</f>
        <v>104</v>
      </c>
      <c r="AF211" s="33">
        <f t="shared" si="21"/>
        <v>99</v>
      </c>
      <c r="AG211" s="33">
        <f>IF(AF211-AC211&gt;'Inputs and Outputs Part A'!B$4,AF211-AC211-'Inputs and Outputs Part A'!B$4,0)</f>
        <v>0</v>
      </c>
      <c r="AH211" s="35">
        <f>'Inputs and Outputs Part A'!$B$5*'Data Sheet A'!AF211-'Inputs and Outputs Part A'!$B$6*'Data Sheet A'!AG211</f>
        <v>3960</v>
      </c>
      <c r="AK211" s="13" t="s">
        <v>215</v>
      </c>
      <c r="AL211" s="34">
        <v>6</v>
      </c>
      <c r="AM211" s="34">
        <v>99</v>
      </c>
      <c r="AN211" s="33">
        <f>'Inputs and Outputs Part A'!$B$4+'Inputs and Outputs Part A'!$B$12</f>
        <v>105</v>
      </c>
      <c r="AO211" s="33">
        <f t="shared" si="22"/>
        <v>99</v>
      </c>
      <c r="AP211" s="33">
        <f>IF(AO211-AL211&gt;'Inputs and Outputs Part A'!B$4,AO211-AL211-'Inputs and Outputs Part A'!B$4,0)</f>
        <v>0</v>
      </c>
      <c r="AQ211" s="35">
        <f>'Inputs and Outputs Part A'!$B$5*'Data Sheet A'!AO211-'Inputs and Outputs Part A'!$B$6*'Data Sheet A'!AP211</f>
        <v>3960</v>
      </c>
      <c r="AS211" s="13" t="s">
        <v>215</v>
      </c>
      <c r="AT211" s="34">
        <v>6</v>
      </c>
      <c r="AU211" s="34">
        <v>99</v>
      </c>
      <c r="AV211" s="33">
        <f>'Inputs and Outputs Part A'!$B$4</f>
        <v>100</v>
      </c>
      <c r="AW211" s="33">
        <f t="shared" si="23"/>
        <v>99</v>
      </c>
      <c r="AX211" s="33">
        <f>IF(AW211-AT211&gt;'Inputs and Outputs Part A'!B$4,AW211-AT211-'Inputs and Outputs Part A'!B$4,0)</f>
        <v>0</v>
      </c>
      <c r="AY211" s="35">
        <f>'Inputs and Outputs Part A'!$B$5*'Data Sheet A'!AW211</f>
        <v>3960</v>
      </c>
    </row>
    <row r="212" spans="1:51" x14ac:dyDescent="0.3">
      <c r="A212" s="13" t="s">
        <v>216</v>
      </c>
      <c r="B212" s="34">
        <v>1</v>
      </c>
      <c r="C212" s="34">
        <v>100</v>
      </c>
      <c r="D212" s="33">
        <f>'Inputs and Outputs Part A'!$B$4+'Inputs and Outputs Part A'!$B$8</f>
        <v>101</v>
      </c>
      <c r="E212" s="33">
        <f t="shared" si="18"/>
        <v>100</v>
      </c>
      <c r="F212" s="33">
        <f>IF(E212-B212&gt;'Inputs and Outputs Part A'!B$4,E212-B212-'Inputs and Outputs Part A'!B$4,0)</f>
        <v>0</v>
      </c>
      <c r="G212" s="35">
        <f>'Inputs and Outputs Part A'!$B$5*'Data Sheet A'!E212-'Inputs and Outputs Part A'!$B$6*'Data Sheet A'!F212</f>
        <v>4000</v>
      </c>
      <c r="J212" s="13" t="s">
        <v>216</v>
      </c>
      <c r="K212" s="34">
        <v>1</v>
      </c>
      <c r="L212" s="34">
        <v>100</v>
      </c>
      <c r="M212" s="33">
        <f>'Inputs and Outputs Part A'!$B$4+'Inputs and Outputs Part A'!$B$9</f>
        <v>102</v>
      </c>
      <c r="N212" s="33">
        <f t="shared" si="19"/>
        <v>100</v>
      </c>
      <c r="O212" s="33">
        <f>IF(N212-K212&gt;'Inputs and Outputs Part A'!B$4,N212-K212-'Inputs and Outputs Part A'!B$4,0)</f>
        <v>0</v>
      </c>
      <c r="P212" s="35">
        <f>'Inputs and Outputs Part A'!$B$5*'Data Sheet A'!N212-'Inputs and Outputs Part A'!$B$6*'Data Sheet A'!O212</f>
        <v>4000</v>
      </c>
      <c r="S212" s="13" t="s">
        <v>216</v>
      </c>
      <c r="T212" s="34">
        <v>1</v>
      </c>
      <c r="U212" s="34">
        <v>100</v>
      </c>
      <c r="V212" s="33">
        <f>'Inputs and Outputs Part A'!$B$4+'Inputs and Outputs Part A'!$B$10</f>
        <v>103</v>
      </c>
      <c r="W212" s="33">
        <f t="shared" si="20"/>
        <v>100</v>
      </c>
      <c r="X212" s="33">
        <f>IF(W212-T212&gt;'Inputs and Outputs Part A'!B$4,W212-T212-'Inputs and Outputs Part A'!B$4,0)</f>
        <v>0</v>
      </c>
      <c r="Y212" s="35">
        <f>'Inputs and Outputs Part A'!$B$5*'Data Sheet A'!W212-'Inputs and Outputs Part A'!$B$6*'Data Sheet A'!X212</f>
        <v>4000</v>
      </c>
      <c r="AB212" s="13" t="s">
        <v>216</v>
      </c>
      <c r="AC212" s="34">
        <v>1</v>
      </c>
      <c r="AD212" s="34">
        <v>100</v>
      </c>
      <c r="AE212" s="33">
        <f>'Inputs and Outputs Part A'!$B$4+'Inputs and Outputs Part A'!$B$11</f>
        <v>104</v>
      </c>
      <c r="AF212" s="33">
        <f t="shared" si="21"/>
        <v>100</v>
      </c>
      <c r="AG212" s="33">
        <f>IF(AF212-AC212&gt;'Inputs and Outputs Part A'!B$4,AF212-AC212-'Inputs and Outputs Part A'!B$4,0)</f>
        <v>0</v>
      </c>
      <c r="AH212" s="35">
        <f>'Inputs and Outputs Part A'!$B$5*'Data Sheet A'!AF212-'Inputs and Outputs Part A'!$B$6*'Data Sheet A'!AG212</f>
        <v>4000</v>
      </c>
      <c r="AK212" s="13" t="s">
        <v>216</v>
      </c>
      <c r="AL212" s="34">
        <v>1</v>
      </c>
      <c r="AM212" s="34">
        <v>100</v>
      </c>
      <c r="AN212" s="33">
        <f>'Inputs and Outputs Part A'!$B$4+'Inputs and Outputs Part A'!$B$12</f>
        <v>105</v>
      </c>
      <c r="AO212" s="33">
        <f t="shared" si="22"/>
        <v>100</v>
      </c>
      <c r="AP212" s="33">
        <f>IF(AO212-AL212&gt;'Inputs and Outputs Part A'!B$4,AO212-AL212-'Inputs and Outputs Part A'!B$4,0)</f>
        <v>0</v>
      </c>
      <c r="AQ212" s="35">
        <f>'Inputs and Outputs Part A'!$B$5*'Data Sheet A'!AO212-'Inputs and Outputs Part A'!$B$6*'Data Sheet A'!AP212</f>
        <v>4000</v>
      </c>
      <c r="AS212" s="13" t="s">
        <v>216</v>
      </c>
      <c r="AT212" s="34">
        <v>1</v>
      </c>
      <c r="AU212" s="34">
        <v>100</v>
      </c>
      <c r="AV212" s="33">
        <f>'Inputs and Outputs Part A'!$B$4</f>
        <v>100</v>
      </c>
      <c r="AW212" s="33">
        <f t="shared" si="23"/>
        <v>100</v>
      </c>
      <c r="AX212" s="33">
        <f>IF(AW212-AT212&gt;'Inputs and Outputs Part A'!B$4,AW212-AT212-'Inputs and Outputs Part A'!B$4,0)</f>
        <v>0</v>
      </c>
      <c r="AY212" s="35">
        <f>'Inputs and Outputs Part A'!$B$5*'Data Sheet A'!AW212</f>
        <v>4000</v>
      </c>
    </row>
    <row r="213" spans="1:51" x14ac:dyDescent="0.3">
      <c r="A213" s="13" t="s">
        <v>217</v>
      </c>
      <c r="B213" s="34">
        <v>4</v>
      </c>
      <c r="C213" s="34">
        <v>95</v>
      </c>
      <c r="D213" s="33">
        <f>'Inputs and Outputs Part A'!$B$4+'Inputs and Outputs Part A'!$B$8</f>
        <v>101</v>
      </c>
      <c r="E213" s="33">
        <f t="shared" si="18"/>
        <v>95</v>
      </c>
      <c r="F213" s="33">
        <f>IF(E213-B213&gt;'Inputs and Outputs Part A'!B$4,E213-B213-'Inputs and Outputs Part A'!B$4,0)</f>
        <v>0</v>
      </c>
      <c r="G213" s="35">
        <f>'Inputs and Outputs Part A'!$B$5*'Data Sheet A'!E213-'Inputs and Outputs Part A'!$B$6*'Data Sheet A'!F213</f>
        <v>3800</v>
      </c>
      <c r="J213" s="13" t="s">
        <v>217</v>
      </c>
      <c r="K213" s="34">
        <v>4</v>
      </c>
      <c r="L213" s="34">
        <v>95</v>
      </c>
      <c r="M213" s="33">
        <f>'Inputs and Outputs Part A'!$B$4+'Inputs and Outputs Part A'!$B$9</f>
        <v>102</v>
      </c>
      <c r="N213" s="33">
        <f t="shared" si="19"/>
        <v>95</v>
      </c>
      <c r="O213" s="33">
        <f>IF(N213-K213&gt;'Inputs and Outputs Part A'!B$4,N213-K213-'Inputs and Outputs Part A'!B$4,0)</f>
        <v>0</v>
      </c>
      <c r="P213" s="35">
        <f>'Inputs and Outputs Part A'!$B$5*'Data Sheet A'!N213-'Inputs and Outputs Part A'!$B$6*'Data Sheet A'!O213</f>
        <v>3800</v>
      </c>
      <c r="S213" s="13" t="s">
        <v>217</v>
      </c>
      <c r="T213" s="34">
        <v>4</v>
      </c>
      <c r="U213" s="34">
        <v>95</v>
      </c>
      <c r="V213" s="33">
        <f>'Inputs and Outputs Part A'!$B$4+'Inputs and Outputs Part A'!$B$10</f>
        <v>103</v>
      </c>
      <c r="W213" s="33">
        <f t="shared" si="20"/>
        <v>95</v>
      </c>
      <c r="X213" s="33">
        <f>IF(W213-T213&gt;'Inputs and Outputs Part A'!B$4,W213-T213-'Inputs and Outputs Part A'!B$4,0)</f>
        <v>0</v>
      </c>
      <c r="Y213" s="35">
        <f>'Inputs and Outputs Part A'!$B$5*'Data Sheet A'!W213-'Inputs and Outputs Part A'!$B$6*'Data Sheet A'!X213</f>
        <v>3800</v>
      </c>
      <c r="AB213" s="13" t="s">
        <v>217</v>
      </c>
      <c r="AC213" s="34">
        <v>4</v>
      </c>
      <c r="AD213" s="34">
        <v>95</v>
      </c>
      <c r="AE213" s="33">
        <f>'Inputs and Outputs Part A'!$B$4+'Inputs and Outputs Part A'!$B$11</f>
        <v>104</v>
      </c>
      <c r="AF213" s="33">
        <f t="shared" si="21"/>
        <v>95</v>
      </c>
      <c r="AG213" s="33">
        <f>IF(AF213-AC213&gt;'Inputs and Outputs Part A'!B$4,AF213-AC213-'Inputs and Outputs Part A'!B$4,0)</f>
        <v>0</v>
      </c>
      <c r="AH213" s="35">
        <f>'Inputs and Outputs Part A'!$B$5*'Data Sheet A'!AF213-'Inputs and Outputs Part A'!$B$6*'Data Sheet A'!AG213</f>
        <v>3800</v>
      </c>
      <c r="AK213" s="13" t="s">
        <v>217</v>
      </c>
      <c r="AL213" s="34">
        <v>4</v>
      </c>
      <c r="AM213" s="34">
        <v>95</v>
      </c>
      <c r="AN213" s="33">
        <f>'Inputs and Outputs Part A'!$B$4+'Inputs and Outputs Part A'!$B$12</f>
        <v>105</v>
      </c>
      <c r="AO213" s="33">
        <f t="shared" si="22"/>
        <v>95</v>
      </c>
      <c r="AP213" s="33">
        <f>IF(AO213-AL213&gt;'Inputs and Outputs Part A'!B$4,AO213-AL213-'Inputs and Outputs Part A'!B$4,0)</f>
        <v>0</v>
      </c>
      <c r="AQ213" s="35">
        <f>'Inputs and Outputs Part A'!$B$5*'Data Sheet A'!AO213-'Inputs and Outputs Part A'!$B$6*'Data Sheet A'!AP213</f>
        <v>3800</v>
      </c>
      <c r="AS213" s="13" t="s">
        <v>217</v>
      </c>
      <c r="AT213" s="34">
        <v>4</v>
      </c>
      <c r="AU213" s="34">
        <v>95</v>
      </c>
      <c r="AV213" s="33">
        <f>'Inputs and Outputs Part A'!$B$4</f>
        <v>100</v>
      </c>
      <c r="AW213" s="33">
        <f t="shared" si="23"/>
        <v>95</v>
      </c>
      <c r="AX213" s="33">
        <f>IF(AW213-AT213&gt;'Inputs and Outputs Part A'!B$4,AW213-AT213-'Inputs and Outputs Part A'!B$4,0)</f>
        <v>0</v>
      </c>
      <c r="AY213" s="35">
        <f>'Inputs and Outputs Part A'!$B$5*'Data Sheet A'!AW213</f>
        <v>3800</v>
      </c>
    </row>
    <row r="214" spans="1:51" x14ac:dyDescent="0.3">
      <c r="A214" s="13" t="s">
        <v>218</v>
      </c>
      <c r="B214" s="34">
        <v>2</v>
      </c>
      <c r="C214" s="34">
        <v>105</v>
      </c>
      <c r="D214" s="33">
        <f>'Inputs and Outputs Part A'!$B$4+'Inputs and Outputs Part A'!$B$8</f>
        <v>101</v>
      </c>
      <c r="E214" s="33">
        <f t="shared" si="18"/>
        <v>101</v>
      </c>
      <c r="F214" s="33">
        <f>IF(E214-B214&gt;'Inputs and Outputs Part A'!B$4,E214-B214-'Inputs and Outputs Part A'!B$4,0)</f>
        <v>0</v>
      </c>
      <c r="G214" s="35">
        <f>'Inputs and Outputs Part A'!$B$5*'Data Sheet A'!E214-'Inputs and Outputs Part A'!$B$6*'Data Sheet A'!F214</f>
        <v>4040</v>
      </c>
      <c r="J214" s="13" t="s">
        <v>218</v>
      </c>
      <c r="K214" s="34">
        <v>2</v>
      </c>
      <c r="L214" s="34">
        <v>105</v>
      </c>
      <c r="M214" s="33">
        <f>'Inputs and Outputs Part A'!$B$4+'Inputs and Outputs Part A'!$B$9</f>
        <v>102</v>
      </c>
      <c r="N214" s="33">
        <f t="shared" si="19"/>
        <v>102</v>
      </c>
      <c r="O214" s="33">
        <f>IF(N214-K214&gt;'Inputs and Outputs Part A'!B$4,N214-K214-'Inputs and Outputs Part A'!B$4,0)</f>
        <v>0</v>
      </c>
      <c r="P214" s="35">
        <f>'Inputs and Outputs Part A'!$B$5*'Data Sheet A'!N214-'Inputs and Outputs Part A'!$B$6*'Data Sheet A'!O214</f>
        <v>4080</v>
      </c>
      <c r="S214" s="13" t="s">
        <v>218</v>
      </c>
      <c r="T214" s="34">
        <v>2</v>
      </c>
      <c r="U214" s="34">
        <v>105</v>
      </c>
      <c r="V214" s="33">
        <f>'Inputs and Outputs Part A'!$B$4+'Inputs and Outputs Part A'!$B$10</f>
        <v>103</v>
      </c>
      <c r="W214" s="33">
        <f t="shared" si="20"/>
        <v>103</v>
      </c>
      <c r="X214" s="33">
        <f>IF(W214-T214&gt;'Inputs and Outputs Part A'!B$4,W214-T214-'Inputs and Outputs Part A'!B$4,0)</f>
        <v>1</v>
      </c>
      <c r="Y214" s="35">
        <f>'Inputs and Outputs Part A'!$B$5*'Data Sheet A'!W214-'Inputs and Outputs Part A'!$B$6*'Data Sheet A'!X214</f>
        <v>4020</v>
      </c>
      <c r="AB214" s="13" t="s">
        <v>218</v>
      </c>
      <c r="AC214" s="34">
        <v>2</v>
      </c>
      <c r="AD214" s="34">
        <v>105</v>
      </c>
      <c r="AE214" s="33">
        <f>'Inputs and Outputs Part A'!$B$4+'Inputs and Outputs Part A'!$B$11</f>
        <v>104</v>
      </c>
      <c r="AF214" s="33">
        <f t="shared" si="21"/>
        <v>104</v>
      </c>
      <c r="AG214" s="33">
        <f>IF(AF214-AC214&gt;'Inputs and Outputs Part A'!B$4,AF214-AC214-'Inputs and Outputs Part A'!B$4,0)</f>
        <v>2</v>
      </c>
      <c r="AH214" s="35">
        <f>'Inputs and Outputs Part A'!$B$5*'Data Sheet A'!AF214-'Inputs and Outputs Part A'!$B$6*'Data Sheet A'!AG214</f>
        <v>3960</v>
      </c>
      <c r="AK214" s="13" t="s">
        <v>218</v>
      </c>
      <c r="AL214" s="34">
        <v>2</v>
      </c>
      <c r="AM214" s="34">
        <v>105</v>
      </c>
      <c r="AN214" s="33">
        <f>'Inputs and Outputs Part A'!$B$4+'Inputs and Outputs Part A'!$B$12</f>
        <v>105</v>
      </c>
      <c r="AO214" s="33">
        <f t="shared" si="22"/>
        <v>105</v>
      </c>
      <c r="AP214" s="33">
        <f>IF(AO214-AL214&gt;'Inputs and Outputs Part A'!B$4,AO214-AL214-'Inputs and Outputs Part A'!B$4,0)</f>
        <v>3</v>
      </c>
      <c r="AQ214" s="35">
        <f>'Inputs and Outputs Part A'!$B$5*'Data Sheet A'!AO214-'Inputs and Outputs Part A'!$B$6*'Data Sheet A'!AP214</f>
        <v>3900</v>
      </c>
      <c r="AS214" s="13" t="s">
        <v>218</v>
      </c>
      <c r="AT214" s="34">
        <v>2</v>
      </c>
      <c r="AU214" s="34">
        <v>105</v>
      </c>
      <c r="AV214" s="33">
        <f>'Inputs and Outputs Part A'!$B$4</f>
        <v>100</v>
      </c>
      <c r="AW214" s="33">
        <f t="shared" si="23"/>
        <v>100</v>
      </c>
      <c r="AX214" s="33">
        <f>IF(AW214-AT214&gt;'Inputs and Outputs Part A'!B$4,AW214-AT214-'Inputs and Outputs Part A'!B$4,0)</f>
        <v>0</v>
      </c>
      <c r="AY214" s="35">
        <f>'Inputs and Outputs Part A'!$B$5*'Data Sheet A'!AW214</f>
        <v>4000</v>
      </c>
    </row>
    <row r="215" spans="1:51" x14ac:dyDescent="0.3">
      <c r="A215" s="13" t="s">
        <v>219</v>
      </c>
      <c r="B215" s="34">
        <v>1</v>
      </c>
      <c r="C215" s="34">
        <v>107</v>
      </c>
      <c r="D215" s="33">
        <f>'Inputs and Outputs Part A'!$B$4+'Inputs and Outputs Part A'!$B$8</f>
        <v>101</v>
      </c>
      <c r="E215" s="33">
        <f t="shared" si="18"/>
        <v>101</v>
      </c>
      <c r="F215" s="33">
        <f>IF(E215-B215&gt;'Inputs and Outputs Part A'!B$4,E215-B215-'Inputs and Outputs Part A'!B$4,0)</f>
        <v>0</v>
      </c>
      <c r="G215" s="35">
        <f>'Inputs and Outputs Part A'!$B$5*'Data Sheet A'!E215-'Inputs and Outputs Part A'!$B$6*'Data Sheet A'!F215</f>
        <v>4040</v>
      </c>
      <c r="J215" s="13" t="s">
        <v>219</v>
      </c>
      <c r="K215" s="34">
        <v>1</v>
      </c>
      <c r="L215" s="34">
        <v>107</v>
      </c>
      <c r="M215" s="33">
        <f>'Inputs and Outputs Part A'!$B$4+'Inputs and Outputs Part A'!$B$9</f>
        <v>102</v>
      </c>
      <c r="N215" s="33">
        <f t="shared" si="19"/>
        <v>102</v>
      </c>
      <c r="O215" s="33">
        <f>IF(N215-K215&gt;'Inputs and Outputs Part A'!B$4,N215-K215-'Inputs and Outputs Part A'!B$4,0)</f>
        <v>1</v>
      </c>
      <c r="P215" s="35">
        <f>'Inputs and Outputs Part A'!$B$5*'Data Sheet A'!N215-'Inputs and Outputs Part A'!$B$6*'Data Sheet A'!O215</f>
        <v>3980</v>
      </c>
      <c r="S215" s="13" t="s">
        <v>219</v>
      </c>
      <c r="T215" s="34">
        <v>1</v>
      </c>
      <c r="U215" s="34">
        <v>107</v>
      </c>
      <c r="V215" s="33">
        <f>'Inputs and Outputs Part A'!$B$4+'Inputs and Outputs Part A'!$B$10</f>
        <v>103</v>
      </c>
      <c r="W215" s="33">
        <f t="shared" si="20"/>
        <v>103</v>
      </c>
      <c r="X215" s="33">
        <f>IF(W215-T215&gt;'Inputs and Outputs Part A'!B$4,W215-T215-'Inputs and Outputs Part A'!B$4,0)</f>
        <v>2</v>
      </c>
      <c r="Y215" s="35">
        <f>'Inputs and Outputs Part A'!$B$5*'Data Sheet A'!W215-'Inputs and Outputs Part A'!$B$6*'Data Sheet A'!X215</f>
        <v>3920</v>
      </c>
      <c r="AB215" s="13" t="s">
        <v>219</v>
      </c>
      <c r="AC215" s="34">
        <v>1</v>
      </c>
      <c r="AD215" s="34">
        <v>107</v>
      </c>
      <c r="AE215" s="33">
        <f>'Inputs and Outputs Part A'!$B$4+'Inputs and Outputs Part A'!$B$11</f>
        <v>104</v>
      </c>
      <c r="AF215" s="33">
        <f t="shared" si="21"/>
        <v>104</v>
      </c>
      <c r="AG215" s="33">
        <f>IF(AF215-AC215&gt;'Inputs and Outputs Part A'!B$4,AF215-AC215-'Inputs and Outputs Part A'!B$4,0)</f>
        <v>3</v>
      </c>
      <c r="AH215" s="35">
        <f>'Inputs and Outputs Part A'!$B$5*'Data Sheet A'!AF215-'Inputs and Outputs Part A'!$B$6*'Data Sheet A'!AG215</f>
        <v>3860</v>
      </c>
      <c r="AK215" s="13" t="s">
        <v>219</v>
      </c>
      <c r="AL215" s="34">
        <v>1</v>
      </c>
      <c r="AM215" s="34">
        <v>107</v>
      </c>
      <c r="AN215" s="33">
        <f>'Inputs and Outputs Part A'!$B$4+'Inputs and Outputs Part A'!$B$12</f>
        <v>105</v>
      </c>
      <c r="AO215" s="33">
        <f t="shared" si="22"/>
        <v>105</v>
      </c>
      <c r="AP215" s="33">
        <f>IF(AO215-AL215&gt;'Inputs and Outputs Part A'!B$4,AO215-AL215-'Inputs and Outputs Part A'!B$4,0)</f>
        <v>4</v>
      </c>
      <c r="AQ215" s="35">
        <f>'Inputs and Outputs Part A'!$B$5*'Data Sheet A'!AO215-'Inputs and Outputs Part A'!$B$6*'Data Sheet A'!AP215</f>
        <v>3800</v>
      </c>
      <c r="AS215" s="13" t="s">
        <v>219</v>
      </c>
      <c r="AT215" s="34">
        <v>1</v>
      </c>
      <c r="AU215" s="34">
        <v>107</v>
      </c>
      <c r="AV215" s="33">
        <f>'Inputs and Outputs Part A'!$B$4</f>
        <v>100</v>
      </c>
      <c r="AW215" s="33">
        <f t="shared" si="23"/>
        <v>100</v>
      </c>
      <c r="AX215" s="33">
        <f>IF(AW215-AT215&gt;'Inputs and Outputs Part A'!B$4,AW215-AT215-'Inputs and Outputs Part A'!B$4,0)</f>
        <v>0</v>
      </c>
      <c r="AY215" s="35">
        <f>'Inputs and Outputs Part A'!$B$5*'Data Sheet A'!AW215</f>
        <v>4000</v>
      </c>
    </row>
    <row r="216" spans="1:51" x14ac:dyDescent="0.3">
      <c r="A216" s="13" t="s">
        <v>220</v>
      </c>
      <c r="B216" s="34">
        <v>4</v>
      </c>
      <c r="C216" s="34">
        <v>98</v>
      </c>
      <c r="D216" s="33">
        <f>'Inputs and Outputs Part A'!$B$4+'Inputs and Outputs Part A'!$B$8</f>
        <v>101</v>
      </c>
      <c r="E216" s="33">
        <f t="shared" si="18"/>
        <v>98</v>
      </c>
      <c r="F216" s="33">
        <f>IF(E216-B216&gt;'Inputs and Outputs Part A'!B$4,E216-B216-'Inputs and Outputs Part A'!B$4,0)</f>
        <v>0</v>
      </c>
      <c r="G216" s="35">
        <f>'Inputs and Outputs Part A'!$B$5*'Data Sheet A'!E216-'Inputs and Outputs Part A'!$B$6*'Data Sheet A'!F216</f>
        <v>3920</v>
      </c>
      <c r="J216" s="13" t="s">
        <v>220</v>
      </c>
      <c r="K216" s="34">
        <v>4</v>
      </c>
      <c r="L216" s="34">
        <v>98</v>
      </c>
      <c r="M216" s="33">
        <f>'Inputs and Outputs Part A'!$B$4+'Inputs and Outputs Part A'!$B$9</f>
        <v>102</v>
      </c>
      <c r="N216" s="33">
        <f t="shared" si="19"/>
        <v>98</v>
      </c>
      <c r="O216" s="33">
        <f>IF(N216-K216&gt;'Inputs and Outputs Part A'!B$4,N216-K216-'Inputs and Outputs Part A'!B$4,0)</f>
        <v>0</v>
      </c>
      <c r="P216" s="35">
        <f>'Inputs and Outputs Part A'!$B$5*'Data Sheet A'!N216-'Inputs and Outputs Part A'!$B$6*'Data Sheet A'!O216</f>
        <v>3920</v>
      </c>
      <c r="S216" s="13" t="s">
        <v>220</v>
      </c>
      <c r="T216" s="34">
        <v>4</v>
      </c>
      <c r="U216" s="34">
        <v>98</v>
      </c>
      <c r="V216" s="33">
        <f>'Inputs and Outputs Part A'!$B$4+'Inputs and Outputs Part A'!$B$10</f>
        <v>103</v>
      </c>
      <c r="W216" s="33">
        <f t="shared" si="20"/>
        <v>98</v>
      </c>
      <c r="X216" s="33">
        <f>IF(W216-T216&gt;'Inputs and Outputs Part A'!B$4,W216-T216-'Inputs and Outputs Part A'!B$4,0)</f>
        <v>0</v>
      </c>
      <c r="Y216" s="35">
        <f>'Inputs and Outputs Part A'!$B$5*'Data Sheet A'!W216-'Inputs and Outputs Part A'!$B$6*'Data Sheet A'!X216</f>
        <v>3920</v>
      </c>
      <c r="AB216" s="13" t="s">
        <v>220</v>
      </c>
      <c r="AC216" s="34">
        <v>4</v>
      </c>
      <c r="AD216" s="34">
        <v>98</v>
      </c>
      <c r="AE216" s="33">
        <f>'Inputs and Outputs Part A'!$B$4+'Inputs and Outputs Part A'!$B$11</f>
        <v>104</v>
      </c>
      <c r="AF216" s="33">
        <f t="shared" si="21"/>
        <v>98</v>
      </c>
      <c r="AG216" s="33">
        <f>IF(AF216-AC216&gt;'Inputs and Outputs Part A'!B$4,AF216-AC216-'Inputs and Outputs Part A'!B$4,0)</f>
        <v>0</v>
      </c>
      <c r="AH216" s="35">
        <f>'Inputs and Outputs Part A'!$B$5*'Data Sheet A'!AF216-'Inputs and Outputs Part A'!$B$6*'Data Sheet A'!AG216</f>
        <v>3920</v>
      </c>
      <c r="AK216" s="13" t="s">
        <v>220</v>
      </c>
      <c r="AL216" s="34">
        <v>4</v>
      </c>
      <c r="AM216" s="34">
        <v>98</v>
      </c>
      <c r="AN216" s="33">
        <f>'Inputs and Outputs Part A'!$B$4+'Inputs and Outputs Part A'!$B$12</f>
        <v>105</v>
      </c>
      <c r="AO216" s="33">
        <f t="shared" si="22"/>
        <v>98</v>
      </c>
      <c r="AP216" s="33">
        <f>IF(AO216-AL216&gt;'Inputs and Outputs Part A'!B$4,AO216-AL216-'Inputs and Outputs Part A'!B$4,0)</f>
        <v>0</v>
      </c>
      <c r="AQ216" s="35">
        <f>'Inputs and Outputs Part A'!$B$5*'Data Sheet A'!AO216-'Inputs and Outputs Part A'!$B$6*'Data Sheet A'!AP216</f>
        <v>3920</v>
      </c>
      <c r="AS216" s="13" t="s">
        <v>220</v>
      </c>
      <c r="AT216" s="34">
        <v>4</v>
      </c>
      <c r="AU216" s="34">
        <v>98</v>
      </c>
      <c r="AV216" s="33">
        <f>'Inputs and Outputs Part A'!$B$4</f>
        <v>100</v>
      </c>
      <c r="AW216" s="33">
        <f t="shared" si="23"/>
        <v>98</v>
      </c>
      <c r="AX216" s="33">
        <f>IF(AW216-AT216&gt;'Inputs and Outputs Part A'!B$4,AW216-AT216-'Inputs and Outputs Part A'!B$4,0)</f>
        <v>0</v>
      </c>
      <c r="AY216" s="35">
        <f>'Inputs and Outputs Part A'!$B$5*'Data Sheet A'!AW216</f>
        <v>3920</v>
      </c>
    </row>
    <row r="217" spans="1:51" x14ac:dyDescent="0.3">
      <c r="A217" s="13" t="s">
        <v>221</v>
      </c>
      <c r="B217" s="34">
        <v>0</v>
      </c>
      <c r="C217" s="34">
        <v>105</v>
      </c>
      <c r="D217" s="33">
        <f>'Inputs and Outputs Part A'!$B$4+'Inputs and Outputs Part A'!$B$8</f>
        <v>101</v>
      </c>
      <c r="E217" s="33">
        <f t="shared" si="18"/>
        <v>101</v>
      </c>
      <c r="F217" s="33">
        <f>IF(E217-B217&gt;'Inputs and Outputs Part A'!B$4,E217-B217-'Inputs and Outputs Part A'!B$4,0)</f>
        <v>1</v>
      </c>
      <c r="G217" s="35">
        <f>'Inputs and Outputs Part A'!$B$5*'Data Sheet A'!E217-'Inputs and Outputs Part A'!$B$6*'Data Sheet A'!F217</f>
        <v>3940</v>
      </c>
      <c r="J217" s="13" t="s">
        <v>221</v>
      </c>
      <c r="K217" s="34">
        <v>0</v>
      </c>
      <c r="L217" s="34">
        <v>105</v>
      </c>
      <c r="M217" s="33">
        <f>'Inputs and Outputs Part A'!$B$4+'Inputs and Outputs Part A'!$B$9</f>
        <v>102</v>
      </c>
      <c r="N217" s="33">
        <f t="shared" si="19"/>
        <v>102</v>
      </c>
      <c r="O217" s="33">
        <f>IF(N217-K217&gt;'Inputs and Outputs Part A'!B$4,N217-K217-'Inputs and Outputs Part A'!B$4,0)</f>
        <v>2</v>
      </c>
      <c r="P217" s="35">
        <f>'Inputs and Outputs Part A'!$B$5*'Data Sheet A'!N217-'Inputs and Outputs Part A'!$B$6*'Data Sheet A'!O217</f>
        <v>3880</v>
      </c>
      <c r="S217" s="13" t="s">
        <v>221</v>
      </c>
      <c r="T217" s="34">
        <v>0</v>
      </c>
      <c r="U217" s="34">
        <v>105</v>
      </c>
      <c r="V217" s="33">
        <f>'Inputs and Outputs Part A'!$B$4+'Inputs and Outputs Part A'!$B$10</f>
        <v>103</v>
      </c>
      <c r="W217" s="33">
        <f t="shared" si="20"/>
        <v>103</v>
      </c>
      <c r="X217" s="33">
        <f>IF(W217-T217&gt;'Inputs and Outputs Part A'!B$4,W217-T217-'Inputs and Outputs Part A'!B$4,0)</f>
        <v>3</v>
      </c>
      <c r="Y217" s="35">
        <f>'Inputs and Outputs Part A'!$B$5*'Data Sheet A'!W217-'Inputs and Outputs Part A'!$B$6*'Data Sheet A'!X217</f>
        <v>3820</v>
      </c>
      <c r="AB217" s="13" t="s">
        <v>221</v>
      </c>
      <c r="AC217" s="34">
        <v>0</v>
      </c>
      <c r="AD217" s="34">
        <v>105</v>
      </c>
      <c r="AE217" s="33">
        <f>'Inputs and Outputs Part A'!$B$4+'Inputs and Outputs Part A'!$B$11</f>
        <v>104</v>
      </c>
      <c r="AF217" s="33">
        <f t="shared" si="21"/>
        <v>104</v>
      </c>
      <c r="AG217" s="33">
        <f>IF(AF217-AC217&gt;'Inputs and Outputs Part A'!B$4,AF217-AC217-'Inputs and Outputs Part A'!B$4,0)</f>
        <v>4</v>
      </c>
      <c r="AH217" s="35">
        <f>'Inputs and Outputs Part A'!$B$5*'Data Sheet A'!AF217-'Inputs and Outputs Part A'!$B$6*'Data Sheet A'!AG217</f>
        <v>3760</v>
      </c>
      <c r="AK217" s="13" t="s">
        <v>221</v>
      </c>
      <c r="AL217" s="34">
        <v>0</v>
      </c>
      <c r="AM217" s="34">
        <v>105</v>
      </c>
      <c r="AN217" s="33">
        <f>'Inputs and Outputs Part A'!$B$4+'Inputs and Outputs Part A'!$B$12</f>
        <v>105</v>
      </c>
      <c r="AO217" s="33">
        <f t="shared" si="22"/>
        <v>105</v>
      </c>
      <c r="AP217" s="33">
        <f>IF(AO217-AL217&gt;'Inputs and Outputs Part A'!B$4,AO217-AL217-'Inputs and Outputs Part A'!B$4,0)</f>
        <v>5</v>
      </c>
      <c r="AQ217" s="35">
        <f>'Inputs and Outputs Part A'!$B$5*'Data Sheet A'!AO217-'Inputs and Outputs Part A'!$B$6*'Data Sheet A'!AP217</f>
        <v>3700</v>
      </c>
      <c r="AS217" s="13" t="s">
        <v>221</v>
      </c>
      <c r="AT217" s="34">
        <v>0</v>
      </c>
      <c r="AU217" s="34">
        <v>105</v>
      </c>
      <c r="AV217" s="33">
        <f>'Inputs and Outputs Part A'!$B$4</f>
        <v>100</v>
      </c>
      <c r="AW217" s="33">
        <f t="shared" si="23"/>
        <v>100</v>
      </c>
      <c r="AX217" s="33">
        <f>IF(AW217-AT217&gt;'Inputs and Outputs Part A'!B$4,AW217-AT217-'Inputs and Outputs Part A'!B$4,0)</f>
        <v>0</v>
      </c>
      <c r="AY217" s="35">
        <f>'Inputs and Outputs Part A'!$B$5*'Data Sheet A'!AW217</f>
        <v>4000</v>
      </c>
    </row>
    <row r="218" spans="1:51" x14ac:dyDescent="0.3">
      <c r="A218" s="13" t="s">
        <v>222</v>
      </c>
      <c r="B218" s="34">
        <v>1</v>
      </c>
      <c r="C218" s="34">
        <v>111</v>
      </c>
      <c r="D218" s="33">
        <f>'Inputs and Outputs Part A'!$B$4+'Inputs and Outputs Part A'!$B$8</f>
        <v>101</v>
      </c>
      <c r="E218" s="33">
        <f t="shared" si="18"/>
        <v>101</v>
      </c>
      <c r="F218" s="33">
        <f>IF(E218-B218&gt;'Inputs and Outputs Part A'!B$4,E218-B218-'Inputs and Outputs Part A'!B$4,0)</f>
        <v>0</v>
      </c>
      <c r="G218" s="35">
        <f>'Inputs and Outputs Part A'!$B$5*'Data Sheet A'!E218-'Inputs and Outputs Part A'!$B$6*'Data Sheet A'!F218</f>
        <v>4040</v>
      </c>
      <c r="J218" s="13" t="s">
        <v>222</v>
      </c>
      <c r="K218" s="34">
        <v>1</v>
      </c>
      <c r="L218" s="34">
        <v>111</v>
      </c>
      <c r="M218" s="33">
        <f>'Inputs and Outputs Part A'!$B$4+'Inputs and Outputs Part A'!$B$9</f>
        <v>102</v>
      </c>
      <c r="N218" s="33">
        <f t="shared" si="19"/>
        <v>102</v>
      </c>
      <c r="O218" s="33">
        <f>IF(N218-K218&gt;'Inputs and Outputs Part A'!B$4,N218-K218-'Inputs and Outputs Part A'!B$4,0)</f>
        <v>1</v>
      </c>
      <c r="P218" s="35">
        <f>'Inputs and Outputs Part A'!$B$5*'Data Sheet A'!N218-'Inputs and Outputs Part A'!$B$6*'Data Sheet A'!O218</f>
        <v>3980</v>
      </c>
      <c r="S218" s="13" t="s">
        <v>222</v>
      </c>
      <c r="T218" s="34">
        <v>1</v>
      </c>
      <c r="U218" s="34">
        <v>111</v>
      </c>
      <c r="V218" s="33">
        <f>'Inputs and Outputs Part A'!$B$4+'Inputs and Outputs Part A'!$B$10</f>
        <v>103</v>
      </c>
      <c r="W218" s="33">
        <f t="shared" si="20"/>
        <v>103</v>
      </c>
      <c r="X218" s="33">
        <f>IF(W218-T218&gt;'Inputs and Outputs Part A'!B$4,W218-T218-'Inputs and Outputs Part A'!B$4,0)</f>
        <v>2</v>
      </c>
      <c r="Y218" s="35">
        <f>'Inputs and Outputs Part A'!$B$5*'Data Sheet A'!W218-'Inputs and Outputs Part A'!$B$6*'Data Sheet A'!X218</f>
        <v>3920</v>
      </c>
      <c r="AB218" s="13" t="s">
        <v>222</v>
      </c>
      <c r="AC218" s="34">
        <v>1</v>
      </c>
      <c r="AD218" s="34">
        <v>111</v>
      </c>
      <c r="AE218" s="33">
        <f>'Inputs and Outputs Part A'!$B$4+'Inputs and Outputs Part A'!$B$11</f>
        <v>104</v>
      </c>
      <c r="AF218" s="33">
        <f t="shared" si="21"/>
        <v>104</v>
      </c>
      <c r="AG218" s="33">
        <f>IF(AF218-AC218&gt;'Inputs and Outputs Part A'!B$4,AF218-AC218-'Inputs and Outputs Part A'!B$4,0)</f>
        <v>3</v>
      </c>
      <c r="AH218" s="35">
        <f>'Inputs and Outputs Part A'!$B$5*'Data Sheet A'!AF218-'Inputs and Outputs Part A'!$B$6*'Data Sheet A'!AG218</f>
        <v>3860</v>
      </c>
      <c r="AK218" s="13" t="s">
        <v>222</v>
      </c>
      <c r="AL218" s="34">
        <v>1</v>
      </c>
      <c r="AM218" s="34">
        <v>111</v>
      </c>
      <c r="AN218" s="33">
        <f>'Inputs and Outputs Part A'!$B$4+'Inputs and Outputs Part A'!$B$12</f>
        <v>105</v>
      </c>
      <c r="AO218" s="33">
        <f t="shared" si="22"/>
        <v>105</v>
      </c>
      <c r="AP218" s="33">
        <f>IF(AO218-AL218&gt;'Inputs and Outputs Part A'!B$4,AO218-AL218-'Inputs and Outputs Part A'!B$4,0)</f>
        <v>4</v>
      </c>
      <c r="AQ218" s="35">
        <f>'Inputs and Outputs Part A'!$B$5*'Data Sheet A'!AO218-'Inputs and Outputs Part A'!$B$6*'Data Sheet A'!AP218</f>
        <v>3800</v>
      </c>
      <c r="AS218" s="13" t="s">
        <v>222</v>
      </c>
      <c r="AT218" s="34">
        <v>1</v>
      </c>
      <c r="AU218" s="34">
        <v>111</v>
      </c>
      <c r="AV218" s="33">
        <f>'Inputs and Outputs Part A'!$B$4</f>
        <v>100</v>
      </c>
      <c r="AW218" s="33">
        <f t="shared" si="23"/>
        <v>100</v>
      </c>
      <c r="AX218" s="33">
        <f>IF(AW218-AT218&gt;'Inputs and Outputs Part A'!B$4,AW218-AT218-'Inputs and Outputs Part A'!B$4,0)</f>
        <v>0</v>
      </c>
      <c r="AY218" s="35">
        <f>'Inputs and Outputs Part A'!$B$5*'Data Sheet A'!AW218</f>
        <v>4000</v>
      </c>
    </row>
    <row r="219" spans="1:51" x14ac:dyDescent="0.3">
      <c r="A219" s="13" t="s">
        <v>223</v>
      </c>
      <c r="B219" s="34">
        <v>5</v>
      </c>
      <c r="C219" s="34">
        <v>101</v>
      </c>
      <c r="D219" s="33">
        <f>'Inputs and Outputs Part A'!$B$4+'Inputs and Outputs Part A'!$B$8</f>
        <v>101</v>
      </c>
      <c r="E219" s="33">
        <f t="shared" si="18"/>
        <v>101</v>
      </c>
      <c r="F219" s="33">
        <f>IF(E219-B219&gt;'Inputs and Outputs Part A'!B$4,E219-B219-'Inputs and Outputs Part A'!B$4,0)</f>
        <v>0</v>
      </c>
      <c r="G219" s="35">
        <f>'Inputs and Outputs Part A'!$B$5*'Data Sheet A'!E219-'Inputs and Outputs Part A'!$B$6*'Data Sheet A'!F219</f>
        <v>4040</v>
      </c>
      <c r="J219" s="13" t="s">
        <v>223</v>
      </c>
      <c r="K219" s="34">
        <v>5</v>
      </c>
      <c r="L219" s="34">
        <v>101</v>
      </c>
      <c r="M219" s="33">
        <f>'Inputs and Outputs Part A'!$B$4+'Inputs and Outputs Part A'!$B$9</f>
        <v>102</v>
      </c>
      <c r="N219" s="33">
        <f t="shared" si="19"/>
        <v>101</v>
      </c>
      <c r="O219" s="33">
        <f>IF(N219-K219&gt;'Inputs and Outputs Part A'!B$4,N219-K219-'Inputs and Outputs Part A'!B$4,0)</f>
        <v>0</v>
      </c>
      <c r="P219" s="35">
        <f>'Inputs and Outputs Part A'!$B$5*'Data Sheet A'!N219-'Inputs and Outputs Part A'!$B$6*'Data Sheet A'!O219</f>
        <v>4040</v>
      </c>
      <c r="S219" s="13" t="s">
        <v>223</v>
      </c>
      <c r="T219" s="34">
        <v>5</v>
      </c>
      <c r="U219" s="34">
        <v>101</v>
      </c>
      <c r="V219" s="33">
        <f>'Inputs and Outputs Part A'!$B$4+'Inputs and Outputs Part A'!$B$10</f>
        <v>103</v>
      </c>
      <c r="W219" s="33">
        <f t="shared" si="20"/>
        <v>101</v>
      </c>
      <c r="X219" s="33">
        <f>IF(W219-T219&gt;'Inputs and Outputs Part A'!B$4,W219-T219-'Inputs and Outputs Part A'!B$4,0)</f>
        <v>0</v>
      </c>
      <c r="Y219" s="35">
        <f>'Inputs and Outputs Part A'!$B$5*'Data Sheet A'!W219-'Inputs and Outputs Part A'!$B$6*'Data Sheet A'!X219</f>
        <v>4040</v>
      </c>
      <c r="AB219" s="13" t="s">
        <v>223</v>
      </c>
      <c r="AC219" s="34">
        <v>5</v>
      </c>
      <c r="AD219" s="34">
        <v>101</v>
      </c>
      <c r="AE219" s="33">
        <f>'Inputs and Outputs Part A'!$B$4+'Inputs and Outputs Part A'!$B$11</f>
        <v>104</v>
      </c>
      <c r="AF219" s="33">
        <f t="shared" si="21"/>
        <v>101</v>
      </c>
      <c r="AG219" s="33">
        <f>IF(AF219-AC219&gt;'Inputs and Outputs Part A'!B$4,AF219-AC219-'Inputs and Outputs Part A'!B$4,0)</f>
        <v>0</v>
      </c>
      <c r="AH219" s="35">
        <f>'Inputs and Outputs Part A'!$B$5*'Data Sheet A'!AF219-'Inputs and Outputs Part A'!$B$6*'Data Sheet A'!AG219</f>
        <v>4040</v>
      </c>
      <c r="AK219" s="13" t="s">
        <v>223</v>
      </c>
      <c r="AL219" s="34">
        <v>5</v>
      </c>
      <c r="AM219" s="34">
        <v>101</v>
      </c>
      <c r="AN219" s="33">
        <f>'Inputs and Outputs Part A'!$B$4+'Inputs and Outputs Part A'!$B$12</f>
        <v>105</v>
      </c>
      <c r="AO219" s="33">
        <f t="shared" si="22"/>
        <v>101</v>
      </c>
      <c r="AP219" s="33">
        <f>IF(AO219-AL219&gt;'Inputs and Outputs Part A'!B$4,AO219-AL219-'Inputs and Outputs Part A'!B$4,0)</f>
        <v>0</v>
      </c>
      <c r="AQ219" s="35">
        <f>'Inputs and Outputs Part A'!$B$5*'Data Sheet A'!AO219-'Inputs and Outputs Part A'!$B$6*'Data Sheet A'!AP219</f>
        <v>4040</v>
      </c>
      <c r="AS219" s="13" t="s">
        <v>223</v>
      </c>
      <c r="AT219" s="34">
        <v>5</v>
      </c>
      <c r="AU219" s="34">
        <v>101</v>
      </c>
      <c r="AV219" s="33">
        <f>'Inputs and Outputs Part A'!$B$4</f>
        <v>100</v>
      </c>
      <c r="AW219" s="33">
        <f t="shared" si="23"/>
        <v>100</v>
      </c>
      <c r="AX219" s="33">
        <f>IF(AW219-AT219&gt;'Inputs and Outputs Part A'!B$4,AW219-AT219-'Inputs and Outputs Part A'!B$4,0)</f>
        <v>0</v>
      </c>
      <c r="AY219" s="35">
        <f>'Inputs and Outputs Part A'!$B$5*'Data Sheet A'!AW219</f>
        <v>4000</v>
      </c>
    </row>
    <row r="220" spans="1:51" x14ac:dyDescent="0.3">
      <c r="A220" s="13" t="s">
        <v>224</v>
      </c>
      <c r="B220" s="34">
        <v>1</v>
      </c>
      <c r="C220" s="34">
        <v>108</v>
      </c>
      <c r="D220" s="33">
        <f>'Inputs and Outputs Part A'!$B$4+'Inputs and Outputs Part A'!$B$8</f>
        <v>101</v>
      </c>
      <c r="E220" s="33">
        <f t="shared" si="18"/>
        <v>101</v>
      </c>
      <c r="F220" s="33">
        <f>IF(E220-B220&gt;'Inputs and Outputs Part A'!B$4,E220-B220-'Inputs and Outputs Part A'!B$4,0)</f>
        <v>0</v>
      </c>
      <c r="G220" s="35">
        <f>'Inputs and Outputs Part A'!$B$5*'Data Sheet A'!E220-'Inputs and Outputs Part A'!$B$6*'Data Sheet A'!F220</f>
        <v>4040</v>
      </c>
      <c r="J220" s="13" t="s">
        <v>224</v>
      </c>
      <c r="K220" s="34">
        <v>1</v>
      </c>
      <c r="L220" s="34">
        <v>108</v>
      </c>
      <c r="M220" s="33">
        <f>'Inputs and Outputs Part A'!$B$4+'Inputs and Outputs Part A'!$B$9</f>
        <v>102</v>
      </c>
      <c r="N220" s="33">
        <f t="shared" si="19"/>
        <v>102</v>
      </c>
      <c r="O220" s="33">
        <f>IF(N220-K220&gt;'Inputs and Outputs Part A'!B$4,N220-K220-'Inputs and Outputs Part A'!B$4,0)</f>
        <v>1</v>
      </c>
      <c r="P220" s="35">
        <f>'Inputs and Outputs Part A'!$B$5*'Data Sheet A'!N220-'Inputs and Outputs Part A'!$B$6*'Data Sheet A'!O220</f>
        <v>3980</v>
      </c>
      <c r="S220" s="13" t="s">
        <v>224</v>
      </c>
      <c r="T220" s="34">
        <v>1</v>
      </c>
      <c r="U220" s="34">
        <v>108</v>
      </c>
      <c r="V220" s="33">
        <f>'Inputs and Outputs Part A'!$B$4+'Inputs and Outputs Part A'!$B$10</f>
        <v>103</v>
      </c>
      <c r="W220" s="33">
        <f t="shared" si="20"/>
        <v>103</v>
      </c>
      <c r="X220" s="33">
        <f>IF(W220-T220&gt;'Inputs and Outputs Part A'!B$4,W220-T220-'Inputs and Outputs Part A'!B$4,0)</f>
        <v>2</v>
      </c>
      <c r="Y220" s="35">
        <f>'Inputs and Outputs Part A'!$B$5*'Data Sheet A'!W220-'Inputs and Outputs Part A'!$B$6*'Data Sheet A'!X220</f>
        <v>3920</v>
      </c>
      <c r="AB220" s="13" t="s">
        <v>224</v>
      </c>
      <c r="AC220" s="34">
        <v>1</v>
      </c>
      <c r="AD220" s="34">
        <v>108</v>
      </c>
      <c r="AE220" s="33">
        <f>'Inputs and Outputs Part A'!$B$4+'Inputs and Outputs Part A'!$B$11</f>
        <v>104</v>
      </c>
      <c r="AF220" s="33">
        <f t="shared" si="21"/>
        <v>104</v>
      </c>
      <c r="AG220" s="33">
        <f>IF(AF220-AC220&gt;'Inputs and Outputs Part A'!B$4,AF220-AC220-'Inputs and Outputs Part A'!B$4,0)</f>
        <v>3</v>
      </c>
      <c r="AH220" s="35">
        <f>'Inputs and Outputs Part A'!$B$5*'Data Sheet A'!AF220-'Inputs and Outputs Part A'!$B$6*'Data Sheet A'!AG220</f>
        <v>3860</v>
      </c>
      <c r="AK220" s="13" t="s">
        <v>224</v>
      </c>
      <c r="AL220" s="34">
        <v>1</v>
      </c>
      <c r="AM220" s="34">
        <v>108</v>
      </c>
      <c r="AN220" s="33">
        <f>'Inputs and Outputs Part A'!$B$4+'Inputs and Outputs Part A'!$B$12</f>
        <v>105</v>
      </c>
      <c r="AO220" s="33">
        <f t="shared" si="22"/>
        <v>105</v>
      </c>
      <c r="AP220" s="33">
        <f>IF(AO220-AL220&gt;'Inputs and Outputs Part A'!B$4,AO220-AL220-'Inputs and Outputs Part A'!B$4,0)</f>
        <v>4</v>
      </c>
      <c r="AQ220" s="35">
        <f>'Inputs and Outputs Part A'!$B$5*'Data Sheet A'!AO220-'Inputs and Outputs Part A'!$B$6*'Data Sheet A'!AP220</f>
        <v>3800</v>
      </c>
      <c r="AS220" s="13" t="s">
        <v>224</v>
      </c>
      <c r="AT220" s="34">
        <v>1</v>
      </c>
      <c r="AU220" s="34">
        <v>108</v>
      </c>
      <c r="AV220" s="33">
        <f>'Inputs and Outputs Part A'!$B$4</f>
        <v>100</v>
      </c>
      <c r="AW220" s="33">
        <f t="shared" si="23"/>
        <v>100</v>
      </c>
      <c r="AX220" s="33">
        <f>IF(AW220-AT220&gt;'Inputs and Outputs Part A'!B$4,AW220-AT220-'Inputs and Outputs Part A'!B$4,0)</f>
        <v>0</v>
      </c>
      <c r="AY220" s="35">
        <f>'Inputs and Outputs Part A'!$B$5*'Data Sheet A'!AW220</f>
        <v>4000</v>
      </c>
    </row>
    <row r="221" spans="1:51" x14ac:dyDescent="0.3">
      <c r="A221" s="13" t="s">
        <v>225</v>
      </c>
      <c r="B221" s="34">
        <v>2</v>
      </c>
      <c r="C221" s="34">
        <v>110</v>
      </c>
      <c r="D221" s="33">
        <f>'Inputs and Outputs Part A'!$B$4+'Inputs and Outputs Part A'!$B$8</f>
        <v>101</v>
      </c>
      <c r="E221" s="33">
        <f t="shared" si="18"/>
        <v>101</v>
      </c>
      <c r="F221" s="33">
        <f>IF(E221-B221&gt;'Inputs and Outputs Part A'!B$4,E221-B221-'Inputs and Outputs Part A'!B$4,0)</f>
        <v>0</v>
      </c>
      <c r="G221" s="35">
        <f>'Inputs and Outputs Part A'!$B$5*'Data Sheet A'!E221-'Inputs and Outputs Part A'!$B$6*'Data Sheet A'!F221</f>
        <v>4040</v>
      </c>
      <c r="J221" s="13" t="s">
        <v>225</v>
      </c>
      <c r="K221" s="34">
        <v>2</v>
      </c>
      <c r="L221" s="34">
        <v>110</v>
      </c>
      <c r="M221" s="33">
        <f>'Inputs and Outputs Part A'!$B$4+'Inputs and Outputs Part A'!$B$9</f>
        <v>102</v>
      </c>
      <c r="N221" s="33">
        <f t="shared" si="19"/>
        <v>102</v>
      </c>
      <c r="O221" s="33">
        <f>IF(N221-K221&gt;'Inputs and Outputs Part A'!B$4,N221-K221-'Inputs and Outputs Part A'!B$4,0)</f>
        <v>0</v>
      </c>
      <c r="P221" s="35">
        <f>'Inputs and Outputs Part A'!$B$5*'Data Sheet A'!N221-'Inputs and Outputs Part A'!$B$6*'Data Sheet A'!O221</f>
        <v>4080</v>
      </c>
      <c r="S221" s="13" t="s">
        <v>225</v>
      </c>
      <c r="T221" s="34">
        <v>2</v>
      </c>
      <c r="U221" s="34">
        <v>110</v>
      </c>
      <c r="V221" s="33">
        <f>'Inputs and Outputs Part A'!$B$4+'Inputs and Outputs Part A'!$B$10</f>
        <v>103</v>
      </c>
      <c r="W221" s="33">
        <f t="shared" si="20"/>
        <v>103</v>
      </c>
      <c r="X221" s="33">
        <f>IF(W221-T221&gt;'Inputs and Outputs Part A'!B$4,W221-T221-'Inputs and Outputs Part A'!B$4,0)</f>
        <v>1</v>
      </c>
      <c r="Y221" s="35">
        <f>'Inputs and Outputs Part A'!$B$5*'Data Sheet A'!W221-'Inputs and Outputs Part A'!$B$6*'Data Sheet A'!X221</f>
        <v>4020</v>
      </c>
      <c r="AB221" s="13" t="s">
        <v>225</v>
      </c>
      <c r="AC221" s="34">
        <v>2</v>
      </c>
      <c r="AD221" s="34">
        <v>110</v>
      </c>
      <c r="AE221" s="33">
        <f>'Inputs and Outputs Part A'!$B$4+'Inputs and Outputs Part A'!$B$11</f>
        <v>104</v>
      </c>
      <c r="AF221" s="33">
        <f t="shared" si="21"/>
        <v>104</v>
      </c>
      <c r="AG221" s="33">
        <f>IF(AF221-AC221&gt;'Inputs and Outputs Part A'!B$4,AF221-AC221-'Inputs and Outputs Part A'!B$4,0)</f>
        <v>2</v>
      </c>
      <c r="AH221" s="35">
        <f>'Inputs and Outputs Part A'!$B$5*'Data Sheet A'!AF221-'Inputs and Outputs Part A'!$B$6*'Data Sheet A'!AG221</f>
        <v>3960</v>
      </c>
      <c r="AK221" s="13" t="s">
        <v>225</v>
      </c>
      <c r="AL221" s="34">
        <v>2</v>
      </c>
      <c r="AM221" s="34">
        <v>110</v>
      </c>
      <c r="AN221" s="33">
        <f>'Inputs and Outputs Part A'!$B$4+'Inputs and Outputs Part A'!$B$12</f>
        <v>105</v>
      </c>
      <c r="AO221" s="33">
        <f t="shared" si="22"/>
        <v>105</v>
      </c>
      <c r="AP221" s="33">
        <f>IF(AO221-AL221&gt;'Inputs and Outputs Part A'!B$4,AO221-AL221-'Inputs and Outputs Part A'!B$4,0)</f>
        <v>3</v>
      </c>
      <c r="AQ221" s="35">
        <f>'Inputs and Outputs Part A'!$B$5*'Data Sheet A'!AO221-'Inputs and Outputs Part A'!$B$6*'Data Sheet A'!AP221</f>
        <v>3900</v>
      </c>
      <c r="AS221" s="13" t="s">
        <v>225</v>
      </c>
      <c r="AT221" s="34">
        <v>2</v>
      </c>
      <c r="AU221" s="34">
        <v>110</v>
      </c>
      <c r="AV221" s="33">
        <f>'Inputs and Outputs Part A'!$B$4</f>
        <v>100</v>
      </c>
      <c r="AW221" s="33">
        <f t="shared" si="23"/>
        <v>100</v>
      </c>
      <c r="AX221" s="33">
        <f>IF(AW221-AT221&gt;'Inputs and Outputs Part A'!B$4,AW221-AT221-'Inputs and Outputs Part A'!B$4,0)</f>
        <v>0</v>
      </c>
      <c r="AY221" s="35">
        <f>'Inputs and Outputs Part A'!$B$5*'Data Sheet A'!AW221</f>
        <v>4000</v>
      </c>
    </row>
    <row r="222" spans="1:51" x14ac:dyDescent="0.3">
      <c r="A222" s="13" t="s">
        <v>226</v>
      </c>
      <c r="B222" s="34">
        <v>4</v>
      </c>
      <c r="C222" s="34">
        <v>96</v>
      </c>
      <c r="D222" s="33">
        <f>'Inputs and Outputs Part A'!$B$4+'Inputs and Outputs Part A'!$B$8</f>
        <v>101</v>
      </c>
      <c r="E222" s="33">
        <f t="shared" si="18"/>
        <v>96</v>
      </c>
      <c r="F222" s="33">
        <f>IF(E222-B222&gt;'Inputs and Outputs Part A'!B$4,E222-B222-'Inputs and Outputs Part A'!B$4,0)</f>
        <v>0</v>
      </c>
      <c r="G222" s="35">
        <f>'Inputs and Outputs Part A'!$B$5*'Data Sheet A'!E222-'Inputs and Outputs Part A'!$B$6*'Data Sheet A'!F222</f>
        <v>3840</v>
      </c>
      <c r="J222" s="13" t="s">
        <v>226</v>
      </c>
      <c r="K222" s="34">
        <v>4</v>
      </c>
      <c r="L222" s="34">
        <v>96</v>
      </c>
      <c r="M222" s="33">
        <f>'Inputs and Outputs Part A'!$B$4+'Inputs and Outputs Part A'!$B$9</f>
        <v>102</v>
      </c>
      <c r="N222" s="33">
        <f t="shared" si="19"/>
        <v>96</v>
      </c>
      <c r="O222" s="33">
        <f>IF(N222-K222&gt;'Inputs and Outputs Part A'!B$4,N222-K222-'Inputs and Outputs Part A'!B$4,0)</f>
        <v>0</v>
      </c>
      <c r="P222" s="35">
        <f>'Inputs and Outputs Part A'!$B$5*'Data Sheet A'!N222-'Inputs and Outputs Part A'!$B$6*'Data Sheet A'!O222</f>
        <v>3840</v>
      </c>
      <c r="S222" s="13" t="s">
        <v>226</v>
      </c>
      <c r="T222" s="34">
        <v>4</v>
      </c>
      <c r="U222" s="34">
        <v>96</v>
      </c>
      <c r="V222" s="33">
        <f>'Inputs and Outputs Part A'!$B$4+'Inputs and Outputs Part A'!$B$10</f>
        <v>103</v>
      </c>
      <c r="W222" s="33">
        <f t="shared" si="20"/>
        <v>96</v>
      </c>
      <c r="X222" s="33">
        <f>IF(W222-T222&gt;'Inputs and Outputs Part A'!B$4,W222-T222-'Inputs and Outputs Part A'!B$4,0)</f>
        <v>0</v>
      </c>
      <c r="Y222" s="35">
        <f>'Inputs and Outputs Part A'!$B$5*'Data Sheet A'!W222-'Inputs and Outputs Part A'!$B$6*'Data Sheet A'!X222</f>
        <v>3840</v>
      </c>
      <c r="AB222" s="13" t="s">
        <v>226</v>
      </c>
      <c r="AC222" s="34">
        <v>4</v>
      </c>
      <c r="AD222" s="34">
        <v>96</v>
      </c>
      <c r="AE222" s="33">
        <f>'Inputs and Outputs Part A'!$B$4+'Inputs and Outputs Part A'!$B$11</f>
        <v>104</v>
      </c>
      <c r="AF222" s="33">
        <f t="shared" si="21"/>
        <v>96</v>
      </c>
      <c r="AG222" s="33">
        <f>IF(AF222-AC222&gt;'Inputs and Outputs Part A'!B$4,AF222-AC222-'Inputs and Outputs Part A'!B$4,0)</f>
        <v>0</v>
      </c>
      <c r="AH222" s="35">
        <f>'Inputs and Outputs Part A'!$B$5*'Data Sheet A'!AF222-'Inputs and Outputs Part A'!$B$6*'Data Sheet A'!AG222</f>
        <v>3840</v>
      </c>
      <c r="AK222" s="13" t="s">
        <v>226</v>
      </c>
      <c r="AL222" s="34">
        <v>4</v>
      </c>
      <c r="AM222" s="34">
        <v>96</v>
      </c>
      <c r="AN222" s="33">
        <f>'Inputs and Outputs Part A'!$B$4+'Inputs and Outputs Part A'!$B$12</f>
        <v>105</v>
      </c>
      <c r="AO222" s="33">
        <f t="shared" si="22"/>
        <v>96</v>
      </c>
      <c r="AP222" s="33">
        <f>IF(AO222-AL222&gt;'Inputs and Outputs Part A'!B$4,AO222-AL222-'Inputs and Outputs Part A'!B$4,0)</f>
        <v>0</v>
      </c>
      <c r="AQ222" s="35">
        <f>'Inputs and Outputs Part A'!$B$5*'Data Sheet A'!AO222-'Inputs and Outputs Part A'!$B$6*'Data Sheet A'!AP222</f>
        <v>3840</v>
      </c>
      <c r="AS222" s="13" t="s">
        <v>226</v>
      </c>
      <c r="AT222" s="34">
        <v>4</v>
      </c>
      <c r="AU222" s="34">
        <v>96</v>
      </c>
      <c r="AV222" s="33">
        <f>'Inputs and Outputs Part A'!$B$4</f>
        <v>100</v>
      </c>
      <c r="AW222" s="33">
        <f t="shared" si="23"/>
        <v>96</v>
      </c>
      <c r="AX222" s="33">
        <f>IF(AW222-AT222&gt;'Inputs and Outputs Part A'!B$4,AW222-AT222-'Inputs and Outputs Part A'!B$4,0)</f>
        <v>0</v>
      </c>
      <c r="AY222" s="35">
        <f>'Inputs and Outputs Part A'!$B$5*'Data Sheet A'!AW222</f>
        <v>3840</v>
      </c>
    </row>
    <row r="223" spans="1:51" x14ac:dyDescent="0.3">
      <c r="A223" s="13" t="s">
        <v>227</v>
      </c>
      <c r="B223" s="34">
        <v>3</v>
      </c>
      <c r="C223" s="34">
        <v>90</v>
      </c>
      <c r="D223" s="33">
        <f>'Inputs and Outputs Part A'!$B$4+'Inputs and Outputs Part A'!$B$8</f>
        <v>101</v>
      </c>
      <c r="E223" s="33">
        <f t="shared" si="18"/>
        <v>90</v>
      </c>
      <c r="F223" s="33">
        <f>IF(E223-B223&gt;'Inputs and Outputs Part A'!B$4,E223-B223-'Inputs and Outputs Part A'!B$4,0)</f>
        <v>0</v>
      </c>
      <c r="G223" s="35">
        <f>'Inputs and Outputs Part A'!$B$5*'Data Sheet A'!E223-'Inputs and Outputs Part A'!$B$6*'Data Sheet A'!F223</f>
        <v>3600</v>
      </c>
      <c r="J223" s="13" t="s">
        <v>227</v>
      </c>
      <c r="K223" s="34">
        <v>3</v>
      </c>
      <c r="L223" s="34">
        <v>90</v>
      </c>
      <c r="M223" s="33">
        <f>'Inputs and Outputs Part A'!$B$4+'Inputs and Outputs Part A'!$B$9</f>
        <v>102</v>
      </c>
      <c r="N223" s="33">
        <f t="shared" si="19"/>
        <v>90</v>
      </c>
      <c r="O223" s="33">
        <f>IF(N223-K223&gt;'Inputs and Outputs Part A'!B$4,N223-K223-'Inputs and Outputs Part A'!B$4,0)</f>
        <v>0</v>
      </c>
      <c r="P223" s="35">
        <f>'Inputs and Outputs Part A'!$B$5*'Data Sheet A'!N223-'Inputs and Outputs Part A'!$B$6*'Data Sheet A'!O223</f>
        <v>3600</v>
      </c>
      <c r="S223" s="13" t="s">
        <v>227</v>
      </c>
      <c r="T223" s="34">
        <v>3</v>
      </c>
      <c r="U223" s="34">
        <v>90</v>
      </c>
      <c r="V223" s="33">
        <f>'Inputs and Outputs Part A'!$B$4+'Inputs and Outputs Part A'!$B$10</f>
        <v>103</v>
      </c>
      <c r="W223" s="33">
        <f t="shared" si="20"/>
        <v>90</v>
      </c>
      <c r="X223" s="33">
        <f>IF(W223-T223&gt;'Inputs and Outputs Part A'!B$4,W223-T223-'Inputs and Outputs Part A'!B$4,0)</f>
        <v>0</v>
      </c>
      <c r="Y223" s="35">
        <f>'Inputs and Outputs Part A'!$B$5*'Data Sheet A'!W223-'Inputs and Outputs Part A'!$B$6*'Data Sheet A'!X223</f>
        <v>3600</v>
      </c>
      <c r="AB223" s="13" t="s">
        <v>227</v>
      </c>
      <c r="AC223" s="34">
        <v>3</v>
      </c>
      <c r="AD223" s="34">
        <v>90</v>
      </c>
      <c r="AE223" s="33">
        <f>'Inputs and Outputs Part A'!$B$4+'Inputs and Outputs Part A'!$B$11</f>
        <v>104</v>
      </c>
      <c r="AF223" s="33">
        <f t="shared" si="21"/>
        <v>90</v>
      </c>
      <c r="AG223" s="33">
        <f>IF(AF223-AC223&gt;'Inputs and Outputs Part A'!B$4,AF223-AC223-'Inputs and Outputs Part A'!B$4,0)</f>
        <v>0</v>
      </c>
      <c r="AH223" s="35">
        <f>'Inputs and Outputs Part A'!$B$5*'Data Sheet A'!AF223-'Inputs and Outputs Part A'!$B$6*'Data Sheet A'!AG223</f>
        <v>3600</v>
      </c>
      <c r="AK223" s="13" t="s">
        <v>227</v>
      </c>
      <c r="AL223" s="34">
        <v>3</v>
      </c>
      <c r="AM223" s="34">
        <v>90</v>
      </c>
      <c r="AN223" s="33">
        <f>'Inputs and Outputs Part A'!$B$4+'Inputs and Outputs Part A'!$B$12</f>
        <v>105</v>
      </c>
      <c r="AO223" s="33">
        <f t="shared" si="22"/>
        <v>90</v>
      </c>
      <c r="AP223" s="33">
        <f>IF(AO223-AL223&gt;'Inputs and Outputs Part A'!B$4,AO223-AL223-'Inputs and Outputs Part A'!B$4,0)</f>
        <v>0</v>
      </c>
      <c r="AQ223" s="35">
        <f>'Inputs and Outputs Part A'!$B$5*'Data Sheet A'!AO223-'Inputs and Outputs Part A'!$B$6*'Data Sheet A'!AP223</f>
        <v>3600</v>
      </c>
      <c r="AS223" s="13" t="s">
        <v>227</v>
      </c>
      <c r="AT223" s="34">
        <v>3</v>
      </c>
      <c r="AU223" s="34">
        <v>90</v>
      </c>
      <c r="AV223" s="33">
        <f>'Inputs and Outputs Part A'!$B$4</f>
        <v>100</v>
      </c>
      <c r="AW223" s="33">
        <f t="shared" si="23"/>
        <v>90</v>
      </c>
      <c r="AX223" s="33">
        <f>IF(AW223-AT223&gt;'Inputs and Outputs Part A'!B$4,AW223-AT223-'Inputs and Outputs Part A'!B$4,0)</f>
        <v>0</v>
      </c>
      <c r="AY223" s="35">
        <f>'Inputs and Outputs Part A'!$B$5*'Data Sheet A'!AW223</f>
        <v>3600</v>
      </c>
    </row>
    <row r="224" spans="1:51" x14ac:dyDescent="0.3">
      <c r="A224" s="13" t="s">
        <v>228</v>
      </c>
      <c r="B224" s="34">
        <v>1</v>
      </c>
      <c r="C224" s="34">
        <v>111</v>
      </c>
      <c r="D224" s="33">
        <f>'Inputs and Outputs Part A'!$B$4+'Inputs and Outputs Part A'!$B$8</f>
        <v>101</v>
      </c>
      <c r="E224" s="33">
        <f t="shared" si="18"/>
        <v>101</v>
      </c>
      <c r="F224" s="33">
        <f>IF(E224-B224&gt;'Inputs and Outputs Part A'!B$4,E224-B224-'Inputs and Outputs Part A'!B$4,0)</f>
        <v>0</v>
      </c>
      <c r="G224" s="35">
        <f>'Inputs and Outputs Part A'!$B$5*'Data Sheet A'!E224-'Inputs and Outputs Part A'!$B$6*'Data Sheet A'!F224</f>
        <v>4040</v>
      </c>
      <c r="J224" s="13" t="s">
        <v>228</v>
      </c>
      <c r="K224" s="34">
        <v>1</v>
      </c>
      <c r="L224" s="34">
        <v>111</v>
      </c>
      <c r="M224" s="33">
        <f>'Inputs and Outputs Part A'!$B$4+'Inputs and Outputs Part A'!$B$9</f>
        <v>102</v>
      </c>
      <c r="N224" s="33">
        <f t="shared" si="19"/>
        <v>102</v>
      </c>
      <c r="O224" s="33">
        <f>IF(N224-K224&gt;'Inputs and Outputs Part A'!B$4,N224-K224-'Inputs and Outputs Part A'!B$4,0)</f>
        <v>1</v>
      </c>
      <c r="P224" s="35">
        <f>'Inputs and Outputs Part A'!$B$5*'Data Sheet A'!N224-'Inputs and Outputs Part A'!$B$6*'Data Sheet A'!O224</f>
        <v>3980</v>
      </c>
      <c r="S224" s="13" t="s">
        <v>228</v>
      </c>
      <c r="T224" s="34">
        <v>1</v>
      </c>
      <c r="U224" s="34">
        <v>111</v>
      </c>
      <c r="V224" s="33">
        <f>'Inputs and Outputs Part A'!$B$4+'Inputs and Outputs Part A'!$B$10</f>
        <v>103</v>
      </c>
      <c r="W224" s="33">
        <f t="shared" si="20"/>
        <v>103</v>
      </c>
      <c r="X224" s="33">
        <f>IF(W224-T224&gt;'Inputs and Outputs Part A'!B$4,W224-T224-'Inputs and Outputs Part A'!B$4,0)</f>
        <v>2</v>
      </c>
      <c r="Y224" s="35">
        <f>'Inputs and Outputs Part A'!$B$5*'Data Sheet A'!W224-'Inputs and Outputs Part A'!$B$6*'Data Sheet A'!X224</f>
        <v>3920</v>
      </c>
      <c r="AB224" s="13" t="s">
        <v>228</v>
      </c>
      <c r="AC224" s="34">
        <v>1</v>
      </c>
      <c r="AD224" s="34">
        <v>111</v>
      </c>
      <c r="AE224" s="33">
        <f>'Inputs and Outputs Part A'!$B$4+'Inputs and Outputs Part A'!$B$11</f>
        <v>104</v>
      </c>
      <c r="AF224" s="33">
        <f t="shared" si="21"/>
        <v>104</v>
      </c>
      <c r="AG224" s="33">
        <f>IF(AF224-AC224&gt;'Inputs and Outputs Part A'!B$4,AF224-AC224-'Inputs and Outputs Part A'!B$4,0)</f>
        <v>3</v>
      </c>
      <c r="AH224" s="35">
        <f>'Inputs and Outputs Part A'!$B$5*'Data Sheet A'!AF224-'Inputs and Outputs Part A'!$B$6*'Data Sheet A'!AG224</f>
        <v>3860</v>
      </c>
      <c r="AK224" s="13" t="s">
        <v>228</v>
      </c>
      <c r="AL224" s="34">
        <v>1</v>
      </c>
      <c r="AM224" s="34">
        <v>111</v>
      </c>
      <c r="AN224" s="33">
        <f>'Inputs and Outputs Part A'!$B$4+'Inputs and Outputs Part A'!$B$12</f>
        <v>105</v>
      </c>
      <c r="AO224" s="33">
        <f t="shared" si="22"/>
        <v>105</v>
      </c>
      <c r="AP224" s="33">
        <f>IF(AO224-AL224&gt;'Inputs and Outputs Part A'!B$4,AO224-AL224-'Inputs and Outputs Part A'!B$4,0)</f>
        <v>4</v>
      </c>
      <c r="AQ224" s="35">
        <f>'Inputs and Outputs Part A'!$B$5*'Data Sheet A'!AO224-'Inputs and Outputs Part A'!$B$6*'Data Sheet A'!AP224</f>
        <v>3800</v>
      </c>
      <c r="AS224" s="13" t="s">
        <v>228</v>
      </c>
      <c r="AT224" s="34">
        <v>1</v>
      </c>
      <c r="AU224" s="34">
        <v>111</v>
      </c>
      <c r="AV224" s="33">
        <f>'Inputs and Outputs Part A'!$B$4</f>
        <v>100</v>
      </c>
      <c r="AW224" s="33">
        <f t="shared" si="23"/>
        <v>100</v>
      </c>
      <c r="AX224" s="33">
        <f>IF(AW224-AT224&gt;'Inputs and Outputs Part A'!B$4,AW224-AT224-'Inputs and Outputs Part A'!B$4,0)</f>
        <v>0</v>
      </c>
      <c r="AY224" s="35">
        <f>'Inputs and Outputs Part A'!$B$5*'Data Sheet A'!AW224</f>
        <v>4000</v>
      </c>
    </row>
    <row r="225" spans="1:51" x14ac:dyDescent="0.3">
      <c r="A225" s="13" t="s">
        <v>229</v>
      </c>
      <c r="B225" s="34">
        <v>4</v>
      </c>
      <c r="C225" s="34">
        <v>106</v>
      </c>
      <c r="D225" s="33">
        <f>'Inputs and Outputs Part A'!$B$4+'Inputs and Outputs Part A'!$B$8</f>
        <v>101</v>
      </c>
      <c r="E225" s="33">
        <f t="shared" si="18"/>
        <v>101</v>
      </c>
      <c r="F225" s="33">
        <f>IF(E225-B225&gt;'Inputs and Outputs Part A'!B$4,E225-B225-'Inputs and Outputs Part A'!B$4,0)</f>
        <v>0</v>
      </c>
      <c r="G225" s="35">
        <f>'Inputs and Outputs Part A'!$B$5*'Data Sheet A'!E225-'Inputs and Outputs Part A'!$B$6*'Data Sheet A'!F225</f>
        <v>4040</v>
      </c>
      <c r="J225" s="13" t="s">
        <v>229</v>
      </c>
      <c r="K225" s="34">
        <v>4</v>
      </c>
      <c r="L225" s="34">
        <v>106</v>
      </c>
      <c r="M225" s="33">
        <f>'Inputs and Outputs Part A'!$B$4+'Inputs and Outputs Part A'!$B$9</f>
        <v>102</v>
      </c>
      <c r="N225" s="33">
        <f t="shared" si="19"/>
        <v>102</v>
      </c>
      <c r="O225" s="33">
        <f>IF(N225-K225&gt;'Inputs and Outputs Part A'!B$4,N225-K225-'Inputs and Outputs Part A'!B$4,0)</f>
        <v>0</v>
      </c>
      <c r="P225" s="35">
        <f>'Inputs and Outputs Part A'!$B$5*'Data Sheet A'!N225-'Inputs and Outputs Part A'!$B$6*'Data Sheet A'!O225</f>
        <v>4080</v>
      </c>
      <c r="S225" s="13" t="s">
        <v>229</v>
      </c>
      <c r="T225" s="34">
        <v>4</v>
      </c>
      <c r="U225" s="34">
        <v>106</v>
      </c>
      <c r="V225" s="33">
        <f>'Inputs and Outputs Part A'!$B$4+'Inputs and Outputs Part A'!$B$10</f>
        <v>103</v>
      </c>
      <c r="W225" s="33">
        <f t="shared" si="20"/>
        <v>103</v>
      </c>
      <c r="X225" s="33">
        <f>IF(W225-T225&gt;'Inputs and Outputs Part A'!B$4,W225-T225-'Inputs and Outputs Part A'!B$4,0)</f>
        <v>0</v>
      </c>
      <c r="Y225" s="35">
        <f>'Inputs and Outputs Part A'!$B$5*'Data Sheet A'!W225-'Inputs and Outputs Part A'!$B$6*'Data Sheet A'!X225</f>
        <v>4120</v>
      </c>
      <c r="AB225" s="13" t="s">
        <v>229</v>
      </c>
      <c r="AC225" s="34">
        <v>4</v>
      </c>
      <c r="AD225" s="34">
        <v>106</v>
      </c>
      <c r="AE225" s="33">
        <f>'Inputs and Outputs Part A'!$B$4+'Inputs and Outputs Part A'!$B$11</f>
        <v>104</v>
      </c>
      <c r="AF225" s="33">
        <f t="shared" si="21"/>
        <v>104</v>
      </c>
      <c r="AG225" s="33">
        <f>IF(AF225-AC225&gt;'Inputs and Outputs Part A'!B$4,AF225-AC225-'Inputs and Outputs Part A'!B$4,0)</f>
        <v>0</v>
      </c>
      <c r="AH225" s="35">
        <f>'Inputs and Outputs Part A'!$B$5*'Data Sheet A'!AF225-'Inputs and Outputs Part A'!$B$6*'Data Sheet A'!AG225</f>
        <v>4160</v>
      </c>
      <c r="AK225" s="13" t="s">
        <v>229</v>
      </c>
      <c r="AL225" s="34">
        <v>4</v>
      </c>
      <c r="AM225" s="34">
        <v>106</v>
      </c>
      <c r="AN225" s="33">
        <f>'Inputs and Outputs Part A'!$B$4+'Inputs and Outputs Part A'!$B$12</f>
        <v>105</v>
      </c>
      <c r="AO225" s="33">
        <f t="shared" si="22"/>
        <v>105</v>
      </c>
      <c r="AP225" s="33">
        <f>IF(AO225-AL225&gt;'Inputs and Outputs Part A'!B$4,AO225-AL225-'Inputs and Outputs Part A'!B$4,0)</f>
        <v>1</v>
      </c>
      <c r="AQ225" s="35">
        <f>'Inputs and Outputs Part A'!$B$5*'Data Sheet A'!AO225-'Inputs and Outputs Part A'!$B$6*'Data Sheet A'!AP225</f>
        <v>4100</v>
      </c>
      <c r="AS225" s="13" t="s">
        <v>229</v>
      </c>
      <c r="AT225" s="34">
        <v>4</v>
      </c>
      <c r="AU225" s="34">
        <v>106</v>
      </c>
      <c r="AV225" s="33">
        <f>'Inputs and Outputs Part A'!$B$4</f>
        <v>100</v>
      </c>
      <c r="AW225" s="33">
        <f t="shared" si="23"/>
        <v>100</v>
      </c>
      <c r="AX225" s="33">
        <f>IF(AW225-AT225&gt;'Inputs and Outputs Part A'!B$4,AW225-AT225-'Inputs and Outputs Part A'!B$4,0)</f>
        <v>0</v>
      </c>
      <c r="AY225" s="35">
        <f>'Inputs and Outputs Part A'!$B$5*'Data Sheet A'!AW225</f>
        <v>4000</v>
      </c>
    </row>
    <row r="226" spans="1:51" x14ac:dyDescent="0.3">
      <c r="A226" s="13" t="s">
        <v>230</v>
      </c>
      <c r="B226" s="34">
        <v>1</v>
      </c>
      <c r="C226" s="34">
        <v>102</v>
      </c>
      <c r="D226" s="33">
        <f>'Inputs and Outputs Part A'!$B$4+'Inputs and Outputs Part A'!$B$8</f>
        <v>101</v>
      </c>
      <c r="E226" s="33">
        <f t="shared" si="18"/>
        <v>101</v>
      </c>
      <c r="F226" s="33">
        <f>IF(E226-B226&gt;'Inputs and Outputs Part A'!B$4,E226-B226-'Inputs and Outputs Part A'!B$4,0)</f>
        <v>0</v>
      </c>
      <c r="G226" s="35">
        <f>'Inputs and Outputs Part A'!$B$5*'Data Sheet A'!E226-'Inputs and Outputs Part A'!$B$6*'Data Sheet A'!F226</f>
        <v>4040</v>
      </c>
      <c r="J226" s="13" t="s">
        <v>230</v>
      </c>
      <c r="K226" s="34">
        <v>1</v>
      </c>
      <c r="L226" s="34">
        <v>102</v>
      </c>
      <c r="M226" s="33">
        <f>'Inputs and Outputs Part A'!$B$4+'Inputs and Outputs Part A'!$B$9</f>
        <v>102</v>
      </c>
      <c r="N226" s="33">
        <f t="shared" si="19"/>
        <v>102</v>
      </c>
      <c r="O226" s="33">
        <f>IF(N226-K226&gt;'Inputs and Outputs Part A'!B$4,N226-K226-'Inputs and Outputs Part A'!B$4,0)</f>
        <v>1</v>
      </c>
      <c r="P226" s="35">
        <f>'Inputs and Outputs Part A'!$B$5*'Data Sheet A'!N226-'Inputs and Outputs Part A'!$B$6*'Data Sheet A'!O226</f>
        <v>3980</v>
      </c>
      <c r="S226" s="13" t="s">
        <v>230</v>
      </c>
      <c r="T226" s="34">
        <v>1</v>
      </c>
      <c r="U226" s="34">
        <v>102</v>
      </c>
      <c r="V226" s="33">
        <f>'Inputs and Outputs Part A'!$B$4+'Inputs and Outputs Part A'!$B$10</f>
        <v>103</v>
      </c>
      <c r="W226" s="33">
        <f t="shared" si="20"/>
        <v>102</v>
      </c>
      <c r="X226" s="33">
        <f>IF(W226-T226&gt;'Inputs and Outputs Part A'!B$4,W226-T226-'Inputs and Outputs Part A'!B$4,0)</f>
        <v>1</v>
      </c>
      <c r="Y226" s="35">
        <f>'Inputs and Outputs Part A'!$B$5*'Data Sheet A'!W226-'Inputs and Outputs Part A'!$B$6*'Data Sheet A'!X226</f>
        <v>3980</v>
      </c>
      <c r="AB226" s="13" t="s">
        <v>230</v>
      </c>
      <c r="AC226" s="34">
        <v>1</v>
      </c>
      <c r="AD226" s="34">
        <v>102</v>
      </c>
      <c r="AE226" s="33">
        <f>'Inputs and Outputs Part A'!$B$4+'Inputs and Outputs Part A'!$B$11</f>
        <v>104</v>
      </c>
      <c r="AF226" s="33">
        <f t="shared" si="21"/>
        <v>102</v>
      </c>
      <c r="AG226" s="33">
        <f>IF(AF226-AC226&gt;'Inputs and Outputs Part A'!B$4,AF226-AC226-'Inputs and Outputs Part A'!B$4,0)</f>
        <v>1</v>
      </c>
      <c r="AH226" s="35">
        <f>'Inputs and Outputs Part A'!$B$5*'Data Sheet A'!AF226-'Inputs and Outputs Part A'!$B$6*'Data Sheet A'!AG226</f>
        <v>3980</v>
      </c>
      <c r="AK226" s="13" t="s">
        <v>230</v>
      </c>
      <c r="AL226" s="34">
        <v>1</v>
      </c>
      <c r="AM226" s="34">
        <v>102</v>
      </c>
      <c r="AN226" s="33">
        <f>'Inputs and Outputs Part A'!$B$4+'Inputs and Outputs Part A'!$B$12</f>
        <v>105</v>
      </c>
      <c r="AO226" s="33">
        <f t="shared" si="22"/>
        <v>102</v>
      </c>
      <c r="AP226" s="33">
        <f>IF(AO226-AL226&gt;'Inputs and Outputs Part A'!B$4,AO226-AL226-'Inputs and Outputs Part A'!B$4,0)</f>
        <v>1</v>
      </c>
      <c r="AQ226" s="35">
        <f>'Inputs and Outputs Part A'!$B$5*'Data Sheet A'!AO226-'Inputs and Outputs Part A'!$B$6*'Data Sheet A'!AP226</f>
        <v>3980</v>
      </c>
      <c r="AS226" s="13" t="s">
        <v>230</v>
      </c>
      <c r="AT226" s="34">
        <v>1</v>
      </c>
      <c r="AU226" s="34">
        <v>102</v>
      </c>
      <c r="AV226" s="33">
        <f>'Inputs and Outputs Part A'!$B$4</f>
        <v>100</v>
      </c>
      <c r="AW226" s="33">
        <f t="shared" si="23"/>
        <v>100</v>
      </c>
      <c r="AX226" s="33">
        <f>IF(AW226-AT226&gt;'Inputs and Outputs Part A'!B$4,AW226-AT226-'Inputs and Outputs Part A'!B$4,0)</f>
        <v>0</v>
      </c>
      <c r="AY226" s="35">
        <f>'Inputs and Outputs Part A'!$B$5*'Data Sheet A'!AW226</f>
        <v>4000</v>
      </c>
    </row>
    <row r="227" spans="1:51" x14ac:dyDescent="0.3">
      <c r="A227" s="13" t="s">
        <v>231</v>
      </c>
      <c r="B227" s="34">
        <v>0</v>
      </c>
      <c r="C227" s="34">
        <v>100</v>
      </c>
      <c r="D227" s="33">
        <f>'Inputs and Outputs Part A'!$B$4+'Inputs and Outputs Part A'!$B$8</f>
        <v>101</v>
      </c>
      <c r="E227" s="33">
        <f t="shared" si="18"/>
        <v>100</v>
      </c>
      <c r="F227" s="33">
        <f>IF(E227-B227&gt;'Inputs and Outputs Part A'!B$4,E227-B227-'Inputs and Outputs Part A'!B$4,0)</f>
        <v>0</v>
      </c>
      <c r="G227" s="35">
        <f>'Inputs and Outputs Part A'!$B$5*'Data Sheet A'!E227-'Inputs and Outputs Part A'!$B$6*'Data Sheet A'!F227</f>
        <v>4000</v>
      </c>
      <c r="J227" s="13" t="s">
        <v>231</v>
      </c>
      <c r="K227" s="34">
        <v>0</v>
      </c>
      <c r="L227" s="34">
        <v>100</v>
      </c>
      <c r="M227" s="33">
        <f>'Inputs and Outputs Part A'!$B$4+'Inputs and Outputs Part A'!$B$9</f>
        <v>102</v>
      </c>
      <c r="N227" s="33">
        <f t="shared" si="19"/>
        <v>100</v>
      </c>
      <c r="O227" s="33">
        <f>IF(N227-K227&gt;'Inputs and Outputs Part A'!B$4,N227-K227-'Inputs and Outputs Part A'!B$4,0)</f>
        <v>0</v>
      </c>
      <c r="P227" s="35">
        <f>'Inputs and Outputs Part A'!$B$5*'Data Sheet A'!N227-'Inputs and Outputs Part A'!$B$6*'Data Sheet A'!O227</f>
        <v>4000</v>
      </c>
      <c r="S227" s="13" t="s">
        <v>231</v>
      </c>
      <c r="T227" s="34">
        <v>0</v>
      </c>
      <c r="U227" s="34">
        <v>100</v>
      </c>
      <c r="V227" s="33">
        <f>'Inputs and Outputs Part A'!$B$4+'Inputs and Outputs Part A'!$B$10</f>
        <v>103</v>
      </c>
      <c r="W227" s="33">
        <f t="shared" si="20"/>
        <v>100</v>
      </c>
      <c r="X227" s="33">
        <f>IF(W227-T227&gt;'Inputs and Outputs Part A'!B$4,W227-T227-'Inputs and Outputs Part A'!B$4,0)</f>
        <v>0</v>
      </c>
      <c r="Y227" s="35">
        <f>'Inputs and Outputs Part A'!$B$5*'Data Sheet A'!W227-'Inputs and Outputs Part A'!$B$6*'Data Sheet A'!X227</f>
        <v>4000</v>
      </c>
      <c r="AB227" s="13" t="s">
        <v>231</v>
      </c>
      <c r="AC227" s="34">
        <v>0</v>
      </c>
      <c r="AD227" s="34">
        <v>100</v>
      </c>
      <c r="AE227" s="33">
        <f>'Inputs and Outputs Part A'!$B$4+'Inputs and Outputs Part A'!$B$11</f>
        <v>104</v>
      </c>
      <c r="AF227" s="33">
        <f t="shared" si="21"/>
        <v>100</v>
      </c>
      <c r="AG227" s="33">
        <f>IF(AF227-AC227&gt;'Inputs and Outputs Part A'!B$4,AF227-AC227-'Inputs and Outputs Part A'!B$4,0)</f>
        <v>0</v>
      </c>
      <c r="AH227" s="35">
        <f>'Inputs and Outputs Part A'!$B$5*'Data Sheet A'!AF227-'Inputs and Outputs Part A'!$B$6*'Data Sheet A'!AG227</f>
        <v>4000</v>
      </c>
      <c r="AK227" s="13" t="s">
        <v>231</v>
      </c>
      <c r="AL227" s="34">
        <v>0</v>
      </c>
      <c r="AM227" s="34">
        <v>100</v>
      </c>
      <c r="AN227" s="33">
        <f>'Inputs and Outputs Part A'!$B$4+'Inputs and Outputs Part A'!$B$12</f>
        <v>105</v>
      </c>
      <c r="AO227" s="33">
        <f t="shared" si="22"/>
        <v>100</v>
      </c>
      <c r="AP227" s="33">
        <f>IF(AO227-AL227&gt;'Inputs and Outputs Part A'!B$4,AO227-AL227-'Inputs and Outputs Part A'!B$4,0)</f>
        <v>0</v>
      </c>
      <c r="AQ227" s="35">
        <f>'Inputs and Outputs Part A'!$B$5*'Data Sheet A'!AO227-'Inputs and Outputs Part A'!$B$6*'Data Sheet A'!AP227</f>
        <v>4000</v>
      </c>
      <c r="AS227" s="13" t="s">
        <v>231</v>
      </c>
      <c r="AT227" s="34">
        <v>0</v>
      </c>
      <c r="AU227" s="34">
        <v>100</v>
      </c>
      <c r="AV227" s="33">
        <f>'Inputs and Outputs Part A'!$B$4</f>
        <v>100</v>
      </c>
      <c r="AW227" s="33">
        <f t="shared" si="23"/>
        <v>100</v>
      </c>
      <c r="AX227" s="33">
        <f>IF(AW227-AT227&gt;'Inputs and Outputs Part A'!B$4,AW227-AT227-'Inputs and Outputs Part A'!B$4,0)</f>
        <v>0</v>
      </c>
      <c r="AY227" s="35">
        <f>'Inputs and Outputs Part A'!$B$5*'Data Sheet A'!AW227</f>
        <v>4000</v>
      </c>
    </row>
    <row r="228" spans="1:51" x14ac:dyDescent="0.3">
      <c r="A228" s="13" t="s">
        <v>232</v>
      </c>
      <c r="B228" s="34">
        <v>3</v>
      </c>
      <c r="C228" s="34">
        <v>88</v>
      </c>
      <c r="D228" s="33">
        <f>'Inputs and Outputs Part A'!$B$4+'Inputs and Outputs Part A'!$B$8</f>
        <v>101</v>
      </c>
      <c r="E228" s="33">
        <f t="shared" si="18"/>
        <v>88</v>
      </c>
      <c r="F228" s="33">
        <f>IF(E228-B228&gt;'Inputs and Outputs Part A'!B$4,E228-B228-'Inputs and Outputs Part A'!B$4,0)</f>
        <v>0</v>
      </c>
      <c r="G228" s="35">
        <f>'Inputs and Outputs Part A'!$B$5*'Data Sheet A'!E228-'Inputs and Outputs Part A'!$B$6*'Data Sheet A'!F228</f>
        <v>3520</v>
      </c>
      <c r="J228" s="13" t="s">
        <v>232</v>
      </c>
      <c r="K228" s="34">
        <v>3</v>
      </c>
      <c r="L228" s="34">
        <v>88</v>
      </c>
      <c r="M228" s="33">
        <f>'Inputs and Outputs Part A'!$B$4+'Inputs and Outputs Part A'!$B$9</f>
        <v>102</v>
      </c>
      <c r="N228" s="33">
        <f t="shared" si="19"/>
        <v>88</v>
      </c>
      <c r="O228" s="33">
        <f>IF(N228-K228&gt;'Inputs and Outputs Part A'!B$4,N228-K228-'Inputs and Outputs Part A'!B$4,0)</f>
        <v>0</v>
      </c>
      <c r="P228" s="35">
        <f>'Inputs and Outputs Part A'!$B$5*'Data Sheet A'!N228-'Inputs and Outputs Part A'!$B$6*'Data Sheet A'!O228</f>
        <v>3520</v>
      </c>
      <c r="S228" s="13" t="s">
        <v>232</v>
      </c>
      <c r="T228" s="34">
        <v>3</v>
      </c>
      <c r="U228" s="34">
        <v>88</v>
      </c>
      <c r="V228" s="33">
        <f>'Inputs and Outputs Part A'!$B$4+'Inputs and Outputs Part A'!$B$10</f>
        <v>103</v>
      </c>
      <c r="W228" s="33">
        <f t="shared" si="20"/>
        <v>88</v>
      </c>
      <c r="X228" s="33">
        <f>IF(W228-T228&gt;'Inputs and Outputs Part A'!B$4,W228-T228-'Inputs and Outputs Part A'!B$4,0)</f>
        <v>0</v>
      </c>
      <c r="Y228" s="35">
        <f>'Inputs and Outputs Part A'!$B$5*'Data Sheet A'!W228-'Inputs and Outputs Part A'!$B$6*'Data Sheet A'!X228</f>
        <v>3520</v>
      </c>
      <c r="AB228" s="13" t="s">
        <v>232</v>
      </c>
      <c r="AC228" s="34">
        <v>3</v>
      </c>
      <c r="AD228" s="34">
        <v>88</v>
      </c>
      <c r="AE228" s="33">
        <f>'Inputs and Outputs Part A'!$B$4+'Inputs and Outputs Part A'!$B$11</f>
        <v>104</v>
      </c>
      <c r="AF228" s="33">
        <f t="shared" si="21"/>
        <v>88</v>
      </c>
      <c r="AG228" s="33">
        <f>IF(AF228-AC228&gt;'Inputs and Outputs Part A'!B$4,AF228-AC228-'Inputs and Outputs Part A'!B$4,0)</f>
        <v>0</v>
      </c>
      <c r="AH228" s="35">
        <f>'Inputs and Outputs Part A'!$B$5*'Data Sheet A'!AF228-'Inputs and Outputs Part A'!$B$6*'Data Sheet A'!AG228</f>
        <v>3520</v>
      </c>
      <c r="AK228" s="13" t="s">
        <v>232</v>
      </c>
      <c r="AL228" s="34">
        <v>3</v>
      </c>
      <c r="AM228" s="34">
        <v>88</v>
      </c>
      <c r="AN228" s="33">
        <f>'Inputs and Outputs Part A'!$B$4+'Inputs and Outputs Part A'!$B$12</f>
        <v>105</v>
      </c>
      <c r="AO228" s="33">
        <f t="shared" si="22"/>
        <v>88</v>
      </c>
      <c r="AP228" s="33">
        <f>IF(AO228-AL228&gt;'Inputs and Outputs Part A'!B$4,AO228-AL228-'Inputs and Outputs Part A'!B$4,0)</f>
        <v>0</v>
      </c>
      <c r="AQ228" s="35">
        <f>'Inputs and Outputs Part A'!$B$5*'Data Sheet A'!AO228-'Inputs and Outputs Part A'!$B$6*'Data Sheet A'!AP228</f>
        <v>3520</v>
      </c>
      <c r="AS228" s="13" t="s">
        <v>232</v>
      </c>
      <c r="AT228" s="34">
        <v>3</v>
      </c>
      <c r="AU228" s="34">
        <v>88</v>
      </c>
      <c r="AV228" s="33">
        <f>'Inputs and Outputs Part A'!$B$4</f>
        <v>100</v>
      </c>
      <c r="AW228" s="33">
        <f t="shared" si="23"/>
        <v>88</v>
      </c>
      <c r="AX228" s="33">
        <f>IF(AW228-AT228&gt;'Inputs and Outputs Part A'!B$4,AW228-AT228-'Inputs and Outputs Part A'!B$4,0)</f>
        <v>0</v>
      </c>
      <c r="AY228" s="35">
        <f>'Inputs and Outputs Part A'!$B$5*'Data Sheet A'!AW228</f>
        <v>3520</v>
      </c>
    </row>
    <row r="229" spans="1:51" x14ac:dyDescent="0.3">
      <c r="A229" s="13" t="s">
        <v>233</v>
      </c>
      <c r="B229" s="34">
        <v>0</v>
      </c>
      <c r="C229" s="34">
        <v>107</v>
      </c>
      <c r="D229" s="33">
        <f>'Inputs and Outputs Part A'!$B$4+'Inputs and Outputs Part A'!$B$8</f>
        <v>101</v>
      </c>
      <c r="E229" s="33">
        <f t="shared" si="18"/>
        <v>101</v>
      </c>
      <c r="F229" s="33">
        <f>IF(E229-B229&gt;'Inputs and Outputs Part A'!B$4,E229-B229-'Inputs and Outputs Part A'!B$4,0)</f>
        <v>1</v>
      </c>
      <c r="G229" s="35">
        <f>'Inputs and Outputs Part A'!$B$5*'Data Sheet A'!E229-'Inputs and Outputs Part A'!$B$6*'Data Sheet A'!F229</f>
        <v>3940</v>
      </c>
      <c r="J229" s="13" t="s">
        <v>233</v>
      </c>
      <c r="K229" s="34">
        <v>0</v>
      </c>
      <c r="L229" s="34">
        <v>107</v>
      </c>
      <c r="M229" s="33">
        <f>'Inputs and Outputs Part A'!$B$4+'Inputs and Outputs Part A'!$B$9</f>
        <v>102</v>
      </c>
      <c r="N229" s="33">
        <f t="shared" si="19"/>
        <v>102</v>
      </c>
      <c r="O229" s="33">
        <f>IF(N229-K229&gt;'Inputs and Outputs Part A'!B$4,N229-K229-'Inputs and Outputs Part A'!B$4,0)</f>
        <v>2</v>
      </c>
      <c r="P229" s="35">
        <f>'Inputs and Outputs Part A'!$B$5*'Data Sheet A'!N229-'Inputs and Outputs Part A'!$B$6*'Data Sheet A'!O229</f>
        <v>3880</v>
      </c>
      <c r="S229" s="13" t="s">
        <v>233</v>
      </c>
      <c r="T229" s="34">
        <v>0</v>
      </c>
      <c r="U229" s="34">
        <v>107</v>
      </c>
      <c r="V229" s="33">
        <f>'Inputs and Outputs Part A'!$B$4+'Inputs and Outputs Part A'!$B$10</f>
        <v>103</v>
      </c>
      <c r="W229" s="33">
        <f t="shared" si="20"/>
        <v>103</v>
      </c>
      <c r="X229" s="33">
        <f>IF(W229-T229&gt;'Inputs and Outputs Part A'!B$4,W229-T229-'Inputs and Outputs Part A'!B$4,0)</f>
        <v>3</v>
      </c>
      <c r="Y229" s="35">
        <f>'Inputs and Outputs Part A'!$B$5*'Data Sheet A'!W229-'Inputs and Outputs Part A'!$B$6*'Data Sheet A'!X229</f>
        <v>3820</v>
      </c>
      <c r="AB229" s="13" t="s">
        <v>233</v>
      </c>
      <c r="AC229" s="34">
        <v>0</v>
      </c>
      <c r="AD229" s="34">
        <v>107</v>
      </c>
      <c r="AE229" s="33">
        <f>'Inputs and Outputs Part A'!$B$4+'Inputs and Outputs Part A'!$B$11</f>
        <v>104</v>
      </c>
      <c r="AF229" s="33">
        <f t="shared" si="21"/>
        <v>104</v>
      </c>
      <c r="AG229" s="33">
        <f>IF(AF229-AC229&gt;'Inputs and Outputs Part A'!B$4,AF229-AC229-'Inputs and Outputs Part A'!B$4,0)</f>
        <v>4</v>
      </c>
      <c r="AH229" s="35">
        <f>'Inputs and Outputs Part A'!$B$5*'Data Sheet A'!AF229-'Inputs and Outputs Part A'!$B$6*'Data Sheet A'!AG229</f>
        <v>3760</v>
      </c>
      <c r="AK229" s="13" t="s">
        <v>233</v>
      </c>
      <c r="AL229" s="34">
        <v>0</v>
      </c>
      <c r="AM229" s="34">
        <v>107</v>
      </c>
      <c r="AN229" s="33">
        <f>'Inputs and Outputs Part A'!$B$4+'Inputs and Outputs Part A'!$B$12</f>
        <v>105</v>
      </c>
      <c r="AO229" s="33">
        <f t="shared" si="22"/>
        <v>105</v>
      </c>
      <c r="AP229" s="33">
        <f>IF(AO229-AL229&gt;'Inputs and Outputs Part A'!B$4,AO229-AL229-'Inputs and Outputs Part A'!B$4,0)</f>
        <v>5</v>
      </c>
      <c r="AQ229" s="35">
        <f>'Inputs and Outputs Part A'!$B$5*'Data Sheet A'!AO229-'Inputs and Outputs Part A'!$B$6*'Data Sheet A'!AP229</f>
        <v>3700</v>
      </c>
      <c r="AS229" s="13" t="s">
        <v>233</v>
      </c>
      <c r="AT229" s="34">
        <v>0</v>
      </c>
      <c r="AU229" s="34">
        <v>107</v>
      </c>
      <c r="AV229" s="33">
        <f>'Inputs and Outputs Part A'!$B$4</f>
        <v>100</v>
      </c>
      <c r="AW229" s="33">
        <f t="shared" si="23"/>
        <v>100</v>
      </c>
      <c r="AX229" s="33">
        <f>IF(AW229-AT229&gt;'Inputs and Outputs Part A'!B$4,AW229-AT229-'Inputs and Outputs Part A'!B$4,0)</f>
        <v>0</v>
      </c>
      <c r="AY229" s="35">
        <f>'Inputs and Outputs Part A'!$B$5*'Data Sheet A'!AW229</f>
        <v>4000</v>
      </c>
    </row>
    <row r="230" spans="1:51" x14ac:dyDescent="0.3">
      <c r="A230" s="13" t="s">
        <v>234</v>
      </c>
      <c r="B230" s="34">
        <v>2</v>
      </c>
      <c r="C230" s="34">
        <v>107</v>
      </c>
      <c r="D230" s="33">
        <f>'Inputs and Outputs Part A'!$B$4+'Inputs and Outputs Part A'!$B$8</f>
        <v>101</v>
      </c>
      <c r="E230" s="33">
        <f t="shared" si="18"/>
        <v>101</v>
      </c>
      <c r="F230" s="33">
        <f>IF(E230-B230&gt;'Inputs and Outputs Part A'!B$4,E230-B230-'Inputs and Outputs Part A'!B$4,0)</f>
        <v>0</v>
      </c>
      <c r="G230" s="35">
        <f>'Inputs and Outputs Part A'!$B$5*'Data Sheet A'!E230-'Inputs and Outputs Part A'!$B$6*'Data Sheet A'!F230</f>
        <v>4040</v>
      </c>
      <c r="J230" s="13" t="s">
        <v>234</v>
      </c>
      <c r="K230" s="34">
        <v>2</v>
      </c>
      <c r="L230" s="34">
        <v>107</v>
      </c>
      <c r="M230" s="33">
        <f>'Inputs and Outputs Part A'!$B$4+'Inputs and Outputs Part A'!$B$9</f>
        <v>102</v>
      </c>
      <c r="N230" s="33">
        <f t="shared" si="19"/>
        <v>102</v>
      </c>
      <c r="O230" s="33">
        <f>IF(N230-K230&gt;'Inputs and Outputs Part A'!B$4,N230-K230-'Inputs and Outputs Part A'!B$4,0)</f>
        <v>0</v>
      </c>
      <c r="P230" s="35">
        <f>'Inputs and Outputs Part A'!$B$5*'Data Sheet A'!N230-'Inputs and Outputs Part A'!$B$6*'Data Sheet A'!O230</f>
        <v>4080</v>
      </c>
      <c r="S230" s="13" t="s">
        <v>234</v>
      </c>
      <c r="T230" s="34">
        <v>2</v>
      </c>
      <c r="U230" s="34">
        <v>107</v>
      </c>
      <c r="V230" s="33">
        <f>'Inputs and Outputs Part A'!$B$4+'Inputs and Outputs Part A'!$B$10</f>
        <v>103</v>
      </c>
      <c r="W230" s="33">
        <f t="shared" si="20"/>
        <v>103</v>
      </c>
      <c r="X230" s="33">
        <f>IF(W230-T230&gt;'Inputs and Outputs Part A'!B$4,W230-T230-'Inputs and Outputs Part A'!B$4,0)</f>
        <v>1</v>
      </c>
      <c r="Y230" s="35">
        <f>'Inputs and Outputs Part A'!$B$5*'Data Sheet A'!W230-'Inputs and Outputs Part A'!$B$6*'Data Sheet A'!X230</f>
        <v>4020</v>
      </c>
      <c r="AB230" s="13" t="s">
        <v>234</v>
      </c>
      <c r="AC230" s="34">
        <v>2</v>
      </c>
      <c r="AD230" s="34">
        <v>107</v>
      </c>
      <c r="AE230" s="33">
        <f>'Inputs and Outputs Part A'!$B$4+'Inputs and Outputs Part A'!$B$11</f>
        <v>104</v>
      </c>
      <c r="AF230" s="33">
        <f t="shared" si="21"/>
        <v>104</v>
      </c>
      <c r="AG230" s="33">
        <f>IF(AF230-AC230&gt;'Inputs and Outputs Part A'!B$4,AF230-AC230-'Inputs and Outputs Part A'!B$4,0)</f>
        <v>2</v>
      </c>
      <c r="AH230" s="35">
        <f>'Inputs and Outputs Part A'!$B$5*'Data Sheet A'!AF230-'Inputs and Outputs Part A'!$B$6*'Data Sheet A'!AG230</f>
        <v>3960</v>
      </c>
      <c r="AK230" s="13" t="s">
        <v>234</v>
      </c>
      <c r="AL230" s="34">
        <v>2</v>
      </c>
      <c r="AM230" s="34">
        <v>107</v>
      </c>
      <c r="AN230" s="33">
        <f>'Inputs and Outputs Part A'!$B$4+'Inputs and Outputs Part A'!$B$12</f>
        <v>105</v>
      </c>
      <c r="AO230" s="33">
        <f t="shared" si="22"/>
        <v>105</v>
      </c>
      <c r="AP230" s="33">
        <f>IF(AO230-AL230&gt;'Inputs and Outputs Part A'!B$4,AO230-AL230-'Inputs and Outputs Part A'!B$4,0)</f>
        <v>3</v>
      </c>
      <c r="AQ230" s="35">
        <f>'Inputs and Outputs Part A'!$B$5*'Data Sheet A'!AO230-'Inputs and Outputs Part A'!$B$6*'Data Sheet A'!AP230</f>
        <v>3900</v>
      </c>
      <c r="AS230" s="13" t="s">
        <v>234</v>
      </c>
      <c r="AT230" s="34">
        <v>2</v>
      </c>
      <c r="AU230" s="34">
        <v>107</v>
      </c>
      <c r="AV230" s="33">
        <f>'Inputs and Outputs Part A'!$B$4</f>
        <v>100</v>
      </c>
      <c r="AW230" s="33">
        <f t="shared" si="23"/>
        <v>100</v>
      </c>
      <c r="AX230" s="33">
        <f>IF(AW230-AT230&gt;'Inputs and Outputs Part A'!B$4,AW230-AT230-'Inputs and Outputs Part A'!B$4,0)</f>
        <v>0</v>
      </c>
      <c r="AY230" s="35">
        <f>'Inputs and Outputs Part A'!$B$5*'Data Sheet A'!AW230</f>
        <v>4000</v>
      </c>
    </row>
    <row r="231" spans="1:51" x14ac:dyDescent="0.3">
      <c r="A231" s="13" t="s">
        <v>235</v>
      </c>
      <c r="B231" s="34">
        <v>3</v>
      </c>
      <c r="C231" s="34">
        <v>99</v>
      </c>
      <c r="D231" s="33">
        <f>'Inputs and Outputs Part A'!$B$4+'Inputs and Outputs Part A'!$B$8</f>
        <v>101</v>
      </c>
      <c r="E231" s="33">
        <f t="shared" si="18"/>
        <v>99</v>
      </c>
      <c r="F231" s="33">
        <f>IF(E231-B231&gt;'Inputs and Outputs Part A'!B$4,E231-B231-'Inputs and Outputs Part A'!B$4,0)</f>
        <v>0</v>
      </c>
      <c r="G231" s="35">
        <f>'Inputs and Outputs Part A'!$B$5*'Data Sheet A'!E231-'Inputs and Outputs Part A'!$B$6*'Data Sheet A'!F231</f>
        <v>3960</v>
      </c>
      <c r="J231" s="13" t="s">
        <v>235</v>
      </c>
      <c r="K231" s="34">
        <v>3</v>
      </c>
      <c r="L231" s="34">
        <v>99</v>
      </c>
      <c r="M231" s="33">
        <f>'Inputs and Outputs Part A'!$B$4+'Inputs and Outputs Part A'!$B$9</f>
        <v>102</v>
      </c>
      <c r="N231" s="33">
        <f t="shared" si="19"/>
        <v>99</v>
      </c>
      <c r="O231" s="33">
        <f>IF(N231-K231&gt;'Inputs and Outputs Part A'!B$4,N231-K231-'Inputs and Outputs Part A'!B$4,0)</f>
        <v>0</v>
      </c>
      <c r="P231" s="35">
        <f>'Inputs and Outputs Part A'!$B$5*'Data Sheet A'!N231-'Inputs and Outputs Part A'!$B$6*'Data Sheet A'!O231</f>
        <v>3960</v>
      </c>
      <c r="S231" s="13" t="s">
        <v>235</v>
      </c>
      <c r="T231" s="34">
        <v>3</v>
      </c>
      <c r="U231" s="34">
        <v>99</v>
      </c>
      <c r="V231" s="33">
        <f>'Inputs and Outputs Part A'!$B$4+'Inputs and Outputs Part A'!$B$10</f>
        <v>103</v>
      </c>
      <c r="W231" s="33">
        <f t="shared" si="20"/>
        <v>99</v>
      </c>
      <c r="X231" s="33">
        <f>IF(W231-T231&gt;'Inputs and Outputs Part A'!B$4,W231-T231-'Inputs and Outputs Part A'!B$4,0)</f>
        <v>0</v>
      </c>
      <c r="Y231" s="35">
        <f>'Inputs and Outputs Part A'!$B$5*'Data Sheet A'!W231-'Inputs and Outputs Part A'!$B$6*'Data Sheet A'!X231</f>
        <v>3960</v>
      </c>
      <c r="AB231" s="13" t="s">
        <v>235</v>
      </c>
      <c r="AC231" s="34">
        <v>3</v>
      </c>
      <c r="AD231" s="34">
        <v>99</v>
      </c>
      <c r="AE231" s="33">
        <f>'Inputs and Outputs Part A'!$B$4+'Inputs and Outputs Part A'!$B$11</f>
        <v>104</v>
      </c>
      <c r="AF231" s="33">
        <f t="shared" si="21"/>
        <v>99</v>
      </c>
      <c r="AG231" s="33">
        <f>IF(AF231-AC231&gt;'Inputs and Outputs Part A'!B$4,AF231-AC231-'Inputs and Outputs Part A'!B$4,0)</f>
        <v>0</v>
      </c>
      <c r="AH231" s="35">
        <f>'Inputs and Outputs Part A'!$B$5*'Data Sheet A'!AF231-'Inputs and Outputs Part A'!$B$6*'Data Sheet A'!AG231</f>
        <v>3960</v>
      </c>
      <c r="AK231" s="13" t="s">
        <v>235</v>
      </c>
      <c r="AL231" s="34">
        <v>3</v>
      </c>
      <c r="AM231" s="34">
        <v>99</v>
      </c>
      <c r="AN231" s="33">
        <f>'Inputs and Outputs Part A'!$B$4+'Inputs and Outputs Part A'!$B$12</f>
        <v>105</v>
      </c>
      <c r="AO231" s="33">
        <f t="shared" si="22"/>
        <v>99</v>
      </c>
      <c r="AP231" s="33">
        <f>IF(AO231-AL231&gt;'Inputs and Outputs Part A'!B$4,AO231-AL231-'Inputs and Outputs Part A'!B$4,0)</f>
        <v>0</v>
      </c>
      <c r="AQ231" s="35">
        <f>'Inputs and Outputs Part A'!$B$5*'Data Sheet A'!AO231-'Inputs and Outputs Part A'!$B$6*'Data Sheet A'!AP231</f>
        <v>3960</v>
      </c>
      <c r="AS231" s="13" t="s">
        <v>235</v>
      </c>
      <c r="AT231" s="34">
        <v>3</v>
      </c>
      <c r="AU231" s="34">
        <v>99</v>
      </c>
      <c r="AV231" s="33">
        <f>'Inputs and Outputs Part A'!$B$4</f>
        <v>100</v>
      </c>
      <c r="AW231" s="33">
        <f t="shared" si="23"/>
        <v>99</v>
      </c>
      <c r="AX231" s="33">
        <f>IF(AW231-AT231&gt;'Inputs and Outputs Part A'!B$4,AW231-AT231-'Inputs and Outputs Part A'!B$4,0)</f>
        <v>0</v>
      </c>
      <c r="AY231" s="35">
        <f>'Inputs and Outputs Part A'!$B$5*'Data Sheet A'!AW231</f>
        <v>3960</v>
      </c>
    </row>
    <row r="232" spans="1:51" x14ac:dyDescent="0.3">
      <c r="A232" s="13" t="s">
        <v>236</v>
      </c>
      <c r="B232" s="34">
        <v>6</v>
      </c>
      <c r="C232" s="34">
        <v>98</v>
      </c>
      <c r="D232" s="33">
        <f>'Inputs and Outputs Part A'!$B$4+'Inputs and Outputs Part A'!$B$8</f>
        <v>101</v>
      </c>
      <c r="E232" s="33">
        <f t="shared" si="18"/>
        <v>98</v>
      </c>
      <c r="F232" s="33">
        <f>IF(E232-B232&gt;'Inputs and Outputs Part A'!B$4,E232-B232-'Inputs and Outputs Part A'!B$4,0)</f>
        <v>0</v>
      </c>
      <c r="G232" s="35">
        <f>'Inputs and Outputs Part A'!$B$5*'Data Sheet A'!E232-'Inputs and Outputs Part A'!$B$6*'Data Sheet A'!F232</f>
        <v>3920</v>
      </c>
      <c r="J232" s="13" t="s">
        <v>236</v>
      </c>
      <c r="K232" s="34">
        <v>6</v>
      </c>
      <c r="L232" s="34">
        <v>98</v>
      </c>
      <c r="M232" s="33">
        <f>'Inputs and Outputs Part A'!$B$4+'Inputs and Outputs Part A'!$B$9</f>
        <v>102</v>
      </c>
      <c r="N232" s="33">
        <f t="shared" si="19"/>
        <v>98</v>
      </c>
      <c r="O232" s="33">
        <f>IF(N232-K232&gt;'Inputs and Outputs Part A'!B$4,N232-K232-'Inputs and Outputs Part A'!B$4,0)</f>
        <v>0</v>
      </c>
      <c r="P232" s="35">
        <f>'Inputs and Outputs Part A'!$B$5*'Data Sheet A'!N232-'Inputs and Outputs Part A'!$B$6*'Data Sheet A'!O232</f>
        <v>3920</v>
      </c>
      <c r="S232" s="13" t="s">
        <v>236</v>
      </c>
      <c r="T232" s="34">
        <v>6</v>
      </c>
      <c r="U232" s="34">
        <v>98</v>
      </c>
      <c r="V232" s="33">
        <f>'Inputs and Outputs Part A'!$B$4+'Inputs and Outputs Part A'!$B$10</f>
        <v>103</v>
      </c>
      <c r="W232" s="33">
        <f t="shared" si="20"/>
        <v>98</v>
      </c>
      <c r="X232" s="33">
        <f>IF(W232-T232&gt;'Inputs and Outputs Part A'!B$4,W232-T232-'Inputs and Outputs Part A'!B$4,0)</f>
        <v>0</v>
      </c>
      <c r="Y232" s="35">
        <f>'Inputs and Outputs Part A'!$B$5*'Data Sheet A'!W232-'Inputs and Outputs Part A'!$B$6*'Data Sheet A'!X232</f>
        <v>3920</v>
      </c>
      <c r="AB232" s="13" t="s">
        <v>236</v>
      </c>
      <c r="AC232" s="34">
        <v>6</v>
      </c>
      <c r="AD232" s="34">
        <v>98</v>
      </c>
      <c r="AE232" s="33">
        <f>'Inputs and Outputs Part A'!$B$4+'Inputs and Outputs Part A'!$B$11</f>
        <v>104</v>
      </c>
      <c r="AF232" s="33">
        <f t="shared" si="21"/>
        <v>98</v>
      </c>
      <c r="AG232" s="33">
        <f>IF(AF232-AC232&gt;'Inputs and Outputs Part A'!B$4,AF232-AC232-'Inputs and Outputs Part A'!B$4,0)</f>
        <v>0</v>
      </c>
      <c r="AH232" s="35">
        <f>'Inputs and Outputs Part A'!$B$5*'Data Sheet A'!AF232-'Inputs and Outputs Part A'!$B$6*'Data Sheet A'!AG232</f>
        <v>3920</v>
      </c>
      <c r="AK232" s="13" t="s">
        <v>236</v>
      </c>
      <c r="AL232" s="34">
        <v>6</v>
      </c>
      <c r="AM232" s="34">
        <v>98</v>
      </c>
      <c r="AN232" s="33">
        <f>'Inputs and Outputs Part A'!$B$4+'Inputs and Outputs Part A'!$B$12</f>
        <v>105</v>
      </c>
      <c r="AO232" s="33">
        <f t="shared" si="22"/>
        <v>98</v>
      </c>
      <c r="AP232" s="33">
        <f>IF(AO232-AL232&gt;'Inputs and Outputs Part A'!B$4,AO232-AL232-'Inputs and Outputs Part A'!B$4,0)</f>
        <v>0</v>
      </c>
      <c r="AQ232" s="35">
        <f>'Inputs and Outputs Part A'!$B$5*'Data Sheet A'!AO232-'Inputs and Outputs Part A'!$B$6*'Data Sheet A'!AP232</f>
        <v>3920</v>
      </c>
      <c r="AS232" s="13" t="s">
        <v>236</v>
      </c>
      <c r="AT232" s="34">
        <v>6</v>
      </c>
      <c r="AU232" s="34">
        <v>98</v>
      </c>
      <c r="AV232" s="33">
        <f>'Inputs and Outputs Part A'!$B$4</f>
        <v>100</v>
      </c>
      <c r="AW232" s="33">
        <f t="shared" si="23"/>
        <v>98</v>
      </c>
      <c r="AX232" s="33">
        <f>IF(AW232-AT232&gt;'Inputs and Outputs Part A'!B$4,AW232-AT232-'Inputs and Outputs Part A'!B$4,0)</f>
        <v>0</v>
      </c>
      <c r="AY232" s="35">
        <f>'Inputs and Outputs Part A'!$B$5*'Data Sheet A'!AW232</f>
        <v>3920</v>
      </c>
    </row>
    <row r="233" spans="1:51" x14ac:dyDescent="0.3">
      <c r="A233" s="13" t="s">
        <v>237</v>
      </c>
      <c r="B233" s="34">
        <v>1</v>
      </c>
      <c r="C233" s="34">
        <v>103</v>
      </c>
      <c r="D233" s="33">
        <f>'Inputs and Outputs Part A'!$B$4+'Inputs and Outputs Part A'!$B$8</f>
        <v>101</v>
      </c>
      <c r="E233" s="33">
        <f t="shared" si="18"/>
        <v>101</v>
      </c>
      <c r="F233" s="33">
        <f>IF(E233-B233&gt;'Inputs and Outputs Part A'!B$4,E233-B233-'Inputs and Outputs Part A'!B$4,0)</f>
        <v>0</v>
      </c>
      <c r="G233" s="35">
        <f>'Inputs and Outputs Part A'!$B$5*'Data Sheet A'!E233-'Inputs and Outputs Part A'!$B$6*'Data Sheet A'!F233</f>
        <v>4040</v>
      </c>
      <c r="J233" s="13" t="s">
        <v>237</v>
      </c>
      <c r="K233" s="34">
        <v>1</v>
      </c>
      <c r="L233" s="34">
        <v>103</v>
      </c>
      <c r="M233" s="33">
        <f>'Inputs and Outputs Part A'!$B$4+'Inputs and Outputs Part A'!$B$9</f>
        <v>102</v>
      </c>
      <c r="N233" s="33">
        <f t="shared" si="19"/>
        <v>102</v>
      </c>
      <c r="O233" s="33">
        <f>IF(N233-K233&gt;'Inputs and Outputs Part A'!B$4,N233-K233-'Inputs and Outputs Part A'!B$4,0)</f>
        <v>1</v>
      </c>
      <c r="P233" s="35">
        <f>'Inputs and Outputs Part A'!$B$5*'Data Sheet A'!N233-'Inputs and Outputs Part A'!$B$6*'Data Sheet A'!O233</f>
        <v>3980</v>
      </c>
      <c r="S233" s="13" t="s">
        <v>237</v>
      </c>
      <c r="T233" s="34">
        <v>1</v>
      </c>
      <c r="U233" s="34">
        <v>103</v>
      </c>
      <c r="V233" s="33">
        <f>'Inputs and Outputs Part A'!$B$4+'Inputs and Outputs Part A'!$B$10</f>
        <v>103</v>
      </c>
      <c r="W233" s="33">
        <f t="shared" si="20"/>
        <v>103</v>
      </c>
      <c r="X233" s="33">
        <f>IF(W233-T233&gt;'Inputs and Outputs Part A'!B$4,W233-T233-'Inputs and Outputs Part A'!B$4,0)</f>
        <v>2</v>
      </c>
      <c r="Y233" s="35">
        <f>'Inputs and Outputs Part A'!$B$5*'Data Sheet A'!W233-'Inputs and Outputs Part A'!$B$6*'Data Sheet A'!X233</f>
        <v>3920</v>
      </c>
      <c r="AB233" s="13" t="s">
        <v>237</v>
      </c>
      <c r="AC233" s="34">
        <v>1</v>
      </c>
      <c r="AD233" s="34">
        <v>103</v>
      </c>
      <c r="AE233" s="33">
        <f>'Inputs and Outputs Part A'!$B$4+'Inputs and Outputs Part A'!$B$11</f>
        <v>104</v>
      </c>
      <c r="AF233" s="33">
        <f t="shared" si="21"/>
        <v>103</v>
      </c>
      <c r="AG233" s="33">
        <f>IF(AF233-AC233&gt;'Inputs and Outputs Part A'!B$4,AF233-AC233-'Inputs and Outputs Part A'!B$4,0)</f>
        <v>2</v>
      </c>
      <c r="AH233" s="35">
        <f>'Inputs and Outputs Part A'!$B$5*'Data Sheet A'!AF233-'Inputs and Outputs Part A'!$B$6*'Data Sheet A'!AG233</f>
        <v>3920</v>
      </c>
      <c r="AK233" s="13" t="s">
        <v>237</v>
      </c>
      <c r="AL233" s="34">
        <v>1</v>
      </c>
      <c r="AM233" s="34">
        <v>103</v>
      </c>
      <c r="AN233" s="33">
        <f>'Inputs and Outputs Part A'!$B$4+'Inputs and Outputs Part A'!$B$12</f>
        <v>105</v>
      </c>
      <c r="AO233" s="33">
        <f t="shared" si="22"/>
        <v>103</v>
      </c>
      <c r="AP233" s="33">
        <f>IF(AO233-AL233&gt;'Inputs and Outputs Part A'!B$4,AO233-AL233-'Inputs and Outputs Part A'!B$4,0)</f>
        <v>2</v>
      </c>
      <c r="AQ233" s="35">
        <f>'Inputs and Outputs Part A'!$B$5*'Data Sheet A'!AO233-'Inputs and Outputs Part A'!$B$6*'Data Sheet A'!AP233</f>
        <v>3920</v>
      </c>
      <c r="AS233" s="13" t="s">
        <v>237</v>
      </c>
      <c r="AT233" s="34">
        <v>1</v>
      </c>
      <c r="AU233" s="34">
        <v>103</v>
      </c>
      <c r="AV233" s="33">
        <f>'Inputs and Outputs Part A'!$B$4</f>
        <v>100</v>
      </c>
      <c r="AW233" s="33">
        <f t="shared" si="23"/>
        <v>100</v>
      </c>
      <c r="AX233" s="33">
        <f>IF(AW233-AT233&gt;'Inputs and Outputs Part A'!B$4,AW233-AT233-'Inputs and Outputs Part A'!B$4,0)</f>
        <v>0</v>
      </c>
      <c r="AY233" s="35">
        <f>'Inputs and Outputs Part A'!$B$5*'Data Sheet A'!AW233</f>
        <v>4000</v>
      </c>
    </row>
    <row r="234" spans="1:51" x14ac:dyDescent="0.3">
      <c r="A234" s="13" t="s">
        <v>238</v>
      </c>
      <c r="B234" s="34">
        <v>4</v>
      </c>
      <c r="C234" s="34">
        <v>97</v>
      </c>
      <c r="D234" s="33">
        <f>'Inputs and Outputs Part A'!$B$4+'Inputs and Outputs Part A'!$B$8</f>
        <v>101</v>
      </c>
      <c r="E234" s="33">
        <f t="shared" si="18"/>
        <v>97</v>
      </c>
      <c r="F234" s="33">
        <f>IF(E234-B234&gt;'Inputs and Outputs Part A'!B$4,E234-B234-'Inputs and Outputs Part A'!B$4,0)</f>
        <v>0</v>
      </c>
      <c r="G234" s="35">
        <f>'Inputs and Outputs Part A'!$B$5*'Data Sheet A'!E234-'Inputs and Outputs Part A'!$B$6*'Data Sheet A'!F234</f>
        <v>3880</v>
      </c>
      <c r="J234" s="13" t="s">
        <v>238</v>
      </c>
      <c r="K234" s="34">
        <v>4</v>
      </c>
      <c r="L234" s="34">
        <v>97</v>
      </c>
      <c r="M234" s="33">
        <f>'Inputs and Outputs Part A'!$B$4+'Inputs and Outputs Part A'!$B$9</f>
        <v>102</v>
      </c>
      <c r="N234" s="33">
        <f t="shared" si="19"/>
        <v>97</v>
      </c>
      <c r="O234" s="33">
        <f>IF(N234-K234&gt;'Inputs and Outputs Part A'!B$4,N234-K234-'Inputs and Outputs Part A'!B$4,0)</f>
        <v>0</v>
      </c>
      <c r="P234" s="35">
        <f>'Inputs and Outputs Part A'!$B$5*'Data Sheet A'!N234-'Inputs and Outputs Part A'!$B$6*'Data Sheet A'!O234</f>
        <v>3880</v>
      </c>
      <c r="S234" s="13" t="s">
        <v>238</v>
      </c>
      <c r="T234" s="34">
        <v>4</v>
      </c>
      <c r="U234" s="34">
        <v>97</v>
      </c>
      <c r="V234" s="33">
        <f>'Inputs and Outputs Part A'!$B$4+'Inputs and Outputs Part A'!$B$10</f>
        <v>103</v>
      </c>
      <c r="W234" s="33">
        <f t="shared" si="20"/>
        <v>97</v>
      </c>
      <c r="X234" s="33">
        <f>IF(W234-T234&gt;'Inputs and Outputs Part A'!B$4,W234-T234-'Inputs and Outputs Part A'!B$4,0)</f>
        <v>0</v>
      </c>
      <c r="Y234" s="35">
        <f>'Inputs and Outputs Part A'!$B$5*'Data Sheet A'!W234-'Inputs and Outputs Part A'!$B$6*'Data Sheet A'!X234</f>
        <v>3880</v>
      </c>
      <c r="AB234" s="13" t="s">
        <v>238</v>
      </c>
      <c r="AC234" s="34">
        <v>4</v>
      </c>
      <c r="AD234" s="34">
        <v>97</v>
      </c>
      <c r="AE234" s="33">
        <f>'Inputs and Outputs Part A'!$B$4+'Inputs and Outputs Part A'!$B$11</f>
        <v>104</v>
      </c>
      <c r="AF234" s="33">
        <f t="shared" si="21"/>
        <v>97</v>
      </c>
      <c r="AG234" s="33">
        <f>IF(AF234-AC234&gt;'Inputs and Outputs Part A'!B$4,AF234-AC234-'Inputs and Outputs Part A'!B$4,0)</f>
        <v>0</v>
      </c>
      <c r="AH234" s="35">
        <f>'Inputs and Outputs Part A'!$B$5*'Data Sheet A'!AF234-'Inputs and Outputs Part A'!$B$6*'Data Sheet A'!AG234</f>
        <v>3880</v>
      </c>
      <c r="AK234" s="13" t="s">
        <v>238</v>
      </c>
      <c r="AL234" s="34">
        <v>4</v>
      </c>
      <c r="AM234" s="34">
        <v>97</v>
      </c>
      <c r="AN234" s="33">
        <f>'Inputs and Outputs Part A'!$B$4+'Inputs and Outputs Part A'!$B$12</f>
        <v>105</v>
      </c>
      <c r="AO234" s="33">
        <f t="shared" si="22"/>
        <v>97</v>
      </c>
      <c r="AP234" s="33">
        <f>IF(AO234-AL234&gt;'Inputs and Outputs Part A'!B$4,AO234-AL234-'Inputs and Outputs Part A'!B$4,0)</f>
        <v>0</v>
      </c>
      <c r="AQ234" s="35">
        <f>'Inputs and Outputs Part A'!$B$5*'Data Sheet A'!AO234-'Inputs and Outputs Part A'!$B$6*'Data Sheet A'!AP234</f>
        <v>3880</v>
      </c>
      <c r="AS234" s="13" t="s">
        <v>238</v>
      </c>
      <c r="AT234" s="34">
        <v>4</v>
      </c>
      <c r="AU234" s="34">
        <v>97</v>
      </c>
      <c r="AV234" s="33">
        <f>'Inputs and Outputs Part A'!$B$4</f>
        <v>100</v>
      </c>
      <c r="AW234" s="33">
        <f t="shared" si="23"/>
        <v>97</v>
      </c>
      <c r="AX234" s="33">
        <f>IF(AW234-AT234&gt;'Inputs and Outputs Part A'!B$4,AW234-AT234-'Inputs and Outputs Part A'!B$4,0)</f>
        <v>0</v>
      </c>
      <c r="AY234" s="35">
        <f>'Inputs and Outputs Part A'!$B$5*'Data Sheet A'!AW234</f>
        <v>3880</v>
      </c>
    </row>
    <row r="235" spans="1:51" x14ac:dyDescent="0.3">
      <c r="A235" s="13" t="s">
        <v>239</v>
      </c>
      <c r="B235" s="34">
        <v>2</v>
      </c>
      <c r="C235" s="34">
        <v>101</v>
      </c>
      <c r="D235" s="33">
        <f>'Inputs and Outputs Part A'!$B$4+'Inputs and Outputs Part A'!$B$8</f>
        <v>101</v>
      </c>
      <c r="E235" s="33">
        <f t="shared" si="18"/>
        <v>101</v>
      </c>
      <c r="F235" s="33">
        <f>IF(E235-B235&gt;'Inputs and Outputs Part A'!B$4,E235-B235-'Inputs and Outputs Part A'!B$4,0)</f>
        <v>0</v>
      </c>
      <c r="G235" s="35">
        <f>'Inputs and Outputs Part A'!$B$5*'Data Sheet A'!E235-'Inputs and Outputs Part A'!$B$6*'Data Sheet A'!F235</f>
        <v>4040</v>
      </c>
      <c r="J235" s="13" t="s">
        <v>239</v>
      </c>
      <c r="K235" s="34">
        <v>2</v>
      </c>
      <c r="L235" s="34">
        <v>101</v>
      </c>
      <c r="M235" s="33">
        <f>'Inputs and Outputs Part A'!$B$4+'Inputs and Outputs Part A'!$B$9</f>
        <v>102</v>
      </c>
      <c r="N235" s="33">
        <f t="shared" si="19"/>
        <v>101</v>
      </c>
      <c r="O235" s="33">
        <f>IF(N235-K235&gt;'Inputs and Outputs Part A'!B$4,N235-K235-'Inputs and Outputs Part A'!B$4,0)</f>
        <v>0</v>
      </c>
      <c r="P235" s="35">
        <f>'Inputs and Outputs Part A'!$B$5*'Data Sheet A'!N235-'Inputs and Outputs Part A'!$B$6*'Data Sheet A'!O235</f>
        <v>4040</v>
      </c>
      <c r="S235" s="13" t="s">
        <v>239</v>
      </c>
      <c r="T235" s="34">
        <v>2</v>
      </c>
      <c r="U235" s="34">
        <v>101</v>
      </c>
      <c r="V235" s="33">
        <f>'Inputs and Outputs Part A'!$B$4+'Inputs and Outputs Part A'!$B$10</f>
        <v>103</v>
      </c>
      <c r="W235" s="33">
        <f t="shared" si="20"/>
        <v>101</v>
      </c>
      <c r="X235" s="33">
        <f>IF(W235-T235&gt;'Inputs and Outputs Part A'!B$4,W235-T235-'Inputs and Outputs Part A'!B$4,0)</f>
        <v>0</v>
      </c>
      <c r="Y235" s="35">
        <f>'Inputs and Outputs Part A'!$B$5*'Data Sheet A'!W235-'Inputs and Outputs Part A'!$B$6*'Data Sheet A'!X235</f>
        <v>4040</v>
      </c>
      <c r="AB235" s="13" t="s">
        <v>239</v>
      </c>
      <c r="AC235" s="34">
        <v>2</v>
      </c>
      <c r="AD235" s="34">
        <v>101</v>
      </c>
      <c r="AE235" s="33">
        <f>'Inputs and Outputs Part A'!$B$4+'Inputs and Outputs Part A'!$B$11</f>
        <v>104</v>
      </c>
      <c r="AF235" s="33">
        <f t="shared" si="21"/>
        <v>101</v>
      </c>
      <c r="AG235" s="33">
        <f>IF(AF235-AC235&gt;'Inputs and Outputs Part A'!B$4,AF235-AC235-'Inputs and Outputs Part A'!B$4,0)</f>
        <v>0</v>
      </c>
      <c r="AH235" s="35">
        <f>'Inputs and Outputs Part A'!$B$5*'Data Sheet A'!AF235-'Inputs and Outputs Part A'!$B$6*'Data Sheet A'!AG235</f>
        <v>4040</v>
      </c>
      <c r="AK235" s="13" t="s">
        <v>239</v>
      </c>
      <c r="AL235" s="34">
        <v>2</v>
      </c>
      <c r="AM235" s="34">
        <v>101</v>
      </c>
      <c r="AN235" s="33">
        <f>'Inputs and Outputs Part A'!$B$4+'Inputs and Outputs Part A'!$B$12</f>
        <v>105</v>
      </c>
      <c r="AO235" s="33">
        <f t="shared" si="22"/>
        <v>101</v>
      </c>
      <c r="AP235" s="33">
        <f>IF(AO235-AL235&gt;'Inputs and Outputs Part A'!B$4,AO235-AL235-'Inputs and Outputs Part A'!B$4,0)</f>
        <v>0</v>
      </c>
      <c r="AQ235" s="35">
        <f>'Inputs and Outputs Part A'!$B$5*'Data Sheet A'!AO235-'Inputs and Outputs Part A'!$B$6*'Data Sheet A'!AP235</f>
        <v>4040</v>
      </c>
      <c r="AS235" s="13" t="s">
        <v>239</v>
      </c>
      <c r="AT235" s="34">
        <v>2</v>
      </c>
      <c r="AU235" s="34">
        <v>101</v>
      </c>
      <c r="AV235" s="33">
        <f>'Inputs and Outputs Part A'!$B$4</f>
        <v>100</v>
      </c>
      <c r="AW235" s="33">
        <f t="shared" si="23"/>
        <v>100</v>
      </c>
      <c r="AX235" s="33">
        <f>IF(AW235-AT235&gt;'Inputs and Outputs Part A'!B$4,AW235-AT235-'Inputs and Outputs Part A'!B$4,0)</f>
        <v>0</v>
      </c>
      <c r="AY235" s="35">
        <f>'Inputs and Outputs Part A'!$B$5*'Data Sheet A'!AW235</f>
        <v>4000</v>
      </c>
    </row>
    <row r="236" spans="1:51" x14ac:dyDescent="0.3">
      <c r="A236" s="13" t="s">
        <v>240</v>
      </c>
      <c r="B236" s="34">
        <v>0</v>
      </c>
      <c r="C236" s="34">
        <v>105</v>
      </c>
      <c r="D236" s="33">
        <f>'Inputs and Outputs Part A'!$B$4+'Inputs and Outputs Part A'!$B$8</f>
        <v>101</v>
      </c>
      <c r="E236" s="33">
        <f t="shared" si="18"/>
        <v>101</v>
      </c>
      <c r="F236" s="33">
        <f>IF(E236-B236&gt;'Inputs and Outputs Part A'!B$4,E236-B236-'Inputs and Outputs Part A'!B$4,0)</f>
        <v>1</v>
      </c>
      <c r="G236" s="35">
        <f>'Inputs and Outputs Part A'!$B$5*'Data Sheet A'!E236-'Inputs and Outputs Part A'!$B$6*'Data Sheet A'!F236</f>
        <v>3940</v>
      </c>
      <c r="J236" s="13" t="s">
        <v>240</v>
      </c>
      <c r="K236" s="34">
        <v>0</v>
      </c>
      <c r="L236" s="34">
        <v>105</v>
      </c>
      <c r="M236" s="33">
        <f>'Inputs and Outputs Part A'!$B$4+'Inputs and Outputs Part A'!$B$9</f>
        <v>102</v>
      </c>
      <c r="N236" s="33">
        <f t="shared" si="19"/>
        <v>102</v>
      </c>
      <c r="O236" s="33">
        <f>IF(N236-K236&gt;'Inputs and Outputs Part A'!B$4,N236-K236-'Inputs and Outputs Part A'!B$4,0)</f>
        <v>2</v>
      </c>
      <c r="P236" s="35">
        <f>'Inputs and Outputs Part A'!$B$5*'Data Sheet A'!N236-'Inputs and Outputs Part A'!$B$6*'Data Sheet A'!O236</f>
        <v>3880</v>
      </c>
      <c r="S236" s="13" t="s">
        <v>240</v>
      </c>
      <c r="T236" s="34">
        <v>0</v>
      </c>
      <c r="U236" s="34">
        <v>105</v>
      </c>
      <c r="V236" s="33">
        <f>'Inputs and Outputs Part A'!$B$4+'Inputs and Outputs Part A'!$B$10</f>
        <v>103</v>
      </c>
      <c r="W236" s="33">
        <f t="shared" si="20"/>
        <v>103</v>
      </c>
      <c r="X236" s="33">
        <f>IF(W236-T236&gt;'Inputs and Outputs Part A'!B$4,W236-T236-'Inputs and Outputs Part A'!B$4,0)</f>
        <v>3</v>
      </c>
      <c r="Y236" s="35">
        <f>'Inputs and Outputs Part A'!$B$5*'Data Sheet A'!W236-'Inputs and Outputs Part A'!$B$6*'Data Sheet A'!X236</f>
        <v>3820</v>
      </c>
      <c r="AB236" s="13" t="s">
        <v>240</v>
      </c>
      <c r="AC236" s="34">
        <v>0</v>
      </c>
      <c r="AD236" s="34">
        <v>105</v>
      </c>
      <c r="AE236" s="33">
        <f>'Inputs and Outputs Part A'!$B$4+'Inputs and Outputs Part A'!$B$11</f>
        <v>104</v>
      </c>
      <c r="AF236" s="33">
        <f t="shared" si="21"/>
        <v>104</v>
      </c>
      <c r="AG236" s="33">
        <f>IF(AF236-AC236&gt;'Inputs and Outputs Part A'!B$4,AF236-AC236-'Inputs and Outputs Part A'!B$4,0)</f>
        <v>4</v>
      </c>
      <c r="AH236" s="35">
        <f>'Inputs and Outputs Part A'!$B$5*'Data Sheet A'!AF236-'Inputs and Outputs Part A'!$B$6*'Data Sheet A'!AG236</f>
        <v>3760</v>
      </c>
      <c r="AK236" s="13" t="s">
        <v>240</v>
      </c>
      <c r="AL236" s="34">
        <v>0</v>
      </c>
      <c r="AM236" s="34">
        <v>105</v>
      </c>
      <c r="AN236" s="33">
        <f>'Inputs and Outputs Part A'!$B$4+'Inputs and Outputs Part A'!$B$12</f>
        <v>105</v>
      </c>
      <c r="AO236" s="33">
        <f t="shared" si="22"/>
        <v>105</v>
      </c>
      <c r="AP236" s="33">
        <f>IF(AO236-AL236&gt;'Inputs and Outputs Part A'!B$4,AO236-AL236-'Inputs and Outputs Part A'!B$4,0)</f>
        <v>5</v>
      </c>
      <c r="AQ236" s="35">
        <f>'Inputs and Outputs Part A'!$B$5*'Data Sheet A'!AO236-'Inputs and Outputs Part A'!$B$6*'Data Sheet A'!AP236</f>
        <v>3700</v>
      </c>
      <c r="AS236" s="13" t="s">
        <v>240</v>
      </c>
      <c r="AT236" s="34">
        <v>0</v>
      </c>
      <c r="AU236" s="34">
        <v>105</v>
      </c>
      <c r="AV236" s="33">
        <f>'Inputs and Outputs Part A'!$B$4</f>
        <v>100</v>
      </c>
      <c r="AW236" s="33">
        <f t="shared" si="23"/>
        <v>100</v>
      </c>
      <c r="AX236" s="33">
        <f>IF(AW236-AT236&gt;'Inputs and Outputs Part A'!B$4,AW236-AT236-'Inputs and Outputs Part A'!B$4,0)</f>
        <v>0</v>
      </c>
      <c r="AY236" s="35">
        <f>'Inputs and Outputs Part A'!$B$5*'Data Sheet A'!AW236</f>
        <v>4000</v>
      </c>
    </row>
    <row r="237" spans="1:51" x14ac:dyDescent="0.3">
      <c r="A237" s="13" t="s">
        <v>241</v>
      </c>
      <c r="B237" s="34">
        <v>5</v>
      </c>
      <c r="C237" s="34">
        <v>98</v>
      </c>
      <c r="D237" s="33">
        <f>'Inputs and Outputs Part A'!$B$4+'Inputs and Outputs Part A'!$B$8</f>
        <v>101</v>
      </c>
      <c r="E237" s="33">
        <f t="shared" si="18"/>
        <v>98</v>
      </c>
      <c r="F237" s="33">
        <f>IF(E237-B237&gt;'Inputs and Outputs Part A'!B$4,E237-B237-'Inputs and Outputs Part A'!B$4,0)</f>
        <v>0</v>
      </c>
      <c r="G237" s="35">
        <f>'Inputs and Outputs Part A'!$B$5*'Data Sheet A'!E237-'Inputs and Outputs Part A'!$B$6*'Data Sheet A'!F237</f>
        <v>3920</v>
      </c>
      <c r="J237" s="13" t="s">
        <v>241</v>
      </c>
      <c r="K237" s="34">
        <v>5</v>
      </c>
      <c r="L237" s="34">
        <v>98</v>
      </c>
      <c r="M237" s="33">
        <f>'Inputs and Outputs Part A'!$B$4+'Inputs and Outputs Part A'!$B$9</f>
        <v>102</v>
      </c>
      <c r="N237" s="33">
        <f t="shared" si="19"/>
        <v>98</v>
      </c>
      <c r="O237" s="33">
        <f>IF(N237-K237&gt;'Inputs and Outputs Part A'!B$4,N237-K237-'Inputs and Outputs Part A'!B$4,0)</f>
        <v>0</v>
      </c>
      <c r="P237" s="35">
        <f>'Inputs and Outputs Part A'!$B$5*'Data Sheet A'!N237-'Inputs and Outputs Part A'!$B$6*'Data Sheet A'!O237</f>
        <v>3920</v>
      </c>
      <c r="S237" s="13" t="s">
        <v>241</v>
      </c>
      <c r="T237" s="34">
        <v>5</v>
      </c>
      <c r="U237" s="34">
        <v>98</v>
      </c>
      <c r="V237" s="33">
        <f>'Inputs and Outputs Part A'!$B$4+'Inputs and Outputs Part A'!$B$10</f>
        <v>103</v>
      </c>
      <c r="W237" s="33">
        <f t="shared" si="20"/>
        <v>98</v>
      </c>
      <c r="X237" s="33">
        <f>IF(W237-T237&gt;'Inputs and Outputs Part A'!B$4,W237-T237-'Inputs and Outputs Part A'!B$4,0)</f>
        <v>0</v>
      </c>
      <c r="Y237" s="35">
        <f>'Inputs and Outputs Part A'!$B$5*'Data Sheet A'!W237-'Inputs and Outputs Part A'!$B$6*'Data Sheet A'!X237</f>
        <v>3920</v>
      </c>
      <c r="AB237" s="13" t="s">
        <v>241</v>
      </c>
      <c r="AC237" s="34">
        <v>5</v>
      </c>
      <c r="AD237" s="34">
        <v>98</v>
      </c>
      <c r="AE237" s="33">
        <f>'Inputs and Outputs Part A'!$B$4+'Inputs and Outputs Part A'!$B$11</f>
        <v>104</v>
      </c>
      <c r="AF237" s="33">
        <f t="shared" si="21"/>
        <v>98</v>
      </c>
      <c r="AG237" s="33">
        <f>IF(AF237-AC237&gt;'Inputs and Outputs Part A'!B$4,AF237-AC237-'Inputs and Outputs Part A'!B$4,0)</f>
        <v>0</v>
      </c>
      <c r="AH237" s="35">
        <f>'Inputs and Outputs Part A'!$B$5*'Data Sheet A'!AF237-'Inputs and Outputs Part A'!$B$6*'Data Sheet A'!AG237</f>
        <v>3920</v>
      </c>
      <c r="AK237" s="13" t="s">
        <v>241</v>
      </c>
      <c r="AL237" s="34">
        <v>5</v>
      </c>
      <c r="AM237" s="34">
        <v>98</v>
      </c>
      <c r="AN237" s="33">
        <f>'Inputs and Outputs Part A'!$B$4+'Inputs and Outputs Part A'!$B$12</f>
        <v>105</v>
      </c>
      <c r="AO237" s="33">
        <f t="shared" si="22"/>
        <v>98</v>
      </c>
      <c r="AP237" s="33">
        <f>IF(AO237-AL237&gt;'Inputs and Outputs Part A'!B$4,AO237-AL237-'Inputs and Outputs Part A'!B$4,0)</f>
        <v>0</v>
      </c>
      <c r="AQ237" s="35">
        <f>'Inputs and Outputs Part A'!$B$5*'Data Sheet A'!AO237-'Inputs and Outputs Part A'!$B$6*'Data Sheet A'!AP237</f>
        <v>3920</v>
      </c>
      <c r="AS237" s="13" t="s">
        <v>241</v>
      </c>
      <c r="AT237" s="34">
        <v>5</v>
      </c>
      <c r="AU237" s="34">
        <v>98</v>
      </c>
      <c r="AV237" s="33">
        <f>'Inputs and Outputs Part A'!$B$4</f>
        <v>100</v>
      </c>
      <c r="AW237" s="33">
        <f t="shared" si="23"/>
        <v>98</v>
      </c>
      <c r="AX237" s="33">
        <f>IF(AW237-AT237&gt;'Inputs and Outputs Part A'!B$4,AW237-AT237-'Inputs and Outputs Part A'!B$4,0)</f>
        <v>0</v>
      </c>
      <c r="AY237" s="35">
        <f>'Inputs and Outputs Part A'!$B$5*'Data Sheet A'!AW237</f>
        <v>3920</v>
      </c>
    </row>
    <row r="238" spans="1:51" x14ac:dyDescent="0.3">
      <c r="A238" s="13" t="s">
        <v>242</v>
      </c>
      <c r="B238" s="34">
        <v>6</v>
      </c>
      <c r="C238" s="34">
        <v>98</v>
      </c>
      <c r="D238" s="33">
        <f>'Inputs and Outputs Part A'!$B$4+'Inputs and Outputs Part A'!$B$8</f>
        <v>101</v>
      </c>
      <c r="E238" s="33">
        <f t="shared" si="18"/>
        <v>98</v>
      </c>
      <c r="F238" s="33">
        <f>IF(E238-B238&gt;'Inputs and Outputs Part A'!B$4,E238-B238-'Inputs and Outputs Part A'!B$4,0)</f>
        <v>0</v>
      </c>
      <c r="G238" s="35">
        <f>'Inputs and Outputs Part A'!$B$5*'Data Sheet A'!E238-'Inputs and Outputs Part A'!$B$6*'Data Sheet A'!F238</f>
        <v>3920</v>
      </c>
      <c r="J238" s="13" t="s">
        <v>242</v>
      </c>
      <c r="K238" s="34">
        <v>6</v>
      </c>
      <c r="L238" s="34">
        <v>98</v>
      </c>
      <c r="M238" s="33">
        <f>'Inputs and Outputs Part A'!$B$4+'Inputs and Outputs Part A'!$B$9</f>
        <v>102</v>
      </c>
      <c r="N238" s="33">
        <f t="shared" si="19"/>
        <v>98</v>
      </c>
      <c r="O238" s="33">
        <f>IF(N238-K238&gt;'Inputs and Outputs Part A'!B$4,N238-K238-'Inputs and Outputs Part A'!B$4,0)</f>
        <v>0</v>
      </c>
      <c r="P238" s="35">
        <f>'Inputs and Outputs Part A'!$B$5*'Data Sheet A'!N238-'Inputs and Outputs Part A'!$B$6*'Data Sheet A'!O238</f>
        <v>3920</v>
      </c>
      <c r="S238" s="13" t="s">
        <v>242</v>
      </c>
      <c r="T238" s="34">
        <v>6</v>
      </c>
      <c r="U238" s="34">
        <v>98</v>
      </c>
      <c r="V238" s="33">
        <f>'Inputs and Outputs Part A'!$B$4+'Inputs and Outputs Part A'!$B$10</f>
        <v>103</v>
      </c>
      <c r="W238" s="33">
        <f t="shared" si="20"/>
        <v>98</v>
      </c>
      <c r="X238" s="33">
        <f>IF(W238-T238&gt;'Inputs and Outputs Part A'!B$4,W238-T238-'Inputs and Outputs Part A'!B$4,0)</f>
        <v>0</v>
      </c>
      <c r="Y238" s="35">
        <f>'Inputs and Outputs Part A'!$B$5*'Data Sheet A'!W238-'Inputs and Outputs Part A'!$B$6*'Data Sheet A'!X238</f>
        <v>3920</v>
      </c>
      <c r="AB238" s="13" t="s">
        <v>242</v>
      </c>
      <c r="AC238" s="34">
        <v>6</v>
      </c>
      <c r="AD238" s="34">
        <v>98</v>
      </c>
      <c r="AE238" s="33">
        <f>'Inputs and Outputs Part A'!$B$4+'Inputs and Outputs Part A'!$B$11</f>
        <v>104</v>
      </c>
      <c r="AF238" s="33">
        <f t="shared" si="21"/>
        <v>98</v>
      </c>
      <c r="AG238" s="33">
        <f>IF(AF238-AC238&gt;'Inputs and Outputs Part A'!B$4,AF238-AC238-'Inputs and Outputs Part A'!B$4,0)</f>
        <v>0</v>
      </c>
      <c r="AH238" s="35">
        <f>'Inputs and Outputs Part A'!$B$5*'Data Sheet A'!AF238-'Inputs and Outputs Part A'!$B$6*'Data Sheet A'!AG238</f>
        <v>3920</v>
      </c>
      <c r="AK238" s="13" t="s">
        <v>242</v>
      </c>
      <c r="AL238" s="34">
        <v>6</v>
      </c>
      <c r="AM238" s="34">
        <v>98</v>
      </c>
      <c r="AN238" s="33">
        <f>'Inputs and Outputs Part A'!$B$4+'Inputs and Outputs Part A'!$B$12</f>
        <v>105</v>
      </c>
      <c r="AO238" s="33">
        <f t="shared" si="22"/>
        <v>98</v>
      </c>
      <c r="AP238" s="33">
        <f>IF(AO238-AL238&gt;'Inputs and Outputs Part A'!B$4,AO238-AL238-'Inputs and Outputs Part A'!B$4,0)</f>
        <v>0</v>
      </c>
      <c r="AQ238" s="35">
        <f>'Inputs and Outputs Part A'!$B$5*'Data Sheet A'!AO238-'Inputs and Outputs Part A'!$B$6*'Data Sheet A'!AP238</f>
        <v>3920</v>
      </c>
      <c r="AS238" s="13" t="s">
        <v>242</v>
      </c>
      <c r="AT238" s="34">
        <v>6</v>
      </c>
      <c r="AU238" s="34">
        <v>98</v>
      </c>
      <c r="AV238" s="33">
        <f>'Inputs and Outputs Part A'!$B$4</f>
        <v>100</v>
      </c>
      <c r="AW238" s="33">
        <f t="shared" si="23"/>
        <v>98</v>
      </c>
      <c r="AX238" s="33">
        <f>IF(AW238-AT238&gt;'Inputs and Outputs Part A'!B$4,AW238-AT238-'Inputs and Outputs Part A'!B$4,0)</f>
        <v>0</v>
      </c>
      <c r="AY238" s="35">
        <f>'Inputs and Outputs Part A'!$B$5*'Data Sheet A'!AW238</f>
        <v>3920</v>
      </c>
    </row>
    <row r="239" spans="1:51" x14ac:dyDescent="0.3">
      <c r="A239" s="13" t="s">
        <v>243</v>
      </c>
      <c r="B239" s="34">
        <v>4</v>
      </c>
      <c r="C239" s="34">
        <v>102</v>
      </c>
      <c r="D239" s="33">
        <f>'Inputs and Outputs Part A'!$B$4+'Inputs and Outputs Part A'!$B$8</f>
        <v>101</v>
      </c>
      <c r="E239" s="33">
        <f t="shared" si="18"/>
        <v>101</v>
      </c>
      <c r="F239" s="33">
        <f>IF(E239-B239&gt;'Inputs and Outputs Part A'!B$4,E239-B239-'Inputs and Outputs Part A'!B$4,0)</f>
        <v>0</v>
      </c>
      <c r="G239" s="35">
        <f>'Inputs and Outputs Part A'!$B$5*'Data Sheet A'!E239-'Inputs and Outputs Part A'!$B$6*'Data Sheet A'!F239</f>
        <v>4040</v>
      </c>
      <c r="J239" s="13" t="s">
        <v>243</v>
      </c>
      <c r="K239" s="34">
        <v>4</v>
      </c>
      <c r="L239" s="34">
        <v>102</v>
      </c>
      <c r="M239" s="33">
        <f>'Inputs and Outputs Part A'!$B$4+'Inputs and Outputs Part A'!$B$9</f>
        <v>102</v>
      </c>
      <c r="N239" s="33">
        <f t="shared" si="19"/>
        <v>102</v>
      </c>
      <c r="O239" s="33">
        <f>IF(N239-K239&gt;'Inputs and Outputs Part A'!B$4,N239-K239-'Inputs and Outputs Part A'!B$4,0)</f>
        <v>0</v>
      </c>
      <c r="P239" s="35">
        <f>'Inputs and Outputs Part A'!$B$5*'Data Sheet A'!N239-'Inputs and Outputs Part A'!$B$6*'Data Sheet A'!O239</f>
        <v>4080</v>
      </c>
      <c r="S239" s="13" t="s">
        <v>243</v>
      </c>
      <c r="T239" s="34">
        <v>4</v>
      </c>
      <c r="U239" s="34">
        <v>102</v>
      </c>
      <c r="V239" s="33">
        <f>'Inputs and Outputs Part A'!$B$4+'Inputs and Outputs Part A'!$B$10</f>
        <v>103</v>
      </c>
      <c r="W239" s="33">
        <f t="shared" si="20"/>
        <v>102</v>
      </c>
      <c r="X239" s="33">
        <f>IF(W239-T239&gt;'Inputs and Outputs Part A'!B$4,W239-T239-'Inputs and Outputs Part A'!B$4,0)</f>
        <v>0</v>
      </c>
      <c r="Y239" s="35">
        <f>'Inputs and Outputs Part A'!$B$5*'Data Sheet A'!W239-'Inputs and Outputs Part A'!$B$6*'Data Sheet A'!X239</f>
        <v>4080</v>
      </c>
      <c r="AB239" s="13" t="s">
        <v>243</v>
      </c>
      <c r="AC239" s="34">
        <v>4</v>
      </c>
      <c r="AD239" s="34">
        <v>102</v>
      </c>
      <c r="AE239" s="33">
        <f>'Inputs and Outputs Part A'!$B$4+'Inputs and Outputs Part A'!$B$11</f>
        <v>104</v>
      </c>
      <c r="AF239" s="33">
        <f t="shared" si="21"/>
        <v>102</v>
      </c>
      <c r="AG239" s="33">
        <f>IF(AF239-AC239&gt;'Inputs and Outputs Part A'!B$4,AF239-AC239-'Inputs and Outputs Part A'!B$4,0)</f>
        <v>0</v>
      </c>
      <c r="AH239" s="35">
        <f>'Inputs and Outputs Part A'!$B$5*'Data Sheet A'!AF239-'Inputs and Outputs Part A'!$B$6*'Data Sheet A'!AG239</f>
        <v>4080</v>
      </c>
      <c r="AK239" s="13" t="s">
        <v>243</v>
      </c>
      <c r="AL239" s="34">
        <v>4</v>
      </c>
      <c r="AM239" s="34">
        <v>102</v>
      </c>
      <c r="AN239" s="33">
        <f>'Inputs and Outputs Part A'!$B$4+'Inputs and Outputs Part A'!$B$12</f>
        <v>105</v>
      </c>
      <c r="AO239" s="33">
        <f t="shared" si="22"/>
        <v>102</v>
      </c>
      <c r="AP239" s="33">
        <f>IF(AO239-AL239&gt;'Inputs and Outputs Part A'!B$4,AO239-AL239-'Inputs and Outputs Part A'!B$4,0)</f>
        <v>0</v>
      </c>
      <c r="AQ239" s="35">
        <f>'Inputs and Outputs Part A'!$B$5*'Data Sheet A'!AO239-'Inputs and Outputs Part A'!$B$6*'Data Sheet A'!AP239</f>
        <v>4080</v>
      </c>
      <c r="AS239" s="13" t="s">
        <v>243</v>
      </c>
      <c r="AT239" s="34">
        <v>4</v>
      </c>
      <c r="AU239" s="34">
        <v>102</v>
      </c>
      <c r="AV239" s="33">
        <f>'Inputs and Outputs Part A'!$B$4</f>
        <v>100</v>
      </c>
      <c r="AW239" s="33">
        <f t="shared" si="23"/>
        <v>100</v>
      </c>
      <c r="AX239" s="33">
        <f>IF(AW239-AT239&gt;'Inputs and Outputs Part A'!B$4,AW239-AT239-'Inputs and Outputs Part A'!B$4,0)</f>
        <v>0</v>
      </c>
      <c r="AY239" s="35">
        <f>'Inputs and Outputs Part A'!$B$5*'Data Sheet A'!AW239</f>
        <v>4000</v>
      </c>
    </row>
    <row r="240" spans="1:51" x14ac:dyDescent="0.3">
      <c r="A240" s="13" t="s">
        <v>244</v>
      </c>
      <c r="B240" s="34">
        <v>3</v>
      </c>
      <c r="C240" s="34">
        <v>107</v>
      </c>
      <c r="D240" s="33">
        <f>'Inputs and Outputs Part A'!$B$4+'Inputs and Outputs Part A'!$B$8</f>
        <v>101</v>
      </c>
      <c r="E240" s="33">
        <f t="shared" si="18"/>
        <v>101</v>
      </c>
      <c r="F240" s="33">
        <f>IF(E240-B240&gt;'Inputs and Outputs Part A'!B$4,E240-B240-'Inputs and Outputs Part A'!B$4,0)</f>
        <v>0</v>
      </c>
      <c r="G240" s="35">
        <f>'Inputs and Outputs Part A'!$B$5*'Data Sheet A'!E240-'Inputs and Outputs Part A'!$B$6*'Data Sheet A'!F240</f>
        <v>4040</v>
      </c>
      <c r="J240" s="13" t="s">
        <v>244</v>
      </c>
      <c r="K240" s="34">
        <v>3</v>
      </c>
      <c r="L240" s="34">
        <v>107</v>
      </c>
      <c r="M240" s="33">
        <f>'Inputs and Outputs Part A'!$B$4+'Inputs and Outputs Part A'!$B$9</f>
        <v>102</v>
      </c>
      <c r="N240" s="33">
        <f t="shared" si="19"/>
        <v>102</v>
      </c>
      <c r="O240" s="33">
        <f>IF(N240-K240&gt;'Inputs and Outputs Part A'!B$4,N240-K240-'Inputs and Outputs Part A'!B$4,0)</f>
        <v>0</v>
      </c>
      <c r="P240" s="35">
        <f>'Inputs and Outputs Part A'!$B$5*'Data Sheet A'!N240-'Inputs and Outputs Part A'!$B$6*'Data Sheet A'!O240</f>
        <v>4080</v>
      </c>
      <c r="S240" s="13" t="s">
        <v>244</v>
      </c>
      <c r="T240" s="34">
        <v>3</v>
      </c>
      <c r="U240" s="34">
        <v>107</v>
      </c>
      <c r="V240" s="33">
        <f>'Inputs and Outputs Part A'!$B$4+'Inputs and Outputs Part A'!$B$10</f>
        <v>103</v>
      </c>
      <c r="W240" s="33">
        <f t="shared" si="20"/>
        <v>103</v>
      </c>
      <c r="X240" s="33">
        <f>IF(W240-T240&gt;'Inputs and Outputs Part A'!B$4,W240-T240-'Inputs and Outputs Part A'!B$4,0)</f>
        <v>0</v>
      </c>
      <c r="Y240" s="35">
        <f>'Inputs and Outputs Part A'!$B$5*'Data Sheet A'!W240-'Inputs and Outputs Part A'!$B$6*'Data Sheet A'!X240</f>
        <v>4120</v>
      </c>
      <c r="AB240" s="13" t="s">
        <v>244</v>
      </c>
      <c r="AC240" s="34">
        <v>3</v>
      </c>
      <c r="AD240" s="34">
        <v>107</v>
      </c>
      <c r="AE240" s="33">
        <f>'Inputs and Outputs Part A'!$B$4+'Inputs and Outputs Part A'!$B$11</f>
        <v>104</v>
      </c>
      <c r="AF240" s="33">
        <f t="shared" si="21"/>
        <v>104</v>
      </c>
      <c r="AG240" s="33">
        <f>IF(AF240-AC240&gt;'Inputs and Outputs Part A'!B$4,AF240-AC240-'Inputs and Outputs Part A'!B$4,0)</f>
        <v>1</v>
      </c>
      <c r="AH240" s="35">
        <f>'Inputs and Outputs Part A'!$B$5*'Data Sheet A'!AF240-'Inputs and Outputs Part A'!$B$6*'Data Sheet A'!AG240</f>
        <v>4060</v>
      </c>
      <c r="AK240" s="13" t="s">
        <v>244</v>
      </c>
      <c r="AL240" s="34">
        <v>3</v>
      </c>
      <c r="AM240" s="34">
        <v>107</v>
      </c>
      <c r="AN240" s="33">
        <f>'Inputs and Outputs Part A'!$B$4+'Inputs and Outputs Part A'!$B$12</f>
        <v>105</v>
      </c>
      <c r="AO240" s="33">
        <f t="shared" si="22"/>
        <v>105</v>
      </c>
      <c r="AP240" s="33">
        <f>IF(AO240-AL240&gt;'Inputs and Outputs Part A'!B$4,AO240-AL240-'Inputs and Outputs Part A'!B$4,0)</f>
        <v>2</v>
      </c>
      <c r="AQ240" s="35">
        <f>'Inputs and Outputs Part A'!$B$5*'Data Sheet A'!AO240-'Inputs and Outputs Part A'!$B$6*'Data Sheet A'!AP240</f>
        <v>4000</v>
      </c>
      <c r="AS240" s="13" t="s">
        <v>244</v>
      </c>
      <c r="AT240" s="34">
        <v>3</v>
      </c>
      <c r="AU240" s="34">
        <v>107</v>
      </c>
      <c r="AV240" s="33">
        <f>'Inputs and Outputs Part A'!$B$4</f>
        <v>100</v>
      </c>
      <c r="AW240" s="33">
        <f t="shared" si="23"/>
        <v>100</v>
      </c>
      <c r="AX240" s="33">
        <f>IF(AW240-AT240&gt;'Inputs and Outputs Part A'!B$4,AW240-AT240-'Inputs and Outputs Part A'!B$4,0)</f>
        <v>0</v>
      </c>
      <c r="AY240" s="35">
        <f>'Inputs and Outputs Part A'!$B$5*'Data Sheet A'!AW240</f>
        <v>4000</v>
      </c>
    </row>
    <row r="241" spans="1:51" x14ac:dyDescent="0.3">
      <c r="A241" s="13" t="s">
        <v>245</v>
      </c>
      <c r="B241" s="34">
        <v>5</v>
      </c>
      <c r="C241" s="34">
        <v>96</v>
      </c>
      <c r="D241" s="33">
        <f>'Inputs and Outputs Part A'!$B$4+'Inputs and Outputs Part A'!$B$8</f>
        <v>101</v>
      </c>
      <c r="E241" s="33">
        <f t="shared" si="18"/>
        <v>96</v>
      </c>
      <c r="F241" s="33">
        <f>IF(E241-B241&gt;'Inputs and Outputs Part A'!B$4,E241-B241-'Inputs and Outputs Part A'!B$4,0)</f>
        <v>0</v>
      </c>
      <c r="G241" s="35">
        <f>'Inputs and Outputs Part A'!$B$5*'Data Sheet A'!E241-'Inputs and Outputs Part A'!$B$6*'Data Sheet A'!F241</f>
        <v>3840</v>
      </c>
      <c r="J241" s="13" t="s">
        <v>245</v>
      </c>
      <c r="K241" s="34">
        <v>5</v>
      </c>
      <c r="L241" s="34">
        <v>96</v>
      </c>
      <c r="M241" s="33">
        <f>'Inputs and Outputs Part A'!$B$4+'Inputs and Outputs Part A'!$B$9</f>
        <v>102</v>
      </c>
      <c r="N241" s="33">
        <f t="shared" si="19"/>
        <v>96</v>
      </c>
      <c r="O241" s="33">
        <f>IF(N241-K241&gt;'Inputs and Outputs Part A'!B$4,N241-K241-'Inputs and Outputs Part A'!B$4,0)</f>
        <v>0</v>
      </c>
      <c r="P241" s="35">
        <f>'Inputs and Outputs Part A'!$B$5*'Data Sheet A'!N241-'Inputs and Outputs Part A'!$B$6*'Data Sheet A'!O241</f>
        <v>3840</v>
      </c>
      <c r="S241" s="13" t="s">
        <v>245</v>
      </c>
      <c r="T241" s="34">
        <v>5</v>
      </c>
      <c r="U241" s="34">
        <v>96</v>
      </c>
      <c r="V241" s="33">
        <f>'Inputs and Outputs Part A'!$B$4+'Inputs and Outputs Part A'!$B$10</f>
        <v>103</v>
      </c>
      <c r="W241" s="33">
        <f t="shared" si="20"/>
        <v>96</v>
      </c>
      <c r="X241" s="33">
        <f>IF(W241-T241&gt;'Inputs and Outputs Part A'!B$4,W241-T241-'Inputs and Outputs Part A'!B$4,0)</f>
        <v>0</v>
      </c>
      <c r="Y241" s="35">
        <f>'Inputs and Outputs Part A'!$B$5*'Data Sheet A'!W241-'Inputs and Outputs Part A'!$B$6*'Data Sheet A'!X241</f>
        <v>3840</v>
      </c>
      <c r="AB241" s="13" t="s">
        <v>245</v>
      </c>
      <c r="AC241" s="34">
        <v>5</v>
      </c>
      <c r="AD241" s="34">
        <v>96</v>
      </c>
      <c r="AE241" s="33">
        <f>'Inputs and Outputs Part A'!$B$4+'Inputs and Outputs Part A'!$B$11</f>
        <v>104</v>
      </c>
      <c r="AF241" s="33">
        <f t="shared" si="21"/>
        <v>96</v>
      </c>
      <c r="AG241" s="33">
        <f>IF(AF241-AC241&gt;'Inputs and Outputs Part A'!B$4,AF241-AC241-'Inputs and Outputs Part A'!B$4,0)</f>
        <v>0</v>
      </c>
      <c r="AH241" s="35">
        <f>'Inputs and Outputs Part A'!$B$5*'Data Sheet A'!AF241-'Inputs and Outputs Part A'!$B$6*'Data Sheet A'!AG241</f>
        <v>3840</v>
      </c>
      <c r="AK241" s="13" t="s">
        <v>245</v>
      </c>
      <c r="AL241" s="34">
        <v>5</v>
      </c>
      <c r="AM241" s="34">
        <v>96</v>
      </c>
      <c r="AN241" s="33">
        <f>'Inputs and Outputs Part A'!$B$4+'Inputs and Outputs Part A'!$B$12</f>
        <v>105</v>
      </c>
      <c r="AO241" s="33">
        <f t="shared" si="22"/>
        <v>96</v>
      </c>
      <c r="AP241" s="33">
        <f>IF(AO241-AL241&gt;'Inputs and Outputs Part A'!B$4,AO241-AL241-'Inputs and Outputs Part A'!B$4,0)</f>
        <v>0</v>
      </c>
      <c r="AQ241" s="35">
        <f>'Inputs and Outputs Part A'!$B$5*'Data Sheet A'!AO241-'Inputs and Outputs Part A'!$B$6*'Data Sheet A'!AP241</f>
        <v>3840</v>
      </c>
      <c r="AS241" s="13" t="s">
        <v>245</v>
      </c>
      <c r="AT241" s="34">
        <v>5</v>
      </c>
      <c r="AU241" s="34">
        <v>96</v>
      </c>
      <c r="AV241" s="33">
        <f>'Inputs and Outputs Part A'!$B$4</f>
        <v>100</v>
      </c>
      <c r="AW241" s="33">
        <f t="shared" si="23"/>
        <v>96</v>
      </c>
      <c r="AX241" s="33">
        <f>IF(AW241-AT241&gt;'Inputs and Outputs Part A'!B$4,AW241-AT241-'Inputs and Outputs Part A'!B$4,0)</f>
        <v>0</v>
      </c>
      <c r="AY241" s="35">
        <f>'Inputs and Outputs Part A'!$B$5*'Data Sheet A'!AW241</f>
        <v>3840</v>
      </c>
    </row>
    <row r="242" spans="1:51" x14ac:dyDescent="0.3">
      <c r="A242" s="13" t="s">
        <v>246</v>
      </c>
      <c r="B242" s="34">
        <v>1</v>
      </c>
      <c r="C242" s="34">
        <v>99</v>
      </c>
      <c r="D242" s="33">
        <f>'Inputs and Outputs Part A'!$B$4+'Inputs and Outputs Part A'!$B$8</f>
        <v>101</v>
      </c>
      <c r="E242" s="33">
        <f t="shared" si="18"/>
        <v>99</v>
      </c>
      <c r="F242" s="33">
        <f>IF(E242-B242&gt;'Inputs and Outputs Part A'!B$4,E242-B242-'Inputs and Outputs Part A'!B$4,0)</f>
        <v>0</v>
      </c>
      <c r="G242" s="35">
        <f>'Inputs and Outputs Part A'!$B$5*'Data Sheet A'!E242-'Inputs and Outputs Part A'!$B$6*'Data Sheet A'!F242</f>
        <v>3960</v>
      </c>
      <c r="J242" s="13" t="s">
        <v>246</v>
      </c>
      <c r="K242" s="34">
        <v>1</v>
      </c>
      <c r="L242" s="34">
        <v>99</v>
      </c>
      <c r="M242" s="33">
        <f>'Inputs and Outputs Part A'!$B$4+'Inputs and Outputs Part A'!$B$9</f>
        <v>102</v>
      </c>
      <c r="N242" s="33">
        <f t="shared" si="19"/>
        <v>99</v>
      </c>
      <c r="O242" s="33">
        <f>IF(N242-K242&gt;'Inputs and Outputs Part A'!B$4,N242-K242-'Inputs and Outputs Part A'!B$4,0)</f>
        <v>0</v>
      </c>
      <c r="P242" s="35">
        <f>'Inputs and Outputs Part A'!$B$5*'Data Sheet A'!N242-'Inputs and Outputs Part A'!$B$6*'Data Sheet A'!O242</f>
        <v>3960</v>
      </c>
      <c r="S242" s="13" t="s">
        <v>246</v>
      </c>
      <c r="T242" s="34">
        <v>1</v>
      </c>
      <c r="U242" s="34">
        <v>99</v>
      </c>
      <c r="V242" s="33">
        <f>'Inputs and Outputs Part A'!$B$4+'Inputs and Outputs Part A'!$B$10</f>
        <v>103</v>
      </c>
      <c r="W242" s="33">
        <f t="shared" si="20"/>
        <v>99</v>
      </c>
      <c r="X242" s="33">
        <f>IF(W242-T242&gt;'Inputs and Outputs Part A'!B$4,W242-T242-'Inputs and Outputs Part A'!B$4,0)</f>
        <v>0</v>
      </c>
      <c r="Y242" s="35">
        <f>'Inputs and Outputs Part A'!$B$5*'Data Sheet A'!W242-'Inputs and Outputs Part A'!$B$6*'Data Sheet A'!X242</f>
        <v>3960</v>
      </c>
      <c r="AB242" s="13" t="s">
        <v>246</v>
      </c>
      <c r="AC242" s="34">
        <v>1</v>
      </c>
      <c r="AD242" s="34">
        <v>99</v>
      </c>
      <c r="AE242" s="33">
        <f>'Inputs and Outputs Part A'!$B$4+'Inputs and Outputs Part A'!$B$11</f>
        <v>104</v>
      </c>
      <c r="AF242" s="33">
        <f t="shared" si="21"/>
        <v>99</v>
      </c>
      <c r="AG242" s="33">
        <f>IF(AF242-AC242&gt;'Inputs and Outputs Part A'!B$4,AF242-AC242-'Inputs and Outputs Part A'!B$4,0)</f>
        <v>0</v>
      </c>
      <c r="AH242" s="35">
        <f>'Inputs and Outputs Part A'!$B$5*'Data Sheet A'!AF242-'Inputs and Outputs Part A'!$B$6*'Data Sheet A'!AG242</f>
        <v>3960</v>
      </c>
      <c r="AK242" s="13" t="s">
        <v>246</v>
      </c>
      <c r="AL242" s="34">
        <v>1</v>
      </c>
      <c r="AM242" s="34">
        <v>99</v>
      </c>
      <c r="AN242" s="33">
        <f>'Inputs and Outputs Part A'!$B$4+'Inputs and Outputs Part A'!$B$12</f>
        <v>105</v>
      </c>
      <c r="AO242" s="33">
        <f t="shared" si="22"/>
        <v>99</v>
      </c>
      <c r="AP242" s="33">
        <f>IF(AO242-AL242&gt;'Inputs and Outputs Part A'!B$4,AO242-AL242-'Inputs and Outputs Part A'!B$4,0)</f>
        <v>0</v>
      </c>
      <c r="AQ242" s="35">
        <f>'Inputs and Outputs Part A'!$B$5*'Data Sheet A'!AO242-'Inputs and Outputs Part A'!$B$6*'Data Sheet A'!AP242</f>
        <v>3960</v>
      </c>
      <c r="AS242" s="13" t="s">
        <v>246</v>
      </c>
      <c r="AT242" s="34">
        <v>1</v>
      </c>
      <c r="AU242" s="34">
        <v>99</v>
      </c>
      <c r="AV242" s="33">
        <f>'Inputs and Outputs Part A'!$B$4</f>
        <v>100</v>
      </c>
      <c r="AW242" s="33">
        <f t="shared" si="23"/>
        <v>99</v>
      </c>
      <c r="AX242" s="33">
        <f>IF(AW242-AT242&gt;'Inputs and Outputs Part A'!B$4,AW242-AT242-'Inputs and Outputs Part A'!B$4,0)</f>
        <v>0</v>
      </c>
      <c r="AY242" s="35">
        <f>'Inputs and Outputs Part A'!$B$5*'Data Sheet A'!AW242</f>
        <v>3960</v>
      </c>
    </row>
    <row r="243" spans="1:51" x14ac:dyDescent="0.3">
      <c r="A243" s="13" t="s">
        <v>247</v>
      </c>
      <c r="B243" s="34">
        <v>5</v>
      </c>
      <c r="C243" s="34">
        <v>105</v>
      </c>
      <c r="D243" s="33">
        <f>'Inputs and Outputs Part A'!$B$4+'Inputs and Outputs Part A'!$B$8</f>
        <v>101</v>
      </c>
      <c r="E243" s="33">
        <f t="shared" si="18"/>
        <v>101</v>
      </c>
      <c r="F243" s="33">
        <f>IF(E243-B243&gt;'Inputs and Outputs Part A'!B$4,E243-B243-'Inputs and Outputs Part A'!B$4,0)</f>
        <v>0</v>
      </c>
      <c r="G243" s="35">
        <f>'Inputs and Outputs Part A'!$B$5*'Data Sheet A'!E243-'Inputs and Outputs Part A'!$B$6*'Data Sheet A'!F243</f>
        <v>4040</v>
      </c>
      <c r="J243" s="13" t="s">
        <v>247</v>
      </c>
      <c r="K243" s="34">
        <v>5</v>
      </c>
      <c r="L243" s="34">
        <v>105</v>
      </c>
      <c r="M243" s="33">
        <f>'Inputs and Outputs Part A'!$B$4+'Inputs and Outputs Part A'!$B$9</f>
        <v>102</v>
      </c>
      <c r="N243" s="33">
        <f t="shared" si="19"/>
        <v>102</v>
      </c>
      <c r="O243" s="33">
        <f>IF(N243-K243&gt;'Inputs and Outputs Part A'!B$4,N243-K243-'Inputs and Outputs Part A'!B$4,0)</f>
        <v>0</v>
      </c>
      <c r="P243" s="35">
        <f>'Inputs and Outputs Part A'!$B$5*'Data Sheet A'!N243-'Inputs and Outputs Part A'!$B$6*'Data Sheet A'!O243</f>
        <v>4080</v>
      </c>
      <c r="S243" s="13" t="s">
        <v>247</v>
      </c>
      <c r="T243" s="34">
        <v>5</v>
      </c>
      <c r="U243" s="34">
        <v>105</v>
      </c>
      <c r="V243" s="33">
        <f>'Inputs and Outputs Part A'!$B$4+'Inputs and Outputs Part A'!$B$10</f>
        <v>103</v>
      </c>
      <c r="W243" s="33">
        <f t="shared" si="20"/>
        <v>103</v>
      </c>
      <c r="X243" s="33">
        <f>IF(W243-T243&gt;'Inputs and Outputs Part A'!B$4,W243-T243-'Inputs and Outputs Part A'!B$4,0)</f>
        <v>0</v>
      </c>
      <c r="Y243" s="35">
        <f>'Inputs and Outputs Part A'!$B$5*'Data Sheet A'!W243-'Inputs and Outputs Part A'!$B$6*'Data Sheet A'!X243</f>
        <v>4120</v>
      </c>
      <c r="AB243" s="13" t="s">
        <v>247</v>
      </c>
      <c r="AC243" s="34">
        <v>5</v>
      </c>
      <c r="AD243" s="34">
        <v>105</v>
      </c>
      <c r="AE243" s="33">
        <f>'Inputs and Outputs Part A'!$B$4+'Inputs and Outputs Part A'!$B$11</f>
        <v>104</v>
      </c>
      <c r="AF243" s="33">
        <f t="shared" si="21"/>
        <v>104</v>
      </c>
      <c r="AG243" s="33">
        <f>IF(AF243-AC243&gt;'Inputs and Outputs Part A'!B$4,AF243-AC243-'Inputs and Outputs Part A'!B$4,0)</f>
        <v>0</v>
      </c>
      <c r="AH243" s="35">
        <f>'Inputs and Outputs Part A'!$B$5*'Data Sheet A'!AF243-'Inputs and Outputs Part A'!$B$6*'Data Sheet A'!AG243</f>
        <v>4160</v>
      </c>
      <c r="AK243" s="13" t="s">
        <v>247</v>
      </c>
      <c r="AL243" s="34">
        <v>5</v>
      </c>
      <c r="AM243" s="34">
        <v>105</v>
      </c>
      <c r="AN243" s="33">
        <f>'Inputs and Outputs Part A'!$B$4+'Inputs and Outputs Part A'!$B$12</f>
        <v>105</v>
      </c>
      <c r="AO243" s="33">
        <f t="shared" si="22"/>
        <v>105</v>
      </c>
      <c r="AP243" s="33">
        <f>IF(AO243-AL243&gt;'Inputs and Outputs Part A'!B$4,AO243-AL243-'Inputs and Outputs Part A'!B$4,0)</f>
        <v>0</v>
      </c>
      <c r="AQ243" s="35">
        <f>'Inputs and Outputs Part A'!$B$5*'Data Sheet A'!AO243-'Inputs and Outputs Part A'!$B$6*'Data Sheet A'!AP243</f>
        <v>4200</v>
      </c>
      <c r="AS243" s="13" t="s">
        <v>247</v>
      </c>
      <c r="AT243" s="34">
        <v>5</v>
      </c>
      <c r="AU243" s="34">
        <v>105</v>
      </c>
      <c r="AV243" s="33">
        <f>'Inputs and Outputs Part A'!$B$4</f>
        <v>100</v>
      </c>
      <c r="AW243" s="33">
        <f t="shared" si="23"/>
        <v>100</v>
      </c>
      <c r="AX243" s="33">
        <f>IF(AW243-AT243&gt;'Inputs and Outputs Part A'!B$4,AW243-AT243-'Inputs and Outputs Part A'!B$4,0)</f>
        <v>0</v>
      </c>
      <c r="AY243" s="35">
        <f>'Inputs and Outputs Part A'!$B$5*'Data Sheet A'!AW243</f>
        <v>4000</v>
      </c>
    </row>
    <row r="244" spans="1:51" x14ac:dyDescent="0.3">
      <c r="A244" s="13" t="s">
        <v>248</v>
      </c>
      <c r="B244" s="34">
        <v>1</v>
      </c>
      <c r="C244" s="34">
        <v>102</v>
      </c>
      <c r="D244" s="33">
        <f>'Inputs and Outputs Part A'!$B$4+'Inputs and Outputs Part A'!$B$8</f>
        <v>101</v>
      </c>
      <c r="E244" s="33">
        <f t="shared" si="18"/>
        <v>101</v>
      </c>
      <c r="F244" s="33">
        <f>IF(E244-B244&gt;'Inputs and Outputs Part A'!B$4,E244-B244-'Inputs and Outputs Part A'!B$4,0)</f>
        <v>0</v>
      </c>
      <c r="G244" s="35">
        <f>'Inputs and Outputs Part A'!$B$5*'Data Sheet A'!E244-'Inputs and Outputs Part A'!$B$6*'Data Sheet A'!F244</f>
        <v>4040</v>
      </c>
      <c r="J244" s="13" t="s">
        <v>248</v>
      </c>
      <c r="K244" s="34">
        <v>1</v>
      </c>
      <c r="L244" s="34">
        <v>102</v>
      </c>
      <c r="M244" s="33">
        <f>'Inputs and Outputs Part A'!$B$4+'Inputs and Outputs Part A'!$B$9</f>
        <v>102</v>
      </c>
      <c r="N244" s="33">
        <f t="shared" si="19"/>
        <v>102</v>
      </c>
      <c r="O244" s="33">
        <f>IF(N244-K244&gt;'Inputs and Outputs Part A'!B$4,N244-K244-'Inputs and Outputs Part A'!B$4,0)</f>
        <v>1</v>
      </c>
      <c r="P244" s="35">
        <f>'Inputs and Outputs Part A'!$B$5*'Data Sheet A'!N244-'Inputs and Outputs Part A'!$B$6*'Data Sheet A'!O244</f>
        <v>3980</v>
      </c>
      <c r="S244" s="13" t="s">
        <v>248</v>
      </c>
      <c r="T244" s="34">
        <v>1</v>
      </c>
      <c r="U244" s="34">
        <v>102</v>
      </c>
      <c r="V244" s="33">
        <f>'Inputs and Outputs Part A'!$B$4+'Inputs and Outputs Part A'!$B$10</f>
        <v>103</v>
      </c>
      <c r="W244" s="33">
        <f t="shared" si="20"/>
        <v>102</v>
      </c>
      <c r="X244" s="33">
        <f>IF(W244-T244&gt;'Inputs and Outputs Part A'!B$4,W244-T244-'Inputs and Outputs Part A'!B$4,0)</f>
        <v>1</v>
      </c>
      <c r="Y244" s="35">
        <f>'Inputs and Outputs Part A'!$B$5*'Data Sheet A'!W244-'Inputs and Outputs Part A'!$B$6*'Data Sheet A'!X244</f>
        <v>3980</v>
      </c>
      <c r="AB244" s="13" t="s">
        <v>248</v>
      </c>
      <c r="AC244" s="34">
        <v>1</v>
      </c>
      <c r="AD244" s="34">
        <v>102</v>
      </c>
      <c r="AE244" s="33">
        <f>'Inputs and Outputs Part A'!$B$4+'Inputs and Outputs Part A'!$B$11</f>
        <v>104</v>
      </c>
      <c r="AF244" s="33">
        <f t="shared" si="21"/>
        <v>102</v>
      </c>
      <c r="AG244" s="33">
        <f>IF(AF244-AC244&gt;'Inputs and Outputs Part A'!B$4,AF244-AC244-'Inputs and Outputs Part A'!B$4,0)</f>
        <v>1</v>
      </c>
      <c r="AH244" s="35">
        <f>'Inputs and Outputs Part A'!$B$5*'Data Sheet A'!AF244-'Inputs and Outputs Part A'!$B$6*'Data Sheet A'!AG244</f>
        <v>3980</v>
      </c>
      <c r="AK244" s="13" t="s">
        <v>248</v>
      </c>
      <c r="AL244" s="34">
        <v>1</v>
      </c>
      <c r="AM244" s="34">
        <v>102</v>
      </c>
      <c r="AN244" s="33">
        <f>'Inputs and Outputs Part A'!$B$4+'Inputs and Outputs Part A'!$B$12</f>
        <v>105</v>
      </c>
      <c r="AO244" s="33">
        <f t="shared" si="22"/>
        <v>102</v>
      </c>
      <c r="AP244" s="33">
        <f>IF(AO244-AL244&gt;'Inputs and Outputs Part A'!B$4,AO244-AL244-'Inputs and Outputs Part A'!B$4,0)</f>
        <v>1</v>
      </c>
      <c r="AQ244" s="35">
        <f>'Inputs and Outputs Part A'!$B$5*'Data Sheet A'!AO244-'Inputs and Outputs Part A'!$B$6*'Data Sheet A'!AP244</f>
        <v>3980</v>
      </c>
      <c r="AS244" s="13" t="s">
        <v>248</v>
      </c>
      <c r="AT244" s="34">
        <v>1</v>
      </c>
      <c r="AU244" s="34">
        <v>102</v>
      </c>
      <c r="AV244" s="33">
        <f>'Inputs and Outputs Part A'!$B$4</f>
        <v>100</v>
      </c>
      <c r="AW244" s="33">
        <f t="shared" si="23"/>
        <v>100</v>
      </c>
      <c r="AX244" s="33">
        <f>IF(AW244-AT244&gt;'Inputs and Outputs Part A'!B$4,AW244-AT244-'Inputs and Outputs Part A'!B$4,0)</f>
        <v>0</v>
      </c>
      <c r="AY244" s="35">
        <f>'Inputs and Outputs Part A'!$B$5*'Data Sheet A'!AW244</f>
        <v>4000</v>
      </c>
    </row>
    <row r="245" spans="1:51" x14ac:dyDescent="0.3">
      <c r="A245" s="13" t="s">
        <v>249</v>
      </c>
      <c r="B245" s="34">
        <v>0</v>
      </c>
      <c r="C245" s="34">
        <v>100</v>
      </c>
      <c r="D245" s="33">
        <f>'Inputs and Outputs Part A'!$B$4+'Inputs and Outputs Part A'!$B$8</f>
        <v>101</v>
      </c>
      <c r="E245" s="33">
        <f t="shared" si="18"/>
        <v>100</v>
      </c>
      <c r="F245" s="33">
        <f>IF(E245-B245&gt;'Inputs and Outputs Part A'!B$4,E245-B245-'Inputs and Outputs Part A'!B$4,0)</f>
        <v>0</v>
      </c>
      <c r="G245" s="35">
        <f>'Inputs and Outputs Part A'!$B$5*'Data Sheet A'!E245-'Inputs and Outputs Part A'!$B$6*'Data Sheet A'!F245</f>
        <v>4000</v>
      </c>
      <c r="J245" s="13" t="s">
        <v>249</v>
      </c>
      <c r="K245" s="34">
        <v>0</v>
      </c>
      <c r="L245" s="34">
        <v>100</v>
      </c>
      <c r="M245" s="33">
        <f>'Inputs and Outputs Part A'!$B$4+'Inputs and Outputs Part A'!$B$9</f>
        <v>102</v>
      </c>
      <c r="N245" s="33">
        <f t="shared" si="19"/>
        <v>100</v>
      </c>
      <c r="O245" s="33">
        <f>IF(N245-K245&gt;'Inputs and Outputs Part A'!B$4,N245-K245-'Inputs and Outputs Part A'!B$4,0)</f>
        <v>0</v>
      </c>
      <c r="P245" s="35">
        <f>'Inputs and Outputs Part A'!$B$5*'Data Sheet A'!N245-'Inputs and Outputs Part A'!$B$6*'Data Sheet A'!O245</f>
        <v>4000</v>
      </c>
      <c r="S245" s="13" t="s">
        <v>249</v>
      </c>
      <c r="T245" s="34">
        <v>0</v>
      </c>
      <c r="U245" s="34">
        <v>100</v>
      </c>
      <c r="V245" s="33">
        <f>'Inputs and Outputs Part A'!$B$4+'Inputs and Outputs Part A'!$B$10</f>
        <v>103</v>
      </c>
      <c r="W245" s="33">
        <f t="shared" si="20"/>
        <v>100</v>
      </c>
      <c r="X245" s="33">
        <f>IF(W245-T245&gt;'Inputs and Outputs Part A'!B$4,W245-T245-'Inputs and Outputs Part A'!B$4,0)</f>
        <v>0</v>
      </c>
      <c r="Y245" s="35">
        <f>'Inputs and Outputs Part A'!$B$5*'Data Sheet A'!W245-'Inputs and Outputs Part A'!$B$6*'Data Sheet A'!X245</f>
        <v>4000</v>
      </c>
      <c r="AB245" s="13" t="s">
        <v>249</v>
      </c>
      <c r="AC245" s="34">
        <v>0</v>
      </c>
      <c r="AD245" s="34">
        <v>100</v>
      </c>
      <c r="AE245" s="33">
        <f>'Inputs and Outputs Part A'!$B$4+'Inputs and Outputs Part A'!$B$11</f>
        <v>104</v>
      </c>
      <c r="AF245" s="33">
        <f t="shared" si="21"/>
        <v>100</v>
      </c>
      <c r="AG245" s="33">
        <f>IF(AF245-AC245&gt;'Inputs and Outputs Part A'!B$4,AF245-AC245-'Inputs and Outputs Part A'!B$4,0)</f>
        <v>0</v>
      </c>
      <c r="AH245" s="35">
        <f>'Inputs and Outputs Part A'!$B$5*'Data Sheet A'!AF245-'Inputs and Outputs Part A'!$B$6*'Data Sheet A'!AG245</f>
        <v>4000</v>
      </c>
      <c r="AK245" s="13" t="s">
        <v>249</v>
      </c>
      <c r="AL245" s="34">
        <v>0</v>
      </c>
      <c r="AM245" s="34">
        <v>100</v>
      </c>
      <c r="AN245" s="33">
        <f>'Inputs and Outputs Part A'!$B$4+'Inputs and Outputs Part A'!$B$12</f>
        <v>105</v>
      </c>
      <c r="AO245" s="33">
        <f t="shared" si="22"/>
        <v>100</v>
      </c>
      <c r="AP245" s="33">
        <f>IF(AO245-AL245&gt;'Inputs and Outputs Part A'!B$4,AO245-AL245-'Inputs and Outputs Part A'!B$4,0)</f>
        <v>0</v>
      </c>
      <c r="AQ245" s="35">
        <f>'Inputs and Outputs Part A'!$B$5*'Data Sheet A'!AO245-'Inputs and Outputs Part A'!$B$6*'Data Sheet A'!AP245</f>
        <v>4000</v>
      </c>
      <c r="AS245" s="13" t="s">
        <v>249</v>
      </c>
      <c r="AT245" s="34">
        <v>0</v>
      </c>
      <c r="AU245" s="34">
        <v>100</v>
      </c>
      <c r="AV245" s="33">
        <f>'Inputs and Outputs Part A'!$B$4</f>
        <v>100</v>
      </c>
      <c r="AW245" s="33">
        <f t="shared" si="23"/>
        <v>100</v>
      </c>
      <c r="AX245" s="33">
        <f>IF(AW245-AT245&gt;'Inputs and Outputs Part A'!B$4,AW245-AT245-'Inputs and Outputs Part A'!B$4,0)</f>
        <v>0</v>
      </c>
      <c r="AY245" s="35">
        <f>'Inputs and Outputs Part A'!$B$5*'Data Sheet A'!AW245</f>
        <v>4000</v>
      </c>
    </row>
    <row r="246" spans="1:51" x14ac:dyDescent="0.3">
      <c r="A246" s="13" t="s">
        <v>250</v>
      </c>
      <c r="B246" s="34">
        <v>1</v>
      </c>
      <c r="C246" s="34">
        <v>96</v>
      </c>
      <c r="D246" s="33">
        <f>'Inputs and Outputs Part A'!$B$4+'Inputs and Outputs Part A'!$B$8</f>
        <v>101</v>
      </c>
      <c r="E246" s="33">
        <f t="shared" si="18"/>
        <v>96</v>
      </c>
      <c r="F246" s="33">
        <f>IF(E246-B246&gt;'Inputs and Outputs Part A'!B$4,E246-B246-'Inputs and Outputs Part A'!B$4,0)</f>
        <v>0</v>
      </c>
      <c r="G246" s="35">
        <f>'Inputs and Outputs Part A'!$B$5*'Data Sheet A'!E246-'Inputs and Outputs Part A'!$B$6*'Data Sheet A'!F246</f>
        <v>3840</v>
      </c>
      <c r="J246" s="13" t="s">
        <v>250</v>
      </c>
      <c r="K246" s="34">
        <v>1</v>
      </c>
      <c r="L246" s="34">
        <v>96</v>
      </c>
      <c r="M246" s="33">
        <f>'Inputs and Outputs Part A'!$B$4+'Inputs and Outputs Part A'!$B$9</f>
        <v>102</v>
      </c>
      <c r="N246" s="33">
        <f t="shared" si="19"/>
        <v>96</v>
      </c>
      <c r="O246" s="33">
        <f>IF(N246-K246&gt;'Inputs and Outputs Part A'!B$4,N246-K246-'Inputs and Outputs Part A'!B$4,0)</f>
        <v>0</v>
      </c>
      <c r="P246" s="35">
        <f>'Inputs and Outputs Part A'!$B$5*'Data Sheet A'!N246-'Inputs and Outputs Part A'!$B$6*'Data Sheet A'!O246</f>
        <v>3840</v>
      </c>
      <c r="S246" s="13" t="s">
        <v>250</v>
      </c>
      <c r="T246" s="34">
        <v>1</v>
      </c>
      <c r="U246" s="34">
        <v>96</v>
      </c>
      <c r="V246" s="33">
        <f>'Inputs and Outputs Part A'!$B$4+'Inputs and Outputs Part A'!$B$10</f>
        <v>103</v>
      </c>
      <c r="W246" s="33">
        <f t="shared" si="20"/>
        <v>96</v>
      </c>
      <c r="X246" s="33">
        <f>IF(W246-T246&gt;'Inputs and Outputs Part A'!B$4,W246-T246-'Inputs and Outputs Part A'!B$4,0)</f>
        <v>0</v>
      </c>
      <c r="Y246" s="35">
        <f>'Inputs and Outputs Part A'!$B$5*'Data Sheet A'!W246-'Inputs and Outputs Part A'!$B$6*'Data Sheet A'!X246</f>
        <v>3840</v>
      </c>
      <c r="AB246" s="13" t="s">
        <v>250</v>
      </c>
      <c r="AC246" s="34">
        <v>1</v>
      </c>
      <c r="AD246" s="34">
        <v>96</v>
      </c>
      <c r="AE246" s="33">
        <f>'Inputs and Outputs Part A'!$B$4+'Inputs and Outputs Part A'!$B$11</f>
        <v>104</v>
      </c>
      <c r="AF246" s="33">
        <f t="shared" si="21"/>
        <v>96</v>
      </c>
      <c r="AG246" s="33">
        <f>IF(AF246-AC246&gt;'Inputs and Outputs Part A'!B$4,AF246-AC246-'Inputs and Outputs Part A'!B$4,0)</f>
        <v>0</v>
      </c>
      <c r="AH246" s="35">
        <f>'Inputs and Outputs Part A'!$B$5*'Data Sheet A'!AF246-'Inputs and Outputs Part A'!$B$6*'Data Sheet A'!AG246</f>
        <v>3840</v>
      </c>
      <c r="AK246" s="13" t="s">
        <v>250</v>
      </c>
      <c r="AL246" s="34">
        <v>1</v>
      </c>
      <c r="AM246" s="34">
        <v>96</v>
      </c>
      <c r="AN246" s="33">
        <f>'Inputs and Outputs Part A'!$B$4+'Inputs and Outputs Part A'!$B$12</f>
        <v>105</v>
      </c>
      <c r="AO246" s="33">
        <f t="shared" si="22"/>
        <v>96</v>
      </c>
      <c r="AP246" s="33">
        <f>IF(AO246-AL246&gt;'Inputs and Outputs Part A'!B$4,AO246-AL246-'Inputs and Outputs Part A'!B$4,0)</f>
        <v>0</v>
      </c>
      <c r="AQ246" s="35">
        <f>'Inputs and Outputs Part A'!$B$5*'Data Sheet A'!AO246-'Inputs and Outputs Part A'!$B$6*'Data Sheet A'!AP246</f>
        <v>3840</v>
      </c>
      <c r="AS246" s="13" t="s">
        <v>250</v>
      </c>
      <c r="AT246" s="34">
        <v>1</v>
      </c>
      <c r="AU246" s="34">
        <v>96</v>
      </c>
      <c r="AV246" s="33">
        <f>'Inputs and Outputs Part A'!$B$4</f>
        <v>100</v>
      </c>
      <c r="AW246" s="33">
        <f t="shared" si="23"/>
        <v>96</v>
      </c>
      <c r="AX246" s="33">
        <f>IF(AW246-AT246&gt;'Inputs and Outputs Part A'!B$4,AW246-AT246-'Inputs and Outputs Part A'!B$4,0)</f>
        <v>0</v>
      </c>
      <c r="AY246" s="35">
        <f>'Inputs and Outputs Part A'!$B$5*'Data Sheet A'!AW246</f>
        <v>3840</v>
      </c>
    </row>
    <row r="247" spans="1:51" x14ac:dyDescent="0.3">
      <c r="A247" s="13" t="s">
        <v>251</v>
      </c>
      <c r="B247" s="34">
        <v>3</v>
      </c>
      <c r="C247" s="34">
        <v>102</v>
      </c>
      <c r="D247" s="33">
        <f>'Inputs and Outputs Part A'!$B$4+'Inputs and Outputs Part A'!$B$8</f>
        <v>101</v>
      </c>
      <c r="E247" s="33">
        <f t="shared" si="18"/>
        <v>101</v>
      </c>
      <c r="F247" s="33">
        <f>IF(E247-B247&gt;'Inputs and Outputs Part A'!B$4,E247-B247-'Inputs and Outputs Part A'!B$4,0)</f>
        <v>0</v>
      </c>
      <c r="G247" s="35">
        <f>'Inputs and Outputs Part A'!$B$5*'Data Sheet A'!E247-'Inputs and Outputs Part A'!$B$6*'Data Sheet A'!F247</f>
        <v>4040</v>
      </c>
      <c r="J247" s="13" t="s">
        <v>251</v>
      </c>
      <c r="K247" s="34">
        <v>3</v>
      </c>
      <c r="L247" s="34">
        <v>102</v>
      </c>
      <c r="M247" s="33">
        <f>'Inputs and Outputs Part A'!$B$4+'Inputs and Outputs Part A'!$B$9</f>
        <v>102</v>
      </c>
      <c r="N247" s="33">
        <f t="shared" si="19"/>
        <v>102</v>
      </c>
      <c r="O247" s="33">
        <f>IF(N247-K247&gt;'Inputs and Outputs Part A'!B$4,N247-K247-'Inputs and Outputs Part A'!B$4,0)</f>
        <v>0</v>
      </c>
      <c r="P247" s="35">
        <f>'Inputs and Outputs Part A'!$B$5*'Data Sheet A'!N247-'Inputs and Outputs Part A'!$B$6*'Data Sheet A'!O247</f>
        <v>4080</v>
      </c>
      <c r="S247" s="13" t="s">
        <v>251</v>
      </c>
      <c r="T247" s="34">
        <v>3</v>
      </c>
      <c r="U247" s="34">
        <v>102</v>
      </c>
      <c r="V247" s="33">
        <f>'Inputs and Outputs Part A'!$B$4+'Inputs and Outputs Part A'!$B$10</f>
        <v>103</v>
      </c>
      <c r="W247" s="33">
        <f t="shared" si="20"/>
        <v>102</v>
      </c>
      <c r="X247" s="33">
        <f>IF(W247-T247&gt;'Inputs and Outputs Part A'!B$4,W247-T247-'Inputs and Outputs Part A'!B$4,0)</f>
        <v>0</v>
      </c>
      <c r="Y247" s="35">
        <f>'Inputs and Outputs Part A'!$B$5*'Data Sheet A'!W247-'Inputs and Outputs Part A'!$B$6*'Data Sheet A'!X247</f>
        <v>4080</v>
      </c>
      <c r="AB247" s="13" t="s">
        <v>251</v>
      </c>
      <c r="AC247" s="34">
        <v>3</v>
      </c>
      <c r="AD247" s="34">
        <v>102</v>
      </c>
      <c r="AE247" s="33">
        <f>'Inputs and Outputs Part A'!$B$4+'Inputs and Outputs Part A'!$B$11</f>
        <v>104</v>
      </c>
      <c r="AF247" s="33">
        <f t="shared" si="21"/>
        <v>102</v>
      </c>
      <c r="AG247" s="33">
        <f>IF(AF247-AC247&gt;'Inputs and Outputs Part A'!B$4,AF247-AC247-'Inputs and Outputs Part A'!B$4,0)</f>
        <v>0</v>
      </c>
      <c r="AH247" s="35">
        <f>'Inputs and Outputs Part A'!$B$5*'Data Sheet A'!AF247-'Inputs and Outputs Part A'!$B$6*'Data Sheet A'!AG247</f>
        <v>4080</v>
      </c>
      <c r="AK247" s="13" t="s">
        <v>251</v>
      </c>
      <c r="AL247" s="34">
        <v>3</v>
      </c>
      <c r="AM247" s="34">
        <v>102</v>
      </c>
      <c r="AN247" s="33">
        <f>'Inputs and Outputs Part A'!$B$4+'Inputs and Outputs Part A'!$B$12</f>
        <v>105</v>
      </c>
      <c r="AO247" s="33">
        <f t="shared" si="22"/>
        <v>102</v>
      </c>
      <c r="AP247" s="33">
        <f>IF(AO247-AL247&gt;'Inputs and Outputs Part A'!B$4,AO247-AL247-'Inputs and Outputs Part A'!B$4,0)</f>
        <v>0</v>
      </c>
      <c r="AQ247" s="35">
        <f>'Inputs and Outputs Part A'!$B$5*'Data Sheet A'!AO247-'Inputs and Outputs Part A'!$B$6*'Data Sheet A'!AP247</f>
        <v>4080</v>
      </c>
      <c r="AS247" s="13" t="s">
        <v>251</v>
      </c>
      <c r="AT247" s="34">
        <v>3</v>
      </c>
      <c r="AU247" s="34">
        <v>102</v>
      </c>
      <c r="AV247" s="33">
        <f>'Inputs and Outputs Part A'!$B$4</f>
        <v>100</v>
      </c>
      <c r="AW247" s="33">
        <f t="shared" si="23"/>
        <v>100</v>
      </c>
      <c r="AX247" s="33">
        <f>IF(AW247-AT247&gt;'Inputs and Outputs Part A'!B$4,AW247-AT247-'Inputs and Outputs Part A'!B$4,0)</f>
        <v>0</v>
      </c>
      <c r="AY247" s="35">
        <f>'Inputs and Outputs Part A'!$B$5*'Data Sheet A'!AW247</f>
        <v>4000</v>
      </c>
    </row>
    <row r="248" spans="1:51" x14ac:dyDescent="0.3">
      <c r="A248" s="13" t="s">
        <v>252</v>
      </c>
      <c r="B248" s="34">
        <v>2</v>
      </c>
      <c r="C248" s="34">
        <v>109</v>
      </c>
      <c r="D248" s="33">
        <f>'Inputs and Outputs Part A'!$B$4+'Inputs and Outputs Part A'!$B$8</f>
        <v>101</v>
      </c>
      <c r="E248" s="33">
        <f t="shared" si="18"/>
        <v>101</v>
      </c>
      <c r="F248" s="33">
        <f>IF(E248-B248&gt;'Inputs and Outputs Part A'!B$4,E248-B248-'Inputs and Outputs Part A'!B$4,0)</f>
        <v>0</v>
      </c>
      <c r="G248" s="35">
        <f>'Inputs and Outputs Part A'!$B$5*'Data Sheet A'!E248-'Inputs and Outputs Part A'!$B$6*'Data Sheet A'!F248</f>
        <v>4040</v>
      </c>
      <c r="J248" s="13" t="s">
        <v>252</v>
      </c>
      <c r="K248" s="34">
        <v>2</v>
      </c>
      <c r="L248" s="34">
        <v>109</v>
      </c>
      <c r="M248" s="33">
        <f>'Inputs and Outputs Part A'!$B$4+'Inputs and Outputs Part A'!$B$9</f>
        <v>102</v>
      </c>
      <c r="N248" s="33">
        <f t="shared" si="19"/>
        <v>102</v>
      </c>
      <c r="O248" s="33">
        <f>IF(N248-K248&gt;'Inputs and Outputs Part A'!B$4,N248-K248-'Inputs and Outputs Part A'!B$4,0)</f>
        <v>0</v>
      </c>
      <c r="P248" s="35">
        <f>'Inputs and Outputs Part A'!$B$5*'Data Sheet A'!N248-'Inputs and Outputs Part A'!$B$6*'Data Sheet A'!O248</f>
        <v>4080</v>
      </c>
      <c r="S248" s="13" t="s">
        <v>252</v>
      </c>
      <c r="T248" s="34">
        <v>2</v>
      </c>
      <c r="U248" s="34">
        <v>109</v>
      </c>
      <c r="V248" s="33">
        <f>'Inputs and Outputs Part A'!$B$4+'Inputs and Outputs Part A'!$B$10</f>
        <v>103</v>
      </c>
      <c r="W248" s="33">
        <f t="shared" si="20"/>
        <v>103</v>
      </c>
      <c r="X248" s="33">
        <f>IF(W248-T248&gt;'Inputs and Outputs Part A'!B$4,W248-T248-'Inputs and Outputs Part A'!B$4,0)</f>
        <v>1</v>
      </c>
      <c r="Y248" s="35">
        <f>'Inputs and Outputs Part A'!$B$5*'Data Sheet A'!W248-'Inputs and Outputs Part A'!$B$6*'Data Sheet A'!X248</f>
        <v>4020</v>
      </c>
      <c r="AB248" s="13" t="s">
        <v>252</v>
      </c>
      <c r="AC248" s="34">
        <v>2</v>
      </c>
      <c r="AD248" s="34">
        <v>109</v>
      </c>
      <c r="AE248" s="33">
        <f>'Inputs and Outputs Part A'!$B$4+'Inputs and Outputs Part A'!$B$11</f>
        <v>104</v>
      </c>
      <c r="AF248" s="33">
        <f t="shared" si="21"/>
        <v>104</v>
      </c>
      <c r="AG248" s="33">
        <f>IF(AF248-AC248&gt;'Inputs and Outputs Part A'!B$4,AF248-AC248-'Inputs and Outputs Part A'!B$4,0)</f>
        <v>2</v>
      </c>
      <c r="AH248" s="35">
        <f>'Inputs and Outputs Part A'!$B$5*'Data Sheet A'!AF248-'Inputs and Outputs Part A'!$B$6*'Data Sheet A'!AG248</f>
        <v>3960</v>
      </c>
      <c r="AK248" s="13" t="s">
        <v>252</v>
      </c>
      <c r="AL248" s="34">
        <v>2</v>
      </c>
      <c r="AM248" s="34">
        <v>109</v>
      </c>
      <c r="AN248" s="33">
        <f>'Inputs and Outputs Part A'!$B$4+'Inputs and Outputs Part A'!$B$12</f>
        <v>105</v>
      </c>
      <c r="AO248" s="33">
        <f t="shared" si="22"/>
        <v>105</v>
      </c>
      <c r="AP248" s="33">
        <f>IF(AO248-AL248&gt;'Inputs and Outputs Part A'!B$4,AO248-AL248-'Inputs and Outputs Part A'!B$4,0)</f>
        <v>3</v>
      </c>
      <c r="AQ248" s="35">
        <f>'Inputs and Outputs Part A'!$B$5*'Data Sheet A'!AO248-'Inputs and Outputs Part A'!$B$6*'Data Sheet A'!AP248</f>
        <v>3900</v>
      </c>
      <c r="AS248" s="13" t="s">
        <v>252</v>
      </c>
      <c r="AT248" s="34">
        <v>2</v>
      </c>
      <c r="AU248" s="34">
        <v>109</v>
      </c>
      <c r="AV248" s="33">
        <f>'Inputs and Outputs Part A'!$B$4</f>
        <v>100</v>
      </c>
      <c r="AW248" s="33">
        <f t="shared" si="23"/>
        <v>100</v>
      </c>
      <c r="AX248" s="33">
        <f>IF(AW248-AT248&gt;'Inputs and Outputs Part A'!B$4,AW248-AT248-'Inputs and Outputs Part A'!B$4,0)</f>
        <v>0</v>
      </c>
      <c r="AY248" s="35">
        <f>'Inputs and Outputs Part A'!$B$5*'Data Sheet A'!AW248</f>
        <v>4000</v>
      </c>
    </row>
    <row r="249" spans="1:51" x14ac:dyDescent="0.3">
      <c r="A249" s="13" t="s">
        <v>253</v>
      </c>
      <c r="B249" s="34">
        <v>4</v>
      </c>
      <c r="C249" s="34">
        <v>85</v>
      </c>
      <c r="D249" s="33">
        <f>'Inputs and Outputs Part A'!$B$4+'Inputs and Outputs Part A'!$B$8</f>
        <v>101</v>
      </c>
      <c r="E249" s="33">
        <f t="shared" si="18"/>
        <v>85</v>
      </c>
      <c r="F249" s="33">
        <f>IF(E249-B249&gt;'Inputs and Outputs Part A'!B$4,E249-B249-'Inputs and Outputs Part A'!B$4,0)</f>
        <v>0</v>
      </c>
      <c r="G249" s="35">
        <f>'Inputs and Outputs Part A'!$B$5*'Data Sheet A'!E249-'Inputs and Outputs Part A'!$B$6*'Data Sheet A'!F249</f>
        <v>3400</v>
      </c>
      <c r="J249" s="13" t="s">
        <v>253</v>
      </c>
      <c r="K249" s="34">
        <v>4</v>
      </c>
      <c r="L249" s="34">
        <v>85</v>
      </c>
      <c r="M249" s="33">
        <f>'Inputs and Outputs Part A'!$B$4+'Inputs and Outputs Part A'!$B$9</f>
        <v>102</v>
      </c>
      <c r="N249" s="33">
        <f t="shared" si="19"/>
        <v>85</v>
      </c>
      <c r="O249" s="33">
        <f>IF(N249-K249&gt;'Inputs and Outputs Part A'!B$4,N249-K249-'Inputs and Outputs Part A'!B$4,0)</f>
        <v>0</v>
      </c>
      <c r="P249" s="35">
        <f>'Inputs and Outputs Part A'!$B$5*'Data Sheet A'!N249-'Inputs and Outputs Part A'!$B$6*'Data Sheet A'!O249</f>
        <v>3400</v>
      </c>
      <c r="S249" s="13" t="s">
        <v>253</v>
      </c>
      <c r="T249" s="34">
        <v>4</v>
      </c>
      <c r="U249" s="34">
        <v>85</v>
      </c>
      <c r="V249" s="33">
        <f>'Inputs and Outputs Part A'!$B$4+'Inputs and Outputs Part A'!$B$10</f>
        <v>103</v>
      </c>
      <c r="W249" s="33">
        <f t="shared" si="20"/>
        <v>85</v>
      </c>
      <c r="X249" s="33">
        <f>IF(W249-T249&gt;'Inputs and Outputs Part A'!B$4,W249-T249-'Inputs and Outputs Part A'!B$4,0)</f>
        <v>0</v>
      </c>
      <c r="Y249" s="35">
        <f>'Inputs and Outputs Part A'!$B$5*'Data Sheet A'!W249-'Inputs and Outputs Part A'!$B$6*'Data Sheet A'!X249</f>
        <v>3400</v>
      </c>
      <c r="AB249" s="13" t="s">
        <v>253</v>
      </c>
      <c r="AC249" s="34">
        <v>4</v>
      </c>
      <c r="AD249" s="34">
        <v>85</v>
      </c>
      <c r="AE249" s="33">
        <f>'Inputs and Outputs Part A'!$B$4+'Inputs and Outputs Part A'!$B$11</f>
        <v>104</v>
      </c>
      <c r="AF249" s="33">
        <f t="shared" si="21"/>
        <v>85</v>
      </c>
      <c r="AG249" s="33">
        <f>IF(AF249-AC249&gt;'Inputs and Outputs Part A'!B$4,AF249-AC249-'Inputs and Outputs Part A'!B$4,0)</f>
        <v>0</v>
      </c>
      <c r="AH249" s="35">
        <f>'Inputs and Outputs Part A'!$B$5*'Data Sheet A'!AF249-'Inputs and Outputs Part A'!$B$6*'Data Sheet A'!AG249</f>
        <v>3400</v>
      </c>
      <c r="AK249" s="13" t="s">
        <v>253</v>
      </c>
      <c r="AL249" s="34">
        <v>4</v>
      </c>
      <c r="AM249" s="34">
        <v>85</v>
      </c>
      <c r="AN249" s="33">
        <f>'Inputs and Outputs Part A'!$B$4+'Inputs and Outputs Part A'!$B$12</f>
        <v>105</v>
      </c>
      <c r="AO249" s="33">
        <f t="shared" si="22"/>
        <v>85</v>
      </c>
      <c r="AP249" s="33">
        <f>IF(AO249-AL249&gt;'Inputs and Outputs Part A'!B$4,AO249-AL249-'Inputs and Outputs Part A'!B$4,0)</f>
        <v>0</v>
      </c>
      <c r="AQ249" s="35">
        <f>'Inputs and Outputs Part A'!$B$5*'Data Sheet A'!AO249-'Inputs and Outputs Part A'!$B$6*'Data Sheet A'!AP249</f>
        <v>3400</v>
      </c>
      <c r="AS249" s="13" t="s">
        <v>253</v>
      </c>
      <c r="AT249" s="34">
        <v>4</v>
      </c>
      <c r="AU249" s="34">
        <v>85</v>
      </c>
      <c r="AV249" s="33">
        <f>'Inputs and Outputs Part A'!$B$4</f>
        <v>100</v>
      </c>
      <c r="AW249" s="33">
        <f t="shared" si="23"/>
        <v>85</v>
      </c>
      <c r="AX249" s="33">
        <f>IF(AW249-AT249&gt;'Inputs and Outputs Part A'!B$4,AW249-AT249-'Inputs and Outputs Part A'!B$4,0)</f>
        <v>0</v>
      </c>
      <c r="AY249" s="35">
        <f>'Inputs and Outputs Part A'!$B$5*'Data Sheet A'!AW249</f>
        <v>3400</v>
      </c>
    </row>
    <row r="250" spans="1:51" x14ac:dyDescent="0.3">
      <c r="A250" s="13" t="s">
        <v>254</v>
      </c>
      <c r="B250" s="34">
        <v>2</v>
      </c>
      <c r="C250" s="34">
        <v>112</v>
      </c>
      <c r="D250" s="33">
        <f>'Inputs and Outputs Part A'!$B$4+'Inputs and Outputs Part A'!$B$8</f>
        <v>101</v>
      </c>
      <c r="E250" s="33">
        <f t="shared" si="18"/>
        <v>101</v>
      </c>
      <c r="F250" s="33">
        <f>IF(E250-B250&gt;'Inputs and Outputs Part A'!B$4,E250-B250-'Inputs and Outputs Part A'!B$4,0)</f>
        <v>0</v>
      </c>
      <c r="G250" s="35">
        <f>'Inputs and Outputs Part A'!$B$5*'Data Sheet A'!E250-'Inputs and Outputs Part A'!$B$6*'Data Sheet A'!F250</f>
        <v>4040</v>
      </c>
      <c r="J250" s="13" t="s">
        <v>254</v>
      </c>
      <c r="K250" s="34">
        <v>2</v>
      </c>
      <c r="L250" s="34">
        <v>112</v>
      </c>
      <c r="M250" s="33">
        <f>'Inputs and Outputs Part A'!$B$4+'Inputs and Outputs Part A'!$B$9</f>
        <v>102</v>
      </c>
      <c r="N250" s="33">
        <f t="shared" si="19"/>
        <v>102</v>
      </c>
      <c r="O250" s="33">
        <f>IF(N250-K250&gt;'Inputs and Outputs Part A'!B$4,N250-K250-'Inputs and Outputs Part A'!B$4,0)</f>
        <v>0</v>
      </c>
      <c r="P250" s="35">
        <f>'Inputs and Outputs Part A'!$B$5*'Data Sheet A'!N250-'Inputs and Outputs Part A'!$B$6*'Data Sheet A'!O250</f>
        <v>4080</v>
      </c>
      <c r="S250" s="13" t="s">
        <v>254</v>
      </c>
      <c r="T250" s="34">
        <v>2</v>
      </c>
      <c r="U250" s="34">
        <v>112</v>
      </c>
      <c r="V250" s="33">
        <f>'Inputs and Outputs Part A'!$B$4+'Inputs and Outputs Part A'!$B$10</f>
        <v>103</v>
      </c>
      <c r="W250" s="33">
        <f t="shared" si="20"/>
        <v>103</v>
      </c>
      <c r="X250" s="33">
        <f>IF(W250-T250&gt;'Inputs and Outputs Part A'!B$4,W250-T250-'Inputs and Outputs Part A'!B$4,0)</f>
        <v>1</v>
      </c>
      <c r="Y250" s="35">
        <f>'Inputs and Outputs Part A'!$B$5*'Data Sheet A'!W250-'Inputs and Outputs Part A'!$B$6*'Data Sheet A'!X250</f>
        <v>4020</v>
      </c>
      <c r="AB250" s="13" t="s">
        <v>254</v>
      </c>
      <c r="AC250" s="34">
        <v>2</v>
      </c>
      <c r="AD250" s="34">
        <v>112</v>
      </c>
      <c r="AE250" s="33">
        <f>'Inputs and Outputs Part A'!$B$4+'Inputs and Outputs Part A'!$B$11</f>
        <v>104</v>
      </c>
      <c r="AF250" s="33">
        <f t="shared" si="21"/>
        <v>104</v>
      </c>
      <c r="AG250" s="33">
        <f>IF(AF250-AC250&gt;'Inputs and Outputs Part A'!B$4,AF250-AC250-'Inputs and Outputs Part A'!B$4,0)</f>
        <v>2</v>
      </c>
      <c r="AH250" s="35">
        <f>'Inputs and Outputs Part A'!$B$5*'Data Sheet A'!AF250-'Inputs and Outputs Part A'!$B$6*'Data Sheet A'!AG250</f>
        <v>3960</v>
      </c>
      <c r="AK250" s="13" t="s">
        <v>254</v>
      </c>
      <c r="AL250" s="34">
        <v>2</v>
      </c>
      <c r="AM250" s="34">
        <v>112</v>
      </c>
      <c r="AN250" s="33">
        <f>'Inputs and Outputs Part A'!$B$4+'Inputs and Outputs Part A'!$B$12</f>
        <v>105</v>
      </c>
      <c r="AO250" s="33">
        <f t="shared" si="22"/>
        <v>105</v>
      </c>
      <c r="AP250" s="33">
        <f>IF(AO250-AL250&gt;'Inputs and Outputs Part A'!B$4,AO250-AL250-'Inputs and Outputs Part A'!B$4,0)</f>
        <v>3</v>
      </c>
      <c r="AQ250" s="35">
        <f>'Inputs and Outputs Part A'!$B$5*'Data Sheet A'!AO250-'Inputs and Outputs Part A'!$B$6*'Data Sheet A'!AP250</f>
        <v>3900</v>
      </c>
      <c r="AS250" s="13" t="s">
        <v>254</v>
      </c>
      <c r="AT250" s="34">
        <v>2</v>
      </c>
      <c r="AU250" s="34">
        <v>112</v>
      </c>
      <c r="AV250" s="33">
        <f>'Inputs and Outputs Part A'!$B$4</f>
        <v>100</v>
      </c>
      <c r="AW250" s="33">
        <f t="shared" si="23"/>
        <v>100</v>
      </c>
      <c r="AX250" s="33">
        <f>IF(AW250-AT250&gt;'Inputs and Outputs Part A'!B$4,AW250-AT250-'Inputs and Outputs Part A'!B$4,0)</f>
        <v>0</v>
      </c>
      <c r="AY250" s="35">
        <f>'Inputs and Outputs Part A'!$B$5*'Data Sheet A'!AW250</f>
        <v>4000</v>
      </c>
    </row>
    <row r="251" spans="1:51" x14ac:dyDescent="0.3">
      <c r="A251" s="13" t="s">
        <v>255</v>
      </c>
      <c r="B251" s="34">
        <v>1</v>
      </c>
      <c r="C251" s="34">
        <v>101</v>
      </c>
      <c r="D251" s="33">
        <f>'Inputs and Outputs Part A'!$B$4+'Inputs and Outputs Part A'!$B$8</f>
        <v>101</v>
      </c>
      <c r="E251" s="33">
        <f t="shared" si="18"/>
        <v>101</v>
      </c>
      <c r="F251" s="33">
        <f>IF(E251-B251&gt;'Inputs and Outputs Part A'!B$4,E251-B251-'Inputs and Outputs Part A'!B$4,0)</f>
        <v>0</v>
      </c>
      <c r="G251" s="35">
        <f>'Inputs and Outputs Part A'!$B$5*'Data Sheet A'!E251-'Inputs and Outputs Part A'!$B$6*'Data Sheet A'!F251</f>
        <v>4040</v>
      </c>
      <c r="J251" s="13" t="s">
        <v>255</v>
      </c>
      <c r="K251" s="34">
        <v>1</v>
      </c>
      <c r="L251" s="34">
        <v>101</v>
      </c>
      <c r="M251" s="33">
        <f>'Inputs and Outputs Part A'!$B$4+'Inputs and Outputs Part A'!$B$9</f>
        <v>102</v>
      </c>
      <c r="N251" s="33">
        <f t="shared" si="19"/>
        <v>101</v>
      </c>
      <c r="O251" s="33">
        <f>IF(N251-K251&gt;'Inputs and Outputs Part A'!B$4,N251-K251-'Inputs and Outputs Part A'!B$4,0)</f>
        <v>0</v>
      </c>
      <c r="P251" s="35">
        <f>'Inputs and Outputs Part A'!$B$5*'Data Sheet A'!N251-'Inputs and Outputs Part A'!$B$6*'Data Sheet A'!O251</f>
        <v>4040</v>
      </c>
      <c r="S251" s="13" t="s">
        <v>255</v>
      </c>
      <c r="T251" s="34">
        <v>1</v>
      </c>
      <c r="U251" s="34">
        <v>101</v>
      </c>
      <c r="V251" s="33">
        <f>'Inputs and Outputs Part A'!$B$4+'Inputs and Outputs Part A'!$B$10</f>
        <v>103</v>
      </c>
      <c r="W251" s="33">
        <f t="shared" si="20"/>
        <v>101</v>
      </c>
      <c r="X251" s="33">
        <f>IF(W251-T251&gt;'Inputs and Outputs Part A'!B$4,W251-T251-'Inputs and Outputs Part A'!B$4,0)</f>
        <v>0</v>
      </c>
      <c r="Y251" s="35">
        <f>'Inputs and Outputs Part A'!$B$5*'Data Sheet A'!W251-'Inputs and Outputs Part A'!$B$6*'Data Sheet A'!X251</f>
        <v>4040</v>
      </c>
      <c r="AB251" s="13" t="s">
        <v>255</v>
      </c>
      <c r="AC251" s="34">
        <v>1</v>
      </c>
      <c r="AD251" s="34">
        <v>101</v>
      </c>
      <c r="AE251" s="33">
        <f>'Inputs and Outputs Part A'!$B$4+'Inputs and Outputs Part A'!$B$11</f>
        <v>104</v>
      </c>
      <c r="AF251" s="33">
        <f t="shared" si="21"/>
        <v>101</v>
      </c>
      <c r="AG251" s="33">
        <f>IF(AF251-AC251&gt;'Inputs and Outputs Part A'!B$4,AF251-AC251-'Inputs and Outputs Part A'!B$4,0)</f>
        <v>0</v>
      </c>
      <c r="AH251" s="35">
        <f>'Inputs and Outputs Part A'!$B$5*'Data Sheet A'!AF251-'Inputs and Outputs Part A'!$B$6*'Data Sheet A'!AG251</f>
        <v>4040</v>
      </c>
      <c r="AK251" s="13" t="s">
        <v>255</v>
      </c>
      <c r="AL251" s="34">
        <v>1</v>
      </c>
      <c r="AM251" s="34">
        <v>101</v>
      </c>
      <c r="AN251" s="33">
        <f>'Inputs and Outputs Part A'!$B$4+'Inputs and Outputs Part A'!$B$12</f>
        <v>105</v>
      </c>
      <c r="AO251" s="33">
        <f t="shared" si="22"/>
        <v>101</v>
      </c>
      <c r="AP251" s="33">
        <f>IF(AO251-AL251&gt;'Inputs and Outputs Part A'!B$4,AO251-AL251-'Inputs and Outputs Part A'!B$4,0)</f>
        <v>0</v>
      </c>
      <c r="AQ251" s="35">
        <f>'Inputs and Outputs Part A'!$B$5*'Data Sheet A'!AO251-'Inputs and Outputs Part A'!$B$6*'Data Sheet A'!AP251</f>
        <v>4040</v>
      </c>
      <c r="AS251" s="13" t="s">
        <v>255</v>
      </c>
      <c r="AT251" s="34">
        <v>1</v>
      </c>
      <c r="AU251" s="34">
        <v>101</v>
      </c>
      <c r="AV251" s="33">
        <f>'Inputs and Outputs Part A'!$B$4</f>
        <v>100</v>
      </c>
      <c r="AW251" s="33">
        <f t="shared" si="23"/>
        <v>100</v>
      </c>
      <c r="AX251" s="33">
        <f>IF(AW251-AT251&gt;'Inputs and Outputs Part A'!B$4,AW251-AT251-'Inputs and Outputs Part A'!B$4,0)</f>
        <v>0</v>
      </c>
      <c r="AY251" s="35">
        <f>'Inputs and Outputs Part A'!$B$5*'Data Sheet A'!AW251</f>
        <v>4000</v>
      </c>
    </row>
    <row r="252" spans="1:51" x14ac:dyDescent="0.3">
      <c r="A252" s="13" t="s">
        <v>256</v>
      </c>
      <c r="B252" s="34">
        <v>6</v>
      </c>
      <c r="C252" s="34">
        <v>92</v>
      </c>
      <c r="D252" s="33">
        <f>'Inputs and Outputs Part A'!$B$4+'Inputs and Outputs Part A'!$B$8</f>
        <v>101</v>
      </c>
      <c r="E252" s="33">
        <f t="shared" si="18"/>
        <v>92</v>
      </c>
      <c r="F252" s="33">
        <f>IF(E252-B252&gt;'Inputs and Outputs Part A'!B$4,E252-B252-'Inputs and Outputs Part A'!B$4,0)</f>
        <v>0</v>
      </c>
      <c r="G252" s="35">
        <f>'Inputs and Outputs Part A'!$B$5*'Data Sheet A'!E252-'Inputs and Outputs Part A'!$B$6*'Data Sheet A'!F252</f>
        <v>3680</v>
      </c>
      <c r="J252" s="13" t="s">
        <v>256</v>
      </c>
      <c r="K252" s="34">
        <v>6</v>
      </c>
      <c r="L252" s="34">
        <v>92</v>
      </c>
      <c r="M252" s="33">
        <f>'Inputs and Outputs Part A'!$B$4+'Inputs and Outputs Part A'!$B$9</f>
        <v>102</v>
      </c>
      <c r="N252" s="33">
        <f t="shared" si="19"/>
        <v>92</v>
      </c>
      <c r="O252" s="33">
        <f>IF(N252-K252&gt;'Inputs and Outputs Part A'!B$4,N252-K252-'Inputs and Outputs Part A'!B$4,0)</f>
        <v>0</v>
      </c>
      <c r="P252" s="35">
        <f>'Inputs and Outputs Part A'!$B$5*'Data Sheet A'!N252-'Inputs and Outputs Part A'!$B$6*'Data Sheet A'!O252</f>
        <v>3680</v>
      </c>
      <c r="S252" s="13" t="s">
        <v>256</v>
      </c>
      <c r="T252" s="34">
        <v>6</v>
      </c>
      <c r="U252" s="34">
        <v>92</v>
      </c>
      <c r="V252" s="33">
        <f>'Inputs and Outputs Part A'!$B$4+'Inputs and Outputs Part A'!$B$10</f>
        <v>103</v>
      </c>
      <c r="W252" s="33">
        <f t="shared" si="20"/>
        <v>92</v>
      </c>
      <c r="X252" s="33">
        <f>IF(W252-T252&gt;'Inputs and Outputs Part A'!B$4,W252-T252-'Inputs and Outputs Part A'!B$4,0)</f>
        <v>0</v>
      </c>
      <c r="Y252" s="35">
        <f>'Inputs and Outputs Part A'!$B$5*'Data Sheet A'!W252-'Inputs and Outputs Part A'!$B$6*'Data Sheet A'!X252</f>
        <v>3680</v>
      </c>
      <c r="AB252" s="13" t="s">
        <v>256</v>
      </c>
      <c r="AC252" s="34">
        <v>6</v>
      </c>
      <c r="AD252" s="34">
        <v>92</v>
      </c>
      <c r="AE252" s="33">
        <f>'Inputs and Outputs Part A'!$B$4+'Inputs and Outputs Part A'!$B$11</f>
        <v>104</v>
      </c>
      <c r="AF252" s="33">
        <f t="shared" si="21"/>
        <v>92</v>
      </c>
      <c r="AG252" s="33">
        <f>IF(AF252-AC252&gt;'Inputs and Outputs Part A'!B$4,AF252-AC252-'Inputs and Outputs Part A'!B$4,0)</f>
        <v>0</v>
      </c>
      <c r="AH252" s="35">
        <f>'Inputs and Outputs Part A'!$B$5*'Data Sheet A'!AF252-'Inputs and Outputs Part A'!$B$6*'Data Sheet A'!AG252</f>
        <v>3680</v>
      </c>
      <c r="AK252" s="13" t="s">
        <v>256</v>
      </c>
      <c r="AL252" s="34">
        <v>6</v>
      </c>
      <c r="AM252" s="34">
        <v>92</v>
      </c>
      <c r="AN252" s="33">
        <f>'Inputs and Outputs Part A'!$B$4+'Inputs and Outputs Part A'!$B$12</f>
        <v>105</v>
      </c>
      <c r="AO252" s="33">
        <f t="shared" si="22"/>
        <v>92</v>
      </c>
      <c r="AP252" s="33">
        <f>IF(AO252-AL252&gt;'Inputs and Outputs Part A'!B$4,AO252-AL252-'Inputs and Outputs Part A'!B$4,0)</f>
        <v>0</v>
      </c>
      <c r="AQ252" s="35">
        <f>'Inputs and Outputs Part A'!$B$5*'Data Sheet A'!AO252-'Inputs and Outputs Part A'!$B$6*'Data Sheet A'!AP252</f>
        <v>3680</v>
      </c>
      <c r="AS252" s="13" t="s">
        <v>256</v>
      </c>
      <c r="AT252" s="34">
        <v>6</v>
      </c>
      <c r="AU252" s="34">
        <v>92</v>
      </c>
      <c r="AV252" s="33">
        <f>'Inputs and Outputs Part A'!$B$4</f>
        <v>100</v>
      </c>
      <c r="AW252" s="33">
        <f t="shared" si="23"/>
        <v>92</v>
      </c>
      <c r="AX252" s="33">
        <f>IF(AW252-AT252&gt;'Inputs and Outputs Part A'!B$4,AW252-AT252-'Inputs and Outputs Part A'!B$4,0)</f>
        <v>0</v>
      </c>
      <c r="AY252" s="35">
        <f>'Inputs and Outputs Part A'!$B$5*'Data Sheet A'!AW252</f>
        <v>3680</v>
      </c>
    </row>
    <row r="253" spans="1:51" x14ac:dyDescent="0.3">
      <c r="A253" s="13" t="s">
        <v>257</v>
      </c>
      <c r="B253" s="34">
        <v>2</v>
      </c>
      <c r="C253" s="34">
        <v>104</v>
      </c>
      <c r="D253" s="33">
        <f>'Inputs and Outputs Part A'!$B$4+'Inputs and Outputs Part A'!$B$8</f>
        <v>101</v>
      </c>
      <c r="E253" s="33">
        <f t="shared" si="18"/>
        <v>101</v>
      </c>
      <c r="F253" s="33">
        <f>IF(E253-B253&gt;'Inputs and Outputs Part A'!B$4,E253-B253-'Inputs and Outputs Part A'!B$4,0)</f>
        <v>0</v>
      </c>
      <c r="G253" s="35">
        <f>'Inputs and Outputs Part A'!$B$5*'Data Sheet A'!E253-'Inputs and Outputs Part A'!$B$6*'Data Sheet A'!F253</f>
        <v>4040</v>
      </c>
      <c r="J253" s="13" t="s">
        <v>257</v>
      </c>
      <c r="K253" s="34">
        <v>2</v>
      </c>
      <c r="L253" s="34">
        <v>104</v>
      </c>
      <c r="M253" s="33">
        <f>'Inputs and Outputs Part A'!$B$4+'Inputs and Outputs Part A'!$B$9</f>
        <v>102</v>
      </c>
      <c r="N253" s="33">
        <f t="shared" si="19"/>
        <v>102</v>
      </c>
      <c r="O253" s="33">
        <f>IF(N253-K253&gt;'Inputs and Outputs Part A'!B$4,N253-K253-'Inputs and Outputs Part A'!B$4,0)</f>
        <v>0</v>
      </c>
      <c r="P253" s="35">
        <f>'Inputs and Outputs Part A'!$B$5*'Data Sheet A'!N253-'Inputs and Outputs Part A'!$B$6*'Data Sheet A'!O253</f>
        <v>4080</v>
      </c>
      <c r="S253" s="13" t="s">
        <v>257</v>
      </c>
      <c r="T253" s="34">
        <v>2</v>
      </c>
      <c r="U253" s="34">
        <v>104</v>
      </c>
      <c r="V253" s="33">
        <f>'Inputs and Outputs Part A'!$B$4+'Inputs and Outputs Part A'!$B$10</f>
        <v>103</v>
      </c>
      <c r="W253" s="33">
        <f t="shared" si="20"/>
        <v>103</v>
      </c>
      <c r="X253" s="33">
        <f>IF(W253-T253&gt;'Inputs and Outputs Part A'!B$4,W253-T253-'Inputs and Outputs Part A'!B$4,0)</f>
        <v>1</v>
      </c>
      <c r="Y253" s="35">
        <f>'Inputs and Outputs Part A'!$B$5*'Data Sheet A'!W253-'Inputs and Outputs Part A'!$B$6*'Data Sheet A'!X253</f>
        <v>4020</v>
      </c>
      <c r="AB253" s="13" t="s">
        <v>257</v>
      </c>
      <c r="AC253" s="34">
        <v>2</v>
      </c>
      <c r="AD253" s="34">
        <v>104</v>
      </c>
      <c r="AE253" s="33">
        <f>'Inputs and Outputs Part A'!$B$4+'Inputs and Outputs Part A'!$B$11</f>
        <v>104</v>
      </c>
      <c r="AF253" s="33">
        <f t="shared" si="21"/>
        <v>104</v>
      </c>
      <c r="AG253" s="33">
        <f>IF(AF253-AC253&gt;'Inputs and Outputs Part A'!B$4,AF253-AC253-'Inputs and Outputs Part A'!B$4,0)</f>
        <v>2</v>
      </c>
      <c r="AH253" s="35">
        <f>'Inputs and Outputs Part A'!$B$5*'Data Sheet A'!AF253-'Inputs and Outputs Part A'!$B$6*'Data Sheet A'!AG253</f>
        <v>3960</v>
      </c>
      <c r="AK253" s="13" t="s">
        <v>257</v>
      </c>
      <c r="AL253" s="34">
        <v>2</v>
      </c>
      <c r="AM253" s="34">
        <v>104</v>
      </c>
      <c r="AN253" s="33">
        <f>'Inputs and Outputs Part A'!$B$4+'Inputs and Outputs Part A'!$B$12</f>
        <v>105</v>
      </c>
      <c r="AO253" s="33">
        <f t="shared" si="22"/>
        <v>104</v>
      </c>
      <c r="AP253" s="33">
        <f>IF(AO253-AL253&gt;'Inputs and Outputs Part A'!B$4,AO253-AL253-'Inputs and Outputs Part A'!B$4,0)</f>
        <v>2</v>
      </c>
      <c r="AQ253" s="35">
        <f>'Inputs and Outputs Part A'!$B$5*'Data Sheet A'!AO253-'Inputs and Outputs Part A'!$B$6*'Data Sheet A'!AP253</f>
        <v>3960</v>
      </c>
      <c r="AS253" s="13" t="s">
        <v>257</v>
      </c>
      <c r="AT253" s="34">
        <v>2</v>
      </c>
      <c r="AU253" s="34">
        <v>104</v>
      </c>
      <c r="AV253" s="33">
        <f>'Inputs and Outputs Part A'!$B$4</f>
        <v>100</v>
      </c>
      <c r="AW253" s="33">
        <f t="shared" si="23"/>
        <v>100</v>
      </c>
      <c r="AX253" s="33">
        <f>IF(AW253-AT253&gt;'Inputs and Outputs Part A'!B$4,AW253-AT253-'Inputs and Outputs Part A'!B$4,0)</f>
        <v>0</v>
      </c>
      <c r="AY253" s="35">
        <f>'Inputs and Outputs Part A'!$B$5*'Data Sheet A'!AW253</f>
        <v>4000</v>
      </c>
    </row>
    <row r="254" spans="1:51" x14ac:dyDescent="0.3">
      <c r="A254" s="13" t="s">
        <v>258</v>
      </c>
      <c r="B254" s="34">
        <v>5</v>
      </c>
      <c r="C254" s="34">
        <v>106</v>
      </c>
      <c r="D254" s="33">
        <f>'Inputs and Outputs Part A'!$B$4+'Inputs and Outputs Part A'!$B$8</f>
        <v>101</v>
      </c>
      <c r="E254" s="33">
        <f t="shared" si="18"/>
        <v>101</v>
      </c>
      <c r="F254" s="33">
        <f>IF(E254-B254&gt;'Inputs and Outputs Part A'!B$4,E254-B254-'Inputs and Outputs Part A'!B$4,0)</f>
        <v>0</v>
      </c>
      <c r="G254" s="35">
        <f>'Inputs and Outputs Part A'!$B$5*'Data Sheet A'!E254-'Inputs and Outputs Part A'!$B$6*'Data Sheet A'!F254</f>
        <v>4040</v>
      </c>
      <c r="J254" s="13" t="s">
        <v>258</v>
      </c>
      <c r="K254" s="34">
        <v>5</v>
      </c>
      <c r="L254" s="34">
        <v>106</v>
      </c>
      <c r="M254" s="33">
        <f>'Inputs and Outputs Part A'!$B$4+'Inputs and Outputs Part A'!$B$9</f>
        <v>102</v>
      </c>
      <c r="N254" s="33">
        <f t="shared" si="19"/>
        <v>102</v>
      </c>
      <c r="O254" s="33">
        <f>IF(N254-K254&gt;'Inputs and Outputs Part A'!B$4,N254-K254-'Inputs and Outputs Part A'!B$4,0)</f>
        <v>0</v>
      </c>
      <c r="P254" s="35">
        <f>'Inputs and Outputs Part A'!$B$5*'Data Sheet A'!N254-'Inputs and Outputs Part A'!$B$6*'Data Sheet A'!O254</f>
        <v>4080</v>
      </c>
      <c r="S254" s="13" t="s">
        <v>258</v>
      </c>
      <c r="T254" s="34">
        <v>5</v>
      </c>
      <c r="U254" s="34">
        <v>106</v>
      </c>
      <c r="V254" s="33">
        <f>'Inputs and Outputs Part A'!$B$4+'Inputs and Outputs Part A'!$B$10</f>
        <v>103</v>
      </c>
      <c r="W254" s="33">
        <f t="shared" si="20"/>
        <v>103</v>
      </c>
      <c r="X254" s="33">
        <f>IF(W254-T254&gt;'Inputs and Outputs Part A'!B$4,W254-T254-'Inputs and Outputs Part A'!B$4,0)</f>
        <v>0</v>
      </c>
      <c r="Y254" s="35">
        <f>'Inputs and Outputs Part A'!$B$5*'Data Sheet A'!W254-'Inputs and Outputs Part A'!$B$6*'Data Sheet A'!X254</f>
        <v>4120</v>
      </c>
      <c r="AB254" s="13" t="s">
        <v>258</v>
      </c>
      <c r="AC254" s="34">
        <v>5</v>
      </c>
      <c r="AD254" s="34">
        <v>106</v>
      </c>
      <c r="AE254" s="33">
        <f>'Inputs and Outputs Part A'!$B$4+'Inputs and Outputs Part A'!$B$11</f>
        <v>104</v>
      </c>
      <c r="AF254" s="33">
        <f t="shared" si="21"/>
        <v>104</v>
      </c>
      <c r="AG254" s="33">
        <f>IF(AF254-AC254&gt;'Inputs and Outputs Part A'!B$4,AF254-AC254-'Inputs and Outputs Part A'!B$4,0)</f>
        <v>0</v>
      </c>
      <c r="AH254" s="35">
        <f>'Inputs and Outputs Part A'!$B$5*'Data Sheet A'!AF254-'Inputs and Outputs Part A'!$B$6*'Data Sheet A'!AG254</f>
        <v>4160</v>
      </c>
      <c r="AK254" s="13" t="s">
        <v>258</v>
      </c>
      <c r="AL254" s="34">
        <v>5</v>
      </c>
      <c r="AM254" s="34">
        <v>106</v>
      </c>
      <c r="AN254" s="33">
        <f>'Inputs and Outputs Part A'!$B$4+'Inputs and Outputs Part A'!$B$12</f>
        <v>105</v>
      </c>
      <c r="AO254" s="33">
        <f t="shared" si="22"/>
        <v>105</v>
      </c>
      <c r="AP254" s="33">
        <f>IF(AO254-AL254&gt;'Inputs and Outputs Part A'!B$4,AO254-AL254-'Inputs and Outputs Part A'!B$4,0)</f>
        <v>0</v>
      </c>
      <c r="AQ254" s="35">
        <f>'Inputs and Outputs Part A'!$B$5*'Data Sheet A'!AO254-'Inputs and Outputs Part A'!$B$6*'Data Sheet A'!AP254</f>
        <v>4200</v>
      </c>
      <c r="AS254" s="13" t="s">
        <v>258</v>
      </c>
      <c r="AT254" s="34">
        <v>5</v>
      </c>
      <c r="AU254" s="34">
        <v>106</v>
      </c>
      <c r="AV254" s="33">
        <f>'Inputs and Outputs Part A'!$B$4</f>
        <v>100</v>
      </c>
      <c r="AW254" s="33">
        <f t="shared" si="23"/>
        <v>100</v>
      </c>
      <c r="AX254" s="33">
        <f>IF(AW254-AT254&gt;'Inputs and Outputs Part A'!B$4,AW254-AT254-'Inputs and Outputs Part A'!B$4,0)</f>
        <v>0</v>
      </c>
      <c r="AY254" s="35">
        <f>'Inputs and Outputs Part A'!$B$5*'Data Sheet A'!AW254</f>
        <v>4000</v>
      </c>
    </row>
    <row r="255" spans="1:51" x14ac:dyDescent="0.3">
      <c r="A255" s="13" t="s">
        <v>259</v>
      </c>
      <c r="B255" s="34">
        <v>2</v>
      </c>
      <c r="C255" s="34">
        <v>109</v>
      </c>
      <c r="D255" s="33">
        <f>'Inputs and Outputs Part A'!$B$4+'Inputs and Outputs Part A'!$B$8</f>
        <v>101</v>
      </c>
      <c r="E255" s="33">
        <f t="shared" si="18"/>
        <v>101</v>
      </c>
      <c r="F255" s="33">
        <f>IF(E255-B255&gt;'Inputs and Outputs Part A'!B$4,E255-B255-'Inputs and Outputs Part A'!B$4,0)</f>
        <v>0</v>
      </c>
      <c r="G255" s="35">
        <f>'Inputs and Outputs Part A'!$B$5*'Data Sheet A'!E255-'Inputs and Outputs Part A'!$B$6*'Data Sheet A'!F255</f>
        <v>4040</v>
      </c>
      <c r="J255" s="13" t="s">
        <v>259</v>
      </c>
      <c r="K255" s="34">
        <v>2</v>
      </c>
      <c r="L255" s="34">
        <v>109</v>
      </c>
      <c r="M255" s="33">
        <f>'Inputs and Outputs Part A'!$B$4+'Inputs and Outputs Part A'!$B$9</f>
        <v>102</v>
      </c>
      <c r="N255" s="33">
        <f t="shared" si="19"/>
        <v>102</v>
      </c>
      <c r="O255" s="33">
        <f>IF(N255-K255&gt;'Inputs and Outputs Part A'!B$4,N255-K255-'Inputs and Outputs Part A'!B$4,0)</f>
        <v>0</v>
      </c>
      <c r="P255" s="35">
        <f>'Inputs and Outputs Part A'!$B$5*'Data Sheet A'!N255-'Inputs and Outputs Part A'!$B$6*'Data Sheet A'!O255</f>
        <v>4080</v>
      </c>
      <c r="S255" s="13" t="s">
        <v>259</v>
      </c>
      <c r="T255" s="34">
        <v>2</v>
      </c>
      <c r="U255" s="34">
        <v>109</v>
      </c>
      <c r="V255" s="33">
        <f>'Inputs and Outputs Part A'!$B$4+'Inputs and Outputs Part A'!$B$10</f>
        <v>103</v>
      </c>
      <c r="W255" s="33">
        <f t="shared" si="20"/>
        <v>103</v>
      </c>
      <c r="X255" s="33">
        <f>IF(W255-T255&gt;'Inputs and Outputs Part A'!B$4,W255-T255-'Inputs and Outputs Part A'!B$4,0)</f>
        <v>1</v>
      </c>
      <c r="Y255" s="35">
        <f>'Inputs and Outputs Part A'!$B$5*'Data Sheet A'!W255-'Inputs and Outputs Part A'!$B$6*'Data Sheet A'!X255</f>
        <v>4020</v>
      </c>
      <c r="AB255" s="13" t="s">
        <v>259</v>
      </c>
      <c r="AC255" s="34">
        <v>2</v>
      </c>
      <c r="AD255" s="34">
        <v>109</v>
      </c>
      <c r="AE255" s="33">
        <f>'Inputs and Outputs Part A'!$B$4+'Inputs and Outputs Part A'!$B$11</f>
        <v>104</v>
      </c>
      <c r="AF255" s="33">
        <f t="shared" si="21"/>
        <v>104</v>
      </c>
      <c r="AG255" s="33">
        <f>IF(AF255-AC255&gt;'Inputs and Outputs Part A'!B$4,AF255-AC255-'Inputs and Outputs Part A'!B$4,0)</f>
        <v>2</v>
      </c>
      <c r="AH255" s="35">
        <f>'Inputs and Outputs Part A'!$B$5*'Data Sheet A'!AF255-'Inputs and Outputs Part A'!$B$6*'Data Sheet A'!AG255</f>
        <v>3960</v>
      </c>
      <c r="AK255" s="13" t="s">
        <v>259</v>
      </c>
      <c r="AL255" s="34">
        <v>2</v>
      </c>
      <c r="AM255" s="34">
        <v>109</v>
      </c>
      <c r="AN255" s="33">
        <f>'Inputs and Outputs Part A'!$B$4+'Inputs and Outputs Part A'!$B$12</f>
        <v>105</v>
      </c>
      <c r="AO255" s="33">
        <f t="shared" si="22"/>
        <v>105</v>
      </c>
      <c r="AP255" s="33">
        <f>IF(AO255-AL255&gt;'Inputs and Outputs Part A'!B$4,AO255-AL255-'Inputs and Outputs Part A'!B$4,0)</f>
        <v>3</v>
      </c>
      <c r="AQ255" s="35">
        <f>'Inputs and Outputs Part A'!$B$5*'Data Sheet A'!AO255-'Inputs and Outputs Part A'!$B$6*'Data Sheet A'!AP255</f>
        <v>3900</v>
      </c>
      <c r="AS255" s="13" t="s">
        <v>259</v>
      </c>
      <c r="AT255" s="34">
        <v>2</v>
      </c>
      <c r="AU255" s="34">
        <v>109</v>
      </c>
      <c r="AV255" s="33">
        <f>'Inputs and Outputs Part A'!$B$4</f>
        <v>100</v>
      </c>
      <c r="AW255" s="33">
        <f t="shared" si="23"/>
        <v>100</v>
      </c>
      <c r="AX255" s="33">
        <f>IF(AW255-AT255&gt;'Inputs and Outputs Part A'!B$4,AW255-AT255-'Inputs and Outputs Part A'!B$4,0)</f>
        <v>0</v>
      </c>
      <c r="AY255" s="35">
        <f>'Inputs and Outputs Part A'!$B$5*'Data Sheet A'!AW255</f>
        <v>4000</v>
      </c>
    </row>
    <row r="256" spans="1:51" x14ac:dyDescent="0.3">
      <c r="A256" s="13" t="s">
        <v>260</v>
      </c>
      <c r="B256" s="34">
        <v>5</v>
      </c>
      <c r="C256" s="34">
        <v>100</v>
      </c>
      <c r="D256" s="33">
        <f>'Inputs and Outputs Part A'!$B$4+'Inputs and Outputs Part A'!$B$8</f>
        <v>101</v>
      </c>
      <c r="E256" s="33">
        <f t="shared" si="18"/>
        <v>100</v>
      </c>
      <c r="F256" s="33">
        <f>IF(E256-B256&gt;'Inputs and Outputs Part A'!B$4,E256-B256-'Inputs and Outputs Part A'!B$4,0)</f>
        <v>0</v>
      </c>
      <c r="G256" s="35">
        <f>'Inputs and Outputs Part A'!$B$5*'Data Sheet A'!E256-'Inputs and Outputs Part A'!$B$6*'Data Sheet A'!F256</f>
        <v>4000</v>
      </c>
      <c r="J256" s="13" t="s">
        <v>260</v>
      </c>
      <c r="K256" s="34">
        <v>5</v>
      </c>
      <c r="L256" s="34">
        <v>100</v>
      </c>
      <c r="M256" s="33">
        <f>'Inputs and Outputs Part A'!$B$4+'Inputs and Outputs Part A'!$B$9</f>
        <v>102</v>
      </c>
      <c r="N256" s="33">
        <f t="shared" si="19"/>
        <v>100</v>
      </c>
      <c r="O256" s="33">
        <f>IF(N256-K256&gt;'Inputs and Outputs Part A'!B$4,N256-K256-'Inputs and Outputs Part A'!B$4,0)</f>
        <v>0</v>
      </c>
      <c r="P256" s="35">
        <f>'Inputs and Outputs Part A'!$B$5*'Data Sheet A'!N256-'Inputs and Outputs Part A'!$B$6*'Data Sheet A'!O256</f>
        <v>4000</v>
      </c>
      <c r="S256" s="13" t="s">
        <v>260</v>
      </c>
      <c r="T256" s="34">
        <v>5</v>
      </c>
      <c r="U256" s="34">
        <v>100</v>
      </c>
      <c r="V256" s="33">
        <f>'Inputs and Outputs Part A'!$B$4+'Inputs and Outputs Part A'!$B$10</f>
        <v>103</v>
      </c>
      <c r="W256" s="33">
        <f t="shared" si="20"/>
        <v>100</v>
      </c>
      <c r="X256" s="33">
        <f>IF(W256-T256&gt;'Inputs and Outputs Part A'!B$4,W256-T256-'Inputs and Outputs Part A'!B$4,0)</f>
        <v>0</v>
      </c>
      <c r="Y256" s="35">
        <f>'Inputs and Outputs Part A'!$B$5*'Data Sheet A'!W256-'Inputs and Outputs Part A'!$B$6*'Data Sheet A'!X256</f>
        <v>4000</v>
      </c>
      <c r="AB256" s="13" t="s">
        <v>260</v>
      </c>
      <c r="AC256" s="34">
        <v>5</v>
      </c>
      <c r="AD256" s="34">
        <v>100</v>
      </c>
      <c r="AE256" s="33">
        <f>'Inputs and Outputs Part A'!$B$4+'Inputs and Outputs Part A'!$B$11</f>
        <v>104</v>
      </c>
      <c r="AF256" s="33">
        <f t="shared" si="21"/>
        <v>100</v>
      </c>
      <c r="AG256" s="33">
        <f>IF(AF256-AC256&gt;'Inputs and Outputs Part A'!B$4,AF256-AC256-'Inputs and Outputs Part A'!B$4,0)</f>
        <v>0</v>
      </c>
      <c r="AH256" s="35">
        <f>'Inputs and Outputs Part A'!$B$5*'Data Sheet A'!AF256-'Inputs and Outputs Part A'!$B$6*'Data Sheet A'!AG256</f>
        <v>4000</v>
      </c>
      <c r="AK256" s="13" t="s">
        <v>260</v>
      </c>
      <c r="AL256" s="34">
        <v>5</v>
      </c>
      <c r="AM256" s="34">
        <v>100</v>
      </c>
      <c r="AN256" s="33">
        <f>'Inputs and Outputs Part A'!$B$4+'Inputs and Outputs Part A'!$B$12</f>
        <v>105</v>
      </c>
      <c r="AO256" s="33">
        <f t="shared" si="22"/>
        <v>100</v>
      </c>
      <c r="AP256" s="33">
        <f>IF(AO256-AL256&gt;'Inputs and Outputs Part A'!B$4,AO256-AL256-'Inputs and Outputs Part A'!B$4,0)</f>
        <v>0</v>
      </c>
      <c r="AQ256" s="35">
        <f>'Inputs and Outputs Part A'!$B$5*'Data Sheet A'!AO256-'Inputs and Outputs Part A'!$B$6*'Data Sheet A'!AP256</f>
        <v>4000</v>
      </c>
      <c r="AS256" s="13" t="s">
        <v>260</v>
      </c>
      <c r="AT256" s="34">
        <v>5</v>
      </c>
      <c r="AU256" s="34">
        <v>100</v>
      </c>
      <c r="AV256" s="33">
        <f>'Inputs and Outputs Part A'!$B$4</f>
        <v>100</v>
      </c>
      <c r="AW256" s="33">
        <f t="shared" si="23"/>
        <v>100</v>
      </c>
      <c r="AX256" s="33">
        <f>IF(AW256-AT256&gt;'Inputs and Outputs Part A'!B$4,AW256-AT256-'Inputs and Outputs Part A'!B$4,0)</f>
        <v>0</v>
      </c>
      <c r="AY256" s="35">
        <f>'Inputs and Outputs Part A'!$B$5*'Data Sheet A'!AW256</f>
        <v>4000</v>
      </c>
    </row>
    <row r="257" spans="1:51" x14ac:dyDescent="0.3">
      <c r="A257" s="13" t="s">
        <v>261</v>
      </c>
      <c r="B257" s="34">
        <v>1</v>
      </c>
      <c r="C257" s="34">
        <v>107</v>
      </c>
      <c r="D257" s="33">
        <f>'Inputs and Outputs Part A'!$B$4+'Inputs and Outputs Part A'!$B$8</f>
        <v>101</v>
      </c>
      <c r="E257" s="33">
        <f t="shared" si="18"/>
        <v>101</v>
      </c>
      <c r="F257" s="33">
        <f>IF(E257-B257&gt;'Inputs and Outputs Part A'!B$4,E257-B257-'Inputs and Outputs Part A'!B$4,0)</f>
        <v>0</v>
      </c>
      <c r="G257" s="35">
        <f>'Inputs and Outputs Part A'!$B$5*'Data Sheet A'!E257-'Inputs and Outputs Part A'!$B$6*'Data Sheet A'!F257</f>
        <v>4040</v>
      </c>
      <c r="J257" s="13" t="s">
        <v>261</v>
      </c>
      <c r="K257" s="34">
        <v>1</v>
      </c>
      <c r="L257" s="34">
        <v>107</v>
      </c>
      <c r="M257" s="33">
        <f>'Inputs and Outputs Part A'!$B$4+'Inputs and Outputs Part A'!$B$9</f>
        <v>102</v>
      </c>
      <c r="N257" s="33">
        <f t="shared" si="19"/>
        <v>102</v>
      </c>
      <c r="O257" s="33">
        <f>IF(N257-K257&gt;'Inputs and Outputs Part A'!B$4,N257-K257-'Inputs and Outputs Part A'!B$4,0)</f>
        <v>1</v>
      </c>
      <c r="P257" s="35">
        <f>'Inputs and Outputs Part A'!$B$5*'Data Sheet A'!N257-'Inputs and Outputs Part A'!$B$6*'Data Sheet A'!O257</f>
        <v>3980</v>
      </c>
      <c r="S257" s="13" t="s">
        <v>261</v>
      </c>
      <c r="T257" s="34">
        <v>1</v>
      </c>
      <c r="U257" s="34">
        <v>107</v>
      </c>
      <c r="V257" s="33">
        <f>'Inputs and Outputs Part A'!$B$4+'Inputs and Outputs Part A'!$B$10</f>
        <v>103</v>
      </c>
      <c r="W257" s="33">
        <f t="shared" si="20"/>
        <v>103</v>
      </c>
      <c r="X257" s="33">
        <f>IF(W257-T257&gt;'Inputs and Outputs Part A'!B$4,W257-T257-'Inputs and Outputs Part A'!B$4,0)</f>
        <v>2</v>
      </c>
      <c r="Y257" s="35">
        <f>'Inputs and Outputs Part A'!$B$5*'Data Sheet A'!W257-'Inputs and Outputs Part A'!$B$6*'Data Sheet A'!X257</f>
        <v>3920</v>
      </c>
      <c r="AB257" s="13" t="s">
        <v>261</v>
      </c>
      <c r="AC257" s="34">
        <v>1</v>
      </c>
      <c r="AD257" s="34">
        <v>107</v>
      </c>
      <c r="AE257" s="33">
        <f>'Inputs and Outputs Part A'!$B$4+'Inputs and Outputs Part A'!$B$11</f>
        <v>104</v>
      </c>
      <c r="AF257" s="33">
        <f t="shared" si="21"/>
        <v>104</v>
      </c>
      <c r="AG257" s="33">
        <f>IF(AF257-AC257&gt;'Inputs and Outputs Part A'!B$4,AF257-AC257-'Inputs and Outputs Part A'!B$4,0)</f>
        <v>3</v>
      </c>
      <c r="AH257" s="35">
        <f>'Inputs and Outputs Part A'!$B$5*'Data Sheet A'!AF257-'Inputs and Outputs Part A'!$B$6*'Data Sheet A'!AG257</f>
        <v>3860</v>
      </c>
      <c r="AK257" s="13" t="s">
        <v>261</v>
      </c>
      <c r="AL257" s="34">
        <v>1</v>
      </c>
      <c r="AM257" s="34">
        <v>107</v>
      </c>
      <c r="AN257" s="33">
        <f>'Inputs and Outputs Part A'!$B$4+'Inputs and Outputs Part A'!$B$12</f>
        <v>105</v>
      </c>
      <c r="AO257" s="33">
        <f t="shared" si="22"/>
        <v>105</v>
      </c>
      <c r="AP257" s="33">
        <f>IF(AO257-AL257&gt;'Inputs and Outputs Part A'!B$4,AO257-AL257-'Inputs and Outputs Part A'!B$4,0)</f>
        <v>4</v>
      </c>
      <c r="AQ257" s="35">
        <f>'Inputs and Outputs Part A'!$B$5*'Data Sheet A'!AO257-'Inputs and Outputs Part A'!$B$6*'Data Sheet A'!AP257</f>
        <v>3800</v>
      </c>
      <c r="AS257" s="13" t="s">
        <v>261</v>
      </c>
      <c r="AT257" s="34">
        <v>1</v>
      </c>
      <c r="AU257" s="34">
        <v>107</v>
      </c>
      <c r="AV257" s="33">
        <f>'Inputs and Outputs Part A'!$B$4</f>
        <v>100</v>
      </c>
      <c r="AW257" s="33">
        <f t="shared" si="23"/>
        <v>100</v>
      </c>
      <c r="AX257" s="33">
        <f>IF(AW257-AT257&gt;'Inputs and Outputs Part A'!B$4,AW257-AT257-'Inputs and Outputs Part A'!B$4,0)</f>
        <v>0</v>
      </c>
      <c r="AY257" s="35">
        <f>'Inputs and Outputs Part A'!$B$5*'Data Sheet A'!AW257</f>
        <v>4000</v>
      </c>
    </row>
    <row r="258" spans="1:51" x14ac:dyDescent="0.3">
      <c r="A258" s="13" t="s">
        <v>262</v>
      </c>
      <c r="B258" s="34">
        <v>1</v>
      </c>
      <c r="C258" s="34">
        <v>102</v>
      </c>
      <c r="D258" s="33">
        <f>'Inputs and Outputs Part A'!$B$4+'Inputs and Outputs Part A'!$B$8</f>
        <v>101</v>
      </c>
      <c r="E258" s="33">
        <f t="shared" si="18"/>
        <v>101</v>
      </c>
      <c r="F258" s="33">
        <f>IF(E258-B258&gt;'Inputs and Outputs Part A'!B$4,E258-B258-'Inputs and Outputs Part A'!B$4,0)</f>
        <v>0</v>
      </c>
      <c r="G258" s="35">
        <f>'Inputs and Outputs Part A'!$B$5*'Data Sheet A'!E258-'Inputs and Outputs Part A'!$B$6*'Data Sheet A'!F258</f>
        <v>4040</v>
      </c>
      <c r="J258" s="13" t="s">
        <v>262</v>
      </c>
      <c r="K258" s="34">
        <v>1</v>
      </c>
      <c r="L258" s="34">
        <v>102</v>
      </c>
      <c r="M258" s="33">
        <f>'Inputs and Outputs Part A'!$B$4+'Inputs and Outputs Part A'!$B$9</f>
        <v>102</v>
      </c>
      <c r="N258" s="33">
        <f t="shared" si="19"/>
        <v>102</v>
      </c>
      <c r="O258" s="33">
        <f>IF(N258-K258&gt;'Inputs and Outputs Part A'!B$4,N258-K258-'Inputs and Outputs Part A'!B$4,0)</f>
        <v>1</v>
      </c>
      <c r="P258" s="35">
        <f>'Inputs and Outputs Part A'!$B$5*'Data Sheet A'!N258-'Inputs and Outputs Part A'!$B$6*'Data Sheet A'!O258</f>
        <v>3980</v>
      </c>
      <c r="S258" s="13" t="s">
        <v>262</v>
      </c>
      <c r="T258" s="34">
        <v>1</v>
      </c>
      <c r="U258" s="34">
        <v>102</v>
      </c>
      <c r="V258" s="33">
        <f>'Inputs and Outputs Part A'!$B$4+'Inputs and Outputs Part A'!$B$10</f>
        <v>103</v>
      </c>
      <c r="W258" s="33">
        <f t="shared" si="20"/>
        <v>102</v>
      </c>
      <c r="X258" s="33">
        <f>IF(W258-T258&gt;'Inputs and Outputs Part A'!B$4,W258-T258-'Inputs and Outputs Part A'!B$4,0)</f>
        <v>1</v>
      </c>
      <c r="Y258" s="35">
        <f>'Inputs and Outputs Part A'!$B$5*'Data Sheet A'!W258-'Inputs and Outputs Part A'!$B$6*'Data Sheet A'!X258</f>
        <v>3980</v>
      </c>
      <c r="AB258" s="13" t="s">
        <v>262</v>
      </c>
      <c r="AC258" s="34">
        <v>1</v>
      </c>
      <c r="AD258" s="34">
        <v>102</v>
      </c>
      <c r="AE258" s="33">
        <f>'Inputs and Outputs Part A'!$B$4+'Inputs and Outputs Part A'!$B$11</f>
        <v>104</v>
      </c>
      <c r="AF258" s="33">
        <f t="shared" si="21"/>
        <v>102</v>
      </c>
      <c r="AG258" s="33">
        <f>IF(AF258-AC258&gt;'Inputs and Outputs Part A'!B$4,AF258-AC258-'Inputs and Outputs Part A'!B$4,0)</f>
        <v>1</v>
      </c>
      <c r="AH258" s="35">
        <f>'Inputs and Outputs Part A'!$B$5*'Data Sheet A'!AF258-'Inputs and Outputs Part A'!$B$6*'Data Sheet A'!AG258</f>
        <v>3980</v>
      </c>
      <c r="AK258" s="13" t="s">
        <v>262</v>
      </c>
      <c r="AL258" s="34">
        <v>1</v>
      </c>
      <c r="AM258" s="34">
        <v>102</v>
      </c>
      <c r="AN258" s="33">
        <f>'Inputs and Outputs Part A'!$B$4+'Inputs and Outputs Part A'!$B$12</f>
        <v>105</v>
      </c>
      <c r="AO258" s="33">
        <f t="shared" si="22"/>
        <v>102</v>
      </c>
      <c r="AP258" s="33">
        <f>IF(AO258-AL258&gt;'Inputs and Outputs Part A'!B$4,AO258-AL258-'Inputs and Outputs Part A'!B$4,0)</f>
        <v>1</v>
      </c>
      <c r="AQ258" s="35">
        <f>'Inputs and Outputs Part A'!$B$5*'Data Sheet A'!AO258-'Inputs and Outputs Part A'!$B$6*'Data Sheet A'!AP258</f>
        <v>3980</v>
      </c>
      <c r="AS258" s="13" t="s">
        <v>262</v>
      </c>
      <c r="AT258" s="34">
        <v>1</v>
      </c>
      <c r="AU258" s="34">
        <v>102</v>
      </c>
      <c r="AV258" s="33">
        <f>'Inputs and Outputs Part A'!$B$4</f>
        <v>100</v>
      </c>
      <c r="AW258" s="33">
        <f t="shared" si="23"/>
        <v>100</v>
      </c>
      <c r="AX258" s="33">
        <f>IF(AW258-AT258&gt;'Inputs and Outputs Part A'!B$4,AW258-AT258-'Inputs and Outputs Part A'!B$4,0)</f>
        <v>0</v>
      </c>
      <c r="AY258" s="35">
        <f>'Inputs and Outputs Part A'!$B$5*'Data Sheet A'!AW258</f>
        <v>4000</v>
      </c>
    </row>
    <row r="259" spans="1:51" x14ac:dyDescent="0.3">
      <c r="A259" s="13" t="s">
        <v>263</v>
      </c>
      <c r="B259" s="34">
        <v>7</v>
      </c>
      <c r="C259" s="34">
        <v>103</v>
      </c>
      <c r="D259" s="33">
        <f>'Inputs and Outputs Part A'!$B$4+'Inputs and Outputs Part A'!$B$8</f>
        <v>101</v>
      </c>
      <c r="E259" s="33">
        <f t="shared" si="18"/>
        <v>101</v>
      </c>
      <c r="F259" s="33">
        <f>IF(E259-B259&gt;'Inputs and Outputs Part A'!B$4,E259-B259-'Inputs and Outputs Part A'!B$4,0)</f>
        <v>0</v>
      </c>
      <c r="G259" s="35">
        <f>'Inputs and Outputs Part A'!$B$5*'Data Sheet A'!E259-'Inputs and Outputs Part A'!$B$6*'Data Sheet A'!F259</f>
        <v>4040</v>
      </c>
      <c r="J259" s="13" t="s">
        <v>263</v>
      </c>
      <c r="K259" s="34">
        <v>7</v>
      </c>
      <c r="L259" s="34">
        <v>103</v>
      </c>
      <c r="M259" s="33">
        <f>'Inputs and Outputs Part A'!$B$4+'Inputs and Outputs Part A'!$B$9</f>
        <v>102</v>
      </c>
      <c r="N259" s="33">
        <f t="shared" si="19"/>
        <v>102</v>
      </c>
      <c r="O259" s="33">
        <f>IF(N259-K259&gt;'Inputs and Outputs Part A'!B$4,N259-K259-'Inputs and Outputs Part A'!B$4,0)</f>
        <v>0</v>
      </c>
      <c r="P259" s="35">
        <f>'Inputs and Outputs Part A'!$B$5*'Data Sheet A'!N259-'Inputs and Outputs Part A'!$B$6*'Data Sheet A'!O259</f>
        <v>4080</v>
      </c>
      <c r="S259" s="13" t="s">
        <v>263</v>
      </c>
      <c r="T259" s="34">
        <v>7</v>
      </c>
      <c r="U259" s="34">
        <v>103</v>
      </c>
      <c r="V259" s="33">
        <f>'Inputs and Outputs Part A'!$B$4+'Inputs and Outputs Part A'!$B$10</f>
        <v>103</v>
      </c>
      <c r="W259" s="33">
        <f t="shared" si="20"/>
        <v>103</v>
      </c>
      <c r="X259" s="33">
        <f>IF(W259-T259&gt;'Inputs and Outputs Part A'!B$4,W259-T259-'Inputs and Outputs Part A'!B$4,0)</f>
        <v>0</v>
      </c>
      <c r="Y259" s="35">
        <f>'Inputs and Outputs Part A'!$B$5*'Data Sheet A'!W259-'Inputs and Outputs Part A'!$B$6*'Data Sheet A'!X259</f>
        <v>4120</v>
      </c>
      <c r="AB259" s="13" t="s">
        <v>263</v>
      </c>
      <c r="AC259" s="34">
        <v>7</v>
      </c>
      <c r="AD259" s="34">
        <v>103</v>
      </c>
      <c r="AE259" s="33">
        <f>'Inputs and Outputs Part A'!$B$4+'Inputs and Outputs Part A'!$B$11</f>
        <v>104</v>
      </c>
      <c r="AF259" s="33">
        <f t="shared" si="21"/>
        <v>103</v>
      </c>
      <c r="AG259" s="33">
        <f>IF(AF259-AC259&gt;'Inputs and Outputs Part A'!B$4,AF259-AC259-'Inputs and Outputs Part A'!B$4,0)</f>
        <v>0</v>
      </c>
      <c r="AH259" s="35">
        <f>'Inputs and Outputs Part A'!$B$5*'Data Sheet A'!AF259-'Inputs and Outputs Part A'!$B$6*'Data Sheet A'!AG259</f>
        <v>4120</v>
      </c>
      <c r="AK259" s="13" t="s">
        <v>263</v>
      </c>
      <c r="AL259" s="34">
        <v>7</v>
      </c>
      <c r="AM259" s="34">
        <v>103</v>
      </c>
      <c r="AN259" s="33">
        <f>'Inputs and Outputs Part A'!$B$4+'Inputs and Outputs Part A'!$B$12</f>
        <v>105</v>
      </c>
      <c r="AO259" s="33">
        <f t="shared" si="22"/>
        <v>103</v>
      </c>
      <c r="AP259" s="33">
        <f>IF(AO259-AL259&gt;'Inputs and Outputs Part A'!B$4,AO259-AL259-'Inputs and Outputs Part A'!B$4,0)</f>
        <v>0</v>
      </c>
      <c r="AQ259" s="35">
        <f>'Inputs and Outputs Part A'!$B$5*'Data Sheet A'!AO259-'Inputs and Outputs Part A'!$B$6*'Data Sheet A'!AP259</f>
        <v>4120</v>
      </c>
      <c r="AS259" s="13" t="s">
        <v>263</v>
      </c>
      <c r="AT259" s="34">
        <v>7</v>
      </c>
      <c r="AU259" s="34">
        <v>103</v>
      </c>
      <c r="AV259" s="33">
        <f>'Inputs and Outputs Part A'!$B$4</f>
        <v>100</v>
      </c>
      <c r="AW259" s="33">
        <f t="shared" si="23"/>
        <v>100</v>
      </c>
      <c r="AX259" s="33">
        <f>IF(AW259-AT259&gt;'Inputs and Outputs Part A'!B$4,AW259-AT259-'Inputs and Outputs Part A'!B$4,0)</f>
        <v>0</v>
      </c>
      <c r="AY259" s="35">
        <f>'Inputs and Outputs Part A'!$B$5*'Data Sheet A'!AW259</f>
        <v>4000</v>
      </c>
    </row>
    <row r="260" spans="1:51" x14ac:dyDescent="0.3">
      <c r="A260" s="13" t="s">
        <v>264</v>
      </c>
      <c r="B260" s="34">
        <v>3</v>
      </c>
      <c r="C260" s="34">
        <v>109</v>
      </c>
      <c r="D260" s="33">
        <f>'Inputs and Outputs Part A'!$B$4+'Inputs and Outputs Part A'!$B$8</f>
        <v>101</v>
      </c>
      <c r="E260" s="33">
        <f t="shared" ref="E260:E323" si="24">MIN(C260:D260)</f>
        <v>101</v>
      </c>
      <c r="F260" s="33">
        <f>IF(E260-B260&gt;'Inputs and Outputs Part A'!B$4,E260-B260-'Inputs and Outputs Part A'!B$4,0)</f>
        <v>0</v>
      </c>
      <c r="G260" s="35">
        <f>'Inputs and Outputs Part A'!$B$5*'Data Sheet A'!E260-'Inputs and Outputs Part A'!$B$6*'Data Sheet A'!F260</f>
        <v>4040</v>
      </c>
      <c r="J260" s="13" t="s">
        <v>264</v>
      </c>
      <c r="K260" s="34">
        <v>3</v>
      </c>
      <c r="L260" s="34">
        <v>109</v>
      </c>
      <c r="M260" s="33">
        <f>'Inputs and Outputs Part A'!$B$4+'Inputs and Outputs Part A'!$B$9</f>
        <v>102</v>
      </c>
      <c r="N260" s="33">
        <f t="shared" ref="N260:N323" si="25">MIN(L260:M260)</f>
        <v>102</v>
      </c>
      <c r="O260" s="33">
        <f>IF(N260-K260&gt;'Inputs and Outputs Part A'!B$4,N260-K260-'Inputs and Outputs Part A'!B$4,0)</f>
        <v>0</v>
      </c>
      <c r="P260" s="35">
        <f>'Inputs and Outputs Part A'!$B$5*'Data Sheet A'!N260-'Inputs and Outputs Part A'!$B$6*'Data Sheet A'!O260</f>
        <v>4080</v>
      </c>
      <c r="S260" s="13" t="s">
        <v>264</v>
      </c>
      <c r="T260" s="34">
        <v>3</v>
      </c>
      <c r="U260" s="34">
        <v>109</v>
      </c>
      <c r="V260" s="33">
        <f>'Inputs and Outputs Part A'!$B$4+'Inputs and Outputs Part A'!$B$10</f>
        <v>103</v>
      </c>
      <c r="W260" s="33">
        <f t="shared" ref="W260:W323" si="26">MIN(U260:V260)</f>
        <v>103</v>
      </c>
      <c r="X260" s="33">
        <f>IF(W260-T260&gt;'Inputs and Outputs Part A'!B$4,W260-T260-'Inputs and Outputs Part A'!B$4,0)</f>
        <v>0</v>
      </c>
      <c r="Y260" s="35">
        <f>'Inputs and Outputs Part A'!$B$5*'Data Sheet A'!W260-'Inputs and Outputs Part A'!$B$6*'Data Sheet A'!X260</f>
        <v>4120</v>
      </c>
      <c r="AB260" s="13" t="s">
        <v>264</v>
      </c>
      <c r="AC260" s="34">
        <v>3</v>
      </c>
      <c r="AD260" s="34">
        <v>109</v>
      </c>
      <c r="AE260" s="33">
        <f>'Inputs and Outputs Part A'!$B$4+'Inputs and Outputs Part A'!$B$11</f>
        <v>104</v>
      </c>
      <c r="AF260" s="33">
        <f t="shared" ref="AF260:AF323" si="27">MIN(AD260:AE260)</f>
        <v>104</v>
      </c>
      <c r="AG260" s="33">
        <f>IF(AF260-AC260&gt;'Inputs and Outputs Part A'!B$4,AF260-AC260-'Inputs and Outputs Part A'!B$4,0)</f>
        <v>1</v>
      </c>
      <c r="AH260" s="35">
        <f>'Inputs and Outputs Part A'!$B$5*'Data Sheet A'!AF260-'Inputs and Outputs Part A'!$B$6*'Data Sheet A'!AG260</f>
        <v>4060</v>
      </c>
      <c r="AK260" s="13" t="s">
        <v>264</v>
      </c>
      <c r="AL260" s="34">
        <v>3</v>
      </c>
      <c r="AM260" s="34">
        <v>109</v>
      </c>
      <c r="AN260" s="33">
        <f>'Inputs and Outputs Part A'!$B$4+'Inputs and Outputs Part A'!$B$12</f>
        <v>105</v>
      </c>
      <c r="AO260" s="33">
        <f t="shared" ref="AO260:AO323" si="28">MIN(AM260:AN260)</f>
        <v>105</v>
      </c>
      <c r="AP260" s="33">
        <f>IF(AO260-AL260&gt;'Inputs and Outputs Part A'!B$4,AO260-AL260-'Inputs and Outputs Part A'!B$4,0)</f>
        <v>2</v>
      </c>
      <c r="AQ260" s="35">
        <f>'Inputs and Outputs Part A'!$B$5*'Data Sheet A'!AO260-'Inputs and Outputs Part A'!$B$6*'Data Sheet A'!AP260</f>
        <v>4000</v>
      </c>
      <c r="AS260" s="13" t="s">
        <v>264</v>
      </c>
      <c r="AT260" s="34">
        <v>3</v>
      </c>
      <c r="AU260" s="34">
        <v>109</v>
      </c>
      <c r="AV260" s="33">
        <f>'Inputs and Outputs Part A'!$B$4</f>
        <v>100</v>
      </c>
      <c r="AW260" s="33">
        <f t="shared" ref="AW260:AW323" si="29">MIN(AU260:AV260)</f>
        <v>100</v>
      </c>
      <c r="AX260" s="33">
        <f>IF(AW260-AT260&gt;'Inputs and Outputs Part A'!B$4,AW260-AT260-'Inputs and Outputs Part A'!B$4,0)</f>
        <v>0</v>
      </c>
      <c r="AY260" s="35">
        <f>'Inputs and Outputs Part A'!$B$5*'Data Sheet A'!AW260</f>
        <v>4000</v>
      </c>
    </row>
    <row r="261" spans="1:51" x14ac:dyDescent="0.3">
      <c r="A261" s="13" t="s">
        <v>265</v>
      </c>
      <c r="B261" s="34">
        <v>6</v>
      </c>
      <c r="C261" s="34">
        <v>99</v>
      </c>
      <c r="D261" s="33">
        <f>'Inputs and Outputs Part A'!$B$4+'Inputs and Outputs Part A'!$B$8</f>
        <v>101</v>
      </c>
      <c r="E261" s="33">
        <f t="shared" si="24"/>
        <v>99</v>
      </c>
      <c r="F261" s="33">
        <f>IF(E261-B261&gt;'Inputs and Outputs Part A'!B$4,E261-B261-'Inputs and Outputs Part A'!B$4,0)</f>
        <v>0</v>
      </c>
      <c r="G261" s="35">
        <f>'Inputs and Outputs Part A'!$B$5*'Data Sheet A'!E261-'Inputs and Outputs Part A'!$B$6*'Data Sheet A'!F261</f>
        <v>3960</v>
      </c>
      <c r="J261" s="13" t="s">
        <v>265</v>
      </c>
      <c r="K261" s="34">
        <v>6</v>
      </c>
      <c r="L261" s="34">
        <v>99</v>
      </c>
      <c r="M261" s="33">
        <f>'Inputs and Outputs Part A'!$B$4+'Inputs and Outputs Part A'!$B$9</f>
        <v>102</v>
      </c>
      <c r="N261" s="33">
        <f t="shared" si="25"/>
        <v>99</v>
      </c>
      <c r="O261" s="33">
        <f>IF(N261-K261&gt;'Inputs and Outputs Part A'!B$4,N261-K261-'Inputs and Outputs Part A'!B$4,0)</f>
        <v>0</v>
      </c>
      <c r="P261" s="35">
        <f>'Inputs and Outputs Part A'!$B$5*'Data Sheet A'!N261-'Inputs and Outputs Part A'!$B$6*'Data Sheet A'!O261</f>
        <v>3960</v>
      </c>
      <c r="S261" s="13" t="s">
        <v>265</v>
      </c>
      <c r="T261" s="34">
        <v>6</v>
      </c>
      <c r="U261" s="34">
        <v>99</v>
      </c>
      <c r="V261" s="33">
        <f>'Inputs and Outputs Part A'!$B$4+'Inputs and Outputs Part A'!$B$10</f>
        <v>103</v>
      </c>
      <c r="W261" s="33">
        <f t="shared" si="26"/>
        <v>99</v>
      </c>
      <c r="X261" s="33">
        <f>IF(W261-T261&gt;'Inputs and Outputs Part A'!B$4,W261-T261-'Inputs and Outputs Part A'!B$4,0)</f>
        <v>0</v>
      </c>
      <c r="Y261" s="35">
        <f>'Inputs and Outputs Part A'!$B$5*'Data Sheet A'!W261-'Inputs and Outputs Part A'!$B$6*'Data Sheet A'!X261</f>
        <v>3960</v>
      </c>
      <c r="AB261" s="13" t="s">
        <v>265</v>
      </c>
      <c r="AC261" s="34">
        <v>6</v>
      </c>
      <c r="AD261" s="34">
        <v>99</v>
      </c>
      <c r="AE261" s="33">
        <f>'Inputs and Outputs Part A'!$B$4+'Inputs and Outputs Part A'!$B$11</f>
        <v>104</v>
      </c>
      <c r="AF261" s="33">
        <f t="shared" si="27"/>
        <v>99</v>
      </c>
      <c r="AG261" s="33">
        <f>IF(AF261-AC261&gt;'Inputs and Outputs Part A'!B$4,AF261-AC261-'Inputs and Outputs Part A'!B$4,0)</f>
        <v>0</v>
      </c>
      <c r="AH261" s="35">
        <f>'Inputs and Outputs Part A'!$B$5*'Data Sheet A'!AF261-'Inputs and Outputs Part A'!$B$6*'Data Sheet A'!AG261</f>
        <v>3960</v>
      </c>
      <c r="AK261" s="13" t="s">
        <v>265</v>
      </c>
      <c r="AL261" s="34">
        <v>6</v>
      </c>
      <c r="AM261" s="34">
        <v>99</v>
      </c>
      <c r="AN261" s="33">
        <f>'Inputs and Outputs Part A'!$B$4+'Inputs and Outputs Part A'!$B$12</f>
        <v>105</v>
      </c>
      <c r="AO261" s="33">
        <f t="shared" si="28"/>
        <v>99</v>
      </c>
      <c r="AP261" s="33">
        <f>IF(AO261-AL261&gt;'Inputs and Outputs Part A'!B$4,AO261-AL261-'Inputs and Outputs Part A'!B$4,0)</f>
        <v>0</v>
      </c>
      <c r="AQ261" s="35">
        <f>'Inputs and Outputs Part A'!$B$5*'Data Sheet A'!AO261-'Inputs and Outputs Part A'!$B$6*'Data Sheet A'!AP261</f>
        <v>3960</v>
      </c>
      <c r="AS261" s="13" t="s">
        <v>265</v>
      </c>
      <c r="AT261" s="34">
        <v>6</v>
      </c>
      <c r="AU261" s="34">
        <v>99</v>
      </c>
      <c r="AV261" s="33">
        <f>'Inputs and Outputs Part A'!$B$4</f>
        <v>100</v>
      </c>
      <c r="AW261" s="33">
        <f t="shared" si="29"/>
        <v>99</v>
      </c>
      <c r="AX261" s="33">
        <f>IF(AW261-AT261&gt;'Inputs and Outputs Part A'!B$4,AW261-AT261-'Inputs and Outputs Part A'!B$4,0)</f>
        <v>0</v>
      </c>
      <c r="AY261" s="35">
        <f>'Inputs and Outputs Part A'!$B$5*'Data Sheet A'!AW261</f>
        <v>3960</v>
      </c>
    </row>
    <row r="262" spans="1:51" x14ac:dyDescent="0.3">
      <c r="A262" s="13" t="s">
        <v>266</v>
      </c>
      <c r="B262" s="34">
        <v>0</v>
      </c>
      <c r="C262" s="34">
        <v>101</v>
      </c>
      <c r="D262" s="33">
        <f>'Inputs and Outputs Part A'!$B$4+'Inputs and Outputs Part A'!$B$8</f>
        <v>101</v>
      </c>
      <c r="E262" s="33">
        <f t="shared" si="24"/>
        <v>101</v>
      </c>
      <c r="F262" s="33">
        <f>IF(E262-B262&gt;'Inputs and Outputs Part A'!B$4,E262-B262-'Inputs and Outputs Part A'!B$4,0)</f>
        <v>1</v>
      </c>
      <c r="G262" s="35">
        <f>'Inputs and Outputs Part A'!$B$5*'Data Sheet A'!E262-'Inputs and Outputs Part A'!$B$6*'Data Sheet A'!F262</f>
        <v>3940</v>
      </c>
      <c r="J262" s="13" t="s">
        <v>266</v>
      </c>
      <c r="K262" s="34">
        <v>0</v>
      </c>
      <c r="L262" s="34">
        <v>101</v>
      </c>
      <c r="M262" s="33">
        <f>'Inputs and Outputs Part A'!$B$4+'Inputs and Outputs Part A'!$B$9</f>
        <v>102</v>
      </c>
      <c r="N262" s="33">
        <f t="shared" si="25"/>
        <v>101</v>
      </c>
      <c r="O262" s="33">
        <f>IF(N262-K262&gt;'Inputs and Outputs Part A'!B$4,N262-K262-'Inputs and Outputs Part A'!B$4,0)</f>
        <v>1</v>
      </c>
      <c r="P262" s="35">
        <f>'Inputs and Outputs Part A'!$B$5*'Data Sheet A'!N262-'Inputs and Outputs Part A'!$B$6*'Data Sheet A'!O262</f>
        <v>3940</v>
      </c>
      <c r="S262" s="13" t="s">
        <v>266</v>
      </c>
      <c r="T262" s="34">
        <v>0</v>
      </c>
      <c r="U262" s="34">
        <v>101</v>
      </c>
      <c r="V262" s="33">
        <f>'Inputs and Outputs Part A'!$B$4+'Inputs and Outputs Part A'!$B$10</f>
        <v>103</v>
      </c>
      <c r="W262" s="33">
        <f t="shared" si="26"/>
        <v>101</v>
      </c>
      <c r="X262" s="33">
        <f>IF(W262-T262&gt;'Inputs and Outputs Part A'!B$4,W262-T262-'Inputs and Outputs Part A'!B$4,0)</f>
        <v>1</v>
      </c>
      <c r="Y262" s="35">
        <f>'Inputs and Outputs Part A'!$B$5*'Data Sheet A'!W262-'Inputs and Outputs Part A'!$B$6*'Data Sheet A'!X262</f>
        <v>3940</v>
      </c>
      <c r="AB262" s="13" t="s">
        <v>266</v>
      </c>
      <c r="AC262" s="34">
        <v>0</v>
      </c>
      <c r="AD262" s="34">
        <v>101</v>
      </c>
      <c r="AE262" s="33">
        <f>'Inputs and Outputs Part A'!$B$4+'Inputs and Outputs Part A'!$B$11</f>
        <v>104</v>
      </c>
      <c r="AF262" s="33">
        <f t="shared" si="27"/>
        <v>101</v>
      </c>
      <c r="AG262" s="33">
        <f>IF(AF262-AC262&gt;'Inputs and Outputs Part A'!B$4,AF262-AC262-'Inputs and Outputs Part A'!B$4,0)</f>
        <v>1</v>
      </c>
      <c r="AH262" s="35">
        <f>'Inputs and Outputs Part A'!$B$5*'Data Sheet A'!AF262-'Inputs and Outputs Part A'!$B$6*'Data Sheet A'!AG262</f>
        <v>3940</v>
      </c>
      <c r="AK262" s="13" t="s">
        <v>266</v>
      </c>
      <c r="AL262" s="34">
        <v>0</v>
      </c>
      <c r="AM262" s="34">
        <v>101</v>
      </c>
      <c r="AN262" s="33">
        <f>'Inputs and Outputs Part A'!$B$4+'Inputs and Outputs Part A'!$B$12</f>
        <v>105</v>
      </c>
      <c r="AO262" s="33">
        <f t="shared" si="28"/>
        <v>101</v>
      </c>
      <c r="AP262" s="33">
        <f>IF(AO262-AL262&gt;'Inputs and Outputs Part A'!B$4,AO262-AL262-'Inputs and Outputs Part A'!B$4,0)</f>
        <v>1</v>
      </c>
      <c r="AQ262" s="35">
        <f>'Inputs and Outputs Part A'!$B$5*'Data Sheet A'!AO262-'Inputs and Outputs Part A'!$B$6*'Data Sheet A'!AP262</f>
        <v>3940</v>
      </c>
      <c r="AS262" s="13" t="s">
        <v>266</v>
      </c>
      <c r="AT262" s="34">
        <v>0</v>
      </c>
      <c r="AU262" s="34">
        <v>101</v>
      </c>
      <c r="AV262" s="33">
        <f>'Inputs and Outputs Part A'!$B$4</f>
        <v>100</v>
      </c>
      <c r="AW262" s="33">
        <f t="shared" si="29"/>
        <v>100</v>
      </c>
      <c r="AX262" s="33">
        <f>IF(AW262-AT262&gt;'Inputs and Outputs Part A'!B$4,AW262-AT262-'Inputs and Outputs Part A'!B$4,0)</f>
        <v>0</v>
      </c>
      <c r="AY262" s="35">
        <f>'Inputs and Outputs Part A'!$B$5*'Data Sheet A'!AW262</f>
        <v>4000</v>
      </c>
    </row>
    <row r="263" spans="1:51" x14ac:dyDescent="0.3">
      <c r="A263" s="13" t="s">
        <v>267</v>
      </c>
      <c r="B263" s="34">
        <v>0</v>
      </c>
      <c r="C263" s="34">
        <v>109</v>
      </c>
      <c r="D263" s="33">
        <f>'Inputs and Outputs Part A'!$B$4+'Inputs and Outputs Part A'!$B$8</f>
        <v>101</v>
      </c>
      <c r="E263" s="33">
        <f t="shared" si="24"/>
        <v>101</v>
      </c>
      <c r="F263" s="33">
        <f>IF(E263-B263&gt;'Inputs and Outputs Part A'!B$4,E263-B263-'Inputs and Outputs Part A'!B$4,0)</f>
        <v>1</v>
      </c>
      <c r="G263" s="35">
        <f>'Inputs and Outputs Part A'!$B$5*'Data Sheet A'!E263-'Inputs and Outputs Part A'!$B$6*'Data Sheet A'!F263</f>
        <v>3940</v>
      </c>
      <c r="J263" s="13" t="s">
        <v>267</v>
      </c>
      <c r="K263" s="34">
        <v>0</v>
      </c>
      <c r="L263" s="34">
        <v>109</v>
      </c>
      <c r="M263" s="33">
        <f>'Inputs and Outputs Part A'!$B$4+'Inputs and Outputs Part A'!$B$9</f>
        <v>102</v>
      </c>
      <c r="N263" s="33">
        <f t="shared" si="25"/>
        <v>102</v>
      </c>
      <c r="O263" s="33">
        <f>IF(N263-K263&gt;'Inputs and Outputs Part A'!B$4,N263-K263-'Inputs and Outputs Part A'!B$4,0)</f>
        <v>2</v>
      </c>
      <c r="P263" s="35">
        <f>'Inputs and Outputs Part A'!$B$5*'Data Sheet A'!N263-'Inputs and Outputs Part A'!$B$6*'Data Sheet A'!O263</f>
        <v>3880</v>
      </c>
      <c r="S263" s="13" t="s">
        <v>267</v>
      </c>
      <c r="T263" s="34">
        <v>0</v>
      </c>
      <c r="U263" s="34">
        <v>109</v>
      </c>
      <c r="V263" s="33">
        <f>'Inputs and Outputs Part A'!$B$4+'Inputs and Outputs Part A'!$B$10</f>
        <v>103</v>
      </c>
      <c r="W263" s="33">
        <f t="shared" si="26"/>
        <v>103</v>
      </c>
      <c r="X263" s="33">
        <f>IF(W263-T263&gt;'Inputs and Outputs Part A'!B$4,W263-T263-'Inputs and Outputs Part A'!B$4,0)</f>
        <v>3</v>
      </c>
      <c r="Y263" s="35">
        <f>'Inputs and Outputs Part A'!$B$5*'Data Sheet A'!W263-'Inputs and Outputs Part A'!$B$6*'Data Sheet A'!X263</f>
        <v>3820</v>
      </c>
      <c r="AB263" s="13" t="s">
        <v>267</v>
      </c>
      <c r="AC263" s="34">
        <v>0</v>
      </c>
      <c r="AD263" s="34">
        <v>109</v>
      </c>
      <c r="AE263" s="33">
        <f>'Inputs and Outputs Part A'!$B$4+'Inputs and Outputs Part A'!$B$11</f>
        <v>104</v>
      </c>
      <c r="AF263" s="33">
        <f t="shared" si="27"/>
        <v>104</v>
      </c>
      <c r="AG263" s="33">
        <f>IF(AF263-AC263&gt;'Inputs and Outputs Part A'!B$4,AF263-AC263-'Inputs and Outputs Part A'!B$4,0)</f>
        <v>4</v>
      </c>
      <c r="AH263" s="35">
        <f>'Inputs and Outputs Part A'!$B$5*'Data Sheet A'!AF263-'Inputs and Outputs Part A'!$B$6*'Data Sheet A'!AG263</f>
        <v>3760</v>
      </c>
      <c r="AK263" s="13" t="s">
        <v>267</v>
      </c>
      <c r="AL263" s="34">
        <v>0</v>
      </c>
      <c r="AM263" s="34">
        <v>109</v>
      </c>
      <c r="AN263" s="33">
        <f>'Inputs and Outputs Part A'!$B$4+'Inputs and Outputs Part A'!$B$12</f>
        <v>105</v>
      </c>
      <c r="AO263" s="33">
        <f t="shared" si="28"/>
        <v>105</v>
      </c>
      <c r="AP263" s="33">
        <f>IF(AO263-AL263&gt;'Inputs and Outputs Part A'!B$4,AO263-AL263-'Inputs and Outputs Part A'!B$4,0)</f>
        <v>5</v>
      </c>
      <c r="AQ263" s="35">
        <f>'Inputs and Outputs Part A'!$B$5*'Data Sheet A'!AO263-'Inputs and Outputs Part A'!$B$6*'Data Sheet A'!AP263</f>
        <v>3700</v>
      </c>
      <c r="AS263" s="13" t="s">
        <v>267</v>
      </c>
      <c r="AT263" s="34">
        <v>0</v>
      </c>
      <c r="AU263" s="34">
        <v>109</v>
      </c>
      <c r="AV263" s="33">
        <f>'Inputs and Outputs Part A'!$B$4</f>
        <v>100</v>
      </c>
      <c r="AW263" s="33">
        <f t="shared" si="29"/>
        <v>100</v>
      </c>
      <c r="AX263" s="33">
        <f>IF(AW263-AT263&gt;'Inputs and Outputs Part A'!B$4,AW263-AT263-'Inputs and Outputs Part A'!B$4,0)</f>
        <v>0</v>
      </c>
      <c r="AY263" s="35">
        <f>'Inputs and Outputs Part A'!$B$5*'Data Sheet A'!AW263</f>
        <v>4000</v>
      </c>
    </row>
    <row r="264" spans="1:51" x14ac:dyDescent="0.3">
      <c r="A264" s="13" t="s">
        <v>268</v>
      </c>
      <c r="B264" s="34">
        <v>2</v>
      </c>
      <c r="C264" s="34">
        <v>87</v>
      </c>
      <c r="D264" s="33">
        <f>'Inputs and Outputs Part A'!$B$4+'Inputs and Outputs Part A'!$B$8</f>
        <v>101</v>
      </c>
      <c r="E264" s="33">
        <f t="shared" si="24"/>
        <v>87</v>
      </c>
      <c r="F264" s="33">
        <f>IF(E264-B264&gt;'Inputs and Outputs Part A'!B$4,E264-B264-'Inputs and Outputs Part A'!B$4,0)</f>
        <v>0</v>
      </c>
      <c r="G264" s="35">
        <f>'Inputs and Outputs Part A'!$B$5*'Data Sheet A'!E264-'Inputs and Outputs Part A'!$B$6*'Data Sheet A'!F264</f>
        <v>3480</v>
      </c>
      <c r="J264" s="13" t="s">
        <v>268</v>
      </c>
      <c r="K264" s="34">
        <v>2</v>
      </c>
      <c r="L264" s="34">
        <v>87</v>
      </c>
      <c r="M264" s="33">
        <f>'Inputs and Outputs Part A'!$B$4+'Inputs and Outputs Part A'!$B$9</f>
        <v>102</v>
      </c>
      <c r="N264" s="33">
        <f t="shared" si="25"/>
        <v>87</v>
      </c>
      <c r="O264" s="33">
        <f>IF(N264-K264&gt;'Inputs and Outputs Part A'!B$4,N264-K264-'Inputs and Outputs Part A'!B$4,0)</f>
        <v>0</v>
      </c>
      <c r="P264" s="35">
        <f>'Inputs and Outputs Part A'!$B$5*'Data Sheet A'!N264-'Inputs and Outputs Part A'!$B$6*'Data Sheet A'!O264</f>
        <v>3480</v>
      </c>
      <c r="S264" s="13" t="s">
        <v>268</v>
      </c>
      <c r="T264" s="34">
        <v>2</v>
      </c>
      <c r="U264" s="34">
        <v>87</v>
      </c>
      <c r="V264" s="33">
        <f>'Inputs and Outputs Part A'!$B$4+'Inputs and Outputs Part A'!$B$10</f>
        <v>103</v>
      </c>
      <c r="W264" s="33">
        <f t="shared" si="26"/>
        <v>87</v>
      </c>
      <c r="X264" s="33">
        <f>IF(W264-T264&gt;'Inputs and Outputs Part A'!B$4,W264-T264-'Inputs and Outputs Part A'!B$4,0)</f>
        <v>0</v>
      </c>
      <c r="Y264" s="35">
        <f>'Inputs and Outputs Part A'!$B$5*'Data Sheet A'!W264-'Inputs and Outputs Part A'!$B$6*'Data Sheet A'!X264</f>
        <v>3480</v>
      </c>
      <c r="AB264" s="13" t="s">
        <v>268</v>
      </c>
      <c r="AC264" s="34">
        <v>2</v>
      </c>
      <c r="AD264" s="34">
        <v>87</v>
      </c>
      <c r="AE264" s="33">
        <f>'Inputs and Outputs Part A'!$B$4+'Inputs and Outputs Part A'!$B$11</f>
        <v>104</v>
      </c>
      <c r="AF264" s="33">
        <f t="shared" si="27"/>
        <v>87</v>
      </c>
      <c r="AG264" s="33">
        <f>IF(AF264-AC264&gt;'Inputs and Outputs Part A'!B$4,AF264-AC264-'Inputs and Outputs Part A'!B$4,0)</f>
        <v>0</v>
      </c>
      <c r="AH264" s="35">
        <f>'Inputs and Outputs Part A'!$B$5*'Data Sheet A'!AF264-'Inputs and Outputs Part A'!$B$6*'Data Sheet A'!AG264</f>
        <v>3480</v>
      </c>
      <c r="AK264" s="13" t="s">
        <v>268</v>
      </c>
      <c r="AL264" s="34">
        <v>2</v>
      </c>
      <c r="AM264" s="34">
        <v>87</v>
      </c>
      <c r="AN264" s="33">
        <f>'Inputs and Outputs Part A'!$B$4+'Inputs and Outputs Part A'!$B$12</f>
        <v>105</v>
      </c>
      <c r="AO264" s="33">
        <f t="shared" si="28"/>
        <v>87</v>
      </c>
      <c r="AP264" s="33">
        <f>IF(AO264-AL264&gt;'Inputs and Outputs Part A'!B$4,AO264-AL264-'Inputs and Outputs Part A'!B$4,0)</f>
        <v>0</v>
      </c>
      <c r="AQ264" s="35">
        <f>'Inputs and Outputs Part A'!$B$5*'Data Sheet A'!AO264-'Inputs and Outputs Part A'!$B$6*'Data Sheet A'!AP264</f>
        <v>3480</v>
      </c>
      <c r="AS264" s="13" t="s">
        <v>268</v>
      </c>
      <c r="AT264" s="34">
        <v>2</v>
      </c>
      <c r="AU264" s="34">
        <v>87</v>
      </c>
      <c r="AV264" s="33">
        <f>'Inputs and Outputs Part A'!$B$4</f>
        <v>100</v>
      </c>
      <c r="AW264" s="33">
        <f t="shared" si="29"/>
        <v>87</v>
      </c>
      <c r="AX264" s="33">
        <f>IF(AW264-AT264&gt;'Inputs and Outputs Part A'!B$4,AW264-AT264-'Inputs and Outputs Part A'!B$4,0)</f>
        <v>0</v>
      </c>
      <c r="AY264" s="35">
        <f>'Inputs and Outputs Part A'!$B$5*'Data Sheet A'!AW264</f>
        <v>3480</v>
      </c>
    </row>
    <row r="265" spans="1:51" x14ac:dyDescent="0.3">
      <c r="A265" s="13" t="s">
        <v>269</v>
      </c>
      <c r="B265" s="34">
        <v>4</v>
      </c>
      <c r="C265" s="34">
        <v>103</v>
      </c>
      <c r="D265" s="33">
        <f>'Inputs and Outputs Part A'!$B$4+'Inputs and Outputs Part A'!$B$8</f>
        <v>101</v>
      </c>
      <c r="E265" s="33">
        <f t="shared" si="24"/>
        <v>101</v>
      </c>
      <c r="F265" s="33">
        <f>IF(E265-B265&gt;'Inputs and Outputs Part A'!B$4,E265-B265-'Inputs and Outputs Part A'!B$4,0)</f>
        <v>0</v>
      </c>
      <c r="G265" s="35">
        <f>'Inputs and Outputs Part A'!$B$5*'Data Sheet A'!E265-'Inputs and Outputs Part A'!$B$6*'Data Sheet A'!F265</f>
        <v>4040</v>
      </c>
      <c r="J265" s="13" t="s">
        <v>269</v>
      </c>
      <c r="K265" s="34">
        <v>4</v>
      </c>
      <c r="L265" s="34">
        <v>103</v>
      </c>
      <c r="M265" s="33">
        <f>'Inputs and Outputs Part A'!$B$4+'Inputs and Outputs Part A'!$B$9</f>
        <v>102</v>
      </c>
      <c r="N265" s="33">
        <f t="shared" si="25"/>
        <v>102</v>
      </c>
      <c r="O265" s="33">
        <f>IF(N265-K265&gt;'Inputs and Outputs Part A'!B$4,N265-K265-'Inputs and Outputs Part A'!B$4,0)</f>
        <v>0</v>
      </c>
      <c r="P265" s="35">
        <f>'Inputs and Outputs Part A'!$B$5*'Data Sheet A'!N265-'Inputs and Outputs Part A'!$B$6*'Data Sheet A'!O265</f>
        <v>4080</v>
      </c>
      <c r="S265" s="13" t="s">
        <v>269</v>
      </c>
      <c r="T265" s="34">
        <v>4</v>
      </c>
      <c r="U265" s="34">
        <v>103</v>
      </c>
      <c r="V265" s="33">
        <f>'Inputs and Outputs Part A'!$B$4+'Inputs and Outputs Part A'!$B$10</f>
        <v>103</v>
      </c>
      <c r="W265" s="33">
        <f t="shared" si="26"/>
        <v>103</v>
      </c>
      <c r="X265" s="33">
        <f>IF(W265-T265&gt;'Inputs and Outputs Part A'!B$4,W265-T265-'Inputs and Outputs Part A'!B$4,0)</f>
        <v>0</v>
      </c>
      <c r="Y265" s="35">
        <f>'Inputs and Outputs Part A'!$B$5*'Data Sheet A'!W265-'Inputs and Outputs Part A'!$B$6*'Data Sheet A'!X265</f>
        <v>4120</v>
      </c>
      <c r="AB265" s="13" t="s">
        <v>269</v>
      </c>
      <c r="AC265" s="34">
        <v>4</v>
      </c>
      <c r="AD265" s="34">
        <v>103</v>
      </c>
      <c r="AE265" s="33">
        <f>'Inputs and Outputs Part A'!$B$4+'Inputs and Outputs Part A'!$B$11</f>
        <v>104</v>
      </c>
      <c r="AF265" s="33">
        <f t="shared" si="27"/>
        <v>103</v>
      </c>
      <c r="AG265" s="33">
        <f>IF(AF265-AC265&gt;'Inputs and Outputs Part A'!B$4,AF265-AC265-'Inputs and Outputs Part A'!B$4,0)</f>
        <v>0</v>
      </c>
      <c r="AH265" s="35">
        <f>'Inputs and Outputs Part A'!$B$5*'Data Sheet A'!AF265-'Inputs and Outputs Part A'!$B$6*'Data Sheet A'!AG265</f>
        <v>4120</v>
      </c>
      <c r="AK265" s="13" t="s">
        <v>269</v>
      </c>
      <c r="AL265" s="34">
        <v>4</v>
      </c>
      <c r="AM265" s="34">
        <v>103</v>
      </c>
      <c r="AN265" s="33">
        <f>'Inputs and Outputs Part A'!$B$4+'Inputs and Outputs Part A'!$B$12</f>
        <v>105</v>
      </c>
      <c r="AO265" s="33">
        <f t="shared" si="28"/>
        <v>103</v>
      </c>
      <c r="AP265" s="33">
        <f>IF(AO265-AL265&gt;'Inputs and Outputs Part A'!B$4,AO265-AL265-'Inputs and Outputs Part A'!B$4,0)</f>
        <v>0</v>
      </c>
      <c r="AQ265" s="35">
        <f>'Inputs and Outputs Part A'!$B$5*'Data Sheet A'!AO265-'Inputs and Outputs Part A'!$B$6*'Data Sheet A'!AP265</f>
        <v>4120</v>
      </c>
      <c r="AS265" s="13" t="s">
        <v>269</v>
      </c>
      <c r="AT265" s="34">
        <v>4</v>
      </c>
      <c r="AU265" s="34">
        <v>103</v>
      </c>
      <c r="AV265" s="33">
        <f>'Inputs and Outputs Part A'!$B$4</f>
        <v>100</v>
      </c>
      <c r="AW265" s="33">
        <f t="shared" si="29"/>
        <v>100</v>
      </c>
      <c r="AX265" s="33">
        <f>IF(AW265-AT265&gt;'Inputs and Outputs Part A'!B$4,AW265-AT265-'Inputs and Outputs Part A'!B$4,0)</f>
        <v>0</v>
      </c>
      <c r="AY265" s="35">
        <f>'Inputs and Outputs Part A'!$B$5*'Data Sheet A'!AW265</f>
        <v>4000</v>
      </c>
    </row>
    <row r="266" spans="1:51" x14ac:dyDescent="0.3">
      <c r="A266" s="13" t="s">
        <v>270</v>
      </c>
      <c r="B266" s="34">
        <v>1</v>
      </c>
      <c r="C266" s="34">
        <v>104</v>
      </c>
      <c r="D266" s="33">
        <f>'Inputs and Outputs Part A'!$B$4+'Inputs and Outputs Part A'!$B$8</f>
        <v>101</v>
      </c>
      <c r="E266" s="33">
        <f t="shared" si="24"/>
        <v>101</v>
      </c>
      <c r="F266" s="33">
        <f>IF(E266-B266&gt;'Inputs and Outputs Part A'!B$4,E266-B266-'Inputs and Outputs Part A'!B$4,0)</f>
        <v>0</v>
      </c>
      <c r="G266" s="35">
        <f>'Inputs and Outputs Part A'!$B$5*'Data Sheet A'!E266-'Inputs and Outputs Part A'!$B$6*'Data Sheet A'!F266</f>
        <v>4040</v>
      </c>
      <c r="J266" s="13" t="s">
        <v>270</v>
      </c>
      <c r="K266" s="34">
        <v>1</v>
      </c>
      <c r="L266" s="34">
        <v>104</v>
      </c>
      <c r="M266" s="33">
        <f>'Inputs and Outputs Part A'!$B$4+'Inputs and Outputs Part A'!$B$9</f>
        <v>102</v>
      </c>
      <c r="N266" s="33">
        <f t="shared" si="25"/>
        <v>102</v>
      </c>
      <c r="O266" s="33">
        <f>IF(N266-K266&gt;'Inputs and Outputs Part A'!B$4,N266-K266-'Inputs and Outputs Part A'!B$4,0)</f>
        <v>1</v>
      </c>
      <c r="P266" s="35">
        <f>'Inputs and Outputs Part A'!$B$5*'Data Sheet A'!N266-'Inputs and Outputs Part A'!$B$6*'Data Sheet A'!O266</f>
        <v>3980</v>
      </c>
      <c r="S266" s="13" t="s">
        <v>270</v>
      </c>
      <c r="T266" s="34">
        <v>1</v>
      </c>
      <c r="U266" s="34">
        <v>104</v>
      </c>
      <c r="V266" s="33">
        <f>'Inputs and Outputs Part A'!$B$4+'Inputs and Outputs Part A'!$B$10</f>
        <v>103</v>
      </c>
      <c r="W266" s="33">
        <f t="shared" si="26"/>
        <v>103</v>
      </c>
      <c r="X266" s="33">
        <f>IF(W266-T266&gt;'Inputs and Outputs Part A'!B$4,W266-T266-'Inputs and Outputs Part A'!B$4,0)</f>
        <v>2</v>
      </c>
      <c r="Y266" s="35">
        <f>'Inputs and Outputs Part A'!$B$5*'Data Sheet A'!W266-'Inputs and Outputs Part A'!$B$6*'Data Sheet A'!X266</f>
        <v>3920</v>
      </c>
      <c r="AB266" s="13" t="s">
        <v>270</v>
      </c>
      <c r="AC266" s="34">
        <v>1</v>
      </c>
      <c r="AD266" s="34">
        <v>104</v>
      </c>
      <c r="AE266" s="33">
        <f>'Inputs and Outputs Part A'!$B$4+'Inputs and Outputs Part A'!$B$11</f>
        <v>104</v>
      </c>
      <c r="AF266" s="33">
        <f t="shared" si="27"/>
        <v>104</v>
      </c>
      <c r="AG266" s="33">
        <f>IF(AF266-AC266&gt;'Inputs and Outputs Part A'!B$4,AF266-AC266-'Inputs and Outputs Part A'!B$4,0)</f>
        <v>3</v>
      </c>
      <c r="AH266" s="35">
        <f>'Inputs and Outputs Part A'!$B$5*'Data Sheet A'!AF266-'Inputs and Outputs Part A'!$B$6*'Data Sheet A'!AG266</f>
        <v>3860</v>
      </c>
      <c r="AK266" s="13" t="s">
        <v>270</v>
      </c>
      <c r="AL266" s="34">
        <v>1</v>
      </c>
      <c r="AM266" s="34">
        <v>104</v>
      </c>
      <c r="AN266" s="33">
        <f>'Inputs and Outputs Part A'!$B$4+'Inputs and Outputs Part A'!$B$12</f>
        <v>105</v>
      </c>
      <c r="AO266" s="33">
        <f t="shared" si="28"/>
        <v>104</v>
      </c>
      <c r="AP266" s="33">
        <f>IF(AO266-AL266&gt;'Inputs and Outputs Part A'!B$4,AO266-AL266-'Inputs and Outputs Part A'!B$4,0)</f>
        <v>3</v>
      </c>
      <c r="AQ266" s="35">
        <f>'Inputs and Outputs Part A'!$B$5*'Data Sheet A'!AO266-'Inputs and Outputs Part A'!$B$6*'Data Sheet A'!AP266</f>
        <v>3860</v>
      </c>
      <c r="AS266" s="13" t="s">
        <v>270</v>
      </c>
      <c r="AT266" s="34">
        <v>1</v>
      </c>
      <c r="AU266" s="34">
        <v>104</v>
      </c>
      <c r="AV266" s="33">
        <f>'Inputs and Outputs Part A'!$B$4</f>
        <v>100</v>
      </c>
      <c r="AW266" s="33">
        <f t="shared" si="29"/>
        <v>100</v>
      </c>
      <c r="AX266" s="33">
        <f>IF(AW266-AT266&gt;'Inputs and Outputs Part A'!B$4,AW266-AT266-'Inputs and Outputs Part A'!B$4,0)</f>
        <v>0</v>
      </c>
      <c r="AY266" s="35">
        <f>'Inputs and Outputs Part A'!$B$5*'Data Sheet A'!AW266</f>
        <v>4000</v>
      </c>
    </row>
    <row r="267" spans="1:51" x14ac:dyDescent="0.3">
      <c r="A267" s="13" t="s">
        <v>271</v>
      </c>
      <c r="B267" s="34">
        <v>3</v>
      </c>
      <c r="C267" s="34">
        <v>98</v>
      </c>
      <c r="D267" s="33">
        <f>'Inputs and Outputs Part A'!$B$4+'Inputs and Outputs Part A'!$B$8</f>
        <v>101</v>
      </c>
      <c r="E267" s="33">
        <f t="shared" si="24"/>
        <v>98</v>
      </c>
      <c r="F267" s="33">
        <f>IF(E267-B267&gt;'Inputs and Outputs Part A'!B$4,E267-B267-'Inputs and Outputs Part A'!B$4,0)</f>
        <v>0</v>
      </c>
      <c r="G267" s="35">
        <f>'Inputs and Outputs Part A'!$B$5*'Data Sheet A'!E267-'Inputs and Outputs Part A'!$B$6*'Data Sheet A'!F267</f>
        <v>3920</v>
      </c>
      <c r="J267" s="13" t="s">
        <v>271</v>
      </c>
      <c r="K267" s="34">
        <v>3</v>
      </c>
      <c r="L267" s="34">
        <v>98</v>
      </c>
      <c r="M267" s="33">
        <f>'Inputs and Outputs Part A'!$B$4+'Inputs and Outputs Part A'!$B$9</f>
        <v>102</v>
      </c>
      <c r="N267" s="33">
        <f t="shared" si="25"/>
        <v>98</v>
      </c>
      <c r="O267" s="33">
        <f>IF(N267-K267&gt;'Inputs and Outputs Part A'!B$4,N267-K267-'Inputs and Outputs Part A'!B$4,0)</f>
        <v>0</v>
      </c>
      <c r="P267" s="35">
        <f>'Inputs and Outputs Part A'!$B$5*'Data Sheet A'!N267-'Inputs and Outputs Part A'!$B$6*'Data Sheet A'!O267</f>
        <v>3920</v>
      </c>
      <c r="S267" s="13" t="s">
        <v>271</v>
      </c>
      <c r="T267" s="34">
        <v>3</v>
      </c>
      <c r="U267" s="34">
        <v>98</v>
      </c>
      <c r="V267" s="33">
        <f>'Inputs and Outputs Part A'!$B$4+'Inputs and Outputs Part A'!$B$10</f>
        <v>103</v>
      </c>
      <c r="W267" s="33">
        <f t="shared" si="26"/>
        <v>98</v>
      </c>
      <c r="X267" s="33">
        <f>IF(W267-T267&gt;'Inputs and Outputs Part A'!B$4,W267-T267-'Inputs and Outputs Part A'!B$4,0)</f>
        <v>0</v>
      </c>
      <c r="Y267" s="35">
        <f>'Inputs and Outputs Part A'!$B$5*'Data Sheet A'!W267-'Inputs and Outputs Part A'!$B$6*'Data Sheet A'!X267</f>
        <v>3920</v>
      </c>
      <c r="AB267" s="13" t="s">
        <v>271</v>
      </c>
      <c r="AC267" s="34">
        <v>3</v>
      </c>
      <c r="AD267" s="34">
        <v>98</v>
      </c>
      <c r="AE267" s="33">
        <f>'Inputs and Outputs Part A'!$B$4+'Inputs and Outputs Part A'!$B$11</f>
        <v>104</v>
      </c>
      <c r="AF267" s="33">
        <f t="shared" si="27"/>
        <v>98</v>
      </c>
      <c r="AG267" s="33">
        <f>IF(AF267-AC267&gt;'Inputs and Outputs Part A'!B$4,AF267-AC267-'Inputs and Outputs Part A'!B$4,0)</f>
        <v>0</v>
      </c>
      <c r="AH267" s="35">
        <f>'Inputs and Outputs Part A'!$B$5*'Data Sheet A'!AF267-'Inputs and Outputs Part A'!$B$6*'Data Sheet A'!AG267</f>
        <v>3920</v>
      </c>
      <c r="AK267" s="13" t="s">
        <v>271</v>
      </c>
      <c r="AL267" s="34">
        <v>3</v>
      </c>
      <c r="AM267" s="34">
        <v>98</v>
      </c>
      <c r="AN267" s="33">
        <f>'Inputs and Outputs Part A'!$B$4+'Inputs and Outputs Part A'!$B$12</f>
        <v>105</v>
      </c>
      <c r="AO267" s="33">
        <f t="shared" si="28"/>
        <v>98</v>
      </c>
      <c r="AP267" s="33">
        <f>IF(AO267-AL267&gt;'Inputs and Outputs Part A'!B$4,AO267-AL267-'Inputs and Outputs Part A'!B$4,0)</f>
        <v>0</v>
      </c>
      <c r="AQ267" s="35">
        <f>'Inputs and Outputs Part A'!$B$5*'Data Sheet A'!AO267-'Inputs and Outputs Part A'!$B$6*'Data Sheet A'!AP267</f>
        <v>3920</v>
      </c>
      <c r="AS267" s="13" t="s">
        <v>271</v>
      </c>
      <c r="AT267" s="34">
        <v>3</v>
      </c>
      <c r="AU267" s="34">
        <v>98</v>
      </c>
      <c r="AV267" s="33">
        <f>'Inputs and Outputs Part A'!$B$4</f>
        <v>100</v>
      </c>
      <c r="AW267" s="33">
        <f t="shared" si="29"/>
        <v>98</v>
      </c>
      <c r="AX267" s="33">
        <f>IF(AW267-AT267&gt;'Inputs and Outputs Part A'!B$4,AW267-AT267-'Inputs and Outputs Part A'!B$4,0)</f>
        <v>0</v>
      </c>
      <c r="AY267" s="35">
        <f>'Inputs and Outputs Part A'!$B$5*'Data Sheet A'!AW267</f>
        <v>3920</v>
      </c>
    </row>
    <row r="268" spans="1:51" x14ac:dyDescent="0.3">
      <c r="A268" s="13" t="s">
        <v>272</v>
      </c>
      <c r="B268" s="34">
        <v>2</v>
      </c>
      <c r="C268" s="34">
        <v>104</v>
      </c>
      <c r="D268" s="33">
        <f>'Inputs and Outputs Part A'!$B$4+'Inputs and Outputs Part A'!$B$8</f>
        <v>101</v>
      </c>
      <c r="E268" s="33">
        <f t="shared" si="24"/>
        <v>101</v>
      </c>
      <c r="F268" s="33">
        <f>IF(E268-B268&gt;'Inputs and Outputs Part A'!B$4,E268-B268-'Inputs and Outputs Part A'!B$4,0)</f>
        <v>0</v>
      </c>
      <c r="G268" s="35">
        <f>'Inputs and Outputs Part A'!$B$5*'Data Sheet A'!E268-'Inputs and Outputs Part A'!$B$6*'Data Sheet A'!F268</f>
        <v>4040</v>
      </c>
      <c r="J268" s="13" t="s">
        <v>272</v>
      </c>
      <c r="K268" s="34">
        <v>2</v>
      </c>
      <c r="L268" s="34">
        <v>104</v>
      </c>
      <c r="M268" s="33">
        <f>'Inputs and Outputs Part A'!$B$4+'Inputs and Outputs Part A'!$B$9</f>
        <v>102</v>
      </c>
      <c r="N268" s="33">
        <f t="shared" si="25"/>
        <v>102</v>
      </c>
      <c r="O268" s="33">
        <f>IF(N268-K268&gt;'Inputs and Outputs Part A'!B$4,N268-K268-'Inputs and Outputs Part A'!B$4,0)</f>
        <v>0</v>
      </c>
      <c r="P268" s="35">
        <f>'Inputs and Outputs Part A'!$B$5*'Data Sheet A'!N268-'Inputs and Outputs Part A'!$B$6*'Data Sheet A'!O268</f>
        <v>4080</v>
      </c>
      <c r="S268" s="13" t="s">
        <v>272</v>
      </c>
      <c r="T268" s="34">
        <v>2</v>
      </c>
      <c r="U268" s="34">
        <v>104</v>
      </c>
      <c r="V268" s="33">
        <f>'Inputs and Outputs Part A'!$B$4+'Inputs and Outputs Part A'!$B$10</f>
        <v>103</v>
      </c>
      <c r="W268" s="33">
        <f t="shared" si="26"/>
        <v>103</v>
      </c>
      <c r="X268" s="33">
        <f>IF(W268-T268&gt;'Inputs and Outputs Part A'!B$4,W268-T268-'Inputs and Outputs Part A'!B$4,0)</f>
        <v>1</v>
      </c>
      <c r="Y268" s="35">
        <f>'Inputs and Outputs Part A'!$B$5*'Data Sheet A'!W268-'Inputs and Outputs Part A'!$B$6*'Data Sheet A'!X268</f>
        <v>4020</v>
      </c>
      <c r="AB268" s="13" t="s">
        <v>272</v>
      </c>
      <c r="AC268" s="34">
        <v>2</v>
      </c>
      <c r="AD268" s="34">
        <v>104</v>
      </c>
      <c r="AE268" s="33">
        <f>'Inputs and Outputs Part A'!$B$4+'Inputs and Outputs Part A'!$B$11</f>
        <v>104</v>
      </c>
      <c r="AF268" s="33">
        <f t="shared" si="27"/>
        <v>104</v>
      </c>
      <c r="AG268" s="33">
        <f>IF(AF268-AC268&gt;'Inputs and Outputs Part A'!B$4,AF268-AC268-'Inputs and Outputs Part A'!B$4,0)</f>
        <v>2</v>
      </c>
      <c r="AH268" s="35">
        <f>'Inputs and Outputs Part A'!$B$5*'Data Sheet A'!AF268-'Inputs and Outputs Part A'!$B$6*'Data Sheet A'!AG268</f>
        <v>3960</v>
      </c>
      <c r="AK268" s="13" t="s">
        <v>272</v>
      </c>
      <c r="AL268" s="34">
        <v>2</v>
      </c>
      <c r="AM268" s="34">
        <v>104</v>
      </c>
      <c r="AN268" s="33">
        <f>'Inputs and Outputs Part A'!$B$4+'Inputs and Outputs Part A'!$B$12</f>
        <v>105</v>
      </c>
      <c r="AO268" s="33">
        <f t="shared" si="28"/>
        <v>104</v>
      </c>
      <c r="AP268" s="33">
        <f>IF(AO268-AL268&gt;'Inputs and Outputs Part A'!B$4,AO268-AL268-'Inputs and Outputs Part A'!B$4,0)</f>
        <v>2</v>
      </c>
      <c r="AQ268" s="35">
        <f>'Inputs and Outputs Part A'!$B$5*'Data Sheet A'!AO268-'Inputs and Outputs Part A'!$B$6*'Data Sheet A'!AP268</f>
        <v>3960</v>
      </c>
      <c r="AS268" s="13" t="s">
        <v>272</v>
      </c>
      <c r="AT268" s="34">
        <v>2</v>
      </c>
      <c r="AU268" s="34">
        <v>104</v>
      </c>
      <c r="AV268" s="33">
        <f>'Inputs and Outputs Part A'!$B$4</f>
        <v>100</v>
      </c>
      <c r="AW268" s="33">
        <f t="shared" si="29"/>
        <v>100</v>
      </c>
      <c r="AX268" s="33">
        <f>IF(AW268-AT268&gt;'Inputs and Outputs Part A'!B$4,AW268-AT268-'Inputs and Outputs Part A'!B$4,0)</f>
        <v>0</v>
      </c>
      <c r="AY268" s="35">
        <f>'Inputs and Outputs Part A'!$B$5*'Data Sheet A'!AW268</f>
        <v>4000</v>
      </c>
    </row>
    <row r="269" spans="1:51" x14ac:dyDescent="0.3">
      <c r="A269" s="13" t="s">
        <v>273</v>
      </c>
      <c r="B269" s="34">
        <v>4</v>
      </c>
      <c r="C269" s="34">
        <v>102</v>
      </c>
      <c r="D269" s="33">
        <f>'Inputs and Outputs Part A'!$B$4+'Inputs and Outputs Part A'!$B$8</f>
        <v>101</v>
      </c>
      <c r="E269" s="33">
        <f t="shared" si="24"/>
        <v>101</v>
      </c>
      <c r="F269" s="33">
        <f>IF(E269-B269&gt;'Inputs and Outputs Part A'!B$4,E269-B269-'Inputs and Outputs Part A'!B$4,0)</f>
        <v>0</v>
      </c>
      <c r="G269" s="35">
        <f>'Inputs and Outputs Part A'!$B$5*'Data Sheet A'!E269-'Inputs and Outputs Part A'!$B$6*'Data Sheet A'!F269</f>
        <v>4040</v>
      </c>
      <c r="J269" s="13" t="s">
        <v>273</v>
      </c>
      <c r="K269" s="34">
        <v>4</v>
      </c>
      <c r="L269" s="34">
        <v>102</v>
      </c>
      <c r="M269" s="33">
        <f>'Inputs and Outputs Part A'!$B$4+'Inputs and Outputs Part A'!$B$9</f>
        <v>102</v>
      </c>
      <c r="N269" s="33">
        <f t="shared" si="25"/>
        <v>102</v>
      </c>
      <c r="O269" s="33">
        <f>IF(N269-K269&gt;'Inputs and Outputs Part A'!B$4,N269-K269-'Inputs and Outputs Part A'!B$4,0)</f>
        <v>0</v>
      </c>
      <c r="P269" s="35">
        <f>'Inputs and Outputs Part A'!$B$5*'Data Sheet A'!N269-'Inputs and Outputs Part A'!$B$6*'Data Sheet A'!O269</f>
        <v>4080</v>
      </c>
      <c r="S269" s="13" t="s">
        <v>273</v>
      </c>
      <c r="T269" s="34">
        <v>4</v>
      </c>
      <c r="U269" s="34">
        <v>102</v>
      </c>
      <c r="V269" s="33">
        <f>'Inputs and Outputs Part A'!$B$4+'Inputs and Outputs Part A'!$B$10</f>
        <v>103</v>
      </c>
      <c r="W269" s="33">
        <f t="shared" si="26"/>
        <v>102</v>
      </c>
      <c r="X269" s="33">
        <f>IF(W269-T269&gt;'Inputs and Outputs Part A'!B$4,W269-T269-'Inputs and Outputs Part A'!B$4,0)</f>
        <v>0</v>
      </c>
      <c r="Y269" s="35">
        <f>'Inputs and Outputs Part A'!$B$5*'Data Sheet A'!W269-'Inputs and Outputs Part A'!$B$6*'Data Sheet A'!X269</f>
        <v>4080</v>
      </c>
      <c r="AB269" s="13" t="s">
        <v>273</v>
      </c>
      <c r="AC269" s="34">
        <v>4</v>
      </c>
      <c r="AD269" s="34">
        <v>102</v>
      </c>
      <c r="AE269" s="33">
        <f>'Inputs and Outputs Part A'!$B$4+'Inputs and Outputs Part A'!$B$11</f>
        <v>104</v>
      </c>
      <c r="AF269" s="33">
        <f t="shared" si="27"/>
        <v>102</v>
      </c>
      <c r="AG269" s="33">
        <f>IF(AF269-AC269&gt;'Inputs and Outputs Part A'!B$4,AF269-AC269-'Inputs and Outputs Part A'!B$4,0)</f>
        <v>0</v>
      </c>
      <c r="AH269" s="35">
        <f>'Inputs and Outputs Part A'!$B$5*'Data Sheet A'!AF269-'Inputs and Outputs Part A'!$B$6*'Data Sheet A'!AG269</f>
        <v>4080</v>
      </c>
      <c r="AK269" s="13" t="s">
        <v>273</v>
      </c>
      <c r="AL269" s="34">
        <v>4</v>
      </c>
      <c r="AM269" s="34">
        <v>102</v>
      </c>
      <c r="AN269" s="33">
        <f>'Inputs and Outputs Part A'!$B$4+'Inputs and Outputs Part A'!$B$12</f>
        <v>105</v>
      </c>
      <c r="AO269" s="33">
        <f t="shared" si="28"/>
        <v>102</v>
      </c>
      <c r="AP269" s="33">
        <f>IF(AO269-AL269&gt;'Inputs and Outputs Part A'!B$4,AO269-AL269-'Inputs and Outputs Part A'!B$4,0)</f>
        <v>0</v>
      </c>
      <c r="AQ269" s="35">
        <f>'Inputs and Outputs Part A'!$B$5*'Data Sheet A'!AO269-'Inputs and Outputs Part A'!$B$6*'Data Sheet A'!AP269</f>
        <v>4080</v>
      </c>
      <c r="AS269" s="13" t="s">
        <v>273</v>
      </c>
      <c r="AT269" s="34">
        <v>4</v>
      </c>
      <c r="AU269" s="34">
        <v>102</v>
      </c>
      <c r="AV269" s="33">
        <f>'Inputs and Outputs Part A'!$B$4</f>
        <v>100</v>
      </c>
      <c r="AW269" s="33">
        <f t="shared" si="29"/>
        <v>100</v>
      </c>
      <c r="AX269" s="33">
        <f>IF(AW269-AT269&gt;'Inputs and Outputs Part A'!B$4,AW269-AT269-'Inputs and Outputs Part A'!B$4,0)</f>
        <v>0</v>
      </c>
      <c r="AY269" s="35">
        <f>'Inputs and Outputs Part A'!$B$5*'Data Sheet A'!AW269</f>
        <v>4000</v>
      </c>
    </row>
    <row r="270" spans="1:51" x14ac:dyDescent="0.3">
      <c r="A270" s="13" t="s">
        <v>274</v>
      </c>
      <c r="B270" s="34">
        <v>4</v>
      </c>
      <c r="C270" s="34">
        <v>94</v>
      </c>
      <c r="D270" s="33">
        <f>'Inputs and Outputs Part A'!$B$4+'Inputs and Outputs Part A'!$B$8</f>
        <v>101</v>
      </c>
      <c r="E270" s="33">
        <f t="shared" si="24"/>
        <v>94</v>
      </c>
      <c r="F270" s="33">
        <f>IF(E270-B270&gt;'Inputs and Outputs Part A'!B$4,E270-B270-'Inputs and Outputs Part A'!B$4,0)</f>
        <v>0</v>
      </c>
      <c r="G270" s="35">
        <f>'Inputs and Outputs Part A'!$B$5*'Data Sheet A'!E270-'Inputs and Outputs Part A'!$B$6*'Data Sheet A'!F270</f>
        <v>3760</v>
      </c>
      <c r="J270" s="13" t="s">
        <v>274</v>
      </c>
      <c r="K270" s="34">
        <v>4</v>
      </c>
      <c r="L270" s="34">
        <v>94</v>
      </c>
      <c r="M270" s="33">
        <f>'Inputs and Outputs Part A'!$B$4+'Inputs and Outputs Part A'!$B$9</f>
        <v>102</v>
      </c>
      <c r="N270" s="33">
        <f t="shared" si="25"/>
        <v>94</v>
      </c>
      <c r="O270" s="33">
        <f>IF(N270-K270&gt;'Inputs and Outputs Part A'!B$4,N270-K270-'Inputs and Outputs Part A'!B$4,0)</f>
        <v>0</v>
      </c>
      <c r="P270" s="35">
        <f>'Inputs and Outputs Part A'!$B$5*'Data Sheet A'!N270-'Inputs and Outputs Part A'!$B$6*'Data Sheet A'!O270</f>
        <v>3760</v>
      </c>
      <c r="S270" s="13" t="s">
        <v>274</v>
      </c>
      <c r="T270" s="34">
        <v>4</v>
      </c>
      <c r="U270" s="34">
        <v>94</v>
      </c>
      <c r="V270" s="33">
        <f>'Inputs and Outputs Part A'!$B$4+'Inputs and Outputs Part A'!$B$10</f>
        <v>103</v>
      </c>
      <c r="W270" s="33">
        <f t="shared" si="26"/>
        <v>94</v>
      </c>
      <c r="X270" s="33">
        <f>IF(W270-T270&gt;'Inputs and Outputs Part A'!B$4,W270-T270-'Inputs and Outputs Part A'!B$4,0)</f>
        <v>0</v>
      </c>
      <c r="Y270" s="35">
        <f>'Inputs and Outputs Part A'!$B$5*'Data Sheet A'!W270-'Inputs and Outputs Part A'!$B$6*'Data Sheet A'!X270</f>
        <v>3760</v>
      </c>
      <c r="AB270" s="13" t="s">
        <v>274</v>
      </c>
      <c r="AC270" s="34">
        <v>4</v>
      </c>
      <c r="AD270" s="34">
        <v>94</v>
      </c>
      <c r="AE270" s="33">
        <f>'Inputs and Outputs Part A'!$B$4+'Inputs and Outputs Part A'!$B$11</f>
        <v>104</v>
      </c>
      <c r="AF270" s="33">
        <f t="shared" si="27"/>
        <v>94</v>
      </c>
      <c r="AG270" s="33">
        <f>IF(AF270-AC270&gt;'Inputs and Outputs Part A'!B$4,AF270-AC270-'Inputs and Outputs Part A'!B$4,0)</f>
        <v>0</v>
      </c>
      <c r="AH270" s="35">
        <f>'Inputs and Outputs Part A'!$B$5*'Data Sheet A'!AF270-'Inputs and Outputs Part A'!$B$6*'Data Sheet A'!AG270</f>
        <v>3760</v>
      </c>
      <c r="AK270" s="13" t="s">
        <v>274</v>
      </c>
      <c r="AL270" s="34">
        <v>4</v>
      </c>
      <c r="AM270" s="34">
        <v>94</v>
      </c>
      <c r="AN270" s="33">
        <f>'Inputs and Outputs Part A'!$B$4+'Inputs and Outputs Part A'!$B$12</f>
        <v>105</v>
      </c>
      <c r="AO270" s="33">
        <f t="shared" si="28"/>
        <v>94</v>
      </c>
      <c r="AP270" s="33">
        <f>IF(AO270-AL270&gt;'Inputs and Outputs Part A'!B$4,AO270-AL270-'Inputs and Outputs Part A'!B$4,0)</f>
        <v>0</v>
      </c>
      <c r="AQ270" s="35">
        <f>'Inputs and Outputs Part A'!$B$5*'Data Sheet A'!AO270-'Inputs and Outputs Part A'!$B$6*'Data Sheet A'!AP270</f>
        <v>3760</v>
      </c>
      <c r="AS270" s="13" t="s">
        <v>274</v>
      </c>
      <c r="AT270" s="34">
        <v>4</v>
      </c>
      <c r="AU270" s="34">
        <v>94</v>
      </c>
      <c r="AV270" s="33">
        <f>'Inputs and Outputs Part A'!$B$4</f>
        <v>100</v>
      </c>
      <c r="AW270" s="33">
        <f t="shared" si="29"/>
        <v>94</v>
      </c>
      <c r="AX270" s="33">
        <f>IF(AW270-AT270&gt;'Inputs and Outputs Part A'!B$4,AW270-AT270-'Inputs and Outputs Part A'!B$4,0)</f>
        <v>0</v>
      </c>
      <c r="AY270" s="35">
        <f>'Inputs and Outputs Part A'!$B$5*'Data Sheet A'!AW270</f>
        <v>3760</v>
      </c>
    </row>
    <row r="271" spans="1:51" x14ac:dyDescent="0.3">
      <c r="A271" s="13" t="s">
        <v>275</v>
      </c>
      <c r="B271" s="34">
        <v>2</v>
      </c>
      <c r="C271" s="34">
        <v>108</v>
      </c>
      <c r="D271" s="33">
        <f>'Inputs and Outputs Part A'!$B$4+'Inputs and Outputs Part A'!$B$8</f>
        <v>101</v>
      </c>
      <c r="E271" s="33">
        <f t="shared" si="24"/>
        <v>101</v>
      </c>
      <c r="F271" s="33">
        <f>IF(E271-B271&gt;'Inputs and Outputs Part A'!B$4,E271-B271-'Inputs and Outputs Part A'!B$4,0)</f>
        <v>0</v>
      </c>
      <c r="G271" s="35">
        <f>'Inputs and Outputs Part A'!$B$5*'Data Sheet A'!E271-'Inputs and Outputs Part A'!$B$6*'Data Sheet A'!F271</f>
        <v>4040</v>
      </c>
      <c r="J271" s="13" t="s">
        <v>275</v>
      </c>
      <c r="K271" s="34">
        <v>2</v>
      </c>
      <c r="L271" s="34">
        <v>108</v>
      </c>
      <c r="M271" s="33">
        <f>'Inputs and Outputs Part A'!$B$4+'Inputs and Outputs Part A'!$B$9</f>
        <v>102</v>
      </c>
      <c r="N271" s="33">
        <f t="shared" si="25"/>
        <v>102</v>
      </c>
      <c r="O271" s="33">
        <f>IF(N271-K271&gt;'Inputs and Outputs Part A'!B$4,N271-K271-'Inputs and Outputs Part A'!B$4,0)</f>
        <v>0</v>
      </c>
      <c r="P271" s="35">
        <f>'Inputs and Outputs Part A'!$B$5*'Data Sheet A'!N271-'Inputs and Outputs Part A'!$B$6*'Data Sheet A'!O271</f>
        <v>4080</v>
      </c>
      <c r="S271" s="13" t="s">
        <v>275</v>
      </c>
      <c r="T271" s="34">
        <v>2</v>
      </c>
      <c r="U271" s="34">
        <v>108</v>
      </c>
      <c r="V271" s="33">
        <f>'Inputs and Outputs Part A'!$B$4+'Inputs and Outputs Part A'!$B$10</f>
        <v>103</v>
      </c>
      <c r="W271" s="33">
        <f t="shared" si="26"/>
        <v>103</v>
      </c>
      <c r="X271" s="33">
        <f>IF(W271-T271&gt;'Inputs and Outputs Part A'!B$4,W271-T271-'Inputs and Outputs Part A'!B$4,0)</f>
        <v>1</v>
      </c>
      <c r="Y271" s="35">
        <f>'Inputs and Outputs Part A'!$B$5*'Data Sheet A'!W271-'Inputs and Outputs Part A'!$B$6*'Data Sheet A'!X271</f>
        <v>4020</v>
      </c>
      <c r="AB271" s="13" t="s">
        <v>275</v>
      </c>
      <c r="AC271" s="34">
        <v>2</v>
      </c>
      <c r="AD271" s="34">
        <v>108</v>
      </c>
      <c r="AE271" s="33">
        <f>'Inputs and Outputs Part A'!$B$4+'Inputs and Outputs Part A'!$B$11</f>
        <v>104</v>
      </c>
      <c r="AF271" s="33">
        <f t="shared" si="27"/>
        <v>104</v>
      </c>
      <c r="AG271" s="33">
        <f>IF(AF271-AC271&gt;'Inputs and Outputs Part A'!B$4,AF271-AC271-'Inputs and Outputs Part A'!B$4,0)</f>
        <v>2</v>
      </c>
      <c r="AH271" s="35">
        <f>'Inputs and Outputs Part A'!$B$5*'Data Sheet A'!AF271-'Inputs and Outputs Part A'!$B$6*'Data Sheet A'!AG271</f>
        <v>3960</v>
      </c>
      <c r="AK271" s="13" t="s">
        <v>275</v>
      </c>
      <c r="AL271" s="34">
        <v>2</v>
      </c>
      <c r="AM271" s="34">
        <v>108</v>
      </c>
      <c r="AN271" s="33">
        <f>'Inputs and Outputs Part A'!$B$4+'Inputs and Outputs Part A'!$B$12</f>
        <v>105</v>
      </c>
      <c r="AO271" s="33">
        <f t="shared" si="28"/>
        <v>105</v>
      </c>
      <c r="AP271" s="33">
        <f>IF(AO271-AL271&gt;'Inputs and Outputs Part A'!B$4,AO271-AL271-'Inputs and Outputs Part A'!B$4,0)</f>
        <v>3</v>
      </c>
      <c r="AQ271" s="35">
        <f>'Inputs and Outputs Part A'!$B$5*'Data Sheet A'!AO271-'Inputs and Outputs Part A'!$B$6*'Data Sheet A'!AP271</f>
        <v>3900</v>
      </c>
      <c r="AS271" s="13" t="s">
        <v>275</v>
      </c>
      <c r="AT271" s="34">
        <v>2</v>
      </c>
      <c r="AU271" s="34">
        <v>108</v>
      </c>
      <c r="AV271" s="33">
        <f>'Inputs and Outputs Part A'!$B$4</f>
        <v>100</v>
      </c>
      <c r="AW271" s="33">
        <f t="shared" si="29"/>
        <v>100</v>
      </c>
      <c r="AX271" s="33">
        <f>IF(AW271-AT271&gt;'Inputs and Outputs Part A'!B$4,AW271-AT271-'Inputs and Outputs Part A'!B$4,0)</f>
        <v>0</v>
      </c>
      <c r="AY271" s="35">
        <f>'Inputs and Outputs Part A'!$B$5*'Data Sheet A'!AW271</f>
        <v>4000</v>
      </c>
    </row>
    <row r="272" spans="1:51" x14ac:dyDescent="0.3">
      <c r="A272" s="13" t="s">
        <v>276</v>
      </c>
      <c r="B272" s="34">
        <v>0</v>
      </c>
      <c r="C272" s="34">
        <v>107</v>
      </c>
      <c r="D272" s="33">
        <f>'Inputs and Outputs Part A'!$B$4+'Inputs and Outputs Part A'!$B$8</f>
        <v>101</v>
      </c>
      <c r="E272" s="33">
        <f t="shared" si="24"/>
        <v>101</v>
      </c>
      <c r="F272" s="33">
        <f>IF(E272-B272&gt;'Inputs and Outputs Part A'!B$4,E272-B272-'Inputs and Outputs Part A'!B$4,0)</f>
        <v>1</v>
      </c>
      <c r="G272" s="35">
        <f>'Inputs and Outputs Part A'!$B$5*'Data Sheet A'!E272-'Inputs and Outputs Part A'!$B$6*'Data Sheet A'!F272</f>
        <v>3940</v>
      </c>
      <c r="J272" s="13" t="s">
        <v>276</v>
      </c>
      <c r="K272" s="34">
        <v>0</v>
      </c>
      <c r="L272" s="34">
        <v>107</v>
      </c>
      <c r="M272" s="33">
        <f>'Inputs and Outputs Part A'!$B$4+'Inputs and Outputs Part A'!$B$9</f>
        <v>102</v>
      </c>
      <c r="N272" s="33">
        <f t="shared" si="25"/>
        <v>102</v>
      </c>
      <c r="O272" s="33">
        <f>IF(N272-K272&gt;'Inputs and Outputs Part A'!B$4,N272-K272-'Inputs and Outputs Part A'!B$4,0)</f>
        <v>2</v>
      </c>
      <c r="P272" s="35">
        <f>'Inputs and Outputs Part A'!$B$5*'Data Sheet A'!N272-'Inputs and Outputs Part A'!$B$6*'Data Sheet A'!O272</f>
        <v>3880</v>
      </c>
      <c r="S272" s="13" t="s">
        <v>276</v>
      </c>
      <c r="T272" s="34">
        <v>0</v>
      </c>
      <c r="U272" s="34">
        <v>107</v>
      </c>
      <c r="V272" s="33">
        <f>'Inputs and Outputs Part A'!$B$4+'Inputs and Outputs Part A'!$B$10</f>
        <v>103</v>
      </c>
      <c r="W272" s="33">
        <f t="shared" si="26"/>
        <v>103</v>
      </c>
      <c r="X272" s="33">
        <f>IF(W272-T272&gt;'Inputs and Outputs Part A'!B$4,W272-T272-'Inputs and Outputs Part A'!B$4,0)</f>
        <v>3</v>
      </c>
      <c r="Y272" s="35">
        <f>'Inputs and Outputs Part A'!$B$5*'Data Sheet A'!W272-'Inputs and Outputs Part A'!$B$6*'Data Sheet A'!X272</f>
        <v>3820</v>
      </c>
      <c r="AB272" s="13" t="s">
        <v>276</v>
      </c>
      <c r="AC272" s="34">
        <v>0</v>
      </c>
      <c r="AD272" s="34">
        <v>107</v>
      </c>
      <c r="AE272" s="33">
        <f>'Inputs and Outputs Part A'!$B$4+'Inputs and Outputs Part A'!$B$11</f>
        <v>104</v>
      </c>
      <c r="AF272" s="33">
        <f t="shared" si="27"/>
        <v>104</v>
      </c>
      <c r="AG272" s="33">
        <f>IF(AF272-AC272&gt;'Inputs and Outputs Part A'!B$4,AF272-AC272-'Inputs and Outputs Part A'!B$4,0)</f>
        <v>4</v>
      </c>
      <c r="AH272" s="35">
        <f>'Inputs and Outputs Part A'!$B$5*'Data Sheet A'!AF272-'Inputs and Outputs Part A'!$B$6*'Data Sheet A'!AG272</f>
        <v>3760</v>
      </c>
      <c r="AK272" s="13" t="s">
        <v>276</v>
      </c>
      <c r="AL272" s="34">
        <v>0</v>
      </c>
      <c r="AM272" s="34">
        <v>107</v>
      </c>
      <c r="AN272" s="33">
        <f>'Inputs and Outputs Part A'!$B$4+'Inputs and Outputs Part A'!$B$12</f>
        <v>105</v>
      </c>
      <c r="AO272" s="33">
        <f t="shared" si="28"/>
        <v>105</v>
      </c>
      <c r="AP272" s="33">
        <f>IF(AO272-AL272&gt;'Inputs and Outputs Part A'!B$4,AO272-AL272-'Inputs and Outputs Part A'!B$4,0)</f>
        <v>5</v>
      </c>
      <c r="AQ272" s="35">
        <f>'Inputs and Outputs Part A'!$B$5*'Data Sheet A'!AO272-'Inputs and Outputs Part A'!$B$6*'Data Sheet A'!AP272</f>
        <v>3700</v>
      </c>
      <c r="AS272" s="13" t="s">
        <v>276</v>
      </c>
      <c r="AT272" s="34">
        <v>0</v>
      </c>
      <c r="AU272" s="34">
        <v>107</v>
      </c>
      <c r="AV272" s="33">
        <f>'Inputs and Outputs Part A'!$B$4</f>
        <v>100</v>
      </c>
      <c r="AW272" s="33">
        <f t="shared" si="29"/>
        <v>100</v>
      </c>
      <c r="AX272" s="33">
        <f>IF(AW272-AT272&gt;'Inputs and Outputs Part A'!B$4,AW272-AT272-'Inputs and Outputs Part A'!B$4,0)</f>
        <v>0</v>
      </c>
      <c r="AY272" s="35">
        <f>'Inputs and Outputs Part A'!$B$5*'Data Sheet A'!AW272</f>
        <v>4000</v>
      </c>
    </row>
    <row r="273" spans="1:51" x14ac:dyDescent="0.3">
      <c r="A273" s="13" t="s">
        <v>277</v>
      </c>
      <c r="B273" s="34">
        <v>2</v>
      </c>
      <c r="C273" s="34">
        <v>94</v>
      </c>
      <c r="D273" s="33">
        <f>'Inputs and Outputs Part A'!$B$4+'Inputs and Outputs Part A'!$B$8</f>
        <v>101</v>
      </c>
      <c r="E273" s="33">
        <f t="shared" si="24"/>
        <v>94</v>
      </c>
      <c r="F273" s="33">
        <f>IF(E273-B273&gt;'Inputs and Outputs Part A'!B$4,E273-B273-'Inputs and Outputs Part A'!B$4,0)</f>
        <v>0</v>
      </c>
      <c r="G273" s="35">
        <f>'Inputs and Outputs Part A'!$B$5*'Data Sheet A'!E273-'Inputs and Outputs Part A'!$B$6*'Data Sheet A'!F273</f>
        <v>3760</v>
      </c>
      <c r="J273" s="13" t="s">
        <v>277</v>
      </c>
      <c r="K273" s="34">
        <v>2</v>
      </c>
      <c r="L273" s="34">
        <v>94</v>
      </c>
      <c r="M273" s="33">
        <f>'Inputs and Outputs Part A'!$B$4+'Inputs and Outputs Part A'!$B$9</f>
        <v>102</v>
      </c>
      <c r="N273" s="33">
        <f t="shared" si="25"/>
        <v>94</v>
      </c>
      <c r="O273" s="33">
        <f>IF(N273-K273&gt;'Inputs and Outputs Part A'!B$4,N273-K273-'Inputs and Outputs Part A'!B$4,0)</f>
        <v>0</v>
      </c>
      <c r="P273" s="35">
        <f>'Inputs and Outputs Part A'!$B$5*'Data Sheet A'!N273-'Inputs and Outputs Part A'!$B$6*'Data Sheet A'!O273</f>
        <v>3760</v>
      </c>
      <c r="S273" s="13" t="s">
        <v>277</v>
      </c>
      <c r="T273" s="34">
        <v>2</v>
      </c>
      <c r="U273" s="34">
        <v>94</v>
      </c>
      <c r="V273" s="33">
        <f>'Inputs and Outputs Part A'!$B$4+'Inputs and Outputs Part A'!$B$10</f>
        <v>103</v>
      </c>
      <c r="W273" s="33">
        <f t="shared" si="26"/>
        <v>94</v>
      </c>
      <c r="X273" s="33">
        <f>IF(W273-T273&gt;'Inputs and Outputs Part A'!B$4,W273-T273-'Inputs and Outputs Part A'!B$4,0)</f>
        <v>0</v>
      </c>
      <c r="Y273" s="35">
        <f>'Inputs and Outputs Part A'!$B$5*'Data Sheet A'!W273-'Inputs and Outputs Part A'!$B$6*'Data Sheet A'!X273</f>
        <v>3760</v>
      </c>
      <c r="AB273" s="13" t="s">
        <v>277</v>
      </c>
      <c r="AC273" s="34">
        <v>2</v>
      </c>
      <c r="AD273" s="34">
        <v>94</v>
      </c>
      <c r="AE273" s="33">
        <f>'Inputs and Outputs Part A'!$B$4+'Inputs and Outputs Part A'!$B$11</f>
        <v>104</v>
      </c>
      <c r="AF273" s="33">
        <f t="shared" si="27"/>
        <v>94</v>
      </c>
      <c r="AG273" s="33">
        <f>IF(AF273-AC273&gt;'Inputs and Outputs Part A'!B$4,AF273-AC273-'Inputs and Outputs Part A'!B$4,0)</f>
        <v>0</v>
      </c>
      <c r="AH273" s="35">
        <f>'Inputs and Outputs Part A'!$B$5*'Data Sheet A'!AF273-'Inputs and Outputs Part A'!$B$6*'Data Sheet A'!AG273</f>
        <v>3760</v>
      </c>
      <c r="AK273" s="13" t="s">
        <v>277</v>
      </c>
      <c r="AL273" s="34">
        <v>2</v>
      </c>
      <c r="AM273" s="34">
        <v>94</v>
      </c>
      <c r="AN273" s="33">
        <f>'Inputs and Outputs Part A'!$B$4+'Inputs and Outputs Part A'!$B$12</f>
        <v>105</v>
      </c>
      <c r="AO273" s="33">
        <f t="shared" si="28"/>
        <v>94</v>
      </c>
      <c r="AP273" s="33">
        <f>IF(AO273-AL273&gt;'Inputs and Outputs Part A'!B$4,AO273-AL273-'Inputs and Outputs Part A'!B$4,0)</f>
        <v>0</v>
      </c>
      <c r="AQ273" s="35">
        <f>'Inputs and Outputs Part A'!$B$5*'Data Sheet A'!AO273-'Inputs and Outputs Part A'!$B$6*'Data Sheet A'!AP273</f>
        <v>3760</v>
      </c>
      <c r="AS273" s="13" t="s">
        <v>277</v>
      </c>
      <c r="AT273" s="34">
        <v>2</v>
      </c>
      <c r="AU273" s="34">
        <v>94</v>
      </c>
      <c r="AV273" s="33">
        <f>'Inputs and Outputs Part A'!$B$4</f>
        <v>100</v>
      </c>
      <c r="AW273" s="33">
        <f t="shared" si="29"/>
        <v>94</v>
      </c>
      <c r="AX273" s="33">
        <f>IF(AW273-AT273&gt;'Inputs and Outputs Part A'!B$4,AW273-AT273-'Inputs and Outputs Part A'!B$4,0)</f>
        <v>0</v>
      </c>
      <c r="AY273" s="35">
        <f>'Inputs and Outputs Part A'!$B$5*'Data Sheet A'!AW273</f>
        <v>3760</v>
      </c>
    </row>
    <row r="274" spans="1:51" x14ac:dyDescent="0.3">
      <c r="A274" s="13" t="s">
        <v>278</v>
      </c>
      <c r="B274" s="34">
        <v>3</v>
      </c>
      <c r="C274" s="34">
        <v>104</v>
      </c>
      <c r="D274" s="33">
        <f>'Inputs and Outputs Part A'!$B$4+'Inputs and Outputs Part A'!$B$8</f>
        <v>101</v>
      </c>
      <c r="E274" s="33">
        <f t="shared" si="24"/>
        <v>101</v>
      </c>
      <c r="F274" s="33">
        <f>IF(E274-B274&gt;'Inputs and Outputs Part A'!B$4,E274-B274-'Inputs and Outputs Part A'!B$4,0)</f>
        <v>0</v>
      </c>
      <c r="G274" s="35">
        <f>'Inputs and Outputs Part A'!$B$5*'Data Sheet A'!E274-'Inputs and Outputs Part A'!$B$6*'Data Sheet A'!F274</f>
        <v>4040</v>
      </c>
      <c r="J274" s="13" t="s">
        <v>278</v>
      </c>
      <c r="K274" s="34">
        <v>3</v>
      </c>
      <c r="L274" s="34">
        <v>104</v>
      </c>
      <c r="M274" s="33">
        <f>'Inputs and Outputs Part A'!$B$4+'Inputs and Outputs Part A'!$B$9</f>
        <v>102</v>
      </c>
      <c r="N274" s="33">
        <f t="shared" si="25"/>
        <v>102</v>
      </c>
      <c r="O274" s="33">
        <f>IF(N274-K274&gt;'Inputs and Outputs Part A'!B$4,N274-K274-'Inputs and Outputs Part A'!B$4,0)</f>
        <v>0</v>
      </c>
      <c r="P274" s="35">
        <f>'Inputs and Outputs Part A'!$B$5*'Data Sheet A'!N274-'Inputs and Outputs Part A'!$B$6*'Data Sheet A'!O274</f>
        <v>4080</v>
      </c>
      <c r="S274" s="13" t="s">
        <v>278</v>
      </c>
      <c r="T274" s="34">
        <v>3</v>
      </c>
      <c r="U274" s="34">
        <v>104</v>
      </c>
      <c r="V274" s="33">
        <f>'Inputs and Outputs Part A'!$B$4+'Inputs and Outputs Part A'!$B$10</f>
        <v>103</v>
      </c>
      <c r="W274" s="33">
        <f t="shared" si="26"/>
        <v>103</v>
      </c>
      <c r="X274" s="33">
        <f>IF(W274-T274&gt;'Inputs and Outputs Part A'!B$4,W274-T274-'Inputs and Outputs Part A'!B$4,0)</f>
        <v>0</v>
      </c>
      <c r="Y274" s="35">
        <f>'Inputs and Outputs Part A'!$B$5*'Data Sheet A'!W274-'Inputs and Outputs Part A'!$B$6*'Data Sheet A'!X274</f>
        <v>4120</v>
      </c>
      <c r="AB274" s="13" t="s">
        <v>278</v>
      </c>
      <c r="AC274" s="34">
        <v>3</v>
      </c>
      <c r="AD274" s="34">
        <v>104</v>
      </c>
      <c r="AE274" s="33">
        <f>'Inputs and Outputs Part A'!$B$4+'Inputs and Outputs Part A'!$B$11</f>
        <v>104</v>
      </c>
      <c r="AF274" s="33">
        <f t="shared" si="27"/>
        <v>104</v>
      </c>
      <c r="AG274" s="33">
        <f>IF(AF274-AC274&gt;'Inputs and Outputs Part A'!B$4,AF274-AC274-'Inputs and Outputs Part A'!B$4,0)</f>
        <v>1</v>
      </c>
      <c r="AH274" s="35">
        <f>'Inputs and Outputs Part A'!$B$5*'Data Sheet A'!AF274-'Inputs and Outputs Part A'!$B$6*'Data Sheet A'!AG274</f>
        <v>4060</v>
      </c>
      <c r="AK274" s="13" t="s">
        <v>278</v>
      </c>
      <c r="AL274" s="34">
        <v>3</v>
      </c>
      <c r="AM274" s="34">
        <v>104</v>
      </c>
      <c r="AN274" s="33">
        <f>'Inputs and Outputs Part A'!$B$4+'Inputs and Outputs Part A'!$B$12</f>
        <v>105</v>
      </c>
      <c r="AO274" s="33">
        <f t="shared" si="28"/>
        <v>104</v>
      </c>
      <c r="AP274" s="33">
        <f>IF(AO274-AL274&gt;'Inputs and Outputs Part A'!B$4,AO274-AL274-'Inputs and Outputs Part A'!B$4,0)</f>
        <v>1</v>
      </c>
      <c r="AQ274" s="35">
        <f>'Inputs and Outputs Part A'!$B$5*'Data Sheet A'!AO274-'Inputs and Outputs Part A'!$B$6*'Data Sheet A'!AP274</f>
        <v>4060</v>
      </c>
      <c r="AS274" s="13" t="s">
        <v>278</v>
      </c>
      <c r="AT274" s="34">
        <v>3</v>
      </c>
      <c r="AU274" s="34">
        <v>104</v>
      </c>
      <c r="AV274" s="33">
        <f>'Inputs and Outputs Part A'!$B$4</f>
        <v>100</v>
      </c>
      <c r="AW274" s="33">
        <f t="shared" si="29"/>
        <v>100</v>
      </c>
      <c r="AX274" s="33">
        <f>IF(AW274-AT274&gt;'Inputs and Outputs Part A'!B$4,AW274-AT274-'Inputs and Outputs Part A'!B$4,0)</f>
        <v>0</v>
      </c>
      <c r="AY274" s="35">
        <f>'Inputs and Outputs Part A'!$B$5*'Data Sheet A'!AW274</f>
        <v>4000</v>
      </c>
    </row>
    <row r="275" spans="1:51" x14ac:dyDescent="0.3">
      <c r="A275" s="13" t="s">
        <v>279</v>
      </c>
      <c r="B275" s="34">
        <v>0</v>
      </c>
      <c r="C275" s="34">
        <v>99</v>
      </c>
      <c r="D275" s="33">
        <f>'Inputs and Outputs Part A'!$B$4+'Inputs and Outputs Part A'!$B$8</f>
        <v>101</v>
      </c>
      <c r="E275" s="33">
        <f t="shared" si="24"/>
        <v>99</v>
      </c>
      <c r="F275" s="33">
        <f>IF(E275-B275&gt;'Inputs and Outputs Part A'!B$4,E275-B275-'Inputs and Outputs Part A'!B$4,0)</f>
        <v>0</v>
      </c>
      <c r="G275" s="35">
        <f>'Inputs and Outputs Part A'!$B$5*'Data Sheet A'!E275-'Inputs and Outputs Part A'!$B$6*'Data Sheet A'!F275</f>
        <v>3960</v>
      </c>
      <c r="J275" s="13" t="s">
        <v>279</v>
      </c>
      <c r="K275" s="34">
        <v>0</v>
      </c>
      <c r="L275" s="34">
        <v>99</v>
      </c>
      <c r="M275" s="33">
        <f>'Inputs and Outputs Part A'!$B$4+'Inputs and Outputs Part A'!$B$9</f>
        <v>102</v>
      </c>
      <c r="N275" s="33">
        <f t="shared" si="25"/>
        <v>99</v>
      </c>
      <c r="O275" s="33">
        <f>IF(N275-K275&gt;'Inputs and Outputs Part A'!B$4,N275-K275-'Inputs and Outputs Part A'!B$4,0)</f>
        <v>0</v>
      </c>
      <c r="P275" s="35">
        <f>'Inputs and Outputs Part A'!$B$5*'Data Sheet A'!N275-'Inputs and Outputs Part A'!$B$6*'Data Sheet A'!O275</f>
        <v>3960</v>
      </c>
      <c r="S275" s="13" t="s">
        <v>279</v>
      </c>
      <c r="T275" s="34">
        <v>0</v>
      </c>
      <c r="U275" s="34">
        <v>99</v>
      </c>
      <c r="V275" s="33">
        <f>'Inputs and Outputs Part A'!$B$4+'Inputs and Outputs Part A'!$B$10</f>
        <v>103</v>
      </c>
      <c r="W275" s="33">
        <f t="shared" si="26"/>
        <v>99</v>
      </c>
      <c r="X275" s="33">
        <f>IF(W275-T275&gt;'Inputs and Outputs Part A'!B$4,W275-T275-'Inputs and Outputs Part A'!B$4,0)</f>
        <v>0</v>
      </c>
      <c r="Y275" s="35">
        <f>'Inputs and Outputs Part A'!$B$5*'Data Sheet A'!W275-'Inputs and Outputs Part A'!$B$6*'Data Sheet A'!X275</f>
        <v>3960</v>
      </c>
      <c r="AB275" s="13" t="s">
        <v>279</v>
      </c>
      <c r="AC275" s="34">
        <v>0</v>
      </c>
      <c r="AD275" s="34">
        <v>99</v>
      </c>
      <c r="AE275" s="33">
        <f>'Inputs and Outputs Part A'!$B$4+'Inputs and Outputs Part A'!$B$11</f>
        <v>104</v>
      </c>
      <c r="AF275" s="33">
        <f t="shared" si="27"/>
        <v>99</v>
      </c>
      <c r="AG275" s="33">
        <f>IF(AF275-AC275&gt;'Inputs and Outputs Part A'!B$4,AF275-AC275-'Inputs and Outputs Part A'!B$4,0)</f>
        <v>0</v>
      </c>
      <c r="AH275" s="35">
        <f>'Inputs and Outputs Part A'!$B$5*'Data Sheet A'!AF275-'Inputs and Outputs Part A'!$B$6*'Data Sheet A'!AG275</f>
        <v>3960</v>
      </c>
      <c r="AK275" s="13" t="s">
        <v>279</v>
      </c>
      <c r="AL275" s="34">
        <v>0</v>
      </c>
      <c r="AM275" s="34">
        <v>99</v>
      </c>
      <c r="AN275" s="33">
        <f>'Inputs and Outputs Part A'!$B$4+'Inputs and Outputs Part A'!$B$12</f>
        <v>105</v>
      </c>
      <c r="AO275" s="33">
        <f t="shared" si="28"/>
        <v>99</v>
      </c>
      <c r="AP275" s="33">
        <f>IF(AO275-AL275&gt;'Inputs and Outputs Part A'!B$4,AO275-AL275-'Inputs and Outputs Part A'!B$4,0)</f>
        <v>0</v>
      </c>
      <c r="AQ275" s="35">
        <f>'Inputs and Outputs Part A'!$B$5*'Data Sheet A'!AO275-'Inputs and Outputs Part A'!$B$6*'Data Sheet A'!AP275</f>
        <v>3960</v>
      </c>
      <c r="AS275" s="13" t="s">
        <v>279</v>
      </c>
      <c r="AT275" s="34">
        <v>0</v>
      </c>
      <c r="AU275" s="34">
        <v>99</v>
      </c>
      <c r="AV275" s="33">
        <f>'Inputs and Outputs Part A'!$B$4</f>
        <v>100</v>
      </c>
      <c r="AW275" s="33">
        <f t="shared" si="29"/>
        <v>99</v>
      </c>
      <c r="AX275" s="33">
        <f>IF(AW275-AT275&gt;'Inputs and Outputs Part A'!B$4,AW275-AT275-'Inputs and Outputs Part A'!B$4,0)</f>
        <v>0</v>
      </c>
      <c r="AY275" s="35">
        <f>'Inputs and Outputs Part A'!$B$5*'Data Sheet A'!AW275</f>
        <v>3960</v>
      </c>
    </row>
    <row r="276" spans="1:51" x14ac:dyDescent="0.3">
      <c r="A276" s="13" t="s">
        <v>280</v>
      </c>
      <c r="B276" s="34">
        <v>3</v>
      </c>
      <c r="C276" s="34">
        <v>112</v>
      </c>
      <c r="D276" s="33">
        <f>'Inputs and Outputs Part A'!$B$4+'Inputs and Outputs Part A'!$B$8</f>
        <v>101</v>
      </c>
      <c r="E276" s="33">
        <f t="shared" si="24"/>
        <v>101</v>
      </c>
      <c r="F276" s="33">
        <f>IF(E276-B276&gt;'Inputs and Outputs Part A'!B$4,E276-B276-'Inputs and Outputs Part A'!B$4,0)</f>
        <v>0</v>
      </c>
      <c r="G276" s="35">
        <f>'Inputs and Outputs Part A'!$B$5*'Data Sheet A'!E276-'Inputs and Outputs Part A'!$B$6*'Data Sheet A'!F276</f>
        <v>4040</v>
      </c>
      <c r="J276" s="13" t="s">
        <v>280</v>
      </c>
      <c r="K276" s="34">
        <v>3</v>
      </c>
      <c r="L276" s="34">
        <v>112</v>
      </c>
      <c r="M276" s="33">
        <f>'Inputs and Outputs Part A'!$B$4+'Inputs and Outputs Part A'!$B$9</f>
        <v>102</v>
      </c>
      <c r="N276" s="33">
        <f t="shared" si="25"/>
        <v>102</v>
      </c>
      <c r="O276" s="33">
        <f>IF(N276-K276&gt;'Inputs and Outputs Part A'!B$4,N276-K276-'Inputs and Outputs Part A'!B$4,0)</f>
        <v>0</v>
      </c>
      <c r="P276" s="35">
        <f>'Inputs and Outputs Part A'!$B$5*'Data Sheet A'!N276-'Inputs and Outputs Part A'!$B$6*'Data Sheet A'!O276</f>
        <v>4080</v>
      </c>
      <c r="S276" s="13" t="s">
        <v>280</v>
      </c>
      <c r="T276" s="34">
        <v>3</v>
      </c>
      <c r="U276" s="34">
        <v>112</v>
      </c>
      <c r="V276" s="33">
        <f>'Inputs and Outputs Part A'!$B$4+'Inputs and Outputs Part A'!$B$10</f>
        <v>103</v>
      </c>
      <c r="W276" s="33">
        <f t="shared" si="26"/>
        <v>103</v>
      </c>
      <c r="X276" s="33">
        <f>IF(W276-T276&gt;'Inputs and Outputs Part A'!B$4,W276-T276-'Inputs and Outputs Part A'!B$4,0)</f>
        <v>0</v>
      </c>
      <c r="Y276" s="35">
        <f>'Inputs and Outputs Part A'!$B$5*'Data Sheet A'!W276-'Inputs and Outputs Part A'!$B$6*'Data Sheet A'!X276</f>
        <v>4120</v>
      </c>
      <c r="AB276" s="13" t="s">
        <v>280</v>
      </c>
      <c r="AC276" s="34">
        <v>3</v>
      </c>
      <c r="AD276" s="34">
        <v>112</v>
      </c>
      <c r="AE276" s="33">
        <f>'Inputs and Outputs Part A'!$B$4+'Inputs and Outputs Part A'!$B$11</f>
        <v>104</v>
      </c>
      <c r="AF276" s="33">
        <f t="shared" si="27"/>
        <v>104</v>
      </c>
      <c r="AG276" s="33">
        <f>IF(AF276-AC276&gt;'Inputs and Outputs Part A'!B$4,AF276-AC276-'Inputs and Outputs Part A'!B$4,0)</f>
        <v>1</v>
      </c>
      <c r="AH276" s="35">
        <f>'Inputs and Outputs Part A'!$B$5*'Data Sheet A'!AF276-'Inputs and Outputs Part A'!$B$6*'Data Sheet A'!AG276</f>
        <v>4060</v>
      </c>
      <c r="AK276" s="13" t="s">
        <v>280</v>
      </c>
      <c r="AL276" s="34">
        <v>3</v>
      </c>
      <c r="AM276" s="34">
        <v>112</v>
      </c>
      <c r="AN276" s="33">
        <f>'Inputs and Outputs Part A'!$B$4+'Inputs and Outputs Part A'!$B$12</f>
        <v>105</v>
      </c>
      <c r="AO276" s="33">
        <f t="shared" si="28"/>
        <v>105</v>
      </c>
      <c r="AP276" s="33">
        <f>IF(AO276-AL276&gt;'Inputs and Outputs Part A'!B$4,AO276-AL276-'Inputs and Outputs Part A'!B$4,0)</f>
        <v>2</v>
      </c>
      <c r="AQ276" s="35">
        <f>'Inputs and Outputs Part A'!$B$5*'Data Sheet A'!AO276-'Inputs and Outputs Part A'!$B$6*'Data Sheet A'!AP276</f>
        <v>4000</v>
      </c>
      <c r="AS276" s="13" t="s">
        <v>280</v>
      </c>
      <c r="AT276" s="34">
        <v>3</v>
      </c>
      <c r="AU276" s="34">
        <v>112</v>
      </c>
      <c r="AV276" s="33">
        <f>'Inputs and Outputs Part A'!$B$4</f>
        <v>100</v>
      </c>
      <c r="AW276" s="33">
        <f t="shared" si="29"/>
        <v>100</v>
      </c>
      <c r="AX276" s="33">
        <f>IF(AW276-AT276&gt;'Inputs and Outputs Part A'!B$4,AW276-AT276-'Inputs and Outputs Part A'!B$4,0)</f>
        <v>0</v>
      </c>
      <c r="AY276" s="35">
        <f>'Inputs and Outputs Part A'!$B$5*'Data Sheet A'!AW276</f>
        <v>4000</v>
      </c>
    </row>
    <row r="277" spans="1:51" x14ac:dyDescent="0.3">
      <c r="A277" s="13" t="s">
        <v>281</v>
      </c>
      <c r="B277" s="34">
        <v>2</v>
      </c>
      <c r="C277" s="34">
        <v>105</v>
      </c>
      <c r="D277" s="33">
        <f>'Inputs and Outputs Part A'!$B$4+'Inputs and Outputs Part A'!$B$8</f>
        <v>101</v>
      </c>
      <c r="E277" s="33">
        <f t="shared" si="24"/>
        <v>101</v>
      </c>
      <c r="F277" s="33">
        <f>IF(E277-B277&gt;'Inputs and Outputs Part A'!B$4,E277-B277-'Inputs and Outputs Part A'!B$4,0)</f>
        <v>0</v>
      </c>
      <c r="G277" s="35">
        <f>'Inputs and Outputs Part A'!$B$5*'Data Sheet A'!E277-'Inputs and Outputs Part A'!$B$6*'Data Sheet A'!F277</f>
        <v>4040</v>
      </c>
      <c r="J277" s="13" t="s">
        <v>281</v>
      </c>
      <c r="K277" s="34">
        <v>2</v>
      </c>
      <c r="L277" s="34">
        <v>105</v>
      </c>
      <c r="M277" s="33">
        <f>'Inputs and Outputs Part A'!$B$4+'Inputs and Outputs Part A'!$B$9</f>
        <v>102</v>
      </c>
      <c r="N277" s="33">
        <f t="shared" si="25"/>
        <v>102</v>
      </c>
      <c r="O277" s="33">
        <f>IF(N277-K277&gt;'Inputs and Outputs Part A'!B$4,N277-K277-'Inputs and Outputs Part A'!B$4,0)</f>
        <v>0</v>
      </c>
      <c r="P277" s="35">
        <f>'Inputs and Outputs Part A'!$B$5*'Data Sheet A'!N277-'Inputs and Outputs Part A'!$B$6*'Data Sheet A'!O277</f>
        <v>4080</v>
      </c>
      <c r="S277" s="13" t="s">
        <v>281</v>
      </c>
      <c r="T277" s="34">
        <v>2</v>
      </c>
      <c r="U277" s="34">
        <v>105</v>
      </c>
      <c r="V277" s="33">
        <f>'Inputs and Outputs Part A'!$B$4+'Inputs and Outputs Part A'!$B$10</f>
        <v>103</v>
      </c>
      <c r="W277" s="33">
        <f t="shared" si="26"/>
        <v>103</v>
      </c>
      <c r="X277" s="33">
        <f>IF(W277-T277&gt;'Inputs and Outputs Part A'!B$4,W277-T277-'Inputs and Outputs Part A'!B$4,0)</f>
        <v>1</v>
      </c>
      <c r="Y277" s="35">
        <f>'Inputs and Outputs Part A'!$B$5*'Data Sheet A'!W277-'Inputs and Outputs Part A'!$B$6*'Data Sheet A'!X277</f>
        <v>4020</v>
      </c>
      <c r="AB277" s="13" t="s">
        <v>281</v>
      </c>
      <c r="AC277" s="34">
        <v>2</v>
      </c>
      <c r="AD277" s="34">
        <v>105</v>
      </c>
      <c r="AE277" s="33">
        <f>'Inputs and Outputs Part A'!$B$4+'Inputs and Outputs Part A'!$B$11</f>
        <v>104</v>
      </c>
      <c r="AF277" s="33">
        <f t="shared" si="27"/>
        <v>104</v>
      </c>
      <c r="AG277" s="33">
        <f>IF(AF277-AC277&gt;'Inputs and Outputs Part A'!B$4,AF277-AC277-'Inputs and Outputs Part A'!B$4,0)</f>
        <v>2</v>
      </c>
      <c r="AH277" s="35">
        <f>'Inputs and Outputs Part A'!$B$5*'Data Sheet A'!AF277-'Inputs and Outputs Part A'!$B$6*'Data Sheet A'!AG277</f>
        <v>3960</v>
      </c>
      <c r="AK277" s="13" t="s">
        <v>281</v>
      </c>
      <c r="AL277" s="34">
        <v>2</v>
      </c>
      <c r="AM277" s="34">
        <v>105</v>
      </c>
      <c r="AN277" s="33">
        <f>'Inputs and Outputs Part A'!$B$4+'Inputs and Outputs Part A'!$B$12</f>
        <v>105</v>
      </c>
      <c r="AO277" s="33">
        <f t="shared" si="28"/>
        <v>105</v>
      </c>
      <c r="AP277" s="33">
        <f>IF(AO277-AL277&gt;'Inputs and Outputs Part A'!B$4,AO277-AL277-'Inputs and Outputs Part A'!B$4,0)</f>
        <v>3</v>
      </c>
      <c r="AQ277" s="35">
        <f>'Inputs and Outputs Part A'!$B$5*'Data Sheet A'!AO277-'Inputs and Outputs Part A'!$B$6*'Data Sheet A'!AP277</f>
        <v>3900</v>
      </c>
      <c r="AS277" s="13" t="s">
        <v>281</v>
      </c>
      <c r="AT277" s="34">
        <v>2</v>
      </c>
      <c r="AU277" s="34">
        <v>105</v>
      </c>
      <c r="AV277" s="33">
        <f>'Inputs and Outputs Part A'!$B$4</f>
        <v>100</v>
      </c>
      <c r="AW277" s="33">
        <f t="shared" si="29"/>
        <v>100</v>
      </c>
      <c r="AX277" s="33">
        <f>IF(AW277-AT277&gt;'Inputs and Outputs Part A'!B$4,AW277-AT277-'Inputs and Outputs Part A'!B$4,0)</f>
        <v>0</v>
      </c>
      <c r="AY277" s="35">
        <f>'Inputs and Outputs Part A'!$B$5*'Data Sheet A'!AW277</f>
        <v>4000</v>
      </c>
    </row>
    <row r="278" spans="1:51" x14ac:dyDescent="0.3">
      <c r="A278" s="13" t="s">
        <v>282</v>
      </c>
      <c r="B278" s="34">
        <v>1</v>
      </c>
      <c r="C278" s="34">
        <v>104</v>
      </c>
      <c r="D278" s="33">
        <f>'Inputs and Outputs Part A'!$B$4+'Inputs and Outputs Part A'!$B$8</f>
        <v>101</v>
      </c>
      <c r="E278" s="33">
        <f t="shared" si="24"/>
        <v>101</v>
      </c>
      <c r="F278" s="33">
        <f>IF(E278-B278&gt;'Inputs and Outputs Part A'!B$4,E278-B278-'Inputs and Outputs Part A'!B$4,0)</f>
        <v>0</v>
      </c>
      <c r="G278" s="35">
        <f>'Inputs and Outputs Part A'!$B$5*'Data Sheet A'!E278-'Inputs and Outputs Part A'!$B$6*'Data Sheet A'!F278</f>
        <v>4040</v>
      </c>
      <c r="J278" s="13" t="s">
        <v>282</v>
      </c>
      <c r="K278" s="34">
        <v>1</v>
      </c>
      <c r="L278" s="34">
        <v>104</v>
      </c>
      <c r="M278" s="33">
        <f>'Inputs and Outputs Part A'!$B$4+'Inputs and Outputs Part A'!$B$9</f>
        <v>102</v>
      </c>
      <c r="N278" s="33">
        <f t="shared" si="25"/>
        <v>102</v>
      </c>
      <c r="O278" s="33">
        <f>IF(N278-K278&gt;'Inputs and Outputs Part A'!B$4,N278-K278-'Inputs and Outputs Part A'!B$4,0)</f>
        <v>1</v>
      </c>
      <c r="P278" s="35">
        <f>'Inputs and Outputs Part A'!$B$5*'Data Sheet A'!N278-'Inputs and Outputs Part A'!$B$6*'Data Sheet A'!O278</f>
        <v>3980</v>
      </c>
      <c r="S278" s="13" t="s">
        <v>282</v>
      </c>
      <c r="T278" s="34">
        <v>1</v>
      </c>
      <c r="U278" s="34">
        <v>104</v>
      </c>
      <c r="V278" s="33">
        <f>'Inputs and Outputs Part A'!$B$4+'Inputs and Outputs Part A'!$B$10</f>
        <v>103</v>
      </c>
      <c r="W278" s="33">
        <f t="shared" si="26"/>
        <v>103</v>
      </c>
      <c r="X278" s="33">
        <f>IF(W278-T278&gt;'Inputs and Outputs Part A'!B$4,W278-T278-'Inputs and Outputs Part A'!B$4,0)</f>
        <v>2</v>
      </c>
      <c r="Y278" s="35">
        <f>'Inputs and Outputs Part A'!$B$5*'Data Sheet A'!W278-'Inputs and Outputs Part A'!$B$6*'Data Sheet A'!X278</f>
        <v>3920</v>
      </c>
      <c r="AB278" s="13" t="s">
        <v>282</v>
      </c>
      <c r="AC278" s="34">
        <v>1</v>
      </c>
      <c r="AD278" s="34">
        <v>104</v>
      </c>
      <c r="AE278" s="33">
        <f>'Inputs and Outputs Part A'!$B$4+'Inputs and Outputs Part A'!$B$11</f>
        <v>104</v>
      </c>
      <c r="AF278" s="33">
        <f t="shared" si="27"/>
        <v>104</v>
      </c>
      <c r="AG278" s="33">
        <f>IF(AF278-AC278&gt;'Inputs and Outputs Part A'!B$4,AF278-AC278-'Inputs and Outputs Part A'!B$4,0)</f>
        <v>3</v>
      </c>
      <c r="AH278" s="35">
        <f>'Inputs and Outputs Part A'!$B$5*'Data Sheet A'!AF278-'Inputs and Outputs Part A'!$B$6*'Data Sheet A'!AG278</f>
        <v>3860</v>
      </c>
      <c r="AK278" s="13" t="s">
        <v>282</v>
      </c>
      <c r="AL278" s="34">
        <v>1</v>
      </c>
      <c r="AM278" s="34">
        <v>104</v>
      </c>
      <c r="AN278" s="33">
        <f>'Inputs and Outputs Part A'!$B$4+'Inputs and Outputs Part A'!$B$12</f>
        <v>105</v>
      </c>
      <c r="AO278" s="33">
        <f t="shared" si="28"/>
        <v>104</v>
      </c>
      <c r="AP278" s="33">
        <f>IF(AO278-AL278&gt;'Inputs and Outputs Part A'!B$4,AO278-AL278-'Inputs and Outputs Part A'!B$4,0)</f>
        <v>3</v>
      </c>
      <c r="AQ278" s="35">
        <f>'Inputs and Outputs Part A'!$B$5*'Data Sheet A'!AO278-'Inputs and Outputs Part A'!$B$6*'Data Sheet A'!AP278</f>
        <v>3860</v>
      </c>
      <c r="AS278" s="13" t="s">
        <v>282</v>
      </c>
      <c r="AT278" s="34">
        <v>1</v>
      </c>
      <c r="AU278" s="34">
        <v>104</v>
      </c>
      <c r="AV278" s="33">
        <f>'Inputs and Outputs Part A'!$B$4</f>
        <v>100</v>
      </c>
      <c r="AW278" s="33">
        <f t="shared" si="29"/>
        <v>100</v>
      </c>
      <c r="AX278" s="33">
        <f>IF(AW278-AT278&gt;'Inputs and Outputs Part A'!B$4,AW278-AT278-'Inputs and Outputs Part A'!B$4,0)</f>
        <v>0</v>
      </c>
      <c r="AY278" s="35">
        <f>'Inputs and Outputs Part A'!$B$5*'Data Sheet A'!AW278</f>
        <v>4000</v>
      </c>
    </row>
    <row r="279" spans="1:51" x14ac:dyDescent="0.3">
      <c r="A279" s="13" t="s">
        <v>283</v>
      </c>
      <c r="B279" s="34">
        <v>2</v>
      </c>
      <c r="C279" s="34">
        <v>104</v>
      </c>
      <c r="D279" s="33">
        <f>'Inputs and Outputs Part A'!$B$4+'Inputs and Outputs Part A'!$B$8</f>
        <v>101</v>
      </c>
      <c r="E279" s="33">
        <f t="shared" si="24"/>
        <v>101</v>
      </c>
      <c r="F279" s="33">
        <f>IF(E279-B279&gt;'Inputs and Outputs Part A'!B$4,E279-B279-'Inputs and Outputs Part A'!B$4,0)</f>
        <v>0</v>
      </c>
      <c r="G279" s="35">
        <f>'Inputs and Outputs Part A'!$B$5*'Data Sheet A'!E279-'Inputs and Outputs Part A'!$B$6*'Data Sheet A'!F279</f>
        <v>4040</v>
      </c>
      <c r="J279" s="13" t="s">
        <v>283</v>
      </c>
      <c r="K279" s="34">
        <v>2</v>
      </c>
      <c r="L279" s="34">
        <v>104</v>
      </c>
      <c r="M279" s="33">
        <f>'Inputs and Outputs Part A'!$B$4+'Inputs and Outputs Part A'!$B$9</f>
        <v>102</v>
      </c>
      <c r="N279" s="33">
        <f t="shared" si="25"/>
        <v>102</v>
      </c>
      <c r="O279" s="33">
        <f>IF(N279-K279&gt;'Inputs and Outputs Part A'!B$4,N279-K279-'Inputs and Outputs Part A'!B$4,0)</f>
        <v>0</v>
      </c>
      <c r="P279" s="35">
        <f>'Inputs and Outputs Part A'!$B$5*'Data Sheet A'!N279-'Inputs and Outputs Part A'!$B$6*'Data Sheet A'!O279</f>
        <v>4080</v>
      </c>
      <c r="S279" s="13" t="s">
        <v>283</v>
      </c>
      <c r="T279" s="34">
        <v>2</v>
      </c>
      <c r="U279" s="34">
        <v>104</v>
      </c>
      <c r="V279" s="33">
        <f>'Inputs and Outputs Part A'!$B$4+'Inputs and Outputs Part A'!$B$10</f>
        <v>103</v>
      </c>
      <c r="W279" s="33">
        <f t="shared" si="26"/>
        <v>103</v>
      </c>
      <c r="X279" s="33">
        <f>IF(W279-T279&gt;'Inputs and Outputs Part A'!B$4,W279-T279-'Inputs and Outputs Part A'!B$4,0)</f>
        <v>1</v>
      </c>
      <c r="Y279" s="35">
        <f>'Inputs and Outputs Part A'!$B$5*'Data Sheet A'!W279-'Inputs and Outputs Part A'!$B$6*'Data Sheet A'!X279</f>
        <v>4020</v>
      </c>
      <c r="AB279" s="13" t="s">
        <v>283</v>
      </c>
      <c r="AC279" s="34">
        <v>2</v>
      </c>
      <c r="AD279" s="34">
        <v>104</v>
      </c>
      <c r="AE279" s="33">
        <f>'Inputs and Outputs Part A'!$B$4+'Inputs and Outputs Part A'!$B$11</f>
        <v>104</v>
      </c>
      <c r="AF279" s="33">
        <f t="shared" si="27"/>
        <v>104</v>
      </c>
      <c r="AG279" s="33">
        <f>IF(AF279-AC279&gt;'Inputs and Outputs Part A'!B$4,AF279-AC279-'Inputs and Outputs Part A'!B$4,0)</f>
        <v>2</v>
      </c>
      <c r="AH279" s="35">
        <f>'Inputs and Outputs Part A'!$B$5*'Data Sheet A'!AF279-'Inputs and Outputs Part A'!$B$6*'Data Sheet A'!AG279</f>
        <v>3960</v>
      </c>
      <c r="AK279" s="13" t="s">
        <v>283</v>
      </c>
      <c r="AL279" s="34">
        <v>2</v>
      </c>
      <c r="AM279" s="34">
        <v>104</v>
      </c>
      <c r="AN279" s="33">
        <f>'Inputs and Outputs Part A'!$B$4+'Inputs and Outputs Part A'!$B$12</f>
        <v>105</v>
      </c>
      <c r="AO279" s="33">
        <f t="shared" si="28"/>
        <v>104</v>
      </c>
      <c r="AP279" s="33">
        <f>IF(AO279-AL279&gt;'Inputs and Outputs Part A'!B$4,AO279-AL279-'Inputs and Outputs Part A'!B$4,0)</f>
        <v>2</v>
      </c>
      <c r="AQ279" s="35">
        <f>'Inputs and Outputs Part A'!$B$5*'Data Sheet A'!AO279-'Inputs and Outputs Part A'!$B$6*'Data Sheet A'!AP279</f>
        <v>3960</v>
      </c>
      <c r="AS279" s="13" t="s">
        <v>283</v>
      </c>
      <c r="AT279" s="34">
        <v>2</v>
      </c>
      <c r="AU279" s="34">
        <v>104</v>
      </c>
      <c r="AV279" s="33">
        <f>'Inputs and Outputs Part A'!$B$4</f>
        <v>100</v>
      </c>
      <c r="AW279" s="33">
        <f t="shared" si="29"/>
        <v>100</v>
      </c>
      <c r="AX279" s="33">
        <f>IF(AW279-AT279&gt;'Inputs and Outputs Part A'!B$4,AW279-AT279-'Inputs and Outputs Part A'!B$4,0)</f>
        <v>0</v>
      </c>
      <c r="AY279" s="35">
        <f>'Inputs and Outputs Part A'!$B$5*'Data Sheet A'!AW279</f>
        <v>4000</v>
      </c>
    </row>
    <row r="280" spans="1:51" x14ac:dyDescent="0.3">
      <c r="A280" s="13" t="s">
        <v>284</v>
      </c>
      <c r="B280" s="34">
        <v>2</v>
      </c>
      <c r="C280" s="34">
        <v>103</v>
      </c>
      <c r="D280" s="33">
        <f>'Inputs and Outputs Part A'!$B$4+'Inputs and Outputs Part A'!$B$8</f>
        <v>101</v>
      </c>
      <c r="E280" s="33">
        <f t="shared" si="24"/>
        <v>101</v>
      </c>
      <c r="F280" s="33">
        <f>IF(E280-B280&gt;'Inputs and Outputs Part A'!B$4,E280-B280-'Inputs and Outputs Part A'!B$4,0)</f>
        <v>0</v>
      </c>
      <c r="G280" s="35">
        <f>'Inputs and Outputs Part A'!$B$5*'Data Sheet A'!E280-'Inputs and Outputs Part A'!$B$6*'Data Sheet A'!F280</f>
        <v>4040</v>
      </c>
      <c r="J280" s="13" t="s">
        <v>284</v>
      </c>
      <c r="K280" s="34">
        <v>2</v>
      </c>
      <c r="L280" s="34">
        <v>103</v>
      </c>
      <c r="M280" s="33">
        <f>'Inputs and Outputs Part A'!$B$4+'Inputs and Outputs Part A'!$B$9</f>
        <v>102</v>
      </c>
      <c r="N280" s="33">
        <f t="shared" si="25"/>
        <v>102</v>
      </c>
      <c r="O280" s="33">
        <f>IF(N280-K280&gt;'Inputs and Outputs Part A'!B$4,N280-K280-'Inputs and Outputs Part A'!B$4,0)</f>
        <v>0</v>
      </c>
      <c r="P280" s="35">
        <f>'Inputs and Outputs Part A'!$B$5*'Data Sheet A'!N280-'Inputs and Outputs Part A'!$B$6*'Data Sheet A'!O280</f>
        <v>4080</v>
      </c>
      <c r="S280" s="13" t="s">
        <v>284</v>
      </c>
      <c r="T280" s="34">
        <v>2</v>
      </c>
      <c r="U280" s="34">
        <v>103</v>
      </c>
      <c r="V280" s="33">
        <f>'Inputs and Outputs Part A'!$B$4+'Inputs and Outputs Part A'!$B$10</f>
        <v>103</v>
      </c>
      <c r="W280" s="33">
        <f t="shared" si="26"/>
        <v>103</v>
      </c>
      <c r="X280" s="33">
        <f>IF(W280-T280&gt;'Inputs and Outputs Part A'!B$4,W280-T280-'Inputs and Outputs Part A'!B$4,0)</f>
        <v>1</v>
      </c>
      <c r="Y280" s="35">
        <f>'Inputs and Outputs Part A'!$B$5*'Data Sheet A'!W280-'Inputs and Outputs Part A'!$B$6*'Data Sheet A'!X280</f>
        <v>4020</v>
      </c>
      <c r="AB280" s="13" t="s">
        <v>284</v>
      </c>
      <c r="AC280" s="34">
        <v>2</v>
      </c>
      <c r="AD280" s="34">
        <v>103</v>
      </c>
      <c r="AE280" s="33">
        <f>'Inputs and Outputs Part A'!$B$4+'Inputs and Outputs Part A'!$B$11</f>
        <v>104</v>
      </c>
      <c r="AF280" s="33">
        <f t="shared" si="27"/>
        <v>103</v>
      </c>
      <c r="AG280" s="33">
        <f>IF(AF280-AC280&gt;'Inputs and Outputs Part A'!B$4,AF280-AC280-'Inputs and Outputs Part A'!B$4,0)</f>
        <v>1</v>
      </c>
      <c r="AH280" s="35">
        <f>'Inputs and Outputs Part A'!$B$5*'Data Sheet A'!AF280-'Inputs and Outputs Part A'!$B$6*'Data Sheet A'!AG280</f>
        <v>4020</v>
      </c>
      <c r="AK280" s="13" t="s">
        <v>284</v>
      </c>
      <c r="AL280" s="34">
        <v>2</v>
      </c>
      <c r="AM280" s="34">
        <v>103</v>
      </c>
      <c r="AN280" s="33">
        <f>'Inputs and Outputs Part A'!$B$4+'Inputs and Outputs Part A'!$B$12</f>
        <v>105</v>
      </c>
      <c r="AO280" s="33">
        <f t="shared" si="28"/>
        <v>103</v>
      </c>
      <c r="AP280" s="33">
        <f>IF(AO280-AL280&gt;'Inputs and Outputs Part A'!B$4,AO280-AL280-'Inputs and Outputs Part A'!B$4,0)</f>
        <v>1</v>
      </c>
      <c r="AQ280" s="35">
        <f>'Inputs and Outputs Part A'!$B$5*'Data Sheet A'!AO280-'Inputs and Outputs Part A'!$B$6*'Data Sheet A'!AP280</f>
        <v>4020</v>
      </c>
      <c r="AS280" s="13" t="s">
        <v>284</v>
      </c>
      <c r="AT280" s="34">
        <v>2</v>
      </c>
      <c r="AU280" s="34">
        <v>103</v>
      </c>
      <c r="AV280" s="33">
        <f>'Inputs and Outputs Part A'!$B$4</f>
        <v>100</v>
      </c>
      <c r="AW280" s="33">
        <f t="shared" si="29"/>
        <v>100</v>
      </c>
      <c r="AX280" s="33">
        <f>IF(AW280-AT280&gt;'Inputs and Outputs Part A'!B$4,AW280-AT280-'Inputs and Outputs Part A'!B$4,0)</f>
        <v>0</v>
      </c>
      <c r="AY280" s="35">
        <f>'Inputs and Outputs Part A'!$B$5*'Data Sheet A'!AW280</f>
        <v>4000</v>
      </c>
    </row>
    <row r="281" spans="1:51" x14ac:dyDescent="0.3">
      <c r="A281" s="13" t="s">
        <v>285</v>
      </c>
      <c r="B281" s="34">
        <v>1</v>
      </c>
      <c r="C281" s="34">
        <v>104</v>
      </c>
      <c r="D281" s="33">
        <f>'Inputs and Outputs Part A'!$B$4+'Inputs and Outputs Part A'!$B$8</f>
        <v>101</v>
      </c>
      <c r="E281" s="33">
        <f t="shared" si="24"/>
        <v>101</v>
      </c>
      <c r="F281" s="33">
        <f>IF(E281-B281&gt;'Inputs and Outputs Part A'!B$4,E281-B281-'Inputs and Outputs Part A'!B$4,0)</f>
        <v>0</v>
      </c>
      <c r="G281" s="35">
        <f>'Inputs and Outputs Part A'!$B$5*'Data Sheet A'!E281-'Inputs and Outputs Part A'!$B$6*'Data Sheet A'!F281</f>
        <v>4040</v>
      </c>
      <c r="J281" s="13" t="s">
        <v>285</v>
      </c>
      <c r="K281" s="34">
        <v>1</v>
      </c>
      <c r="L281" s="34">
        <v>104</v>
      </c>
      <c r="M281" s="33">
        <f>'Inputs and Outputs Part A'!$B$4+'Inputs and Outputs Part A'!$B$9</f>
        <v>102</v>
      </c>
      <c r="N281" s="33">
        <f t="shared" si="25"/>
        <v>102</v>
      </c>
      <c r="O281" s="33">
        <f>IF(N281-K281&gt;'Inputs and Outputs Part A'!B$4,N281-K281-'Inputs and Outputs Part A'!B$4,0)</f>
        <v>1</v>
      </c>
      <c r="P281" s="35">
        <f>'Inputs and Outputs Part A'!$B$5*'Data Sheet A'!N281-'Inputs and Outputs Part A'!$B$6*'Data Sheet A'!O281</f>
        <v>3980</v>
      </c>
      <c r="S281" s="13" t="s">
        <v>285</v>
      </c>
      <c r="T281" s="34">
        <v>1</v>
      </c>
      <c r="U281" s="34">
        <v>104</v>
      </c>
      <c r="V281" s="33">
        <f>'Inputs and Outputs Part A'!$B$4+'Inputs and Outputs Part A'!$B$10</f>
        <v>103</v>
      </c>
      <c r="W281" s="33">
        <f t="shared" si="26"/>
        <v>103</v>
      </c>
      <c r="X281" s="33">
        <f>IF(W281-T281&gt;'Inputs and Outputs Part A'!B$4,W281-T281-'Inputs and Outputs Part A'!B$4,0)</f>
        <v>2</v>
      </c>
      <c r="Y281" s="35">
        <f>'Inputs and Outputs Part A'!$B$5*'Data Sheet A'!W281-'Inputs and Outputs Part A'!$B$6*'Data Sheet A'!X281</f>
        <v>3920</v>
      </c>
      <c r="AB281" s="13" t="s">
        <v>285</v>
      </c>
      <c r="AC281" s="34">
        <v>1</v>
      </c>
      <c r="AD281" s="34">
        <v>104</v>
      </c>
      <c r="AE281" s="33">
        <f>'Inputs and Outputs Part A'!$B$4+'Inputs and Outputs Part A'!$B$11</f>
        <v>104</v>
      </c>
      <c r="AF281" s="33">
        <f t="shared" si="27"/>
        <v>104</v>
      </c>
      <c r="AG281" s="33">
        <f>IF(AF281-AC281&gt;'Inputs and Outputs Part A'!B$4,AF281-AC281-'Inputs and Outputs Part A'!B$4,0)</f>
        <v>3</v>
      </c>
      <c r="AH281" s="35">
        <f>'Inputs and Outputs Part A'!$B$5*'Data Sheet A'!AF281-'Inputs and Outputs Part A'!$B$6*'Data Sheet A'!AG281</f>
        <v>3860</v>
      </c>
      <c r="AK281" s="13" t="s">
        <v>285</v>
      </c>
      <c r="AL281" s="34">
        <v>1</v>
      </c>
      <c r="AM281" s="34">
        <v>104</v>
      </c>
      <c r="AN281" s="33">
        <f>'Inputs and Outputs Part A'!$B$4+'Inputs and Outputs Part A'!$B$12</f>
        <v>105</v>
      </c>
      <c r="AO281" s="33">
        <f t="shared" si="28"/>
        <v>104</v>
      </c>
      <c r="AP281" s="33">
        <f>IF(AO281-AL281&gt;'Inputs and Outputs Part A'!B$4,AO281-AL281-'Inputs and Outputs Part A'!B$4,0)</f>
        <v>3</v>
      </c>
      <c r="AQ281" s="35">
        <f>'Inputs and Outputs Part A'!$B$5*'Data Sheet A'!AO281-'Inputs and Outputs Part A'!$B$6*'Data Sheet A'!AP281</f>
        <v>3860</v>
      </c>
      <c r="AS281" s="13" t="s">
        <v>285</v>
      </c>
      <c r="AT281" s="34">
        <v>1</v>
      </c>
      <c r="AU281" s="34">
        <v>104</v>
      </c>
      <c r="AV281" s="33">
        <f>'Inputs and Outputs Part A'!$B$4</f>
        <v>100</v>
      </c>
      <c r="AW281" s="33">
        <f t="shared" si="29"/>
        <v>100</v>
      </c>
      <c r="AX281" s="33">
        <f>IF(AW281-AT281&gt;'Inputs and Outputs Part A'!B$4,AW281-AT281-'Inputs and Outputs Part A'!B$4,0)</f>
        <v>0</v>
      </c>
      <c r="AY281" s="35">
        <f>'Inputs and Outputs Part A'!$B$5*'Data Sheet A'!AW281</f>
        <v>4000</v>
      </c>
    </row>
    <row r="282" spans="1:51" x14ac:dyDescent="0.3">
      <c r="A282" s="13" t="s">
        <v>286</v>
      </c>
      <c r="B282" s="34">
        <v>5</v>
      </c>
      <c r="C282" s="34">
        <v>98</v>
      </c>
      <c r="D282" s="33">
        <f>'Inputs and Outputs Part A'!$B$4+'Inputs and Outputs Part A'!$B$8</f>
        <v>101</v>
      </c>
      <c r="E282" s="33">
        <f t="shared" si="24"/>
        <v>98</v>
      </c>
      <c r="F282" s="33">
        <f>IF(E282-B282&gt;'Inputs and Outputs Part A'!B$4,E282-B282-'Inputs and Outputs Part A'!B$4,0)</f>
        <v>0</v>
      </c>
      <c r="G282" s="35">
        <f>'Inputs and Outputs Part A'!$B$5*'Data Sheet A'!E282-'Inputs and Outputs Part A'!$B$6*'Data Sheet A'!F282</f>
        <v>3920</v>
      </c>
      <c r="J282" s="13" t="s">
        <v>286</v>
      </c>
      <c r="K282" s="34">
        <v>5</v>
      </c>
      <c r="L282" s="34">
        <v>98</v>
      </c>
      <c r="M282" s="33">
        <f>'Inputs and Outputs Part A'!$B$4+'Inputs and Outputs Part A'!$B$9</f>
        <v>102</v>
      </c>
      <c r="N282" s="33">
        <f t="shared" si="25"/>
        <v>98</v>
      </c>
      <c r="O282" s="33">
        <f>IF(N282-K282&gt;'Inputs and Outputs Part A'!B$4,N282-K282-'Inputs and Outputs Part A'!B$4,0)</f>
        <v>0</v>
      </c>
      <c r="P282" s="35">
        <f>'Inputs and Outputs Part A'!$B$5*'Data Sheet A'!N282-'Inputs and Outputs Part A'!$B$6*'Data Sheet A'!O282</f>
        <v>3920</v>
      </c>
      <c r="S282" s="13" t="s">
        <v>286</v>
      </c>
      <c r="T282" s="34">
        <v>5</v>
      </c>
      <c r="U282" s="34">
        <v>98</v>
      </c>
      <c r="V282" s="33">
        <f>'Inputs and Outputs Part A'!$B$4+'Inputs and Outputs Part A'!$B$10</f>
        <v>103</v>
      </c>
      <c r="W282" s="33">
        <f t="shared" si="26"/>
        <v>98</v>
      </c>
      <c r="X282" s="33">
        <f>IF(W282-T282&gt;'Inputs and Outputs Part A'!B$4,W282-T282-'Inputs and Outputs Part A'!B$4,0)</f>
        <v>0</v>
      </c>
      <c r="Y282" s="35">
        <f>'Inputs and Outputs Part A'!$B$5*'Data Sheet A'!W282-'Inputs and Outputs Part A'!$B$6*'Data Sheet A'!X282</f>
        <v>3920</v>
      </c>
      <c r="AB282" s="13" t="s">
        <v>286</v>
      </c>
      <c r="AC282" s="34">
        <v>5</v>
      </c>
      <c r="AD282" s="34">
        <v>98</v>
      </c>
      <c r="AE282" s="33">
        <f>'Inputs and Outputs Part A'!$B$4+'Inputs and Outputs Part A'!$B$11</f>
        <v>104</v>
      </c>
      <c r="AF282" s="33">
        <f t="shared" si="27"/>
        <v>98</v>
      </c>
      <c r="AG282" s="33">
        <f>IF(AF282-AC282&gt;'Inputs and Outputs Part A'!B$4,AF282-AC282-'Inputs and Outputs Part A'!B$4,0)</f>
        <v>0</v>
      </c>
      <c r="AH282" s="35">
        <f>'Inputs and Outputs Part A'!$B$5*'Data Sheet A'!AF282-'Inputs and Outputs Part A'!$B$6*'Data Sheet A'!AG282</f>
        <v>3920</v>
      </c>
      <c r="AK282" s="13" t="s">
        <v>286</v>
      </c>
      <c r="AL282" s="34">
        <v>5</v>
      </c>
      <c r="AM282" s="34">
        <v>98</v>
      </c>
      <c r="AN282" s="33">
        <f>'Inputs and Outputs Part A'!$B$4+'Inputs and Outputs Part A'!$B$12</f>
        <v>105</v>
      </c>
      <c r="AO282" s="33">
        <f t="shared" si="28"/>
        <v>98</v>
      </c>
      <c r="AP282" s="33">
        <f>IF(AO282-AL282&gt;'Inputs and Outputs Part A'!B$4,AO282-AL282-'Inputs and Outputs Part A'!B$4,0)</f>
        <v>0</v>
      </c>
      <c r="AQ282" s="35">
        <f>'Inputs and Outputs Part A'!$B$5*'Data Sheet A'!AO282-'Inputs and Outputs Part A'!$B$6*'Data Sheet A'!AP282</f>
        <v>3920</v>
      </c>
      <c r="AS282" s="13" t="s">
        <v>286</v>
      </c>
      <c r="AT282" s="34">
        <v>5</v>
      </c>
      <c r="AU282" s="34">
        <v>98</v>
      </c>
      <c r="AV282" s="33">
        <f>'Inputs and Outputs Part A'!$B$4</f>
        <v>100</v>
      </c>
      <c r="AW282" s="33">
        <f t="shared" si="29"/>
        <v>98</v>
      </c>
      <c r="AX282" s="33">
        <f>IF(AW282-AT282&gt;'Inputs and Outputs Part A'!B$4,AW282-AT282-'Inputs and Outputs Part A'!B$4,0)</f>
        <v>0</v>
      </c>
      <c r="AY282" s="35">
        <f>'Inputs and Outputs Part A'!$B$5*'Data Sheet A'!AW282</f>
        <v>3920</v>
      </c>
    </row>
    <row r="283" spans="1:51" x14ac:dyDescent="0.3">
      <c r="A283" s="13" t="s">
        <v>287</v>
      </c>
      <c r="B283" s="34">
        <v>1</v>
      </c>
      <c r="C283" s="34">
        <v>106</v>
      </c>
      <c r="D283" s="33">
        <f>'Inputs and Outputs Part A'!$B$4+'Inputs and Outputs Part A'!$B$8</f>
        <v>101</v>
      </c>
      <c r="E283" s="33">
        <f t="shared" si="24"/>
        <v>101</v>
      </c>
      <c r="F283" s="33">
        <f>IF(E283-B283&gt;'Inputs and Outputs Part A'!B$4,E283-B283-'Inputs and Outputs Part A'!B$4,0)</f>
        <v>0</v>
      </c>
      <c r="G283" s="35">
        <f>'Inputs and Outputs Part A'!$B$5*'Data Sheet A'!E283-'Inputs and Outputs Part A'!$B$6*'Data Sheet A'!F283</f>
        <v>4040</v>
      </c>
      <c r="J283" s="13" t="s">
        <v>287</v>
      </c>
      <c r="K283" s="34">
        <v>1</v>
      </c>
      <c r="L283" s="34">
        <v>106</v>
      </c>
      <c r="M283" s="33">
        <f>'Inputs and Outputs Part A'!$B$4+'Inputs and Outputs Part A'!$B$9</f>
        <v>102</v>
      </c>
      <c r="N283" s="33">
        <f t="shared" si="25"/>
        <v>102</v>
      </c>
      <c r="O283" s="33">
        <f>IF(N283-K283&gt;'Inputs and Outputs Part A'!B$4,N283-K283-'Inputs and Outputs Part A'!B$4,0)</f>
        <v>1</v>
      </c>
      <c r="P283" s="35">
        <f>'Inputs and Outputs Part A'!$B$5*'Data Sheet A'!N283-'Inputs and Outputs Part A'!$B$6*'Data Sheet A'!O283</f>
        <v>3980</v>
      </c>
      <c r="S283" s="13" t="s">
        <v>287</v>
      </c>
      <c r="T283" s="34">
        <v>1</v>
      </c>
      <c r="U283" s="34">
        <v>106</v>
      </c>
      <c r="V283" s="33">
        <f>'Inputs and Outputs Part A'!$B$4+'Inputs and Outputs Part A'!$B$10</f>
        <v>103</v>
      </c>
      <c r="W283" s="33">
        <f t="shared" si="26"/>
        <v>103</v>
      </c>
      <c r="X283" s="33">
        <f>IF(W283-T283&gt;'Inputs and Outputs Part A'!B$4,W283-T283-'Inputs and Outputs Part A'!B$4,0)</f>
        <v>2</v>
      </c>
      <c r="Y283" s="35">
        <f>'Inputs and Outputs Part A'!$B$5*'Data Sheet A'!W283-'Inputs and Outputs Part A'!$B$6*'Data Sheet A'!X283</f>
        <v>3920</v>
      </c>
      <c r="AB283" s="13" t="s">
        <v>287</v>
      </c>
      <c r="AC283" s="34">
        <v>1</v>
      </c>
      <c r="AD283" s="34">
        <v>106</v>
      </c>
      <c r="AE283" s="33">
        <f>'Inputs and Outputs Part A'!$B$4+'Inputs and Outputs Part A'!$B$11</f>
        <v>104</v>
      </c>
      <c r="AF283" s="33">
        <f t="shared" si="27"/>
        <v>104</v>
      </c>
      <c r="AG283" s="33">
        <f>IF(AF283-AC283&gt;'Inputs and Outputs Part A'!B$4,AF283-AC283-'Inputs and Outputs Part A'!B$4,0)</f>
        <v>3</v>
      </c>
      <c r="AH283" s="35">
        <f>'Inputs and Outputs Part A'!$B$5*'Data Sheet A'!AF283-'Inputs and Outputs Part A'!$B$6*'Data Sheet A'!AG283</f>
        <v>3860</v>
      </c>
      <c r="AK283" s="13" t="s">
        <v>287</v>
      </c>
      <c r="AL283" s="34">
        <v>1</v>
      </c>
      <c r="AM283" s="34">
        <v>106</v>
      </c>
      <c r="AN283" s="33">
        <f>'Inputs and Outputs Part A'!$B$4+'Inputs and Outputs Part A'!$B$12</f>
        <v>105</v>
      </c>
      <c r="AO283" s="33">
        <f t="shared" si="28"/>
        <v>105</v>
      </c>
      <c r="AP283" s="33">
        <f>IF(AO283-AL283&gt;'Inputs and Outputs Part A'!B$4,AO283-AL283-'Inputs and Outputs Part A'!B$4,0)</f>
        <v>4</v>
      </c>
      <c r="AQ283" s="35">
        <f>'Inputs and Outputs Part A'!$B$5*'Data Sheet A'!AO283-'Inputs and Outputs Part A'!$B$6*'Data Sheet A'!AP283</f>
        <v>3800</v>
      </c>
      <c r="AS283" s="13" t="s">
        <v>287</v>
      </c>
      <c r="AT283" s="34">
        <v>1</v>
      </c>
      <c r="AU283" s="34">
        <v>106</v>
      </c>
      <c r="AV283" s="33">
        <f>'Inputs and Outputs Part A'!$B$4</f>
        <v>100</v>
      </c>
      <c r="AW283" s="33">
        <f t="shared" si="29"/>
        <v>100</v>
      </c>
      <c r="AX283" s="33">
        <f>IF(AW283-AT283&gt;'Inputs and Outputs Part A'!B$4,AW283-AT283-'Inputs and Outputs Part A'!B$4,0)</f>
        <v>0</v>
      </c>
      <c r="AY283" s="35">
        <f>'Inputs and Outputs Part A'!$B$5*'Data Sheet A'!AW283</f>
        <v>4000</v>
      </c>
    </row>
    <row r="284" spans="1:51" x14ac:dyDescent="0.3">
      <c r="A284" s="13" t="s">
        <v>288</v>
      </c>
      <c r="B284" s="34">
        <v>1</v>
      </c>
      <c r="C284" s="34">
        <v>107</v>
      </c>
      <c r="D284" s="33">
        <f>'Inputs and Outputs Part A'!$B$4+'Inputs and Outputs Part A'!$B$8</f>
        <v>101</v>
      </c>
      <c r="E284" s="33">
        <f t="shared" si="24"/>
        <v>101</v>
      </c>
      <c r="F284" s="33">
        <f>IF(E284-B284&gt;'Inputs and Outputs Part A'!B$4,E284-B284-'Inputs and Outputs Part A'!B$4,0)</f>
        <v>0</v>
      </c>
      <c r="G284" s="35">
        <f>'Inputs and Outputs Part A'!$B$5*'Data Sheet A'!E284-'Inputs and Outputs Part A'!$B$6*'Data Sheet A'!F284</f>
        <v>4040</v>
      </c>
      <c r="J284" s="13" t="s">
        <v>288</v>
      </c>
      <c r="K284" s="34">
        <v>1</v>
      </c>
      <c r="L284" s="34">
        <v>107</v>
      </c>
      <c r="M284" s="33">
        <f>'Inputs and Outputs Part A'!$B$4+'Inputs and Outputs Part A'!$B$9</f>
        <v>102</v>
      </c>
      <c r="N284" s="33">
        <f t="shared" si="25"/>
        <v>102</v>
      </c>
      <c r="O284" s="33">
        <f>IF(N284-K284&gt;'Inputs and Outputs Part A'!B$4,N284-K284-'Inputs and Outputs Part A'!B$4,0)</f>
        <v>1</v>
      </c>
      <c r="P284" s="35">
        <f>'Inputs and Outputs Part A'!$B$5*'Data Sheet A'!N284-'Inputs and Outputs Part A'!$B$6*'Data Sheet A'!O284</f>
        <v>3980</v>
      </c>
      <c r="S284" s="13" t="s">
        <v>288</v>
      </c>
      <c r="T284" s="34">
        <v>1</v>
      </c>
      <c r="U284" s="34">
        <v>107</v>
      </c>
      <c r="V284" s="33">
        <f>'Inputs and Outputs Part A'!$B$4+'Inputs and Outputs Part A'!$B$10</f>
        <v>103</v>
      </c>
      <c r="W284" s="33">
        <f t="shared" si="26"/>
        <v>103</v>
      </c>
      <c r="X284" s="33">
        <f>IF(W284-T284&gt;'Inputs and Outputs Part A'!B$4,W284-T284-'Inputs and Outputs Part A'!B$4,0)</f>
        <v>2</v>
      </c>
      <c r="Y284" s="35">
        <f>'Inputs and Outputs Part A'!$B$5*'Data Sheet A'!W284-'Inputs and Outputs Part A'!$B$6*'Data Sheet A'!X284</f>
        <v>3920</v>
      </c>
      <c r="AB284" s="13" t="s">
        <v>288</v>
      </c>
      <c r="AC284" s="34">
        <v>1</v>
      </c>
      <c r="AD284" s="34">
        <v>107</v>
      </c>
      <c r="AE284" s="33">
        <f>'Inputs and Outputs Part A'!$B$4+'Inputs and Outputs Part A'!$B$11</f>
        <v>104</v>
      </c>
      <c r="AF284" s="33">
        <f t="shared" si="27"/>
        <v>104</v>
      </c>
      <c r="AG284" s="33">
        <f>IF(AF284-AC284&gt;'Inputs and Outputs Part A'!B$4,AF284-AC284-'Inputs and Outputs Part A'!B$4,0)</f>
        <v>3</v>
      </c>
      <c r="AH284" s="35">
        <f>'Inputs and Outputs Part A'!$B$5*'Data Sheet A'!AF284-'Inputs and Outputs Part A'!$B$6*'Data Sheet A'!AG284</f>
        <v>3860</v>
      </c>
      <c r="AK284" s="13" t="s">
        <v>288</v>
      </c>
      <c r="AL284" s="34">
        <v>1</v>
      </c>
      <c r="AM284" s="34">
        <v>107</v>
      </c>
      <c r="AN284" s="33">
        <f>'Inputs and Outputs Part A'!$B$4+'Inputs and Outputs Part A'!$B$12</f>
        <v>105</v>
      </c>
      <c r="AO284" s="33">
        <f t="shared" si="28"/>
        <v>105</v>
      </c>
      <c r="AP284" s="33">
        <f>IF(AO284-AL284&gt;'Inputs and Outputs Part A'!B$4,AO284-AL284-'Inputs and Outputs Part A'!B$4,0)</f>
        <v>4</v>
      </c>
      <c r="AQ284" s="35">
        <f>'Inputs and Outputs Part A'!$B$5*'Data Sheet A'!AO284-'Inputs and Outputs Part A'!$B$6*'Data Sheet A'!AP284</f>
        <v>3800</v>
      </c>
      <c r="AS284" s="13" t="s">
        <v>288</v>
      </c>
      <c r="AT284" s="34">
        <v>1</v>
      </c>
      <c r="AU284" s="34">
        <v>107</v>
      </c>
      <c r="AV284" s="33">
        <f>'Inputs and Outputs Part A'!$B$4</f>
        <v>100</v>
      </c>
      <c r="AW284" s="33">
        <f t="shared" si="29"/>
        <v>100</v>
      </c>
      <c r="AX284" s="33">
        <f>IF(AW284-AT284&gt;'Inputs and Outputs Part A'!B$4,AW284-AT284-'Inputs and Outputs Part A'!B$4,0)</f>
        <v>0</v>
      </c>
      <c r="AY284" s="35">
        <f>'Inputs and Outputs Part A'!$B$5*'Data Sheet A'!AW284</f>
        <v>4000</v>
      </c>
    </row>
    <row r="285" spans="1:51" x14ac:dyDescent="0.3">
      <c r="A285" s="13" t="s">
        <v>289</v>
      </c>
      <c r="B285" s="34">
        <v>1</v>
      </c>
      <c r="C285" s="34">
        <v>93</v>
      </c>
      <c r="D285" s="33">
        <f>'Inputs and Outputs Part A'!$B$4+'Inputs and Outputs Part A'!$B$8</f>
        <v>101</v>
      </c>
      <c r="E285" s="33">
        <f t="shared" si="24"/>
        <v>93</v>
      </c>
      <c r="F285" s="33">
        <f>IF(E285-B285&gt;'Inputs and Outputs Part A'!B$4,E285-B285-'Inputs and Outputs Part A'!B$4,0)</f>
        <v>0</v>
      </c>
      <c r="G285" s="35">
        <f>'Inputs and Outputs Part A'!$B$5*'Data Sheet A'!E285-'Inputs and Outputs Part A'!$B$6*'Data Sheet A'!F285</f>
        <v>3720</v>
      </c>
      <c r="J285" s="13" t="s">
        <v>289</v>
      </c>
      <c r="K285" s="34">
        <v>1</v>
      </c>
      <c r="L285" s="34">
        <v>93</v>
      </c>
      <c r="M285" s="33">
        <f>'Inputs and Outputs Part A'!$B$4+'Inputs and Outputs Part A'!$B$9</f>
        <v>102</v>
      </c>
      <c r="N285" s="33">
        <f t="shared" si="25"/>
        <v>93</v>
      </c>
      <c r="O285" s="33">
        <f>IF(N285-K285&gt;'Inputs and Outputs Part A'!B$4,N285-K285-'Inputs and Outputs Part A'!B$4,0)</f>
        <v>0</v>
      </c>
      <c r="P285" s="35">
        <f>'Inputs and Outputs Part A'!$B$5*'Data Sheet A'!N285-'Inputs and Outputs Part A'!$B$6*'Data Sheet A'!O285</f>
        <v>3720</v>
      </c>
      <c r="S285" s="13" t="s">
        <v>289</v>
      </c>
      <c r="T285" s="34">
        <v>1</v>
      </c>
      <c r="U285" s="34">
        <v>93</v>
      </c>
      <c r="V285" s="33">
        <f>'Inputs and Outputs Part A'!$B$4+'Inputs and Outputs Part A'!$B$10</f>
        <v>103</v>
      </c>
      <c r="W285" s="33">
        <f t="shared" si="26"/>
        <v>93</v>
      </c>
      <c r="X285" s="33">
        <f>IF(W285-T285&gt;'Inputs and Outputs Part A'!B$4,W285-T285-'Inputs and Outputs Part A'!B$4,0)</f>
        <v>0</v>
      </c>
      <c r="Y285" s="35">
        <f>'Inputs and Outputs Part A'!$B$5*'Data Sheet A'!W285-'Inputs and Outputs Part A'!$B$6*'Data Sheet A'!X285</f>
        <v>3720</v>
      </c>
      <c r="AB285" s="13" t="s">
        <v>289</v>
      </c>
      <c r="AC285" s="34">
        <v>1</v>
      </c>
      <c r="AD285" s="34">
        <v>93</v>
      </c>
      <c r="AE285" s="33">
        <f>'Inputs and Outputs Part A'!$B$4+'Inputs and Outputs Part A'!$B$11</f>
        <v>104</v>
      </c>
      <c r="AF285" s="33">
        <f t="shared" si="27"/>
        <v>93</v>
      </c>
      <c r="AG285" s="33">
        <f>IF(AF285-AC285&gt;'Inputs and Outputs Part A'!B$4,AF285-AC285-'Inputs and Outputs Part A'!B$4,0)</f>
        <v>0</v>
      </c>
      <c r="AH285" s="35">
        <f>'Inputs and Outputs Part A'!$B$5*'Data Sheet A'!AF285-'Inputs and Outputs Part A'!$B$6*'Data Sheet A'!AG285</f>
        <v>3720</v>
      </c>
      <c r="AK285" s="13" t="s">
        <v>289</v>
      </c>
      <c r="AL285" s="34">
        <v>1</v>
      </c>
      <c r="AM285" s="34">
        <v>93</v>
      </c>
      <c r="AN285" s="33">
        <f>'Inputs and Outputs Part A'!$B$4+'Inputs and Outputs Part A'!$B$12</f>
        <v>105</v>
      </c>
      <c r="AO285" s="33">
        <f t="shared" si="28"/>
        <v>93</v>
      </c>
      <c r="AP285" s="33">
        <f>IF(AO285-AL285&gt;'Inputs and Outputs Part A'!B$4,AO285-AL285-'Inputs and Outputs Part A'!B$4,0)</f>
        <v>0</v>
      </c>
      <c r="AQ285" s="35">
        <f>'Inputs and Outputs Part A'!$B$5*'Data Sheet A'!AO285-'Inputs and Outputs Part A'!$B$6*'Data Sheet A'!AP285</f>
        <v>3720</v>
      </c>
      <c r="AS285" s="13" t="s">
        <v>289</v>
      </c>
      <c r="AT285" s="34">
        <v>1</v>
      </c>
      <c r="AU285" s="34">
        <v>93</v>
      </c>
      <c r="AV285" s="33">
        <f>'Inputs and Outputs Part A'!$B$4</f>
        <v>100</v>
      </c>
      <c r="AW285" s="33">
        <f t="shared" si="29"/>
        <v>93</v>
      </c>
      <c r="AX285" s="33">
        <f>IF(AW285-AT285&gt;'Inputs and Outputs Part A'!B$4,AW285-AT285-'Inputs and Outputs Part A'!B$4,0)</f>
        <v>0</v>
      </c>
      <c r="AY285" s="35">
        <f>'Inputs and Outputs Part A'!$B$5*'Data Sheet A'!AW285</f>
        <v>3720</v>
      </c>
    </row>
    <row r="286" spans="1:51" x14ac:dyDescent="0.3">
      <c r="A286" s="13" t="s">
        <v>290</v>
      </c>
      <c r="B286" s="34">
        <v>3</v>
      </c>
      <c r="C286" s="34">
        <v>105</v>
      </c>
      <c r="D286" s="33">
        <f>'Inputs and Outputs Part A'!$B$4+'Inputs and Outputs Part A'!$B$8</f>
        <v>101</v>
      </c>
      <c r="E286" s="33">
        <f t="shared" si="24"/>
        <v>101</v>
      </c>
      <c r="F286" s="33">
        <f>IF(E286-B286&gt;'Inputs and Outputs Part A'!B$4,E286-B286-'Inputs and Outputs Part A'!B$4,0)</f>
        <v>0</v>
      </c>
      <c r="G286" s="35">
        <f>'Inputs and Outputs Part A'!$B$5*'Data Sheet A'!E286-'Inputs and Outputs Part A'!$B$6*'Data Sheet A'!F286</f>
        <v>4040</v>
      </c>
      <c r="J286" s="13" t="s">
        <v>290</v>
      </c>
      <c r="K286" s="34">
        <v>3</v>
      </c>
      <c r="L286" s="34">
        <v>105</v>
      </c>
      <c r="M286" s="33">
        <f>'Inputs and Outputs Part A'!$B$4+'Inputs and Outputs Part A'!$B$9</f>
        <v>102</v>
      </c>
      <c r="N286" s="33">
        <f t="shared" si="25"/>
        <v>102</v>
      </c>
      <c r="O286" s="33">
        <f>IF(N286-K286&gt;'Inputs and Outputs Part A'!B$4,N286-K286-'Inputs and Outputs Part A'!B$4,0)</f>
        <v>0</v>
      </c>
      <c r="P286" s="35">
        <f>'Inputs and Outputs Part A'!$B$5*'Data Sheet A'!N286-'Inputs and Outputs Part A'!$B$6*'Data Sheet A'!O286</f>
        <v>4080</v>
      </c>
      <c r="S286" s="13" t="s">
        <v>290</v>
      </c>
      <c r="T286" s="34">
        <v>3</v>
      </c>
      <c r="U286" s="34">
        <v>105</v>
      </c>
      <c r="V286" s="33">
        <f>'Inputs and Outputs Part A'!$B$4+'Inputs and Outputs Part A'!$B$10</f>
        <v>103</v>
      </c>
      <c r="W286" s="33">
        <f t="shared" si="26"/>
        <v>103</v>
      </c>
      <c r="X286" s="33">
        <f>IF(W286-T286&gt;'Inputs and Outputs Part A'!B$4,W286-T286-'Inputs and Outputs Part A'!B$4,0)</f>
        <v>0</v>
      </c>
      <c r="Y286" s="35">
        <f>'Inputs and Outputs Part A'!$B$5*'Data Sheet A'!W286-'Inputs and Outputs Part A'!$B$6*'Data Sheet A'!X286</f>
        <v>4120</v>
      </c>
      <c r="AB286" s="13" t="s">
        <v>290</v>
      </c>
      <c r="AC286" s="34">
        <v>3</v>
      </c>
      <c r="AD286" s="34">
        <v>105</v>
      </c>
      <c r="AE286" s="33">
        <f>'Inputs and Outputs Part A'!$B$4+'Inputs and Outputs Part A'!$B$11</f>
        <v>104</v>
      </c>
      <c r="AF286" s="33">
        <f t="shared" si="27"/>
        <v>104</v>
      </c>
      <c r="AG286" s="33">
        <f>IF(AF286-AC286&gt;'Inputs and Outputs Part A'!B$4,AF286-AC286-'Inputs and Outputs Part A'!B$4,0)</f>
        <v>1</v>
      </c>
      <c r="AH286" s="35">
        <f>'Inputs and Outputs Part A'!$B$5*'Data Sheet A'!AF286-'Inputs and Outputs Part A'!$B$6*'Data Sheet A'!AG286</f>
        <v>4060</v>
      </c>
      <c r="AK286" s="13" t="s">
        <v>290</v>
      </c>
      <c r="AL286" s="34">
        <v>3</v>
      </c>
      <c r="AM286" s="34">
        <v>105</v>
      </c>
      <c r="AN286" s="33">
        <f>'Inputs and Outputs Part A'!$B$4+'Inputs and Outputs Part A'!$B$12</f>
        <v>105</v>
      </c>
      <c r="AO286" s="33">
        <f t="shared" si="28"/>
        <v>105</v>
      </c>
      <c r="AP286" s="33">
        <f>IF(AO286-AL286&gt;'Inputs and Outputs Part A'!B$4,AO286-AL286-'Inputs and Outputs Part A'!B$4,0)</f>
        <v>2</v>
      </c>
      <c r="AQ286" s="35">
        <f>'Inputs and Outputs Part A'!$B$5*'Data Sheet A'!AO286-'Inputs and Outputs Part A'!$B$6*'Data Sheet A'!AP286</f>
        <v>4000</v>
      </c>
      <c r="AS286" s="13" t="s">
        <v>290</v>
      </c>
      <c r="AT286" s="34">
        <v>3</v>
      </c>
      <c r="AU286" s="34">
        <v>105</v>
      </c>
      <c r="AV286" s="33">
        <f>'Inputs and Outputs Part A'!$B$4</f>
        <v>100</v>
      </c>
      <c r="AW286" s="33">
        <f t="shared" si="29"/>
        <v>100</v>
      </c>
      <c r="AX286" s="33">
        <f>IF(AW286-AT286&gt;'Inputs and Outputs Part A'!B$4,AW286-AT286-'Inputs and Outputs Part A'!B$4,0)</f>
        <v>0</v>
      </c>
      <c r="AY286" s="35">
        <f>'Inputs and Outputs Part A'!$B$5*'Data Sheet A'!AW286</f>
        <v>4000</v>
      </c>
    </row>
    <row r="287" spans="1:51" x14ac:dyDescent="0.3">
      <c r="A287" s="13" t="s">
        <v>291</v>
      </c>
      <c r="B287" s="34">
        <v>2</v>
      </c>
      <c r="C287" s="34">
        <v>99</v>
      </c>
      <c r="D287" s="33">
        <f>'Inputs and Outputs Part A'!$B$4+'Inputs and Outputs Part A'!$B$8</f>
        <v>101</v>
      </c>
      <c r="E287" s="33">
        <f t="shared" si="24"/>
        <v>99</v>
      </c>
      <c r="F287" s="33">
        <f>IF(E287-B287&gt;'Inputs and Outputs Part A'!B$4,E287-B287-'Inputs and Outputs Part A'!B$4,0)</f>
        <v>0</v>
      </c>
      <c r="G287" s="35">
        <f>'Inputs and Outputs Part A'!$B$5*'Data Sheet A'!E287-'Inputs and Outputs Part A'!$B$6*'Data Sheet A'!F287</f>
        <v>3960</v>
      </c>
      <c r="J287" s="13" t="s">
        <v>291</v>
      </c>
      <c r="K287" s="34">
        <v>2</v>
      </c>
      <c r="L287" s="34">
        <v>99</v>
      </c>
      <c r="M287" s="33">
        <f>'Inputs and Outputs Part A'!$B$4+'Inputs and Outputs Part A'!$B$9</f>
        <v>102</v>
      </c>
      <c r="N287" s="33">
        <f t="shared" si="25"/>
        <v>99</v>
      </c>
      <c r="O287" s="33">
        <f>IF(N287-K287&gt;'Inputs and Outputs Part A'!B$4,N287-K287-'Inputs and Outputs Part A'!B$4,0)</f>
        <v>0</v>
      </c>
      <c r="P287" s="35">
        <f>'Inputs and Outputs Part A'!$B$5*'Data Sheet A'!N287-'Inputs and Outputs Part A'!$B$6*'Data Sheet A'!O287</f>
        <v>3960</v>
      </c>
      <c r="S287" s="13" t="s">
        <v>291</v>
      </c>
      <c r="T287" s="34">
        <v>2</v>
      </c>
      <c r="U287" s="34">
        <v>99</v>
      </c>
      <c r="V287" s="33">
        <f>'Inputs and Outputs Part A'!$B$4+'Inputs and Outputs Part A'!$B$10</f>
        <v>103</v>
      </c>
      <c r="W287" s="33">
        <f t="shared" si="26"/>
        <v>99</v>
      </c>
      <c r="X287" s="33">
        <f>IF(W287-T287&gt;'Inputs and Outputs Part A'!B$4,W287-T287-'Inputs and Outputs Part A'!B$4,0)</f>
        <v>0</v>
      </c>
      <c r="Y287" s="35">
        <f>'Inputs and Outputs Part A'!$B$5*'Data Sheet A'!W287-'Inputs and Outputs Part A'!$B$6*'Data Sheet A'!X287</f>
        <v>3960</v>
      </c>
      <c r="AB287" s="13" t="s">
        <v>291</v>
      </c>
      <c r="AC287" s="34">
        <v>2</v>
      </c>
      <c r="AD287" s="34">
        <v>99</v>
      </c>
      <c r="AE287" s="33">
        <f>'Inputs and Outputs Part A'!$B$4+'Inputs and Outputs Part A'!$B$11</f>
        <v>104</v>
      </c>
      <c r="AF287" s="33">
        <f t="shared" si="27"/>
        <v>99</v>
      </c>
      <c r="AG287" s="33">
        <f>IF(AF287-AC287&gt;'Inputs and Outputs Part A'!B$4,AF287-AC287-'Inputs and Outputs Part A'!B$4,0)</f>
        <v>0</v>
      </c>
      <c r="AH287" s="35">
        <f>'Inputs and Outputs Part A'!$B$5*'Data Sheet A'!AF287-'Inputs and Outputs Part A'!$B$6*'Data Sheet A'!AG287</f>
        <v>3960</v>
      </c>
      <c r="AK287" s="13" t="s">
        <v>291</v>
      </c>
      <c r="AL287" s="34">
        <v>2</v>
      </c>
      <c r="AM287" s="34">
        <v>99</v>
      </c>
      <c r="AN287" s="33">
        <f>'Inputs and Outputs Part A'!$B$4+'Inputs and Outputs Part A'!$B$12</f>
        <v>105</v>
      </c>
      <c r="AO287" s="33">
        <f t="shared" si="28"/>
        <v>99</v>
      </c>
      <c r="AP287" s="33">
        <f>IF(AO287-AL287&gt;'Inputs and Outputs Part A'!B$4,AO287-AL287-'Inputs and Outputs Part A'!B$4,0)</f>
        <v>0</v>
      </c>
      <c r="AQ287" s="35">
        <f>'Inputs and Outputs Part A'!$B$5*'Data Sheet A'!AO287-'Inputs and Outputs Part A'!$B$6*'Data Sheet A'!AP287</f>
        <v>3960</v>
      </c>
      <c r="AS287" s="13" t="s">
        <v>291</v>
      </c>
      <c r="AT287" s="34">
        <v>2</v>
      </c>
      <c r="AU287" s="34">
        <v>99</v>
      </c>
      <c r="AV287" s="33">
        <f>'Inputs and Outputs Part A'!$B$4</f>
        <v>100</v>
      </c>
      <c r="AW287" s="33">
        <f t="shared" si="29"/>
        <v>99</v>
      </c>
      <c r="AX287" s="33">
        <f>IF(AW287-AT287&gt;'Inputs and Outputs Part A'!B$4,AW287-AT287-'Inputs and Outputs Part A'!B$4,0)</f>
        <v>0</v>
      </c>
      <c r="AY287" s="35">
        <f>'Inputs and Outputs Part A'!$B$5*'Data Sheet A'!AW287</f>
        <v>3960</v>
      </c>
    </row>
    <row r="288" spans="1:51" x14ac:dyDescent="0.3">
      <c r="A288" s="13" t="s">
        <v>292</v>
      </c>
      <c r="B288" s="34">
        <v>8</v>
      </c>
      <c r="C288" s="34">
        <v>96</v>
      </c>
      <c r="D288" s="33">
        <f>'Inputs and Outputs Part A'!$B$4+'Inputs and Outputs Part A'!$B$8</f>
        <v>101</v>
      </c>
      <c r="E288" s="33">
        <f t="shared" si="24"/>
        <v>96</v>
      </c>
      <c r="F288" s="33">
        <f>IF(E288-B288&gt;'Inputs and Outputs Part A'!B$4,E288-B288-'Inputs and Outputs Part A'!B$4,0)</f>
        <v>0</v>
      </c>
      <c r="G288" s="35">
        <f>'Inputs and Outputs Part A'!$B$5*'Data Sheet A'!E288-'Inputs and Outputs Part A'!$B$6*'Data Sheet A'!F288</f>
        <v>3840</v>
      </c>
      <c r="J288" s="13" t="s">
        <v>292</v>
      </c>
      <c r="K288" s="34">
        <v>8</v>
      </c>
      <c r="L288" s="34">
        <v>96</v>
      </c>
      <c r="M288" s="33">
        <f>'Inputs and Outputs Part A'!$B$4+'Inputs and Outputs Part A'!$B$9</f>
        <v>102</v>
      </c>
      <c r="N288" s="33">
        <f t="shared" si="25"/>
        <v>96</v>
      </c>
      <c r="O288" s="33">
        <f>IF(N288-K288&gt;'Inputs and Outputs Part A'!B$4,N288-K288-'Inputs and Outputs Part A'!B$4,0)</f>
        <v>0</v>
      </c>
      <c r="P288" s="35">
        <f>'Inputs and Outputs Part A'!$B$5*'Data Sheet A'!N288-'Inputs and Outputs Part A'!$B$6*'Data Sheet A'!O288</f>
        <v>3840</v>
      </c>
      <c r="S288" s="13" t="s">
        <v>292</v>
      </c>
      <c r="T288" s="34">
        <v>8</v>
      </c>
      <c r="U288" s="34">
        <v>96</v>
      </c>
      <c r="V288" s="33">
        <f>'Inputs and Outputs Part A'!$B$4+'Inputs and Outputs Part A'!$B$10</f>
        <v>103</v>
      </c>
      <c r="W288" s="33">
        <f t="shared" si="26"/>
        <v>96</v>
      </c>
      <c r="X288" s="33">
        <f>IF(W288-T288&gt;'Inputs and Outputs Part A'!B$4,W288-T288-'Inputs and Outputs Part A'!B$4,0)</f>
        <v>0</v>
      </c>
      <c r="Y288" s="35">
        <f>'Inputs and Outputs Part A'!$B$5*'Data Sheet A'!W288-'Inputs and Outputs Part A'!$B$6*'Data Sheet A'!X288</f>
        <v>3840</v>
      </c>
      <c r="AB288" s="13" t="s">
        <v>292</v>
      </c>
      <c r="AC288" s="34">
        <v>8</v>
      </c>
      <c r="AD288" s="34">
        <v>96</v>
      </c>
      <c r="AE288" s="33">
        <f>'Inputs and Outputs Part A'!$B$4+'Inputs and Outputs Part A'!$B$11</f>
        <v>104</v>
      </c>
      <c r="AF288" s="33">
        <f t="shared" si="27"/>
        <v>96</v>
      </c>
      <c r="AG288" s="33">
        <f>IF(AF288-AC288&gt;'Inputs and Outputs Part A'!B$4,AF288-AC288-'Inputs and Outputs Part A'!B$4,0)</f>
        <v>0</v>
      </c>
      <c r="AH288" s="35">
        <f>'Inputs and Outputs Part A'!$B$5*'Data Sheet A'!AF288-'Inputs and Outputs Part A'!$B$6*'Data Sheet A'!AG288</f>
        <v>3840</v>
      </c>
      <c r="AK288" s="13" t="s">
        <v>292</v>
      </c>
      <c r="AL288" s="34">
        <v>8</v>
      </c>
      <c r="AM288" s="34">
        <v>96</v>
      </c>
      <c r="AN288" s="33">
        <f>'Inputs and Outputs Part A'!$B$4+'Inputs and Outputs Part A'!$B$12</f>
        <v>105</v>
      </c>
      <c r="AO288" s="33">
        <f t="shared" si="28"/>
        <v>96</v>
      </c>
      <c r="AP288" s="33">
        <f>IF(AO288-AL288&gt;'Inputs and Outputs Part A'!B$4,AO288-AL288-'Inputs and Outputs Part A'!B$4,0)</f>
        <v>0</v>
      </c>
      <c r="AQ288" s="35">
        <f>'Inputs and Outputs Part A'!$B$5*'Data Sheet A'!AO288-'Inputs and Outputs Part A'!$B$6*'Data Sheet A'!AP288</f>
        <v>3840</v>
      </c>
      <c r="AS288" s="13" t="s">
        <v>292</v>
      </c>
      <c r="AT288" s="34">
        <v>8</v>
      </c>
      <c r="AU288" s="34">
        <v>96</v>
      </c>
      <c r="AV288" s="33">
        <f>'Inputs and Outputs Part A'!$B$4</f>
        <v>100</v>
      </c>
      <c r="AW288" s="33">
        <f t="shared" si="29"/>
        <v>96</v>
      </c>
      <c r="AX288" s="33">
        <f>IF(AW288-AT288&gt;'Inputs and Outputs Part A'!B$4,AW288-AT288-'Inputs and Outputs Part A'!B$4,0)</f>
        <v>0</v>
      </c>
      <c r="AY288" s="35">
        <f>'Inputs and Outputs Part A'!$B$5*'Data Sheet A'!AW288</f>
        <v>3840</v>
      </c>
    </row>
    <row r="289" spans="1:51" x14ac:dyDescent="0.3">
      <c r="A289" s="13" t="s">
        <v>293</v>
      </c>
      <c r="B289" s="34">
        <v>2</v>
      </c>
      <c r="C289" s="34">
        <v>104</v>
      </c>
      <c r="D289" s="33">
        <f>'Inputs and Outputs Part A'!$B$4+'Inputs and Outputs Part A'!$B$8</f>
        <v>101</v>
      </c>
      <c r="E289" s="33">
        <f t="shared" si="24"/>
        <v>101</v>
      </c>
      <c r="F289" s="33">
        <f>IF(E289-B289&gt;'Inputs and Outputs Part A'!B$4,E289-B289-'Inputs and Outputs Part A'!B$4,0)</f>
        <v>0</v>
      </c>
      <c r="G289" s="35">
        <f>'Inputs and Outputs Part A'!$B$5*'Data Sheet A'!E289-'Inputs and Outputs Part A'!$B$6*'Data Sheet A'!F289</f>
        <v>4040</v>
      </c>
      <c r="J289" s="13" t="s">
        <v>293</v>
      </c>
      <c r="K289" s="34">
        <v>2</v>
      </c>
      <c r="L289" s="34">
        <v>104</v>
      </c>
      <c r="M289" s="33">
        <f>'Inputs and Outputs Part A'!$B$4+'Inputs and Outputs Part A'!$B$9</f>
        <v>102</v>
      </c>
      <c r="N289" s="33">
        <f t="shared" si="25"/>
        <v>102</v>
      </c>
      <c r="O289" s="33">
        <f>IF(N289-K289&gt;'Inputs and Outputs Part A'!B$4,N289-K289-'Inputs and Outputs Part A'!B$4,0)</f>
        <v>0</v>
      </c>
      <c r="P289" s="35">
        <f>'Inputs and Outputs Part A'!$B$5*'Data Sheet A'!N289-'Inputs and Outputs Part A'!$B$6*'Data Sheet A'!O289</f>
        <v>4080</v>
      </c>
      <c r="S289" s="13" t="s">
        <v>293</v>
      </c>
      <c r="T289" s="34">
        <v>2</v>
      </c>
      <c r="U289" s="34">
        <v>104</v>
      </c>
      <c r="V289" s="33">
        <f>'Inputs and Outputs Part A'!$B$4+'Inputs and Outputs Part A'!$B$10</f>
        <v>103</v>
      </c>
      <c r="W289" s="33">
        <f t="shared" si="26"/>
        <v>103</v>
      </c>
      <c r="X289" s="33">
        <f>IF(W289-T289&gt;'Inputs and Outputs Part A'!B$4,W289-T289-'Inputs and Outputs Part A'!B$4,0)</f>
        <v>1</v>
      </c>
      <c r="Y289" s="35">
        <f>'Inputs and Outputs Part A'!$B$5*'Data Sheet A'!W289-'Inputs and Outputs Part A'!$B$6*'Data Sheet A'!X289</f>
        <v>4020</v>
      </c>
      <c r="AB289" s="13" t="s">
        <v>293</v>
      </c>
      <c r="AC289" s="34">
        <v>2</v>
      </c>
      <c r="AD289" s="34">
        <v>104</v>
      </c>
      <c r="AE289" s="33">
        <f>'Inputs and Outputs Part A'!$B$4+'Inputs and Outputs Part A'!$B$11</f>
        <v>104</v>
      </c>
      <c r="AF289" s="33">
        <f t="shared" si="27"/>
        <v>104</v>
      </c>
      <c r="AG289" s="33">
        <f>IF(AF289-AC289&gt;'Inputs and Outputs Part A'!B$4,AF289-AC289-'Inputs and Outputs Part A'!B$4,0)</f>
        <v>2</v>
      </c>
      <c r="AH289" s="35">
        <f>'Inputs and Outputs Part A'!$B$5*'Data Sheet A'!AF289-'Inputs and Outputs Part A'!$B$6*'Data Sheet A'!AG289</f>
        <v>3960</v>
      </c>
      <c r="AK289" s="13" t="s">
        <v>293</v>
      </c>
      <c r="AL289" s="34">
        <v>2</v>
      </c>
      <c r="AM289" s="34">
        <v>104</v>
      </c>
      <c r="AN289" s="33">
        <f>'Inputs and Outputs Part A'!$B$4+'Inputs and Outputs Part A'!$B$12</f>
        <v>105</v>
      </c>
      <c r="AO289" s="33">
        <f t="shared" si="28"/>
        <v>104</v>
      </c>
      <c r="AP289" s="33">
        <f>IF(AO289-AL289&gt;'Inputs and Outputs Part A'!B$4,AO289-AL289-'Inputs and Outputs Part A'!B$4,0)</f>
        <v>2</v>
      </c>
      <c r="AQ289" s="35">
        <f>'Inputs and Outputs Part A'!$B$5*'Data Sheet A'!AO289-'Inputs and Outputs Part A'!$B$6*'Data Sheet A'!AP289</f>
        <v>3960</v>
      </c>
      <c r="AS289" s="13" t="s">
        <v>293</v>
      </c>
      <c r="AT289" s="34">
        <v>2</v>
      </c>
      <c r="AU289" s="34">
        <v>104</v>
      </c>
      <c r="AV289" s="33">
        <f>'Inputs and Outputs Part A'!$B$4</f>
        <v>100</v>
      </c>
      <c r="AW289" s="33">
        <f t="shared" si="29"/>
        <v>100</v>
      </c>
      <c r="AX289" s="33">
        <f>IF(AW289-AT289&gt;'Inputs and Outputs Part A'!B$4,AW289-AT289-'Inputs and Outputs Part A'!B$4,0)</f>
        <v>0</v>
      </c>
      <c r="AY289" s="35">
        <f>'Inputs and Outputs Part A'!$B$5*'Data Sheet A'!AW289</f>
        <v>4000</v>
      </c>
    </row>
    <row r="290" spans="1:51" x14ac:dyDescent="0.3">
      <c r="A290" s="13" t="s">
        <v>294</v>
      </c>
      <c r="B290" s="34">
        <v>0</v>
      </c>
      <c r="C290" s="34">
        <v>95</v>
      </c>
      <c r="D290" s="33">
        <f>'Inputs and Outputs Part A'!$B$4+'Inputs and Outputs Part A'!$B$8</f>
        <v>101</v>
      </c>
      <c r="E290" s="33">
        <f t="shared" si="24"/>
        <v>95</v>
      </c>
      <c r="F290" s="33">
        <f>IF(E290-B290&gt;'Inputs and Outputs Part A'!B$4,E290-B290-'Inputs and Outputs Part A'!B$4,0)</f>
        <v>0</v>
      </c>
      <c r="G290" s="35">
        <f>'Inputs and Outputs Part A'!$B$5*'Data Sheet A'!E290-'Inputs and Outputs Part A'!$B$6*'Data Sheet A'!F290</f>
        <v>3800</v>
      </c>
      <c r="J290" s="13" t="s">
        <v>294</v>
      </c>
      <c r="K290" s="34">
        <v>0</v>
      </c>
      <c r="L290" s="34">
        <v>95</v>
      </c>
      <c r="M290" s="33">
        <f>'Inputs and Outputs Part A'!$B$4+'Inputs and Outputs Part A'!$B$9</f>
        <v>102</v>
      </c>
      <c r="N290" s="33">
        <f t="shared" si="25"/>
        <v>95</v>
      </c>
      <c r="O290" s="33">
        <f>IF(N290-K290&gt;'Inputs and Outputs Part A'!B$4,N290-K290-'Inputs and Outputs Part A'!B$4,0)</f>
        <v>0</v>
      </c>
      <c r="P290" s="35">
        <f>'Inputs and Outputs Part A'!$B$5*'Data Sheet A'!N290-'Inputs and Outputs Part A'!$B$6*'Data Sheet A'!O290</f>
        <v>3800</v>
      </c>
      <c r="S290" s="13" t="s">
        <v>294</v>
      </c>
      <c r="T290" s="34">
        <v>0</v>
      </c>
      <c r="U290" s="34">
        <v>95</v>
      </c>
      <c r="V290" s="33">
        <f>'Inputs and Outputs Part A'!$B$4+'Inputs and Outputs Part A'!$B$10</f>
        <v>103</v>
      </c>
      <c r="W290" s="33">
        <f t="shared" si="26"/>
        <v>95</v>
      </c>
      <c r="X290" s="33">
        <f>IF(W290-T290&gt;'Inputs and Outputs Part A'!B$4,W290-T290-'Inputs and Outputs Part A'!B$4,0)</f>
        <v>0</v>
      </c>
      <c r="Y290" s="35">
        <f>'Inputs and Outputs Part A'!$B$5*'Data Sheet A'!W290-'Inputs and Outputs Part A'!$B$6*'Data Sheet A'!X290</f>
        <v>3800</v>
      </c>
      <c r="AB290" s="13" t="s">
        <v>294</v>
      </c>
      <c r="AC290" s="34">
        <v>0</v>
      </c>
      <c r="AD290" s="34">
        <v>95</v>
      </c>
      <c r="AE290" s="33">
        <f>'Inputs and Outputs Part A'!$B$4+'Inputs and Outputs Part A'!$B$11</f>
        <v>104</v>
      </c>
      <c r="AF290" s="33">
        <f t="shared" si="27"/>
        <v>95</v>
      </c>
      <c r="AG290" s="33">
        <f>IF(AF290-AC290&gt;'Inputs and Outputs Part A'!B$4,AF290-AC290-'Inputs and Outputs Part A'!B$4,0)</f>
        <v>0</v>
      </c>
      <c r="AH290" s="35">
        <f>'Inputs and Outputs Part A'!$B$5*'Data Sheet A'!AF290-'Inputs and Outputs Part A'!$B$6*'Data Sheet A'!AG290</f>
        <v>3800</v>
      </c>
      <c r="AK290" s="13" t="s">
        <v>294</v>
      </c>
      <c r="AL290" s="34">
        <v>0</v>
      </c>
      <c r="AM290" s="34">
        <v>95</v>
      </c>
      <c r="AN290" s="33">
        <f>'Inputs and Outputs Part A'!$B$4+'Inputs and Outputs Part A'!$B$12</f>
        <v>105</v>
      </c>
      <c r="AO290" s="33">
        <f t="shared" si="28"/>
        <v>95</v>
      </c>
      <c r="AP290" s="33">
        <f>IF(AO290-AL290&gt;'Inputs and Outputs Part A'!B$4,AO290-AL290-'Inputs and Outputs Part A'!B$4,0)</f>
        <v>0</v>
      </c>
      <c r="AQ290" s="35">
        <f>'Inputs and Outputs Part A'!$B$5*'Data Sheet A'!AO290-'Inputs and Outputs Part A'!$B$6*'Data Sheet A'!AP290</f>
        <v>3800</v>
      </c>
      <c r="AS290" s="13" t="s">
        <v>294</v>
      </c>
      <c r="AT290" s="34">
        <v>0</v>
      </c>
      <c r="AU290" s="34">
        <v>95</v>
      </c>
      <c r="AV290" s="33">
        <f>'Inputs and Outputs Part A'!$B$4</f>
        <v>100</v>
      </c>
      <c r="AW290" s="33">
        <f t="shared" si="29"/>
        <v>95</v>
      </c>
      <c r="AX290" s="33">
        <f>IF(AW290-AT290&gt;'Inputs and Outputs Part A'!B$4,AW290-AT290-'Inputs and Outputs Part A'!B$4,0)</f>
        <v>0</v>
      </c>
      <c r="AY290" s="35">
        <f>'Inputs and Outputs Part A'!$B$5*'Data Sheet A'!AW290</f>
        <v>3800</v>
      </c>
    </row>
    <row r="291" spans="1:51" x14ac:dyDescent="0.3">
      <c r="A291" s="13" t="s">
        <v>295</v>
      </c>
      <c r="B291" s="34">
        <v>4</v>
      </c>
      <c r="C291" s="34">
        <v>103</v>
      </c>
      <c r="D291" s="33">
        <f>'Inputs and Outputs Part A'!$B$4+'Inputs and Outputs Part A'!$B$8</f>
        <v>101</v>
      </c>
      <c r="E291" s="33">
        <f t="shared" si="24"/>
        <v>101</v>
      </c>
      <c r="F291" s="33">
        <f>IF(E291-B291&gt;'Inputs and Outputs Part A'!B$4,E291-B291-'Inputs and Outputs Part A'!B$4,0)</f>
        <v>0</v>
      </c>
      <c r="G291" s="35">
        <f>'Inputs and Outputs Part A'!$B$5*'Data Sheet A'!E291-'Inputs and Outputs Part A'!$B$6*'Data Sheet A'!F291</f>
        <v>4040</v>
      </c>
      <c r="J291" s="13" t="s">
        <v>295</v>
      </c>
      <c r="K291" s="34">
        <v>4</v>
      </c>
      <c r="L291" s="34">
        <v>103</v>
      </c>
      <c r="M291" s="33">
        <f>'Inputs and Outputs Part A'!$B$4+'Inputs and Outputs Part A'!$B$9</f>
        <v>102</v>
      </c>
      <c r="N291" s="33">
        <f t="shared" si="25"/>
        <v>102</v>
      </c>
      <c r="O291" s="33">
        <f>IF(N291-K291&gt;'Inputs and Outputs Part A'!B$4,N291-K291-'Inputs and Outputs Part A'!B$4,0)</f>
        <v>0</v>
      </c>
      <c r="P291" s="35">
        <f>'Inputs and Outputs Part A'!$B$5*'Data Sheet A'!N291-'Inputs and Outputs Part A'!$B$6*'Data Sheet A'!O291</f>
        <v>4080</v>
      </c>
      <c r="S291" s="13" t="s">
        <v>295</v>
      </c>
      <c r="T291" s="34">
        <v>4</v>
      </c>
      <c r="U291" s="34">
        <v>103</v>
      </c>
      <c r="V291" s="33">
        <f>'Inputs and Outputs Part A'!$B$4+'Inputs and Outputs Part A'!$B$10</f>
        <v>103</v>
      </c>
      <c r="W291" s="33">
        <f t="shared" si="26"/>
        <v>103</v>
      </c>
      <c r="X291" s="33">
        <f>IF(W291-T291&gt;'Inputs and Outputs Part A'!B$4,W291-T291-'Inputs and Outputs Part A'!B$4,0)</f>
        <v>0</v>
      </c>
      <c r="Y291" s="35">
        <f>'Inputs and Outputs Part A'!$B$5*'Data Sheet A'!W291-'Inputs and Outputs Part A'!$B$6*'Data Sheet A'!X291</f>
        <v>4120</v>
      </c>
      <c r="AB291" s="13" t="s">
        <v>295</v>
      </c>
      <c r="AC291" s="34">
        <v>4</v>
      </c>
      <c r="AD291" s="34">
        <v>103</v>
      </c>
      <c r="AE291" s="33">
        <f>'Inputs and Outputs Part A'!$B$4+'Inputs and Outputs Part A'!$B$11</f>
        <v>104</v>
      </c>
      <c r="AF291" s="33">
        <f t="shared" si="27"/>
        <v>103</v>
      </c>
      <c r="AG291" s="33">
        <f>IF(AF291-AC291&gt;'Inputs and Outputs Part A'!B$4,AF291-AC291-'Inputs and Outputs Part A'!B$4,0)</f>
        <v>0</v>
      </c>
      <c r="AH291" s="35">
        <f>'Inputs and Outputs Part A'!$B$5*'Data Sheet A'!AF291-'Inputs and Outputs Part A'!$B$6*'Data Sheet A'!AG291</f>
        <v>4120</v>
      </c>
      <c r="AK291" s="13" t="s">
        <v>295</v>
      </c>
      <c r="AL291" s="34">
        <v>4</v>
      </c>
      <c r="AM291" s="34">
        <v>103</v>
      </c>
      <c r="AN291" s="33">
        <f>'Inputs and Outputs Part A'!$B$4+'Inputs and Outputs Part A'!$B$12</f>
        <v>105</v>
      </c>
      <c r="AO291" s="33">
        <f t="shared" si="28"/>
        <v>103</v>
      </c>
      <c r="AP291" s="33">
        <f>IF(AO291-AL291&gt;'Inputs and Outputs Part A'!B$4,AO291-AL291-'Inputs and Outputs Part A'!B$4,0)</f>
        <v>0</v>
      </c>
      <c r="AQ291" s="35">
        <f>'Inputs and Outputs Part A'!$B$5*'Data Sheet A'!AO291-'Inputs and Outputs Part A'!$B$6*'Data Sheet A'!AP291</f>
        <v>4120</v>
      </c>
      <c r="AS291" s="13" t="s">
        <v>295</v>
      </c>
      <c r="AT291" s="34">
        <v>4</v>
      </c>
      <c r="AU291" s="34">
        <v>103</v>
      </c>
      <c r="AV291" s="33">
        <f>'Inputs and Outputs Part A'!$B$4</f>
        <v>100</v>
      </c>
      <c r="AW291" s="33">
        <f t="shared" si="29"/>
        <v>100</v>
      </c>
      <c r="AX291" s="33">
        <f>IF(AW291-AT291&gt;'Inputs and Outputs Part A'!B$4,AW291-AT291-'Inputs and Outputs Part A'!B$4,0)</f>
        <v>0</v>
      </c>
      <c r="AY291" s="35">
        <f>'Inputs and Outputs Part A'!$B$5*'Data Sheet A'!AW291</f>
        <v>4000</v>
      </c>
    </row>
    <row r="292" spans="1:51" x14ac:dyDescent="0.3">
      <c r="A292" s="13" t="s">
        <v>296</v>
      </c>
      <c r="B292" s="34">
        <v>2</v>
      </c>
      <c r="C292" s="34">
        <v>102</v>
      </c>
      <c r="D292" s="33">
        <f>'Inputs and Outputs Part A'!$B$4+'Inputs and Outputs Part A'!$B$8</f>
        <v>101</v>
      </c>
      <c r="E292" s="33">
        <f t="shared" si="24"/>
        <v>101</v>
      </c>
      <c r="F292" s="33">
        <f>IF(E292-B292&gt;'Inputs and Outputs Part A'!B$4,E292-B292-'Inputs and Outputs Part A'!B$4,0)</f>
        <v>0</v>
      </c>
      <c r="G292" s="35">
        <f>'Inputs and Outputs Part A'!$B$5*'Data Sheet A'!E292-'Inputs and Outputs Part A'!$B$6*'Data Sheet A'!F292</f>
        <v>4040</v>
      </c>
      <c r="J292" s="13" t="s">
        <v>296</v>
      </c>
      <c r="K292" s="34">
        <v>2</v>
      </c>
      <c r="L292" s="34">
        <v>102</v>
      </c>
      <c r="M292" s="33">
        <f>'Inputs and Outputs Part A'!$B$4+'Inputs and Outputs Part A'!$B$9</f>
        <v>102</v>
      </c>
      <c r="N292" s="33">
        <f t="shared" si="25"/>
        <v>102</v>
      </c>
      <c r="O292" s="33">
        <f>IF(N292-K292&gt;'Inputs and Outputs Part A'!B$4,N292-K292-'Inputs and Outputs Part A'!B$4,0)</f>
        <v>0</v>
      </c>
      <c r="P292" s="35">
        <f>'Inputs and Outputs Part A'!$B$5*'Data Sheet A'!N292-'Inputs and Outputs Part A'!$B$6*'Data Sheet A'!O292</f>
        <v>4080</v>
      </c>
      <c r="S292" s="13" t="s">
        <v>296</v>
      </c>
      <c r="T292" s="34">
        <v>2</v>
      </c>
      <c r="U292" s="34">
        <v>102</v>
      </c>
      <c r="V292" s="33">
        <f>'Inputs and Outputs Part A'!$B$4+'Inputs and Outputs Part A'!$B$10</f>
        <v>103</v>
      </c>
      <c r="W292" s="33">
        <f t="shared" si="26"/>
        <v>102</v>
      </c>
      <c r="X292" s="33">
        <f>IF(W292-T292&gt;'Inputs and Outputs Part A'!B$4,W292-T292-'Inputs and Outputs Part A'!B$4,0)</f>
        <v>0</v>
      </c>
      <c r="Y292" s="35">
        <f>'Inputs and Outputs Part A'!$B$5*'Data Sheet A'!W292-'Inputs and Outputs Part A'!$B$6*'Data Sheet A'!X292</f>
        <v>4080</v>
      </c>
      <c r="AB292" s="13" t="s">
        <v>296</v>
      </c>
      <c r="AC292" s="34">
        <v>2</v>
      </c>
      <c r="AD292" s="34">
        <v>102</v>
      </c>
      <c r="AE292" s="33">
        <f>'Inputs and Outputs Part A'!$B$4+'Inputs and Outputs Part A'!$B$11</f>
        <v>104</v>
      </c>
      <c r="AF292" s="33">
        <f t="shared" si="27"/>
        <v>102</v>
      </c>
      <c r="AG292" s="33">
        <f>IF(AF292-AC292&gt;'Inputs and Outputs Part A'!B$4,AF292-AC292-'Inputs and Outputs Part A'!B$4,0)</f>
        <v>0</v>
      </c>
      <c r="AH292" s="35">
        <f>'Inputs and Outputs Part A'!$B$5*'Data Sheet A'!AF292-'Inputs and Outputs Part A'!$B$6*'Data Sheet A'!AG292</f>
        <v>4080</v>
      </c>
      <c r="AK292" s="13" t="s">
        <v>296</v>
      </c>
      <c r="AL292" s="34">
        <v>2</v>
      </c>
      <c r="AM292" s="34">
        <v>102</v>
      </c>
      <c r="AN292" s="33">
        <f>'Inputs and Outputs Part A'!$B$4+'Inputs and Outputs Part A'!$B$12</f>
        <v>105</v>
      </c>
      <c r="AO292" s="33">
        <f t="shared" si="28"/>
        <v>102</v>
      </c>
      <c r="AP292" s="33">
        <f>IF(AO292-AL292&gt;'Inputs and Outputs Part A'!B$4,AO292-AL292-'Inputs and Outputs Part A'!B$4,0)</f>
        <v>0</v>
      </c>
      <c r="AQ292" s="35">
        <f>'Inputs and Outputs Part A'!$B$5*'Data Sheet A'!AO292-'Inputs and Outputs Part A'!$B$6*'Data Sheet A'!AP292</f>
        <v>4080</v>
      </c>
      <c r="AS292" s="13" t="s">
        <v>296</v>
      </c>
      <c r="AT292" s="34">
        <v>2</v>
      </c>
      <c r="AU292" s="34">
        <v>102</v>
      </c>
      <c r="AV292" s="33">
        <f>'Inputs and Outputs Part A'!$B$4</f>
        <v>100</v>
      </c>
      <c r="AW292" s="33">
        <f t="shared" si="29"/>
        <v>100</v>
      </c>
      <c r="AX292" s="33">
        <f>IF(AW292-AT292&gt;'Inputs and Outputs Part A'!B$4,AW292-AT292-'Inputs and Outputs Part A'!B$4,0)</f>
        <v>0</v>
      </c>
      <c r="AY292" s="35">
        <f>'Inputs and Outputs Part A'!$B$5*'Data Sheet A'!AW292</f>
        <v>4000</v>
      </c>
    </row>
    <row r="293" spans="1:51" x14ac:dyDescent="0.3">
      <c r="A293" s="13" t="s">
        <v>297</v>
      </c>
      <c r="B293" s="34">
        <v>0</v>
      </c>
      <c r="C293" s="34">
        <v>116</v>
      </c>
      <c r="D293" s="33">
        <f>'Inputs and Outputs Part A'!$B$4+'Inputs and Outputs Part A'!$B$8</f>
        <v>101</v>
      </c>
      <c r="E293" s="33">
        <f t="shared" si="24"/>
        <v>101</v>
      </c>
      <c r="F293" s="33">
        <f>IF(E293-B293&gt;'Inputs and Outputs Part A'!B$4,E293-B293-'Inputs and Outputs Part A'!B$4,0)</f>
        <v>1</v>
      </c>
      <c r="G293" s="35">
        <f>'Inputs and Outputs Part A'!$B$5*'Data Sheet A'!E293-'Inputs and Outputs Part A'!$B$6*'Data Sheet A'!F293</f>
        <v>3940</v>
      </c>
      <c r="J293" s="13" t="s">
        <v>297</v>
      </c>
      <c r="K293" s="34">
        <v>0</v>
      </c>
      <c r="L293" s="34">
        <v>116</v>
      </c>
      <c r="M293" s="33">
        <f>'Inputs and Outputs Part A'!$B$4+'Inputs and Outputs Part A'!$B$9</f>
        <v>102</v>
      </c>
      <c r="N293" s="33">
        <f t="shared" si="25"/>
        <v>102</v>
      </c>
      <c r="O293" s="33">
        <f>IF(N293-K293&gt;'Inputs and Outputs Part A'!B$4,N293-K293-'Inputs and Outputs Part A'!B$4,0)</f>
        <v>2</v>
      </c>
      <c r="P293" s="35">
        <f>'Inputs and Outputs Part A'!$B$5*'Data Sheet A'!N293-'Inputs and Outputs Part A'!$B$6*'Data Sheet A'!O293</f>
        <v>3880</v>
      </c>
      <c r="S293" s="13" t="s">
        <v>297</v>
      </c>
      <c r="T293" s="34">
        <v>0</v>
      </c>
      <c r="U293" s="34">
        <v>116</v>
      </c>
      <c r="V293" s="33">
        <f>'Inputs and Outputs Part A'!$B$4+'Inputs and Outputs Part A'!$B$10</f>
        <v>103</v>
      </c>
      <c r="W293" s="33">
        <f t="shared" si="26"/>
        <v>103</v>
      </c>
      <c r="X293" s="33">
        <f>IF(W293-T293&gt;'Inputs and Outputs Part A'!B$4,W293-T293-'Inputs and Outputs Part A'!B$4,0)</f>
        <v>3</v>
      </c>
      <c r="Y293" s="35">
        <f>'Inputs and Outputs Part A'!$B$5*'Data Sheet A'!W293-'Inputs and Outputs Part A'!$B$6*'Data Sheet A'!X293</f>
        <v>3820</v>
      </c>
      <c r="AB293" s="13" t="s">
        <v>297</v>
      </c>
      <c r="AC293" s="34">
        <v>0</v>
      </c>
      <c r="AD293" s="34">
        <v>116</v>
      </c>
      <c r="AE293" s="33">
        <f>'Inputs and Outputs Part A'!$B$4+'Inputs and Outputs Part A'!$B$11</f>
        <v>104</v>
      </c>
      <c r="AF293" s="33">
        <f t="shared" si="27"/>
        <v>104</v>
      </c>
      <c r="AG293" s="33">
        <f>IF(AF293-AC293&gt;'Inputs and Outputs Part A'!B$4,AF293-AC293-'Inputs and Outputs Part A'!B$4,0)</f>
        <v>4</v>
      </c>
      <c r="AH293" s="35">
        <f>'Inputs and Outputs Part A'!$B$5*'Data Sheet A'!AF293-'Inputs and Outputs Part A'!$B$6*'Data Sheet A'!AG293</f>
        <v>3760</v>
      </c>
      <c r="AK293" s="13" t="s">
        <v>297</v>
      </c>
      <c r="AL293" s="34">
        <v>0</v>
      </c>
      <c r="AM293" s="34">
        <v>116</v>
      </c>
      <c r="AN293" s="33">
        <f>'Inputs and Outputs Part A'!$B$4+'Inputs and Outputs Part A'!$B$12</f>
        <v>105</v>
      </c>
      <c r="AO293" s="33">
        <f t="shared" si="28"/>
        <v>105</v>
      </c>
      <c r="AP293" s="33">
        <f>IF(AO293-AL293&gt;'Inputs and Outputs Part A'!B$4,AO293-AL293-'Inputs and Outputs Part A'!B$4,0)</f>
        <v>5</v>
      </c>
      <c r="AQ293" s="35">
        <f>'Inputs and Outputs Part A'!$B$5*'Data Sheet A'!AO293-'Inputs and Outputs Part A'!$B$6*'Data Sheet A'!AP293</f>
        <v>3700</v>
      </c>
      <c r="AS293" s="13" t="s">
        <v>297</v>
      </c>
      <c r="AT293" s="34">
        <v>0</v>
      </c>
      <c r="AU293" s="34">
        <v>116</v>
      </c>
      <c r="AV293" s="33">
        <f>'Inputs and Outputs Part A'!$B$4</f>
        <v>100</v>
      </c>
      <c r="AW293" s="33">
        <f t="shared" si="29"/>
        <v>100</v>
      </c>
      <c r="AX293" s="33">
        <f>IF(AW293-AT293&gt;'Inputs and Outputs Part A'!B$4,AW293-AT293-'Inputs and Outputs Part A'!B$4,0)</f>
        <v>0</v>
      </c>
      <c r="AY293" s="35">
        <f>'Inputs and Outputs Part A'!$B$5*'Data Sheet A'!AW293</f>
        <v>4000</v>
      </c>
    </row>
    <row r="294" spans="1:51" x14ac:dyDescent="0.3">
      <c r="A294" s="13" t="s">
        <v>298</v>
      </c>
      <c r="B294" s="34">
        <v>1</v>
      </c>
      <c r="C294" s="34">
        <v>100</v>
      </c>
      <c r="D294" s="33">
        <f>'Inputs and Outputs Part A'!$B$4+'Inputs and Outputs Part A'!$B$8</f>
        <v>101</v>
      </c>
      <c r="E294" s="33">
        <f t="shared" si="24"/>
        <v>100</v>
      </c>
      <c r="F294" s="33">
        <f>IF(E294-B294&gt;'Inputs and Outputs Part A'!B$4,E294-B294-'Inputs and Outputs Part A'!B$4,0)</f>
        <v>0</v>
      </c>
      <c r="G294" s="35">
        <f>'Inputs and Outputs Part A'!$B$5*'Data Sheet A'!E294-'Inputs and Outputs Part A'!$B$6*'Data Sheet A'!F294</f>
        <v>4000</v>
      </c>
      <c r="J294" s="13" t="s">
        <v>298</v>
      </c>
      <c r="K294" s="34">
        <v>1</v>
      </c>
      <c r="L294" s="34">
        <v>100</v>
      </c>
      <c r="M294" s="33">
        <f>'Inputs and Outputs Part A'!$B$4+'Inputs and Outputs Part A'!$B$9</f>
        <v>102</v>
      </c>
      <c r="N294" s="33">
        <f t="shared" si="25"/>
        <v>100</v>
      </c>
      <c r="O294" s="33">
        <f>IF(N294-K294&gt;'Inputs and Outputs Part A'!B$4,N294-K294-'Inputs and Outputs Part A'!B$4,0)</f>
        <v>0</v>
      </c>
      <c r="P294" s="35">
        <f>'Inputs and Outputs Part A'!$B$5*'Data Sheet A'!N294-'Inputs and Outputs Part A'!$B$6*'Data Sheet A'!O294</f>
        <v>4000</v>
      </c>
      <c r="S294" s="13" t="s">
        <v>298</v>
      </c>
      <c r="T294" s="34">
        <v>1</v>
      </c>
      <c r="U294" s="34">
        <v>100</v>
      </c>
      <c r="V294" s="33">
        <f>'Inputs and Outputs Part A'!$B$4+'Inputs and Outputs Part A'!$B$10</f>
        <v>103</v>
      </c>
      <c r="W294" s="33">
        <f t="shared" si="26"/>
        <v>100</v>
      </c>
      <c r="X294" s="33">
        <f>IF(W294-T294&gt;'Inputs and Outputs Part A'!B$4,W294-T294-'Inputs and Outputs Part A'!B$4,0)</f>
        <v>0</v>
      </c>
      <c r="Y294" s="35">
        <f>'Inputs and Outputs Part A'!$B$5*'Data Sheet A'!W294-'Inputs and Outputs Part A'!$B$6*'Data Sheet A'!X294</f>
        <v>4000</v>
      </c>
      <c r="AB294" s="13" t="s">
        <v>298</v>
      </c>
      <c r="AC294" s="34">
        <v>1</v>
      </c>
      <c r="AD294" s="34">
        <v>100</v>
      </c>
      <c r="AE294" s="33">
        <f>'Inputs and Outputs Part A'!$B$4+'Inputs and Outputs Part A'!$B$11</f>
        <v>104</v>
      </c>
      <c r="AF294" s="33">
        <f t="shared" si="27"/>
        <v>100</v>
      </c>
      <c r="AG294" s="33">
        <f>IF(AF294-AC294&gt;'Inputs and Outputs Part A'!B$4,AF294-AC294-'Inputs and Outputs Part A'!B$4,0)</f>
        <v>0</v>
      </c>
      <c r="AH294" s="35">
        <f>'Inputs and Outputs Part A'!$B$5*'Data Sheet A'!AF294-'Inputs and Outputs Part A'!$B$6*'Data Sheet A'!AG294</f>
        <v>4000</v>
      </c>
      <c r="AK294" s="13" t="s">
        <v>298</v>
      </c>
      <c r="AL294" s="34">
        <v>1</v>
      </c>
      <c r="AM294" s="34">
        <v>100</v>
      </c>
      <c r="AN294" s="33">
        <f>'Inputs and Outputs Part A'!$B$4+'Inputs and Outputs Part A'!$B$12</f>
        <v>105</v>
      </c>
      <c r="AO294" s="33">
        <f t="shared" si="28"/>
        <v>100</v>
      </c>
      <c r="AP294" s="33">
        <f>IF(AO294-AL294&gt;'Inputs and Outputs Part A'!B$4,AO294-AL294-'Inputs and Outputs Part A'!B$4,0)</f>
        <v>0</v>
      </c>
      <c r="AQ294" s="35">
        <f>'Inputs and Outputs Part A'!$B$5*'Data Sheet A'!AO294-'Inputs and Outputs Part A'!$B$6*'Data Sheet A'!AP294</f>
        <v>4000</v>
      </c>
      <c r="AS294" s="13" t="s">
        <v>298</v>
      </c>
      <c r="AT294" s="34">
        <v>1</v>
      </c>
      <c r="AU294" s="34">
        <v>100</v>
      </c>
      <c r="AV294" s="33">
        <f>'Inputs and Outputs Part A'!$B$4</f>
        <v>100</v>
      </c>
      <c r="AW294" s="33">
        <f t="shared" si="29"/>
        <v>100</v>
      </c>
      <c r="AX294" s="33">
        <f>IF(AW294-AT294&gt;'Inputs and Outputs Part A'!B$4,AW294-AT294-'Inputs and Outputs Part A'!B$4,0)</f>
        <v>0</v>
      </c>
      <c r="AY294" s="35">
        <f>'Inputs and Outputs Part A'!$B$5*'Data Sheet A'!AW294</f>
        <v>4000</v>
      </c>
    </row>
    <row r="295" spans="1:51" x14ac:dyDescent="0.3">
      <c r="A295" s="13" t="s">
        <v>299</v>
      </c>
      <c r="B295" s="34">
        <v>3</v>
      </c>
      <c r="C295" s="34">
        <v>106</v>
      </c>
      <c r="D295" s="33">
        <f>'Inputs and Outputs Part A'!$B$4+'Inputs and Outputs Part A'!$B$8</f>
        <v>101</v>
      </c>
      <c r="E295" s="33">
        <f t="shared" si="24"/>
        <v>101</v>
      </c>
      <c r="F295" s="33">
        <f>IF(E295-B295&gt;'Inputs and Outputs Part A'!B$4,E295-B295-'Inputs and Outputs Part A'!B$4,0)</f>
        <v>0</v>
      </c>
      <c r="G295" s="35">
        <f>'Inputs and Outputs Part A'!$B$5*'Data Sheet A'!E295-'Inputs and Outputs Part A'!$B$6*'Data Sheet A'!F295</f>
        <v>4040</v>
      </c>
      <c r="J295" s="13" t="s">
        <v>299</v>
      </c>
      <c r="K295" s="34">
        <v>3</v>
      </c>
      <c r="L295" s="34">
        <v>106</v>
      </c>
      <c r="M295" s="33">
        <f>'Inputs and Outputs Part A'!$B$4+'Inputs and Outputs Part A'!$B$9</f>
        <v>102</v>
      </c>
      <c r="N295" s="33">
        <f t="shared" si="25"/>
        <v>102</v>
      </c>
      <c r="O295" s="33">
        <f>IF(N295-K295&gt;'Inputs and Outputs Part A'!B$4,N295-K295-'Inputs and Outputs Part A'!B$4,0)</f>
        <v>0</v>
      </c>
      <c r="P295" s="35">
        <f>'Inputs and Outputs Part A'!$B$5*'Data Sheet A'!N295-'Inputs and Outputs Part A'!$B$6*'Data Sheet A'!O295</f>
        <v>4080</v>
      </c>
      <c r="S295" s="13" t="s">
        <v>299</v>
      </c>
      <c r="T295" s="34">
        <v>3</v>
      </c>
      <c r="U295" s="34">
        <v>106</v>
      </c>
      <c r="V295" s="33">
        <f>'Inputs and Outputs Part A'!$B$4+'Inputs and Outputs Part A'!$B$10</f>
        <v>103</v>
      </c>
      <c r="W295" s="33">
        <f t="shared" si="26"/>
        <v>103</v>
      </c>
      <c r="X295" s="33">
        <f>IF(W295-T295&gt;'Inputs and Outputs Part A'!B$4,W295-T295-'Inputs and Outputs Part A'!B$4,0)</f>
        <v>0</v>
      </c>
      <c r="Y295" s="35">
        <f>'Inputs and Outputs Part A'!$B$5*'Data Sheet A'!W295-'Inputs and Outputs Part A'!$B$6*'Data Sheet A'!X295</f>
        <v>4120</v>
      </c>
      <c r="AB295" s="13" t="s">
        <v>299</v>
      </c>
      <c r="AC295" s="34">
        <v>3</v>
      </c>
      <c r="AD295" s="34">
        <v>106</v>
      </c>
      <c r="AE295" s="33">
        <f>'Inputs and Outputs Part A'!$B$4+'Inputs and Outputs Part A'!$B$11</f>
        <v>104</v>
      </c>
      <c r="AF295" s="33">
        <f t="shared" si="27"/>
        <v>104</v>
      </c>
      <c r="AG295" s="33">
        <f>IF(AF295-AC295&gt;'Inputs and Outputs Part A'!B$4,AF295-AC295-'Inputs and Outputs Part A'!B$4,0)</f>
        <v>1</v>
      </c>
      <c r="AH295" s="35">
        <f>'Inputs and Outputs Part A'!$B$5*'Data Sheet A'!AF295-'Inputs and Outputs Part A'!$B$6*'Data Sheet A'!AG295</f>
        <v>4060</v>
      </c>
      <c r="AK295" s="13" t="s">
        <v>299</v>
      </c>
      <c r="AL295" s="34">
        <v>3</v>
      </c>
      <c r="AM295" s="34">
        <v>106</v>
      </c>
      <c r="AN295" s="33">
        <f>'Inputs and Outputs Part A'!$B$4+'Inputs and Outputs Part A'!$B$12</f>
        <v>105</v>
      </c>
      <c r="AO295" s="33">
        <f t="shared" si="28"/>
        <v>105</v>
      </c>
      <c r="AP295" s="33">
        <f>IF(AO295-AL295&gt;'Inputs and Outputs Part A'!B$4,AO295-AL295-'Inputs and Outputs Part A'!B$4,0)</f>
        <v>2</v>
      </c>
      <c r="AQ295" s="35">
        <f>'Inputs and Outputs Part A'!$B$5*'Data Sheet A'!AO295-'Inputs and Outputs Part A'!$B$6*'Data Sheet A'!AP295</f>
        <v>4000</v>
      </c>
      <c r="AS295" s="13" t="s">
        <v>299</v>
      </c>
      <c r="AT295" s="34">
        <v>3</v>
      </c>
      <c r="AU295" s="34">
        <v>106</v>
      </c>
      <c r="AV295" s="33">
        <f>'Inputs and Outputs Part A'!$B$4</f>
        <v>100</v>
      </c>
      <c r="AW295" s="33">
        <f t="shared" si="29"/>
        <v>100</v>
      </c>
      <c r="AX295" s="33">
        <f>IF(AW295-AT295&gt;'Inputs and Outputs Part A'!B$4,AW295-AT295-'Inputs and Outputs Part A'!B$4,0)</f>
        <v>0</v>
      </c>
      <c r="AY295" s="35">
        <f>'Inputs and Outputs Part A'!$B$5*'Data Sheet A'!AW295</f>
        <v>4000</v>
      </c>
    </row>
    <row r="296" spans="1:51" x14ac:dyDescent="0.3">
      <c r="A296" s="13" t="s">
        <v>300</v>
      </c>
      <c r="B296" s="34">
        <v>1</v>
      </c>
      <c r="C296" s="34">
        <v>109</v>
      </c>
      <c r="D296" s="33">
        <f>'Inputs and Outputs Part A'!$B$4+'Inputs and Outputs Part A'!$B$8</f>
        <v>101</v>
      </c>
      <c r="E296" s="33">
        <f t="shared" si="24"/>
        <v>101</v>
      </c>
      <c r="F296" s="33">
        <f>IF(E296-B296&gt;'Inputs and Outputs Part A'!B$4,E296-B296-'Inputs and Outputs Part A'!B$4,0)</f>
        <v>0</v>
      </c>
      <c r="G296" s="35">
        <f>'Inputs and Outputs Part A'!$B$5*'Data Sheet A'!E296-'Inputs and Outputs Part A'!$B$6*'Data Sheet A'!F296</f>
        <v>4040</v>
      </c>
      <c r="J296" s="13" t="s">
        <v>300</v>
      </c>
      <c r="K296" s="34">
        <v>1</v>
      </c>
      <c r="L296" s="34">
        <v>109</v>
      </c>
      <c r="M296" s="33">
        <f>'Inputs and Outputs Part A'!$B$4+'Inputs and Outputs Part A'!$B$9</f>
        <v>102</v>
      </c>
      <c r="N296" s="33">
        <f t="shared" si="25"/>
        <v>102</v>
      </c>
      <c r="O296" s="33">
        <f>IF(N296-K296&gt;'Inputs and Outputs Part A'!B$4,N296-K296-'Inputs and Outputs Part A'!B$4,0)</f>
        <v>1</v>
      </c>
      <c r="P296" s="35">
        <f>'Inputs and Outputs Part A'!$B$5*'Data Sheet A'!N296-'Inputs and Outputs Part A'!$B$6*'Data Sheet A'!O296</f>
        <v>3980</v>
      </c>
      <c r="S296" s="13" t="s">
        <v>300</v>
      </c>
      <c r="T296" s="34">
        <v>1</v>
      </c>
      <c r="U296" s="34">
        <v>109</v>
      </c>
      <c r="V296" s="33">
        <f>'Inputs and Outputs Part A'!$B$4+'Inputs and Outputs Part A'!$B$10</f>
        <v>103</v>
      </c>
      <c r="W296" s="33">
        <f t="shared" si="26"/>
        <v>103</v>
      </c>
      <c r="X296" s="33">
        <f>IF(W296-T296&gt;'Inputs and Outputs Part A'!B$4,W296-T296-'Inputs and Outputs Part A'!B$4,0)</f>
        <v>2</v>
      </c>
      <c r="Y296" s="35">
        <f>'Inputs and Outputs Part A'!$B$5*'Data Sheet A'!W296-'Inputs and Outputs Part A'!$B$6*'Data Sheet A'!X296</f>
        <v>3920</v>
      </c>
      <c r="AB296" s="13" t="s">
        <v>300</v>
      </c>
      <c r="AC296" s="34">
        <v>1</v>
      </c>
      <c r="AD296" s="34">
        <v>109</v>
      </c>
      <c r="AE296" s="33">
        <f>'Inputs and Outputs Part A'!$B$4+'Inputs and Outputs Part A'!$B$11</f>
        <v>104</v>
      </c>
      <c r="AF296" s="33">
        <f t="shared" si="27"/>
        <v>104</v>
      </c>
      <c r="AG296" s="33">
        <f>IF(AF296-AC296&gt;'Inputs and Outputs Part A'!B$4,AF296-AC296-'Inputs and Outputs Part A'!B$4,0)</f>
        <v>3</v>
      </c>
      <c r="AH296" s="35">
        <f>'Inputs and Outputs Part A'!$B$5*'Data Sheet A'!AF296-'Inputs and Outputs Part A'!$B$6*'Data Sheet A'!AG296</f>
        <v>3860</v>
      </c>
      <c r="AK296" s="13" t="s">
        <v>300</v>
      </c>
      <c r="AL296" s="34">
        <v>1</v>
      </c>
      <c r="AM296" s="34">
        <v>109</v>
      </c>
      <c r="AN296" s="33">
        <f>'Inputs and Outputs Part A'!$B$4+'Inputs and Outputs Part A'!$B$12</f>
        <v>105</v>
      </c>
      <c r="AO296" s="33">
        <f t="shared" si="28"/>
        <v>105</v>
      </c>
      <c r="AP296" s="33">
        <f>IF(AO296-AL296&gt;'Inputs and Outputs Part A'!B$4,AO296-AL296-'Inputs and Outputs Part A'!B$4,0)</f>
        <v>4</v>
      </c>
      <c r="AQ296" s="35">
        <f>'Inputs and Outputs Part A'!$B$5*'Data Sheet A'!AO296-'Inputs and Outputs Part A'!$B$6*'Data Sheet A'!AP296</f>
        <v>3800</v>
      </c>
      <c r="AS296" s="13" t="s">
        <v>300</v>
      </c>
      <c r="AT296" s="34">
        <v>1</v>
      </c>
      <c r="AU296" s="34">
        <v>109</v>
      </c>
      <c r="AV296" s="33">
        <f>'Inputs and Outputs Part A'!$B$4</f>
        <v>100</v>
      </c>
      <c r="AW296" s="33">
        <f t="shared" si="29"/>
        <v>100</v>
      </c>
      <c r="AX296" s="33">
        <f>IF(AW296-AT296&gt;'Inputs and Outputs Part A'!B$4,AW296-AT296-'Inputs and Outputs Part A'!B$4,0)</f>
        <v>0</v>
      </c>
      <c r="AY296" s="35">
        <f>'Inputs and Outputs Part A'!$B$5*'Data Sheet A'!AW296</f>
        <v>4000</v>
      </c>
    </row>
    <row r="297" spans="1:51" x14ac:dyDescent="0.3">
      <c r="A297" s="13" t="s">
        <v>301</v>
      </c>
      <c r="B297" s="34">
        <v>2</v>
      </c>
      <c r="C297" s="34">
        <v>106</v>
      </c>
      <c r="D297" s="33">
        <f>'Inputs and Outputs Part A'!$B$4+'Inputs and Outputs Part A'!$B$8</f>
        <v>101</v>
      </c>
      <c r="E297" s="33">
        <f t="shared" si="24"/>
        <v>101</v>
      </c>
      <c r="F297" s="33">
        <f>IF(E297-B297&gt;'Inputs and Outputs Part A'!B$4,E297-B297-'Inputs and Outputs Part A'!B$4,0)</f>
        <v>0</v>
      </c>
      <c r="G297" s="35">
        <f>'Inputs and Outputs Part A'!$B$5*'Data Sheet A'!E297-'Inputs and Outputs Part A'!$B$6*'Data Sheet A'!F297</f>
        <v>4040</v>
      </c>
      <c r="J297" s="13" t="s">
        <v>301</v>
      </c>
      <c r="K297" s="34">
        <v>2</v>
      </c>
      <c r="L297" s="34">
        <v>106</v>
      </c>
      <c r="M297" s="33">
        <f>'Inputs and Outputs Part A'!$B$4+'Inputs and Outputs Part A'!$B$9</f>
        <v>102</v>
      </c>
      <c r="N297" s="33">
        <f t="shared" si="25"/>
        <v>102</v>
      </c>
      <c r="O297" s="33">
        <f>IF(N297-K297&gt;'Inputs and Outputs Part A'!B$4,N297-K297-'Inputs and Outputs Part A'!B$4,0)</f>
        <v>0</v>
      </c>
      <c r="P297" s="35">
        <f>'Inputs and Outputs Part A'!$B$5*'Data Sheet A'!N297-'Inputs and Outputs Part A'!$B$6*'Data Sheet A'!O297</f>
        <v>4080</v>
      </c>
      <c r="S297" s="13" t="s">
        <v>301</v>
      </c>
      <c r="T297" s="34">
        <v>2</v>
      </c>
      <c r="U297" s="34">
        <v>106</v>
      </c>
      <c r="V297" s="33">
        <f>'Inputs and Outputs Part A'!$B$4+'Inputs and Outputs Part A'!$B$10</f>
        <v>103</v>
      </c>
      <c r="W297" s="33">
        <f t="shared" si="26"/>
        <v>103</v>
      </c>
      <c r="X297" s="33">
        <f>IF(W297-T297&gt;'Inputs and Outputs Part A'!B$4,W297-T297-'Inputs and Outputs Part A'!B$4,0)</f>
        <v>1</v>
      </c>
      <c r="Y297" s="35">
        <f>'Inputs and Outputs Part A'!$B$5*'Data Sheet A'!W297-'Inputs and Outputs Part A'!$B$6*'Data Sheet A'!X297</f>
        <v>4020</v>
      </c>
      <c r="AB297" s="13" t="s">
        <v>301</v>
      </c>
      <c r="AC297" s="34">
        <v>2</v>
      </c>
      <c r="AD297" s="34">
        <v>106</v>
      </c>
      <c r="AE297" s="33">
        <f>'Inputs and Outputs Part A'!$B$4+'Inputs and Outputs Part A'!$B$11</f>
        <v>104</v>
      </c>
      <c r="AF297" s="33">
        <f t="shared" si="27"/>
        <v>104</v>
      </c>
      <c r="AG297" s="33">
        <f>IF(AF297-AC297&gt;'Inputs and Outputs Part A'!B$4,AF297-AC297-'Inputs and Outputs Part A'!B$4,0)</f>
        <v>2</v>
      </c>
      <c r="AH297" s="35">
        <f>'Inputs and Outputs Part A'!$B$5*'Data Sheet A'!AF297-'Inputs and Outputs Part A'!$B$6*'Data Sheet A'!AG297</f>
        <v>3960</v>
      </c>
      <c r="AK297" s="13" t="s">
        <v>301</v>
      </c>
      <c r="AL297" s="34">
        <v>2</v>
      </c>
      <c r="AM297" s="34">
        <v>106</v>
      </c>
      <c r="AN297" s="33">
        <f>'Inputs and Outputs Part A'!$B$4+'Inputs and Outputs Part A'!$B$12</f>
        <v>105</v>
      </c>
      <c r="AO297" s="33">
        <f t="shared" si="28"/>
        <v>105</v>
      </c>
      <c r="AP297" s="33">
        <f>IF(AO297-AL297&gt;'Inputs and Outputs Part A'!B$4,AO297-AL297-'Inputs and Outputs Part A'!B$4,0)</f>
        <v>3</v>
      </c>
      <c r="AQ297" s="35">
        <f>'Inputs and Outputs Part A'!$B$5*'Data Sheet A'!AO297-'Inputs and Outputs Part A'!$B$6*'Data Sheet A'!AP297</f>
        <v>3900</v>
      </c>
      <c r="AS297" s="13" t="s">
        <v>301</v>
      </c>
      <c r="AT297" s="34">
        <v>2</v>
      </c>
      <c r="AU297" s="34">
        <v>106</v>
      </c>
      <c r="AV297" s="33">
        <f>'Inputs and Outputs Part A'!$B$4</f>
        <v>100</v>
      </c>
      <c r="AW297" s="33">
        <f t="shared" si="29"/>
        <v>100</v>
      </c>
      <c r="AX297" s="33">
        <f>IF(AW297-AT297&gt;'Inputs and Outputs Part A'!B$4,AW297-AT297-'Inputs and Outputs Part A'!B$4,0)</f>
        <v>0</v>
      </c>
      <c r="AY297" s="35">
        <f>'Inputs and Outputs Part A'!$B$5*'Data Sheet A'!AW297</f>
        <v>4000</v>
      </c>
    </row>
    <row r="298" spans="1:51" x14ac:dyDescent="0.3">
      <c r="A298" s="13" t="s">
        <v>302</v>
      </c>
      <c r="B298" s="34">
        <v>3</v>
      </c>
      <c r="C298" s="34">
        <v>107</v>
      </c>
      <c r="D298" s="33">
        <f>'Inputs and Outputs Part A'!$B$4+'Inputs and Outputs Part A'!$B$8</f>
        <v>101</v>
      </c>
      <c r="E298" s="33">
        <f t="shared" si="24"/>
        <v>101</v>
      </c>
      <c r="F298" s="33">
        <f>IF(E298-B298&gt;'Inputs and Outputs Part A'!B$4,E298-B298-'Inputs and Outputs Part A'!B$4,0)</f>
        <v>0</v>
      </c>
      <c r="G298" s="35">
        <f>'Inputs and Outputs Part A'!$B$5*'Data Sheet A'!E298-'Inputs and Outputs Part A'!$B$6*'Data Sheet A'!F298</f>
        <v>4040</v>
      </c>
      <c r="J298" s="13" t="s">
        <v>302</v>
      </c>
      <c r="K298" s="34">
        <v>3</v>
      </c>
      <c r="L298" s="34">
        <v>107</v>
      </c>
      <c r="M298" s="33">
        <f>'Inputs and Outputs Part A'!$B$4+'Inputs and Outputs Part A'!$B$9</f>
        <v>102</v>
      </c>
      <c r="N298" s="33">
        <f t="shared" si="25"/>
        <v>102</v>
      </c>
      <c r="O298" s="33">
        <f>IF(N298-K298&gt;'Inputs and Outputs Part A'!B$4,N298-K298-'Inputs and Outputs Part A'!B$4,0)</f>
        <v>0</v>
      </c>
      <c r="P298" s="35">
        <f>'Inputs and Outputs Part A'!$B$5*'Data Sheet A'!N298-'Inputs and Outputs Part A'!$B$6*'Data Sheet A'!O298</f>
        <v>4080</v>
      </c>
      <c r="S298" s="13" t="s">
        <v>302</v>
      </c>
      <c r="T298" s="34">
        <v>3</v>
      </c>
      <c r="U298" s="34">
        <v>107</v>
      </c>
      <c r="V298" s="33">
        <f>'Inputs and Outputs Part A'!$B$4+'Inputs and Outputs Part A'!$B$10</f>
        <v>103</v>
      </c>
      <c r="W298" s="33">
        <f t="shared" si="26"/>
        <v>103</v>
      </c>
      <c r="X298" s="33">
        <f>IF(W298-T298&gt;'Inputs and Outputs Part A'!B$4,W298-T298-'Inputs and Outputs Part A'!B$4,0)</f>
        <v>0</v>
      </c>
      <c r="Y298" s="35">
        <f>'Inputs and Outputs Part A'!$B$5*'Data Sheet A'!W298-'Inputs and Outputs Part A'!$B$6*'Data Sheet A'!X298</f>
        <v>4120</v>
      </c>
      <c r="AB298" s="13" t="s">
        <v>302</v>
      </c>
      <c r="AC298" s="34">
        <v>3</v>
      </c>
      <c r="AD298" s="34">
        <v>107</v>
      </c>
      <c r="AE298" s="33">
        <f>'Inputs and Outputs Part A'!$B$4+'Inputs and Outputs Part A'!$B$11</f>
        <v>104</v>
      </c>
      <c r="AF298" s="33">
        <f t="shared" si="27"/>
        <v>104</v>
      </c>
      <c r="AG298" s="33">
        <f>IF(AF298-AC298&gt;'Inputs and Outputs Part A'!B$4,AF298-AC298-'Inputs and Outputs Part A'!B$4,0)</f>
        <v>1</v>
      </c>
      <c r="AH298" s="35">
        <f>'Inputs and Outputs Part A'!$B$5*'Data Sheet A'!AF298-'Inputs and Outputs Part A'!$B$6*'Data Sheet A'!AG298</f>
        <v>4060</v>
      </c>
      <c r="AK298" s="13" t="s">
        <v>302</v>
      </c>
      <c r="AL298" s="34">
        <v>3</v>
      </c>
      <c r="AM298" s="34">
        <v>107</v>
      </c>
      <c r="AN298" s="33">
        <f>'Inputs and Outputs Part A'!$B$4+'Inputs and Outputs Part A'!$B$12</f>
        <v>105</v>
      </c>
      <c r="AO298" s="33">
        <f t="shared" si="28"/>
        <v>105</v>
      </c>
      <c r="AP298" s="33">
        <f>IF(AO298-AL298&gt;'Inputs and Outputs Part A'!B$4,AO298-AL298-'Inputs and Outputs Part A'!B$4,0)</f>
        <v>2</v>
      </c>
      <c r="AQ298" s="35">
        <f>'Inputs and Outputs Part A'!$B$5*'Data Sheet A'!AO298-'Inputs and Outputs Part A'!$B$6*'Data Sheet A'!AP298</f>
        <v>4000</v>
      </c>
      <c r="AS298" s="13" t="s">
        <v>302</v>
      </c>
      <c r="AT298" s="34">
        <v>3</v>
      </c>
      <c r="AU298" s="34">
        <v>107</v>
      </c>
      <c r="AV298" s="33">
        <f>'Inputs and Outputs Part A'!$B$4</f>
        <v>100</v>
      </c>
      <c r="AW298" s="33">
        <f t="shared" si="29"/>
        <v>100</v>
      </c>
      <c r="AX298" s="33">
        <f>IF(AW298-AT298&gt;'Inputs and Outputs Part A'!B$4,AW298-AT298-'Inputs and Outputs Part A'!B$4,0)</f>
        <v>0</v>
      </c>
      <c r="AY298" s="35">
        <f>'Inputs and Outputs Part A'!$B$5*'Data Sheet A'!AW298</f>
        <v>4000</v>
      </c>
    </row>
    <row r="299" spans="1:51" x14ac:dyDescent="0.3">
      <c r="A299" s="13" t="s">
        <v>303</v>
      </c>
      <c r="B299" s="34">
        <v>1</v>
      </c>
      <c r="C299" s="34">
        <v>108</v>
      </c>
      <c r="D299" s="33">
        <f>'Inputs and Outputs Part A'!$B$4+'Inputs and Outputs Part A'!$B$8</f>
        <v>101</v>
      </c>
      <c r="E299" s="33">
        <f t="shared" si="24"/>
        <v>101</v>
      </c>
      <c r="F299" s="33">
        <f>IF(E299-B299&gt;'Inputs and Outputs Part A'!B$4,E299-B299-'Inputs and Outputs Part A'!B$4,0)</f>
        <v>0</v>
      </c>
      <c r="G299" s="35">
        <f>'Inputs and Outputs Part A'!$B$5*'Data Sheet A'!E299-'Inputs and Outputs Part A'!$B$6*'Data Sheet A'!F299</f>
        <v>4040</v>
      </c>
      <c r="J299" s="13" t="s">
        <v>303</v>
      </c>
      <c r="K299" s="34">
        <v>1</v>
      </c>
      <c r="L299" s="34">
        <v>108</v>
      </c>
      <c r="M299" s="33">
        <f>'Inputs and Outputs Part A'!$B$4+'Inputs and Outputs Part A'!$B$9</f>
        <v>102</v>
      </c>
      <c r="N299" s="33">
        <f t="shared" si="25"/>
        <v>102</v>
      </c>
      <c r="O299" s="33">
        <f>IF(N299-K299&gt;'Inputs and Outputs Part A'!B$4,N299-K299-'Inputs and Outputs Part A'!B$4,0)</f>
        <v>1</v>
      </c>
      <c r="P299" s="35">
        <f>'Inputs and Outputs Part A'!$B$5*'Data Sheet A'!N299-'Inputs and Outputs Part A'!$B$6*'Data Sheet A'!O299</f>
        <v>3980</v>
      </c>
      <c r="S299" s="13" t="s">
        <v>303</v>
      </c>
      <c r="T299" s="34">
        <v>1</v>
      </c>
      <c r="U299" s="34">
        <v>108</v>
      </c>
      <c r="V299" s="33">
        <f>'Inputs and Outputs Part A'!$B$4+'Inputs and Outputs Part A'!$B$10</f>
        <v>103</v>
      </c>
      <c r="W299" s="33">
        <f t="shared" si="26"/>
        <v>103</v>
      </c>
      <c r="X299" s="33">
        <f>IF(W299-T299&gt;'Inputs and Outputs Part A'!B$4,W299-T299-'Inputs and Outputs Part A'!B$4,0)</f>
        <v>2</v>
      </c>
      <c r="Y299" s="35">
        <f>'Inputs and Outputs Part A'!$B$5*'Data Sheet A'!W299-'Inputs and Outputs Part A'!$B$6*'Data Sheet A'!X299</f>
        <v>3920</v>
      </c>
      <c r="AB299" s="13" t="s">
        <v>303</v>
      </c>
      <c r="AC299" s="34">
        <v>1</v>
      </c>
      <c r="AD299" s="34">
        <v>108</v>
      </c>
      <c r="AE299" s="33">
        <f>'Inputs and Outputs Part A'!$B$4+'Inputs and Outputs Part A'!$B$11</f>
        <v>104</v>
      </c>
      <c r="AF299" s="33">
        <f t="shared" si="27"/>
        <v>104</v>
      </c>
      <c r="AG299" s="33">
        <f>IF(AF299-AC299&gt;'Inputs and Outputs Part A'!B$4,AF299-AC299-'Inputs and Outputs Part A'!B$4,0)</f>
        <v>3</v>
      </c>
      <c r="AH299" s="35">
        <f>'Inputs and Outputs Part A'!$B$5*'Data Sheet A'!AF299-'Inputs and Outputs Part A'!$B$6*'Data Sheet A'!AG299</f>
        <v>3860</v>
      </c>
      <c r="AK299" s="13" t="s">
        <v>303</v>
      </c>
      <c r="AL299" s="34">
        <v>1</v>
      </c>
      <c r="AM299" s="34">
        <v>108</v>
      </c>
      <c r="AN299" s="33">
        <f>'Inputs and Outputs Part A'!$B$4+'Inputs and Outputs Part A'!$B$12</f>
        <v>105</v>
      </c>
      <c r="AO299" s="33">
        <f t="shared" si="28"/>
        <v>105</v>
      </c>
      <c r="AP299" s="33">
        <f>IF(AO299-AL299&gt;'Inputs and Outputs Part A'!B$4,AO299-AL299-'Inputs and Outputs Part A'!B$4,0)</f>
        <v>4</v>
      </c>
      <c r="AQ299" s="35">
        <f>'Inputs and Outputs Part A'!$B$5*'Data Sheet A'!AO299-'Inputs and Outputs Part A'!$B$6*'Data Sheet A'!AP299</f>
        <v>3800</v>
      </c>
      <c r="AS299" s="13" t="s">
        <v>303</v>
      </c>
      <c r="AT299" s="34">
        <v>1</v>
      </c>
      <c r="AU299" s="34">
        <v>108</v>
      </c>
      <c r="AV299" s="33">
        <f>'Inputs and Outputs Part A'!$B$4</f>
        <v>100</v>
      </c>
      <c r="AW299" s="33">
        <f t="shared" si="29"/>
        <v>100</v>
      </c>
      <c r="AX299" s="33">
        <f>IF(AW299-AT299&gt;'Inputs and Outputs Part A'!B$4,AW299-AT299-'Inputs and Outputs Part A'!B$4,0)</f>
        <v>0</v>
      </c>
      <c r="AY299" s="35">
        <f>'Inputs and Outputs Part A'!$B$5*'Data Sheet A'!AW299</f>
        <v>4000</v>
      </c>
    </row>
    <row r="300" spans="1:51" x14ac:dyDescent="0.3">
      <c r="A300" s="13" t="s">
        <v>304</v>
      </c>
      <c r="B300" s="34">
        <v>3</v>
      </c>
      <c r="C300" s="34">
        <v>110</v>
      </c>
      <c r="D300" s="33">
        <f>'Inputs and Outputs Part A'!$B$4+'Inputs and Outputs Part A'!$B$8</f>
        <v>101</v>
      </c>
      <c r="E300" s="33">
        <f t="shared" si="24"/>
        <v>101</v>
      </c>
      <c r="F300" s="33">
        <f>IF(E300-B300&gt;'Inputs and Outputs Part A'!B$4,E300-B300-'Inputs and Outputs Part A'!B$4,0)</f>
        <v>0</v>
      </c>
      <c r="G300" s="35">
        <f>'Inputs and Outputs Part A'!$B$5*'Data Sheet A'!E300-'Inputs and Outputs Part A'!$B$6*'Data Sheet A'!F300</f>
        <v>4040</v>
      </c>
      <c r="J300" s="13" t="s">
        <v>304</v>
      </c>
      <c r="K300" s="34">
        <v>3</v>
      </c>
      <c r="L300" s="34">
        <v>110</v>
      </c>
      <c r="M300" s="33">
        <f>'Inputs and Outputs Part A'!$B$4+'Inputs and Outputs Part A'!$B$9</f>
        <v>102</v>
      </c>
      <c r="N300" s="33">
        <f t="shared" si="25"/>
        <v>102</v>
      </c>
      <c r="O300" s="33">
        <f>IF(N300-K300&gt;'Inputs and Outputs Part A'!B$4,N300-K300-'Inputs and Outputs Part A'!B$4,0)</f>
        <v>0</v>
      </c>
      <c r="P300" s="35">
        <f>'Inputs and Outputs Part A'!$B$5*'Data Sheet A'!N300-'Inputs and Outputs Part A'!$B$6*'Data Sheet A'!O300</f>
        <v>4080</v>
      </c>
      <c r="S300" s="13" t="s">
        <v>304</v>
      </c>
      <c r="T300" s="34">
        <v>3</v>
      </c>
      <c r="U300" s="34">
        <v>110</v>
      </c>
      <c r="V300" s="33">
        <f>'Inputs and Outputs Part A'!$B$4+'Inputs and Outputs Part A'!$B$10</f>
        <v>103</v>
      </c>
      <c r="W300" s="33">
        <f t="shared" si="26"/>
        <v>103</v>
      </c>
      <c r="X300" s="33">
        <f>IF(W300-T300&gt;'Inputs and Outputs Part A'!B$4,W300-T300-'Inputs and Outputs Part A'!B$4,0)</f>
        <v>0</v>
      </c>
      <c r="Y300" s="35">
        <f>'Inputs and Outputs Part A'!$B$5*'Data Sheet A'!W300-'Inputs and Outputs Part A'!$B$6*'Data Sheet A'!X300</f>
        <v>4120</v>
      </c>
      <c r="AB300" s="13" t="s">
        <v>304</v>
      </c>
      <c r="AC300" s="34">
        <v>3</v>
      </c>
      <c r="AD300" s="34">
        <v>110</v>
      </c>
      <c r="AE300" s="33">
        <f>'Inputs and Outputs Part A'!$B$4+'Inputs and Outputs Part A'!$B$11</f>
        <v>104</v>
      </c>
      <c r="AF300" s="33">
        <f t="shared" si="27"/>
        <v>104</v>
      </c>
      <c r="AG300" s="33">
        <f>IF(AF300-AC300&gt;'Inputs and Outputs Part A'!B$4,AF300-AC300-'Inputs and Outputs Part A'!B$4,0)</f>
        <v>1</v>
      </c>
      <c r="AH300" s="35">
        <f>'Inputs and Outputs Part A'!$B$5*'Data Sheet A'!AF300-'Inputs and Outputs Part A'!$B$6*'Data Sheet A'!AG300</f>
        <v>4060</v>
      </c>
      <c r="AK300" s="13" t="s">
        <v>304</v>
      </c>
      <c r="AL300" s="34">
        <v>3</v>
      </c>
      <c r="AM300" s="34">
        <v>110</v>
      </c>
      <c r="AN300" s="33">
        <f>'Inputs and Outputs Part A'!$B$4+'Inputs and Outputs Part A'!$B$12</f>
        <v>105</v>
      </c>
      <c r="AO300" s="33">
        <f t="shared" si="28"/>
        <v>105</v>
      </c>
      <c r="AP300" s="33">
        <f>IF(AO300-AL300&gt;'Inputs and Outputs Part A'!B$4,AO300-AL300-'Inputs and Outputs Part A'!B$4,0)</f>
        <v>2</v>
      </c>
      <c r="AQ300" s="35">
        <f>'Inputs and Outputs Part A'!$B$5*'Data Sheet A'!AO300-'Inputs and Outputs Part A'!$B$6*'Data Sheet A'!AP300</f>
        <v>4000</v>
      </c>
      <c r="AS300" s="13" t="s">
        <v>304</v>
      </c>
      <c r="AT300" s="34">
        <v>3</v>
      </c>
      <c r="AU300" s="34">
        <v>110</v>
      </c>
      <c r="AV300" s="33">
        <f>'Inputs and Outputs Part A'!$B$4</f>
        <v>100</v>
      </c>
      <c r="AW300" s="33">
        <f t="shared" si="29"/>
        <v>100</v>
      </c>
      <c r="AX300" s="33">
        <f>IF(AW300-AT300&gt;'Inputs and Outputs Part A'!B$4,AW300-AT300-'Inputs and Outputs Part A'!B$4,0)</f>
        <v>0</v>
      </c>
      <c r="AY300" s="35">
        <f>'Inputs and Outputs Part A'!$B$5*'Data Sheet A'!AW300</f>
        <v>4000</v>
      </c>
    </row>
    <row r="301" spans="1:51" x14ac:dyDescent="0.3">
      <c r="A301" s="13" t="s">
        <v>305</v>
      </c>
      <c r="B301" s="34">
        <v>2</v>
      </c>
      <c r="C301" s="34">
        <v>106</v>
      </c>
      <c r="D301" s="33">
        <f>'Inputs and Outputs Part A'!$B$4+'Inputs and Outputs Part A'!$B$8</f>
        <v>101</v>
      </c>
      <c r="E301" s="33">
        <f t="shared" si="24"/>
        <v>101</v>
      </c>
      <c r="F301" s="33">
        <f>IF(E301-B301&gt;'Inputs and Outputs Part A'!B$4,E301-B301-'Inputs and Outputs Part A'!B$4,0)</f>
        <v>0</v>
      </c>
      <c r="G301" s="35">
        <f>'Inputs and Outputs Part A'!$B$5*'Data Sheet A'!E301-'Inputs and Outputs Part A'!$B$6*'Data Sheet A'!F301</f>
        <v>4040</v>
      </c>
      <c r="J301" s="13" t="s">
        <v>305</v>
      </c>
      <c r="K301" s="34">
        <v>2</v>
      </c>
      <c r="L301" s="34">
        <v>106</v>
      </c>
      <c r="M301" s="33">
        <f>'Inputs and Outputs Part A'!$B$4+'Inputs and Outputs Part A'!$B$9</f>
        <v>102</v>
      </c>
      <c r="N301" s="33">
        <f t="shared" si="25"/>
        <v>102</v>
      </c>
      <c r="O301" s="33">
        <f>IF(N301-K301&gt;'Inputs and Outputs Part A'!B$4,N301-K301-'Inputs and Outputs Part A'!B$4,0)</f>
        <v>0</v>
      </c>
      <c r="P301" s="35">
        <f>'Inputs and Outputs Part A'!$B$5*'Data Sheet A'!N301-'Inputs and Outputs Part A'!$B$6*'Data Sheet A'!O301</f>
        <v>4080</v>
      </c>
      <c r="S301" s="13" t="s">
        <v>305</v>
      </c>
      <c r="T301" s="34">
        <v>2</v>
      </c>
      <c r="U301" s="34">
        <v>106</v>
      </c>
      <c r="V301" s="33">
        <f>'Inputs and Outputs Part A'!$B$4+'Inputs and Outputs Part A'!$B$10</f>
        <v>103</v>
      </c>
      <c r="W301" s="33">
        <f t="shared" si="26"/>
        <v>103</v>
      </c>
      <c r="X301" s="33">
        <f>IF(W301-T301&gt;'Inputs and Outputs Part A'!B$4,W301-T301-'Inputs and Outputs Part A'!B$4,0)</f>
        <v>1</v>
      </c>
      <c r="Y301" s="35">
        <f>'Inputs and Outputs Part A'!$B$5*'Data Sheet A'!W301-'Inputs and Outputs Part A'!$B$6*'Data Sheet A'!X301</f>
        <v>4020</v>
      </c>
      <c r="AB301" s="13" t="s">
        <v>305</v>
      </c>
      <c r="AC301" s="34">
        <v>2</v>
      </c>
      <c r="AD301" s="34">
        <v>106</v>
      </c>
      <c r="AE301" s="33">
        <f>'Inputs and Outputs Part A'!$B$4+'Inputs and Outputs Part A'!$B$11</f>
        <v>104</v>
      </c>
      <c r="AF301" s="33">
        <f t="shared" si="27"/>
        <v>104</v>
      </c>
      <c r="AG301" s="33">
        <f>IF(AF301-AC301&gt;'Inputs and Outputs Part A'!B$4,AF301-AC301-'Inputs and Outputs Part A'!B$4,0)</f>
        <v>2</v>
      </c>
      <c r="AH301" s="35">
        <f>'Inputs and Outputs Part A'!$B$5*'Data Sheet A'!AF301-'Inputs and Outputs Part A'!$B$6*'Data Sheet A'!AG301</f>
        <v>3960</v>
      </c>
      <c r="AK301" s="13" t="s">
        <v>305</v>
      </c>
      <c r="AL301" s="34">
        <v>2</v>
      </c>
      <c r="AM301" s="34">
        <v>106</v>
      </c>
      <c r="AN301" s="33">
        <f>'Inputs and Outputs Part A'!$B$4+'Inputs and Outputs Part A'!$B$12</f>
        <v>105</v>
      </c>
      <c r="AO301" s="33">
        <f t="shared" si="28"/>
        <v>105</v>
      </c>
      <c r="AP301" s="33">
        <f>IF(AO301-AL301&gt;'Inputs and Outputs Part A'!B$4,AO301-AL301-'Inputs and Outputs Part A'!B$4,0)</f>
        <v>3</v>
      </c>
      <c r="AQ301" s="35">
        <f>'Inputs and Outputs Part A'!$B$5*'Data Sheet A'!AO301-'Inputs and Outputs Part A'!$B$6*'Data Sheet A'!AP301</f>
        <v>3900</v>
      </c>
      <c r="AS301" s="13" t="s">
        <v>305</v>
      </c>
      <c r="AT301" s="34">
        <v>2</v>
      </c>
      <c r="AU301" s="34">
        <v>106</v>
      </c>
      <c r="AV301" s="33">
        <f>'Inputs and Outputs Part A'!$B$4</f>
        <v>100</v>
      </c>
      <c r="AW301" s="33">
        <f t="shared" si="29"/>
        <v>100</v>
      </c>
      <c r="AX301" s="33">
        <f>IF(AW301-AT301&gt;'Inputs and Outputs Part A'!B$4,AW301-AT301-'Inputs and Outputs Part A'!B$4,0)</f>
        <v>0</v>
      </c>
      <c r="AY301" s="35">
        <f>'Inputs and Outputs Part A'!$B$5*'Data Sheet A'!AW301</f>
        <v>4000</v>
      </c>
    </row>
    <row r="302" spans="1:51" x14ac:dyDescent="0.3">
      <c r="A302" s="13" t="s">
        <v>306</v>
      </c>
      <c r="B302" s="34">
        <v>2</v>
      </c>
      <c r="C302" s="34">
        <v>109</v>
      </c>
      <c r="D302" s="33">
        <f>'Inputs and Outputs Part A'!$B$4+'Inputs and Outputs Part A'!$B$8</f>
        <v>101</v>
      </c>
      <c r="E302" s="33">
        <f t="shared" si="24"/>
        <v>101</v>
      </c>
      <c r="F302" s="33">
        <f>IF(E302-B302&gt;'Inputs and Outputs Part A'!B$4,E302-B302-'Inputs and Outputs Part A'!B$4,0)</f>
        <v>0</v>
      </c>
      <c r="G302" s="35">
        <f>'Inputs and Outputs Part A'!$B$5*'Data Sheet A'!E302-'Inputs and Outputs Part A'!$B$6*'Data Sheet A'!F302</f>
        <v>4040</v>
      </c>
      <c r="J302" s="13" t="s">
        <v>306</v>
      </c>
      <c r="K302" s="34">
        <v>2</v>
      </c>
      <c r="L302" s="34">
        <v>109</v>
      </c>
      <c r="M302" s="33">
        <f>'Inputs and Outputs Part A'!$B$4+'Inputs and Outputs Part A'!$B$9</f>
        <v>102</v>
      </c>
      <c r="N302" s="33">
        <f t="shared" si="25"/>
        <v>102</v>
      </c>
      <c r="O302" s="33">
        <f>IF(N302-K302&gt;'Inputs and Outputs Part A'!B$4,N302-K302-'Inputs and Outputs Part A'!B$4,0)</f>
        <v>0</v>
      </c>
      <c r="P302" s="35">
        <f>'Inputs and Outputs Part A'!$B$5*'Data Sheet A'!N302-'Inputs and Outputs Part A'!$B$6*'Data Sheet A'!O302</f>
        <v>4080</v>
      </c>
      <c r="S302" s="13" t="s">
        <v>306</v>
      </c>
      <c r="T302" s="34">
        <v>2</v>
      </c>
      <c r="U302" s="34">
        <v>109</v>
      </c>
      <c r="V302" s="33">
        <f>'Inputs and Outputs Part A'!$B$4+'Inputs and Outputs Part A'!$B$10</f>
        <v>103</v>
      </c>
      <c r="W302" s="33">
        <f t="shared" si="26"/>
        <v>103</v>
      </c>
      <c r="X302" s="33">
        <f>IF(W302-T302&gt;'Inputs and Outputs Part A'!B$4,W302-T302-'Inputs and Outputs Part A'!B$4,0)</f>
        <v>1</v>
      </c>
      <c r="Y302" s="35">
        <f>'Inputs and Outputs Part A'!$B$5*'Data Sheet A'!W302-'Inputs and Outputs Part A'!$B$6*'Data Sheet A'!X302</f>
        <v>4020</v>
      </c>
      <c r="AB302" s="13" t="s">
        <v>306</v>
      </c>
      <c r="AC302" s="34">
        <v>2</v>
      </c>
      <c r="AD302" s="34">
        <v>109</v>
      </c>
      <c r="AE302" s="33">
        <f>'Inputs and Outputs Part A'!$B$4+'Inputs and Outputs Part A'!$B$11</f>
        <v>104</v>
      </c>
      <c r="AF302" s="33">
        <f t="shared" si="27"/>
        <v>104</v>
      </c>
      <c r="AG302" s="33">
        <f>IF(AF302-AC302&gt;'Inputs and Outputs Part A'!B$4,AF302-AC302-'Inputs and Outputs Part A'!B$4,0)</f>
        <v>2</v>
      </c>
      <c r="AH302" s="35">
        <f>'Inputs and Outputs Part A'!$B$5*'Data Sheet A'!AF302-'Inputs and Outputs Part A'!$B$6*'Data Sheet A'!AG302</f>
        <v>3960</v>
      </c>
      <c r="AK302" s="13" t="s">
        <v>306</v>
      </c>
      <c r="AL302" s="34">
        <v>2</v>
      </c>
      <c r="AM302" s="34">
        <v>109</v>
      </c>
      <c r="AN302" s="33">
        <f>'Inputs and Outputs Part A'!$B$4+'Inputs and Outputs Part A'!$B$12</f>
        <v>105</v>
      </c>
      <c r="AO302" s="33">
        <f t="shared" si="28"/>
        <v>105</v>
      </c>
      <c r="AP302" s="33">
        <f>IF(AO302-AL302&gt;'Inputs and Outputs Part A'!B$4,AO302-AL302-'Inputs and Outputs Part A'!B$4,0)</f>
        <v>3</v>
      </c>
      <c r="AQ302" s="35">
        <f>'Inputs and Outputs Part A'!$B$5*'Data Sheet A'!AO302-'Inputs and Outputs Part A'!$B$6*'Data Sheet A'!AP302</f>
        <v>3900</v>
      </c>
      <c r="AS302" s="13" t="s">
        <v>306</v>
      </c>
      <c r="AT302" s="34">
        <v>2</v>
      </c>
      <c r="AU302" s="34">
        <v>109</v>
      </c>
      <c r="AV302" s="33">
        <f>'Inputs and Outputs Part A'!$B$4</f>
        <v>100</v>
      </c>
      <c r="AW302" s="33">
        <f t="shared" si="29"/>
        <v>100</v>
      </c>
      <c r="AX302" s="33">
        <f>IF(AW302-AT302&gt;'Inputs and Outputs Part A'!B$4,AW302-AT302-'Inputs and Outputs Part A'!B$4,0)</f>
        <v>0</v>
      </c>
      <c r="AY302" s="35">
        <f>'Inputs and Outputs Part A'!$B$5*'Data Sheet A'!AW302</f>
        <v>4000</v>
      </c>
    </row>
    <row r="303" spans="1:51" x14ac:dyDescent="0.3">
      <c r="A303" s="13" t="s">
        <v>307</v>
      </c>
      <c r="B303" s="34">
        <v>3</v>
      </c>
      <c r="C303" s="34">
        <v>107</v>
      </c>
      <c r="D303" s="33">
        <f>'Inputs and Outputs Part A'!$B$4+'Inputs and Outputs Part A'!$B$8</f>
        <v>101</v>
      </c>
      <c r="E303" s="33">
        <f t="shared" si="24"/>
        <v>101</v>
      </c>
      <c r="F303" s="33">
        <f>IF(E303-B303&gt;'Inputs and Outputs Part A'!B$4,E303-B303-'Inputs and Outputs Part A'!B$4,0)</f>
        <v>0</v>
      </c>
      <c r="G303" s="35">
        <f>'Inputs and Outputs Part A'!$B$5*'Data Sheet A'!E303-'Inputs and Outputs Part A'!$B$6*'Data Sheet A'!F303</f>
        <v>4040</v>
      </c>
      <c r="J303" s="13" t="s">
        <v>307</v>
      </c>
      <c r="K303" s="34">
        <v>3</v>
      </c>
      <c r="L303" s="34">
        <v>107</v>
      </c>
      <c r="M303" s="33">
        <f>'Inputs and Outputs Part A'!$B$4+'Inputs and Outputs Part A'!$B$9</f>
        <v>102</v>
      </c>
      <c r="N303" s="33">
        <f t="shared" si="25"/>
        <v>102</v>
      </c>
      <c r="O303" s="33">
        <f>IF(N303-K303&gt;'Inputs and Outputs Part A'!B$4,N303-K303-'Inputs and Outputs Part A'!B$4,0)</f>
        <v>0</v>
      </c>
      <c r="P303" s="35">
        <f>'Inputs and Outputs Part A'!$B$5*'Data Sheet A'!N303-'Inputs and Outputs Part A'!$B$6*'Data Sheet A'!O303</f>
        <v>4080</v>
      </c>
      <c r="S303" s="13" t="s">
        <v>307</v>
      </c>
      <c r="T303" s="34">
        <v>3</v>
      </c>
      <c r="U303" s="34">
        <v>107</v>
      </c>
      <c r="V303" s="33">
        <f>'Inputs and Outputs Part A'!$B$4+'Inputs and Outputs Part A'!$B$10</f>
        <v>103</v>
      </c>
      <c r="W303" s="33">
        <f t="shared" si="26"/>
        <v>103</v>
      </c>
      <c r="X303" s="33">
        <f>IF(W303-T303&gt;'Inputs and Outputs Part A'!B$4,W303-T303-'Inputs and Outputs Part A'!B$4,0)</f>
        <v>0</v>
      </c>
      <c r="Y303" s="35">
        <f>'Inputs and Outputs Part A'!$B$5*'Data Sheet A'!W303-'Inputs and Outputs Part A'!$B$6*'Data Sheet A'!X303</f>
        <v>4120</v>
      </c>
      <c r="AB303" s="13" t="s">
        <v>307</v>
      </c>
      <c r="AC303" s="34">
        <v>3</v>
      </c>
      <c r="AD303" s="34">
        <v>107</v>
      </c>
      <c r="AE303" s="33">
        <f>'Inputs and Outputs Part A'!$B$4+'Inputs and Outputs Part A'!$B$11</f>
        <v>104</v>
      </c>
      <c r="AF303" s="33">
        <f t="shared" si="27"/>
        <v>104</v>
      </c>
      <c r="AG303" s="33">
        <f>IF(AF303-AC303&gt;'Inputs and Outputs Part A'!B$4,AF303-AC303-'Inputs and Outputs Part A'!B$4,0)</f>
        <v>1</v>
      </c>
      <c r="AH303" s="35">
        <f>'Inputs and Outputs Part A'!$B$5*'Data Sheet A'!AF303-'Inputs and Outputs Part A'!$B$6*'Data Sheet A'!AG303</f>
        <v>4060</v>
      </c>
      <c r="AK303" s="13" t="s">
        <v>307</v>
      </c>
      <c r="AL303" s="34">
        <v>3</v>
      </c>
      <c r="AM303" s="34">
        <v>107</v>
      </c>
      <c r="AN303" s="33">
        <f>'Inputs and Outputs Part A'!$B$4+'Inputs and Outputs Part A'!$B$12</f>
        <v>105</v>
      </c>
      <c r="AO303" s="33">
        <f t="shared" si="28"/>
        <v>105</v>
      </c>
      <c r="AP303" s="33">
        <f>IF(AO303-AL303&gt;'Inputs and Outputs Part A'!B$4,AO303-AL303-'Inputs and Outputs Part A'!B$4,0)</f>
        <v>2</v>
      </c>
      <c r="AQ303" s="35">
        <f>'Inputs and Outputs Part A'!$B$5*'Data Sheet A'!AO303-'Inputs and Outputs Part A'!$B$6*'Data Sheet A'!AP303</f>
        <v>4000</v>
      </c>
      <c r="AS303" s="13" t="s">
        <v>307</v>
      </c>
      <c r="AT303" s="34">
        <v>3</v>
      </c>
      <c r="AU303" s="34">
        <v>107</v>
      </c>
      <c r="AV303" s="33">
        <f>'Inputs and Outputs Part A'!$B$4</f>
        <v>100</v>
      </c>
      <c r="AW303" s="33">
        <f t="shared" si="29"/>
        <v>100</v>
      </c>
      <c r="AX303" s="33">
        <f>IF(AW303-AT303&gt;'Inputs and Outputs Part A'!B$4,AW303-AT303-'Inputs and Outputs Part A'!B$4,0)</f>
        <v>0</v>
      </c>
      <c r="AY303" s="35">
        <f>'Inputs and Outputs Part A'!$B$5*'Data Sheet A'!AW303</f>
        <v>4000</v>
      </c>
    </row>
    <row r="304" spans="1:51" x14ac:dyDescent="0.3">
      <c r="A304" s="13" t="s">
        <v>308</v>
      </c>
      <c r="B304" s="34">
        <v>1</v>
      </c>
      <c r="C304" s="34">
        <v>109</v>
      </c>
      <c r="D304" s="33">
        <f>'Inputs and Outputs Part A'!$B$4+'Inputs and Outputs Part A'!$B$8</f>
        <v>101</v>
      </c>
      <c r="E304" s="33">
        <f t="shared" si="24"/>
        <v>101</v>
      </c>
      <c r="F304" s="33">
        <f>IF(E304-B304&gt;'Inputs and Outputs Part A'!B$4,E304-B304-'Inputs and Outputs Part A'!B$4,0)</f>
        <v>0</v>
      </c>
      <c r="G304" s="35">
        <f>'Inputs and Outputs Part A'!$B$5*'Data Sheet A'!E304-'Inputs and Outputs Part A'!$B$6*'Data Sheet A'!F304</f>
        <v>4040</v>
      </c>
      <c r="J304" s="13" t="s">
        <v>308</v>
      </c>
      <c r="K304" s="34">
        <v>1</v>
      </c>
      <c r="L304" s="34">
        <v>109</v>
      </c>
      <c r="M304" s="33">
        <f>'Inputs and Outputs Part A'!$B$4+'Inputs and Outputs Part A'!$B$9</f>
        <v>102</v>
      </c>
      <c r="N304" s="33">
        <f t="shared" si="25"/>
        <v>102</v>
      </c>
      <c r="O304" s="33">
        <f>IF(N304-K304&gt;'Inputs and Outputs Part A'!B$4,N304-K304-'Inputs and Outputs Part A'!B$4,0)</f>
        <v>1</v>
      </c>
      <c r="P304" s="35">
        <f>'Inputs and Outputs Part A'!$B$5*'Data Sheet A'!N304-'Inputs and Outputs Part A'!$B$6*'Data Sheet A'!O304</f>
        <v>3980</v>
      </c>
      <c r="S304" s="13" t="s">
        <v>308</v>
      </c>
      <c r="T304" s="34">
        <v>1</v>
      </c>
      <c r="U304" s="34">
        <v>109</v>
      </c>
      <c r="V304" s="33">
        <f>'Inputs and Outputs Part A'!$B$4+'Inputs and Outputs Part A'!$B$10</f>
        <v>103</v>
      </c>
      <c r="W304" s="33">
        <f t="shared" si="26"/>
        <v>103</v>
      </c>
      <c r="X304" s="33">
        <f>IF(W304-T304&gt;'Inputs and Outputs Part A'!B$4,W304-T304-'Inputs and Outputs Part A'!B$4,0)</f>
        <v>2</v>
      </c>
      <c r="Y304" s="35">
        <f>'Inputs and Outputs Part A'!$B$5*'Data Sheet A'!W304-'Inputs and Outputs Part A'!$B$6*'Data Sheet A'!X304</f>
        <v>3920</v>
      </c>
      <c r="AB304" s="13" t="s">
        <v>308</v>
      </c>
      <c r="AC304" s="34">
        <v>1</v>
      </c>
      <c r="AD304" s="34">
        <v>109</v>
      </c>
      <c r="AE304" s="33">
        <f>'Inputs and Outputs Part A'!$B$4+'Inputs and Outputs Part A'!$B$11</f>
        <v>104</v>
      </c>
      <c r="AF304" s="33">
        <f t="shared" si="27"/>
        <v>104</v>
      </c>
      <c r="AG304" s="33">
        <f>IF(AF304-AC304&gt;'Inputs and Outputs Part A'!B$4,AF304-AC304-'Inputs and Outputs Part A'!B$4,0)</f>
        <v>3</v>
      </c>
      <c r="AH304" s="35">
        <f>'Inputs and Outputs Part A'!$B$5*'Data Sheet A'!AF304-'Inputs and Outputs Part A'!$B$6*'Data Sheet A'!AG304</f>
        <v>3860</v>
      </c>
      <c r="AK304" s="13" t="s">
        <v>308</v>
      </c>
      <c r="AL304" s="34">
        <v>1</v>
      </c>
      <c r="AM304" s="34">
        <v>109</v>
      </c>
      <c r="AN304" s="33">
        <f>'Inputs and Outputs Part A'!$B$4+'Inputs and Outputs Part A'!$B$12</f>
        <v>105</v>
      </c>
      <c r="AO304" s="33">
        <f t="shared" si="28"/>
        <v>105</v>
      </c>
      <c r="AP304" s="33">
        <f>IF(AO304-AL304&gt;'Inputs and Outputs Part A'!B$4,AO304-AL304-'Inputs and Outputs Part A'!B$4,0)</f>
        <v>4</v>
      </c>
      <c r="AQ304" s="35">
        <f>'Inputs and Outputs Part A'!$B$5*'Data Sheet A'!AO304-'Inputs and Outputs Part A'!$B$6*'Data Sheet A'!AP304</f>
        <v>3800</v>
      </c>
      <c r="AS304" s="13" t="s">
        <v>308</v>
      </c>
      <c r="AT304" s="34">
        <v>1</v>
      </c>
      <c r="AU304" s="34">
        <v>109</v>
      </c>
      <c r="AV304" s="33">
        <f>'Inputs and Outputs Part A'!$B$4</f>
        <v>100</v>
      </c>
      <c r="AW304" s="33">
        <f t="shared" si="29"/>
        <v>100</v>
      </c>
      <c r="AX304" s="33">
        <f>IF(AW304-AT304&gt;'Inputs and Outputs Part A'!B$4,AW304-AT304-'Inputs and Outputs Part A'!B$4,0)</f>
        <v>0</v>
      </c>
      <c r="AY304" s="35">
        <f>'Inputs and Outputs Part A'!$B$5*'Data Sheet A'!AW304</f>
        <v>4000</v>
      </c>
    </row>
    <row r="305" spans="1:51" x14ac:dyDescent="0.3">
      <c r="A305" s="13" t="s">
        <v>309</v>
      </c>
      <c r="B305" s="34">
        <v>0</v>
      </c>
      <c r="C305" s="34">
        <v>104</v>
      </c>
      <c r="D305" s="33">
        <f>'Inputs and Outputs Part A'!$B$4+'Inputs and Outputs Part A'!$B$8</f>
        <v>101</v>
      </c>
      <c r="E305" s="33">
        <f t="shared" si="24"/>
        <v>101</v>
      </c>
      <c r="F305" s="33">
        <f>IF(E305-B305&gt;'Inputs and Outputs Part A'!B$4,E305-B305-'Inputs and Outputs Part A'!B$4,0)</f>
        <v>1</v>
      </c>
      <c r="G305" s="35">
        <f>'Inputs and Outputs Part A'!$B$5*'Data Sheet A'!E305-'Inputs and Outputs Part A'!$B$6*'Data Sheet A'!F305</f>
        <v>3940</v>
      </c>
      <c r="J305" s="13" t="s">
        <v>309</v>
      </c>
      <c r="K305" s="34">
        <v>0</v>
      </c>
      <c r="L305" s="34">
        <v>104</v>
      </c>
      <c r="M305" s="33">
        <f>'Inputs and Outputs Part A'!$B$4+'Inputs and Outputs Part A'!$B$9</f>
        <v>102</v>
      </c>
      <c r="N305" s="33">
        <f t="shared" si="25"/>
        <v>102</v>
      </c>
      <c r="O305" s="33">
        <f>IF(N305-K305&gt;'Inputs and Outputs Part A'!B$4,N305-K305-'Inputs and Outputs Part A'!B$4,0)</f>
        <v>2</v>
      </c>
      <c r="P305" s="35">
        <f>'Inputs and Outputs Part A'!$B$5*'Data Sheet A'!N305-'Inputs and Outputs Part A'!$B$6*'Data Sheet A'!O305</f>
        <v>3880</v>
      </c>
      <c r="S305" s="13" t="s">
        <v>309</v>
      </c>
      <c r="T305" s="34">
        <v>0</v>
      </c>
      <c r="U305" s="34">
        <v>104</v>
      </c>
      <c r="V305" s="33">
        <f>'Inputs and Outputs Part A'!$B$4+'Inputs and Outputs Part A'!$B$10</f>
        <v>103</v>
      </c>
      <c r="W305" s="33">
        <f t="shared" si="26"/>
        <v>103</v>
      </c>
      <c r="X305" s="33">
        <f>IF(W305-T305&gt;'Inputs and Outputs Part A'!B$4,W305-T305-'Inputs and Outputs Part A'!B$4,0)</f>
        <v>3</v>
      </c>
      <c r="Y305" s="35">
        <f>'Inputs and Outputs Part A'!$B$5*'Data Sheet A'!W305-'Inputs and Outputs Part A'!$B$6*'Data Sheet A'!X305</f>
        <v>3820</v>
      </c>
      <c r="AB305" s="13" t="s">
        <v>309</v>
      </c>
      <c r="AC305" s="34">
        <v>0</v>
      </c>
      <c r="AD305" s="34">
        <v>104</v>
      </c>
      <c r="AE305" s="33">
        <f>'Inputs and Outputs Part A'!$B$4+'Inputs and Outputs Part A'!$B$11</f>
        <v>104</v>
      </c>
      <c r="AF305" s="33">
        <f t="shared" si="27"/>
        <v>104</v>
      </c>
      <c r="AG305" s="33">
        <f>IF(AF305-AC305&gt;'Inputs and Outputs Part A'!B$4,AF305-AC305-'Inputs and Outputs Part A'!B$4,0)</f>
        <v>4</v>
      </c>
      <c r="AH305" s="35">
        <f>'Inputs and Outputs Part A'!$B$5*'Data Sheet A'!AF305-'Inputs and Outputs Part A'!$B$6*'Data Sheet A'!AG305</f>
        <v>3760</v>
      </c>
      <c r="AK305" s="13" t="s">
        <v>309</v>
      </c>
      <c r="AL305" s="34">
        <v>0</v>
      </c>
      <c r="AM305" s="34">
        <v>104</v>
      </c>
      <c r="AN305" s="33">
        <f>'Inputs and Outputs Part A'!$B$4+'Inputs and Outputs Part A'!$B$12</f>
        <v>105</v>
      </c>
      <c r="AO305" s="33">
        <f t="shared" si="28"/>
        <v>104</v>
      </c>
      <c r="AP305" s="33">
        <f>IF(AO305-AL305&gt;'Inputs and Outputs Part A'!B$4,AO305-AL305-'Inputs and Outputs Part A'!B$4,0)</f>
        <v>4</v>
      </c>
      <c r="AQ305" s="35">
        <f>'Inputs and Outputs Part A'!$B$5*'Data Sheet A'!AO305-'Inputs and Outputs Part A'!$B$6*'Data Sheet A'!AP305</f>
        <v>3760</v>
      </c>
      <c r="AS305" s="13" t="s">
        <v>309</v>
      </c>
      <c r="AT305" s="34">
        <v>0</v>
      </c>
      <c r="AU305" s="34">
        <v>104</v>
      </c>
      <c r="AV305" s="33">
        <f>'Inputs and Outputs Part A'!$B$4</f>
        <v>100</v>
      </c>
      <c r="AW305" s="33">
        <f t="shared" si="29"/>
        <v>100</v>
      </c>
      <c r="AX305" s="33">
        <f>IF(AW305-AT305&gt;'Inputs and Outputs Part A'!B$4,AW305-AT305-'Inputs and Outputs Part A'!B$4,0)</f>
        <v>0</v>
      </c>
      <c r="AY305" s="35">
        <f>'Inputs and Outputs Part A'!$B$5*'Data Sheet A'!AW305</f>
        <v>4000</v>
      </c>
    </row>
    <row r="306" spans="1:51" x14ac:dyDescent="0.3">
      <c r="A306" s="13" t="s">
        <v>310</v>
      </c>
      <c r="B306" s="34">
        <v>2</v>
      </c>
      <c r="C306" s="34">
        <v>101</v>
      </c>
      <c r="D306" s="33">
        <f>'Inputs and Outputs Part A'!$B$4+'Inputs and Outputs Part A'!$B$8</f>
        <v>101</v>
      </c>
      <c r="E306" s="33">
        <f t="shared" si="24"/>
        <v>101</v>
      </c>
      <c r="F306" s="33">
        <f>IF(E306-B306&gt;'Inputs and Outputs Part A'!B$4,E306-B306-'Inputs and Outputs Part A'!B$4,0)</f>
        <v>0</v>
      </c>
      <c r="G306" s="35">
        <f>'Inputs and Outputs Part A'!$B$5*'Data Sheet A'!E306-'Inputs and Outputs Part A'!$B$6*'Data Sheet A'!F306</f>
        <v>4040</v>
      </c>
      <c r="J306" s="13" t="s">
        <v>310</v>
      </c>
      <c r="K306" s="34">
        <v>2</v>
      </c>
      <c r="L306" s="34">
        <v>101</v>
      </c>
      <c r="M306" s="33">
        <f>'Inputs and Outputs Part A'!$B$4+'Inputs and Outputs Part A'!$B$9</f>
        <v>102</v>
      </c>
      <c r="N306" s="33">
        <f t="shared" si="25"/>
        <v>101</v>
      </c>
      <c r="O306" s="33">
        <f>IF(N306-K306&gt;'Inputs and Outputs Part A'!B$4,N306-K306-'Inputs and Outputs Part A'!B$4,0)</f>
        <v>0</v>
      </c>
      <c r="P306" s="35">
        <f>'Inputs and Outputs Part A'!$B$5*'Data Sheet A'!N306-'Inputs and Outputs Part A'!$B$6*'Data Sheet A'!O306</f>
        <v>4040</v>
      </c>
      <c r="S306" s="13" t="s">
        <v>310</v>
      </c>
      <c r="T306" s="34">
        <v>2</v>
      </c>
      <c r="U306" s="34">
        <v>101</v>
      </c>
      <c r="V306" s="33">
        <f>'Inputs and Outputs Part A'!$B$4+'Inputs and Outputs Part A'!$B$10</f>
        <v>103</v>
      </c>
      <c r="W306" s="33">
        <f t="shared" si="26"/>
        <v>101</v>
      </c>
      <c r="X306" s="33">
        <f>IF(W306-T306&gt;'Inputs and Outputs Part A'!B$4,W306-T306-'Inputs and Outputs Part A'!B$4,0)</f>
        <v>0</v>
      </c>
      <c r="Y306" s="35">
        <f>'Inputs and Outputs Part A'!$B$5*'Data Sheet A'!W306-'Inputs and Outputs Part A'!$B$6*'Data Sheet A'!X306</f>
        <v>4040</v>
      </c>
      <c r="AB306" s="13" t="s">
        <v>310</v>
      </c>
      <c r="AC306" s="34">
        <v>2</v>
      </c>
      <c r="AD306" s="34">
        <v>101</v>
      </c>
      <c r="AE306" s="33">
        <f>'Inputs and Outputs Part A'!$B$4+'Inputs and Outputs Part A'!$B$11</f>
        <v>104</v>
      </c>
      <c r="AF306" s="33">
        <f t="shared" si="27"/>
        <v>101</v>
      </c>
      <c r="AG306" s="33">
        <f>IF(AF306-AC306&gt;'Inputs and Outputs Part A'!B$4,AF306-AC306-'Inputs and Outputs Part A'!B$4,0)</f>
        <v>0</v>
      </c>
      <c r="AH306" s="35">
        <f>'Inputs and Outputs Part A'!$B$5*'Data Sheet A'!AF306-'Inputs and Outputs Part A'!$B$6*'Data Sheet A'!AG306</f>
        <v>4040</v>
      </c>
      <c r="AK306" s="13" t="s">
        <v>310</v>
      </c>
      <c r="AL306" s="34">
        <v>2</v>
      </c>
      <c r="AM306" s="34">
        <v>101</v>
      </c>
      <c r="AN306" s="33">
        <f>'Inputs and Outputs Part A'!$B$4+'Inputs and Outputs Part A'!$B$12</f>
        <v>105</v>
      </c>
      <c r="AO306" s="33">
        <f t="shared" si="28"/>
        <v>101</v>
      </c>
      <c r="AP306" s="33">
        <f>IF(AO306-AL306&gt;'Inputs and Outputs Part A'!B$4,AO306-AL306-'Inputs and Outputs Part A'!B$4,0)</f>
        <v>0</v>
      </c>
      <c r="AQ306" s="35">
        <f>'Inputs and Outputs Part A'!$B$5*'Data Sheet A'!AO306-'Inputs and Outputs Part A'!$B$6*'Data Sheet A'!AP306</f>
        <v>4040</v>
      </c>
      <c r="AS306" s="13" t="s">
        <v>310</v>
      </c>
      <c r="AT306" s="34">
        <v>2</v>
      </c>
      <c r="AU306" s="34">
        <v>101</v>
      </c>
      <c r="AV306" s="33">
        <f>'Inputs and Outputs Part A'!$B$4</f>
        <v>100</v>
      </c>
      <c r="AW306" s="33">
        <f t="shared" si="29"/>
        <v>100</v>
      </c>
      <c r="AX306" s="33">
        <f>IF(AW306-AT306&gt;'Inputs and Outputs Part A'!B$4,AW306-AT306-'Inputs and Outputs Part A'!B$4,0)</f>
        <v>0</v>
      </c>
      <c r="AY306" s="35">
        <f>'Inputs and Outputs Part A'!$B$5*'Data Sheet A'!AW306</f>
        <v>4000</v>
      </c>
    </row>
    <row r="307" spans="1:51" x14ac:dyDescent="0.3">
      <c r="A307" s="13" t="s">
        <v>311</v>
      </c>
      <c r="B307" s="34">
        <v>3</v>
      </c>
      <c r="C307" s="34">
        <v>98</v>
      </c>
      <c r="D307" s="33">
        <f>'Inputs and Outputs Part A'!$B$4+'Inputs and Outputs Part A'!$B$8</f>
        <v>101</v>
      </c>
      <c r="E307" s="33">
        <f t="shared" si="24"/>
        <v>98</v>
      </c>
      <c r="F307" s="33">
        <f>IF(E307-B307&gt;'Inputs and Outputs Part A'!B$4,E307-B307-'Inputs and Outputs Part A'!B$4,0)</f>
        <v>0</v>
      </c>
      <c r="G307" s="35">
        <f>'Inputs and Outputs Part A'!$B$5*'Data Sheet A'!E307-'Inputs and Outputs Part A'!$B$6*'Data Sheet A'!F307</f>
        <v>3920</v>
      </c>
      <c r="J307" s="13" t="s">
        <v>311</v>
      </c>
      <c r="K307" s="34">
        <v>3</v>
      </c>
      <c r="L307" s="34">
        <v>98</v>
      </c>
      <c r="M307" s="33">
        <f>'Inputs and Outputs Part A'!$B$4+'Inputs and Outputs Part A'!$B$9</f>
        <v>102</v>
      </c>
      <c r="N307" s="33">
        <f t="shared" si="25"/>
        <v>98</v>
      </c>
      <c r="O307" s="33">
        <f>IF(N307-K307&gt;'Inputs and Outputs Part A'!B$4,N307-K307-'Inputs and Outputs Part A'!B$4,0)</f>
        <v>0</v>
      </c>
      <c r="P307" s="35">
        <f>'Inputs and Outputs Part A'!$B$5*'Data Sheet A'!N307-'Inputs and Outputs Part A'!$B$6*'Data Sheet A'!O307</f>
        <v>3920</v>
      </c>
      <c r="S307" s="13" t="s">
        <v>311</v>
      </c>
      <c r="T307" s="34">
        <v>3</v>
      </c>
      <c r="U307" s="34">
        <v>98</v>
      </c>
      <c r="V307" s="33">
        <f>'Inputs and Outputs Part A'!$B$4+'Inputs and Outputs Part A'!$B$10</f>
        <v>103</v>
      </c>
      <c r="W307" s="33">
        <f t="shared" si="26"/>
        <v>98</v>
      </c>
      <c r="X307" s="33">
        <f>IF(W307-T307&gt;'Inputs and Outputs Part A'!B$4,W307-T307-'Inputs and Outputs Part A'!B$4,0)</f>
        <v>0</v>
      </c>
      <c r="Y307" s="35">
        <f>'Inputs and Outputs Part A'!$B$5*'Data Sheet A'!W307-'Inputs and Outputs Part A'!$B$6*'Data Sheet A'!X307</f>
        <v>3920</v>
      </c>
      <c r="AB307" s="13" t="s">
        <v>311</v>
      </c>
      <c r="AC307" s="34">
        <v>3</v>
      </c>
      <c r="AD307" s="34">
        <v>98</v>
      </c>
      <c r="AE307" s="33">
        <f>'Inputs and Outputs Part A'!$B$4+'Inputs and Outputs Part A'!$B$11</f>
        <v>104</v>
      </c>
      <c r="AF307" s="33">
        <f t="shared" si="27"/>
        <v>98</v>
      </c>
      <c r="AG307" s="33">
        <f>IF(AF307-AC307&gt;'Inputs and Outputs Part A'!B$4,AF307-AC307-'Inputs and Outputs Part A'!B$4,0)</f>
        <v>0</v>
      </c>
      <c r="AH307" s="35">
        <f>'Inputs and Outputs Part A'!$B$5*'Data Sheet A'!AF307-'Inputs and Outputs Part A'!$B$6*'Data Sheet A'!AG307</f>
        <v>3920</v>
      </c>
      <c r="AK307" s="13" t="s">
        <v>311</v>
      </c>
      <c r="AL307" s="34">
        <v>3</v>
      </c>
      <c r="AM307" s="34">
        <v>98</v>
      </c>
      <c r="AN307" s="33">
        <f>'Inputs and Outputs Part A'!$B$4+'Inputs and Outputs Part A'!$B$12</f>
        <v>105</v>
      </c>
      <c r="AO307" s="33">
        <f t="shared" si="28"/>
        <v>98</v>
      </c>
      <c r="AP307" s="33">
        <f>IF(AO307-AL307&gt;'Inputs and Outputs Part A'!B$4,AO307-AL307-'Inputs and Outputs Part A'!B$4,0)</f>
        <v>0</v>
      </c>
      <c r="AQ307" s="35">
        <f>'Inputs and Outputs Part A'!$B$5*'Data Sheet A'!AO307-'Inputs and Outputs Part A'!$B$6*'Data Sheet A'!AP307</f>
        <v>3920</v>
      </c>
      <c r="AS307" s="13" t="s">
        <v>311</v>
      </c>
      <c r="AT307" s="34">
        <v>3</v>
      </c>
      <c r="AU307" s="34">
        <v>98</v>
      </c>
      <c r="AV307" s="33">
        <f>'Inputs and Outputs Part A'!$B$4</f>
        <v>100</v>
      </c>
      <c r="AW307" s="33">
        <f t="shared" si="29"/>
        <v>98</v>
      </c>
      <c r="AX307" s="33">
        <f>IF(AW307-AT307&gt;'Inputs and Outputs Part A'!B$4,AW307-AT307-'Inputs and Outputs Part A'!B$4,0)</f>
        <v>0</v>
      </c>
      <c r="AY307" s="35">
        <f>'Inputs and Outputs Part A'!$B$5*'Data Sheet A'!AW307</f>
        <v>3920</v>
      </c>
    </row>
    <row r="308" spans="1:51" x14ac:dyDescent="0.3">
      <c r="A308" s="13" t="s">
        <v>312</v>
      </c>
      <c r="B308" s="34">
        <v>1</v>
      </c>
      <c r="C308" s="34">
        <v>105</v>
      </c>
      <c r="D308" s="33">
        <f>'Inputs and Outputs Part A'!$B$4+'Inputs and Outputs Part A'!$B$8</f>
        <v>101</v>
      </c>
      <c r="E308" s="33">
        <f t="shared" si="24"/>
        <v>101</v>
      </c>
      <c r="F308" s="33">
        <f>IF(E308-B308&gt;'Inputs and Outputs Part A'!B$4,E308-B308-'Inputs and Outputs Part A'!B$4,0)</f>
        <v>0</v>
      </c>
      <c r="G308" s="35">
        <f>'Inputs and Outputs Part A'!$B$5*'Data Sheet A'!E308-'Inputs and Outputs Part A'!$B$6*'Data Sheet A'!F308</f>
        <v>4040</v>
      </c>
      <c r="J308" s="13" t="s">
        <v>312</v>
      </c>
      <c r="K308" s="34">
        <v>1</v>
      </c>
      <c r="L308" s="34">
        <v>105</v>
      </c>
      <c r="M308" s="33">
        <f>'Inputs and Outputs Part A'!$B$4+'Inputs and Outputs Part A'!$B$9</f>
        <v>102</v>
      </c>
      <c r="N308" s="33">
        <f t="shared" si="25"/>
        <v>102</v>
      </c>
      <c r="O308" s="33">
        <f>IF(N308-K308&gt;'Inputs and Outputs Part A'!B$4,N308-K308-'Inputs and Outputs Part A'!B$4,0)</f>
        <v>1</v>
      </c>
      <c r="P308" s="35">
        <f>'Inputs and Outputs Part A'!$B$5*'Data Sheet A'!N308-'Inputs and Outputs Part A'!$B$6*'Data Sheet A'!O308</f>
        <v>3980</v>
      </c>
      <c r="S308" s="13" t="s">
        <v>312</v>
      </c>
      <c r="T308" s="34">
        <v>1</v>
      </c>
      <c r="U308" s="34">
        <v>105</v>
      </c>
      <c r="V308" s="33">
        <f>'Inputs and Outputs Part A'!$B$4+'Inputs and Outputs Part A'!$B$10</f>
        <v>103</v>
      </c>
      <c r="W308" s="33">
        <f t="shared" si="26"/>
        <v>103</v>
      </c>
      <c r="X308" s="33">
        <f>IF(W308-T308&gt;'Inputs and Outputs Part A'!B$4,W308-T308-'Inputs and Outputs Part A'!B$4,0)</f>
        <v>2</v>
      </c>
      <c r="Y308" s="35">
        <f>'Inputs and Outputs Part A'!$B$5*'Data Sheet A'!W308-'Inputs and Outputs Part A'!$B$6*'Data Sheet A'!X308</f>
        <v>3920</v>
      </c>
      <c r="AB308" s="13" t="s">
        <v>312</v>
      </c>
      <c r="AC308" s="34">
        <v>1</v>
      </c>
      <c r="AD308" s="34">
        <v>105</v>
      </c>
      <c r="AE308" s="33">
        <f>'Inputs and Outputs Part A'!$B$4+'Inputs and Outputs Part A'!$B$11</f>
        <v>104</v>
      </c>
      <c r="AF308" s="33">
        <f t="shared" si="27"/>
        <v>104</v>
      </c>
      <c r="AG308" s="33">
        <f>IF(AF308-AC308&gt;'Inputs and Outputs Part A'!B$4,AF308-AC308-'Inputs and Outputs Part A'!B$4,0)</f>
        <v>3</v>
      </c>
      <c r="AH308" s="35">
        <f>'Inputs and Outputs Part A'!$B$5*'Data Sheet A'!AF308-'Inputs and Outputs Part A'!$B$6*'Data Sheet A'!AG308</f>
        <v>3860</v>
      </c>
      <c r="AK308" s="13" t="s">
        <v>312</v>
      </c>
      <c r="AL308" s="34">
        <v>1</v>
      </c>
      <c r="AM308" s="34">
        <v>105</v>
      </c>
      <c r="AN308" s="33">
        <f>'Inputs and Outputs Part A'!$B$4+'Inputs and Outputs Part A'!$B$12</f>
        <v>105</v>
      </c>
      <c r="AO308" s="33">
        <f t="shared" si="28"/>
        <v>105</v>
      </c>
      <c r="AP308" s="33">
        <f>IF(AO308-AL308&gt;'Inputs and Outputs Part A'!B$4,AO308-AL308-'Inputs and Outputs Part A'!B$4,0)</f>
        <v>4</v>
      </c>
      <c r="AQ308" s="35">
        <f>'Inputs and Outputs Part A'!$B$5*'Data Sheet A'!AO308-'Inputs and Outputs Part A'!$B$6*'Data Sheet A'!AP308</f>
        <v>3800</v>
      </c>
      <c r="AS308" s="13" t="s">
        <v>312</v>
      </c>
      <c r="AT308" s="34">
        <v>1</v>
      </c>
      <c r="AU308" s="34">
        <v>105</v>
      </c>
      <c r="AV308" s="33">
        <f>'Inputs and Outputs Part A'!$B$4</f>
        <v>100</v>
      </c>
      <c r="AW308" s="33">
        <f t="shared" si="29"/>
        <v>100</v>
      </c>
      <c r="AX308" s="33">
        <f>IF(AW308-AT308&gt;'Inputs and Outputs Part A'!B$4,AW308-AT308-'Inputs and Outputs Part A'!B$4,0)</f>
        <v>0</v>
      </c>
      <c r="AY308" s="35">
        <f>'Inputs and Outputs Part A'!$B$5*'Data Sheet A'!AW308</f>
        <v>4000</v>
      </c>
    </row>
    <row r="309" spans="1:51" x14ac:dyDescent="0.3">
      <c r="A309" s="13" t="s">
        <v>313</v>
      </c>
      <c r="B309" s="34">
        <v>1</v>
      </c>
      <c r="C309" s="34">
        <v>98</v>
      </c>
      <c r="D309" s="33">
        <f>'Inputs and Outputs Part A'!$B$4+'Inputs and Outputs Part A'!$B$8</f>
        <v>101</v>
      </c>
      <c r="E309" s="33">
        <f t="shared" si="24"/>
        <v>98</v>
      </c>
      <c r="F309" s="33">
        <f>IF(E309-B309&gt;'Inputs and Outputs Part A'!B$4,E309-B309-'Inputs and Outputs Part A'!B$4,0)</f>
        <v>0</v>
      </c>
      <c r="G309" s="35">
        <f>'Inputs and Outputs Part A'!$B$5*'Data Sheet A'!E309-'Inputs and Outputs Part A'!$B$6*'Data Sheet A'!F309</f>
        <v>3920</v>
      </c>
      <c r="J309" s="13" t="s">
        <v>313</v>
      </c>
      <c r="K309" s="34">
        <v>1</v>
      </c>
      <c r="L309" s="34">
        <v>98</v>
      </c>
      <c r="M309" s="33">
        <f>'Inputs and Outputs Part A'!$B$4+'Inputs and Outputs Part A'!$B$9</f>
        <v>102</v>
      </c>
      <c r="N309" s="33">
        <f t="shared" si="25"/>
        <v>98</v>
      </c>
      <c r="O309" s="33">
        <f>IF(N309-K309&gt;'Inputs and Outputs Part A'!B$4,N309-K309-'Inputs and Outputs Part A'!B$4,0)</f>
        <v>0</v>
      </c>
      <c r="P309" s="35">
        <f>'Inputs and Outputs Part A'!$B$5*'Data Sheet A'!N309-'Inputs and Outputs Part A'!$B$6*'Data Sheet A'!O309</f>
        <v>3920</v>
      </c>
      <c r="S309" s="13" t="s">
        <v>313</v>
      </c>
      <c r="T309" s="34">
        <v>1</v>
      </c>
      <c r="U309" s="34">
        <v>98</v>
      </c>
      <c r="V309" s="33">
        <f>'Inputs and Outputs Part A'!$B$4+'Inputs and Outputs Part A'!$B$10</f>
        <v>103</v>
      </c>
      <c r="W309" s="33">
        <f t="shared" si="26"/>
        <v>98</v>
      </c>
      <c r="X309" s="33">
        <f>IF(W309-T309&gt;'Inputs and Outputs Part A'!B$4,W309-T309-'Inputs and Outputs Part A'!B$4,0)</f>
        <v>0</v>
      </c>
      <c r="Y309" s="35">
        <f>'Inputs and Outputs Part A'!$B$5*'Data Sheet A'!W309-'Inputs and Outputs Part A'!$B$6*'Data Sheet A'!X309</f>
        <v>3920</v>
      </c>
      <c r="AB309" s="13" t="s">
        <v>313</v>
      </c>
      <c r="AC309" s="34">
        <v>1</v>
      </c>
      <c r="AD309" s="34">
        <v>98</v>
      </c>
      <c r="AE309" s="33">
        <f>'Inputs and Outputs Part A'!$B$4+'Inputs and Outputs Part A'!$B$11</f>
        <v>104</v>
      </c>
      <c r="AF309" s="33">
        <f t="shared" si="27"/>
        <v>98</v>
      </c>
      <c r="AG309" s="33">
        <f>IF(AF309-AC309&gt;'Inputs and Outputs Part A'!B$4,AF309-AC309-'Inputs and Outputs Part A'!B$4,0)</f>
        <v>0</v>
      </c>
      <c r="AH309" s="35">
        <f>'Inputs and Outputs Part A'!$B$5*'Data Sheet A'!AF309-'Inputs and Outputs Part A'!$B$6*'Data Sheet A'!AG309</f>
        <v>3920</v>
      </c>
      <c r="AK309" s="13" t="s">
        <v>313</v>
      </c>
      <c r="AL309" s="34">
        <v>1</v>
      </c>
      <c r="AM309" s="34">
        <v>98</v>
      </c>
      <c r="AN309" s="33">
        <f>'Inputs and Outputs Part A'!$B$4+'Inputs and Outputs Part A'!$B$12</f>
        <v>105</v>
      </c>
      <c r="AO309" s="33">
        <f t="shared" si="28"/>
        <v>98</v>
      </c>
      <c r="AP309" s="33">
        <f>IF(AO309-AL309&gt;'Inputs and Outputs Part A'!B$4,AO309-AL309-'Inputs and Outputs Part A'!B$4,0)</f>
        <v>0</v>
      </c>
      <c r="AQ309" s="35">
        <f>'Inputs and Outputs Part A'!$B$5*'Data Sheet A'!AO309-'Inputs and Outputs Part A'!$B$6*'Data Sheet A'!AP309</f>
        <v>3920</v>
      </c>
      <c r="AS309" s="13" t="s">
        <v>313</v>
      </c>
      <c r="AT309" s="34">
        <v>1</v>
      </c>
      <c r="AU309" s="34">
        <v>98</v>
      </c>
      <c r="AV309" s="33">
        <f>'Inputs and Outputs Part A'!$B$4</f>
        <v>100</v>
      </c>
      <c r="AW309" s="33">
        <f t="shared" si="29"/>
        <v>98</v>
      </c>
      <c r="AX309" s="33">
        <f>IF(AW309-AT309&gt;'Inputs and Outputs Part A'!B$4,AW309-AT309-'Inputs and Outputs Part A'!B$4,0)</f>
        <v>0</v>
      </c>
      <c r="AY309" s="35">
        <f>'Inputs and Outputs Part A'!$B$5*'Data Sheet A'!AW309</f>
        <v>3920</v>
      </c>
    </row>
    <row r="310" spans="1:51" x14ac:dyDescent="0.3">
      <c r="A310" s="13" t="s">
        <v>314</v>
      </c>
      <c r="B310" s="34">
        <v>7</v>
      </c>
      <c r="C310" s="34">
        <v>104</v>
      </c>
      <c r="D310" s="33">
        <f>'Inputs and Outputs Part A'!$B$4+'Inputs and Outputs Part A'!$B$8</f>
        <v>101</v>
      </c>
      <c r="E310" s="33">
        <f t="shared" si="24"/>
        <v>101</v>
      </c>
      <c r="F310" s="33">
        <f>IF(E310-B310&gt;'Inputs and Outputs Part A'!B$4,E310-B310-'Inputs and Outputs Part A'!B$4,0)</f>
        <v>0</v>
      </c>
      <c r="G310" s="35">
        <f>'Inputs and Outputs Part A'!$B$5*'Data Sheet A'!E310-'Inputs and Outputs Part A'!$B$6*'Data Sheet A'!F310</f>
        <v>4040</v>
      </c>
      <c r="J310" s="13" t="s">
        <v>314</v>
      </c>
      <c r="K310" s="34">
        <v>7</v>
      </c>
      <c r="L310" s="34">
        <v>104</v>
      </c>
      <c r="M310" s="33">
        <f>'Inputs and Outputs Part A'!$B$4+'Inputs and Outputs Part A'!$B$9</f>
        <v>102</v>
      </c>
      <c r="N310" s="33">
        <f t="shared" si="25"/>
        <v>102</v>
      </c>
      <c r="O310" s="33">
        <f>IF(N310-K310&gt;'Inputs and Outputs Part A'!B$4,N310-K310-'Inputs and Outputs Part A'!B$4,0)</f>
        <v>0</v>
      </c>
      <c r="P310" s="35">
        <f>'Inputs and Outputs Part A'!$B$5*'Data Sheet A'!N310-'Inputs and Outputs Part A'!$B$6*'Data Sheet A'!O310</f>
        <v>4080</v>
      </c>
      <c r="S310" s="13" t="s">
        <v>314</v>
      </c>
      <c r="T310" s="34">
        <v>7</v>
      </c>
      <c r="U310" s="34">
        <v>104</v>
      </c>
      <c r="V310" s="33">
        <f>'Inputs and Outputs Part A'!$B$4+'Inputs and Outputs Part A'!$B$10</f>
        <v>103</v>
      </c>
      <c r="W310" s="33">
        <f t="shared" si="26"/>
        <v>103</v>
      </c>
      <c r="X310" s="33">
        <f>IF(W310-T310&gt;'Inputs and Outputs Part A'!B$4,W310-T310-'Inputs and Outputs Part A'!B$4,0)</f>
        <v>0</v>
      </c>
      <c r="Y310" s="35">
        <f>'Inputs and Outputs Part A'!$B$5*'Data Sheet A'!W310-'Inputs and Outputs Part A'!$B$6*'Data Sheet A'!X310</f>
        <v>4120</v>
      </c>
      <c r="AB310" s="13" t="s">
        <v>314</v>
      </c>
      <c r="AC310" s="34">
        <v>7</v>
      </c>
      <c r="AD310" s="34">
        <v>104</v>
      </c>
      <c r="AE310" s="33">
        <f>'Inputs and Outputs Part A'!$B$4+'Inputs and Outputs Part A'!$B$11</f>
        <v>104</v>
      </c>
      <c r="AF310" s="33">
        <f t="shared" si="27"/>
        <v>104</v>
      </c>
      <c r="AG310" s="33">
        <f>IF(AF310-AC310&gt;'Inputs and Outputs Part A'!B$4,AF310-AC310-'Inputs and Outputs Part A'!B$4,0)</f>
        <v>0</v>
      </c>
      <c r="AH310" s="35">
        <f>'Inputs and Outputs Part A'!$B$5*'Data Sheet A'!AF310-'Inputs and Outputs Part A'!$B$6*'Data Sheet A'!AG310</f>
        <v>4160</v>
      </c>
      <c r="AK310" s="13" t="s">
        <v>314</v>
      </c>
      <c r="AL310" s="34">
        <v>7</v>
      </c>
      <c r="AM310" s="34">
        <v>104</v>
      </c>
      <c r="AN310" s="33">
        <f>'Inputs and Outputs Part A'!$B$4+'Inputs and Outputs Part A'!$B$12</f>
        <v>105</v>
      </c>
      <c r="AO310" s="33">
        <f t="shared" si="28"/>
        <v>104</v>
      </c>
      <c r="AP310" s="33">
        <f>IF(AO310-AL310&gt;'Inputs and Outputs Part A'!B$4,AO310-AL310-'Inputs and Outputs Part A'!B$4,0)</f>
        <v>0</v>
      </c>
      <c r="AQ310" s="35">
        <f>'Inputs and Outputs Part A'!$B$5*'Data Sheet A'!AO310-'Inputs and Outputs Part A'!$B$6*'Data Sheet A'!AP310</f>
        <v>4160</v>
      </c>
      <c r="AS310" s="13" t="s">
        <v>314</v>
      </c>
      <c r="AT310" s="34">
        <v>7</v>
      </c>
      <c r="AU310" s="34">
        <v>104</v>
      </c>
      <c r="AV310" s="33">
        <f>'Inputs and Outputs Part A'!$B$4</f>
        <v>100</v>
      </c>
      <c r="AW310" s="33">
        <f t="shared" si="29"/>
        <v>100</v>
      </c>
      <c r="AX310" s="33">
        <f>IF(AW310-AT310&gt;'Inputs and Outputs Part A'!B$4,AW310-AT310-'Inputs and Outputs Part A'!B$4,0)</f>
        <v>0</v>
      </c>
      <c r="AY310" s="35">
        <f>'Inputs and Outputs Part A'!$B$5*'Data Sheet A'!AW310</f>
        <v>4000</v>
      </c>
    </row>
    <row r="311" spans="1:51" x14ac:dyDescent="0.3">
      <c r="A311" s="13" t="s">
        <v>315</v>
      </c>
      <c r="B311" s="34">
        <v>1</v>
      </c>
      <c r="C311" s="34">
        <v>100</v>
      </c>
      <c r="D311" s="33">
        <f>'Inputs and Outputs Part A'!$B$4+'Inputs and Outputs Part A'!$B$8</f>
        <v>101</v>
      </c>
      <c r="E311" s="33">
        <f t="shared" si="24"/>
        <v>100</v>
      </c>
      <c r="F311" s="33">
        <f>IF(E311-B311&gt;'Inputs and Outputs Part A'!B$4,E311-B311-'Inputs and Outputs Part A'!B$4,0)</f>
        <v>0</v>
      </c>
      <c r="G311" s="35">
        <f>'Inputs and Outputs Part A'!$B$5*'Data Sheet A'!E311-'Inputs and Outputs Part A'!$B$6*'Data Sheet A'!F311</f>
        <v>4000</v>
      </c>
      <c r="J311" s="13" t="s">
        <v>315</v>
      </c>
      <c r="K311" s="34">
        <v>1</v>
      </c>
      <c r="L311" s="34">
        <v>100</v>
      </c>
      <c r="M311" s="33">
        <f>'Inputs and Outputs Part A'!$B$4+'Inputs and Outputs Part A'!$B$9</f>
        <v>102</v>
      </c>
      <c r="N311" s="33">
        <f t="shared" si="25"/>
        <v>100</v>
      </c>
      <c r="O311" s="33">
        <f>IF(N311-K311&gt;'Inputs and Outputs Part A'!B$4,N311-K311-'Inputs and Outputs Part A'!B$4,0)</f>
        <v>0</v>
      </c>
      <c r="P311" s="35">
        <f>'Inputs and Outputs Part A'!$B$5*'Data Sheet A'!N311-'Inputs and Outputs Part A'!$B$6*'Data Sheet A'!O311</f>
        <v>4000</v>
      </c>
      <c r="S311" s="13" t="s">
        <v>315</v>
      </c>
      <c r="T311" s="34">
        <v>1</v>
      </c>
      <c r="U311" s="34">
        <v>100</v>
      </c>
      <c r="V311" s="33">
        <f>'Inputs and Outputs Part A'!$B$4+'Inputs and Outputs Part A'!$B$10</f>
        <v>103</v>
      </c>
      <c r="W311" s="33">
        <f t="shared" si="26"/>
        <v>100</v>
      </c>
      <c r="X311" s="33">
        <f>IF(W311-T311&gt;'Inputs and Outputs Part A'!B$4,W311-T311-'Inputs and Outputs Part A'!B$4,0)</f>
        <v>0</v>
      </c>
      <c r="Y311" s="35">
        <f>'Inputs and Outputs Part A'!$B$5*'Data Sheet A'!W311-'Inputs and Outputs Part A'!$B$6*'Data Sheet A'!X311</f>
        <v>4000</v>
      </c>
      <c r="AB311" s="13" t="s">
        <v>315</v>
      </c>
      <c r="AC311" s="34">
        <v>1</v>
      </c>
      <c r="AD311" s="34">
        <v>100</v>
      </c>
      <c r="AE311" s="33">
        <f>'Inputs and Outputs Part A'!$B$4+'Inputs and Outputs Part A'!$B$11</f>
        <v>104</v>
      </c>
      <c r="AF311" s="33">
        <f t="shared" si="27"/>
        <v>100</v>
      </c>
      <c r="AG311" s="33">
        <f>IF(AF311-AC311&gt;'Inputs and Outputs Part A'!B$4,AF311-AC311-'Inputs and Outputs Part A'!B$4,0)</f>
        <v>0</v>
      </c>
      <c r="AH311" s="35">
        <f>'Inputs and Outputs Part A'!$B$5*'Data Sheet A'!AF311-'Inputs and Outputs Part A'!$B$6*'Data Sheet A'!AG311</f>
        <v>4000</v>
      </c>
      <c r="AK311" s="13" t="s">
        <v>315</v>
      </c>
      <c r="AL311" s="34">
        <v>1</v>
      </c>
      <c r="AM311" s="34">
        <v>100</v>
      </c>
      <c r="AN311" s="33">
        <f>'Inputs and Outputs Part A'!$B$4+'Inputs and Outputs Part A'!$B$12</f>
        <v>105</v>
      </c>
      <c r="AO311" s="33">
        <f t="shared" si="28"/>
        <v>100</v>
      </c>
      <c r="AP311" s="33">
        <f>IF(AO311-AL311&gt;'Inputs and Outputs Part A'!B$4,AO311-AL311-'Inputs and Outputs Part A'!B$4,0)</f>
        <v>0</v>
      </c>
      <c r="AQ311" s="35">
        <f>'Inputs and Outputs Part A'!$B$5*'Data Sheet A'!AO311-'Inputs and Outputs Part A'!$B$6*'Data Sheet A'!AP311</f>
        <v>4000</v>
      </c>
      <c r="AS311" s="13" t="s">
        <v>315</v>
      </c>
      <c r="AT311" s="34">
        <v>1</v>
      </c>
      <c r="AU311" s="34">
        <v>100</v>
      </c>
      <c r="AV311" s="33">
        <f>'Inputs and Outputs Part A'!$B$4</f>
        <v>100</v>
      </c>
      <c r="AW311" s="33">
        <f t="shared" si="29"/>
        <v>100</v>
      </c>
      <c r="AX311" s="33">
        <f>IF(AW311-AT311&gt;'Inputs and Outputs Part A'!B$4,AW311-AT311-'Inputs and Outputs Part A'!B$4,0)</f>
        <v>0</v>
      </c>
      <c r="AY311" s="35">
        <f>'Inputs and Outputs Part A'!$B$5*'Data Sheet A'!AW311</f>
        <v>4000</v>
      </c>
    </row>
    <row r="312" spans="1:51" x14ac:dyDescent="0.3">
      <c r="A312" s="13" t="s">
        <v>316</v>
      </c>
      <c r="B312" s="34">
        <v>1</v>
      </c>
      <c r="C312" s="34">
        <v>103</v>
      </c>
      <c r="D312" s="33">
        <f>'Inputs and Outputs Part A'!$B$4+'Inputs and Outputs Part A'!$B$8</f>
        <v>101</v>
      </c>
      <c r="E312" s="33">
        <f t="shared" si="24"/>
        <v>101</v>
      </c>
      <c r="F312" s="33">
        <f>IF(E312-B312&gt;'Inputs and Outputs Part A'!B$4,E312-B312-'Inputs and Outputs Part A'!B$4,0)</f>
        <v>0</v>
      </c>
      <c r="G312" s="35">
        <f>'Inputs and Outputs Part A'!$B$5*'Data Sheet A'!E312-'Inputs and Outputs Part A'!$B$6*'Data Sheet A'!F312</f>
        <v>4040</v>
      </c>
      <c r="J312" s="13" t="s">
        <v>316</v>
      </c>
      <c r="K312" s="34">
        <v>1</v>
      </c>
      <c r="L312" s="34">
        <v>103</v>
      </c>
      <c r="M312" s="33">
        <f>'Inputs and Outputs Part A'!$B$4+'Inputs and Outputs Part A'!$B$9</f>
        <v>102</v>
      </c>
      <c r="N312" s="33">
        <f t="shared" si="25"/>
        <v>102</v>
      </c>
      <c r="O312" s="33">
        <f>IF(N312-K312&gt;'Inputs and Outputs Part A'!B$4,N312-K312-'Inputs and Outputs Part A'!B$4,0)</f>
        <v>1</v>
      </c>
      <c r="P312" s="35">
        <f>'Inputs and Outputs Part A'!$B$5*'Data Sheet A'!N312-'Inputs and Outputs Part A'!$B$6*'Data Sheet A'!O312</f>
        <v>3980</v>
      </c>
      <c r="S312" s="13" t="s">
        <v>316</v>
      </c>
      <c r="T312" s="34">
        <v>1</v>
      </c>
      <c r="U312" s="34">
        <v>103</v>
      </c>
      <c r="V312" s="33">
        <f>'Inputs and Outputs Part A'!$B$4+'Inputs and Outputs Part A'!$B$10</f>
        <v>103</v>
      </c>
      <c r="W312" s="33">
        <f t="shared" si="26"/>
        <v>103</v>
      </c>
      <c r="X312" s="33">
        <f>IF(W312-T312&gt;'Inputs and Outputs Part A'!B$4,W312-T312-'Inputs and Outputs Part A'!B$4,0)</f>
        <v>2</v>
      </c>
      <c r="Y312" s="35">
        <f>'Inputs and Outputs Part A'!$B$5*'Data Sheet A'!W312-'Inputs and Outputs Part A'!$B$6*'Data Sheet A'!X312</f>
        <v>3920</v>
      </c>
      <c r="AB312" s="13" t="s">
        <v>316</v>
      </c>
      <c r="AC312" s="34">
        <v>1</v>
      </c>
      <c r="AD312" s="34">
        <v>103</v>
      </c>
      <c r="AE312" s="33">
        <f>'Inputs and Outputs Part A'!$B$4+'Inputs and Outputs Part A'!$B$11</f>
        <v>104</v>
      </c>
      <c r="AF312" s="33">
        <f t="shared" si="27"/>
        <v>103</v>
      </c>
      <c r="AG312" s="33">
        <f>IF(AF312-AC312&gt;'Inputs and Outputs Part A'!B$4,AF312-AC312-'Inputs and Outputs Part A'!B$4,0)</f>
        <v>2</v>
      </c>
      <c r="AH312" s="35">
        <f>'Inputs and Outputs Part A'!$B$5*'Data Sheet A'!AF312-'Inputs and Outputs Part A'!$B$6*'Data Sheet A'!AG312</f>
        <v>3920</v>
      </c>
      <c r="AK312" s="13" t="s">
        <v>316</v>
      </c>
      <c r="AL312" s="34">
        <v>1</v>
      </c>
      <c r="AM312" s="34">
        <v>103</v>
      </c>
      <c r="AN312" s="33">
        <f>'Inputs and Outputs Part A'!$B$4+'Inputs and Outputs Part A'!$B$12</f>
        <v>105</v>
      </c>
      <c r="AO312" s="33">
        <f t="shared" si="28"/>
        <v>103</v>
      </c>
      <c r="AP312" s="33">
        <f>IF(AO312-AL312&gt;'Inputs and Outputs Part A'!B$4,AO312-AL312-'Inputs and Outputs Part A'!B$4,0)</f>
        <v>2</v>
      </c>
      <c r="AQ312" s="35">
        <f>'Inputs and Outputs Part A'!$B$5*'Data Sheet A'!AO312-'Inputs and Outputs Part A'!$B$6*'Data Sheet A'!AP312</f>
        <v>3920</v>
      </c>
      <c r="AS312" s="13" t="s">
        <v>316</v>
      </c>
      <c r="AT312" s="34">
        <v>1</v>
      </c>
      <c r="AU312" s="34">
        <v>103</v>
      </c>
      <c r="AV312" s="33">
        <f>'Inputs and Outputs Part A'!$B$4</f>
        <v>100</v>
      </c>
      <c r="AW312" s="33">
        <f t="shared" si="29"/>
        <v>100</v>
      </c>
      <c r="AX312" s="33">
        <f>IF(AW312-AT312&gt;'Inputs and Outputs Part A'!B$4,AW312-AT312-'Inputs and Outputs Part A'!B$4,0)</f>
        <v>0</v>
      </c>
      <c r="AY312" s="35">
        <f>'Inputs and Outputs Part A'!$B$5*'Data Sheet A'!AW312</f>
        <v>4000</v>
      </c>
    </row>
    <row r="313" spans="1:51" x14ac:dyDescent="0.3">
      <c r="A313" s="13" t="s">
        <v>317</v>
      </c>
      <c r="B313" s="34">
        <v>2</v>
      </c>
      <c r="C313" s="34">
        <v>101</v>
      </c>
      <c r="D313" s="33">
        <f>'Inputs and Outputs Part A'!$B$4+'Inputs and Outputs Part A'!$B$8</f>
        <v>101</v>
      </c>
      <c r="E313" s="33">
        <f t="shared" si="24"/>
        <v>101</v>
      </c>
      <c r="F313" s="33">
        <f>IF(E313-B313&gt;'Inputs and Outputs Part A'!B$4,E313-B313-'Inputs and Outputs Part A'!B$4,0)</f>
        <v>0</v>
      </c>
      <c r="G313" s="35">
        <f>'Inputs and Outputs Part A'!$B$5*'Data Sheet A'!E313-'Inputs and Outputs Part A'!$B$6*'Data Sheet A'!F313</f>
        <v>4040</v>
      </c>
      <c r="J313" s="13" t="s">
        <v>317</v>
      </c>
      <c r="K313" s="34">
        <v>2</v>
      </c>
      <c r="L313" s="34">
        <v>101</v>
      </c>
      <c r="M313" s="33">
        <f>'Inputs and Outputs Part A'!$B$4+'Inputs and Outputs Part A'!$B$9</f>
        <v>102</v>
      </c>
      <c r="N313" s="33">
        <f t="shared" si="25"/>
        <v>101</v>
      </c>
      <c r="O313" s="33">
        <f>IF(N313-K313&gt;'Inputs and Outputs Part A'!B$4,N313-K313-'Inputs and Outputs Part A'!B$4,0)</f>
        <v>0</v>
      </c>
      <c r="P313" s="35">
        <f>'Inputs and Outputs Part A'!$B$5*'Data Sheet A'!N313-'Inputs and Outputs Part A'!$B$6*'Data Sheet A'!O313</f>
        <v>4040</v>
      </c>
      <c r="S313" s="13" t="s">
        <v>317</v>
      </c>
      <c r="T313" s="34">
        <v>2</v>
      </c>
      <c r="U313" s="34">
        <v>101</v>
      </c>
      <c r="V313" s="33">
        <f>'Inputs and Outputs Part A'!$B$4+'Inputs and Outputs Part A'!$B$10</f>
        <v>103</v>
      </c>
      <c r="W313" s="33">
        <f t="shared" si="26"/>
        <v>101</v>
      </c>
      <c r="X313" s="33">
        <f>IF(W313-T313&gt;'Inputs and Outputs Part A'!B$4,W313-T313-'Inputs and Outputs Part A'!B$4,0)</f>
        <v>0</v>
      </c>
      <c r="Y313" s="35">
        <f>'Inputs and Outputs Part A'!$B$5*'Data Sheet A'!W313-'Inputs and Outputs Part A'!$B$6*'Data Sheet A'!X313</f>
        <v>4040</v>
      </c>
      <c r="AB313" s="13" t="s">
        <v>317</v>
      </c>
      <c r="AC313" s="34">
        <v>2</v>
      </c>
      <c r="AD313" s="34">
        <v>101</v>
      </c>
      <c r="AE313" s="33">
        <f>'Inputs and Outputs Part A'!$B$4+'Inputs and Outputs Part A'!$B$11</f>
        <v>104</v>
      </c>
      <c r="AF313" s="33">
        <f t="shared" si="27"/>
        <v>101</v>
      </c>
      <c r="AG313" s="33">
        <f>IF(AF313-AC313&gt;'Inputs and Outputs Part A'!B$4,AF313-AC313-'Inputs and Outputs Part A'!B$4,0)</f>
        <v>0</v>
      </c>
      <c r="AH313" s="35">
        <f>'Inputs and Outputs Part A'!$B$5*'Data Sheet A'!AF313-'Inputs and Outputs Part A'!$B$6*'Data Sheet A'!AG313</f>
        <v>4040</v>
      </c>
      <c r="AK313" s="13" t="s">
        <v>317</v>
      </c>
      <c r="AL313" s="34">
        <v>2</v>
      </c>
      <c r="AM313" s="34">
        <v>101</v>
      </c>
      <c r="AN313" s="33">
        <f>'Inputs and Outputs Part A'!$B$4+'Inputs and Outputs Part A'!$B$12</f>
        <v>105</v>
      </c>
      <c r="AO313" s="33">
        <f t="shared" si="28"/>
        <v>101</v>
      </c>
      <c r="AP313" s="33">
        <f>IF(AO313-AL313&gt;'Inputs and Outputs Part A'!B$4,AO313-AL313-'Inputs and Outputs Part A'!B$4,0)</f>
        <v>0</v>
      </c>
      <c r="AQ313" s="35">
        <f>'Inputs and Outputs Part A'!$B$5*'Data Sheet A'!AO313-'Inputs and Outputs Part A'!$B$6*'Data Sheet A'!AP313</f>
        <v>4040</v>
      </c>
      <c r="AS313" s="13" t="s">
        <v>317</v>
      </c>
      <c r="AT313" s="34">
        <v>2</v>
      </c>
      <c r="AU313" s="34">
        <v>101</v>
      </c>
      <c r="AV313" s="33">
        <f>'Inputs and Outputs Part A'!$B$4</f>
        <v>100</v>
      </c>
      <c r="AW313" s="33">
        <f t="shared" si="29"/>
        <v>100</v>
      </c>
      <c r="AX313" s="33">
        <f>IF(AW313-AT313&gt;'Inputs and Outputs Part A'!B$4,AW313-AT313-'Inputs and Outputs Part A'!B$4,0)</f>
        <v>0</v>
      </c>
      <c r="AY313" s="35">
        <f>'Inputs and Outputs Part A'!$B$5*'Data Sheet A'!AW313</f>
        <v>4000</v>
      </c>
    </row>
    <row r="314" spans="1:51" x14ac:dyDescent="0.3">
      <c r="A314" s="13" t="s">
        <v>318</v>
      </c>
      <c r="B314" s="34">
        <v>0</v>
      </c>
      <c r="C314" s="34">
        <v>102</v>
      </c>
      <c r="D314" s="33">
        <f>'Inputs and Outputs Part A'!$B$4+'Inputs and Outputs Part A'!$B$8</f>
        <v>101</v>
      </c>
      <c r="E314" s="33">
        <f t="shared" si="24"/>
        <v>101</v>
      </c>
      <c r="F314" s="33">
        <f>IF(E314-B314&gt;'Inputs and Outputs Part A'!B$4,E314-B314-'Inputs and Outputs Part A'!B$4,0)</f>
        <v>1</v>
      </c>
      <c r="G314" s="35">
        <f>'Inputs and Outputs Part A'!$B$5*'Data Sheet A'!E314-'Inputs and Outputs Part A'!$B$6*'Data Sheet A'!F314</f>
        <v>3940</v>
      </c>
      <c r="J314" s="13" t="s">
        <v>318</v>
      </c>
      <c r="K314" s="34">
        <v>0</v>
      </c>
      <c r="L314" s="34">
        <v>102</v>
      </c>
      <c r="M314" s="33">
        <f>'Inputs and Outputs Part A'!$B$4+'Inputs and Outputs Part A'!$B$9</f>
        <v>102</v>
      </c>
      <c r="N314" s="33">
        <f t="shared" si="25"/>
        <v>102</v>
      </c>
      <c r="O314" s="33">
        <f>IF(N314-K314&gt;'Inputs and Outputs Part A'!B$4,N314-K314-'Inputs and Outputs Part A'!B$4,0)</f>
        <v>2</v>
      </c>
      <c r="P314" s="35">
        <f>'Inputs and Outputs Part A'!$B$5*'Data Sheet A'!N314-'Inputs and Outputs Part A'!$B$6*'Data Sheet A'!O314</f>
        <v>3880</v>
      </c>
      <c r="S314" s="13" t="s">
        <v>318</v>
      </c>
      <c r="T314" s="34">
        <v>0</v>
      </c>
      <c r="U314" s="34">
        <v>102</v>
      </c>
      <c r="V314" s="33">
        <f>'Inputs and Outputs Part A'!$B$4+'Inputs and Outputs Part A'!$B$10</f>
        <v>103</v>
      </c>
      <c r="W314" s="33">
        <f t="shared" si="26"/>
        <v>102</v>
      </c>
      <c r="X314" s="33">
        <f>IF(W314-T314&gt;'Inputs and Outputs Part A'!B$4,W314-T314-'Inputs and Outputs Part A'!B$4,0)</f>
        <v>2</v>
      </c>
      <c r="Y314" s="35">
        <f>'Inputs and Outputs Part A'!$B$5*'Data Sheet A'!W314-'Inputs and Outputs Part A'!$B$6*'Data Sheet A'!X314</f>
        <v>3880</v>
      </c>
      <c r="AB314" s="13" t="s">
        <v>318</v>
      </c>
      <c r="AC314" s="34">
        <v>0</v>
      </c>
      <c r="AD314" s="34">
        <v>102</v>
      </c>
      <c r="AE314" s="33">
        <f>'Inputs and Outputs Part A'!$B$4+'Inputs and Outputs Part A'!$B$11</f>
        <v>104</v>
      </c>
      <c r="AF314" s="33">
        <f t="shared" si="27"/>
        <v>102</v>
      </c>
      <c r="AG314" s="33">
        <f>IF(AF314-AC314&gt;'Inputs and Outputs Part A'!B$4,AF314-AC314-'Inputs and Outputs Part A'!B$4,0)</f>
        <v>2</v>
      </c>
      <c r="AH314" s="35">
        <f>'Inputs and Outputs Part A'!$B$5*'Data Sheet A'!AF314-'Inputs and Outputs Part A'!$B$6*'Data Sheet A'!AG314</f>
        <v>3880</v>
      </c>
      <c r="AK314" s="13" t="s">
        <v>318</v>
      </c>
      <c r="AL314" s="34">
        <v>0</v>
      </c>
      <c r="AM314" s="34">
        <v>102</v>
      </c>
      <c r="AN314" s="33">
        <f>'Inputs and Outputs Part A'!$B$4+'Inputs and Outputs Part A'!$B$12</f>
        <v>105</v>
      </c>
      <c r="AO314" s="33">
        <f t="shared" si="28"/>
        <v>102</v>
      </c>
      <c r="AP314" s="33">
        <f>IF(AO314-AL314&gt;'Inputs and Outputs Part A'!B$4,AO314-AL314-'Inputs and Outputs Part A'!B$4,0)</f>
        <v>2</v>
      </c>
      <c r="AQ314" s="35">
        <f>'Inputs and Outputs Part A'!$B$5*'Data Sheet A'!AO314-'Inputs and Outputs Part A'!$B$6*'Data Sheet A'!AP314</f>
        <v>3880</v>
      </c>
      <c r="AS314" s="13" t="s">
        <v>318</v>
      </c>
      <c r="AT314" s="34">
        <v>0</v>
      </c>
      <c r="AU314" s="34">
        <v>102</v>
      </c>
      <c r="AV314" s="33">
        <f>'Inputs and Outputs Part A'!$B$4</f>
        <v>100</v>
      </c>
      <c r="AW314" s="33">
        <f t="shared" si="29"/>
        <v>100</v>
      </c>
      <c r="AX314" s="33">
        <f>IF(AW314-AT314&gt;'Inputs and Outputs Part A'!B$4,AW314-AT314-'Inputs and Outputs Part A'!B$4,0)</f>
        <v>0</v>
      </c>
      <c r="AY314" s="35">
        <f>'Inputs and Outputs Part A'!$B$5*'Data Sheet A'!AW314</f>
        <v>4000</v>
      </c>
    </row>
    <row r="315" spans="1:51" x14ac:dyDescent="0.3">
      <c r="A315" s="13" t="s">
        <v>319</v>
      </c>
      <c r="B315" s="34">
        <v>1</v>
      </c>
      <c r="C315" s="34">
        <v>119</v>
      </c>
      <c r="D315" s="33">
        <f>'Inputs and Outputs Part A'!$B$4+'Inputs and Outputs Part A'!$B$8</f>
        <v>101</v>
      </c>
      <c r="E315" s="33">
        <f t="shared" si="24"/>
        <v>101</v>
      </c>
      <c r="F315" s="33">
        <f>IF(E315-B315&gt;'Inputs and Outputs Part A'!B$4,E315-B315-'Inputs and Outputs Part A'!B$4,0)</f>
        <v>0</v>
      </c>
      <c r="G315" s="35">
        <f>'Inputs and Outputs Part A'!$B$5*'Data Sheet A'!E315-'Inputs and Outputs Part A'!$B$6*'Data Sheet A'!F315</f>
        <v>4040</v>
      </c>
      <c r="J315" s="13" t="s">
        <v>319</v>
      </c>
      <c r="K315" s="34">
        <v>1</v>
      </c>
      <c r="L315" s="34">
        <v>119</v>
      </c>
      <c r="M315" s="33">
        <f>'Inputs and Outputs Part A'!$B$4+'Inputs and Outputs Part A'!$B$9</f>
        <v>102</v>
      </c>
      <c r="N315" s="33">
        <f t="shared" si="25"/>
        <v>102</v>
      </c>
      <c r="O315" s="33">
        <f>IF(N315-K315&gt;'Inputs and Outputs Part A'!B$4,N315-K315-'Inputs and Outputs Part A'!B$4,0)</f>
        <v>1</v>
      </c>
      <c r="P315" s="35">
        <f>'Inputs and Outputs Part A'!$B$5*'Data Sheet A'!N315-'Inputs and Outputs Part A'!$B$6*'Data Sheet A'!O315</f>
        <v>3980</v>
      </c>
      <c r="S315" s="13" t="s">
        <v>319</v>
      </c>
      <c r="T315" s="34">
        <v>1</v>
      </c>
      <c r="U315" s="34">
        <v>119</v>
      </c>
      <c r="V315" s="33">
        <f>'Inputs and Outputs Part A'!$B$4+'Inputs and Outputs Part A'!$B$10</f>
        <v>103</v>
      </c>
      <c r="W315" s="33">
        <f t="shared" si="26"/>
        <v>103</v>
      </c>
      <c r="X315" s="33">
        <f>IF(W315-T315&gt;'Inputs and Outputs Part A'!B$4,W315-T315-'Inputs and Outputs Part A'!B$4,0)</f>
        <v>2</v>
      </c>
      <c r="Y315" s="35">
        <f>'Inputs and Outputs Part A'!$B$5*'Data Sheet A'!W315-'Inputs and Outputs Part A'!$B$6*'Data Sheet A'!X315</f>
        <v>3920</v>
      </c>
      <c r="AB315" s="13" t="s">
        <v>319</v>
      </c>
      <c r="AC315" s="34">
        <v>1</v>
      </c>
      <c r="AD315" s="34">
        <v>119</v>
      </c>
      <c r="AE315" s="33">
        <f>'Inputs and Outputs Part A'!$B$4+'Inputs and Outputs Part A'!$B$11</f>
        <v>104</v>
      </c>
      <c r="AF315" s="33">
        <f t="shared" si="27"/>
        <v>104</v>
      </c>
      <c r="AG315" s="33">
        <f>IF(AF315-AC315&gt;'Inputs and Outputs Part A'!B$4,AF315-AC315-'Inputs and Outputs Part A'!B$4,0)</f>
        <v>3</v>
      </c>
      <c r="AH315" s="35">
        <f>'Inputs and Outputs Part A'!$B$5*'Data Sheet A'!AF315-'Inputs and Outputs Part A'!$B$6*'Data Sheet A'!AG315</f>
        <v>3860</v>
      </c>
      <c r="AK315" s="13" t="s">
        <v>319</v>
      </c>
      <c r="AL315" s="34">
        <v>1</v>
      </c>
      <c r="AM315" s="34">
        <v>119</v>
      </c>
      <c r="AN315" s="33">
        <f>'Inputs and Outputs Part A'!$B$4+'Inputs and Outputs Part A'!$B$12</f>
        <v>105</v>
      </c>
      <c r="AO315" s="33">
        <f t="shared" si="28"/>
        <v>105</v>
      </c>
      <c r="AP315" s="33">
        <f>IF(AO315-AL315&gt;'Inputs and Outputs Part A'!B$4,AO315-AL315-'Inputs and Outputs Part A'!B$4,0)</f>
        <v>4</v>
      </c>
      <c r="AQ315" s="35">
        <f>'Inputs and Outputs Part A'!$B$5*'Data Sheet A'!AO315-'Inputs and Outputs Part A'!$B$6*'Data Sheet A'!AP315</f>
        <v>3800</v>
      </c>
      <c r="AS315" s="13" t="s">
        <v>319</v>
      </c>
      <c r="AT315" s="34">
        <v>1</v>
      </c>
      <c r="AU315" s="34">
        <v>119</v>
      </c>
      <c r="AV315" s="33">
        <f>'Inputs and Outputs Part A'!$B$4</f>
        <v>100</v>
      </c>
      <c r="AW315" s="33">
        <f t="shared" si="29"/>
        <v>100</v>
      </c>
      <c r="AX315" s="33">
        <f>IF(AW315-AT315&gt;'Inputs and Outputs Part A'!B$4,AW315-AT315-'Inputs and Outputs Part A'!B$4,0)</f>
        <v>0</v>
      </c>
      <c r="AY315" s="35">
        <f>'Inputs and Outputs Part A'!$B$5*'Data Sheet A'!AW315</f>
        <v>4000</v>
      </c>
    </row>
    <row r="316" spans="1:51" x14ac:dyDescent="0.3">
      <c r="A316" s="13" t="s">
        <v>320</v>
      </c>
      <c r="B316" s="34">
        <v>3</v>
      </c>
      <c r="C316" s="34">
        <v>106</v>
      </c>
      <c r="D316" s="33">
        <f>'Inputs and Outputs Part A'!$B$4+'Inputs and Outputs Part A'!$B$8</f>
        <v>101</v>
      </c>
      <c r="E316" s="33">
        <f t="shared" si="24"/>
        <v>101</v>
      </c>
      <c r="F316" s="33">
        <f>IF(E316-B316&gt;'Inputs and Outputs Part A'!B$4,E316-B316-'Inputs and Outputs Part A'!B$4,0)</f>
        <v>0</v>
      </c>
      <c r="G316" s="35">
        <f>'Inputs and Outputs Part A'!$B$5*'Data Sheet A'!E316-'Inputs and Outputs Part A'!$B$6*'Data Sheet A'!F316</f>
        <v>4040</v>
      </c>
      <c r="J316" s="13" t="s">
        <v>320</v>
      </c>
      <c r="K316" s="34">
        <v>3</v>
      </c>
      <c r="L316" s="34">
        <v>106</v>
      </c>
      <c r="M316" s="33">
        <f>'Inputs and Outputs Part A'!$B$4+'Inputs and Outputs Part A'!$B$9</f>
        <v>102</v>
      </c>
      <c r="N316" s="33">
        <f t="shared" si="25"/>
        <v>102</v>
      </c>
      <c r="O316" s="33">
        <f>IF(N316-K316&gt;'Inputs and Outputs Part A'!B$4,N316-K316-'Inputs and Outputs Part A'!B$4,0)</f>
        <v>0</v>
      </c>
      <c r="P316" s="35">
        <f>'Inputs and Outputs Part A'!$B$5*'Data Sheet A'!N316-'Inputs and Outputs Part A'!$B$6*'Data Sheet A'!O316</f>
        <v>4080</v>
      </c>
      <c r="S316" s="13" t="s">
        <v>320</v>
      </c>
      <c r="T316" s="34">
        <v>3</v>
      </c>
      <c r="U316" s="34">
        <v>106</v>
      </c>
      <c r="V316" s="33">
        <f>'Inputs and Outputs Part A'!$B$4+'Inputs and Outputs Part A'!$B$10</f>
        <v>103</v>
      </c>
      <c r="W316" s="33">
        <f t="shared" si="26"/>
        <v>103</v>
      </c>
      <c r="X316" s="33">
        <f>IF(W316-T316&gt;'Inputs and Outputs Part A'!B$4,W316-T316-'Inputs and Outputs Part A'!B$4,0)</f>
        <v>0</v>
      </c>
      <c r="Y316" s="35">
        <f>'Inputs and Outputs Part A'!$B$5*'Data Sheet A'!W316-'Inputs and Outputs Part A'!$B$6*'Data Sheet A'!X316</f>
        <v>4120</v>
      </c>
      <c r="AB316" s="13" t="s">
        <v>320</v>
      </c>
      <c r="AC316" s="34">
        <v>3</v>
      </c>
      <c r="AD316" s="34">
        <v>106</v>
      </c>
      <c r="AE316" s="33">
        <f>'Inputs and Outputs Part A'!$B$4+'Inputs and Outputs Part A'!$B$11</f>
        <v>104</v>
      </c>
      <c r="AF316" s="33">
        <f t="shared" si="27"/>
        <v>104</v>
      </c>
      <c r="AG316" s="33">
        <f>IF(AF316-AC316&gt;'Inputs and Outputs Part A'!B$4,AF316-AC316-'Inputs and Outputs Part A'!B$4,0)</f>
        <v>1</v>
      </c>
      <c r="AH316" s="35">
        <f>'Inputs and Outputs Part A'!$B$5*'Data Sheet A'!AF316-'Inputs and Outputs Part A'!$B$6*'Data Sheet A'!AG316</f>
        <v>4060</v>
      </c>
      <c r="AK316" s="13" t="s">
        <v>320</v>
      </c>
      <c r="AL316" s="34">
        <v>3</v>
      </c>
      <c r="AM316" s="34">
        <v>106</v>
      </c>
      <c r="AN316" s="33">
        <f>'Inputs and Outputs Part A'!$B$4+'Inputs and Outputs Part A'!$B$12</f>
        <v>105</v>
      </c>
      <c r="AO316" s="33">
        <f t="shared" si="28"/>
        <v>105</v>
      </c>
      <c r="AP316" s="33">
        <f>IF(AO316-AL316&gt;'Inputs and Outputs Part A'!B$4,AO316-AL316-'Inputs and Outputs Part A'!B$4,0)</f>
        <v>2</v>
      </c>
      <c r="AQ316" s="35">
        <f>'Inputs and Outputs Part A'!$B$5*'Data Sheet A'!AO316-'Inputs and Outputs Part A'!$B$6*'Data Sheet A'!AP316</f>
        <v>4000</v>
      </c>
      <c r="AS316" s="13" t="s">
        <v>320</v>
      </c>
      <c r="AT316" s="34">
        <v>3</v>
      </c>
      <c r="AU316" s="34">
        <v>106</v>
      </c>
      <c r="AV316" s="33">
        <f>'Inputs and Outputs Part A'!$B$4</f>
        <v>100</v>
      </c>
      <c r="AW316" s="33">
        <f t="shared" si="29"/>
        <v>100</v>
      </c>
      <c r="AX316" s="33">
        <f>IF(AW316-AT316&gt;'Inputs and Outputs Part A'!B$4,AW316-AT316-'Inputs and Outputs Part A'!B$4,0)</f>
        <v>0</v>
      </c>
      <c r="AY316" s="35">
        <f>'Inputs and Outputs Part A'!$B$5*'Data Sheet A'!AW316</f>
        <v>4000</v>
      </c>
    </row>
    <row r="317" spans="1:51" x14ac:dyDescent="0.3">
      <c r="A317" s="13" t="s">
        <v>321</v>
      </c>
      <c r="B317" s="34">
        <v>0</v>
      </c>
      <c r="C317" s="34">
        <v>108</v>
      </c>
      <c r="D317" s="33">
        <f>'Inputs and Outputs Part A'!$B$4+'Inputs and Outputs Part A'!$B$8</f>
        <v>101</v>
      </c>
      <c r="E317" s="33">
        <f t="shared" si="24"/>
        <v>101</v>
      </c>
      <c r="F317" s="33">
        <f>IF(E317-B317&gt;'Inputs and Outputs Part A'!B$4,E317-B317-'Inputs and Outputs Part A'!B$4,0)</f>
        <v>1</v>
      </c>
      <c r="G317" s="35">
        <f>'Inputs and Outputs Part A'!$B$5*'Data Sheet A'!E317-'Inputs and Outputs Part A'!$B$6*'Data Sheet A'!F317</f>
        <v>3940</v>
      </c>
      <c r="J317" s="13" t="s">
        <v>321</v>
      </c>
      <c r="K317" s="34">
        <v>0</v>
      </c>
      <c r="L317" s="34">
        <v>108</v>
      </c>
      <c r="M317" s="33">
        <f>'Inputs and Outputs Part A'!$B$4+'Inputs and Outputs Part A'!$B$9</f>
        <v>102</v>
      </c>
      <c r="N317" s="33">
        <f t="shared" si="25"/>
        <v>102</v>
      </c>
      <c r="O317" s="33">
        <f>IF(N317-K317&gt;'Inputs and Outputs Part A'!B$4,N317-K317-'Inputs and Outputs Part A'!B$4,0)</f>
        <v>2</v>
      </c>
      <c r="P317" s="35">
        <f>'Inputs and Outputs Part A'!$B$5*'Data Sheet A'!N317-'Inputs and Outputs Part A'!$B$6*'Data Sheet A'!O317</f>
        <v>3880</v>
      </c>
      <c r="S317" s="13" t="s">
        <v>321</v>
      </c>
      <c r="T317" s="34">
        <v>0</v>
      </c>
      <c r="U317" s="34">
        <v>108</v>
      </c>
      <c r="V317" s="33">
        <f>'Inputs and Outputs Part A'!$B$4+'Inputs and Outputs Part A'!$B$10</f>
        <v>103</v>
      </c>
      <c r="W317" s="33">
        <f t="shared" si="26"/>
        <v>103</v>
      </c>
      <c r="X317" s="33">
        <f>IF(W317-T317&gt;'Inputs and Outputs Part A'!B$4,W317-T317-'Inputs and Outputs Part A'!B$4,0)</f>
        <v>3</v>
      </c>
      <c r="Y317" s="35">
        <f>'Inputs and Outputs Part A'!$B$5*'Data Sheet A'!W317-'Inputs and Outputs Part A'!$B$6*'Data Sheet A'!X317</f>
        <v>3820</v>
      </c>
      <c r="AB317" s="13" t="s">
        <v>321</v>
      </c>
      <c r="AC317" s="34">
        <v>0</v>
      </c>
      <c r="AD317" s="34">
        <v>108</v>
      </c>
      <c r="AE317" s="33">
        <f>'Inputs and Outputs Part A'!$B$4+'Inputs and Outputs Part A'!$B$11</f>
        <v>104</v>
      </c>
      <c r="AF317" s="33">
        <f t="shared" si="27"/>
        <v>104</v>
      </c>
      <c r="AG317" s="33">
        <f>IF(AF317-AC317&gt;'Inputs and Outputs Part A'!B$4,AF317-AC317-'Inputs and Outputs Part A'!B$4,0)</f>
        <v>4</v>
      </c>
      <c r="AH317" s="35">
        <f>'Inputs and Outputs Part A'!$B$5*'Data Sheet A'!AF317-'Inputs and Outputs Part A'!$B$6*'Data Sheet A'!AG317</f>
        <v>3760</v>
      </c>
      <c r="AK317" s="13" t="s">
        <v>321</v>
      </c>
      <c r="AL317" s="34">
        <v>0</v>
      </c>
      <c r="AM317" s="34">
        <v>108</v>
      </c>
      <c r="AN317" s="33">
        <f>'Inputs and Outputs Part A'!$B$4+'Inputs and Outputs Part A'!$B$12</f>
        <v>105</v>
      </c>
      <c r="AO317" s="33">
        <f t="shared" si="28"/>
        <v>105</v>
      </c>
      <c r="AP317" s="33">
        <f>IF(AO317-AL317&gt;'Inputs and Outputs Part A'!B$4,AO317-AL317-'Inputs and Outputs Part A'!B$4,0)</f>
        <v>5</v>
      </c>
      <c r="AQ317" s="35">
        <f>'Inputs and Outputs Part A'!$B$5*'Data Sheet A'!AO317-'Inputs and Outputs Part A'!$B$6*'Data Sheet A'!AP317</f>
        <v>3700</v>
      </c>
      <c r="AS317" s="13" t="s">
        <v>321</v>
      </c>
      <c r="AT317" s="34">
        <v>0</v>
      </c>
      <c r="AU317" s="34">
        <v>108</v>
      </c>
      <c r="AV317" s="33">
        <f>'Inputs and Outputs Part A'!$B$4</f>
        <v>100</v>
      </c>
      <c r="AW317" s="33">
        <f t="shared" si="29"/>
        <v>100</v>
      </c>
      <c r="AX317" s="33">
        <f>IF(AW317-AT317&gt;'Inputs and Outputs Part A'!B$4,AW317-AT317-'Inputs and Outputs Part A'!B$4,0)</f>
        <v>0</v>
      </c>
      <c r="AY317" s="35">
        <f>'Inputs and Outputs Part A'!$B$5*'Data Sheet A'!AW317</f>
        <v>4000</v>
      </c>
    </row>
    <row r="318" spans="1:51" x14ac:dyDescent="0.3">
      <c r="A318" s="13" t="s">
        <v>322</v>
      </c>
      <c r="B318" s="34">
        <v>4</v>
      </c>
      <c r="C318" s="34">
        <v>108</v>
      </c>
      <c r="D318" s="33">
        <f>'Inputs and Outputs Part A'!$B$4+'Inputs and Outputs Part A'!$B$8</f>
        <v>101</v>
      </c>
      <c r="E318" s="33">
        <f t="shared" si="24"/>
        <v>101</v>
      </c>
      <c r="F318" s="33">
        <f>IF(E318-B318&gt;'Inputs and Outputs Part A'!B$4,E318-B318-'Inputs and Outputs Part A'!B$4,0)</f>
        <v>0</v>
      </c>
      <c r="G318" s="35">
        <f>'Inputs and Outputs Part A'!$B$5*'Data Sheet A'!E318-'Inputs and Outputs Part A'!$B$6*'Data Sheet A'!F318</f>
        <v>4040</v>
      </c>
      <c r="J318" s="13" t="s">
        <v>322</v>
      </c>
      <c r="K318" s="34">
        <v>4</v>
      </c>
      <c r="L318" s="34">
        <v>108</v>
      </c>
      <c r="M318" s="33">
        <f>'Inputs and Outputs Part A'!$B$4+'Inputs and Outputs Part A'!$B$9</f>
        <v>102</v>
      </c>
      <c r="N318" s="33">
        <f t="shared" si="25"/>
        <v>102</v>
      </c>
      <c r="O318" s="33">
        <f>IF(N318-K318&gt;'Inputs and Outputs Part A'!B$4,N318-K318-'Inputs and Outputs Part A'!B$4,0)</f>
        <v>0</v>
      </c>
      <c r="P318" s="35">
        <f>'Inputs and Outputs Part A'!$B$5*'Data Sheet A'!N318-'Inputs and Outputs Part A'!$B$6*'Data Sheet A'!O318</f>
        <v>4080</v>
      </c>
      <c r="S318" s="13" t="s">
        <v>322</v>
      </c>
      <c r="T318" s="34">
        <v>4</v>
      </c>
      <c r="U318" s="34">
        <v>108</v>
      </c>
      <c r="V318" s="33">
        <f>'Inputs and Outputs Part A'!$B$4+'Inputs and Outputs Part A'!$B$10</f>
        <v>103</v>
      </c>
      <c r="W318" s="33">
        <f t="shared" si="26"/>
        <v>103</v>
      </c>
      <c r="X318" s="33">
        <f>IF(W318-T318&gt;'Inputs and Outputs Part A'!B$4,W318-T318-'Inputs and Outputs Part A'!B$4,0)</f>
        <v>0</v>
      </c>
      <c r="Y318" s="35">
        <f>'Inputs and Outputs Part A'!$B$5*'Data Sheet A'!W318-'Inputs and Outputs Part A'!$B$6*'Data Sheet A'!X318</f>
        <v>4120</v>
      </c>
      <c r="AB318" s="13" t="s">
        <v>322</v>
      </c>
      <c r="AC318" s="34">
        <v>4</v>
      </c>
      <c r="AD318" s="34">
        <v>108</v>
      </c>
      <c r="AE318" s="33">
        <f>'Inputs and Outputs Part A'!$B$4+'Inputs and Outputs Part A'!$B$11</f>
        <v>104</v>
      </c>
      <c r="AF318" s="33">
        <f t="shared" si="27"/>
        <v>104</v>
      </c>
      <c r="AG318" s="33">
        <f>IF(AF318-AC318&gt;'Inputs and Outputs Part A'!B$4,AF318-AC318-'Inputs and Outputs Part A'!B$4,0)</f>
        <v>0</v>
      </c>
      <c r="AH318" s="35">
        <f>'Inputs and Outputs Part A'!$B$5*'Data Sheet A'!AF318-'Inputs and Outputs Part A'!$B$6*'Data Sheet A'!AG318</f>
        <v>4160</v>
      </c>
      <c r="AK318" s="13" t="s">
        <v>322</v>
      </c>
      <c r="AL318" s="34">
        <v>4</v>
      </c>
      <c r="AM318" s="34">
        <v>108</v>
      </c>
      <c r="AN318" s="33">
        <f>'Inputs and Outputs Part A'!$B$4+'Inputs and Outputs Part A'!$B$12</f>
        <v>105</v>
      </c>
      <c r="AO318" s="33">
        <f t="shared" si="28"/>
        <v>105</v>
      </c>
      <c r="AP318" s="33">
        <f>IF(AO318-AL318&gt;'Inputs and Outputs Part A'!B$4,AO318-AL318-'Inputs and Outputs Part A'!B$4,0)</f>
        <v>1</v>
      </c>
      <c r="AQ318" s="35">
        <f>'Inputs and Outputs Part A'!$B$5*'Data Sheet A'!AO318-'Inputs and Outputs Part A'!$B$6*'Data Sheet A'!AP318</f>
        <v>4100</v>
      </c>
      <c r="AS318" s="13" t="s">
        <v>322</v>
      </c>
      <c r="AT318" s="34">
        <v>4</v>
      </c>
      <c r="AU318" s="34">
        <v>108</v>
      </c>
      <c r="AV318" s="33">
        <f>'Inputs and Outputs Part A'!$B$4</f>
        <v>100</v>
      </c>
      <c r="AW318" s="33">
        <f t="shared" si="29"/>
        <v>100</v>
      </c>
      <c r="AX318" s="33">
        <f>IF(AW318-AT318&gt;'Inputs and Outputs Part A'!B$4,AW318-AT318-'Inputs and Outputs Part A'!B$4,0)</f>
        <v>0</v>
      </c>
      <c r="AY318" s="35">
        <f>'Inputs and Outputs Part A'!$B$5*'Data Sheet A'!AW318</f>
        <v>4000</v>
      </c>
    </row>
    <row r="319" spans="1:51" x14ac:dyDescent="0.3">
      <c r="A319" s="13" t="s">
        <v>323</v>
      </c>
      <c r="B319" s="34">
        <v>5</v>
      </c>
      <c r="C319" s="34">
        <v>108</v>
      </c>
      <c r="D319" s="33">
        <f>'Inputs and Outputs Part A'!$B$4+'Inputs and Outputs Part A'!$B$8</f>
        <v>101</v>
      </c>
      <c r="E319" s="33">
        <f t="shared" si="24"/>
        <v>101</v>
      </c>
      <c r="F319" s="33">
        <f>IF(E319-B319&gt;'Inputs and Outputs Part A'!B$4,E319-B319-'Inputs and Outputs Part A'!B$4,0)</f>
        <v>0</v>
      </c>
      <c r="G319" s="35">
        <f>'Inputs and Outputs Part A'!$B$5*'Data Sheet A'!E319-'Inputs and Outputs Part A'!$B$6*'Data Sheet A'!F319</f>
        <v>4040</v>
      </c>
      <c r="J319" s="13" t="s">
        <v>323</v>
      </c>
      <c r="K319" s="34">
        <v>5</v>
      </c>
      <c r="L319" s="34">
        <v>108</v>
      </c>
      <c r="M319" s="33">
        <f>'Inputs and Outputs Part A'!$B$4+'Inputs and Outputs Part A'!$B$9</f>
        <v>102</v>
      </c>
      <c r="N319" s="33">
        <f t="shared" si="25"/>
        <v>102</v>
      </c>
      <c r="O319" s="33">
        <f>IF(N319-K319&gt;'Inputs and Outputs Part A'!B$4,N319-K319-'Inputs and Outputs Part A'!B$4,0)</f>
        <v>0</v>
      </c>
      <c r="P319" s="35">
        <f>'Inputs and Outputs Part A'!$B$5*'Data Sheet A'!N319-'Inputs and Outputs Part A'!$B$6*'Data Sheet A'!O319</f>
        <v>4080</v>
      </c>
      <c r="S319" s="13" t="s">
        <v>323</v>
      </c>
      <c r="T319" s="34">
        <v>5</v>
      </c>
      <c r="U319" s="34">
        <v>108</v>
      </c>
      <c r="V319" s="33">
        <f>'Inputs and Outputs Part A'!$B$4+'Inputs and Outputs Part A'!$B$10</f>
        <v>103</v>
      </c>
      <c r="W319" s="33">
        <f t="shared" si="26"/>
        <v>103</v>
      </c>
      <c r="X319" s="33">
        <f>IF(W319-T319&gt;'Inputs and Outputs Part A'!B$4,W319-T319-'Inputs and Outputs Part A'!B$4,0)</f>
        <v>0</v>
      </c>
      <c r="Y319" s="35">
        <f>'Inputs and Outputs Part A'!$B$5*'Data Sheet A'!W319-'Inputs and Outputs Part A'!$B$6*'Data Sheet A'!X319</f>
        <v>4120</v>
      </c>
      <c r="AB319" s="13" t="s">
        <v>323</v>
      </c>
      <c r="AC319" s="34">
        <v>5</v>
      </c>
      <c r="AD319" s="34">
        <v>108</v>
      </c>
      <c r="AE319" s="33">
        <f>'Inputs and Outputs Part A'!$B$4+'Inputs and Outputs Part A'!$B$11</f>
        <v>104</v>
      </c>
      <c r="AF319" s="33">
        <f t="shared" si="27"/>
        <v>104</v>
      </c>
      <c r="AG319" s="33">
        <f>IF(AF319-AC319&gt;'Inputs and Outputs Part A'!B$4,AF319-AC319-'Inputs and Outputs Part A'!B$4,0)</f>
        <v>0</v>
      </c>
      <c r="AH319" s="35">
        <f>'Inputs and Outputs Part A'!$B$5*'Data Sheet A'!AF319-'Inputs and Outputs Part A'!$B$6*'Data Sheet A'!AG319</f>
        <v>4160</v>
      </c>
      <c r="AK319" s="13" t="s">
        <v>323</v>
      </c>
      <c r="AL319" s="34">
        <v>5</v>
      </c>
      <c r="AM319" s="34">
        <v>108</v>
      </c>
      <c r="AN319" s="33">
        <f>'Inputs and Outputs Part A'!$B$4+'Inputs and Outputs Part A'!$B$12</f>
        <v>105</v>
      </c>
      <c r="AO319" s="33">
        <f t="shared" si="28"/>
        <v>105</v>
      </c>
      <c r="AP319" s="33">
        <f>IF(AO319-AL319&gt;'Inputs and Outputs Part A'!B$4,AO319-AL319-'Inputs and Outputs Part A'!B$4,0)</f>
        <v>0</v>
      </c>
      <c r="AQ319" s="35">
        <f>'Inputs and Outputs Part A'!$B$5*'Data Sheet A'!AO319-'Inputs and Outputs Part A'!$B$6*'Data Sheet A'!AP319</f>
        <v>4200</v>
      </c>
      <c r="AS319" s="13" t="s">
        <v>323</v>
      </c>
      <c r="AT319" s="34">
        <v>5</v>
      </c>
      <c r="AU319" s="34">
        <v>108</v>
      </c>
      <c r="AV319" s="33">
        <f>'Inputs and Outputs Part A'!$B$4</f>
        <v>100</v>
      </c>
      <c r="AW319" s="33">
        <f t="shared" si="29"/>
        <v>100</v>
      </c>
      <c r="AX319" s="33">
        <f>IF(AW319-AT319&gt;'Inputs and Outputs Part A'!B$4,AW319-AT319-'Inputs and Outputs Part A'!B$4,0)</f>
        <v>0</v>
      </c>
      <c r="AY319" s="35">
        <f>'Inputs and Outputs Part A'!$B$5*'Data Sheet A'!AW319</f>
        <v>4000</v>
      </c>
    </row>
    <row r="320" spans="1:51" x14ac:dyDescent="0.3">
      <c r="A320" s="13" t="s">
        <v>324</v>
      </c>
      <c r="B320" s="34">
        <v>0</v>
      </c>
      <c r="C320" s="34">
        <v>108</v>
      </c>
      <c r="D320" s="33">
        <f>'Inputs and Outputs Part A'!$B$4+'Inputs and Outputs Part A'!$B$8</f>
        <v>101</v>
      </c>
      <c r="E320" s="33">
        <f t="shared" si="24"/>
        <v>101</v>
      </c>
      <c r="F320" s="33">
        <f>IF(E320-B320&gt;'Inputs and Outputs Part A'!B$4,E320-B320-'Inputs and Outputs Part A'!B$4,0)</f>
        <v>1</v>
      </c>
      <c r="G320" s="35">
        <f>'Inputs and Outputs Part A'!$B$5*'Data Sheet A'!E320-'Inputs and Outputs Part A'!$B$6*'Data Sheet A'!F320</f>
        <v>3940</v>
      </c>
      <c r="J320" s="13" t="s">
        <v>324</v>
      </c>
      <c r="K320" s="34">
        <v>0</v>
      </c>
      <c r="L320" s="34">
        <v>108</v>
      </c>
      <c r="M320" s="33">
        <f>'Inputs and Outputs Part A'!$B$4+'Inputs and Outputs Part A'!$B$9</f>
        <v>102</v>
      </c>
      <c r="N320" s="33">
        <f t="shared" si="25"/>
        <v>102</v>
      </c>
      <c r="O320" s="33">
        <f>IF(N320-K320&gt;'Inputs and Outputs Part A'!B$4,N320-K320-'Inputs and Outputs Part A'!B$4,0)</f>
        <v>2</v>
      </c>
      <c r="P320" s="35">
        <f>'Inputs and Outputs Part A'!$B$5*'Data Sheet A'!N320-'Inputs and Outputs Part A'!$B$6*'Data Sheet A'!O320</f>
        <v>3880</v>
      </c>
      <c r="S320" s="13" t="s">
        <v>324</v>
      </c>
      <c r="T320" s="34">
        <v>0</v>
      </c>
      <c r="U320" s="34">
        <v>108</v>
      </c>
      <c r="V320" s="33">
        <f>'Inputs and Outputs Part A'!$B$4+'Inputs and Outputs Part A'!$B$10</f>
        <v>103</v>
      </c>
      <c r="W320" s="33">
        <f t="shared" si="26"/>
        <v>103</v>
      </c>
      <c r="X320" s="33">
        <f>IF(W320-T320&gt;'Inputs and Outputs Part A'!B$4,W320-T320-'Inputs and Outputs Part A'!B$4,0)</f>
        <v>3</v>
      </c>
      <c r="Y320" s="35">
        <f>'Inputs and Outputs Part A'!$B$5*'Data Sheet A'!W320-'Inputs and Outputs Part A'!$B$6*'Data Sheet A'!X320</f>
        <v>3820</v>
      </c>
      <c r="AB320" s="13" t="s">
        <v>324</v>
      </c>
      <c r="AC320" s="34">
        <v>0</v>
      </c>
      <c r="AD320" s="34">
        <v>108</v>
      </c>
      <c r="AE320" s="33">
        <f>'Inputs and Outputs Part A'!$B$4+'Inputs and Outputs Part A'!$B$11</f>
        <v>104</v>
      </c>
      <c r="AF320" s="33">
        <f t="shared" si="27"/>
        <v>104</v>
      </c>
      <c r="AG320" s="33">
        <f>IF(AF320-AC320&gt;'Inputs and Outputs Part A'!B$4,AF320-AC320-'Inputs and Outputs Part A'!B$4,0)</f>
        <v>4</v>
      </c>
      <c r="AH320" s="35">
        <f>'Inputs and Outputs Part A'!$B$5*'Data Sheet A'!AF320-'Inputs and Outputs Part A'!$B$6*'Data Sheet A'!AG320</f>
        <v>3760</v>
      </c>
      <c r="AK320" s="13" t="s">
        <v>324</v>
      </c>
      <c r="AL320" s="34">
        <v>0</v>
      </c>
      <c r="AM320" s="34">
        <v>108</v>
      </c>
      <c r="AN320" s="33">
        <f>'Inputs and Outputs Part A'!$B$4+'Inputs and Outputs Part A'!$B$12</f>
        <v>105</v>
      </c>
      <c r="AO320" s="33">
        <f t="shared" si="28"/>
        <v>105</v>
      </c>
      <c r="AP320" s="33">
        <f>IF(AO320-AL320&gt;'Inputs and Outputs Part A'!B$4,AO320-AL320-'Inputs and Outputs Part A'!B$4,0)</f>
        <v>5</v>
      </c>
      <c r="AQ320" s="35">
        <f>'Inputs and Outputs Part A'!$B$5*'Data Sheet A'!AO320-'Inputs and Outputs Part A'!$B$6*'Data Sheet A'!AP320</f>
        <v>3700</v>
      </c>
      <c r="AS320" s="13" t="s">
        <v>324</v>
      </c>
      <c r="AT320" s="34">
        <v>0</v>
      </c>
      <c r="AU320" s="34">
        <v>108</v>
      </c>
      <c r="AV320" s="33">
        <f>'Inputs and Outputs Part A'!$B$4</f>
        <v>100</v>
      </c>
      <c r="AW320" s="33">
        <f t="shared" si="29"/>
        <v>100</v>
      </c>
      <c r="AX320" s="33">
        <f>IF(AW320-AT320&gt;'Inputs and Outputs Part A'!B$4,AW320-AT320-'Inputs and Outputs Part A'!B$4,0)</f>
        <v>0</v>
      </c>
      <c r="AY320" s="35">
        <f>'Inputs and Outputs Part A'!$B$5*'Data Sheet A'!AW320</f>
        <v>4000</v>
      </c>
    </row>
    <row r="321" spans="1:51" x14ac:dyDescent="0.3">
      <c r="A321" s="13" t="s">
        <v>325</v>
      </c>
      <c r="B321" s="34">
        <v>3</v>
      </c>
      <c r="C321" s="34">
        <v>98</v>
      </c>
      <c r="D321" s="33">
        <f>'Inputs and Outputs Part A'!$B$4+'Inputs and Outputs Part A'!$B$8</f>
        <v>101</v>
      </c>
      <c r="E321" s="33">
        <f t="shared" si="24"/>
        <v>98</v>
      </c>
      <c r="F321" s="33">
        <f>IF(E321-B321&gt;'Inputs and Outputs Part A'!B$4,E321-B321-'Inputs and Outputs Part A'!B$4,0)</f>
        <v>0</v>
      </c>
      <c r="G321" s="35">
        <f>'Inputs and Outputs Part A'!$B$5*'Data Sheet A'!E321-'Inputs and Outputs Part A'!$B$6*'Data Sheet A'!F321</f>
        <v>3920</v>
      </c>
      <c r="J321" s="13" t="s">
        <v>325</v>
      </c>
      <c r="K321" s="34">
        <v>3</v>
      </c>
      <c r="L321" s="34">
        <v>98</v>
      </c>
      <c r="M321" s="33">
        <f>'Inputs and Outputs Part A'!$B$4+'Inputs and Outputs Part A'!$B$9</f>
        <v>102</v>
      </c>
      <c r="N321" s="33">
        <f t="shared" si="25"/>
        <v>98</v>
      </c>
      <c r="O321" s="33">
        <f>IF(N321-K321&gt;'Inputs and Outputs Part A'!B$4,N321-K321-'Inputs and Outputs Part A'!B$4,0)</f>
        <v>0</v>
      </c>
      <c r="P321" s="35">
        <f>'Inputs and Outputs Part A'!$B$5*'Data Sheet A'!N321-'Inputs and Outputs Part A'!$B$6*'Data Sheet A'!O321</f>
        <v>3920</v>
      </c>
      <c r="S321" s="13" t="s">
        <v>325</v>
      </c>
      <c r="T321" s="34">
        <v>3</v>
      </c>
      <c r="U321" s="34">
        <v>98</v>
      </c>
      <c r="V321" s="33">
        <f>'Inputs and Outputs Part A'!$B$4+'Inputs and Outputs Part A'!$B$10</f>
        <v>103</v>
      </c>
      <c r="W321" s="33">
        <f t="shared" si="26"/>
        <v>98</v>
      </c>
      <c r="X321" s="33">
        <f>IF(W321-T321&gt;'Inputs and Outputs Part A'!B$4,W321-T321-'Inputs and Outputs Part A'!B$4,0)</f>
        <v>0</v>
      </c>
      <c r="Y321" s="35">
        <f>'Inputs and Outputs Part A'!$B$5*'Data Sheet A'!W321-'Inputs and Outputs Part A'!$B$6*'Data Sheet A'!X321</f>
        <v>3920</v>
      </c>
      <c r="AB321" s="13" t="s">
        <v>325</v>
      </c>
      <c r="AC321" s="34">
        <v>3</v>
      </c>
      <c r="AD321" s="34">
        <v>98</v>
      </c>
      <c r="AE321" s="33">
        <f>'Inputs and Outputs Part A'!$B$4+'Inputs and Outputs Part A'!$B$11</f>
        <v>104</v>
      </c>
      <c r="AF321" s="33">
        <f t="shared" si="27"/>
        <v>98</v>
      </c>
      <c r="AG321" s="33">
        <f>IF(AF321-AC321&gt;'Inputs and Outputs Part A'!B$4,AF321-AC321-'Inputs and Outputs Part A'!B$4,0)</f>
        <v>0</v>
      </c>
      <c r="AH321" s="35">
        <f>'Inputs and Outputs Part A'!$B$5*'Data Sheet A'!AF321-'Inputs and Outputs Part A'!$B$6*'Data Sheet A'!AG321</f>
        <v>3920</v>
      </c>
      <c r="AK321" s="13" t="s">
        <v>325</v>
      </c>
      <c r="AL321" s="34">
        <v>3</v>
      </c>
      <c r="AM321" s="34">
        <v>98</v>
      </c>
      <c r="AN321" s="33">
        <f>'Inputs and Outputs Part A'!$B$4+'Inputs and Outputs Part A'!$B$12</f>
        <v>105</v>
      </c>
      <c r="AO321" s="33">
        <f t="shared" si="28"/>
        <v>98</v>
      </c>
      <c r="AP321" s="33">
        <f>IF(AO321-AL321&gt;'Inputs and Outputs Part A'!B$4,AO321-AL321-'Inputs and Outputs Part A'!B$4,0)</f>
        <v>0</v>
      </c>
      <c r="AQ321" s="35">
        <f>'Inputs and Outputs Part A'!$B$5*'Data Sheet A'!AO321-'Inputs and Outputs Part A'!$B$6*'Data Sheet A'!AP321</f>
        <v>3920</v>
      </c>
      <c r="AS321" s="13" t="s">
        <v>325</v>
      </c>
      <c r="AT321" s="34">
        <v>3</v>
      </c>
      <c r="AU321" s="34">
        <v>98</v>
      </c>
      <c r="AV321" s="33">
        <f>'Inputs and Outputs Part A'!$B$4</f>
        <v>100</v>
      </c>
      <c r="AW321" s="33">
        <f t="shared" si="29"/>
        <v>98</v>
      </c>
      <c r="AX321" s="33">
        <f>IF(AW321-AT321&gt;'Inputs and Outputs Part A'!B$4,AW321-AT321-'Inputs and Outputs Part A'!B$4,0)</f>
        <v>0</v>
      </c>
      <c r="AY321" s="35">
        <f>'Inputs and Outputs Part A'!$B$5*'Data Sheet A'!AW321</f>
        <v>3920</v>
      </c>
    </row>
    <row r="322" spans="1:51" x14ac:dyDescent="0.3">
      <c r="A322" s="13" t="s">
        <v>326</v>
      </c>
      <c r="B322" s="34">
        <v>1</v>
      </c>
      <c r="C322" s="34">
        <v>104</v>
      </c>
      <c r="D322" s="33">
        <f>'Inputs and Outputs Part A'!$B$4+'Inputs and Outputs Part A'!$B$8</f>
        <v>101</v>
      </c>
      <c r="E322" s="33">
        <f t="shared" si="24"/>
        <v>101</v>
      </c>
      <c r="F322" s="33">
        <f>IF(E322-B322&gt;'Inputs and Outputs Part A'!B$4,E322-B322-'Inputs and Outputs Part A'!B$4,0)</f>
        <v>0</v>
      </c>
      <c r="G322" s="35">
        <f>'Inputs and Outputs Part A'!$B$5*'Data Sheet A'!E322-'Inputs and Outputs Part A'!$B$6*'Data Sheet A'!F322</f>
        <v>4040</v>
      </c>
      <c r="J322" s="13" t="s">
        <v>326</v>
      </c>
      <c r="K322" s="34">
        <v>1</v>
      </c>
      <c r="L322" s="34">
        <v>104</v>
      </c>
      <c r="M322" s="33">
        <f>'Inputs and Outputs Part A'!$B$4+'Inputs and Outputs Part A'!$B$9</f>
        <v>102</v>
      </c>
      <c r="N322" s="33">
        <f t="shared" si="25"/>
        <v>102</v>
      </c>
      <c r="O322" s="33">
        <f>IF(N322-K322&gt;'Inputs and Outputs Part A'!B$4,N322-K322-'Inputs and Outputs Part A'!B$4,0)</f>
        <v>1</v>
      </c>
      <c r="P322" s="35">
        <f>'Inputs and Outputs Part A'!$B$5*'Data Sheet A'!N322-'Inputs and Outputs Part A'!$B$6*'Data Sheet A'!O322</f>
        <v>3980</v>
      </c>
      <c r="S322" s="13" t="s">
        <v>326</v>
      </c>
      <c r="T322" s="34">
        <v>1</v>
      </c>
      <c r="U322" s="34">
        <v>104</v>
      </c>
      <c r="V322" s="33">
        <f>'Inputs and Outputs Part A'!$B$4+'Inputs and Outputs Part A'!$B$10</f>
        <v>103</v>
      </c>
      <c r="W322" s="33">
        <f t="shared" si="26"/>
        <v>103</v>
      </c>
      <c r="X322" s="33">
        <f>IF(W322-T322&gt;'Inputs and Outputs Part A'!B$4,W322-T322-'Inputs and Outputs Part A'!B$4,0)</f>
        <v>2</v>
      </c>
      <c r="Y322" s="35">
        <f>'Inputs and Outputs Part A'!$B$5*'Data Sheet A'!W322-'Inputs and Outputs Part A'!$B$6*'Data Sheet A'!X322</f>
        <v>3920</v>
      </c>
      <c r="AB322" s="13" t="s">
        <v>326</v>
      </c>
      <c r="AC322" s="34">
        <v>1</v>
      </c>
      <c r="AD322" s="34">
        <v>104</v>
      </c>
      <c r="AE322" s="33">
        <f>'Inputs and Outputs Part A'!$B$4+'Inputs and Outputs Part A'!$B$11</f>
        <v>104</v>
      </c>
      <c r="AF322" s="33">
        <f t="shared" si="27"/>
        <v>104</v>
      </c>
      <c r="AG322" s="33">
        <f>IF(AF322-AC322&gt;'Inputs and Outputs Part A'!B$4,AF322-AC322-'Inputs and Outputs Part A'!B$4,0)</f>
        <v>3</v>
      </c>
      <c r="AH322" s="35">
        <f>'Inputs and Outputs Part A'!$B$5*'Data Sheet A'!AF322-'Inputs and Outputs Part A'!$B$6*'Data Sheet A'!AG322</f>
        <v>3860</v>
      </c>
      <c r="AK322" s="13" t="s">
        <v>326</v>
      </c>
      <c r="AL322" s="34">
        <v>1</v>
      </c>
      <c r="AM322" s="34">
        <v>104</v>
      </c>
      <c r="AN322" s="33">
        <f>'Inputs and Outputs Part A'!$B$4+'Inputs and Outputs Part A'!$B$12</f>
        <v>105</v>
      </c>
      <c r="AO322" s="33">
        <f t="shared" si="28"/>
        <v>104</v>
      </c>
      <c r="AP322" s="33">
        <f>IF(AO322-AL322&gt;'Inputs and Outputs Part A'!B$4,AO322-AL322-'Inputs and Outputs Part A'!B$4,0)</f>
        <v>3</v>
      </c>
      <c r="AQ322" s="35">
        <f>'Inputs and Outputs Part A'!$B$5*'Data Sheet A'!AO322-'Inputs and Outputs Part A'!$B$6*'Data Sheet A'!AP322</f>
        <v>3860</v>
      </c>
      <c r="AS322" s="13" t="s">
        <v>326</v>
      </c>
      <c r="AT322" s="34">
        <v>1</v>
      </c>
      <c r="AU322" s="34">
        <v>104</v>
      </c>
      <c r="AV322" s="33">
        <f>'Inputs and Outputs Part A'!$B$4</f>
        <v>100</v>
      </c>
      <c r="AW322" s="33">
        <f t="shared" si="29"/>
        <v>100</v>
      </c>
      <c r="AX322" s="33">
        <f>IF(AW322-AT322&gt;'Inputs and Outputs Part A'!B$4,AW322-AT322-'Inputs and Outputs Part A'!B$4,0)</f>
        <v>0</v>
      </c>
      <c r="AY322" s="35">
        <f>'Inputs and Outputs Part A'!$B$5*'Data Sheet A'!AW322</f>
        <v>4000</v>
      </c>
    </row>
    <row r="323" spans="1:51" x14ac:dyDescent="0.3">
      <c r="A323" s="13" t="s">
        <v>327</v>
      </c>
      <c r="B323" s="34">
        <v>5</v>
      </c>
      <c r="C323" s="34">
        <v>103</v>
      </c>
      <c r="D323" s="33">
        <f>'Inputs and Outputs Part A'!$B$4+'Inputs and Outputs Part A'!$B$8</f>
        <v>101</v>
      </c>
      <c r="E323" s="33">
        <f t="shared" si="24"/>
        <v>101</v>
      </c>
      <c r="F323" s="33">
        <f>IF(E323-B323&gt;'Inputs and Outputs Part A'!B$4,E323-B323-'Inputs and Outputs Part A'!B$4,0)</f>
        <v>0</v>
      </c>
      <c r="G323" s="35">
        <f>'Inputs and Outputs Part A'!$B$5*'Data Sheet A'!E323-'Inputs and Outputs Part A'!$B$6*'Data Sheet A'!F323</f>
        <v>4040</v>
      </c>
      <c r="J323" s="13" t="s">
        <v>327</v>
      </c>
      <c r="K323" s="34">
        <v>5</v>
      </c>
      <c r="L323" s="34">
        <v>103</v>
      </c>
      <c r="M323" s="33">
        <f>'Inputs and Outputs Part A'!$B$4+'Inputs and Outputs Part A'!$B$9</f>
        <v>102</v>
      </c>
      <c r="N323" s="33">
        <f t="shared" si="25"/>
        <v>102</v>
      </c>
      <c r="O323" s="33">
        <f>IF(N323-K323&gt;'Inputs and Outputs Part A'!B$4,N323-K323-'Inputs and Outputs Part A'!B$4,0)</f>
        <v>0</v>
      </c>
      <c r="P323" s="35">
        <f>'Inputs and Outputs Part A'!$B$5*'Data Sheet A'!N323-'Inputs and Outputs Part A'!$B$6*'Data Sheet A'!O323</f>
        <v>4080</v>
      </c>
      <c r="S323" s="13" t="s">
        <v>327</v>
      </c>
      <c r="T323" s="34">
        <v>5</v>
      </c>
      <c r="U323" s="34">
        <v>103</v>
      </c>
      <c r="V323" s="33">
        <f>'Inputs and Outputs Part A'!$B$4+'Inputs and Outputs Part A'!$B$10</f>
        <v>103</v>
      </c>
      <c r="W323" s="33">
        <f t="shared" si="26"/>
        <v>103</v>
      </c>
      <c r="X323" s="33">
        <f>IF(W323-T323&gt;'Inputs and Outputs Part A'!B$4,W323-T323-'Inputs and Outputs Part A'!B$4,0)</f>
        <v>0</v>
      </c>
      <c r="Y323" s="35">
        <f>'Inputs and Outputs Part A'!$B$5*'Data Sheet A'!W323-'Inputs and Outputs Part A'!$B$6*'Data Sheet A'!X323</f>
        <v>4120</v>
      </c>
      <c r="AB323" s="13" t="s">
        <v>327</v>
      </c>
      <c r="AC323" s="34">
        <v>5</v>
      </c>
      <c r="AD323" s="34">
        <v>103</v>
      </c>
      <c r="AE323" s="33">
        <f>'Inputs and Outputs Part A'!$B$4+'Inputs and Outputs Part A'!$B$11</f>
        <v>104</v>
      </c>
      <c r="AF323" s="33">
        <f t="shared" si="27"/>
        <v>103</v>
      </c>
      <c r="AG323" s="33">
        <f>IF(AF323-AC323&gt;'Inputs and Outputs Part A'!B$4,AF323-AC323-'Inputs and Outputs Part A'!B$4,0)</f>
        <v>0</v>
      </c>
      <c r="AH323" s="35">
        <f>'Inputs and Outputs Part A'!$B$5*'Data Sheet A'!AF323-'Inputs and Outputs Part A'!$B$6*'Data Sheet A'!AG323</f>
        <v>4120</v>
      </c>
      <c r="AK323" s="13" t="s">
        <v>327</v>
      </c>
      <c r="AL323" s="34">
        <v>5</v>
      </c>
      <c r="AM323" s="34">
        <v>103</v>
      </c>
      <c r="AN323" s="33">
        <f>'Inputs and Outputs Part A'!$B$4+'Inputs and Outputs Part A'!$B$12</f>
        <v>105</v>
      </c>
      <c r="AO323" s="33">
        <f t="shared" si="28"/>
        <v>103</v>
      </c>
      <c r="AP323" s="33">
        <f>IF(AO323-AL323&gt;'Inputs and Outputs Part A'!B$4,AO323-AL323-'Inputs and Outputs Part A'!B$4,0)</f>
        <v>0</v>
      </c>
      <c r="AQ323" s="35">
        <f>'Inputs and Outputs Part A'!$B$5*'Data Sheet A'!AO323-'Inputs and Outputs Part A'!$B$6*'Data Sheet A'!AP323</f>
        <v>4120</v>
      </c>
      <c r="AS323" s="13" t="s">
        <v>327</v>
      </c>
      <c r="AT323" s="34">
        <v>5</v>
      </c>
      <c r="AU323" s="34">
        <v>103</v>
      </c>
      <c r="AV323" s="33">
        <f>'Inputs and Outputs Part A'!$B$4</f>
        <v>100</v>
      </c>
      <c r="AW323" s="33">
        <f t="shared" si="29"/>
        <v>100</v>
      </c>
      <c r="AX323" s="33">
        <f>IF(AW323-AT323&gt;'Inputs and Outputs Part A'!B$4,AW323-AT323-'Inputs and Outputs Part A'!B$4,0)</f>
        <v>0</v>
      </c>
      <c r="AY323" s="35">
        <f>'Inputs and Outputs Part A'!$B$5*'Data Sheet A'!AW323</f>
        <v>4000</v>
      </c>
    </row>
    <row r="324" spans="1:51" x14ac:dyDescent="0.3">
      <c r="A324" s="13" t="s">
        <v>328</v>
      </c>
      <c r="B324" s="34">
        <v>1</v>
      </c>
      <c r="C324" s="34">
        <v>99</v>
      </c>
      <c r="D324" s="33">
        <f>'Inputs and Outputs Part A'!$B$4+'Inputs and Outputs Part A'!$B$8</f>
        <v>101</v>
      </c>
      <c r="E324" s="33">
        <f t="shared" ref="E324:E387" si="30">MIN(C324:D324)</f>
        <v>99</v>
      </c>
      <c r="F324" s="33">
        <f>IF(E324-B324&gt;'Inputs and Outputs Part A'!B$4,E324-B324-'Inputs and Outputs Part A'!B$4,0)</f>
        <v>0</v>
      </c>
      <c r="G324" s="35">
        <f>'Inputs and Outputs Part A'!$B$5*'Data Sheet A'!E324-'Inputs and Outputs Part A'!$B$6*'Data Sheet A'!F324</f>
        <v>3960</v>
      </c>
      <c r="J324" s="13" t="s">
        <v>328</v>
      </c>
      <c r="K324" s="34">
        <v>1</v>
      </c>
      <c r="L324" s="34">
        <v>99</v>
      </c>
      <c r="M324" s="33">
        <f>'Inputs and Outputs Part A'!$B$4+'Inputs and Outputs Part A'!$B$9</f>
        <v>102</v>
      </c>
      <c r="N324" s="33">
        <f t="shared" ref="N324:N387" si="31">MIN(L324:M324)</f>
        <v>99</v>
      </c>
      <c r="O324" s="33">
        <f>IF(N324-K324&gt;'Inputs and Outputs Part A'!B$4,N324-K324-'Inputs and Outputs Part A'!B$4,0)</f>
        <v>0</v>
      </c>
      <c r="P324" s="35">
        <f>'Inputs and Outputs Part A'!$B$5*'Data Sheet A'!N324-'Inputs and Outputs Part A'!$B$6*'Data Sheet A'!O324</f>
        <v>3960</v>
      </c>
      <c r="S324" s="13" t="s">
        <v>328</v>
      </c>
      <c r="T324" s="34">
        <v>1</v>
      </c>
      <c r="U324" s="34">
        <v>99</v>
      </c>
      <c r="V324" s="33">
        <f>'Inputs and Outputs Part A'!$B$4+'Inputs and Outputs Part A'!$B$10</f>
        <v>103</v>
      </c>
      <c r="W324" s="33">
        <f t="shared" ref="W324:W387" si="32">MIN(U324:V324)</f>
        <v>99</v>
      </c>
      <c r="X324" s="33">
        <f>IF(W324-T324&gt;'Inputs and Outputs Part A'!B$4,W324-T324-'Inputs and Outputs Part A'!B$4,0)</f>
        <v>0</v>
      </c>
      <c r="Y324" s="35">
        <f>'Inputs and Outputs Part A'!$B$5*'Data Sheet A'!W324-'Inputs and Outputs Part A'!$B$6*'Data Sheet A'!X324</f>
        <v>3960</v>
      </c>
      <c r="AB324" s="13" t="s">
        <v>328</v>
      </c>
      <c r="AC324" s="34">
        <v>1</v>
      </c>
      <c r="AD324" s="34">
        <v>99</v>
      </c>
      <c r="AE324" s="33">
        <f>'Inputs and Outputs Part A'!$B$4+'Inputs and Outputs Part A'!$B$11</f>
        <v>104</v>
      </c>
      <c r="AF324" s="33">
        <f t="shared" ref="AF324:AF387" si="33">MIN(AD324:AE324)</f>
        <v>99</v>
      </c>
      <c r="AG324" s="33">
        <f>IF(AF324-AC324&gt;'Inputs and Outputs Part A'!B$4,AF324-AC324-'Inputs and Outputs Part A'!B$4,0)</f>
        <v>0</v>
      </c>
      <c r="AH324" s="35">
        <f>'Inputs and Outputs Part A'!$B$5*'Data Sheet A'!AF324-'Inputs and Outputs Part A'!$B$6*'Data Sheet A'!AG324</f>
        <v>3960</v>
      </c>
      <c r="AK324" s="13" t="s">
        <v>328</v>
      </c>
      <c r="AL324" s="34">
        <v>1</v>
      </c>
      <c r="AM324" s="34">
        <v>99</v>
      </c>
      <c r="AN324" s="33">
        <f>'Inputs and Outputs Part A'!$B$4+'Inputs and Outputs Part A'!$B$12</f>
        <v>105</v>
      </c>
      <c r="AO324" s="33">
        <f t="shared" ref="AO324:AO387" si="34">MIN(AM324:AN324)</f>
        <v>99</v>
      </c>
      <c r="AP324" s="33">
        <f>IF(AO324-AL324&gt;'Inputs and Outputs Part A'!B$4,AO324-AL324-'Inputs and Outputs Part A'!B$4,0)</f>
        <v>0</v>
      </c>
      <c r="AQ324" s="35">
        <f>'Inputs and Outputs Part A'!$B$5*'Data Sheet A'!AO324-'Inputs and Outputs Part A'!$B$6*'Data Sheet A'!AP324</f>
        <v>3960</v>
      </c>
      <c r="AS324" s="13" t="s">
        <v>328</v>
      </c>
      <c r="AT324" s="34">
        <v>1</v>
      </c>
      <c r="AU324" s="34">
        <v>99</v>
      </c>
      <c r="AV324" s="33">
        <f>'Inputs and Outputs Part A'!$B$4</f>
        <v>100</v>
      </c>
      <c r="AW324" s="33">
        <f t="shared" ref="AW324:AW387" si="35">MIN(AU324:AV324)</f>
        <v>99</v>
      </c>
      <c r="AX324" s="33">
        <f>IF(AW324-AT324&gt;'Inputs and Outputs Part A'!B$4,AW324-AT324-'Inputs and Outputs Part A'!B$4,0)</f>
        <v>0</v>
      </c>
      <c r="AY324" s="35">
        <f>'Inputs and Outputs Part A'!$B$5*'Data Sheet A'!AW324</f>
        <v>3960</v>
      </c>
    </row>
    <row r="325" spans="1:51" x14ac:dyDescent="0.3">
      <c r="A325" s="13" t="s">
        <v>329</v>
      </c>
      <c r="B325" s="34">
        <v>2</v>
      </c>
      <c r="C325" s="34">
        <v>109</v>
      </c>
      <c r="D325" s="33">
        <f>'Inputs and Outputs Part A'!$B$4+'Inputs and Outputs Part A'!$B$8</f>
        <v>101</v>
      </c>
      <c r="E325" s="33">
        <f t="shared" si="30"/>
        <v>101</v>
      </c>
      <c r="F325" s="33">
        <f>IF(E325-B325&gt;'Inputs and Outputs Part A'!B$4,E325-B325-'Inputs and Outputs Part A'!B$4,0)</f>
        <v>0</v>
      </c>
      <c r="G325" s="35">
        <f>'Inputs and Outputs Part A'!$B$5*'Data Sheet A'!E325-'Inputs and Outputs Part A'!$B$6*'Data Sheet A'!F325</f>
        <v>4040</v>
      </c>
      <c r="J325" s="13" t="s">
        <v>329</v>
      </c>
      <c r="K325" s="34">
        <v>2</v>
      </c>
      <c r="L325" s="34">
        <v>109</v>
      </c>
      <c r="M325" s="33">
        <f>'Inputs and Outputs Part A'!$B$4+'Inputs and Outputs Part A'!$B$9</f>
        <v>102</v>
      </c>
      <c r="N325" s="33">
        <f t="shared" si="31"/>
        <v>102</v>
      </c>
      <c r="O325" s="33">
        <f>IF(N325-K325&gt;'Inputs and Outputs Part A'!B$4,N325-K325-'Inputs and Outputs Part A'!B$4,0)</f>
        <v>0</v>
      </c>
      <c r="P325" s="35">
        <f>'Inputs and Outputs Part A'!$B$5*'Data Sheet A'!N325-'Inputs and Outputs Part A'!$B$6*'Data Sheet A'!O325</f>
        <v>4080</v>
      </c>
      <c r="S325" s="13" t="s">
        <v>329</v>
      </c>
      <c r="T325" s="34">
        <v>2</v>
      </c>
      <c r="U325" s="34">
        <v>109</v>
      </c>
      <c r="V325" s="33">
        <f>'Inputs and Outputs Part A'!$B$4+'Inputs and Outputs Part A'!$B$10</f>
        <v>103</v>
      </c>
      <c r="W325" s="33">
        <f t="shared" si="32"/>
        <v>103</v>
      </c>
      <c r="X325" s="33">
        <f>IF(W325-T325&gt;'Inputs and Outputs Part A'!B$4,W325-T325-'Inputs and Outputs Part A'!B$4,0)</f>
        <v>1</v>
      </c>
      <c r="Y325" s="35">
        <f>'Inputs and Outputs Part A'!$B$5*'Data Sheet A'!W325-'Inputs and Outputs Part A'!$B$6*'Data Sheet A'!X325</f>
        <v>4020</v>
      </c>
      <c r="AB325" s="13" t="s">
        <v>329</v>
      </c>
      <c r="AC325" s="34">
        <v>2</v>
      </c>
      <c r="AD325" s="34">
        <v>109</v>
      </c>
      <c r="AE325" s="33">
        <f>'Inputs and Outputs Part A'!$B$4+'Inputs and Outputs Part A'!$B$11</f>
        <v>104</v>
      </c>
      <c r="AF325" s="33">
        <f t="shared" si="33"/>
        <v>104</v>
      </c>
      <c r="AG325" s="33">
        <f>IF(AF325-AC325&gt;'Inputs and Outputs Part A'!B$4,AF325-AC325-'Inputs and Outputs Part A'!B$4,0)</f>
        <v>2</v>
      </c>
      <c r="AH325" s="35">
        <f>'Inputs and Outputs Part A'!$B$5*'Data Sheet A'!AF325-'Inputs and Outputs Part A'!$B$6*'Data Sheet A'!AG325</f>
        <v>3960</v>
      </c>
      <c r="AK325" s="13" t="s">
        <v>329</v>
      </c>
      <c r="AL325" s="34">
        <v>2</v>
      </c>
      <c r="AM325" s="34">
        <v>109</v>
      </c>
      <c r="AN325" s="33">
        <f>'Inputs and Outputs Part A'!$B$4+'Inputs and Outputs Part A'!$B$12</f>
        <v>105</v>
      </c>
      <c r="AO325" s="33">
        <f t="shared" si="34"/>
        <v>105</v>
      </c>
      <c r="AP325" s="33">
        <f>IF(AO325-AL325&gt;'Inputs and Outputs Part A'!B$4,AO325-AL325-'Inputs and Outputs Part A'!B$4,0)</f>
        <v>3</v>
      </c>
      <c r="AQ325" s="35">
        <f>'Inputs and Outputs Part A'!$B$5*'Data Sheet A'!AO325-'Inputs and Outputs Part A'!$B$6*'Data Sheet A'!AP325</f>
        <v>3900</v>
      </c>
      <c r="AS325" s="13" t="s">
        <v>329</v>
      </c>
      <c r="AT325" s="34">
        <v>2</v>
      </c>
      <c r="AU325" s="34">
        <v>109</v>
      </c>
      <c r="AV325" s="33">
        <f>'Inputs and Outputs Part A'!$B$4</f>
        <v>100</v>
      </c>
      <c r="AW325" s="33">
        <f t="shared" si="35"/>
        <v>100</v>
      </c>
      <c r="AX325" s="33">
        <f>IF(AW325-AT325&gt;'Inputs and Outputs Part A'!B$4,AW325-AT325-'Inputs and Outputs Part A'!B$4,0)</f>
        <v>0</v>
      </c>
      <c r="AY325" s="35">
        <f>'Inputs and Outputs Part A'!$B$5*'Data Sheet A'!AW325</f>
        <v>4000</v>
      </c>
    </row>
    <row r="326" spans="1:51" x14ac:dyDescent="0.3">
      <c r="A326" s="13" t="s">
        <v>330</v>
      </c>
      <c r="B326" s="34">
        <v>0</v>
      </c>
      <c r="C326" s="34">
        <v>109</v>
      </c>
      <c r="D326" s="33">
        <f>'Inputs and Outputs Part A'!$B$4+'Inputs and Outputs Part A'!$B$8</f>
        <v>101</v>
      </c>
      <c r="E326" s="33">
        <f t="shared" si="30"/>
        <v>101</v>
      </c>
      <c r="F326" s="33">
        <f>IF(E326-B326&gt;'Inputs and Outputs Part A'!B$4,E326-B326-'Inputs and Outputs Part A'!B$4,0)</f>
        <v>1</v>
      </c>
      <c r="G326" s="35">
        <f>'Inputs and Outputs Part A'!$B$5*'Data Sheet A'!E326-'Inputs and Outputs Part A'!$B$6*'Data Sheet A'!F326</f>
        <v>3940</v>
      </c>
      <c r="J326" s="13" t="s">
        <v>330</v>
      </c>
      <c r="K326" s="34">
        <v>0</v>
      </c>
      <c r="L326" s="34">
        <v>109</v>
      </c>
      <c r="M326" s="33">
        <f>'Inputs and Outputs Part A'!$B$4+'Inputs and Outputs Part A'!$B$9</f>
        <v>102</v>
      </c>
      <c r="N326" s="33">
        <f t="shared" si="31"/>
        <v>102</v>
      </c>
      <c r="O326" s="33">
        <f>IF(N326-K326&gt;'Inputs and Outputs Part A'!B$4,N326-K326-'Inputs and Outputs Part A'!B$4,0)</f>
        <v>2</v>
      </c>
      <c r="P326" s="35">
        <f>'Inputs and Outputs Part A'!$B$5*'Data Sheet A'!N326-'Inputs and Outputs Part A'!$B$6*'Data Sheet A'!O326</f>
        <v>3880</v>
      </c>
      <c r="S326" s="13" t="s">
        <v>330</v>
      </c>
      <c r="T326" s="34">
        <v>0</v>
      </c>
      <c r="U326" s="34">
        <v>109</v>
      </c>
      <c r="V326" s="33">
        <f>'Inputs and Outputs Part A'!$B$4+'Inputs and Outputs Part A'!$B$10</f>
        <v>103</v>
      </c>
      <c r="W326" s="33">
        <f t="shared" si="32"/>
        <v>103</v>
      </c>
      <c r="X326" s="33">
        <f>IF(W326-T326&gt;'Inputs and Outputs Part A'!B$4,W326-T326-'Inputs and Outputs Part A'!B$4,0)</f>
        <v>3</v>
      </c>
      <c r="Y326" s="35">
        <f>'Inputs and Outputs Part A'!$B$5*'Data Sheet A'!W326-'Inputs and Outputs Part A'!$B$6*'Data Sheet A'!X326</f>
        <v>3820</v>
      </c>
      <c r="AB326" s="13" t="s">
        <v>330</v>
      </c>
      <c r="AC326" s="34">
        <v>0</v>
      </c>
      <c r="AD326" s="34">
        <v>109</v>
      </c>
      <c r="AE326" s="33">
        <f>'Inputs and Outputs Part A'!$B$4+'Inputs and Outputs Part A'!$B$11</f>
        <v>104</v>
      </c>
      <c r="AF326" s="33">
        <f t="shared" si="33"/>
        <v>104</v>
      </c>
      <c r="AG326" s="33">
        <f>IF(AF326-AC326&gt;'Inputs and Outputs Part A'!B$4,AF326-AC326-'Inputs and Outputs Part A'!B$4,0)</f>
        <v>4</v>
      </c>
      <c r="AH326" s="35">
        <f>'Inputs and Outputs Part A'!$B$5*'Data Sheet A'!AF326-'Inputs and Outputs Part A'!$B$6*'Data Sheet A'!AG326</f>
        <v>3760</v>
      </c>
      <c r="AK326" s="13" t="s">
        <v>330</v>
      </c>
      <c r="AL326" s="34">
        <v>0</v>
      </c>
      <c r="AM326" s="34">
        <v>109</v>
      </c>
      <c r="AN326" s="33">
        <f>'Inputs and Outputs Part A'!$B$4+'Inputs and Outputs Part A'!$B$12</f>
        <v>105</v>
      </c>
      <c r="AO326" s="33">
        <f t="shared" si="34"/>
        <v>105</v>
      </c>
      <c r="AP326" s="33">
        <f>IF(AO326-AL326&gt;'Inputs and Outputs Part A'!B$4,AO326-AL326-'Inputs and Outputs Part A'!B$4,0)</f>
        <v>5</v>
      </c>
      <c r="AQ326" s="35">
        <f>'Inputs and Outputs Part A'!$B$5*'Data Sheet A'!AO326-'Inputs and Outputs Part A'!$B$6*'Data Sheet A'!AP326</f>
        <v>3700</v>
      </c>
      <c r="AS326" s="13" t="s">
        <v>330</v>
      </c>
      <c r="AT326" s="34">
        <v>0</v>
      </c>
      <c r="AU326" s="34">
        <v>109</v>
      </c>
      <c r="AV326" s="33">
        <f>'Inputs and Outputs Part A'!$B$4</f>
        <v>100</v>
      </c>
      <c r="AW326" s="33">
        <f t="shared" si="35"/>
        <v>100</v>
      </c>
      <c r="AX326" s="33">
        <f>IF(AW326-AT326&gt;'Inputs and Outputs Part A'!B$4,AW326-AT326-'Inputs and Outputs Part A'!B$4,0)</f>
        <v>0</v>
      </c>
      <c r="AY326" s="35">
        <f>'Inputs and Outputs Part A'!$B$5*'Data Sheet A'!AW326</f>
        <v>4000</v>
      </c>
    </row>
    <row r="327" spans="1:51" x14ac:dyDescent="0.3">
      <c r="A327" s="13" t="s">
        <v>331</v>
      </c>
      <c r="B327" s="34">
        <v>3</v>
      </c>
      <c r="C327" s="34">
        <v>82</v>
      </c>
      <c r="D327" s="33">
        <f>'Inputs and Outputs Part A'!$B$4+'Inputs and Outputs Part A'!$B$8</f>
        <v>101</v>
      </c>
      <c r="E327" s="33">
        <f t="shared" si="30"/>
        <v>82</v>
      </c>
      <c r="F327" s="33">
        <f>IF(E327-B327&gt;'Inputs and Outputs Part A'!B$4,E327-B327-'Inputs and Outputs Part A'!B$4,0)</f>
        <v>0</v>
      </c>
      <c r="G327" s="35">
        <f>'Inputs and Outputs Part A'!$B$5*'Data Sheet A'!E327-'Inputs and Outputs Part A'!$B$6*'Data Sheet A'!F327</f>
        <v>3280</v>
      </c>
      <c r="J327" s="13" t="s">
        <v>331</v>
      </c>
      <c r="K327" s="34">
        <v>3</v>
      </c>
      <c r="L327" s="34">
        <v>82</v>
      </c>
      <c r="M327" s="33">
        <f>'Inputs and Outputs Part A'!$B$4+'Inputs and Outputs Part A'!$B$9</f>
        <v>102</v>
      </c>
      <c r="N327" s="33">
        <f t="shared" si="31"/>
        <v>82</v>
      </c>
      <c r="O327" s="33">
        <f>IF(N327-K327&gt;'Inputs and Outputs Part A'!B$4,N327-K327-'Inputs and Outputs Part A'!B$4,0)</f>
        <v>0</v>
      </c>
      <c r="P327" s="35">
        <f>'Inputs and Outputs Part A'!$B$5*'Data Sheet A'!N327-'Inputs and Outputs Part A'!$B$6*'Data Sheet A'!O327</f>
        <v>3280</v>
      </c>
      <c r="S327" s="13" t="s">
        <v>331</v>
      </c>
      <c r="T327" s="34">
        <v>3</v>
      </c>
      <c r="U327" s="34">
        <v>82</v>
      </c>
      <c r="V327" s="33">
        <f>'Inputs and Outputs Part A'!$B$4+'Inputs and Outputs Part A'!$B$10</f>
        <v>103</v>
      </c>
      <c r="W327" s="33">
        <f t="shared" si="32"/>
        <v>82</v>
      </c>
      <c r="X327" s="33">
        <f>IF(W327-T327&gt;'Inputs and Outputs Part A'!B$4,W327-T327-'Inputs and Outputs Part A'!B$4,0)</f>
        <v>0</v>
      </c>
      <c r="Y327" s="35">
        <f>'Inputs and Outputs Part A'!$B$5*'Data Sheet A'!W327-'Inputs and Outputs Part A'!$B$6*'Data Sheet A'!X327</f>
        <v>3280</v>
      </c>
      <c r="AB327" s="13" t="s">
        <v>331</v>
      </c>
      <c r="AC327" s="34">
        <v>3</v>
      </c>
      <c r="AD327" s="34">
        <v>82</v>
      </c>
      <c r="AE327" s="33">
        <f>'Inputs and Outputs Part A'!$B$4+'Inputs and Outputs Part A'!$B$11</f>
        <v>104</v>
      </c>
      <c r="AF327" s="33">
        <f t="shared" si="33"/>
        <v>82</v>
      </c>
      <c r="AG327" s="33">
        <f>IF(AF327-AC327&gt;'Inputs and Outputs Part A'!B$4,AF327-AC327-'Inputs and Outputs Part A'!B$4,0)</f>
        <v>0</v>
      </c>
      <c r="AH327" s="35">
        <f>'Inputs and Outputs Part A'!$B$5*'Data Sheet A'!AF327-'Inputs and Outputs Part A'!$B$6*'Data Sheet A'!AG327</f>
        <v>3280</v>
      </c>
      <c r="AK327" s="13" t="s">
        <v>331</v>
      </c>
      <c r="AL327" s="34">
        <v>3</v>
      </c>
      <c r="AM327" s="34">
        <v>82</v>
      </c>
      <c r="AN327" s="33">
        <f>'Inputs and Outputs Part A'!$B$4+'Inputs and Outputs Part A'!$B$12</f>
        <v>105</v>
      </c>
      <c r="AO327" s="33">
        <f t="shared" si="34"/>
        <v>82</v>
      </c>
      <c r="AP327" s="33">
        <f>IF(AO327-AL327&gt;'Inputs and Outputs Part A'!B$4,AO327-AL327-'Inputs and Outputs Part A'!B$4,0)</f>
        <v>0</v>
      </c>
      <c r="AQ327" s="35">
        <f>'Inputs and Outputs Part A'!$B$5*'Data Sheet A'!AO327-'Inputs and Outputs Part A'!$B$6*'Data Sheet A'!AP327</f>
        <v>3280</v>
      </c>
      <c r="AS327" s="13" t="s">
        <v>331</v>
      </c>
      <c r="AT327" s="34">
        <v>3</v>
      </c>
      <c r="AU327" s="34">
        <v>82</v>
      </c>
      <c r="AV327" s="33">
        <f>'Inputs and Outputs Part A'!$B$4</f>
        <v>100</v>
      </c>
      <c r="AW327" s="33">
        <f t="shared" si="35"/>
        <v>82</v>
      </c>
      <c r="AX327" s="33">
        <f>IF(AW327-AT327&gt;'Inputs and Outputs Part A'!B$4,AW327-AT327-'Inputs and Outputs Part A'!B$4,0)</f>
        <v>0</v>
      </c>
      <c r="AY327" s="35">
        <f>'Inputs and Outputs Part A'!$B$5*'Data Sheet A'!AW327</f>
        <v>3280</v>
      </c>
    </row>
    <row r="328" spans="1:51" x14ac:dyDescent="0.3">
      <c r="A328" s="13" t="s">
        <v>332</v>
      </c>
      <c r="B328" s="34">
        <v>3</v>
      </c>
      <c r="C328" s="34">
        <v>105</v>
      </c>
      <c r="D328" s="33">
        <f>'Inputs and Outputs Part A'!$B$4+'Inputs and Outputs Part A'!$B$8</f>
        <v>101</v>
      </c>
      <c r="E328" s="33">
        <f t="shared" si="30"/>
        <v>101</v>
      </c>
      <c r="F328" s="33">
        <f>IF(E328-B328&gt;'Inputs and Outputs Part A'!B$4,E328-B328-'Inputs and Outputs Part A'!B$4,0)</f>
        <v>0</v>
      </c>
      <c r="G328" s="35">
        <f>'Inputs and Outputs Part A'!$B$5*'Data Sheet A'!E328-'Inputs and Outputs Part A'!$B$6*'Data Sheet A'!F328</f>
        <v>4040</v>
      </c>
      <c r="J328" s="13" t="s">
        <v>332</v>
      </c>
      <c r="K328" s="34">
        <v>3</v>
      </c>
      <c r="L328" s="34">
        <v>105</v>
      </c>
      <c r="M328" s="33">
        <f>'Inputs and Outputs Part A'!$B$4+'Inputs and Outputs Part A'!$B$9</f>
        <v>102</v>
      </c>
      <c r="N328" s="33">
        <f t="shared" si="31"/>
        <v>102</v>
      </c>
      <c r="O328" s="33">
        <f>IF(N328-K328&gt;'Inputs and Outputs Part A'!B$4,N328-K328-'Inputs and Outputs Part A'!B$4,0)</f>
        <v>0</v>
      </c>
      <c r="P328" s="35">
        <f>'Inputs and Outputs Part A'!$B$5*'Data Sheet A'!N328-'Inputs and Outputs Part A'!$B$6*'Data Sheet A'!O328</f>
        <v>4080</v>
      </c>
      <c r="S328" s="13" t="s">
        <v>332</v>
      </c>
      <c r="T328" s="34">
        <v>3</v>
      </c>
      <c r="U328" s="34">
        <v>105</v>
      </c>
      <c r="V328" s="33">
        <f>'Inputs and Outputs Part A'!$B$4+'Inputs and Outputs Part A'!$B$10</f>
        <v>103</v>
      </c>
      <c r="W328" s="33">
        <f t="shared" si="32"/>
        <v>103</v>
      </c>
      <c r="X328" s="33">
        <f>IF(W328-T328&gt;'Inputs and Outputs Part A'!B$4,W328-T328-'Inputs and Outputs Part A'!B$4,0)</f>
        <v>0</v>
      </c>
      <c r="Y328" s="35">
        <f>'Inputs and Outputs Part A'!$B$5*'Data Sheet A'!W328-'Inputs and Outputs Part A'!$B$6*'Data Sheet A'!X328</f>
        <v>4120</v>
      </c>
      <c r="AB328" s="13" t="s">
        <v>332</v>
      </c>
      <c r="AC328" s="34">
        <v>3</v>
      </c>
      <c r="AD328" s="34">
        <v>105</v>
      </c>
      <c r="AE328" s="33">
        <f>'Inputs and Outputs Part A'!$B$4+'Inputs and Outputs Part A'!$B$11</f>
        <v>104</v>
      </c>
      <c r="AF328" s="33">
        <f t="shared" si="33"/>
        <v>104</v>
      </c>
      <c r="AG328" s="33">
        <f>IF(AF328-AC328&gt;'Inputs and Outputs Part A'!B$4,AF328-AC328-'Inputs and Outputs Part A'!B$4,0)</f>
        <v>1</v>
      </c>
      <c r="AH328" s="35">
        <f>'Inputs and Outputs Part A'!$B$5*'Data Sheet A'!AF328-'Inputs and Outputs Part A'!$B$6*'Data Sheet A'!AG328</f>
        <v>4060</v>
      </c>
      <c r="AK328" s="13" t="s">
        <v>332</v>
      </c>
      <c r="AL328" s="34">
        <v>3</v>
      </c>
      <c r="AM328" s="34">
        <v>105</v>
      </c>
      <c r="AN328" s="33">
        <f>'Inputs and Outputs Part A'!$B$4+'Inputs and Outputs Part A'!$B$12</f>
        <v>105</v>
      </c>
      <c r="AO328" s="33">
        <f t="shared" si="34"/>
        <v>105</v>
      </c>
      <c r="AP328" s="33">
        <f>IF(AO328-AL328&gt;'Inputs and Outputs Part A'!B$4,AO328-AL328-'Inputs and Outputs Part A'!B$4,0)</f>
        <v>2</v>
      </c>
      <c r="AQ328" s="35">
        <f>'Inputs and Outputs Part A'!$B$5*'Data Sheet A'!AO328-'Inputs and Outputs Part A'!$B$6*'Data Sheet A'!AP328</f>
        <v>4000</v>
      </c>
      <c r="AS328" s="13" t="s">
        <v>332</v>
      </c>
      <c r="AT328" s="34">
        <v>3</v>
      </c>
      <c r="AU328" s="34">
        <v>105</v>
      </c>
      <c r="AV328" s="33">
        <f>'Inputs and Outputs Part A'!$B$4</f>
        <v>100</v>
      </c>
      <c r="AW328" s="33">
        <f t="shared" si="35"/>
        <v>100</v>
      </c>
      <c r="AX328" s="33">
        <f>IF(AW328-AT328&gt;'Inputs and Outputs Part A'!B$4,AW328-AT328-'Inputs and Outputs Part A'!B$4,0)</f>
        <v>0</v>
      </c>
      <c r="AY328" s="35">
        <f>'Inputs and Outputs Part A'!$B$5*'Data Sheet A'!AW328</f>
        <v>4000</v>
      </c>
    </row>
    <row r="329" spans="1:51" x14ac:dyDescent="0.3">
      <c r="A329" s="13" t="s">
        <v>333</v>
      </c>
      <c r="B329" s="34">
        <v>1</v>
      </c>
      <c r="C329" s="34">
        <v>100</v>
      </c>
      <c r="D329" s="33">
        <f>'Inputs and Outputs Part A'!$B$4+'Inputs and Outputs Part A'!$B$8</f>
        <v>101</v>
      </c>
      <c r="E329" s="33">
        <f t="shared" si="30"/>
        <v>100</v>
      </c>
      <c r="F329" s="33">
        <f>IF(E329-B329&gt;'Inputs and Outputs Part A'!B$4,E329-B329-'Inputs and Outputs Part A'!B$4,0)</f>
        <v>0</v>
      </c>
      <c r="G329" s="35">
        <f>'Inputs and Outputs Part A'!$B$5*'Data Sheet A'!E329-'Inputs and Outputs Part A'!$B$6*'Data Sheet A'!F329</f>
        <v>4000</v>
      </c>
      <c r="J329" s="13" t="s">
        <v>333</v>
      </c>
      <c r="K329" s="34">
        <v>1</v>
      </c>
      <c r="L329" s="34">
        <v>100</v>
      </c>
      <c r="M329" s="33">
        <f>'Inputs and Outputs Part A'!$B$4+'Inputs and Outputs Part A'!$B$9</f>
        <v>102</v>
      </c>
      <c r="N329" s="33">
        <f t="shared" si="31"/>
        <v>100</v>
      </c>
      <c r="O329" s="33">
        <f>IF(N329-K329&gt;'Inputs and Outputs Part A'!B$4,N329-K329-'Inputs and Outputs Part A'!B$4,0)</f>
        <v>0</v>
      </c>
      <c r="P329" s="35">
        <f>'Inputs and Outputs Part A'!$B$5*'Data Sheet A'!N329-'Inputs and Outputs Part A'!$B$6*'Data Sheet A'!O329</f>
        <v>4000</v>
      </c>
      <c r="S329" s="13" t="s">
        <v>333</v>
      </c>
      <c r="T329" s="34">
        <v>1</v>
      </c>
      <c r="U329" s="34">
        <v>100</v>
      </c>
      <c r="V329" s="33">
        <f>'Inputs and Outputs Part A'!$B$4+'Inputs and Outputs Part A'!$B$10</f>
        <v>103</v>
      </c>
      <c r="W329" s="33">
        <f t="shared" si="32"/>
        <v>100</v>
      </c>
      <c r="X329" s="33">
        <f>IF(W329-T329&gt;'Inputs and Outputs Part A'!B$4,W329-T329-'Inputs and Outputs Part A'!B$4,0)</f>
        <v>0</v>
      </c>
      <c r="Y329" s="35">
        <f>'Inputs and Outputs Part A'!$B$5*'Data Sheet A'!W329-'Inputs and Outputs Part A'!$B$6*'Data Sheet A'!X329</f>
        <v>4000</v>
      </c>
      <c r="AB329" s="13" t="s">
        <v>333</v>
      </c>
      <c r="AC329" s="34">
        <v>1</v>
      </c>
      <c r="AD329" s="34">
        <v>100</v>
      </c>
      <c r="AE329" s="33">
        <f>'Inputs and Outputs Part A'!$B$4+'Inputs and Outputs Part A'!$B$11</f>
        <v>104</v>
      </c>
      <c r="AF329" s="33">
        <f t="shared" si="33"/>
        <v>100</v>
      </c>
      <c r="AG329" s="33">
        <f>IF(AF329-AC329&gt;'Inputs and Outputs Part A'!B$4,AF329-AC329-'Inputs and Outputs Part A'!B$4,0)</f>
        <v>0</v>
      </c>
      <c r="AH329" s="35">
        <f>'Inputs and Outputs Part A'!$B$5*'Data Sheet A'!AF329-'Inputs and Outputs Part A'!$B$6*'Data Sheet A'!AG329</f>
        <v>4000</v>
      </c>
      <c r="AK329" s="13" t="s">
        <v>333</v>
      </c>
      <c r="AL329" s="34">
        <v>1</v>
      </c>
      <c r="AM329" s="34">
        <v>100</v>
      </c>
      <c r="AN329" s="33">
        <f>'Inputs and Outputs Part A'!$B$4+'Inputs and Outputs Part A'!$B$12</f>
        <v>105</v>
      </c>
      <c r="AO329" s="33">
        <f t="shared" si="34"/>
        <v>100</v>
      </c>
      <c r="AP329" s="33">
        <f>IF(AO329-AL329&gt;'Inputs and Outputs Part A'!B$4,AO329-AL329-'Inputs and Outputs Part A'!B$4,0)</f>
        <v>0</v>
      </c>
      <c r="AQ329" s="35">
        <f>'Inputs and Outputs Part A'!$B$5*'Data Sheet A'!AO329-'Inputs and Outputs Part A'!$B$6*'Data Sheet A'!AP329</f>
        <v>4000</v>
      </c>
      <c r="AS329" s="13" t="s">
        <v>333</v>
      </c>
      <c r="AT329" s="34">
        <v>1</v>
      </c>
      <c r="AU329" s="34">
        <v>100</v>
      </c>
      <c r="AV329" s="33">
        <f>'Inputs and Outputs Part A'!$B$4</f>
        <v>100</v>
      </c>
      <c r="AW329" s="33">
        <f t="shared" si="35"/>
        <v>100</v>
      </c>
      <c r="AX329" s="33">
        <f>IF(AW329-AT329&gt;'Inputs and Outputs Part A'!B$4,AW329-AT329-'Inputs and Outputs Part A'!B$4,0)</f>
        <v>0</v>
      </c>
      <c r="AY329" s="35">
        <f>'Inputs and Outputs Part A'!$B$5*'Data Sheet A'!AW329</f>
        <v>4000</v>
      </c>
    </row>
    <row r="330" spans="1:51" x14ac:dyDescent="0.3">
      <c r="A330" s="13" t="s">
        <v>334</v>
      </c>
      <c r="B330" s="34">
        <v>6</v>
      </c>
      <c r="C330" s="34">
        <v>99</v>
      </c>
      <c r="D330" s="33">
        <f>'Inputs and Outputs Part A'!$B$4+'Inputs and Outputs Part A'!$B$8</f>
        <v>101</v>
      </c>
      <c r="E330" s="33">
        <f t="shared" si="30"/>
        <v>99</v>
      </c>
      <c r="F330" s="33">
        <f>IF(E330-B330&gt;'Inputs and Outputs Part A'!B$4,E330-B330-'Inputs and Outputs Part A'!B$4,0)</f>
        <v>0</v>
      </c>
      <c r="G330" s="35">
        <f>'Inputs and Outputs Part A'!$B$5*'Data Sheet A'!E330-'Inputs and Outputs Part A'!$B$6*'Data Sheet A'!F330</f>
        <v>3960</v>
      </c>
      <c r="J330" s="13" t="s">
        <v>334</v>
      </c>
      <c r="K330" s="34">
        <v>6</v>
      </c>
      <c r="L330" s="34">
        <v>99</v>
      </c>
      <c r="M330" s="33">
        <f>'Inputs and Outputs Part A'!$B$4+'Inputs and Outputs Part A'!$B$9</f>
        <v>102</v>
      </c>
      <c r="N330" s="33">
        <f t="shared" si="31"/>
        <v>99</v>
      </c>
      <c r="O330" s="33">
        <f>IF(N330-K330&gt;'Inputs and Outputs Part A'!B$4,N330-K330-'Inputs and Outputs Part A'!B$4,0)</f>
        <v>0</v>
      </c>
      <c r="P330" s="35">
        <f>'Inputs and Outputs Part A'!$B$5*'Data Sheet A'!N330-'Inputs and Outputs Part A'!$B$6*'Data Sheet A'!O330</f>
        <v>3960</v>
      </c>
      <c r="S330" s="13" t="s">
        <v>334</v>
      </c>
      <c r="T330" s="34">
        <v>6</v>
      </c>
      <c r="U330" s="34">
        <v>99</v>
      </c>
      <c r="V330" s="33">
        <f>'Inputs and Outputs Part A'!$B$4+'Inputs and Outputs Part A'!$B$10</f>
        <v>103</v>
      </c>
      <c r="W330" s="33">
        <f t="shared" si="32"/>
        <v>99</v>
      </c>
      <c r="X330" s="33">
        <f>IF(W330-T330&gt;'Inputs and Outputs Part A'!B$4,W330-T330-'Inputs and Outputs Part A'!B$4,0)</f>
        <v>0</v>
      </c>
      <c r="Y330" s="35">
        <f>'Inputs and Outputs Part A'!$B$5*'Data Sheet A'!W330-'Inputs and Outputs Part A'!$B$6*'Data Sheet A'!X330</f>
        <v>3960</v>
      </c>
      <c r="AB330" s="13" t="s">
        <v>334</v>
      </c>
      <c r="AC330" s="34">
        <v>6</v>
      </c>
      <c r="AD330" s="34">
        <v>99</v>
      </c>
      <c r="AE330" s="33">
        <f>'Inputs and Outputs Part A'!$B$4+'Inputs and Outputs Part A'!$B$11</f>
        <v>104</v>
      </c>
      <c r="AF330" s="33">
        <f t="shared" si="33"/>
        <v>99</v>
      </c>
      <c r="AG330" s="33">
        <f>IF(AF330-AC330&gt;'Inputs and Outputs Part A'!B$4,AF330-AC330-'Inputs and Outputs Part A'!B$4,0)</f>
        <v>0</v>
      </c>
      <c r="AH330" s="35">
        <f>'Inputs and Outputs Part A'!$B$5*'Data Sheet A'!AF330-'Inputs and Outputs Part A'!$B$6*'Data Sheet A'!AG330</f>
        <v>3960</v>
      </c>
      <c r="AK330" s="13" t="s">
        <v>334</v>
      </c>
      <c r="AL330" s="34">
        <v>6</v>
      </c>
      <c r="AM330" s="34">
        <v>99</v>
      </c>
      <c r="AN330" s="33">
        <f>'Inputs and Outputs Part A'!$B$4+'Inputs and Outputs Part A'!$B$12</f>
        <v>105</v>
      </c>
      <c r="AO330" s="33">
        <f t="shared" si="34"/>
        <v>99</v>
      </c>
      <c r="AP330" s="33">
        <f>IF(AO330-AL330&gt;'Inputs and Outputs Part A'!B$4,AO330-AL330-'Inputs and Outputs Part A'!B$4,0)</f>
        <v>0</v>
      </c>
      <c r="AQ330" s="35">
        <f>'Inputs and Outputs Part A'!$B$5*'Data Sheet A'!AO330-'Inputs and Outputs Part A'!$B$6*'Data Sheet A'!AP330</f>
        <v>3960</v>
      </c>
      <c r="AS330" s="13" t="s">
        <v>334</v>
      </c>
      <c r="AT330" s="34">
        <v>6</v>
      </c>
      <c r="AU330" s="34">
        <v>99</v>
      </c>
      <c r="AV330" s="33">
        <f>'Inputs and Outputs Part A'!$B$4</f>
        <v>100</v>
      </c>
      <c r="AW330" s="33">
        <f t="shared" si="35"/>
        <v>99</v>
      </c>
      <c r="AX330" s="33">
        <f>IF(AW330-AT330&gt;'Inputs and Outputs Part A'!B$4,AW330-AT330-'Inputs and Outputs Part A'!B$4,0)</f>
        <v>0</v>
      </c>
      <c r="AY330" s="35">
        <f>'Inputs and Outputs Part A'!$B$5*'Data Sheet A'!AW330</f>
        <v>3960</v>
      </c>
    </row>
    <row r="331" spans="1:51" x14ac:dyDescent="0.3">
      <c r="A331" s="13" t="s">
        <v>335</v>
      </c>
      <c r="B331" s="34">
        <v>2</v>
      </c>
      <c r="C331" s="34">
        <v>94</v>
      </c>
      <c r="D331" s="33">
        <f>'Inputs and Outputs Part A'!$B$4+'Inputs and Outputs Part A'!$B$8</f>
        <v>101</v>
      </c>
      <c r="E331" s="33">
        <f t="shared" si="30"/>
        <v>94</v>
      </c>
      <c r="F331" s="33">
        <f>IF(E331-B331&gt;'Inputs and Outputs Part A'!B$4,E331-B331-'Inputs and Outputs Part A'!B$4,0)</f>
        <v>0</v>
      </c>
      <c r="G331" s="35">
        <f>'Inputs and Outputs Part A'!$B$5*'Data Sheet A'!E331-'Inputs and Outputs Part A'!$B$6*'Data Sheet A'!F331</f>
        <v>3760</v>
      </c>
      <c r="J331" s="13" t="s">
        <v>335</v>
      </c>
      <c r="K331" s="34">
        <v>2</v>
      </c>
      <c r="L331" s="34">
        <v>94</v>
      </c>
      <c r="M331" s="33">
        <f>'Inputs and Outputs Part A'!$B$4+'Inputs and Outputs Part A'!$B$9</f>
        <v>102</v>
      </c>
      <c r="N331" s="33">
        <f t="shared" si="31"/>
        <v>94</v>
      </c>
      <c r="O331" s="33">
        <f>IF(N331-K331&gt;'Inputs and Outputs Part A'!B$4,N331-K331-'Inputs and Outputs Part A'!B$4,0)</f>
        <v>0</v>
      </c>
      <c r="P331" s="35">
        <f>'Inputs and Outputs Part A'!$B$5*'Data Sheet A'!N331-'Inputs and Outputs Part A'!$B$6*'Data Sheet A'!O331</f>
        <v>3760</v>
      </c>
      <c r="S331" s="13" t="s">
        <v>335</v>
      </c>
      <c r="T331" s="34">
        <v>2</v>
      </c>
      <c r="U331" s="34">
        <v>94</v>
      </c>
      <c r="V331" s="33">
        <f>'Inputs and Outputs Part A'!$B$4+'Inputs and Outputs Part A'!$B$10</f>
        <v>103</v>
      </c>
      <c r="W331" s="33">
        <f t="shared" si="32"/>
        <v>94</v>
      </c>
      <c r="X331" s="33">
        <f>IF(W331-T331&gt;'Inputs and Outputs Part A'!B$4,W331-T331-'Inputs and Outputs Part A'!B$4,0)</f>
        <v>0</v>
      </c>
      <c r="Y331" s="35">
        <f>'Inputs and Outputs Part A'!$B$5*'Data Sheet A'!W331-'Inputs and Outputs Part A'!$B$6*'Data Sheet A'!X331</f>
        <v>3760</v>
      </c>
      <c r="AB331" s="13" t="s">
        <v>335</v>
      </c>
      <c r="AC331" s="34">
        <v>2</v>
      </c>
      <c r="AD331" s="34">
        <v>94</v>
      </c>
      <c r="AE331" s="33">
        <f>'Inputs and Outputs Part A'!$B$4+'Inputs and Outputs Part A'!$B$11</f>
        <v>104</v>
      </c>
      <c r="AF331" s="33">
        <f t="shared" si="33"/>
        <v>94</v>
      </c>
      <c r="AG331" s="33">
        <f>IF(AF331-AC331&gt;'Inputs and Outputs Part A'!B$4,AF331-AC331-'Inputs and Outputs Part A'!B$4,0)</f>
        <v>0</v>
      </c>
      <c r="AH331" s="35">
        <f>'Inputs and Outputs Part A'!$B$5*'Data Sheet A'!AF331-'Inputs and Outputs Part A'!$B$6*'Data Sheet A'!AG331</f>
        <v>3760</v>
      </c>
      <c r="AK331" s="13" t="s">
        <v>335</v>
      </c>
      <c r="AL331" s="34">
        <v>2</v>
      </c>
      <c r="AM331" s="34">
        <v>94</v>
      </c>
      <c r="AN331" s="33">
        <f>'Inputs and Outputs Part A'!$B$4+'Inputs and Outputs Part A'!$B$12</f>
        <v>105</v>
      </c>
      <c r="AO331" s="33">
        <f t="shared" si="34"/>
        <v>94</v>
      </c>
      <c r="AP331" s="33">
        <f>IF(AO331-AL331&gt;'Inputs and Outputs Part A'!B$4,AO331-AL331-'Inputs and Outputs Part A'!B$4,0)</f>
        <v>0</v>
      </c>
      <c r="AQ331" s="35">
        <f>'Inputs and Outputs Part A'!$B$5*'Data Sheet A'!AO331-'Inputs and Outputs Part A'!$B$6*'Data Sheet A'!AP331</f>
        <v>3760</v>
      </c>
      <c r="AS331" s="13" t="s">
        <v>335</v>
      </c>
      <c r="AT331" s="34">
        <v>2</v>
      </c>
      <c r="AU331" s="34">
        <v>94</v>
      </c>
      <c r="AV331" s="33">
        <f>'Inputs and Outputs Part A'!$B$4</f>
        <v>100</v>
      </c>
      <c r="AW331" s="33">
        <f t="shared" si="35"/>
        <v>94</v>
      </c>
      <c r="AX331" s="33">
        <f>IF(AW331-AT331&gt;'Inputs and Outputs Part A'!B$4,AW331-AT331-'Inputs and Outputs Part A'!B$4,0)</f>
        <v>0</v>
      </c>
      <c r="AY331" s="35">
        <f>'Inputs and Outputs Part A'!$B$5*'Data Sheet A'!AW331</f>
        <v>3760</v>
      </c>
    </row>
    <row r="332" spans="1:51" x14ac:dyDescent="0.3">
      <c r="A332" s="13" t="s">
        <v>336</v>
      </c>
      <c r="B332" s="34">
        <v>2</v>
      </c>
      <c r="C332" s="34">
        <v>110</v>
      </c>
      <c r="D332" s="33">
        <f>'Inputs and Outputs Part A'!$B$4+'Inputs and Outputs Part A'!$B$8</f>
        <v>101</v>
      </c>
      <c r="E332" s="33">
        <f t="shared" si="30"/>
        <v>101</v>
      </c>
      <c r="F332" s="33">
        <f>IF(E332-B332&gt;'Inputs and Outputs Part A'!B$4,E332-B332-'Inputs and Outputs Part A'!B$4,0)</f>
        <v>0</v>
      </c>
      <c r="G332" s="35">
        <f>'Inputs and Outputs Part A'!$B$5*'Data Sheet A'!E332-'Inputs and Outputs Part A'!$B$6*'Data Sheet A'!F332</f>
        <v>4040</v>
      </c>
      <c r="J332" s="13" t="s">
        <v>336</v>
      </c>
      <c r="K332" s="34">
        <v>2</v>
      </c>
      <c r="L332" s="34">
        <v>110</v>
      </c>
      <c r="M332" s="33">
        <f>'Inputs and Outputs Part A'!$B$4+'Inputs and Outputs Part A'!$B$9</f>
        <v>102</v>
      </c>
      <c r="N332" s="33">
        <f t="shared" si="31"/>
        <v>102</v>
      </c>
      <c r="O332" s="33">
        <f>IF(N332-K332&gt;'Inputs and Outputs Part A'!B$4,N332-K332-'Inputs and Outputs Part A'!B$4,0)</f>
        <v>0</v>
      </c>
      <c r="P332" s="35">
        <f>'Inputs and Outputs Part A'!$B$5*'Data Sheet A'!N332-'Inputs and Outputs Part A'!$B$6*'Data Sheet A'!O332</f>
        <v>4080</v>
      </c>
      <c r="S332" s="13" t="s">
        <v>336</v>
      </c>
      <c r="T332" s="34">
        <v>2</v>
      </c>
      <c r="U332" s="34">
        <v>110</v>
      </c>
      <c r="V332" s="33">
        <f>'Inputs and Outputs Part A'!$B$4+'Inputs and Outputs Part A'!$B$10</f>
        <v>103</v>
      </c>
      <c r="W332" s="33">
        <f t="shared" si="32"/>
        <v>103</v>
      </c>
      <c r="X332" s="33">
        <f>IF(W332-T332&gt;'Inputs and Outputs Part A'!B$4,W332-T332-'Inputs and Outputs Part A'!B$4,0)</f>
        <v>1</v>
      </c>
      <c r="Y332" s="35">
        <f>'Inputs and Outputs Part A'!$B$5*'Data Sheet A'!W332-'Inputs and Outputs Part A'!$B$6*'Data Sheet A'!X332</f>
        <v>4020</v>
      </c>
      <c r="AB332" s="13" t="s">
        <v>336</v>
      </c>
      <c r="AC332" s="34">
        <v>2</v>
      </c>
      <c r="AD332" s="34">
        <v>110</v>
      </c>
      <c r="AE332" s="33">
        <f>'Inputs and Outputs Part A'!$B$4+'Inputs and Outputs Part A'!$B$11</f>
        <v>104</v>
      </c>
      <c r="AF332" s="33">
        <f t="shared" si="33"/>
        <v>104</v>
      </c>
      <c r="AG332" s="33">
        <f>IF(AF332-AC332&gt;'Inputs and Outputs Part A'!B$4,AF332-AC332-'Inputs and Outputs Part A'!B$4,0)</f>
        <v>2</v>
      </c>
      <c r="AH332" s="35">
        <f>'Inputs and Outputs Part A'!$B$5*'Data Sheet A'!AF332-'Inputs and Outputs Part A'!$B$6*'Data Sheet A'!AG332</f>
        <v>3960</v>
      </c>
      <c r="AK332" s="13" t="s">
        <v>336</v>
      </c>
      <c r="AL332" s="34">
        <v>2</v>
      </c>
      <c r="AM332" s="34">
        <v>110</v>
      </c>
      <c r="AN332" s="33">
        <f>'Inputs and Outputs Part A'!$B$4+'Inputs and Outputs Part A'!$B$12</f>
        <v>105</v>
      </c>
      <c r="AO332" s="33">
        <f t="shared" si="34"/>
        <v>105</v>
      </c>
      <c r="AP332" s="33">
        <f>IF(AO332-AL332&gt;'Inputs and Outputs Part A'!B$4,AO332-AL332-'Inputs and Outputs Part A'!B$4,0)</f>
        <v>3</v>
      </c>
      <c r="AQ332" s="35">
        <f>'Inputs and Outputs Part A'!$B$5*'Data Sheet A'!AO332-'Inputs and Outputs Part A'!$B$6*'Data Sheet A'!AP332</f>
        <v>3900</v>
      </c>
      <c r="AS332" s="13" t="s">
        <v>336</v>
      </c>
      <c r="AT332" s="34">
        <v>2</v>
      </c>
      <c r="AU332" s="34">
        <v>110</v>
      </c>
      <c r="AV332" s="33">
        <f>'Inputs and Outputs Part A'!$B$4</f>
        <v>100</v>
      </c>
      <c r="AW332" s="33">
        <f t="shared" si="35"/>
        <v>100</v>
      </c>
      <c r="AX332" s="33">
        <f>IF(AW332-AT332&gt;'Inputs and Outputs Part A'!B$4,AW332-AT332-'Inputs and Outputs Part A'!B$4,0)</f>
        <v>0</v>
      </c>
      <c r="AY332" s="35">
        <f>'Inputs and Outputs Part A'!$B$5*'Data Sheet A'!AW332</f>
        <v>4000</v>
      </c>
    </row>
    <row r="333" spans="1:51" x14ac:dyDescent="0.3">
      <c r="A333" s="13" t="s">
        <v>337</v>
      </c>
      <c r="B333" s="34">
        <v>5</v>
      </c>
      <c r="C333" s="34">
        <v>101</v>
      </c>
      <c r="D333" s="33">
        <f>'Inputs and Outputs Part A'!$B$4+'Inputs and Outputs Part A'!$B$8</f>
        <v>101</v>
      </c>
      <c r="E333" s="33">
        <f t="shared" si="30"/>
        <v>101</v>
      </c>
      <c r="F333" s="33">
        <f>IF(E333-B333&gt;'Inputs and Outputs Part A'!B$4,E333-B333-'Inputs and Outputs Part A'!B$4,0)</f>
        <v>0</v>
      </c>
      <c r="G333" s="35">
        <f>'Inputs and Outputs Part A'!$B$5*'Data Sheet A'!E333-'Inputs and Outputs Part A'!$B$6*'Data Sheet A'!F333</f>
        <v>4040</v>
      </c>
      <c r="J333" s="13" t="s">
        <v>337</v>
      </c>
      <c r="K333" s="34">
        <v>5</v>
      </c>
      <c r="L333" s="34">
        <v>101</v>
      </c>
      <c r="M333" s="33">
        <f>'Inputs and Outputs Part A'!$B$4+'Inputs and Outputs Part A'!$B$9</f>
        <v>102</v>
      </c>
      <c r="N333" s="33">
        <f t="shared" si="31"/>
        <v>101</v>
      </c>
      <c r="O333" s="33">
        <f>IF(N333-K333&gt;'Inputs and Outputs Part A'!B$4,N333-K333-'Inputs and Outputs Part A'!B$4,0)</f>
        <v>0</v>
      </c>
      <c r="P333" s="35">
        <f>'Inputs and Outputs Part A'!$B$5*'Data Sheet A'!N333-'Inputs and Outputs Part A'!$B$6*'Data Sheet A'!O333</f>
        <v>4040</v>
      </c>
      <c r="S333" s="13" t="s">
        <v>337</v>
      </c>
      <c r="T333" s="34">
        <v>5</v>
      </c>
      <c r="U333" s="34">
        <v>101</v>
      </c>
      <c r="V333" s="33">
        <f>'Inputs and Outputs Part A'!$B$4+'Inputs and Outputs Part A'!$B$10</f>
        <v>103</v>
      </c>
      <c r="W333" s="33">
        <f t="shared" si="32"/>
        <v>101</v>
      </c>
      <c r="X333" s="33">
        <f>IF(W333-T333&gt;'Inputs and Outputs Part A'!B$4,W333-T333-'Inputs and Outputs Part A'!B$4,0)</f>
        <v>0</v>
      </c>
      <c r="Y333" s="35">
        <f>'Inputs and Outputs Part A'!$B$5*'Data Sheet A'!W333-'Inputs and Outputs Part A'!$B$6*'Data Sheet A'!X333</f>
        <v>4040</v>
      </c>
      <c r="AB333" s="13" t="s">
        <v>337</v>
      </c>
      <c r="AC333" s="34">
        <v>5</v>
      </c>
      <c r="AD333" s="34">
        <v>101</v>
      </c>
      <c r="AE333" s="33">
        <f>'Inputs and Outputs Part A'!$B$4+'Inputs and Outputs Part A'!$B$11</f>
        <v>104</v>
      </c>
      <c r="AF333" s="33">
        <f t="shared" si="33"/>
        <v>101</v>
      </c>
      <c r="AG333" s="33">
        <f>IF(AF333-AC333&gt;'Inputs and Outputs Part A'!B$4,AF333-AC333-'Inputs and Outputs Part A'!B$4,0)</f>
        <v>0</v>
      </c>
      <c r="AH333" s="35">
        <f>'Inputs and Outputs Part A'!$B$5*'Data Sheet A'!AF333-'Inputs and Outputs Part A'!$B$6*'Data Sheet A'!AG333</f>
        <v>4040</v>
      </c>
      <c r="AK333" s="13" t="s">
        <v>337</v>
      </c>
      <c r="AL333" s="34">
        <v>5</v>
      </c>
      <c r="AM333" s="34">
        <v>101</v>
      </c>
      <c r="AN333" s="33">
        <f>'Inputs and Outputs Part A'!$B$4+'Inputs and Outputs Part A'!$B$12</f>
        <v>105</v>
      </c>
      <c r="AO333" s="33">
        <f t="shared" si="34"/>
        <v>101</v>
      </c>
      <c r="AP333" s="33">
        <f>IF(AO333-AL333&gt;'Inputs and Outputs Part A'!B$4,AO333-AL333-'Inputs and Outputs Part A'!B$4,0)</f>
        <v>0</v>
      </c>
      <c r="AQ333" s="35">
        <f>'Inputs and Outputs Part A'!$B$5*'Data Sheet A'!AO333-'Inputs and Outputs Part A'!$B$6*'Data Sheet A'!AP333</f>
        <v>4040</v>
      </c>
      <c r="AS333" s="13" t="s">
        <v>337</v>
      </c>
      <c r="AT333" s="34">
        <v>5</v>
      </c>
      <c r="AU333" s="34">
        <v>101</v>
      </c>
      <c r="AV333" s="33">
        <f>'Inputs and Outputs Part A'!$B$4</f>
        <v>100</v>
      </c>
      <c r="AW333" s="33">
        <f t="shared" si="35"/>
        <v>100</v>
      </c>
      <c r="AX333" s="33">
        <f>IF(AW333-AT333&gt;'Inputs and Outputs Part A'!B$4,AW333-AT333-'Inputs and Outputs Part A'!B$4,0)</f>
        <v>0</v>
      </c>
      <c r="AY333" s="35">
        <f>'Inputs and Outputs Part A'!$B$5*'Data Sheet A'!AW333</f>
        <v>4000</v>
      </c>
    </row>
    <row r="334" spans="1:51" x14ac:dyDescent="0.3">
      <c r="A334" s="13" t="s">
        <v>338</v>
      </c>
      <c r="B334" s="34">
        <v>1</v>
      </c>
      <c r="C334" s="34">
        <v>99</v>
      </c>
      <c r="D334" s="33">
        <f>'Inputs and Outputs Part A'!$B$4+'Inputs and Outputs Part A'!$B$8</f>
        <v>101</v>
      </c>
      <c r="E334" s="33">
        <f t="shared" si="30"/>
        <v>99</v>
      </c>
      <c r="F334" s="33">
        <f>IF(E334-B334&gt;'Inputs and Outputs Part A'!B$4,E334-B334-'Inputs and Outputs Part A'!B$4,0)</f>
        <v>0</v>
      </c>
      <c r="G334" s="35">
        <f>'Inputs and Outputs Part A'!$B$5*'Data Sheet A'!E334-'Inputs and Outputs Part A'!$B$6*'Data Sheet A'!F334</f>
        <v>3960</v>
      </c>
      <c r="J334" s="13" t="s">
        <v>338</v>
      </c>
      <c r="K334" s="34">
        <v>1</v>
      </c>
      <c r="L334" s="34">
        <v>99</v>
      </c>
      <c r="M334" s="33">
        <f>'Inputs and Outputs Part A'!$B$4+'Inputs and Outputs Part A'!$B$9</f>
        <v>102</v>
      </c>
      <c r="N334" s="33">
        <f t="shared" si="31"/>
        <v>99</v>
      </c>
      <c r="O334" s="33">
        <f>IF(N334-K334&gt;'Inputs and Outputs Part A'!B$4,N334-K334-'Inputs and Outputs Part A'!B$4,0)</f>
        <v>0</v>
      </c>
      <c r="P334" s="35">
        <f>'Inputs and Outputs Part A'!$B$5*'Data Sheet A'!N334-'Inputs and Outputs Part A'!$B$6*'Data Sheet A'!O334</f>
        <v>3960</v>
      </c>
      <c r="S334" s="13" t="s">
        <v>338</v>
      </c>
      <c r="T334" s="34">
        <v>1</v>
      </c>
      <c r="U334" s="34">
        <v>99</v>
      </c>
      <c r="V334" s="33">
        <f>'Inputs and Outputs Part A'!$B$4+'Inputs and Outputs Part A'!$B$10</f>
        <v>103</v>
      </c>
      <c r="W334" s="33">
        <f t="shared" si="32"/>
        <v>99</v>
      </c>
      <c r="X334" s="33">
        <f>IF(W334-T334&gt;'Inputs and Outputs Part A'!B$4,W334-T334-'Inputs and Outputs Part A'!B$4,0)</f>
        <v>0</v>
      </c>
      <c r="Y334" s="35">
        <f>'Inputs and Outputs Part A'!$B$5*'Data Sheet A'!W334-'Inputs and Outputs Part A'!$B$6*'Data Sheet A'!X334</f>
        <v>3960</v>
      </c>
      <c r="AB334" s="13" t="s">
        <v>338</v>
      </c>
      <c r="AC334" s="34">
        <v>1</v>
      </c>
      <c r="AD334" s="34">
        <v>99</v>
      </c>
      <c r="AE334" s="33">
        <f>'Inputs and Outputs Part A'!$B$4+'Inputs and Outputs Part A'!$B$11</f>
        <v>104</v>
      </c>
      <c r="AF334" s="33">
        <f t="shared" si="33"/>
        <v>99</v>
      </c>
      <c r="AG334" s="33">
        <f>IF(AF334-AC334&gt;'Inputs and Outputs Part A'!B$4,AF334-AC334-'Inputs and Outputs Part A'!B$4,0)</f>
        <v>0</v>
      </c>
      <c r="AH334" s="35">
        <f>'Inputs and Outputs Part A'!$B$5*'Data Sheet A'!AF334-'Inputs and Outputs Part A'!$B$6*'Data Sheet A'!AG334</f>
        <v>3960</v>
      </c>
      <c r="AK334" s="13" t="s">
        <v>338</v>
      </c>
      <c r="AL334" s="34">
        <v>1</v>
      </c>
      <c r="AM334" s="34">
        <v>99</v>
      </c>
      <c r="AN334" s="33">
        <f>'Inputs and Outputs Part A'!$B$4+'Inputs and Outputs Part A'!$B$12</f>
        <v>105</v>
      </c>
      <c r="AO334" s="33">
        <f t="shared" si="34"/>
        <v>99</v>
      </c>
      <c r="AP334" s="33">
        <f>IF(AO334-AL334&gt;'Inputs and Outputs Part A'!B$4,AO334-AL334-'Inputs and Outputs Part A'!B$4,0)</f>
        <v>0</v>
      </c>
      <c r="AQ334" s="35">
        <f>'Inputs and Outputs Part A'!$B$5*'Data Sheet A'!AO334-'Inputs and Outputs Part A'!$B$6*'Data Sheet A'!AP334</f>
        <v>3960</v>
      </c>
      <c r="AS334" s="13" t="s">
        <v>338</v>
      </c>
      <c r="AT334" s="34">
        <v>1</v>
      </c>
      <c r="AU334" s="34">
        <v>99</v>
      </c>
      <c r="AV334" s="33">
        <f>'Inputs and Outputs Part A'!$B$4</f>
        <v>100</v>
      </c>
      <c r="AW334" s="33">
        <f t="shared" si="35"/>
        <v>99</v>
      </c>
      <c r="AX334" s="33">
        <f>IF(AW334-AT334&gt;'Inputs and Outputs Part A'!B$4,AW334-AT334-'Inputs and Outputs Part A'!B$4,0)</f>
        <v>0</v>
      </c>
      <c r="AY334" s="35">
        <f>'Inputs and Outputs Part A'!$B$5*'Data Sheet A'!AW334</f>
        <v>3960</v>
      </c>
    </row>
    <row r="335" spans="1:51" x14ac:dyDescent="0.3">
      <c r="A335" s="13" t="s">
        <v>339</v>
      </c>
      <c r="B335" s="34">
        <v>1</v>
      </c>
      <c r="C335" s="34">
        <v>97</v>
      </c>
      <c r="D335" s="33">
        <f>'Inputs and Outputs Part A'!$B$4+'Inputs and Outputs Part A'!$B$8</f>
        <v>101</v>
      </c>
      <c r="E335" s="33">
        <f t="shared" si="30"/>
        <v>97</v>
      </c>
      <c r="F335" s="33">
        <f>IF(E335-B335&gt;'Inputs and Outputs Part A'!B$4,E335-B335-'Inputs and Outputs Part A'!B$4,0)</f>
        <v>0</v>
      </c>
      <c r="G335" s="35">
        <f>'Inputs and Outputs Part A'!$B$5*'Data Sheet A'!E335-'Inputs and Outputs Part A'!$B$6*'Data Sheet A'!F335</f>
        <v>3880</v>
      </c>
      <c r="J335" s="13" t="s">
        <v>339</v>
      </c>
      <c r="K335" s="34">
        <v>1</v>
      </c>
      <c r="L335" s="34">
        <v>97</v>
      </c>
      <c r="M335" s="33">
        <f>'Inputs and Outputs Part A'!$B$4+'Inputs and Outputs Part A'!$B$9</f>
        <v>102</v>
      </c>
      <c r="N335" s="33">
        <f t="shared" si="31"/>
        <v>97</v>
      </c>
      <c r="O335" s="33">
        <f>IF(N335-K335&gt;'Inputs and Outputs Part A'!B$4,N335-K335-'Inputs and Outputs Part A'!B$4,0)</f>
        <v>0</v>
      </c>
      <c r="P335" s="35">
        <f>'Inputs and Outputs Part A'!$B$5*'Data Sheet A'!N335-'Inputs and Outputs Part A'!$B$6*'Data Sheet A'!O335</f>
        <v>3880</v>
      </c>
      <c r="S335" s="13" t="s">
        <v>339</v>
      </c>
      <c r="T335" s="34">
        <v>1</v>
      </c>
      <c r="U335" s="34">
        <v>97</v>
      </c>
      <c r="V335" s="33">
        <f>'Inputs and Outputs Part A'!$B$4+'Inputs and Outputs Part A'!$B$10</f>
        <v>103</v>
      </c>
      <c r="W335" s="33">
        <f t="shared" si="32"/>
        <v>97</v>
      </c>
      <c r="X335" s="33">
        <f>IF(W335-T335&gt;'Inputs and Outputs Part A'!B$4,W335-T335-'Inputs and Outputs Part A'!B$4,0)</f>
        <v>0</v>
      </c>
      <c r="Y335" s="35">
        <f>'Inputs and Outputs Part A'!$B$5*'Data Sheet A'!W335-'Inputs and Outputs Part A'!$B$6*'Data Sheet A'!X335</f>
        <v>3880</v>
      </c>
      <c r="AB335" s="13" t="s">
        <v>339</v>
      </c>
      <c r="AC335" s="34">
        <v>1</v>
      </c>
      <c r="AD335" s="34">
        <v>97</v>
      </c>
      <c r="AE335" s="33">
        <f>'Inputs and Outputs Part A'!$B$4+'Inputs and Outputs Part A'!$B$11</f>
        <v>104</v>
      </c>
      <c r="AF335" s="33">
        <f t="shared" si="33"/>
        <v>97</v>
      </c>
      <c r="AG335" s="33">
        <f>IF(AF335-AC335&gt;'Inputs and Outputs Part A'!B$4,AF335-AC335-'Inputs and Outputs Part A'!B$4,0)</f>
        <v>0</v>
      </c>
      <c r="AH335" s="35">
        <f>'Inputs and Outputs Part A'!$B$5*'Data Sheet A'!AF335-'Inputs and Outputs Part A'!$B$6*'Data Sheet A'!AG335</f>
        <v>3880</v>
      </c>
      <c r="AK335" s="13" t="s">
        <v>339</v>
      </c>
      <c r="AL335" s="34">
        <v>1</v>
      </c>
      <c r="AM335" s="34">
        <v>97</v>
      </c>
      <c r="AN335" s="33">
        <f>'Inputs and Outputs Part A'!$B$4+'Inputs and Outputs Part A'!$B$12</f>
        <v>105</v>
      </c>
      <c r="AO335" s="33">
        <f t="shared" si="34"/>
        <v>97</v>
      </c>
      <c r="AP335" s="33">
        <f>IF(AO335-AL335&gt;'Inputs and Outputs Part A'!B$4,AO335-AL335-'Inputs and Outputs Part A'!B$4,0)</f>
        <v>0</v>
      </c>
      <c r="AQ335" s="35">
        <f>'Inputs and Outputs Part A'!$B$5*'Data Sheet A'!AO335-'Inputs and Outputs Part A'!$B$6*'Data Sheet A'!AP335</f>
        <v>3880</v>
      </c>
      <c r="AS335" s="13" t="s">
        <v>339</v>
      </c>
      <c r="AT335" s="34">
        <v>1</v>
      </c>
      <c r="AU335" s="34">
        <v>97</v>
      </c>
      <c r="AV335" s="33">
        <f>'Inputs and Outputs Part A'!$B$4</f>
        <v>100</v>
      </c>
      <c r="AW335" s="33">
        <f t="shared" si="35"/>
        <v>97</v>
      </c>
      <c r="AX335" s="33">
        <f>IF(AW335-AT335&gt;'Inputs and Outputs Part A'!B$4,AW335-AT335-'Inputs and Outputs Part A'!B$4,0)</f>
        <v>0</v>
      </c>
      <c r="AY335" s="35">
        <f>'Inputs and Outputs Part A'!$B$5*'Data Sheet A'!AW335</f>
        <v>3880</v>
      </c>
    </row>
    <row r="336" spans="1:51" x14ac:dyDescent="0.3">
      <c r="A336" s="13" t="s">
        <v>340</v>
      </c>
      <c r="B336" s="34">
        <v>1</v>
      </c>
      <c r="C336" s="34">
        <v>106</v>
      </c>
      <c r="D336" s="33">
        <f>'Inputs and Outputs Part A'!$B$4+'Inputs and Outputs Part A'!$B$8</f>
        <v>101</v>
      </c>
      <c r="E336" s="33">
        <f t="shared" si="30"/>
        <v>101</v>
      </c>
      <c r="F336" s="33">
        <f>IF(E336-B336&gt;'Inputs and Outputs Part A'!B$4,E336-B336-'Inputs and Outputs Part A'!B$4,0)</f>
        <v>0</v>
      </c>
      <c r="G336" s="35">
        <f>'Inputs and Outputs Part A'!$B$5*'Data Sheet A'!E336-'Inputs and Outputs Part A'!$B$6*'Data Sheet A'!F336</f>
        <v>4040</v>
      </c>
      <c r="J336" s="13" t="s">
        <v>340</v>
      </c>
      <c r="K336" s="34">
        <v>1</v>
      </c>
      <c r="L336" s="34">
        <v>106</v>
      </c>
      <c r="M336" s="33">
        <f>'Inputs and Outputs Part A'!$B$4+'Inputs and Outputs Part A'!$B$9</f>
        <v>102</v>
      </c>
      <c r="N336" s="33">
        <f t="shared" si="31"/>
        <v>102</v>
      </c>
      <c r="O336" s="33">
        <f>IF(N336-K336&gt;'Inputs and Outputs Part A'!B$4,N336-K336-'Inputs and Outputs Part A'!B$4,0)</f>
        <v>1</v>
      </c>
      <c r="P336" s="35">
        <f>'Inputs and Outputs Part A'!$B$5*'Data Sheet A'!N336-'Inputs and Outputs Part A'!$B$6*'Data Sheet A'!O336</f>
        <v>3980</v>
      </c>
      <c r="S336" s="13" t="s">
        <v>340</v>
      </c>
      <c r="T336" s="34">
        <v>1</v>
      </c>
      <c r="U336" s="34">
        <v>106</v>
      </c>
      <c r="V336" s="33">
        <f>'Inputs and Outputs Part A'!$B$4+'Inputs and Outputs Part A'!$B$10</f>
        <v>103</v>
      </c>
      <c r="W336" s="33">
        <f t="shared" si="32"/>
        <v>103</v>
      </c>
      <c r="X336" s="33">
        <f>IF(W336-T336&gt;'Inputs and Outputs Part A'!B$4,W336-T336-'Inputs and Outputs Part A'!B$4,0)</f>
        <v>2</v>
      </c>
      <c r="Y336" s="35">
        <f>'Inputs and Outputs Part A'!$B$5*'Data Sheet A'!W336-'Inputs and Outputs Part A'!$B$6*'Data Sheet A'!X336</f>
        <v>3920</v>
      </c>
      <c r="AB336" s="13" t="s">
        <v>340</v>
      </c>
      <c r="AC336" s="34">
        <v>1</v>
      </c>
      <c r="AD336" s="34">
        <v>106</v>
      </c>
      <c r="AE336" s="33">
        <f>'Inputs and Outputs Part A'!$B$4+'Inputs and Outputs Part A'!$B$11</f>
        <v>104</v>
      </c>
      <c r="AF336" s="33">
        <f t="shared" si="33"/>
        <v>104</v>
      </c>
      <c r="AG336" s="33">
        <f>IF(AF336-AC336&gt;'Inputs and Outputs Part A'!B$4,AF336-AC336-'Inputs and Outputs Part A'!B$4,0)</f>
        <v>3</v>
      </c>
      <c r="AH336" s="35">
        <f>'Inputs and Outputs Part A'!$B$5*'Data Sheet A'!AF336-'Inputs and Outputs Part A'!$B$6*'Data Sheet A'!AG336</f>
        <v>3860</v>
      </c>
      <c r="AK336" s="13" t="s">
        <v>340</v>
      </c>
      <c r="AL336" s="34">
        <v>1</v>
      </c>
      <c r="AM336" s="34">
        <v>106</v>
      </c>
      <c r="AN336" s="33">
        <f>'Inputs and Outputs Part A'!$B$4+'Inputs and Outputs Part A'!$B$12</f>
        <v>105</v>
      </c>
      <c r="AO336" s="33">
        <f t="shared" si="34"/>
        <v>105</v>
      </c>
      <c r="AP336" s="33">
        <f>IF(AO336-AL336&gt;'Inputs and Outputs Part A'!B$4,AO336-AL336-'Inputs and Outputs Part A'!B$4,0)</f>
        <v>4</v>
      </c>
      <c r="AQ336" s="35">
        <f>'Inputs and Outputs Part A'!$B$5*'Data Sheet A'!AO336-'Inputs and Outputs Part A'!$B$6*'Data Sheet A'!AP336</f>
        <v>3800</v>
      </c>
      <c r="AS336" s="13" t="s">
        <v>340</v>
      </c>
      <c r="AT336" s="34">
        <v>1</v>
      </c>
      <c r="AU336" s="34">
        <v>106</v>
      </c>
      <c r="AV336" s="33">
        <f>'Inputs and Outputs Part A'!$B$4</f>
        <v>100</v>
      </c>
      <c r="AW336" s="33">
        <f t="shared" si="35"/>
        <v>100</v>
      </c>
      <c r="AX336" s="33">
        <f>IF(AW336-AT336&gt;'Inputs and Outputs Part A'!B$4,AW336-AT336-'Inputs and Outputs Part A'!B$4,0)</f>
        <v>0</v>
      </c>
      <c r="AY336" s="35">
        <f>'Inputs and Outputs Part A'!$B$5*'Data Sheet A'!AW336</f>
        <v>4000</v>
      </c>
    </row>
    <row r="337" spans="1:51" x14ac:dyDescent="0.3">
      <c r="A337" s="13" t="s">
        <v>341</v>
      </c>
      <c r="B337" s="34">
        <v>2</v>
      </c>
      <c r="C337" s="34">
        <v>104</v>
      </c>
      <c r="D337" s="33">
        <f>'Inputs and Outputs Part A'!$B$4+'Inputs and Outputs Part A'!$B$8</f>
        <v>101</v>
      </c>
      <c r="E337" s="33">
        <f t="shared" si="30"/>
        <v>101</v>
      </c>
      <c r="F337" s="33">
        <f>IF(E337-B337&gt;'Inputs and Outputs Part A'!B$4,E337-B337-'Inputs and Outputs Part A'!B$4,0)</f>
        <v>0</v>
      </c>
      <c r="G337" s="35">
        <f>'Inputs and Outputs Part A'!$B$5*'Data Sheet A'!E337-'Inputs and Outputs Part A'!$B$6*'Data Sheet A'!F337</f>
        <v>4040</v>
      </c>
      <c r="J337" s="13" t="s">
        <v>341</v>
      </c>
      <c r="K337" s="34">
        <v>2</v>
      </c>
      <c r="L337" s="34">
        <v>104</v>
      </c>
      <c r="M337" s="33">
        <f>'Inputs and Outputs Part A'!$B$4+'Inputs and Outputs Part A'!$B$9</f>
        <v>102</v>
      </c>
      <c r="N337" s="33">
        <f t="shared" si="31"/>
        <v>102</v>
      </c>
      <c r="O337" s="33">
        <f>IF(N337-K337&gt;'Inputs and Outputs Part A'!B$4,N337-K337-'Inputs and Outputs Part A'!B$4,0)</f>
        <v>0</v>
      </c>
      <c r="P337" s="35">
        <f>'Inputs and Outputs Part A'!$B$5*'Data Sheet A'!N337-'Inputs and Outputs Part A'!$B$6*'Data Sheet A'!O337</f>
        <v>4080</v>
      </c>
      <c r="S337" s="13" t="s">
        <v>341</v>
      </c>
      <c r="T337" s="34">
        <v>2</v>
      </c>
      <c r="U337" s="34">
        <v>104</v>
      </c>
      <c r="V337" s="33">
        <f>'Inputs and Outputs Part A'!$B$4+'Inputs and Outputs Part A'!$B$10</f>
        <v>103</v>
      </c>
      <c r="W337" s="33">
        <f t="shared" si="32"/>
        <v>103</v>
      </c>
      <c r="X337" s="33">
        <f>IF(W337-T337&gt;'Inputs and Outputs Part A'!B$4,W337-T337-'Inputs and Outputs Part A'!B$4,0)</f>
        <v>1</v>
      </c>
      <c r="Y337" s="35">
        <f>'Inputs and Outputs Part A'!$B$5*'Data Sheet A'!W337-'Inputs and Outputs Part A'!$B$6*'Data Sheet A'!X337</f>
        <v>4020</v>
      </c>
      <c r="AB337" s="13" t="s">
        <v>341</v>
      </c>
      <c r="AC337" s="34">
        <v>2</v>
      </c>
      <c r="AD337" s="34">
        <v>104</v>
      </c>
      <c r="AE337" s="33">
        <f>'Inputs and Outputs Part A'!$B$4+'Inputs and Outputs Part A'!$B$11</f>
        <v>104</v>
      </c>
      <c r="AF337" s="33">
        <f t="shared" si="33"/>
        <v>104</v>
      </c>
      <c r="AG337" s="33">
        <f>IF(AF337-AC337&gt;'Inputs and Outputs Part A'!B$4,AF337-AC337-'Inputs and Outputs Part A'!B$4,0)</f>
        <v>2</v>
      </c>
      <c r="AH337" s="35">
        <f>'Inputs and Outputs Part A'!$B$5*'Data Sheet A'!AF337-'Inputs and Outputs Part A'!$B$6*'Data Sheet A'!AG337</f>
        <v>3960</v>
      </c>
      <c r="AK337" s="13" t="s">
        <v>341</v>
      </c>
      <c r="AL337" s="34">
        <v>2</v>
      </c>
      <c r="AM337" s="34">
        <v>104</v>
      </c>
      <c r="AN337" s="33">
        <f>'Inputs and Outputs Part A'!$B$4+'Inputs and Outputs Part A'!$B$12</f>
        <v>105</v>
      </c>
      <c r="AO337" s="33">
        <f t="shared" si="34"/>
        <v>104</v>
      </c>
      <c r="AP337" s="33">
        <f>IF(AO337-AL337&gt;'Inputs and Outputs Part A'!B$4,AO337-AL337-'Inputs and Outputs Part A'!B$4,0)</f>
        <v>2</v>
      </c>
      <c r="AQ337" s="35">
        <f>'Inputs and Outputs Part A'!$B$5*'Data Sheet A'!AO337-'Inputs and Outputs Part A'!$B$6*'Data Sheet A'!AP337</f>
        <v>3960</v>
      </c>
      <c r="AS337" s="13" t="s">
        <v>341</v>
      </c>
      <c r="AT337" s="34">
        <v>2</v>
      </c>
      <c r="AU337" s="34">
        <v>104</v>
      </c>
      <c r="AV337" s="33">
        <f>'Inputs and Outputs Part A'!$B$4</f>
        <v>100</v>
      </c>
      <c r="AW337" s="33">
        <f t="shared" si="35"/>
        <v>100</v>
      </c>
      <c r="AX337" s="33">
        <f>IF(AW337-AT337&gt;'Inputs and Outputs Part A'!B$4,AW337-AT337-'Inputs and Outputs Part A'!B$4,0)</f>
        <v>0</v>
      </c>
      <c r="AY337" s="35">
        <f>'Inputs and Outputs Part A'!$B$5*'Data Sheet A'!AW337</f>
        <v>4000</v>
      </c>
    </row>
    <row r="338" spans="1:51" x14ac:dyDescent="0.3">
      <c r="A338" s="13" t="s">
        <v>342</v>
      </c>
      <c r="B338" s="34">
        <v>1</v>
      </c>
      <c r="C338" s="34">
        <v>101</v>
      </c>
      <c r="D338" s="33">
        <f>'Inputs and Outputs Part A'!$B$4+'Inputs and Outputs Part A'!$B$8</f>
        <v>101</v>
      </c>
      <c r="E338" s="33">
        <f t="shared" si="30"/>
        <v>101</v>
      </c>
      <c r="F338" s="33">
        <f>IF(E338-B338&gt;'Inputs and Outputs Part A'!B$4,E338-B338-'Inputs and Outputs Part A'!B$4,0)</f>
        <v>0</v>
      </c>
      <c r="G338" s="35">
        <f>'Inputs and Outputs Part A'!$B$5*'Data Sheet A'!E338-'Inputs and Outputs Part A'!$B$6*'Data Sheet A'!F338</f>
        <v>4040</v>
      </c>
      <c r="J338" s="13" t="s">
        <v>342</v>
      </c>
      <c r="K338" s="34">
        <v>1</v>
      </c>
      <c r="L338" s="34">
        <v>101</v>
      </c>
      <c r="M338" s="33">
        <f>'Inputs and Outputs Part A'!$B$4+'Inputs and Outputs Part A'!$B$9</f>
        <v>102</v>
      </c>
      <c r="N338" s="33">
        <f t="shared" si="31"/>
        <v>101</v>
      </c>
      <c r="O338" s="33">
        <f>IF(N338-K338&gt;'Inputs and Outputs Part A'!B$4,N338-K338-'Inputs and Outputs Part A'!B$4,0)</f>
        <v>0</v>
      </c>
      <c r="P338" s="35">
        <f>'Inputs and Outputs Part A'!$B$5*'Data Sheet A'!N338-'Inputs and Outputs Part A'!$B$6*'Data Sheet A'!O338</f>
        <v>4040</v>
      </c>
      <c r="S338" s="13" t="s">
        <v>342</v>
      </c>
      <c r="T338" s="34">
        <v>1</v>
      </c>
      <c r="U338" s="34">
        <v>101</v>
      </c>
      <c r="V338" s="33">
        <f>'Inputs and Outputs Part A'!$B$4+'Inputs and Outputs Part A'!$B$10</f>
        <v>103</v>
      </c>
      <c r="W338" s="33">
        <f t="shared" si="32"/>
        <v>101</v>
      </c>
      <c r="X338" s="33">
        <f>IF(W338-T338&gt;'Inputs and Outputs Part A'!B$4,W338-T338-'Inputs and Outputs Part A'!B$4,0)</f>
        <v>0</v>
      </c>
      <c r="Y338" s="35">
        <f>'Inputs and Outputs Part A'!$B$5*'Data Sheet A'!W338-'Inputs and Outputs Part A'!$B$6*'Data Sheet A'!X338</f>
        <v>4040</v>
      </c>
      <c r="AB338" s="13" t="s">
        <v>342</v>
      </c>
      <c r="AC338" s="34">
        <v>1</v>
      </c>
      <c r="AD338" s="34">
        <v>101</v>
      </c>
      <c r="AE338" s="33">
        <f>'Inputs and Outputs Part A'!$B$4+'Inputs and Outputs Part A'!$B$11</f>
        <v>104</v>
      </c>
      <c r="AF338" s="33">
        <f t="shared" si="33"/>
        <v>101</v>
      </c>
      <c r="AG338" s="33">
        <f>IF(AF338-AC338&gt;'Inputs and Outputs Part A'!B$4,AF338-AC338-'Inputs and Outputs Part A'!B$4,0)</f>
        <v>0</v>
      </c>
      <c r="AH338" s="35">
        <f>'Inputs and Outputs Part A'!$B$5*'Data Sheet A'!AF338-'Inputs and Outputs Part A'!$B$6*'Data Sheet A'!AG338</f>
        <v>4040</v>
      </c>
      <c r="AK338" s="13" t="s">
        <v>342</v>
      </c>
      <c r="AL338" s="34">
        <v>1</v>
      </c>
      <c r="AM338" s="34">
        <v>101</v>
      </c>
      <c r="AN338" s="33">
        <f>'Inputs and Outputs Part A'!$B$4+'Inputs and Outputs Part A'!$B$12</f>
        <v>105</v>
      </c>
      <c r="AO338" s="33">
        <f t="shared" si="34"/>
        <v>101</v>
      </c>
      <c r="AP338" s="33">
        <f>IF(AO338-AL338&gt;'Inputs and Outputs Part A'!B$4,AO338-AL338-'Inputs and Outputs Part A'!B$4,0)</f>
        <v>0</v>
      </c>
      <c r="AQ338" s="35">
        <f>'Inputs and Outputs Part A'!$B$5*'Data Sheet A'!AO338-'Inputs and Outputs Part A'!$B$6*'Data Sheet A'!AP338</f>
        <v>4040</v>
      </c>
      <c r="AS338" s="13" t="s">
        <v>342</v>
      </c>
      <c r="AT338" s="34">
        <v>1</v>
      </c>
      <c r="AU338" s="34">
        <v>101</v>
      </c>
      <c r="AV338" s="33">
        <f>'Inputs and Outputs Part A'!$B$4</f>
        <v>100</v>
      </c>
      <c r="AW338" s="33">
        <f t="shared" si="35"/>
        <v>100</v>
      </c>
      <c r="AX338" s="33">
        <f>IF(AW338-AT338&gt;'Inputs and Outputs Part A'!B$4,AW338-AT338-'Inputs and Outputs Part A'!B$4,0)</f>
        <v>0</v>
      </c>
      <c r="AY338" s="35">
        <f>'Inputs and Outputs Part A'!$B$5*'Data Sheet A'!AW338</f>
        <v>4000</v>
      </c>
    </row>
    <row r="339" spans="1:51" x14ac:dyDescent="0.3">
      <c r="A339" s="13" t="s">
        <v>343</v>
      </c>
      <c r="B339" s="34">
        <v>4</v>
      </c>
      <c r="C339" s="34">
        <v>104</v>
      </c>
      <c r="D339" s="33">
        <f>'Inputs and Outputs Part A'!$B$4+'Inputs and Outputs Part A'!$B$8</f>
        <v>101</v>
      </c>
      <c r="E339" s="33">
        <f t="shared" si="30"/>
        <v>101</v>
      </c>
      <c r="F339" s="33">
        <f>IF(E339-B339&gt;'Inputs and Outputs Part A'!B$4,E339-B339-'Inputs and Outputs Part A'!B$4,0)</f>
        <v>0</v>
      </c>
      <c r="G339" s="35">
        <f>'Inputs and Outputs Part A'!$B$5*'Data Sheet A'!E339-'Inputs and Outputs Part A'!$B$6*'Data Sheet A'!F339</f>
        <v>4040</v>
      </c>
      <c r="J339" s="13" t="s">
        <v>343</v>
      </c>
      <c r="K339" s="34">
        <v>4</v>
      </c>
      <c r="L339" s="34">
        <v>104</v>
      </c>
      <c r="M339" s="33">
        <f>'Inputs and Outputs Part A'!$B$4+'Inputs and Outputs Part A'!$B$9</f>
        <v>102</v>
      </c>
      <c r="N339" s="33">
        <f t="shared" si="31"/>
        <v>102</v>
      </c>
      <c r="O339" s="33">
        <f>IF(N339-K339&gt;'Inputs and Outputs Part A'!B$4,N339-K339-'Inputs and Outputs Part A'!B$4,0)</f>
        <v>0</v>
      </c>
      <c r="P339" s="35">
        <f>'Inputs and Outputs Part A'!$B$5*'Data Sheet A'!N339-'Inputs and Outputs Part A'!$B$6*'Data Sheet A'!O339</f>
        <v>4080</v>
      </c>
      <c r="S339" s="13" t="s">
        <v>343</v>
      </c>
      <c r="T339" s="34">
        <v>4</v>
      </c>
      <c r="U339" s="34">
        <v>104</v>
      </c>
      <c r="V339" s="33">
        <f>'Inputs and Outputs Part A'!$B$4+'Inputs and Outputs Part A'!$B$10</f>
        <v>103</v>
      </c>
      <c r="W339" s="33">
        <f t="shared" si="32"/>
        <v>103</v>
      </c>
      <c r="X339" s="33">
        <f>IF(W339-T339&gt;'Inputs and Outputs Part A'!B$4,W339-T339-'Inputs and Outputs Part A'!B$4,0)</f>
        <v>0</v>
      </c>
      <c r="Y339" s="35">
        <f>'Inputs and Outputs Part A'!$B$5*'Data Sheet A'!W339-'Inputs and Outputs Part A'!$B$6*'Data Sheet A'!X339</f>
        <v>4120</v>
      </c>
      <c r="AB339" s="13" t="s">
        <v>343</v>
      </c>
      <c r="AC339" s="34">
        <v>4</v>
      </c>
      <c r="AD339" s="34">
        <v>104</v>
      </c>
      <c r="AE339" s="33">
        <f>'Inputs and Outputs Part A'!$B$4+'Inputs and Outputs Part A'!$B$11</f>
        <v>104</v>
      </c>
      <c r="AF339" s="33">
        <f t="shared" si="33"/>
        <v>104</v>
      </c>
      <c r="AG339" s="33">
        <f>IF(AF339-AC339&gt;'Inputs and Outputs Part A'!B$4,AF339-AC339-'Inputs and Outputs Part A'!B$4,0)</f>
        <v>0</v>
      </c>
      <c r="AH339" s="35">
        <f>'Inputs and Outputs Part A'!$B$5*'Data Sheet A'!AF339-'Inputs and Outputs Part A'!$B$6*'Data Sheet A'!AG339</f>
        <v>4160</v>
      </c>
      <c r="AK339" s="13" t="s">
        <v>343</v>
      </c>
      <c r="AL339" s="34">
        <v>4</v>
      </c>
      <c r="AM339" s="34">
        <v>104</v>
      </c>
      <c r="AN339" s="33">
        <f>'Inputs and Outputs Part A'!$B$4+'Inputs and Outputs Part A'!$B$12</f>
        <v>105</v>
      </c>
      <c r="AO339" s="33">
        <f t="shared" si="34"/>
        <v>104</v>
      </c>
      <c r="AP339" s="33">
        <f>IF(AO339-AL339&gt;'Inputs and Outputs Part A'!B$4,AO339-AL339-'Inputs and Outputs Part A'!B$4,0)</f>
        <v>0</v>
      </c>
      <c r="AQ339" s="35">
        <f>'Inputs and Outputs Part A'!$B$5*'Data Sheet A'!AO339-'Inputs and Outputs Part A'!$B$6*'Data Sheet A'!AP339</f>
        <v>4160</v>
      </c>
      <c r="AS339" s="13" t="s">
        <v>343</v>
      </c>
      <c r="AT339" s="34">
        <v>4</v>
      </c>
      <c r="AU339" s="34">
        <v>104</v>
      </c>
      <c r="AV339" s="33">
        <f>'Inputs and Outputs Part A'!$B$4</f>
        <v>100</v>
      </c>
      <c r="AW339" s="33">
        <f t="shared" si="35"/>
        <v>100</v>
      </c>
      <c r="AX339" s="33">
        <f>IF(AW339-AT339&gt;'Inputs and Outputs Part A'!B$4,AW339-AT339-'Inputs and Outputs Part A'!B$4,0)</f>
        <v>0</v>
      </c>
      <c r="AY339" s="35">
        <f>'Inputs and Outputs Part A'!$B$5*'Data Sheet A'!AW339</f>
        <v>4000</v>
      </c>
    </row>
    <row r="340" spans="1:51" x14ac:dyDescent="0.3">
      <c r="A340" s="13" t="s">
        <v>344</v>
      </c>
      <c r="B340" s="34">
        <v>1</v>
      </c>
      <c r="C340" s="34">
        <v>109</v>
      </c>
      <c r="D340" s="33">
        <f>'Inputs and Outputs Part A'!$B$4+'Inputs and Outputs Part A'!$B$8</f>
        <v>101</v>
      </c>
      <c r="E340" s="33">
        <f t="shared" si="30"/>
        <v>101</v>
      </c>
      <c r="F340" s="33">
        <f>IF(E340-B340&gt;'Inputs and Outputs Part A'!B$4,E340-B340-'Inputs and Outputs Part A'!B$4,0)</f>
        <v>0</v>
      </c>
      <c r="G340" s="35">
        <f>'Inputs and Outputs Part A'!$B$5*'Data Sheet A'!E340-'Inputs and Outputs Part A'!$B$6*'Data Sheet A'!F340</f>
        <v>4040</v>
      </c>
      <c r="J340" s="13" t="s">
        <v>344</v>
      </c>
      <c r="K340" s="34">
        <v>1</v>
      </c>
      <c r="L340" s="34">
        <v>109</v>
      </c>
      <c r="M340" s="33">
        <f>'Inputs and Outputs Part A'!$B$4+'Inputs and Outputs Part A'!$B$9</f>
        <v>102</v>
      </c>
      <c r="N340" s="33">
        <f t="shared" si="31"/>
        <v>102</v>
      </c>
      <c r="O340" s="33">
        <f>IF(N340-K340&gt;'Inputs and Outputs Part A'!B$4,N340-K340-'Inputs and Outputs Part A'!B$4,0)</f>
        <v>1</v>
      </c>
      <c r="P340" s="35">
        <f>'Inputs and Outputs Part A'!$B$5*'Data Sheet A'!N340-'Inputs and Outputs Part A'!$B$6*'Data Sheet A'!O340</f>
        <v>3980</v>
      </c>
      <c r="S340" s="13" t="s">
        <v>344</v>
      </c>
      <c r="T340" s="34">
        <v>1</v>
      </c>
      <c r="U340" s="34">
        <v>109</v>
      </c>
      <c r="V340" s="33">
        <f>'Inputs and Outputs Part A'!$B$4+'Inputs and Outputs Part A'!$B$10</f>
        <v>103</v>
      </c>
      <c r="W340" s="33">
        <f t="shared" si="32"/>
        <v>103</v>
      </c>
      <c r="X340" s="33">
        <f>IF(W340-T340&gt;'Inputs and Outputs Part A'!B$4,W340-T340-'Inputs and Outputs Part A'!B$4,0)</f>
        <v>2</v>
      </c>
      <c r="Y340" s="35">
        <f>'Inputs and Outputs Part A'!$B$5*'Data Sheet A'!W340-'Inputs and Outputs Part A'!$B$6*'Data Sheet A'!X340</f>
        <v>3920</v>
      </c>
      <c r="AB340" s="13" t="s">
        <v>344</v>
      </c>
      <c r="AC340" s="34">
        <v>1</v>
      </c>
      <c r="AD340" s="34">
        <v>109</v>
      </c>
      <c r="AE340" s="33">
        <f>'Inputs and Outputs Part A'!$B$4+'Inputs and Outputs Part A'!$B$11</f>
        <v>104</v>
      </c>
      <c r="AF340" s="33">
        <f t="shared" si="33"/>
        <v>104</v>
      </c>
      <c r="AG340" s="33">
        <f>IF(AF340-AC340&gt;'Inputs and Outputs Part A'!B$4,AF340-AC340-'Inputs and Outputs Part A'!B$4,0)</f>
        <v>3</v>
      </c>
      <c r="AH340" s="35">
        <f>'Inputs and Outputs Part A'!$B$5*'Data Sheet A'!AF340-'Inputs and Outputs Part A'!$B$6*'Data Sheet A'!AG340</f>
        <v>3860</v>
      </c>
      <c r="AK340" s="13" t="s">
        <v>344</v>
      </c>
      <c r="AL340" s="34">
        <v>1</v>
      </c>
      <c r="AM340" s="34">
        <v>109</v>
      </c>
      <c r="AN340" s="33">
        <f>'Inputs and Outputs Part A'!$B$4+'Inputs and Outputs Part A'!$B$12</f>
        <v>105</v>
      </c>
      <c r="AO340" s="33">
        <f t="shared" si="34"/>
        <v>105</v>
      </c>
      <c r="AP340" s="33">
        <f>IF(AO340-AL340&gt;'Inputs and Outputs Part A'!B$4,AO340-AL340-'Inputs and Outputs Part A'!B$4,0)</f>
        <v>4</v>
      </c>
      <c r="AQ340" s="35">
        <f>'Inputs and Outputs Part A'!$B$5*'Data Sheet A'!AO340-'Inputs and Outputs Part A'!$B$6*'Data Sheet A'!AP340</f>
        <v>3800</v>
      </c>
      <c r="AS340" s="13" t="s">
        <v>344</v>
      </c>
      <c r="AT340" s="34">
        <v>1</v>
      </c>
      <c r="AU340" s="34">
        <v>109</v>
      </c>
      <c r="AV340" s="33">
        <f>'Inputs and Outputs Part A'!$B$4</f>
        <v>100</v>
      </c>
      <c r="AW340" s="33">
        <f t="shared" si="35"/>
        <v>100</v>
      </c>
      <c r="AX340" s="33">
        <f>IF(AW340-AT340&gt;'Inputs and Outputs Part A'!B$4,AW340-AT340-'Inputs and Outputs Part A'!B$4,0)</f>
        <v>0</v>
      </c>
      <c r="AY340" s="35">
        <f>'Inputs and Outputs Part A'!$B$5*'Data Sheet A'!AW340</f>
        <v>4000</v>
      </c>
    </row>
    <row r="341" spans="1:51" x14ac:dyDescent="0.3">
      <c r="A341" s="13" t="s">
        <v>345</v>
      </c>
      <c r="B341" s="34">
        <v>0</v>
      </c>
      <c r="C341" s="34">
        <v>102</v>
      </c>
      <c r="D341" s="33">
        <f>'Inputs and Outputs Part A'!$B$4+'Inputs and Outputs Part A'!$B$8</f>
        <v>101</v>
      </c>
      <c r="E341" s="33">
        <f t="shared" si="30"/>
        <v>101</v>
      </c>
      <c r="F341" s="33">
        <f>IF(E341-B341&gt;'Inputs and Outputs Part A'!B$4,E341-B341-'Inputs and Outputs Part A'!B$4,0)</f>
        <v>1</v>
      </c>
      <c r="G341" s="35">
        <f>'Inputs and Outputs Part A'!$B$5*'Data Sheet A'!E341-'Inputs and Outputs Part A'!$B$6*'Data Sheet A'!F341</f>
        <v>3940</v>
      </c>
      <c r="J341" s="13" t="s">
        <v>345</v>
      </c>
      <c r="K341" s="34">
        <v>0</v>
      </c>
      <c r="L341" s="34">
        <v>102</v>
      </c>
      <c r="M341" s="33">
        <f>'Inputs and Outputs Part A'!$B$4+'Inputs and Outputs Part A'!$B$9</f>
        <v>102</v>
      </c>
      <c r="N341" s="33">
        <f t="shared" si="31"/>
        <v>102</v>
      </c>
      <c r="O341" s="33">
        <f>IF(N341-K341&gt;'Inputs and Outputs Part A'!B$4,N341-K341-'Inputs and Outputs Part A'!B$4,0)</f>
        <v>2</v>
      </c>
      <c r="P341" s="35">
        <f>'Inputs and Outputs Part A'!$B$5*'Data Sheet A'!N341-'Inputs and Outputs Part A'!$B$6*'Data Sheet A'!O341</f>
        <v>3880</v>
      </c>
      <c r="S341" s="13" t="s">
        <v>345</v>
      </c>
      <c r="T341" s="34">
        <v>0</v>
      </c>
      <c r="U341" s="34">
        <v>102</v>
      </c>
      <c r="V341" s="33">
        <f>'Inputs and Outputs Part A'!$B$4+'Inputs and Outputs Part A'!$B$10</f>
        <v>103</v>
      </c>
      <c r="W341" s="33">
        <f t="shared" si="32"/>
        <v>102</v>
      </c>
      <c r="X341" s="33">
        <f>IF(W341-T341&gt;'Inputs and Outputs Part A'!B$4,W341-T341-'Inputs and Outputs Part A'!B$4,0)</f>
        <v>2</v>
      </c>
      <c r="Y341" s="35">
        <f>'Inputs and Outputs Part A'!$B$5*'Data Sheet A'!W341-'Inputs and Outputs Part A'!$B$6*'Data Sheet A'!X341</f>
        <v>3880</v>
      </c>
      <c r="AB341" s="13" t="s">
        <v>345</v>
      </c>
      <c r="AC341" s="34">
        <v>0</v>
      </c>
      <c r="AD341" s="34">
        <v>102</v>
      </c>
      <c r="AE341" s="33">
        <f>'Inputs and Outputs Part A'!$B$4+'Inputs and Outputs Part A'!$B$11</f>
        <v>104</v>
      </c>
      <c r="AF341" s="33">
        <f t="shared" si="33"/>
        <v>102</v>
      </c>
      <c r="AG341" s="33">
        <f>IF(AF341-AC341&gt;'Inputs and Outputs Part A'!B$4,AF341-AC341-'Inputs and Outputs Part A'!B$4,0)</f>
        <v>2</v>
      </c>
      <c r="AH341" s="35">
        <f>'Inputs and Outputs Part A'!$B$5*'Data Sheet A'!AF341-'Inputs and Outputs Part A'!$B$6*'Data Sheet A'!AG341</f>
        <v>3880</v>
      </c>
      <c r="AK341" s="13" t="s">
        <v>345</v>
      </c>
      <c r="AL341" s="34">
        <v>0</v>
      </c>
      <c r="AM341" s="34">
        <v>102</v>
      </c>
      <c r="AN341" s="33">
        <f>'Inputs and Outputs Part A'!$B$4+'Inputs and Outputs Part A'!$B$12</f>
        <v>105</v>
      </c>
      <c r="AO341" s="33">
        <f t="shared" si="34"/>
        <v>102</v>
      </c>
      <c r="AP341" s="33">
        <f>IF(AO341-AL341&gt;'Inputs and Outputs Part A'!B$4,AO341-AL341-'Inputs and Outputs Part A'!B$4,0)</f>
        <v>2</v>
      </c>
      <c r="AQ341" s="35">
        <f>'Inputs and Outputs Part A'!$B$5*'Data Sheet A'!AO341-'Inputs and Outputs Part A'!$B$6*'Data Sheet A'!AP341</f>
        <v>3880</v>
      </c>
      <c r="AS341" s="13" t="s">
        <v>345</v>
      </c>
      <c r="AT341" s="34">
        <v>0</v>
      </c>
      <c r="AU341" s="34">
        <v>102</v>
      </c>
      <c r="AV341" s="33">
        <f>'Inputs and Outputs Part A'!$B$4</f>
        <v>100</v>
      </c>
      <c r="AW341" s="33">
        <f t="shared" si="35"/>
        <v>100</v>
      </c>
      <c r="AX341" s="33">
        <f>IF(AW341-AT341&gt;'Inputs and Outputs Part A'!B$4,AW341-AT341-'Inputs and Outputs Part A'!B$4,0)</f>
        <v>0</v>
      </c>
      <c r="AY341" s="35">
        <f>'Inputs and Outputs Part A'!$B$5*'Data Sheet A'!AW341</f>
        <v>4000</v>
      </c>
    </row>
    <row r="342" spans="1:51" x14ac:dyDescent="0.3">
      <c r="A342" s="13" t="s">
        <v>346</v>
      </c>
      <c r="B342" s="34">
        <v>5</v>
      </c>
      <c r="C342" s="34">
        <v>100</v>
      </c>
      <c r="D342" s="33">
        <f>'Inputs and Outputs Part A'!$B$4+'Inputs and Outputs Part A'!$B$8</f>
        <v>101</v>
      </c>
      <c r="E342" s="33">
        <f t="shared" si="30"/>
        <v>100</v>
      </c>
      <c r="F342" s="33">
        <f>IF(E342-B342&gt;'Inputs and Outputs Part A'!B$4,E342-B342-'Inputs and Outputs Part A'!B$4,0)</f>
        <v>0</v>
      </c>
      <c r="G342" s="35">
        <f>'Inputs and Outputs Part A'!$B$5*'Data Sheet A'!E342-'Inputs and Outputs Part A'!$B$6*'Data Sheet A'!F342</f>
        <v>4000</v>
      </c>
      <c r="J342" s="13" t="s">
        <v>346</v>
      </c>
      <c r="K342" s="34">
        <v>5</v>
      </c>
      <c r="L342" s="34">
        <v>100</v>
      </c>
      <c r="M342" s="33">
        <f>'Inputs and Outputs Part A'!$B$4+'Inputs and Outputs Part A'!$B$9</f>
        <v>102</v>
      </c>
      <c r="N342" s="33">
        <f t="shared" si="31"/>
        <v>100</v>
      </c>
      <c r="O342" s="33">
        <f>IF(N342-K342&gt;'Inputs and Outputs Part A'!B$4,N342-K342-'Inputs and Outputs Part A'!B$4,0)</f>
        <v>0</v>
      </c>
      <c r="P342" s="35">
        <f>'Inputs and Outputs Part A'!$B$5*'Data Sheet A'!N342-'Inputs and Outputs Part A'!$B$6*'Data Sheet A'!O342</f>
        <v>4000</v>
      </c>
      <c r="S342" s="13" t="s">
        <v>346</v>
      </c>
      <c r="T342" s="34">
        <v>5</v>
      </c>
      <c r="U342" s="34">
        <v>100</v>
      </c>
      <c r="V342" s="33">
        <f>'Inputs and Outputs Part A'!$B$4+'Inputs and Outputs Part A'!$B$10</f>
        <v>103</v>
      </c>
      <c r="W342" s="33">
        <f t="shared" si="32"/>
        <v>100</v>
      </c>
      <c r="X342" s="33">
        <f>IF(W342-T342&gt;'Inputs and Outputs Part A'!B$4,W342-T342-'Inputs and Outputs Part A'!B$4,0)</f>
        <v>0</v>
      </c>
      <c r="Y342" s="35">
        <f>'Inputs and Outputs Part A'!$B$5*'Data Sheet A'!W342-'Inputs and Outputs Part A'!$B$6*'Data Sheet A'!X342</f>
        <v>4000</v>
      </c>
      <c r="AB342" s="13" t="s">
        <v>346</v>
      </c>
      <c r="AC342" s="34">
        <v>5</v>
      </c>
      <c r="AD342" s="34">
        <v>100</v>
      </c>
      <c r="AE342" s="33">
        <f>'Inputs and Outputs Part A'!$B$4+'Inputs and Outputs Part A'!$B$11</f>
        <v>104</v>
      </c>
      <c r="AF342" s="33">
        <f t="shared" si="33"/>
        <v>100</v>
      </c>
      <c r="AG342" s="33">
        <f>IF(AF342-AC342&gt;'Inputs and Outputs Part A'!B$4,AF342-AC342-'Inputs and Outputs Part A'!B$4,0)</f>
        <v>0</v>
      </c>
      <c r="AH342" s="35">
        <f>'Inputs and Outputs Part A'!$B$5*'Data Sheet A'!AF342-'Inputs and Outputs Part A'!$B$6*'Data Sheet A'!AG342</f>
        <v>4000</v>
      </c>
      <c r="AK342" s="13" t="s">
        <v>346</v>
      </c>
      <c r="AL342" s="34">
        <v>5</v>
      </c>
      <c r="AM342" s="34">
        <v>100</v>
      </c>
      <c r="AN342" s="33">
        <f>'Inputs and Outputs Part A'!$B$4+'Inputs and Outputs Part A'!$B$12</f>
        <v>105</v>
      </c>
      <c r="AO342" s="33">
        <f t="shared" si="34"/>
        <v>100</v>
      </c>
      <c r="AP342" s="33">
        <f>IF(AO342-AL342&gt;'Inputs and Outputs Part A'!B$4,AO342-AL342-'Inputs and Outputs Part A'!B$4,0)</f>
        <v>0</v>
      </c>
      <c r="AQ342" s="35">
        <f>'Inputs and Outputs Part A'!$B$5*'Data Sheet A'!AO342-'Inputs and Outputs Part A'!$B$6*'Data Sheet A'!AP342</f>
        <v>4000</v>
      </c>
      <c r="AS342" s="13" t="s">
        <v>346</v>
      </c>
      <c r="AT342" s="34">
        <v>5</v>
      </c>
      <c r="AU342" s="34">
        <v>100</v>
      </c>
      <c r="AV342" s="33">
        <f>'Inputs and Outputs Part A'!$B$4</f>
        <v>100</v>
      </c>
      <c r="AW342" s="33">
        <f t="shared" si="35"/>
        <v>100</v>
      </c>
      <c r="AX342" s="33">
        <f>IF(AW342-AT342&gt;'Inputs and Outputs Part A'!B$4,AW342-AT342-'Inputs and Outputs Part A'!B$4,0)</f>
        <v>0</v>
      </c>
      <c r="AY342" s="35">
        <f>'Inputs and Outputs Part A'!$B$5*'Data Sheet A'!AW342</f>
        <v>4000</v>
      </c>
    </row>
    <row r="343" spans="1:51" x14ac:dyDescent="0.3">
      <c r="A343" s="13" t="s">
        <v>347</v>
      </c>
      <c r="B343" s="34">
        <v>2</v>
      </c>
      <c r="C343" s="34">
        <v>103</v>
      </c>
      <c r="D343" s="33">
        <f>'Inputs and Outputs Part A'!$B$4+'Inputs and Outputs Part A'!$B$8</f>
        <v>101</v>
      </c>
      <c r="E343" s="33">
        <f t="shared" si="30"/>
        <v>101</v>
      </c>
      <c r="F343" s="33">
        <f>IF(E343-B343&gt;'Inputs and Outputs Part A'!B$4,E343-B343-'Inputs and Outputs Part A'!B$4,0)</f>
        <v>0</v>
      </c>
      <c r="G343" s="35">
        <f>'Inputs and Outputs Part A'!$B$5*'Data Sheet A'!E343-'Inputs and Outputs Part A'!$B$6*'Data Sheet A'!F343</f>
        <v>4040</v>
      </c>
      <c r="J343" s="13" t="s">
        <v>347</v>
      </c>
      <c r="K343" s="34">
        <v>2</v>
      </c>
      <c r="L343" s="34">
        <v>103</v>
      </c>
      <c r="M343" s="33">
        <f>'Inputs and Outputs Part A'!$B$4+'Inputs and Outputs Part A'!$B$9</f>
        <v>102</v>
      </c>
      <c r="N343" s="33">
        <f t="shared" si="31"/>
        <v>102</v>
      </c>
      <c r="O343" s="33">
        <f>IF(N343-K343&gt;'Inputs and Outputs Part A'!B$4,N343-K343-'Inputs and Outputs Part A'!B$4,0)</f>
        <v>0</v>
      </c>
      <c r="P343" s="35">
        <f>'Inputs and Outputs Part A'!$B$5*'Data Sheet A'!N343-'Inputs and Outputs Part A'!$B$6*'Data Sheet A'!O343</f>
        <v>4080</v>
      </c>
      <c r="S343" s="13" t="s">
        <v>347</v>
      </c>
      <c r="T343" s="34">
        <v>2</v>
      </c>
      <c r="U343" s="34">
        <v>103</v>
      </c>
      <c r="V343" s="33">
        <f>'Inputs and Outputs Part A'!$B$4+'Inputs and Outputs Part A'!$B$10</f>
        <v>103</v>
      </c>
      <c r="W343" s="33">
        <f t="shared" si="32"/>
        <v>103</v>
      </c>
      <c r="X343" s="33">
        <f>IF(W343-T343&gt;'Inputs and Outputs Part A'!B$4,W343-T343-'Inputs and Outputs Part A'!B$4,0)</f>
        <v>1</v>
      </c>
      <c r="Y343" s="35">
        <f>'Inputs and Outputs Part A'!$B$5*'Data Sheet A'!W343-'Inputs and Outputs Part A'!$B$6*'Data Sheet A'!X343</f>
        <v>4020</v>
      </c>
      <c r="AB343" s="13" t="s">
        <v>347</v>
      </c>
      <c r="AC343" s="34">
        <v>2</v>
      </c>
      <c r="AD343" s="34">
        <v>103</v>
      </c>
      <c r="AE343" s="33">
        <f>'Inputs and Outputs Part A'!$B$4+'Inputs and Outputs Part A'!$B$11</f>
        <v>104</v>
      </c>
      <c r="AF343" s="33">
        <f t="shared" si="33"/>
        <v>103</v>
      </c>
      <c r="AG343" s="33">
        <f>IF(AF343-AC343&gt;'Inputs and Outputs Part A'!B$4,AF343-AC343-'Inputs and Outputs Part A'!B$4,0)</f>
        <v>1</v>
      </c>
      <c r="AH343" s="35">
        <f>'Inputs and Outputs Part A'!$B$5*'Data Sheet A'!AF343-'Inputs and Outputs Part A'!$B$6*'Data Sheet A'!AG343</f>
        <v>4020</v>
      </c>
      <c r="AK343" s="13" t="s">
        <v>347</v>
      </c>
      <c r="AL343" s="34">
        <v>2</v>
      </c>
      <c r="AM343" s="34">
        <v>103</v>
      </c>
      <c r="AN343" s="33">
        <f>'Inputs and Outputs Part A'!$B$4+'Inputs and Outputs Part A'!$B$12</f>
        <v>105</v>
      </c>
      <c r="AO343" s="33">
        <f t="shared" si="34"/>
        <v>103</v>
      </c>
      <c r="AP343" s="33">
        <f>IF(AO343-AL343&gt;'Inputs and Outputs Part A'!B$4,AO343-AL343-'Inputs and Outputs Part A'!B$4,0)</f>
        <v>1</v>
      </c>
      <c r="AQ343" s="35">
        <f>'Inputs and Outputs Part A'!$B$5*'Data Sheet A'!AO343-'Inputs and Outputs Part A'!$B$6*'Data Sheet A'!AP343</f>
        <v>4020</v>
      </c>
      <c r="AS343" s="13" t="s">
        <v>347</v>
      </c>
      <c r="AT343" s="34">
        <v>2</v>
      </c>
      <c r="AU343" s="34">
        <v>103</v>
      </c>
      <c r="AV343" s="33">
        <f>'Inputs and Outputs Part A'!$B$4</f>
        <v>100</v>
      </c>
      <c r="AW343" s="33">
        <f t="shared" si="35"/>
        <v>100</v>
      </c>
      <c r="AX343" s="33">
        <f>IF(AW343-AT343&gt;'Inputs and Outputs Part A'!B$4,AW343-AT343-'Inputs and Outputs Part A'!B$4,0)</f>
        <v>0</v>
      </c>
      <c r="AY343" s="35">
        <f>'Inputs and Outputs Part A'!$B$5*'Data Sheet A'!AW343</f>
        <v>4000</v>
      </c>
    </row>
    <row r="344" spans="1:51" x14ac:dyDescent="0.3">
      <c r="A344" s="13" t="s">
        <v>348</v>
      </c>
      <c r="B344" s="34">
        <v>4</v>
      </c>
      <c r="C344" s="34">
        <v>103</v>
      </c>
      <c r="D344" s="33">
        <f>'Inputs and Outputs Part A'!$B$4+'Inputs and Outputs Part A'!$B$8</f>
        <v>101</v>
      </c>
      <c r="E344" s="33">
        <f t="shared" si="30"/>
        <v>101</v>
      </c>
      <c r="F344" s="33">
        <f>IF(E344-B344&gt;'Inputs and Outputs Part A'!B$4,E344-B344-'Inputs and Outputs Part A'!B$4,0)</f>
        <v>0</v>
      </c>
      <c r="G344" s="35">
        <f>'Inputs and Outputs Part A'!$B$5*'Data Sheet A'!E344-'Inputs and Outputs Part A'!$B$6*'Data Sheet A'!F344</f>
        <v>4040</v>
      </c>
      <c r="J344" s="13" t="s">
        <v>348</v>
      </c>
      <c r="K344" s="34">
        <v>4</v>
      </c>
      <c r="L344" s="34">
        <v>103</v>
      </c>
      <c r="M344" s="33">
        <f>'Inputs and Outputs Part A'!$B$4+'Inputs and Outputs Part A'!$B$9</f>
        <v>102</v>
      </c>
      <c r="N344" s="33">
        <f t="shared" si="31"/>
        <v>102</v>
      </c>
      <c r="O344" s="33">
        <f>IF(N344-K344&gt;'Inputs and Outputs Part A'!B$4,N344-K344-'Inputs and Outputs Part A'!B$4,0)</f>
        <v>0</v>
      </c>
      <c r="P344" s="35">
        <f>'Inputs and Outputs Part A'!$B$5*'Data Sheet A'!N344-'Inputs and Outputs Part A'!$B$6*'Data Sheet A'!O344</f>
        <v>4080</v>
      </c>
      <c r="S344" s="13" t="s">
        <v>348</v>
      </c>
      <c r="T344" s="34">
        <v>4</v>
      </c>
      <c r="U344" s="34">
        <v>103</v>
      </c>
      <c r="V344" s="33">
        <f>'Inputs and Outputs Part A'!$B$4+'Inputs and Outputs Part A'!$B$10</f>
        <v>103</v>
      </c>
      <c r="W344" s="33">
        <f t="shared" si="32"/>
        <v>103</v>
      </c>
      <c r="X344" s="33">
        <f>IF(W344-T344&gt;'Inputs and Outputs Part A'!B$4,W344-T344-'Inputs and Outputs Part A'!B$4,0)</f>
        <v>0</v>
      </c>
      <c r="Y344" s="35">
        <f>'Inputs and Outputs Part A'!$B$5*'Data Sheet A'!W344-'Inputs and Outputs Part A'!$B$6*'Data Sheet A'!X344</f>
        <v>4120</v>
      </c>
      <c r="AB344" s="13" t="s">
        <v>348</v>
      </c>
      <c r="AC344" s="34">
        <v>4</v>
      </c>
      <c r="AD344" s="34">
        <v>103</v>
      </c>
      <c r="AE344" s="33">
        <f>'Inputs and Outputs Part A'!$B$4+'Inputs and Outputs Part A'!$B$11</f>
        <v>104</v>
      </c>
      <c r="AF344" s="33">
        <f t="shared" si="33"/>
        <v>103</v>
      </c>
      <c r="AG344" s="33">
        <f>IF(AF344-AC344&gt;'Inputs and Outputs Part A'!B$4,AF344-AC344-'Inputs and Outputs Part A'!B$4,0)</f>
        <v>0</v>
      </c>
      <c r="AH344" s="35">
        <f>'Inputs and Outputs Part A'!$B$5*'Data Sheet A'!AF344-'Inputs and Outputs Part A'!$B$6*'Data Sheet A'!AG344</f>
        <v>4120</v>
      </c>
      <c r="AK344" s="13" t="s">
        <v>348</v>
      </c>
      <c r="AL344" s="34">
        <v>4</v>
      </c>
      <c r="AM344" s="34">
        <v>103</v>
      </c>
      <c r="AN344" s="33">
        <f>'Inputs and Outputs Part A'!$B$4+'Inputs and Outputs Part A'!$B$12</f>
        <v>105</v>
      </c>
      <c r="AO344" s="33">
        <f t="shared" si="34"/>
        <v>103</v>
      </c>
      <c r="AP344" s="33">
        <f>IF(AO344-AL344&gt;'Inputs and Outputs Part A'!B$4,AO344-AL344-'Inputs and Outputs Part A'!B$4,0)</f>
        <v>0</v>
      </c>
      <c r="AQ344" s="35">
        <f>'Inputs and Outputs Part A'!$B$5*'Data Sheet A'!AO344-'Inputs and Outputs Part A'!$B$6*'Data Sheet A'!AP344</f>
        <v>4120</v>
      </c>
      <c r="AS344" s="13" t="s">
        <v>348</v>
      </c>
      <c r="AT344" s="34">
        <v>4</v>
      </c>
      <c r="AU344" s="34">
        <v>103</v>
      </c>
      <c r="AV344" s="33">
        <f>'Inputs and Outputs Part A'!$B$4</f>
        <v>100</v>
      </c>
      <c r="AW344" s="33">
        <f t="shared" si="35"/>
        <v>100</v>
      </c>
      <c r="AX344" s="33">
        <f>IF(AW344-AT344&gt;'Inputs and Outputs Part A'!B$4,AW344-AT344-'Inputs and Outputs Part A'!B$4,0)</f>
        <v>0</v>
      </c>
      <c r="AY344" s="35">
        <f>'Inputs and Outputs Part A'!$B$5*'Data Sheet A'!AW344</f>
        <v>4000</v>
      </c>
    </row>
    <row r="345" spans="1:51" x14ac:dyDescent="0.3">
      <c r="A345" s="13" t="s">
        <v>349</v>
      </c>
      <c r="B345" s="34">
        <v>4</v>
      </c>
      <c r="C345" s="34">
        <v>104</v>
      </c>
      <c r="D345" s="33">
        <f>'Inputs and Outputs Part A'!$B$4+'Inputs and Outputs Part A'!$B$8</f>
        <v>101</v>
      </c>
      <c r="E345" s="33">
        <f t="shared" si="30"/>
        <v>101</v>
      </c>
      <c r="F345" s="33">
        <f>IF(E345-B345&gt;'Inputs and Outputs Part A'!B$4,E345-B345-'Inputs and Outputs Part A'!B$4,0)</f>
        <v>0</v>
      </c>
      <c r="G345" s="35">
        <f>'Inputs and Outputs Part A'!$B$5*'Data Sheet A'!E345-'Inputs and Outputs Part A'!$B$6*'Data Sheet A'!F345</f>
        <v>4040</v>
      </c>
      <c r="J345" s="13" t="s">
        <v>349</v>
      </c>
      <c r="K345" s="34">
        <v>4</v>
      </c>
      <c r="L345" s="34">
        <v>104</v>
      </c>
      <c r="M345" s="33">
        <f>'Inputs and Outputs Part A'!$B$4+'Inputs and Outputs Part A'!$B$9</f>
        <v>102</v>
      </c>
      <c r="N345" s="33">
        <f t="shared" si="31"/>
        <v>102</v>
      </c>
      <c r="O345" s="33">
        <f>IF(N345-K345&gt;'Inputs and Outputs Part A'!B$4,N345-K345-'Inputs and Outputs Part A'!B$4,0)</f>
        <v>0</v>
      </c>
      <c r="P345" s="35">
        <f>'Inputs and Outputs Part A'!$B$5*'Data Sheet A'!N345-'Inputs and Outputs Part A'!$B$6*'Data Sheet A'!O345</f>
        <v>4080</v>
      </c>
      <c r="S345" s="13" t="s">
        <v>349</v>
      </c>
      <c r="T345" s="34">
        <v>4</v>
      </c>
      <c r="U345" s="34">
        <v>104</v>
      </c>
      <c r="V345" s="33">
        <f>'Inputs and Outputs Part A'!$B$4+'Inputs and Outputs Part A'!$B$10</f>
        <v>103</v>
      </c>
      <c r="W345" s="33">
        <f t="shared" si="32"/>
        <v>103</v>
      </c>
      <c r="X345" s="33">
        <f>IF(W345-T345&gt;'Inputs and Outputs Part A'!B$4,W345-T345-'Inputs and Outputs Part A'!B$4,0)</f>
        <v>0</v>
      </c>
      <c r="Y345" s="35">
        <f>'Inputs and Outputs Part A'!$B$5*'Data Sheet A'!W345-'Inputs and Outputs Part A'!$B$6*'Data Sheet A'!X345</f>
        <v>4120</v>
      </c>
      <c r="AB345" s="13" t="s">
        <v>349</v>
      </c>
      <c r="AC345" s="34">
        <v>4</v>
      </c>
      <c r="AD345" s="34">
        <v>104</v>
      </c>
      <c r="AE345" s="33">
        <f>'Inputs and Outputs Part A'!$B$4+'Inputs and Outputs Part A'!$B$11</f>
        <v>104</v>
      </c>
      <c r="AF345" s="33">
        <f t="shared" si="33"/>
        <v>104</v>
      </c>
      <c r="AG345" s="33">
        <f>IF(AF345-AC345&gt;'Inputs and Outputs Part A'!B$4,AF345-AC345-'Inputs and Outputs Part A'!B$4,0)</f>
        <v>0</v>
      </c>
      <c r="AH345" s="35">
        <f>'Inputs and Outputs Part A'!$B$5*'Data Sheet A'!AF345-'Inputs and Outputs Part A'!$B$6*'Data Sheet A'!AG345</f>
        <v>4160</v>
      </c>
      <c r="AK345" s="13" t="s">
        <v>349</v>
      </c>
      <c r="AL345" s="34">
        <v>4</v>
      </c>
      <c r="AM345" s="34">
        <v>104</v>
      </c>
      <c r="AN345" s="33">
        <f>'Inputs and Outputs Part A'!$B$4+'Inputs and Outputs Part A'!$B$12</f>
        <v>105</v>
      </c>
      <c r="AO345" s="33">
        <f t="shared" si="34"/>
        <v>104</v>
      </c>
      <c r="AP345" s="33">
        <f>IF(AO345-AL345&gt;'Inputs and Outputs Part A'!B$4,AO345-AL345-'Inputs and Outputs Part A'!B$4,0)</f>
        <v>0</v>
      </c>
      <c r="AQ345" s="35">
        <f>'Inputs and Outputs Part A'!$B$5*'Data Sheet A'!AO345-'Inputs and Outputs Part A'!$B$6*'Data Sheet A'!AP345</f>
        <v>4160</v>
      </c>
      <c r="AS345" s="13" t="s">
        <v>349</v>
      </c>
      <c r="AT345" s="34">
        <v>4</v>
      </c>
      <c r="AU345" s="34">
        <v>104</v>
      </c>
      <c r="AV345" s="33">
        <f>'Inputs and Outputs Part A'!$B$4</f>
        <v>100</v>
      </c>
      <c r="AW345" s="33">
        <f t="shared" si="35"/>
        <v>100</v>
      </c>
      <c r="AX345" s="33">
        <f>IF(AW345-AT345&gt;'Inputs and Outputs Part A'!B$4,AW345-AT345-'Inputs and Outputs Part A'!B$4,0)</f>
        <v>0</v>
      </c>
      <c r="AY345" s="35">
        <f>'Inputs and Outputs Part A'!$B$5*'Data Sheet A'!AW345</f>
        <v>4000</v>
      </c>
    </row>
    <row r="346" spans="1:51" x14ac:dyDescent="0.3">
      <c r="A346" s="13" t="s">
        <v>350</v>
      </c>
      <c r="B346" s="34">
        <v>3</v>
      </c>
      <c r="C346" s="34">
        <v>100</v>
      </c>
      <c r="D346" s="33">
        <f>'Inputs and Outputs Part A'!$B$4+'Inputs and Outputs Part A'!$B$8</f>
        <v>101</v>
      </c>
      <c r="E346" s="33">
        <f t="shared" si="30"/>
        <v>100</v>
      </c>
      <c r="F346" s="33">
        <f>IF(E346-B346&gt;'Inputs and Outputs Part A'!B$4,E346-B346-'Inputs and Outputs Part A'!B$4,0)</f>
        <v>0</v>
      </c>
      <c r="G346" s="35">
        <f>'Inputs and Outputs Part A'!$B$5*'Data Sheet A'!E346-'Inputs and Outputs Part A'!$B$6*'Data Sheet A'!F346</f>
        <v>4000</v>
      </c>
      <c r="J346" s="13" t="s">
        <v>350</v>
      </c>
      <c r="K346" s="34">
        <v>3</v>
      </c>
      <c r="L346" s="34">
        <v>100</v>
      </c>
      <c r="M346" s="33">
        <f>'Inputs and Outputs Part A'!$B$4+'Inputs and Outputs Part A'!$B$9</f>
        <v>102</v>
      </c>
      <c r="N346" s="33">
        <f t="shared" si="31"/>
        <v>100</v>
      </c>
      <c r="O346" s="33">
        <f>IF(N346-K346&gt;'Inputs and Outputs Part A'!B$4,N346-K346-'Inputs and Outputs Part A'!B$4,0)</f>
        <v>0</v>
      </c>
      <c r="P346" s="35">
        <f>'Inputs and Outputs Part A'!$B$5*'Data Sheet A'!N346-'Inputs and Outputs Part A'!$B$6*'Data Sheet A'!O346</f>
        <v>4000</v>
      </c>
      <c r="S346" s="13" t="s">
        <v>350</v>
      </c>
      <c r="T346" s="34">
        <v>3</v>
      </c>
      <c r="U346" s="34">
        <v>100</v>
      </c>
      <c r="V346" s="33">
        <f>'Inputs and Outputs Part A'!$B$4+'Inputs and Outputs Part A'!$B$10</f>
        <v>103</v>
      </c>
      <c r="W346" s="33">
        <f t="shared" si="32"/>
        <v>100</v>
      </c>
      <c r="X346" s="33">
        <f>IF(W346-T346&gt;'Inputs and Outputs Part A'!B$4,W346-T346-'Inputs and Outputs Part A'!B$4,0)</f>
        <v>0</v>
      </c>
      <c r="Y346" s="35">
        <f>'Inputs and Outputs Part A'!$B$5*'Data Sheet A'!W346-'Inputs and Outputs Part A'!$B$6*'Data Sheet A'!X346</f>
        <v>4000</v>
      </c>
      <c r="AB346" s="13" t="s">
        <v>350</v>
      </c>
      <c r="AC346" s="34">
        <v>3</v>
      </c>
      <c r="AD346" s="34">
        <v>100</v>
      </c>
      <c r="AE346" s="33">
        <f>'Inputs and Outputs Part A'!$B$4+'Inputs and Outputs Part A'!$B$11</f>
        <v>104</v>
      </c>
      <c r="AF346" s="33">
        <f t="shared" si="33"/>
        <v>100</v>
      </c>
      <c r="AG346" s="33">
        <f>IF(AF346-AC346&gt;'Inputs and Outputs Part A'!B$4,AF346-AC346-'Inputs and Outputs Part A'!B$4,0)</f>
        <v>0</v>
      </c>
      <c r="AH346" s="35">
        <f>'Inputs and Outputs Part A'!$B$5*'Data Sheet A'!AF346-'Inputs and Outputs Part A'!$B$6*'Data Sheet A'!AG346</f>
        <v>4000</v>
      </c>
      <c r="AK346" s="13" t="s">
        <v>350</v>
      </c>
      <c r="AL346" s="34">
        <v>3</v>
      </c>
      <c r="AM346" s="34">
        <v>100</v>
      </c>
      <c r="AN346" s="33">
        <f>'Inputs and Outputs Part A'!$B$4+'Inputs and Outputs Part A'!$B$12</f>
        <v>105</v>
      </c>
      <c r="AO346" s="33">
        <f t="shared" si="34"/>
        <v>100</v>
      </c>
      <c r="AP346" s="33">
        <f>IF(AO346-AL346&gt;'Inputs and Outputs Part A'!B$4,AO346-AL346-'Inputs and Outputs Part A'!B$4,0)</f>
        <v>0</v>
      </c>
      <c r="AQ346" s="35">
        <f>'Inputs and Outputs Part A'!$B$5*'Data Sheet A'!AO346-'Inputs and Outputs Part A'!$B$6*'Data Sheet A'!AP346</f>
        <v>4000</v>
      </c>
      <c r="AS346" s="13" t="s">
        <v>350</v>
      </c>
      <c r="AT346" s="34">
        <v>3</v>
      </c>
      <c r="AU346" s="34">
        <v>100</v>
      </c>
      <c r="AV346" s="33">
        <f>'Inputs and Outputs Part A'!$B$4</f>
        <v>100</v>
      </c>
      <c r="AW346" s="33">
        <f t="shared" si="35"/>
        <v>100</v>
      </c>
      <c r="AX346" s="33">
        <f>IF(AW346-AT346&gt;'Inputs and Outputs Part A'!B$4,AW346-AT346-'Inputs and Outputs Part A'!B$4,0)</f>
        <v>0</v>
      </c>
      <c r="AY346" s="35">
        <f>'Inputs and Outputs Part A'!$B$5*'Data Sheet A'!AW346</f>
        <v>4000</v>
      </c>
    </row>
    <row r="347" spans="1:51" x14ac:dyDescent="0.3">
      <c r="A347" s="13" t="s">
        <v>351</v>
      </c>
      <c r="B347" s="34">
        <v>1</v>
      </c>
      <c r="C347" s="34">
        <v>106</v>
      </c>
      <c r="D347" s="33">
        <f>'Inputs and Outputs Part A'!$B$4+'Inputs and Outputs Part A'!$B$8</f>
        <v>101</v>
      </c>
      <c r="E347" s="33">
        <f t="shared" si="30"/>
        <v>101</v>
      </c>
      <c r="F347" s="33">
        <f>IF(E347-B347&gt;'Inputs and Outputs Part A'!B$4,E347-B347-'Inputs and Outputs Part A'!B$4,0)</f>
        <v>0</v>
      </c>
      <c r="G347" s="35">
        <f>'Inputs and Outputs Part A'!$B$5*'Data Sheet A'!E347-'Inputs and Outputs Part A'!$B$6*'Data Sheet A'!F347</f>
        <v>4040</v>
      </c>
      <c r="J347" s="13" t="s">
        <v>351</v>
      </c>
      <c r="K347" s="34">
        <v>1</v>
      </c>
      <c r="L347" s="34">
        <v>106</v>
      </c>
      <c r="M347" s="33">
        <f>'Inputs and Outputs Part A'!$B$4+'Inputs and Outputs Part A'!$B$9</f>
        <v>102</v>
      </c>
      <c r="N347" s="33">
        <f t="shared" si="31"/>
        <v>102</v>
      </c>
      <c r="O347" s="33">
        <f>IF(N347-K347&gt;'Inputs and Outputs Part A'!B$4,N347-K347-'Inputs and Outputs Part A'!B$4,0)</f>
        <v>1</v>
      </c>
      <c r="P347" s="35">
        <f>'Inputs and Outputs Part A'!$B$5*'Data Sheet A'!N347-'Inputs and Outputs Part A'!$B$6*'Data Sheet A'!O347</f>
        <v>3980</v>
      </c>
      <c r="S347" s="13" t="s">
        <v>351</v>
      </c>
      <c r="T347" s="34">
        <v>1</v>
      </c>
      <c r="U347" s="34">
        <v>106</v>
      </c>
      <c r="V347" s="33">
        <f>'Inputs and Outputs Part A'!$B$4+'Inputs and Outputs Part A'!$B$10</f>
        <v>103</v>
      </c>
      <c r="W347" s="33">
        <f t="shared" si="32"/>
        <v>103</v>
      </c>
      <c r="X347" s="33">
        <f>IF(W347-T347&gt;'Inputs and Outputs Part A'!B$4,W347-T347-'Inputs and Outputs Part A'!B$4,0)</f>
        <v>2</v>
      </c>
      <c r="Y347" s="35">
        <f>'Inputs and Outputs Part A'!$B$5*'Data Sheet A'!W347-'Inputs and Outputs Part A'!$B$6*'Data Sheet A'!X347</f>
        <v>3920</v>
      </c>
      <c r="AB347" s="13" t="s">
        <v>351</v>
      </c>
      <c r="AC347" s="34">
        <v>1</v>
      </c>
      <c r="AD347" s="34">
        <v>106</v>
      </c>
      <c r="AE347" s="33">
        <f>'Inputs and Outputs Part A'!$B$4+'Inputs and Outputs Part A'!$B$11</f>
        <v>104</v>
      </c>
      <c r="AF347" s="33">
        <f t="shared" si="33"/>
        <v>104</v>
      </c>
      <c r="AG347" s="33">
        <f>IF(AF347-AC347&gt;'Inputs and Outputs Part A'!B$4,AF347-AC347-'Inputs and Outputs Part A'!B$4,0)</f>
        <v>3</v>
      </c>
      <c r="AH347" s="35">
        <f>'Inputs and Outputs Part A'!$B$5*'Data Sheet A'!AF347-'Inputs and Outputs Part A'!$B$6*'Data Sheet A'!AG347</f>
        <v>3860</v>
      </c>
      <c r="AK347" s="13" t="s">
        <v>351</v>
      </c>
      <c r="AL347" s="34">
        <v>1</v>
      </c>
      <c r="AM347" s="34">
        <v>106</v>
      </c>
      <c r="AN347" s="33">
        <f>'Inputs and Outputs Part A'!$B$4+'Inputs and Outputs Part A'!$B$12</f>
        <v>105</v>
      </c>
      <c r="AO347" s="33">
        <f t="shared" si="34"/>
        <v>105</v>
      </c>
      <c r="AP347" s="33">
        <f>IF(AO347-AL347&gt;'Inputs and Outputs Part A'!B$4,AO347-AL347-'Inputs and Outputs Part A'!B$4,0)</f>
        <v>4</v>
      </c>
      <c r="AQ347" s="35">
        <f>'Inputs and Outputs Part A'!$B$5*'Data Sheet A'!AO347-'Inputs and Outputs Part A'!$B$6*'Data Sheet A'!AP347</f>
        <v>3800</v>
      </c>
      <c r="AS347" s="13" t="s">
        <v>351</v>
      </c>
      <c r="AT347" s="34">
        <v>1</v>
      </c>
      <c r="AU347" s="34">
        <v>106</v>
      </c>
      <c r="AV347" s="33">
        <f>'Inputs and Outputs Part A'!$B$4</f>
        <v>100</v>
      </c>
      <c r="AW347" s="33">
        <f t="shared" si="35"/>
        <v>100</v>
      </c>
      <c r="AX347" s="33">
        <f>IF(AW347-AT347&gt;'Inputs and Outputs Part A'!B$4,AW347-AT347-'Inputs and Outputs Part A'!B$4,0)</f>
        <v>0</v>
      </c>
      <c r="AY347" s="35">
        <f>'Inputs and Outputs Part A'!$B$5*'Data Sheet A'!AW347</f>
        <v>4000</v>
      </c>
    </row>
    <row r="348" spans="1:51" x14ac:dyDescent="0.3">
      <c r="A348" s="13" t="s">
        <v>352</v>
      </c>
      <c r="B348" s="34">
        <v>2</v>
      </c>
      <c r="C348" s="34">
        <v>103</v>
      </c>
      <c r="D348" s="33">
        <f>'Inputs and Outputs Part A'!$B$4+'Inputs and Outputs Part A'!$B$8</f>
        <v>101</v>
      </c>
      <c r="E348" s="33">
        <f t="shared" si="30"/>
        <v>101</v>
      </c>
      <c r="F348" s="33">
        <f>IF(E348-B348&gt;'Inputs and Outputs Part A'!B$4,E348-B348-'Inputs and Outputs Part A'!B$4,0)</f>
        <v>0</v>
      </c>
      <c r="G348" s="35">
        <f>'Inputs and Outputs Part A'!$B$5*'Data Sheet A'!E348-'Inputs and Outputs Part A'!$B$6*'Data Sheet A'!F348</f>
        <v>4040</v>
      </c>
      <c r="J348" s="13" t="s">
        <v>352</v>
      </c>
      <c r="K348" s="34">
        <v>2</v>
      </c>
      <c r="L348" s="34">
        <v>103</v>
      </c>
      <c r="M348" s="33">
        <f>'Inputs and Outputs Part A'!$B$4+'Inputs and Outputs Part A'!$B$9</f>
        <v>102</v>
      </c>
      <c r="N348" s="33">
        <f t="shared" si="31"/>
        <v>102</v>
      </c>
      <c r="O348" s="33">
        <f>IF(N348-K348&gt;'Inputs and Outputs Part A'!B$4,N348-K348-'Inputs and Outputs Part A'!B$4,0)</f>
        <v>0</v>
      </c>
      <c r="P348" s="35">
        <f>'Inputs and Outputs Part A'!$B$5*'Data Sheet A'!N348-'Inputs and Outputs Part A'!$B$6*'Data Sheet A'!O348</f>
        <v>4080</v>
      </c>
      <c r="S348" s="13" t="s">
        <v>352</v>
      </c>
      <c r="T348" s="34">
        <v>2</v>
      </c>
      <c r="U348" s="34">
        <v>103</v>
      </c>
      <c r="V348" s="33">
        <f>'Inputs and Outputs Part A'!$B$4+'Inputs and Outputs Part A'!$B$10</f>
        <v>103</v>
      </c>
      <c r="W348" s="33">
        <f t="shared" si="32"/>
        <v>103</v>
      </c>
      <c r="X348" s="33">
        <f>IF(W348-T348&gt;'Inputs and Outputs Part A'!B$4,W348-T348-'Inputs and Outputs Part A'!B$4,0)</f>
        <v>1</v>
      </c>
      <c r="Y348" s="35">
        <f>'Inputs and Outputs Part A'!$B$5*'Data Sheet A'!W348-'Inputs and Outputs Part A'!$B$6*'Data Sheet A'!X348</f>
        <v>4020</v>
      </c>
      <c r="AB348" s="13" t="s">
        <v>352</v>
      </c>
      <c r="AC348" s="34">
        <v>2</v>
      </c>
      <c r="AD348" s="34">
        <v>103</v>
      </c>
      <c r="AE348" s="33">
        <f>'Inputs and Outputs Part A'!$B$4+'Inputs and Outputs Part A'!$B$11</f>
        <v>104</v>
      </c>
      <c r="AF348" s="33">
        <f t="shared" si="33"/>
        <v>103</v>
      </c>
      <c r="AG348" s="33">
        <f>IF(AF348-AC348&gt;'Inputs and Outputs Part A'!B$4,AF348-AC348-'Inputs and Outputs Part A'!B$4,0)</f>
        <v>1</v>
      </c>
      <c r="AH348" s="35">
        <f>'Inputs and Outputs Part A'!$B$5*'Data Sheet A'!AF348-'Inputs and Outputs Part A'!$B$6*'Data Sheet A'!AG348</f>
        <v>4020</v>
      </c>
      <c r="AK348" s="13" t="s">
        <v>352</v>
      </c>
      <c r="AL348" s="34">
        <v>2</v>
      </c>
      <c r="AM348" s="34">
        <v>103</v>
      </c>
      <c r="AN348" s="33">
        <f>'Inputs and Outputs Part A'!$B$4+'Inputs and Outputs Part A'!$B$12</f>
        <v>105</v>
      </c>
      <c r="AO348" s="33">
        <f t="shared" si="34"/>
        <v>103</v>
      </c>
      <c r="AP348" s="33">
        <f>IF(AO348-AL348&gt;'Inputs and Outputs Part A'!B$4,AO348-AL348-'Inputs and Outputs Part A'!B$4,0)</f>
        <v>1</v>
      </c>
      <c r="AQ348" s="35">
        <f>'Inputs and Outputs Part A'!$B$5*'Data Sheet A'!AO348-'Inputs and Outputs Part A'!$B$6*'Data Sheet A'!AP348</f>
        <v>4020</v>
      </c>
      <c r="AS348" s="13" t="s">
        <v>352</v>
      </c>
      <c r="AT348" s="34">
        <v>2</v>
      </c>
      <c r="AU348" s="34">
        <v>103</v>
      </c>
      <c r="AV348" s="33">
        <f>'Inputs and Outputs Part A'!$B$4</f>
        <v>100</v>
      </c>
      <c r="AW348" s="33">
        <f t="shared" si="35"/>
        <v>100</v>
      </c>
      <c r="AX348" s="33">
        <f>IF(AW348-AT348&gt;'Inputs and Outputs Part A'!B$4,AW348-AT348-'Inputs and Outputs Part A'!B$4,0)</f>
        <v>0</v>
      </c>
      <c r="AY348" s="35">
        <f>'Inputs and Outputs Part A'!$B$5*'Data Sheet A'!AW348</f>
        <v>4000</v>
      </c>
    </row>
    <row r="349" spans="1:51" x14ac:dyDescent="0.3">
      <c r="A349" s="13" t="s">
        <v>353</v>
      </c>
      <c r="B349" s="34">
        <v>3</v>
      </c>
      <c r="C349" s="34">
        <v>97</v>
      </c>
      <c r="D349" s="33">
        <f>'Inputs and Outputs Part A'!$B$4+'Inputs and Outputs Part A'!$B$8</f>
        <v>101</v>
      </c>
      <c r="E349" s="33">
        <f t="shared" si="30"/>
        <v>97</v>
      </c>
      <c r="F349" s="33">
        <f>IF(E349-B349&gt;'Inputs and Outputs Part A'!B$4,E349-B349-'Inputs and Outputs Part A'!B$4,0)</f>
        <v>0</v>
      </c>
      <c r="G349" s="35">
        <f>'Inputs and Outputs Part A'!$B$5*'Data Sheet A'!E349-'Inputs and Outputs Part A'!$B$6*'Data Sheet A'!F349</f>
        <v>3880</v>
      </c>
      <c r="J349" s="13" t="s">
        <v>353</v>
      </c>
      <c r="K349" s="34">
        <v>3</v>
      </c>
      <c r="L349" s="34">
        <v>97</v>
      </c>
      <c r="M349" s="33">
        <f>'Inputs and Outputs Part A'!$B$4+'Inputs and Outputs Part A'!$B$9</f>
        <v>102</v>
      </c>
      <c r="N349" s="33">
        <f t="shared" si="31"/>
        <v>97</v>
      </c>
      <c r="O349" s="33">
        <f>IF(N349-K349&gt;'Inputs and Outputs Part A'!B$4,N349-K349-'Inputs and Outputs Part A'!B$4,0)</f>
        <v>0</v>
      </c>
      <c r="P349" s="35">
        <f>'Inputs and Outputs Part A'!$B$5*'Data Sheet A'!N349-'Inputs and Outputs Part A'!$B$6*'Data Sheet A'!O349</f>
        <v>3880</v>
      </c>
      <c r="S349" s="13" t="s">
        <v>353</v>
      </c>
      <c r="T349" s="34">
        <v>3</v>
      </c>
      <c r="U349" s="34">
        <v>97</v>
      </c>
      <c r="V349" s="33">
        <f>'Inputs and Outputs Part A'!$B$4+'Inputs and Outputs Part A'!$B$10</f>
        <v>103</v>
      </c>
      <c r="W349" s="33">
        <f t="shared" si="32"/>
        <v>97</v>
      </c>
      <c r="X349" s="33">
        <f>IF(W349-T349&gt;'Inputs and Outputs Part A'!B$4,W349-T349-'Inputs and Outputs Part A'!B$4,0)</f>
        <v>0</v>
      </c>
      <c r="Y349" s="35">
        <f>'Inputs and Outputs Part A'!$B$5*'Data Sheet A'!W349-'Inputs and Outputs Part A'!$B$6*'Data Sheet A'!X349</f>
        <v>3880</v>
      </c>
      <c r="AB349" s="13" t="s">
        <v>353</v>
      </c>
      <c r="AC349" s="34">
        <v>3</v>
      </c>
      <c r="AD349" s="34">
        <v>97</v>
      </c>
      <c r="AE349" s="33">
        <f>'Inputs and Outputs Part A'!$B$4+'Inputs and Outputs Part A'!$B$11</f>
        <v>104</v>
      </c>
      <c r="AF349" s="33">
        <f t="shared" si="33"/>
        <v>97</v>
      </c>
      <c r="AG349" s="33">
        <f>IF(AF349-AC349&gt;'Inputs and Outputs Part A'!B$4,AF349-AC349-'Inputs and Outputs Part A'!B$4,0)</f>
        <v>0</v>
      </c>
      <c r="AH349" s="35">
        <f>'Inputs and Outputs Part A'!$B$5*'Data Sheet A'!AF349-'Inputs and Outputs Part A'!$B$6*'Data Sheet A'!AG349</f>
        <v>3880</v>
      </c>
      <c r="AK349" s="13" t="s">
        <v>353</v>
      </c>
      <c r="AL349" s="34">
        <v>3</v>
      </c>
      <c r="AM349" s="34">
        <v>97</v>
      </c>
      <c r="AN349" s="33">
        <f>'Inputs and Outputs Part A'!$B$4+'Inputs and Outputs Part A'!$B$12</f>
        <v>105</v>
      </c>
      <c r="AO349" s="33">
        <f t="shared" si="34"/>
        <v>97</v>
      </c>
      <c r="AP349" s="33">
        <f>IF(AO349-AL349&gt;'Inputs and Outputs Part A'!B$4,AO349-AL349-'Inputs and Outputs Part A'!B$4,0)</f>
        <v>0</v>
      </c>
      <c r="AQ349" s="35">
        <f>'Inputs and Outputs Part A'!$B$5*'Data Sheet A'!AO349-'Inputs and Outputs Part A'!$B$6*'Data Sheet A'!AP349</f>
        <v>3880</v>
      </c>
      <c r="AS349" s="13" t="s">
        <v>353</v>
      </c>
      <c r="AT349" s="34">
        <v>3</v>
      </c>
      <c r="AU349" s="34">
        <v>97</v>
      </c>
      <c r="AV349" s="33">
        <f>'Inputs and Outputs Part A'!$B$4</f>
        <v>100</v>
      </c>
      <c r="AW349" s="33">
        <f t="shared" si="35"/>
        <v>97</v>
      </c>
      <c r="AX349" s="33">
        <f>IF(AW349-AT349&gt;'Inputs and Outputs Part A'!B$4,AW349-AT349-'Inputs and Outputs Part A'!B$4,0)</f>
        <v>0</v>
      </c>
      <c r="AY349" s="35">
        <f>'Inputs and Outputs Part A'!$B$5*'Data Sheet A'!AW349</f>
        <v>3880</v>
      </c>
    </row>
    <row r="350" spans="1:51" x14ac:dyDescent="0.3">
      <c r="A350" s="13" t="s">
        <v>354</v>
      </c>
      <c r="B350" s="34">
        <v>0</v>
      </c>
      <c r="C350" s="34">
        <v>100</v>
      </c>
      <c r="D350" s="33">
        <f>'Inputs and Outputs Part A'!$B$4+'Inputs and Outputs Part A'!$B$8</f>
        <v>101</v>
      </c>
      <c r="E350" s="33">
        <f t="shared" si="30"/>
        <v>100</v>
      </c>
      <c r="F350" s="33">
        <f>IF(E350-B350&gt;'Inputs and Outputs Part A'!B$4,E350-B350-'Inputs and Outputs Part A'!B$4,0)</f>
        <v>0</v>
      </c>
      <c r="G350" s="35">
        <f>'Inputs and Outputs Part A'!$B$5*'Data Sheet A'!E350-'Inputs and Outputs Part A'!$B$6*'Data Sheet A'!F350</f>
        <v>4000</v>
      </c>
      <c r="J350" s="13" t="s">
        <v>354</v>
      </c>
      <c r="K350" s="34">
        <v>0</v>
      </c>
      <c r="L350" s="34">
        <v>100</v>
      </c>
      <c r="M350" s="33">
        <f>'Inputs and Outputs Part A'!$B$4+'Inputs and Outputs Part A'!$B$9</f>
        <v>102</v>
      </c>
      <c r="N350" s="33">
        <f t="shared" si="31"/>
        <v>100</v>
      </c>
      <c r="O350" s="33">
        <f>IF(N350-K350&gt;'Inputs and Outputs Part A'!B$4,N350-K350-'Inputs and Outputs Part A'!B$4,0)</f>
        <v>0</v>
      </c>
      <c r="P350" s="35">
        <f>'Inputs and Outputs Part A'!$B$5*'Data Sheet A'!N350-'Inputs and Outputs Part A'!$B$6*'Data Sheet A'!O350</f>
        <v>4000</v>
      </c>
      <c r="S350" s="13" t="s">
        <v>354</v>
      </c>
      <c r="T350" s="34">
        <v>0</v>
      </c>
      <c r="U350" s="34">
        <v>100</v>
      </c>
      <c r="V350" s="33">
        <f>'Inputs and Outputs Part A'!$B$4+'Inputs and Outputs Part A'!$B$10</f>
        <v>103</v>
      </c>
      <c r="W350" s="33">
        <f t="shared" si="32"/>
        <v>100</v>
      </c>
      <c r="X350" s="33">
        <f>IF(W350-T350&gt;'Inputs and Outputs Part A'!B$4,W350-T350-'Inputs and Outputs Part A'!B$4,0)</f>
        <v>0</v>
      </c>
      <c r="Y350" s="35">
        <f>'Inputs and Outputs Part A'!$B$5*'Data Sheet A'!W350-'Inputs and Outputs Part A'!$B$6*'Data Sheet A'!X350</f>
        <v>4000</v>
      </c>
      <c r="AB350" s="13" t="s">
        <v>354</v>
      </c>
      <c r="AC350" s="34">
        <v>0</v>
      </c>
      <c r="AD350" s="34">
        <v>100</v>
      </c>
      <c r="AE350" s="33">
        <f>'Inputs and Outputs Part A'!$B$4+'Inputs and Outputs Part A'!$B$11</f>
        <v>104</v>
      </c>
      <c r="AF350" s="33">
        <f t="shared" si="33"/>
        <v>100</v>
      </c>
      <c r="AG350" s="33">
        <f>IF(AF350-AC350&gt;'Inputs and Outputs Part A'!B$4,AF350-AC350-'Inputs and Outputs Part A'!B$4,0)</f>
        <v>0</v>
      </c>
      <c r="AH350" s="35">
        <f>'Inputs and Outputs Part A'!$B$5*'Data Sheet A'!AF350-'Inputs and Outputs Part A'!$B$6*'Data Sheet A'!AG350</f>
        <v>4000</v>
      </c>
      <c r="AK350" s="13" t="s">
        <v>354</v>
      </c>
      <c r="AL350" s="34">
        <v>0</v>
      </c>
      <c r="AM350" s="34">
        <v>100</v>
      </c>
      <c r="AN350" s="33">
        <f>'Inputs and Outputs Part A'!$B$4+'Inputs and Outputs Part A'!$B$12</f>
        <v>105</v>
      </c>
      <c r="AO350" s="33">
        <f t="shared" si="34"/>
        <v>100</v>
      </c>
      <c r="AP350" s="33">
        <f>IF(AO350-AL350&gt;'Inputs and Outputs Part A'!B$4,AO350-AL350-'Inputs and Outputs Part A'!B$4,0)</f>
        <v>0</v>
      </c>
      <c r="AQ350" s="35">
        <f>'Inputs and Outputs Part A'!$B$5*'Data Sheet A'!AO350-'Inputs and Outputs Part A'!$B$6*'Data Sheet A'!AP350</f>
        <v>4000</v>
      </c>
      <c r="AS350" s="13" t="s">
        <v>354</v>
      </c>
      <c r="AT350" s="34">
        <v>0</v>
      </c>
      <c r="AU350" s="34">
        <v>100</v>
      </c>
      <c r="AV350" s="33">
        <f>'Inputs and Outputs Part A'!$B$4</f>
        <v>100</v>
      </c>
      <c r="AW350" s="33">
        <f t="shared" si="35"/>
        <v>100</v>
      </c>
      <c r="AX350" s="33">
        <f>IF(AW350-AT350&gt;'Inputs and Outputs Part A'!B$4,AW350-AT350-'Inputs and Outputs Part A'!B$4,0)</f>
        <v>0</v>
      </c>
      <c r="AY350" s="35">
        <f>'Inputs and Outputs Part A'!$B$5*'Data Sheet A'!AW350</f>
        <v>4000</v>
      </c>
    </row>
    <row r="351" spans="1:51" x14ac:dyDescent="0.3">
      <c r="A351" s="13" t="s">
        <v>355</v>
      </c>
      <c r="B351" s="34">
        <v>4</v>
      </c>
      <c r="C351" s="34">
        <v>97</v>
      </c>
      <c r="D351" s="33">
        <f>'Inputs and Outputs Part A'!$B$4+'Inputs and Outputs Part A'!$B$8</f>
        <v>101</v>
      </c>
      <c r="E351" s="33">
        <f t="shared" si="30"/>
        <v>97</v>
      </c>
      <c r="F351" s="33">
        <f>IF(E351-B351&gt;'Inputs and Outputs Part A'!B$4,E351-B351-'Inputs and Outputs Part A'!B$4,0)</f>
        <v>0</v>
      </c>
      <c r="G351" s="35">
        <f>'Inputs and Outputs Part A'!$B$5*'Data Sheet A'!E351-'Inputs and Outputs Part A'!$B$6*'Data Sheet A'!F351</f>
        <v>3880</v>
      </c>
      <c r="J351" s="13" t="s">
        <v>355</v>
      </c>
      <c r="K351" s="34">
        <v>4</v>
      </c>
      <c r="L351" s="34">
        <v>97</v>
      </c>
      <c r="M351" s="33">
        <f>'Inputs and Outputs Part A'!$B$4+'Inputs and Outputs Part A'!$B$9</f>
        <v>102</v>
      </c>
      <c r="N351" s="33">
        <f t="shared" si="31"/>
        <v>97</v>
      </c>
      <c r="O351" s="33">
        <f>IF(N351-K351&gt;'Inputs and Outputs Part A'!B$4,N351-K351-'Inputs and Outputs Part A'!B$4,0)</f>
        <v>0</v>
      </c>
      <c r="P351" s="35">
        <f>'Inputs and Outputs Part A'!$B$5*'Data Sheet A'!N351-'Inputs and Outputs Part A'!$B$6*'Data Sheet A'!O351</f>
        <v>3880</v>
      </c>
      <c r="S351" s="13" t="s">
        <v>355</v>
      </c>
      <c r="T351" s="34">
        <v>4</v>
      </c>
      <c r="U351" s="34">
        <v>97</v>
      </c>
      <c r="V351" s="33">
        <f>'Inputs and Outputs Part A'!$B$4+'Inputs and Outputs Part A'!$B$10</f>
        <v>103</v>
      </c>
      <c r="W351" s="33">
        <f t="shared" si="32"/>
        <v>97</v>
      </c>
      <c r="X351" s="33">
        <f>IF(W351-T351&gt;'Inputs and Outputs Part A'!B$4,W351-T351-'Inputs and Outputs Part A'!B$4,0)</f>
        <v>0</v>
      </c>
      <c r="Y351" s="35">
        <f>'Inputs and Outputs Part A'!$B$5*'Data Sheet A'!W351-'Inputs and Outputs Part A'!$B$6*'Data Sheet A'!X351</f>
        <v>3880</v>
      </c>
      <c r="AB351" s="13" t="s">
        <v>355</v>
      </c>
      <c r="AC351" s="34">
        <v>4</v>
      </c>
      <c r="AD351" s="34">
        <v>97</v>
      </c>
      <c r="AE351" s="33">
        <f>'Inputs and Outputs Part A'!$B$4+'Inputs and Outputs Part A'!$B$11</f>
        <v>104</v>
      </c>
      <c r="AF351" s="33">
        <f t="shared" si="33"/>
        <v>97</v>
      </c>
      <c r="AG351" s="33">
        <f>IF(AF351-AC351&gt;'Inputs and Outputs Part A'!B$4,AF351-AC351-'Inputs and Outputs Part A'!B$4,0)</f>
        <v>0</v>
      </c>
      <c r="AH351" s="35">
        <f>'Inputs and Outputs Part A'!$B$5*'Data Sheet A'!AF351-'Inputs and Outputs Part A'!$B$6*'Data Sheet A'!AG351</f>
        <v>3880</v>
      </c>
      <c r="AK351" s="13" t="s">
        <v>355</v>
      </c>
      <c r="AL351" s="34">
        <v>4</v>
      </c>
      <c r="AM351" s="34">
        <v>97</v>
      </c>
      <c r="AN351" s="33">
        <f>'Inputs and Outputs Part A'!$B$4+'Inputs and Outputs Part A'!$B$12</f>
        <v>105</v>
      </c>
      <c r="AO351" s="33">
        <f t="shared" si="34"/>
        <v>97</v>
      </c>
      <c r="AP351" s="33">
        <f>IF(AO351-AL351&gt;'Inputs and Outputs Part A'!B$4,AO351-AL351-'Inputs and Outputs Part A'!B$4,0)</f>
        <v>0</v>
      </c>
      <c r="AQ351" s="35">
        <f>'Inputs and Outputs Part A'!$B$5*'Data Sheet A'!AO351-'Inputs and Outputs Part A'!$B$6*'Data Sheet A'!AP351</f>
        <v>3880</v>
      </c>
      <c r="AS351" s="13" t="s">
        <v>355</v>
      </c>
      <c r="AT351" s="34">
        <v>4</v>
      </c>
      <c r="AU351" s="34">
        <v>97</v>
      </c>
      <c r="AV351" s="33">
        <f>'Inputs and Outputs Part A'!$B$4</f>
        <v>100</v>
      </c>
      <c r="AW351" s="33">
        <f t="shared" si="35"/>
        <v>97</v>
      </c>
      <c r="AX351" s="33">
        <f>IF(AW351-AT351&gt;'Inputs and Outputs Part A'!B$4,AW351-AT351-'Inputs and Outputs Part A'!B$4,0)</f>
        <v>0</v>
      </c>
      <c r="AY351" s="35">
        <f>'Inputs and Outputs Part A'!$B$5*'Data Sheet A'!AW351</f>
        <v>3880</v>
      </c>
    </row>
    <row r="352" spans="1:51" x14ac:dyDescent="0.3">
      <c r="A352" s="13" t="s">
        <v>356</v>
      </c>
      <c r="B352" s="34">
        <v>4</v>
      </c>
      <c r="C352" s="34">
        <v>97</v>
      </c>
      <c r="D352" s="33">
        <f>'Inputs and Outputs Part A'!$B$4+'Inputs and Outputs Part A'!$B$8</f>
        <v>101</v>
      </c>
      <c r="E352" s="33">
        <f t="shared" si="30"/>
        <v>97</v>
      </c>
      <c r="F352" s="33">
        <f>IF(E352-B352&gt;'Inputs and Outputs Part A'!B$4,E352-B352-'Inputs and Outputs Part A'!B$4,0)</f>
        <v>0</v>
      </c>
      <c r="G352" s="35">
        <f>'Inputs and Outputs Part A'!$B$5*'Data Sheet A'!E352-'Inputs and Outputs Part A'!$B$6*'Data Sheet A'!F352</f>
        <v>3880</v>
      </c>
      <c r="J352" s="13" t="s">
        <v>356</v>
      </c>
      <c r="K352" s="34">
        <v>4</v>
      </c>
      <c r="L352" s="34">
        <v>97</v>
      </c>
      <c r="M352" s="33">
        <f>'Inputs and Outputs Part A'!$B$4+'Inputs and Outputs Part A'!$B$9</f>
        <v>102</v>
      </c>
      <c r="N352" s="33">
        <f t="shared" si="31"/>
        <v>97</v>
      </c>
      <c r="O352" s="33">
        <f>IF(N352-K352&gt;'Inputs and Outputs Part A'!B$4,N352-K352-'Inputs and Outputs Part A'!B$4,0)</f>
        <v>0</v>
      </c>
      <c r="P352" s="35">
        <f>'Inputs and Outputs Part A'!$B$5*'Data Sheet A'!N352-'Inputs and Outputs Part A'!$B$6*'Data Sheet A'!O352</f>
        <v>3880</v>
      </c>
      <c r="S352" s="13" t="s">
        <v>356</v>
      </c>
      <c r="T352" s="34">
        <v>4</v>
      </c>
      <c r="U352" s="34">
        <v>97</v>
      </c>
      <c r="V352" s="33">
        <f>'Inputs and Outputs Part A'!$B$4+'Inputs and Outputs Part A'!$B$10</f>
        <v>103</v>
      </c>
      <c r="W352" s="33">
        <f t="shared" si="32"/>
        <v>97</v>
      </c>
      <c r="X352" s="33">
        <f>IF(W352-T352&gt;'Inputs and Outputs Part A'!B$4,W352-T352-'Inputs and Outputs Part A'!B$4,0)</f>
        <v>0</v>
      </c>
      <c r="Y352" s="35">
        <f>'Inputs and Outputs Part A'!$B$5*'Data Sheet A'!W352-'Inputs and Outputs Part A'!$B$6*'Data Sheet A'!X352</f>
        <v>3880</v>
      </c>
      <c r="AB352" s="13" t="s">
        <v>356</v>
      </c>
      <c r="AC352" s="34">
        <v>4</v>
      </c>
      <c r="AD352" s="34">
        <v>97</v>
      </c>
      <c r="AE352" s="33">
        <f>'Inputs and Outputs Part A'!$B$4+'Inputs and Outputs Part A'!$B$11</f>
        <v>104</v>
      </c>
      <c r="AF352" s="33">
        <f t="shared" si="33"/>
        <v>97</v>
      </c>
      <c r="AG352" s="33">
        <f>IF(AF352-AC352&gt;'Inputs and Outputs Part A'!B$4,AF352-AC352-'Inputs and Outputs Part A'!B$4,0)</f>
        <v>0</v>
      </c>
      <c r="AH352" s="35">
        <f>'Inputs and Outputs Part A'!$B$5*'Data Sheet A'!AF352-'Inputs and Outputs Part A'!$B$6*'Data Sheet A'!AG352</f>
        <v>3880</v>
      </c>
      <c r="AK352" s="13" t="s">
        <v>356</v>
      </c>
      <c r="AL352" s="34">
        <v>4</v>
      </c>
      <c r="AM352" s="34">
        <v>97</v>
      </c>
      <c r="AN352" s="33">
        <f>'Inputs and Outputs Part A'!$B$4+'Inputs and Outputs Part A'!$B$12</f>
        <v>105</v>
      </c>
      <c r="AO352" s="33">
        <f t="shared" si="34"/>
        <v>97</v>
      </c>
      <c r="AP352" s="33">
        <f>IF(AO352-AL352&gt;'Inputs and Outputs Part A'!B$4,AO352-AL352-'Inputs and Outputs Part A'!B$4,0)</f>
        <v>0</v>
      </c>
      <c r="AQ352" s="35">
        <f>'Inputs and Outputs Part A'!$B$5*'Data Sheet A'!AO352-'Inputs and Outputs Part A'!$B$6*'Data Sheet A'!AP352</f>
        <v>3880</v>
      </c>
      <c r="AS352" s="13" t="s">
        <v>356</v>
      </c>
      <c r="AT352" s="34">
        <v>4</v>
      </c>
      <c r="AU352" s="34">
        <v>97</v>
      </c>
      <c r="AV352" s="33">
        <f>'Inputs and Outputs Part A'!$B$4</f>
        <v>100</v>
      </c>
      <c r="AW352" s="33">
        <f t="shared" si="35"/>
        <v>97</v>
      </c>
      <c r="AX352" s="33">
        <f>IF(AW352-AT352&gt;'Inputs and Outputs Part A'!B$4,AW352-AT352-'Inputs and Outputs Part A'!B$4,0)</f>
        <v>0</v>
      </c>
      <c r="AY352" s="35">
        <f>'Inputs and Outputs Part A'!$B$5*'Data Sheet A'!AW352</f>
        <v>3880</v>
      </c>
    </row>
    <row r="353" spans="1:51" x14ac:dyDescent="0.3">
      <c r="A353" s="13" t="s">
        <v>357</v>
      </c>
      <c r="B353" s="34">
        <v>1</v>
      </c>
      <c r="C353" s="34">
        <v>102</v>
      </c>
      <c r="D353" s="33">
        <f>'Inputs and Outputs Part A'!$B$4+'Inputs and Outputs Part A'!$B$8</f>
        <v>101</v>
      </c>
      <c r="E353" s="33">
        <f t="shared" si="30"/>
        <v>101</v>
      </c>
      <c r="F353" s="33">
        <f>IF(E353-B353&gt;'Inputs and Outputs Part A'!B$4,E353-B353-'Inputs and Outputs Part A'!B$4,0)</f>
        <v>0</v>
      </c>
      <c r="G353" s="35">
        <f>'Inputs and Outputs Part A'!$B$5*'Data Sheet A'!E353-'Inputs and Outputs Part A'!$B$6*'Data Sheet A'!F353</f>
        <v>4040</v>
      </c>
      <c r="J353" s="13" t="s">
        <v>357</v>
      </c>
      <c r="K353" s="34">
        <v>1</v>
      </c>
      <c r="L353" s="34">
        <v>102</v>
      </c>
      <c r="M353" s="33">
        <f>'Inputs and Outputs Part A'!$B$4+'Inputs and Outputs Part A'!$B$9</f>
        <v>102</v>
      </c>
      <c r="N353" s="33">
        <f t="shared" si="31"/>
        <v>102</v>
      </c>
      <c r="O353" s="33">
        <f>IF(N353-K353&gt;'Inputs and Outputs Part A'!B$4,N353-K353-'Inputs and Outputs Part A'!B$4,0)</f>
        <v>1</v>
      </c>
      <c r="P353" s="35">
        <f>'Inputs and Outputs Part A'!$B$5*'Data Sheet A'!N353-'Inputs and Outputs Part A'!$B$6*'Data Sheet A'!O353</f>
        <v>3980</v>
      </c>
      <c r="S353" s="13" t="s">
        <v>357</v>
      </c>
      <c r="T353" s="34">
        <v>1</v>
      </c>
      <c r="U353" s="34">
        <v>102</v>
      </c>
      <c r="V353" s="33">
        <f>'Inputs and Outputs Part A'!$B$4+'Inputs and Outputs Part A'!$B$10</f>
        <v>103</v>
      </c>
      <c r="W353" s="33">
        <f t="shared" si="32"/>
        <v>102</v>
      </c>
      <c r="X353" s="33">
        <f>IF(W353-T353&gt;'Inputs and Outputs Part A'!B$4,W353-T353-'Inputs and Outputs Part A'!B$4,0)</f>
        <v>1</v>
      </c>
      <c r="Y353" s="35">
        <f>'Inputs and Outputs Part A'!$B$5*'Data Sheet A'!W353-'Inputs and Outputs Part A'!$B$6*'Data Sheet A'!X353</f>
        <v>3980</v>
      </c>
      <c r="AB353" s="13" t="s">
        <v>357</v>
      </c>
      <c r="AC353" s="34">
        <v>1</v>
      </c>
      <c r="AD353" s="34">
        <v>102</v>
      </c>
      <c r="AE353" s="33">
        <f>'Inputs and Outputs Part A'!$B$4+'Inputs and Outputs Part A'!$B$11</f>
        <v>104</v>
      </c>
      <c r="AF353" s="33">
        <f t="shared" si="33"/>
        <v>102</v>
      </c>
      <c r="AG353" s="33">
        <f>IF(AF353-AC353&gt;'Inputs and Outputs Part A'!B$4,AF353-AC353-'Inputs and Outputs Part A'!B$4,0)</f>
        <v>1</v>
      </c>
      <c r="AH353" s="35">
        <f>'Inputs and Outputs Part A'!$B$5*'Data Sheet A'!AF353-'Inputs and Outputs Part A'!$B$6*'Data Sheet A'!AG353</f>
        <v>3980</v>
      </c>
      <c r="AK353" s="13" t="s">
        <v>357</v>
      </c>
      <c r="AL353" s="34">
        <v>1</v>
      </c>
      <c r="AM353" s="34">
        <v>102</v>
      </c>
      <c r="AN353" s="33">
        <f>'Inputs and Outputs Part A'!$B$4+'Inputs and Outputs Part A'!$B$12</f>
        <v>105</v>
      </c>
      <c r="AO353" s="33">
        <f t="shared" si="34"/>
        <v>102</v>
      </c>
      <c r="AP353" s="33">
        <f>IF(AO353-AL353&gt;'Inputs and Outputs Part A'!B$4,AO353-AL353-'Inputs and Outputs Part A'!B$4,0)</f>
        <v>1</v>
      </c>
      <c r="AQ353" s="35">
        <f>'Inputs and Outputs Part A'!$B$5*'Data Sheet A'!AO353-'Inputs and Outputs Part A'!$B$6*'Data Sheet A'!AP353</f>
        <v>3980</v>
      </c>
      <c r="AS353" s="13" t="s">
        <v>357</v>
      </c>
      <c r="AT353" s="34">
        <v>1</v>
      </c>
      <c r="AU353" s="34">
        <v>102</v>
      </c>
      <c r="AV353" s="33">
        <f>'Inputs and Outputs Part A'!$B$4</f>
        <v>100</v>
      </c>
      <c r="AW353" s="33">
        <f t="shared" si="35"/>
        <v>100</v>
      </c>
      <c r="AX353" s="33">
        <f>IF(AW353-AT353&gt;'Inputs and Outputs Part A'!B$4,AW353-AT353-'Inputs and Outputs Part A'!B$4,0)</f>
        <v>0</v>
      </c>
      <c r="AY353" s="35">
        <f>'Inputs and Outputs Part A'!$B$5*'Data Sheet A'!AW353</f>
        <v>4000</v>
      </c>
    </row>
    <row r="354" spans="1:51" x14ac:dyDescent="0.3">
      <c r="A354" s="13" t="s">
        <v>358</v>
      </c>
      <c r="B354" s="34">
        <v>3</v>
      </c>
      <c r="C354" s="34">
        <v>99</v>
      </c>
      <c r="D354" s="33">
        <f>'Inputs and Outputs Part A'!$B$4+'Inputs and Outputs Part A'!$B$8</f>
        <v>101</v>
      </c>
      <c r="E354" s="33">
        <f t="shared" si="30"/>
        <v>99</v>
      </c>
      <c r="F354" s="33">
        <f>IF(E354-B354&gt;'Inputs and Outputs Part A'!B$4,E354-B354-'Inputs and Outputs Part A'!B$4,0)</f>
        <v>0</v>
      </c>
      <c r="G354" s="35">
        <f>'Inputs and Outputs Part A'!$B$5*'Data Sheet A'!E354-'Inputs and Outputs Part A'!$B$6*'Data Sheet A'!F354</f>
        <v>3960</v>
      </c>
      <c r="J354" s="13" t="s">
        <v>358</v>
      </c>
      <c r="K354" s="34">
        <v>3</v>
      </c>
      <c r="L354" s="34">
        <v>99</v>
      </c>
      <c r="M354" s="33">
        <f>'Inputs and Outputs Part A'!$B$4+'Inputs and Outputs Part A'!$B$9</f>
        <v>102</v>
      </c>
      <c r="N354" s="33">
        <f t="shared" si="31"/>
        <v>99</v>
      </c>
      <c r="O354" s="33">
        <f>IF(N354-K354&gt;'Inputs and Outputs Part A'!B$4,N354-K354-'Inputs and Outputs Part A'!B$4,0)</f>
        <v>0</v>
      </c>
      <c r="P354" s="35">
        <f>'Inputs and Outputs Part A'!$B$5*'Data Sheet A'!N354-'Inputs and Outputs Part A'!$B$6*'Data Sheet A'!O354</f>
        <v>3960</v>
      </c>
      <c r="S354" s="13" t="s">
        <v>358</v>
      </c>
      <c r="T354" s="34">
        <v>3</v>
      </c>
      <c r="U354" s="34">
        <v>99</v>
      </c>
      <c r="V354" s="33">
        <f>'Inputs and Outputs Part A'!$B$4+'Inputs and Outputs Part A'!$B$10</f>
        <v>103</v>
      </c>
      <c r="W354" s="33">
        <f t="shared" si="32"/>
        <v>99</v>
      </c>
      <c r="X354" s="33">
        <f>IF(W354-T354&gt;'Inputs and Outputs Part A'!B$4,W354-T354-'Inputs and Outputs Part A'!B$4,0)</f>
        <v>0</v>
      </c>
      <c r="Y354" s="35">
        <f>'Inputs and Outputs Part A'!$B$5*'Data Sheet A'!W354-'Inputs and Outputs Part A'!$B$6*'Data Sheet A'!X354</f>
        <v>3960</v>
      </c>
      <c r="AB354" s="13" t="s">
        <v>358</v>
      </c>
      <c r="AC354" s="34">
        <v>3</v>
      </c>
      <c r="AD354" s="34">
        <v>99</v>
      </c>
      <c r="AE354" s="33">
        <f>'Inputs and Outputs Part A'!$B$4+'Inputs and Outputs Part A'!$B$11</f>
        <v>104</v>
      </c>
      <c r="AF354" s="33">
        <f t="shared" si="33"/>
        <v>99</v>
      </c>
      <c r="AG354" s="33">
        <f>IF(AF354-AC354&gt;'Inputs and Outputs Part A'!B$4,AF354-AC354-'Inputs and Outputs Part A'!B$4,0)</f>
        <v>0</v>
      </c>
      <c r="AH354" s="35">
        <f>'Inputs and Outputs Part A'!$B$5*'Data Sheet A'!AF354-'Inputs and Outputs Part A'!$B$6*'Data Sheet A'!AG354</f>
        <v>3960</v>
      </c>
      <c r="AK354" s="13" t="s">
        <v>358</v>
      </c>
      <c r="AL354" s="34">
        <v>3</v>
      </c>
      <c r="AM354" s="34">
        <v>99</v>
      </c>
      <c r="AN354" s="33">
        <f>'Inputs and Outputs Part A'!$B$4+'Inputs and Outputs Part A'!$B$12</f>
        <v>105</v>
      </c>
      <c r="AO354" s="33">
        <f t="shared" si="34"/>
        <v>99</v>
      </c>
      <c r="AP354" s="33">
        <f>IF(AO354-AL354&gt;'Inputs and Outputs Part A'!B$4,AO354-AL354-'Inputs and Outputs Part A'!B$4,0)</f>
        <v>0</v>
      </c>
      <c r="AQ354" s="35">
        <f>'Inputs and Outputs Part A'!$B$5*'Data Sheet A'!AO354-'Inputs and Outputs Part A'!$B$6*'Data Sheet A'!AP354</f>
        <v>3960</v>
      </c>
      <c r="AS354" s="13" t="s">
        <v>358</v>
      </c>
      <c r="AT354" s="34">
        <v>3</v>
      </c>
      <c r="AU354" s="34">
        <v>99</v>
      </c>
      <c r="AV354" s="33">
        <f>'Inputs and Outputs Part A'!$B$4</f>
        <v>100</v>
      </c>
      <c r="AW354" s="33">
        <f t="shared" si="35"/>
        <v>99</v>
      </c>
      <c r="AX354" s="33">
        <f>IF(AW354-AT354&gt;'Inputs and Outputs Part A'!B$4,AW354-AT354-'Inputs and Outputs Part A'!B$4,0)</f>
        <v>0</v>
      </c>
      <c r="AY354" s="35">
        <f>'Inputs and Outputs Part A'!$B$5*'Data Sheet A'!AW354</f>
        <v>3960</v>
      </c>
    </row>
    <row r="355" spans="1:51" x14ac:dyDescent="0.3">
      <c r="A355" s="13" t="s">
        <v>359</v>
      </c>
      <c r="B355" s="34">
        <v>3</v>
      </c>
      <c r="C355" s="34">
        <v>108</v>
      </c>
      <c r="D355" s="33">
        <f>'Inputs and Outputs Part A'!$B$4+'Inputs and Outputs Part A'!$B$8</f>
        <v>101</v>
      </c>
      <c r="E355" s="33">
        <f t="shared" si="30"/>
        <v>101</v>
      </c>
      <c r="F355" s="33">
        <f>IF(E355-B355&gt;'Inputs and Outputs Part A'!B$4,E355-B355-'Inputs and Outputs Part A'!B$4,0)</f>
        <v>0</v>
      </c>
      <c r="G355" s="35">
        <f>'Inputs and Outputs Part A'!$B$5*'Data Sheet A'!E355-'Inputs and Outputs Part A'!$B$6*'Data Sheet A'!F355</f>
        <v>4040</v>
      </c>
      <c r="J355" s="13" t="s">
        <v>359</v>
      </c>
      <c r="K355" s="34">
        <v>3</v>
      </c>
      <c r="L355" s="34">
        <v>108</v>
      </c>
      <c r="M355" s="33">
        <f>'Inputs and Outputs Part A'!$B$4+'Inputs and Outputs Part A'!$B$9</f>
        <v>102</v>
      </c>
      <c r="N355" s="33">
        <f t="shared" si="31"/>
        <v>102</v>
      </c>
      <c r="O355" s="33">
        <f>IF(N355-K355&gt;'Inputs and Outputs Part A'!B$4,N355-K355-'Inputs and Outputs Part A'!B$4,0)</f>
        <v>0</v>
      </c>
      <c r="P355" s="35">
        <f>'Inputs and Outputs Part A'!$B$5*'Data Sheet A'!N355-'Inputs and Outputs Part A'!$B$6*'Data Sheet A'!O355</f>
        <v>4080</v>
      </c>
      <c r="S355" s="13" t="s">
        <v>359</v>
      </c>
      <c r="T355" s="34">
        <v>3</v>
      </c>
      <c r="U355" s="34">
        <v>108</v>
      </c>
      <c r="V355" s="33">
        <f>'Inputs and Outputs Part A'!$B$4+'Inputs and Outputs Part A'!$B$10</f>
        <v>103</v>
      </c>
      <c r="W355" s="33">
        <f t="shared" si="32"/>
        <v>103</v>
      </c>
      <c r="X355" s="33">
        <f>IF(W355-T355&gt;'Inputs and Outputs Part A'!B$4,W355-T355-'Inputs and Outputs Part A'!B$4,0)</f>
        <v>0</v>
      </c>
      <c r="Y355" s="35">
        <f>'Inputs and Outputs Part A'!$B$5*'Data Sheet A'!W355-'Inputs and Outputs Part A'!$B$6*'Data Sheet A'!X355</f>
        <v>4120</v>
      </c>
      <c r="AB355" s="13" t="s">
        <v>359</v>
      </c>
      <c r="AC355" s="34">
        <v>3</v>
      </c>
      <c r="AD355" s="34">
        <v>108</v>
      </c>
      <c r="AE355" s="33">
        <f>'Inputs and Outputs Part A'!$B$4+'Inputs and Outputs Part A'!$B$11</f>
        <v>104</v>
      </c>
      <c r="AF355" s="33">
        <f t="shared" si="33"/>
        <v>104</v>
      </c>
      <c r="AG355" s="33">
        <f>IF(AF355-AC355&gt;'Inputs and Outputs Part A'!B$4,AF355-AC355-'Inputs and Outputs Part A'!B$4,0)</f>
        <v>1</v>
      </c>
      <c r="AH355" s="35">
        <f>'Inputs and Outputs Part A'!$B$5*'Data Sheet A'!AF355-'Inputs and Outputs Part A'!$B$6*'Data Sheet A'!AG355</f>
        <v>4060</v>
      </c>
      <c r="AK355" s="13" t="s">
        <v>359</v>
      </c>
      <c r="AL355" s="34">
        <v>3</v>
      </c>
      <c r="AM355" s="34">
        <v>108</v>
      </c>
      <c r="AN355" s="33">
        <f>'Inputs and Outputs Part A'!$B$4+'Inputs and Outputs Part A'!$B$12</f>
        <v>105</v>
      </c>
      <c r="AO355" s="33">
        <f t="shared" si="34"/>
        <v>105</v>
      </c>
      <c r="AP355" s="33">
        <f>IF(AO355-AL355&gt;'Inputs and Outputs Part A'!B$4,AO355-AL355-'Inputs and Outputs Part A'!B$4,0)</f>
        <v>2</v>
      </c>
      <c r="AQ355" s="35">
        <f>'Inputs and Outputs Part A'!$B$5*'Data Sheet A'!AO355-'Inputs and Outputs Part A'!$B$6*'Data Sheet A'!AP355</f>
        <v>4000</v>
      </c>
      <c r="AS355" s="13" t="s">
        <v>359</v>
      </c>
      <c r="AT355" s="34">
        <v>3</v>
      </c>
      <c r="AU355" s="34">
        <v>108</v>
      </c>
      <c r="AV355" s="33">
        <f>'Inputs and Outputs Part A'!$B$4</f>
        <v>100</v>
      </c>
      <c r="AW355" s="33">
        <f t="shared" si="35"/>
        <v>100</v>
      </c>
      <c r="AX355" s="33">
        <f>IF(AW355-AT355&gt;'Inputs and Outputs Part A'!B$4,AW355-AT355-'Inputs and Outputs Part A'!B$4,0)</f>
        <v>0</v>
      </c>
      <c r="AY355" s="35">
        <f>'Inputs and Outputs Part A'!$B$5*'Data Sheet A'!AW355</f>
        <v>4000</v>
      </c>
    </row>
    <row r="356" spans="1:51" x14ac:dyDescent="0.3">
      <c r="A356" s="13" t="s">
        <v>360</v>
      </c>
      <c r="B356" s="34">
        <v>1</v>
      </c>
      <c r="C356" s="34">
        <v>108</v>
      </c>
      <c r="D356" s="33">
        <f>'Inputs and Outputs Part A'!$B$4+'Inputs and Outputs Part A'!$B$8</f>
        <v>101</v>
      </c>
      <c r="E356" s="33">
        <f t="shared" si="30"/>
        <v>101</v>
      </c>
      <c r="F356" s="33">
        <f>IF(E356-B356&gt;'Inputs and Outputs Part A'!B$4,E356-B356-'Inputs and Outputs Part A'!B$4,0)</f>
        <v>0</v>
      </c>
      <c r="G356" s="35">
        <f>'Inputs and Outputs Part A'!$B$5*'Data Sheet A'!E356-'Inputs and Outputs Part A'!$B$6*'Data Sheet A'!F356</f>
        <v>4040</v>
      </c>
      <c r="J356" s="13" t="s">
        <v>360</v>
      </c>
      <c r="K356" s="34">
        <v>1</v>
      </c>
      <c r="L356" s="34">
        <v>108</v>
      </c>
      <c r="M356" s="33">
        <f>'Inputs and Outputs Part A'!$B$4+'Inputs and Outputs Part A'!$B$9</f>
        <v>102</v>
      </c>
      <c r="N356" s="33">
        <f t="shared" si="31"/>
        <v>102</v>
      </c>
      <c r="O356" s="33">
        <f>IF(N356-K356&gt;'Inputs and Outputs Part A'!B$4,N356-K356-'Inputs and Outputs Part A'!B$4,0)</f>
        <v>1</v>
      </c>
      <c r="P356" s="35">
        <f>'Inputs and Outputs Part A'!$B$5*'Data Sheet A'!N356-'Inputs and Outputs Part A'!$B$6*'Data Sheet A'!O356</f>
        <v>3980</v>
      </c>
      <c r="S356" s="13" t="s">
        <v>360</v>
      </c>
      <c r="T356" s="34">
        <v>1</v>
      </c>
      <c r="U356" s="34">
        <v>108</v>
      </c>
      <c r="V356" s="33">
        <f>'Inputs and Outputs Part A'!$B$4+'Inputs and Outputs Part A'!$B$10</f>
        <v>103</v>
      </c>
      <c r="W356" s="33">
        <f t="shared" si="32"/>
        <v>103</v>
      </c>
      <c r="X356" s="33">
        <f>IF(W356-T356&gt;'Inputs and Outputs Part A'!B$4,W356-T356-'Inputs and Outputs Part A'!B$4,0)</f>
        <v>2</v>
      </c>
      <c r="Y356" s="35">
        <f>'Inputs and Outputs Part A'!$B$5*'Data Sheet A'!W356-'Inputs and Outputs Part A'!$B$6*'Data Sheet A'!X356</f>
        <v>3920</v>
      </c>
      <c r="AB356" s="13" t="s">
        <v>360</v>
      </c>
      <c r="AC356" s="34">
        <v>1</v>
      </c>
      <c r="AD356" s="34">
        <v>108</v>
      </c>
      <c r="AE356" s="33">
        <f>'Inputs and Outputs Part A'!$B$4+'Inputs and Outputs Part A'!$B$11</f>
        <v>104</v>
      </c>
      <c r="AF356" s="33">
        <f t="shared" si="33"/>
        <v>104</v>
      </c>
      <c r="AG356" s="33">
        <f>IF(AF356-AC356&gt;'Inputs and Outputs Part A'!B$4,AF356-AC356-'Inputs and Outputs Part A'!B$4,0)</f>
        <v>3</v>
      </c>
      <c r="AH356" s="35">
        <f>'Inputs and Outputs Part A'!$B$5*'Data Sheet A'!AF356-'Inputs and Outputs Part A'!$B$6*'Data Sheet A'!AG356</f>
        <v>3860</v>
      </c>
      <c r="AK356" s="13" t="s">
        <v>360</v>
      </c>
      <c r="AL356" s="34">
        <v>1</v>
      </c>
      <c r="AM356" s="34">
        <v>108</v>
      </c>
      <c r="AN356" s="33">
        <f>'Inputs and Outputs Part A'!$B$4+'Inputs and Outputs Part A'!$B$12</f>
        <v>105</v>
      </c>
      <c r="AO356" s="33">
        <f t="shared" si="34"/>
        <v>105</v>
      </c>
      <c r="AP356" s="33">
        <f>IF(AO356-AL356&gt;'Inputs and Outputs Part A'!B$4,AO356-AL356-'Inputs and Outputs Part A'!B$4,0)</f>
        <v>4</v>
      </c>
      <c r="AQ356" s="35">
        <f>'Inputs and Outputs Part A'!$B$5*'Data Sheet A'!AO356-'Inputs and Outputs Part A'!$B$6*'Data Sheet A'!AP356</f>
        <v>3800</v>
      </c>
      <c r="AS356" s="13" t="s">
        <v>360</v>
      </c>
      <c r="AT356" s="34">
        <v>1</v>
      </c>
      <c r="AU356" s="34">
        <v>108</v>
      </c>
      <c r="AV356" s="33">
        <f>'Inputs and Outputs Part A'!$B$4</f>
        <v>100</v>
      </c>
      <c r="AW356" s="33">
        <f t="shared" si="35"/>
        <v>100</v>
      </c>
      <c r="AX356" s="33">
        <f>IF(AW356-AT356&gt;'Inputs and Outputs Part A'!B$4,AW356-AT356-'Inputs and Outputs Part A'!B$4,0)</f>
        <v>0</v>
      </c>
      <c r="AY356" s="35">
        <f>'Inputs and Outputs Part A'!$B$5*'Data Sheet A'!AW356</f>
        <v>4000</v>
      </c>
    </row>
    <row r="357" spans="1:51" x14ac:dyDescent="0.3">
      <c r="A357" s="13" t="s">
        <v>361</v>
      </c>
      <c r="B357" s="34">
        <v>2</v>
      </c>
      <c r="C357" s="34">
        <v>100</v>
      </c>
      <c r="D357" s="33">
        <f>'Inputs and Outputs Part A'!$B$4+'Inputs and Outputs Part A'!$B$8</f>
        <v>101</v>
      </c>
      <c r="E357" s="33">
        <f t="shared" si="30"/>
        <v>100</v>
      </c>
      <c r="F357" s="33">
        <f>IF(E357-B357&gt;'Inputs and Outputs Part A'!B$4,E357-B357-'Inputs and Outputs Part A'!B$4,0)</f>
        <v>0</v>
      </c>
      <c r="G357" s="35">
        <f>'Inputs and Outputs Part A'!$B$5*'Data Sheet A'!E357-'Inputs and Outputs Part A'!$B$6*'Data Sheet A'!F357</f>
        <v>4000</v>
      </c>
      <c r="J357" s="13" t="s">
        <v>361</v>
      </c>
      <c r="K357" s="34">
        <v>2</v>
      </c>
      <c r="L357" s="34">
        <v>100</v>
      </c>
      <c r="M357" s="33">
        <f>'Inputs and Outputs Part A'!$B$4+'Inputs and Outputs Part A'!$B$9</f>
        <v>102</v>
      </c>
      <c r="N357" s="33">
        <f t="shared" si="31"/>
        <v>100</v>
      </c>
      <c r="O357" s="33">
        <f>IF(N357-K357&gt;'Inputs and Outputs Part A'!B$4,N357-K357-'Inputs and Outputs Part A'!B$4,0)</f>
        <v>0</v>
      </c>
      <c r="P357" s="35">
        <f>'Inputs and Outputs Part A'!$B$5*'Data Sheet A'!N357-'Inputs and Outputs Part A'!$B$6*'Data Sheet A'!O357</f>
        <v>4000</v>
      </c>
      <c r="S357" s="13" t="s">
        <v>361</v>
      </c>
      <c r="T357" s="34">
        <v>2</v>
      </c>
      <c r="U357" s="34">
        <v>100</v>
      </c>
      <c r="V357" s="33">
        <f>'Inputs and Outputs Part A'!$B$4+'Inputs and Outputs Part A'!$B$10</f>
        <v>103</v>
      </c>
      <c r="W357" s="33">
        <f t="shared" si="32"/>
        <v>100</v>
      </c>
      <c r="X357" s="33">
        <f>IF(W357-T357&gt;'Inputs and Outputs Part A'!B$4,W357-T357-'Inputs and Outputs Part A'!B$4,0)</f>
        <v>0</v>
      </c>
      <c r="Y357" s="35">
        <f>'Inputs and Outputs Part A'!$B$5*'Data Sheet A'!W357-'Inputs and Outputs Part A'!$B$6*'Data Sheet A'!X357</f>
        <v>4000</v>
      </c>
      <c r="AB357" s="13" t="s">
        <v>361</v>
      </c>
      <c r="AC357" s="34">
        <v>2</v>
      </c>
      <c r="AD357" s="34">
        <v>100</v>
      </c>
      <c r="AE357" s="33">
        <f>'Inputs and Outputs Part A'!$B$4+'Inputs and Outputs Part A'!$B$11</f>
        <v>104</v>
      </c>
      <c r="AF357" s="33">
        <f t="shared" si="33"/>
        <v>100</v>
      </c>
      <c r="AG357" s="33">
        <f>IF(AF357-AC357&gt;'Inputs and Outputs Part A'!B$4,AF357-AC357-'Inputs and Outputs Part A'!B$4,0)</f>
        <v>0</v>
      </c>
      <c r="AH357" s="35">
        <f>'Inputs and Outputs Part A'!$B$5*'Data Sheet A'!AF357-'Inputs and Outputs Part A'!$B$6*'Data Sheet A'!AG357</f>
        <v>4000</v>
      </c>
      <c r="AK357" s="13" t="s">
        <v>361</v>
      </c>
      <c r="AL357" s="34">
        <v>2</v>
      </c>
      <c r="AM357" s="34">
        <v>100</v>
      </c>
      <c r="AN357" s="33">
        <f>'Inputs and Outputs Part A'!$B$4+'Inputs and Outputs Part A'!$B$12</f>
        <v>105</v>
      </c>
      <c r="AO357" s="33">
        <f t="shared" si="34"/>
        <v>100</v>
      </c>
      <c r="AP357" s="33">
        <f>IF(AO357-AL357&gt;'Inputs and Outputs Part A'!B$4,AO357-AL357-'Inputs and Outputs Part A'!B$4,0)</f>
        <v>0</v>
      </c>
      <c r="AQ357" s="35">
        <f>'Inputs and Outputs Part A'!$B$5*'Data Sheet A'!AO357-'Inputs and Outputs Part A'!$B$6*'Data Sheet A'!AP357</f>
        <v>4000</v>
      </c>
      <c r="AS357" s="13" t="s">
        <v>361</v>
      </c>
      <c r="AT357" s="34">
        <v>2</v>
      </c>
      <c r="AU357" s="34">
        <v>100</v>
      </c>
      <c r="AV357" s="33">
        <f>'Inputs and Outputs Part A'!$B$4</f>
        <v>100</v>
      </c>
      <c r="AW357" s="33">
        <f t="shared" si="35"/>
        <v>100</v>
      </c>
      <c r="AX357" s="33">
        <f>IF(AW357-AT357&gt;'Inputs and Outputs Part A'!B$4,AW357-AT357-'Inputs and Outputs Part A'!B$4,0)</f>
        <v>0</v>
      </c>
      <c r="AY357" s="35">
        <f>'Inputs and Outputs Part A'!$B$5*'Data Sheet A'!AW357</f>
        <v>4000</v>
      </c>
    </row>
    <row r="358" spans="1:51" x14ac:dyDescent="0.3">
      <c r="A358" s="13" t="s">
        <v>362</v>
      </c>
      <c r="B358" s="34">
        <v>6</v>
      </c>
      <c r="C358" s="34">
        <v>104</v>
      </c>
      <c r="D358" s="33">
        <f>'Inputs and Outputs Part A'!$B$4+'Inputs and Outputs Part A'!$B$8</f>
        <v>101</v>
      </c>
      <c r="E358" s="33">
        <f t="shared" si="30"/>
        <v>101</v>
      </c>
      <c r="F358" s="33">
        <f>IF(E358-B358&gt;'Inputs and Outputs Part A'!B$4,E358-B358-'Inputs and Outputs Part A'!B$4,0)</f>
        <v>0</v>
      </c>
      <c r="G358" s="35">
        <f>'Inputs and Outputs Part A'!$B$5*'Data Sheet A'!E358-'Inputs and Outputs Part A'!$B$6*'Data Sheet A'!F358</f>
        <v>4040</v>
      </c>
      <c r="J358" s="13" t="s">
        <v>362</v>
      </c>
      <c r="K358" s="34">
        <v>6</v>
      </c>
      <c r="L358" s="34">
        <v>104</v>
      </c>
      <c r="M358" s="33">
        <f>'Inputs and Outputs Part A'!$B$4+'Inputs and Outputs Part A'!$B$9</f>
        <v>102</v>
      </c>
      <c r="N358" s="33">
        <f t="shared" si="31"/>
        <v>102</v>
      </c>
      <c r="O358" s="33">
        <f>IF(N358-K358&gt;'Inputs and Outputs Part A'!B$4,N358-K358-'Inputs and Outputs Part A'!B$4,0)</f>
        <v>0</v>
      </c>
      <c r="P358" s="35">
        <f>'Inputs and Outputs Part A'!$B$5*'Data Sheet A'!N358-'Inputs and Outputs Part A'!$B$6*'Data Sheet A'!O358</f>
        <v>4080</v>
      </c>
      <c r="S358" s="13" t="s">
        <v>362</v>
      </c>
      <c r="T358" s="34">
        <v>6</v>
      </c>
      <c r="U358" s="34">
        <v>104</v>
      </c>
      <c r="V358" s="33">
        <f>'Inputs and Outputs Part A'!$B$4+'Inputs and Outputs Part A'!$B$10</f>
        <v>103</v>
      </c>
      <c r="W358" s="33">
        <f t="shared" si="32"/>
        <v>103</v>
      </c>
      <c r="X358" s="33">
        <f>IF(W358-T358&gt;'Inputs and Outputs Part A'!B$4,W358-T358-'Inputs and Outputs Part A'!B$4,0)</f>
        <v>0</v>
      </c>
      <c r="Y358" s="35">
        <f>'Inputs and Outputs Part A'!$B$5*'Data Sheet A'!W358-'Inputs and Outputs Part A'!$B$6*'Data Sheet A'!X358</f>
        <v>4120</v>
      </c>
      <c r="AB358" s="13" t="s">
        <v>362</v>
      </c>
      <c r="AC358" s="34">
        <v>6</v>
      </c>
      <c r="AD358" s="34">
        <v>104</v>
      </c>
      <c r="AE358" s="33">
        <f>'Inputs and Outputs Part A'!$B$4+'Inputs and Outputs Part A'!$B$11</f>
        <v>104</v>
      </c>
      <c r="AF358" s="33">
        <f t="shared" si="33"/>
        <v>104</v>
      </c>
      <c r="AG358" s="33">
        <f>IF(AF358-AC358&gt;'Inputs and Outputs Part A'!B$4,AF358-AC358-'Inputs and Outputs Part A'!B$4,0)</f>
        <v>0</v>
      </c>
      <c r="AH358" s="35">
        <f>'Inputs and Outputs Part A'!$B$5*'Data Sheet A'!AF358-'Inputs and Outputs Part A'!$B$6*'Data Sheet A'!AG358</f>
        <v>4160</v>
      </c>
      <c r="AK358" s="13" t="s">
        <v>362</v>
      </c>
      <c r="AL358" s="34">
        <v>6</v>
      </c>
      <c r="AM358" s="34">
        <v>104</v>
      </c>
      <c r="AN358" s="33">
        <f>'Inputs and Outputs Part A'!$B$4+'Inputs and Outputs Part A'!$B$12</f>
        <v>105</v>
      </c>
      <c r="AO358" s="33">
        <f t="shared" si="34"/>
        <v>104</v>
      </c>
      <c r="AP358" s="33">
        <f>IF(AO358-AL358&gt;'Inputs and Outputs Part A'!B$4,AO358-AL358-'Inputs and Outputs Part A'!B$4,0)</f>
        <v>0</v>
      </c>
      <c r="AQ358" s="35">
        <f>'Inputs and Outputs Part A'!$B$5*'Data Sheet A'!AO358-'Inputs and Outputs Part A'!$B$6*'Data Sheet A'!AP358</f>
        <v>4160</v>
      </c>
      <c r="AS358" s="13" t="s">
        <v>362</v>
      </c>
      <c r="AT358" s="34">
        <v>6</v>
      </c>
      <c r="AU358" s="34">
        <v>104</v>
      </c>
      <c r="AV358" s="33">
        <f>'Inputs and Outputs Part A'!$B$4</f>
        <v>100</v>
      </c>
      <c r="AW358" s="33">
        <f t="shared" si="35"/>
        <v>100</v>
      </c>
      <c r="AX358" s="33">
        <f>IF(AW358-AT358&gt;'Inputs and Outputs Part A'!B$4,AW358-AT358-'Inputs and Outputs Part A'!B$4,0)</f>
        <v>0</v>
      </c>
      <c r="AY358" s="35">
        <f>'Inputs and Outputs Part A'!$B$5*'Data Sheet A'!AW358</f>
        <v>4000</v>
      </c>
    </row>
    <row r="359" spans="1:51" x14ac:dyDescent="0.3">
      <c r="A359" s="13" t="s">
        <v>363</v>
      </c>
      <c r="B359" s="34">
        <v>1</v>
      </c>
      <c r="C359" s="34">
        <v>92</v>
      </c>
      <c r="D359" s="33">
        <f>'Inputs and Outputs Part A'!$B$4+'Inputs and Outputs Part A'!$B$8</f>
        <v>101</v>
      </c>
      <c r="E359" s="33">
        <f t="shared" si="30"/>
        <v>92</v>
      </c>
      <c r="F359" s="33">
        <f>IF(E359-B359&gt;'Inputs and Outputs Part A'!B$4,E359-B359-'Inputs and Outputs Part A'!B$4,0)</f>
        <v>0</v>
      </c>
      <c r="G359" s="35">
        <f>'Inputs and Outputs Part A'!$B$5*'Data Sheet A'!E359-'Inputs and Outputs Part A'!$B$6*'Data Sheet A'!F359</f>
        <v>3680</v>
      </c>
      <c r="J359" s="13" t="s">
        <v>363</v>
      </c>
      <c r="K359" s="34">
        <v>1</v>
      </c>
      <c r="L359" s="34">
        <v>92</v>
      </c>
      <c r="M359" s="33">
        <f>'Inputs and Outputs Part A'!$B$4+'Inputs and Outputs Part A'!$B$9</f>
        <v>102</v>
      </c>
      <c r="N359" s="33">
        <f t="shared" si="31"/>
        <v>92</v>
      </c>
      <c r="O359" s="33">
        <f>IF(N359-K359&gt;'Inputs and Outputs Part A'!B$4,N359-K359-'Inputs and Outputs Part A'!B$4,0)</f>
        <v>0</v>
      </c>
      <c r="P359" s="35">
        <f>'Inputs and Outputs Part A'!$B$5*'Data Sheet A'!N359-'Inputs and Outputs Part A'!$B$6*'Data Sheet A'!O359</f>
        <v>3680</v>
      </c>
      <c r="S359" s="13" t="s">
        <v>363</v>
      </c>
      <c r="T359" s="34">
        <v>1</v>
      </c>
      <c r="U359" s="34">
        <v>92</v>
      </c>
      <c r="V359" s="33">
        <f>'Inputs and Outputs Part A'!$B$4+'Inputs and Outputs Part A'!$B$10</f>
        <v>103</v>
      </c>
      <c r="W359" s="33">
        <f t="shared" si="32"/>
        <v>92</v>
      </c>
      <c r="X359" s="33">
        <f>IF(W359-T359&gt;'Inputs and Outputs Part A'!B$4,W359-T359-'Inputs and Outputs Part A'!B$4,0)</f>
        <v>0</v>
      </c>
      <c r="Y359" s="35">
        <f>'Inputs and Outputs Part A'!$B$5*'Data Sheet A'!W359-'Inputs and Outputs Part A'!$B$6*'Data Sheet A'!X359</f>
        <v>3680</v>
      </c>
      <c r="AB359" s="13" t="s">
        <v>363</v>
      </c>
      <c r="AC359" s="34">
        <v>1</v>
      </c>
      <c r="AD359" s="34">
        <v>92</v>
      </c>
      <c r="AE359" s="33">
        <f>'Inputs and Outputs Part A'!$B$4+'Inputs and Outputs Part A'!$B$11</f>
        <v>104</v>
      </c>
      <c r="AF359" s="33">
        <f t="shared" si="33"/>
        <v>92</v>
      </c>
      <c r="AG359" s="33">
        <f>IF(AF359-AC359&gt;'Inputs and Outputs Part A'!B$4,AF359-AC359-'Inputs and Outputs Part A'!B$4,0)</f>
        <v>0</v>
      </c>
      <c r="AH359" s="35">
        <f>'Inputs and Outputs Part A'!$B$5*'Data Sheet A'!AF359-'Inputs and Outputs Part A'!$B$6*'Data Sheet A'!AG359</f>
        <v>3680</v>
      </c>
      <c r="AK359" s="13" t="s">
        <v>363</v>
      </c>
      <c r="AL359" s="34">
        <v>1</v>
      </c>
      <c r="AM359" s="34">
        <v>92</v>
      </c>
      <c r="AN359" s="33">
        <f>'Inputs and Outputs Part A'!$B$4+'Inputs and Outputs Part A'!$B$12</f>
        <v>105</v>
      </c>
      <c r="AO359" s="33">
        <f t="shared" si="34"/>
        <v>92</v>
      </c>
      <c r="AP359" s="33">
        <f>IF(AO359-AL359&gt;'Inputs and Outputs Part A'!B$4,AO359-AL359-'Inputs and Outputs Part A'!B$4,0)</f>
        <v>0</v>
      </c>
      <c r="AQ359" s="35">
        <f>'Inputs and Outputs Part A'!$B$5*'Data Sheet A'!AO359-'Inputs and Outputs Part A'!$B$6*'Data Sheet A'!AP359</f>
        <v>3680</v>
      </c>
      <c r="AS359" s="13" t="s">
        <v>363</v>
      </c>
      <c r="AT359" s="34">
        <v>1</v>
      </c>
      <c r="AU359" s="34">
        <v>92</v>
      </c>
      <c r="AV359" s="33">
        <f>'Inputs and Outputs Part A'!$B$4</f>
        <v>100</v>
      </c>
      <c r="AW359" s="33">
        <f t="shared" si="35"/>
        <v>92</v>
      </c>
      <c r="AX359" s="33">
        <f>IF(AW359-AT359&gt;'Inputs and Outputs Part A'!B$4,AW359-AT359-'Inputs and Outputs Part A'!B$4,0)</f>
        <v>0</v>
      </c>
      <c r="AY359" s="35">
        <f>'Inputs and Outputs Part A'!$B$5*'Data Sheet A'!AW359</f>
        <v>3680</v>
      </c>
    </row>
    <row r="360" spans="1:51" x14ac:dyDescent="0.3">
      <c r="A360" s="13" t="s">
        <v>364</v>
      </c>
      <c r="B360" s="34">
        <v>6</v>
      </c>
      <c r="C360" s="34">
        <v>103</v>
      </c>
      <c r="D360" s="33">
        <f>'Inputs and Outputs Part A'!$B$4+'Inputs and Outputs Part A'!$B$8</f>
        <v>101</v>
      </c>
      <c r="E360" s="33">
        <f t="shared" si="30"/>
        <v>101</v>
      </c>
      <c r="F360" s="33">
        <f>IF(E360-B360&gt;'Inputs and Outputs Part A'!B$4,E360-B360-'Inputs and Outputs Part A'!B$4,0)</f>
        <v>0</v>
      </c>
      <c r="G360" s="35">
        <f>'Inputs and Outputs Part A'!$B$5*'Data Sheet A'!E360-'Inputs and Outputs Part A'!$B$6*'Data Sheet A'!F360</f>
        <v>4040</v>
      </c>
      <c r="J360" s="13" t="s">
        <v>364</v>
      </c>
      <c r="K360" s="34">
        <v>6</v>
      </c>
      <c r="L360" s="34">
        <v>103</v>
      </c>
      <c r="M360" s="33">
        <f>'Inputs and Outputs Part A'!$B$4+'Inputs and Outputs Part A'!$B$9</f>
        <v>102</v>
      </c>
      <c r="N360" s="33">
        <f t="shared" si="31"/>
        <v>102</v>
      </c>
      <c r="O360" s="33">
        <f>IF(N360-K360&gt;'Inputs and Outputs Part A'!B$4,N360-K360-'Inputs and Outputs Part A'!B$4,0)</f>
        <v>0</v>
      </c>
      <c r="P360" s="35">
        <f>'Inputs and Outputs Part A'!$B$5*'Data Sheet A'!N360-'Inputs and Outputs Part A'!$B$6*'Data Sheet A'!O360</f>
        <v>4080</v>
      </c>
      <c r="S360" s="13" t="s">
        <v>364</v>
      </c>
      <c r="T360" s="34">
        <v>6</v>
      </c>
      <c r="U360" s="34">
        <v>103</v>
      </c>
      <c r="V360" s="33">
        <f>'Inputs and Outputs Part A'!$B$4+'Inputs and Outputs Part A'!$B$10</f>
        <v>103</v>
      </c>
      <c r="W360" s="33">
        <f t="shared" si="32"/>
        <v>103</v>
      </c>
      <c r="X360" s="33">
        <f>IF(W360-T360&gt;'Inputs and Outputs Part A'!B$4,W360-T360-'Inputs and Outputs Part A'!B$4,0)</f>
        <v>0</v>
      </c>
      <c r="Y360" s="35">
        <f>'Inputs and Outputs Part A'!$B$5*'Data Sheet A'!W360-'Inputs and Outputs Part A'!$B$6*'Data Sheet A'!X360</f>
        <v>4120</v>
      </c>
      <c r="AB360" s="13" t="s">
        <v>364</v>
      </c>
      <c r="AC360" s="34">
        <v>6</v>
      </c>
      <c r="AD360" s="34">
        <v>103</v>
      </c>
      <c r="AE360" s="33">
        <f>'Inputs and Outputs Part A'!$B$4+'Inputs and Outputs Part A'!$B$11</f>
        <v>104</v>
      </c>
      <c r="AF360" s="33">
        <f t="shared" si="33"/>
        <v>103</v>
      </c>
      <c r="AG360" s="33">
        <f>IF(AF360-AC360&gt;'Inputs and Outputs Part A'!B$4,AF360-AC360-'Inputs and Outputs Part A'!B$4,0)</f>
        <v>0</v>
      </c>
      <c r="AH360" s="35">
        <f>'Inputs and Outputs Part A'!$B$5*'Data Sheet A'!AF360-'Inputs and Outputs Part A'!$B$6*'Data Sheet A'!AG360</f>
        <v>4120</v>
      </c>
      <c r="AK360" s="13" t="s">
        <v>364</v>
      </c>
      <c r="AL360" s="34">
        <v>6</v>
      </c>
      <c r="AM360" s="34">
        <v>103</v>
      </c>
      <c r="AN360" s="33">
        <f>'Inputs and Outputs Part A'!$B$4+'Inputs and Outputs Part A'!$B$12</f>
        <v>105</v>
      </c>
      <c r="AO360" s="33">
        <f t="shared" si="34"/>
        <v>103</v>
      </c>
      <c r="AP360" s="33">
        <f>IF(AO360-AL360&gt;'Inputs and Outputs Part A'!B$4,AO360-AL360-'Inputs and Outputs Part A'!B$4,0)</f>
        <v>0</v>
      </c>
      <c r="AQ360" s="35">
        <f>'Inputs and Outputs Part A'!$B$5*'Data Sheet A'!AO360-'Inputs and Outputs Part A'!$B$6*'Data Sheet A'!AP360</f>
        <v>4120</v>
      </c>
      <c r="AS360" s="13" t="s">
        <v>364</v>
      </c>
      <c r="AT360" s="34">
        <v>6</v>
      </c>
      <c r="AU360" s="34">
        <v>103</v>
      </c>
      <c r="AV360" s="33">
        <f>'Inputs and Outputs Part A'!$B$4</f>
        <v>100</v>
      </c>
      <c r="AW360" s="33">
        <f t="shared" si="35"/>
        <v>100</v>
      </c>
      <c r="AX360" s="33">
        <f>IF(AW360-AT360&gt;'Inputs and Outputs Part A'!B$4,AW360-AT360-'Inputs and Outputs Part A'!B$4,0)</f>
        <v>0</v>
      </c>
      <c r="AY360" s="35">
        <f>'Inputs and Outputs Part A'!$B$5*'Data Sheet A'!AW360</f>
        <v>4000</v>
      </c>
    </row>
    <row r="361" spans="1:51" x14ac:dyDescent="0.3">
      <c r="A361" s="13" t="s">
        <v>365</v>
      </c>
      <c r="B361" s="34">
        <v>3</v>
      </c>
      <c r="C361" s="34">
        <v>106</v>
      </c>
      <c r="D361" s="33">
        <f>'Inputs and Outputs Part A'!$B$4+'Inputs and Outputs Part A'!$B$8</f>
        <v>101</v>
      </c>
      <c r="E361" s="33">
        <f t="shared" si="30"/>
        <v>101</v>
      </c>
      <c r="F361" s="33">
        <f>IF(E361-B361&gt;'Inputs and Outputs Part A'!B$4,E361-B361-'Inputs and Outputs Part A'!B$4,0)</f>
        <v>0</v>
      </c>
      <c r="G361" s="35">
        <f>'Inputs and Outputs Part A'!$B$5*'Data Sheet A'!E361-'Inputs and Outputs Part A'!$B$6*'Data Sheet A'!F361</f>
        <v>4040</v>
      </c>
      <c r="J361" s="13" t="s">
        <v>365</v>
      </c>
      <c r="K361" s="34">
        <v>3</v>
      </c>
      <c r="L361" s="34">
        <v>106</v>
      </c>
      <c r="M361" s="33">
        <f>'Inputs and Outputs Part A'!$B$4+'Inputs and Outputs Part A'!$B$9</f>
        <v>102</v>
      </c>
      <c r="N361" s="33">
        <f t="shared" si="31"/>
        <v>102</v>
      </c>
      <c r="O361" s="33">
        <f>IF(N361-K361&gt;'Inputs and Outputs Part A'!B$4,N361-K361-'Inputs and Outputs Part A'!B$4,0)</f>
        <v>0</v>
      </c>
      <c r="P361" s="35">
        <f>'Inputs and Outputs Part A'!$B$5*'Data Sheet A'!N361-'Inputs and Outputs Part A'!$B$6*'Data Sheet A'!O361</f>
        <v>4080</v>
      </c>
      <c r="S361" s="13" t="s">
        <v>365</v>
      </c>
      <c r="T361" s="34">
        <v>3</v>
      </c>
      <c r="U361" s="34">
        <v>106</v>
      </c>
      <c r="V361" s="33">
        <f>'Inputs and Outputs Part A'!$B$4+'Inputs and Outputs Part A'!$B$10</f>
        <v>103</v>
      </c>
      <c r="W361" s="33">
        <f t="shared" si="32"/>
        <v>103</v>
      </c>
      <c r="X361" s="33">
        <f>IF(W361-T361&gt;'Inputs and Outputs Part A'!B$4,W361-T361-'Inputs and Outputs Part A'!B$4,0)</f>
        <v>0</v>
      </c>
      <c r="Y361" s="35">
        <f>'Inputs and Outputs Part A'!$B$5*'Data Sheet A'!W361-'Inputs and Outputs Part A'!$B$6*'Data Sheet A'!X361</f>
        <v>4120</v>
      </c>
      <c r="AB361" s="13" t="s">
        <v>365</v>
      </c>
      <c r="AC361" s="34">
        <v>3</v>
      </c>
      <c r="AD361" s="34">
        <v>106</v>
      </c>
      <c r="AE361" s="33">
        <f>'Inputs and Outputs Part A'!$B$4+'Inputs and Outputs Part A'!$B$11</f>
        <v>104</v>
      </c>
      <c r="AF361" s="33">
        <f t="shared" si="33"/>
        <v>104</v>
      </c>
      <c r="AG361" s="33">
        <f>IF(AF361-AC361&gt;'Inputs and Outputs Part A'!B$4,AF361-AC361-'Inputs and Outputs Part A'!B$4,0)</f>
        <v>1</v>
      </c>
      <c r="AH361" s="35">
        <f>'Inputs and Outputs Part A'!$B$5*'Data Sheet A'!AF361-'Inputs and Outputs Part A'!$B$6*'Data Sheet A'!AG361</f>
        <v>4060</v>
      </c>
      <c r="AK361" s="13" t="s">
        <v>365</v>
      </c>
      <c r="AL361" s="34">
        <v>3</v>
      </c>
      <c r="AM361" s="34">
        <v>106</v>
      </c>
      <c r="AN361" s="33">
        <f>'Inputs and Outputs Part A'!$B$4+'Inputs and Outputs Part A'!$B$12</f>
        <v>105</v>
      </c>
      <c r="AO361" s="33">
        <f t="shared" si="34"/>
        <v>105</v>
      </c>
      <c r="AP361" s="33">
        <f>IF(AO361-AL361&gt;'Inputs and Outputs Part A'!B$4,AO361-AL361-'Inputs and Outputs Part A'!B$4,0)</f>
        <v>2</v>
      </c>
      <c r="AQ361" s="35">
        <f>'Inputs and Outputs Part A'!$B$5*'Data Sheet A'!AO361-'Inputs and Outputs Part A'!$B$6*'Data Sheet A'!AP361</f>
        <v>4000</v>
      </c>
      <c r="AS361" s="13" t="s">
        <v>365</v>
      </c>
      <c r="AT361" s="34">
        <v>3</v>
      </c>
      <c r="AU361" s="34">
        <v>106</v>
      </c>
      <c r="AV361" s="33">
        <f>'Inputs and Outputs Part A'!$B$4</f>
        <v>100</v>
      </c>
      <c r="AW361" s="33">
        <f t="shared" si="35"/>
        <v>100</v>
      </c>
      <c r="AX361" s="33">
        <f>IF(AW361-AT361&gt;'Inputs and Outputs Part A'!B$4,AW361-AT361-'Inputs and Outputs Part A'!B$4,0)</f>
        <v>0</v>
      </c>
      <c r="AY361" s="35">
        <f>'Inputs and Outputs Part A'!$B$5*'Data Sheet A'!AW361</f>
        <v>4000</v>
      </c>
    </row>
    <row r="362" spans="1:51" x14ac:dyDescent="0.3">
      <c r="A362" s="13" t="s">
        <v>366</v>
      </c>
      <c r="B362" s="34">
        <v>1</v>
      </c>
      <c r="C362" s="34">
        <v>105</v>
      </c>
      <c r="D362" s="33">
        <f>'Inputs and Outputs Part A'!$B$4+'Inputs and Outputs Part A'!$B$8</f>
        <v>101</v>
      </c>
      <c r="E362" s="33">
        <f t="shared" si="30"/>
        <v>101</v>
      </c>
      <c r="F362" s="33">
        <f>IF(E362-B362&gt;'Inputs and Outputs Part A'!B$4,E362-B362-'Inputs and Outputs Part A'!B$4,0)</f>
        <v>0</v>
      </c>
      <c r="G362" s="35">
        <f>'Inputs and Outputs Part A'!$B$5*'Data Sheet A'!E362-'Inputs and Outputs Part A'!$B$6*'Data Sheet A'!F362</f>
        <v>4040</v>
      </c>
      <c r="J362" s="13" t="s">
        <v>366</v>
      </c>
      <c r="K362" s="34">
        <v>1</v>
      </c>
      <c r="L362" s="34">
        <v>105</v>
      </c>
      <c r="M362" s="33">
        <f>'Inputs and Outputs Part A'!$B$4+'Inputs and Outputs Part A'!$B$9</f>
        <v>102</v>
      </c>
      <c r="N362" s="33">
        <f t="shared" si="31"/>
        <v>102</v>
      </c>
      <c r="O362" s="33">
        <f>IF(N362-K362&gt;'Inputs and Outputs Part A'!B$4,N362-K362-'Inputs and Outputs Part A'!B$4,0)</f>
        <v>1</v>
      </c>
      <c r="P362" s="35">
        <f>'Inputs and Outputs Part A'!$B$5*'Data Sheet A'!N362-'Inputs and Outputs Part A'!$B$6*'Data Sheet A'!O362</f>
        <v>3980</v>
      </c>
      <c r="S362" s="13" t="s">
        <v>366</v>
      </c>
      <c r="T362" s="34">
        <v>1</v>
      </c>
      <c r="U362" s="34">
        <v>105</v>
      </c>
      <c r="V362" s="33">
        <f>'Inputs and Outputs Part A'!$B$4+'Inputs and Outputs Part A'!$B$10</f>
        <v>103</v>
      </c>
      <c r="W362" s="33">
        <f t="shared" si="32"/>
        <v>103</v>
      </c>
      <c r="X362" s="33">
        <f>IF(W362-T362&gt;'Inputs and Outputs Part A'!B$4,W362-T362-'Inputs and Outputs Part A'!B$4,0)</f>
        <v>2</v>
      </c>
      <c r="Y362" s="35">
        <f>'Inputs and Outputs Part A'!$B$5*'Data Sheet A'!W362-'Inputs and Outputs Part A'!$B$6*'Data Sheet A'!X362</f>
        <v>3920</v>
      </c>
      <c r="AB362" s="13" t="s">
        <v>366</v>
      </c>
      <c r="AC362" s="34">
        <v>1</v>
      </c>
      <c r="AD362" s="34">
        <v>105</v>
      </c>
      <c r="AE362" s="33">
        <f>'Inputs and Outputs Part A'!$B$4+'Inputs and Outputs Part A'!$B$11</f>
        <v>104</v>
      </c>
      <c r="AF362" s="33">
        <f t="shared" si="33"/>
        <v>104</v>
      </c>
      <c r="AG362" s="33">
        <f>IF(AF362-AC362&gt;'Inputs and Outputs Part A'!B$4,AF362-AC362-'Inputs and Outputs Part A'!B$4,0)</f>
        <v>3</v>
      </c>
      <c r="AH362" s="35">
        <f>'Inputs and Outputs Part A'!$B$5*'Data Sheet A'!AF362-'Inputs and Outputs Part A'!$B$6*'Data Sheet A'!AG362</f>
        <v>3860</v>
      </c>
      <c r="AK362" s="13" t="s">
        <v>366</v>
      </c>
      <c r="AL362" s="34">
        <v>1</v>
      </c>
      <c r="AM362" s="34">
        <v>105</v>
      </c>
      <c r="AN362" s="33">
        <f>'Inputs and Outputs Part A'!$B$4+'Inputs and Outputs Part A'!$B$12</f>
        <v>105</v>
      </c>
      <c r="AO362" s="33">
        <f t="shared" si="34"/>
        <v>105</v>
      </c>
      <c r="AP362" s="33">
        <f>IF(AO362-AL362&gt;'Inputs and Outputs Part A'!B$4,AO362-AL362-'Inputs and Outputs Part A'!B$4,0)</f>
        <v>4</v>
      </c>
      <c r="AQ362" s="35">
        <f>'Inputs and Outputs Part A'!$B$5*'Data Sheet A'!AO362-'Inputs and Outputs Part A'!$B$6*'Data Sheet A'!AP362</f>
        <v>3800</v>
      </c>
      <c r="AS362" s="13" t="s">
        <v>366</v>
      </c>
      <c r="AT362" s="34">
        <v>1</v>
      </c>
      <c r="AU362" s="34">
        <v>105</v>
      </c>
      <c r="AV362" s="33">
        <f>'Inputs and Outputs Part A'!$B$4</f>
        <v>100</v>
      </c>
      <c r="AW362" s="33">
        <f t="shared" si="35"/>
        <v>100</v>
      </c>
      <c r="AX362" s="33">
        <f>IF(AW362-AT362&gt;'Inputs and Outputs Part A'!B$4,AW362-AT362-'Inputs and Outputs Part A'!B$4,0)</f>
        <v>0</v>
      </c>
      <c r="AY362" s="35">
        <f>'Inputs and Outputs Part A'!$B$5*'Data Sheet A'!AW362</f>
        <v>4000</v>
      </c>
    </row>
    <row r="363" spans="1:51" x14ac:dyDescent="0.3">
      <c r="A363" s="13" t="s">
        <v>367</v>
      </c>
      <c r="B363" s="34">
        <v>4</v>
      </c>
      <c r="C363" s="34">
        <v>108</v>
      </c>
      <c r="D363" s="33">
        <f>'Inputs and Outputs Part A'!$B$4+'Inputs and Outputs Part A'!$B$8</f>
        <v>101</v>
      </c>
      <c r="E363" s="33">
        <f t="shared" si="30"/>
        <v>101</v>
      </c>
      <c r="F363" s="33">
        <f>IF(E363-B363&gt;'Inputs and Outputs Part A'!B$4,E363-B363-'Inputs and Outputs Part A'!B$4,0)</f>
        <v>0</v>
      </c>
      <c r="G363" s="35">
        <f>'Inputs and Outputs Part A'!$B$5*'Data Sheet A'!E363-'Inputs and Outputs Part A'!$B$6*'Data Sheet A'!F363</f>
        <v>4040</v>
      </c>
      <c r="J363" s="13" t="s">
        <v>367</v>
      </c>
      <c r="K363" s="34">
        <v>4</v>
      </c>
      <c r="L363" s="34">
        <v>108</v>
      </c>
      <c r="M363" s="33">
        <f>'Inputs and Outputs Part A'!$B$4+'Inputs and Outputs Part A'!$B$9</f>
        <v>102</v>
      </c>
      <c r="N363" s="33">
        <f t="shared" si="31"/>
        <v>102</v>
      </c>
      <c r="O363" s="33">
        <f>IF(N363-K363&gt;'Inputs and Outputs Part A'!B$4,N363-K363-'Inputs and Outputs Part A'!B$4,0)</f>
        <v>0</v>
      </c>
      <c r="P363" s="35">
        <f>'Inputs and Outputs Part A'!$B$5*'Data Sheet A'!N363-'Inputs and Outputs Part A'!$B$6*'Data Sheet A'!O363</f>
        <v>4080</v>
      </c>
      <c r="S363" s="13" t="s">
        <v>367</v>
      </c>
      <c r="T363" s="34">
        <v>4</v>
      </c>
      <c r="U363" s="34">
        <v>108</v>
      </c>
      <c r="V363" s="33">
        <f>'Inputs and Outputs Part A'!$B$4+'Inputs and Outputs Part A'!$B$10</f>
        <v>103</v>
      </c>
      <c r="W363" s="33">
        <f t="shared" si="32"/>
        <v>103</v>
      </c>
      <c r="X363" s="33">
        <f>IF(W363-T363&gt;'Inputs and Outputs Part A'!B$4,W363-T363-'Inputs and Outputs Part A'!B$4,0)</f>
        <v>0</v>
      </c>
      <c r="Y363" s="35">
        <f>'Inputs and Outputs Part A'!$B$5*'Data Sheet A'!W363-'Inputs and Outputs Part A'!$B$6*'Data Sheet A'!X363</f>
        <v>4120</v>
      </c>
      <c r="AB363" s="13" t="s">
        <v>367</v>
      </c>
      <c r="AC363" s="34">
        <v>4</v>
      </c>
      <c r="AD363" s="34">
        <v>108</v>
      </c>
      <c r="AE363" s="33">
        <f>'Inputs and Outputs Part A'!$B$4+'Inputs and Outputs Part A'!$B$11</f>
        <v>104</v>
      </c>
      <c r="AF363" s="33">
        <f t="shared" si="33"/>
        <v>104</v>
      </c>
      <c r="AG363" s="33">
        <f>IF(AF363-AC363&gt;'Inputs and Outputs Part A'!B$4,AF363-AC363-'Inputs and Outputs Part A'!B$4,0)</f>
        <v>0</v>
      </c>
      <c r="AH363" s="35">
        <f>'Inputs and Outputs Part A'!$B$5*'Data Sheet A'!AF363-'Inputs and Outputs Part A'!$B$6*'Data Sheet A'!AG363</f>
        <v>4160</v>
      </c>
      <c r="AK363" s="13" t="s">
        <v>367</v>
      </c>
      <c r="AL363" s="34">
        <v>4</v>
      </c>
      <c r="AM363" s="34">
        <v>108</v>
      </c>
      <c r="AN363" s="33">
        <f>'Inputs and Outputs Part A'!$B$4+'Inputs and Outputs Part A'!$B$12</f>
        <v>105</v>
      </c>
      <c r="AO363" s="33">
        <f t="shared" si="34"/>
        <v>105</v>
      </c>
      <c r="AP363" s="33">
        <f>IF(AO363-AL363&gt;'Inputs and Outputs Part A'!B$4,AO363-AL363-'Inputs and Outputs Part A'!B$4,0)</f>
        <v>1</v>
      </c>
      <c r="AQ363" s="35">
        <f>'Inputs and Outputs Part A'!$B$5*'Data Sheet A'!AO363-'Inputs and Outputs Part A'!$B$6*'Data Sheet A'!AP363</f>
        <v>4100</v>
      </c>
      <c r="AS363" s="13" t="s">
        <v>367</v>
      </c>
      <c r="AT363" s="34">
        <v>4</v>
      </c>
      <c r="AU363" s="34">
        <v>108</v>
      </c>
      <c r="AV363" s="33">
        <f>'Inputs and Outputs Part A'!$B$4</f>
        <v>100</v>
      </c>
      <c r="AW363" s="33">
        <f t="shared" si="35"/>
        <v>100</v>
      </c>
      <c r="AX363" s="33">
        <f>IF(AW363-AT363&gt;'Inputs and Outputs Part A'!B$4,AW363-AT363-'Inputs and Outputs Part A'!B$4,0)</f>
        <v>0</v>
      </c>
      <c r="AY363" s="35">
        <f>'Inputs and Outputs Part A'!$B$5*'Data Sheet A'!AW363</f>
        <v>4000</v>
      </c>
    </row>
    <row r="364" spans="1:51" x14ac:dyDescent="0.3">
      <c r="A364" s="13" t="s">
        <v>368</v>
      </c>
      <c r="B364" s="34">
        <v>4</v>
      </c>
      <c r="C364" s="34">
        <v>105</v>
      </c>
      <c r="D364" s="33">
        <f>'Inputs and Outputs Part A'!$B$4+'Inputs and Outputs Part A'!$B$8</f>
        <v>101</v>
      </c>
      <c r="E364" s="33">
        <f t="shared" si="30"/>
        <v>101</v>
      </c>
      <c r="F364" s="33">
        <f>IF(E364-B364&gt;'Inputs and Outputs Part A'!B$4,E364-B364-'Inputs and Outputs Part A'!B$4,0)</f>
        <v>0</v>
      </c>
      <c r="G364" s="35">
        <f>'Inputs and Outputs Part A'!$B$5*'Data Sheet A'!E364-'Inputs and Outputs Part A'!$B$6*'Data Sheet A'!F364</f>
        <v>4040</v>
      </c>
      <c r="J364" s="13" t="s">
        <v>368</v>
      </c>
      <c r="K364" s="34">
        <v>4</v>
      </c>
      <c r="L364" s="34">
        <v>105</v>
      </c>
      <c r="M364" s="33">
        <f>'Inputs and Outputs Part A'!$B$4+'Inputs and Outputs Part A'!$B$9</f>
        <v>102</v>
      </c>
      <c r="N364" s="33">
        <f t="shared" si="31"/>
        <v>102</v>
      </c>
      <c r="O364" s="33">
        <f>IF(N364-K364&gt;'Inputs and Outputs Part A'!B$4,N364-K364-'Inputs and Outputs Part A'!B$4,0)</f>
        <v>0</v>
      </c>
      <c r="P364" s="35">
        <f>'Inputs and Outputs Part A'!$B$5*'Data Sheet A'!N364-'Inputs and Outputs Part A'!$B$6*'Data Sheet A'!O364</f>
        <v>4080</v>
      </c>
      <c r="S364" s="13" t="s">
        <v>368</v>
      </c>
      <c r="T364" s="34">
        <v>4</v>
      </c>
      <c r="U364" s="34">
        <v>105</v>
      </c>
      <c r="V364" s="33">
        <f>'Inputs and Outputs Part A'!$B$4+'Inputs and Outputs Part A'!$B$10</f>
        <v>103</v>
      </c>
      <c r="W364" s="33">
        <f t="shared" si="32"/>
        <v>103</v>
      </c>
      <c r="X364" s="33">
        <f>IF(W364-T364&gt;'Inputs and Outputs Part A'!B$4,W364-T364-'Inputs and Outputs Part A'!B$4,0)</f>
        <v>0</v>
      </c>
      <c r="Y364" s="35">
        <f>'Inputs and Outputs Part A'!$B$5*'Data Sheet A'!W364-'Inputs and Outputs Part A'!$B$6*'Data Sheet A'!X364</f>
        <v>4120</v>
      </c>
      <c r="AB364" s="13" t="s">
        <v>368</v>
      </c>
      <c r="AC364" s="34">
        <v>4</v>
      </c>
      <c r="AD364" s="34">
        <v>105</v>
      </c>
      <c r="AE364" s="33">
        <f>'Inputs and Outputs Part A'!$B$4+'Inputs and Outputs Part A'!$B$11</f>
        <v>104</v>
      </c>
      <c r="AF364" s="33">
        <f t="shared" si="33"/>
        <v>104</v>
      </c>
      <c r="AG364" s="33">
        <f>IF(AF364-AC364&gt;'Inputs and Outputs Part A'!B$4,AF364-AC364-'Inputs and Outputs Part A'!B$4,0)</f>
        <v>0</v>
      </c>
      <c r="AH364" s="35">
        <f>'Inputs and Outputs Part A'!$B$5*'Data Sheet A'!AF364-'Inputs and Outputs Part A'!$B$6*'Data Sheet A'!AG364</f>
        <v>4160</v>
      </c>
      <c r="AK364" s="13" t="s">
        <v>368</v>
      </c>
      <c r="AL364" s="34">
        <v>4</v>
      </c>
      <c r="AM364" s="34">
        <v>105</v>
      </c>
      <c r="AN364" s="33">
        <f>'Inputs and Outputs Part A'!$B$4+'Inputs and Outputs Part A'!$B$12</f>
        <v>105</v>
      </c>
      <c r="AO364" s="33">
        <f t="shared" si="34"/>
        <v>105</v>
      </c>
      <c r="AP364" s="33">
        <f>IF(AO364-AL364&gt;'Inputs and Outputs Part A'!B$4,AO364-AL364-'Inputs and Outputs Part A'!B$4,0)</f>
        <v>1</v>
      </c>
      <c r="AQ364" s="35">
        <f>'Inputs and Outputs Part A'!$B$5*'Data Sheet A'!AO364-'Inputs and Outputs Part A'!$B$6*'Data Sheet A'!AP364</f>
        <v>4100</v>
      </c>
      <c r="AS364" s="13" t="s">
        <v>368</v>
      </c>
      <c r="AT364" s="34">
        <v>4</v>
      </c>
      <c r="AU364" s="34">
        <v>105</v>
      </c>
      <c r="AV364" s="33">
        <f>'Inputs and Outputs Part A'!$B$4</f>
        <v>100</v>
      </c>
      <c r="AW364" s="33">
        <f t="shared" si="35"/>
        <v>100</v>
      </c>
      <c r="AX364" s="33">
        <f>IF(AW364-AT364&gt;'Inputs and Outputs Part A'!B$4,AW364-AT364-'Inputs and Outputs Part A'!B$4,0)</f>
        <v>0</v>
      </c>
      <c r="AY364" s="35">
        <f>'Inputs and Outputs Part A'!$B$5*'Data Sheet A'!AW364</f>
        <v>4000</v>
      </c>
    </row>
    <row r="365" spans="1:51" x14ac:dyDescent="0.3">
      <c r="A365" s="13" t="s">
        <v>369</v>
      </c>
      <c r="B365" s="34">
        <v>0</v>
      </c>
      <c r="C365" s="34">
        <v>102</v>
      </c>
      <c r="D365" s="33">
        <f>'Inputs and Outputs Part A'!$B$4+'Inputs and Outputs Part A'!$B$8</f>
        <v>101</v>
      </c>
      <c r="E365" s="33">
        <f t="shared" si="30"/>
        <v>101</v>
      </c>
      <c r="F365" s="33">
        <f>IF(E365-B365&gt;'Inputs and Outputs Part A'!B$4,E365-B365-'Inputs and Outputs Part A'!B$4,0)</f>
        <v>1</v>
      </c>
      <c r="G365" s="35">
        <f>'Inputs and Outputs Part A'!$B$5*'Data Sheet A'!E365-'Inputs and Outputs Part A'!$B$6*'Data Sheet A'!F365</f>
        <v>3940</v>
      </c>
      <c r="J365" s="13" t="s">
        <v>369</v>
      </c>
      <c r="K365" s="34">
        <v>0</v>
      </c>
      <c r="L365" s="34">
        <v>102</v>
      </c>
      <c r="M365" s="33">
        <f>'Inputs and Outputs Part A'!$B$4+'Inputs and Outputs Part A'!$B$9</f>
        <v>102</v>
      </c>
      <c r="N365" s="33">
        <f t="shared" si="31"/>
        <v>102</v>
      </c>
      <c r="O365" s="33">
        <f>IF(N365-K365&gt;'Inputs and Outputs Part A'!B$4,N365-K365-'Inputs and Outputs Part A'!B$4,0)</f>
        <v>2</v>
      </c>
      <c r="P365" s="35">
        <f>'Inputs and Outputs Part A'!$B$5*'Data Sheet A'!N365-'Inputs and Outputs Part A'!$B$6*'Data Sheet A'!O365</f>
        <v>3880</v>
      </c>
      <c r="S365" s="13" t="s">
        <v>369</v>
      </c>
      <c r="T365" s="34">
        <v>0</v>
      </c>
      <c r="U365" s="34">
        <v>102</v>
      </c>
      <c r="V365" s="33">
        <f>'Inputs and Outputs Part A'!$B$4+'Inputs and Outputs Part A'!$B$10</f>
        <v>103</v>
      </c>
      <c r="W365" s="33">
        <f t="shared" si="32"/>
        <v>102</v>
      </c>
      <c r="X365" s="33">
        <f>IF(W365-T365&gt;'Inputs and Outputs Part A'!B$4,W365-T365-'Inputs and Outputs Part A'!B$4,0)</f>
        <v>2</v>
      </c>
      <c r="Y365" s="35">
        <f>'Inputs and Outputs Part A'!$B$5*'Data Sheet A'!W365-'Inputs and Outputs Part A'!$B$6*'Data Sheet A'!X365</f>
        <v>3880</v>
      </c>
      <c r="AB365" s="13" t="s">
        <v>369</v>
      </c>
      <c r="AC365" s="34">
        <v>0</v>
      </c>
      <c r="AD365" s="34">
        <v>102</v>
      </c>
      <c r="AE365" s="33">
        <f>'Inputs and Outputs Part A'!$B$4+'Inputs and Outputs Part A'!$B$11</f>
        <v>104</v>
      </c>
      <c r="AF365" s="33">
        <f t="shared" si="33"/>
        <v>102</v>
      </c>
      <c r="AG365" s="33">
        <f>IF(AF365-AC365&gt;'Inputs and Outputs Part A'!B$4,AF365-AC365-'Inputs and Outputs Part A'!B$4,0)</f>
        <v>2</v>
      </c>
      <c r="AH365" s="35">
        <f>'Inputs and Outputs Part A'!$B$5*'Data Sheet A'!AF365-'Inputs and Outputs Part A'!$B$6*'Data Sheet A'!AG365</f>
        <v>3880</v>
      </c>
      <c r="AK365" s="13" t="s">
        <v>369</v>
      </c>
      <c r="AL365" s="34">
        <v>0</v>
      </c>
      <c r="AM365" s="34">
        <v>102</v>
      </c>
      <c r="AN365" s="33">
        <f>'Inputs and Outputs Part A'!$B$4+'Inputs and Outputs Part A'!$B$12</f>
        <v>105</v>
      </c>
      <c r="AO365" s="33">
        <f t="shared" si="34"/>
        <v>102</v>
      </c>
      <c r="AP365" s="33">
        <f>IF(AO365-AL365&gt;'Inputs and Outputs Part A'!B$4,AO365-AL365-'Inputs and Outputs Part A'!B$4,0)</f>
        <v>2</v>
      </c>
      <c r="AQ365" s="35">
        <f>'Inputs and Outputs Part A'!$B$5*'Data Sheet A'!AO365-'Inputs and Outputs Part A'!$B$6*'Data Sheet A'!AP365</f>
        <v>3880</v>
      </c>
      <c r="AS365" s="13" t="s">
        <v>369</v>
      </c>
      <c r="AT365" s="34">
        <v>0</v>
      </c>
      <c r="AU365" s="34">
        <v>102</v>
      </c>
      <c r="AV365" s="33">
        <f>'Inputs and Outputs Part A'!$B$4</f>
        <v>100</v>
      </c>
      <c r="AW365" s="33">
        <f t="shared" si="35"/>
        <v>100</v>
      </c>
      <c r="AX365" s="33">
        <f>IF(AW365-AT365&gt;'Inputs and Outputs Part A'!B$4,AW365-AT365-'Inputs and Outputs Part A'!B$4,0)</f>
        <v>0</v>
      </c>
      <c r="AY365" s="35">
        <f>'Inputs and Outputs Part A'!$B$5*'Data Sheet A'!AW365</f>
        <v>4000</v>
      </c>
    </row>
    <row r="366" spans="1:51" x14ac:dyDescent="0.3">
      <c r="A366" s="13" t="s">
        <v>370</v>
      </c>
      <c r="B366" s="34">
        <v>4</v>
      </c>
      <c r="C366" s="34">
        <v>100</v>
      </c>
      <c r="D366" s="33">
        <f>'Inputs and Outputs Part A'!$B$4+'Inputs and Outputs Part A'!$B$8</f>
        <v>101</v>
      </c>
      <c r="E366" s="33">
        <f t="shared" si="30"/>
        <v>100</v>
      </c>
      <c r="F366" s="33">
        <f>IF(E366-B366&gt;'Inputs and Outputs Part A'!B$4,E366-B366-'Inputs and Outputs Part A'!B$4,0)</f>
        <v>0</v>
      </c>
      <c r="G366" s="35">
        <f>'Inputs and Outputs Part A'!$B$5*'Data Sheet A'!E366-'Inputs and Outputs Part A'!$B$6*'Data Sheet A'!F366</f>
        <v>4000</v>
      </c>
      <c r="J366" s="13" t="s">
        <v>370</v>
      </c>
      <c r="K366" s="34">
        <v>4</v>
      </c>
      <c r="L366" s="34">
        <v>100</v>
      </c>
      <c r="M366" s="33">
        <f>'Inputs and Outputs Part A'!$B$4+'Inputs and Outputs Part A'!$B$9</f>
        <v>102</v>
      </c>
      <c r="N366" s="33">
        <f t="shared" si="31"/>
        <v>100</v>
      </c>
      <c r="O366" s="33">
        <f>IF(N366-K366&gt;'Inputs and Outputs Part A'!B$4,N366-K366-'Inputs and Outputs Part A'!B$4,0)</f>
        <v>0</v>
      </c>
      <c r="P366" s="35">
        <f>'Inputs and Outputs Part A'!$B$5*'Data Sheet A'!N366-'Inputs and Outputs Part A'!$B$6*'Data Sheet A'!O366</f>
        <v>4000</v>
      </c>
      <c r="S366" s="13" t="s">
        <v>370</v>
      </c>
      <c r="T366" s="34">
        <v>4</v>
      </c>
      <c r="U366" s="34">
        <v>100</v>
      </c>
      <c r="V366" s="33">
        <f>'Inputs and Outputs Part A'!$B$4+'Inputs and Outputs Part A'!$B$10</f>
        <v>103</v>
      </c>
      <c r="W366" s="33">
        <f t="shared" si="32"/>
        <v>100</v>
      </c>
      <c r="X366" s="33">
        <f>IF(W366-T366&gt;'Inputs and Outputs Part A'!B$4,W366-T366-'Inputs and Outputs Part A'!B$4,0)</f>
        <v>0</v>
      </c>
      <c r="Y366" s="35">
        <f>'Inputs and Outputs Part A'!$B$5*'Data Sheet A'!W366-'Inputs and Outputs Part A'!$B$6*'Data Sheet A'!X366</f>
        <v>4000</v>
      </c>
      <c r="AB366" s="13" t="s">
        <v>370</v>
      </c>
      <c r="AC366" s="34">
        <v>4</v>
      </c>
      <c r="AD366" s="34">
        <v>100</v>
      </c>
      <c r="AE366" s="33">
        <f>'Inputs and Outputs Part A'!$B$4+'Inputs and Outputs Part A'!$B$11</f>
        <v>104</v>
      </c>
      <c r="AF366" s="33">
        <f t="shared" si="33"/>
        <v>100</v>
      </c>
      <c r="AG366" s="33">
        <f>IF(AF366-AC366&gt;'Inputs and Outputs Part A'!B$4,AF366-AC366-'Inputs and Outputs Part A'!B$4,0)</f>
        <v>0</v>
      </c>
      <c r="AH366" s="35">
        <f>'Inputs and Outputs Part A'!$B$5*'Data Sheet A'!AF366-'Inputs and Outputs Part A'!$B$6*'Data Sheet A'!AG366</f>
        <v>4000</v>
      </c>
      <c r="AK366" s="13" t="s">
        <v>370</v>
      </c>
      <c r="AL366" s="34">
        <v>4</v>
      </c>
      <c r="AM366" s="34">
        <v>100</v>
      </c>
      <c r="AN366" s="33">
        <f>'Inputs and Outputs Part A'!$B$4+'Inputs and Outputs Part A'!$B$12</f>
        <v>105</v>
      </c>
      <c r="AO366" s="33">
        <f t="shared" si="34"/>
        <v>100</v>
      </c>
      <c r="AP366" s="33">
        <f>IF(AO366-AL366&gt;'Inputs and Outputs Part A'!B$4,AO366-AL366-'Inputs and Outputs Part A'!B$4,0)</f>
        <v>0</v>
      </c>
      <c r="AQ366" s="35">
        <f>'Inputs and Outputs Part A'!$B$5*'Data Sheet A'!AO366-'Inputs and Outputs Part A'!$B$6*'Data Sheet A'!AP366</f>
        <v>4000</v>
      </c>
      <c r="AS366" s="13" t="s">
        <v>370</v>
      </c>
      <c r="AT366" s="34">
        <v>4</v>
      </c>
      <c r="AU366" s="34">
        <v>100</v>
      </c>
      <c r="AV366" s="33">
        <f>'Inputs and Outputs Part A'!$B$4</f>
        <v>100</v>
      </c>
      <c r="AW366" s="33">
        <f t="shared" si="35"/>
        <v>100</v>
      </c>
      <c r="AX366" s="33">
        <f>IF(AW366-AT366&gt;'Inputs and Outputs Part A'!B$4,AW366-AT366-'Inputs and Outputs Part A'!B$4,0)</f>
        <v>0</v>
      </c>
      <c r="AY366" s="35">
        <f>'Inputs and Outputs Part A'!$B$5*'Data Sheet A'!AW366</f>
        <v>4000</v>
      </c>
    </row>
    <row r="367" spans="1:51" x14ac:dyDescent="0.3">
      <c r="A367" s="13" t="s">
        <v>371</v>
      </c>
      <c r="B367" s="34">
        <v>2</v>
      </c>
      <c r="C367" s="34">
        <v>99</v>
      </c>
      <c r="D367" s="33">
        <f>'Inputs and Outputs Part A'!$B$4+'Inputs and Outputs Part A'!$B$8</f>
        <v>101</v>
      </c>
      <c r="E367" s="33">
        <f t="shared" si="30"/>
        <v>99</v>
      </c>
      <c r="F367" s="33">
        <f>IF(E367-B367&gt;'Inputs and Outputs Part A'!B$4,E367-B367-'Inputs and Outputs Part A'!B$4,0)</f>
        <v>0</v>
      </c>
      <c r="G367" s="35">
        <f>'Inputs and Outputs Part A'!$B$5*'Data Sheet A'!E367-'Inputs and Outputs Part A'!$B$6*'Data Sheet A'!F367</f>
        <v>3960</v>
      </c>
      <c r="J367" s="13" t="s">
        <v>371</v>
      </c>
      <c r="K367" s="34">
        <v>2</v>
      </c>
      <c r="L367" s="34">
        <v>99</v>
      </c>
      <c r="M367" s="33">
        <f>'Inputs and Outputs Part A'!$B$4+'Inputs and Outputs Part A'!$B$9</f>
        <v>102</v>
      </c>
      <c r="N367" s="33">
        <f t="shared" si="31"/>
        <v>99</v>
      </c>
      <c r="O367" s="33">
        <f>IF(N367-K367&gt;'Inputs and Outputs Part A'!B$4,N367-K367-'Inputs and Outputs Part A'!B$4,0)</f>
        <v>0</v>
      </c>
      <c r="P367" s="35">
        <f>'Inputs and Outputs Part A'!$B$5*'Data Sheet A'!N367-'Inputs and Outputs Part A'!$B$6*'Data Sheet A'!O367</f>
        <v>3960</v>
      </c>
      <c r="S367" s="13" t="s">
        <v>371</v>
      </c>
      <c r="T367" s="34">
        <v>2</v>
      </c>
      <c r="U367" s="34">
        <v>99</v>
      </c>
      <c r="V367" s="33">
        <f>'Inputs and Outputs Part A'!$B$4+'Inputs and Outputs Part A'!$B$10</f>
        <v>103</v>
      </c>
      <c r="W367" s="33">
        <f t="shared" si="32"/>
        <v>99</v>
      </c>
      <c r="X367" s="33">
        <f>IF(W367-T367&gt;'Inputs and Outputs Part A'!B$4,W367-T367-'Inputs and Outputs Part A'!B$4,0)</f>
        <v>0</v>
      </c>
      <c r="Y367" s="35">
        <f>'Inputs and Outputs Part A'!$B$5*'Data Sheet A'!W367-'Inputs and Outputs Part A'!$B$6*'Data Sheet A'!X367</f>
        <v>3960</v>
      </c>
      <c r="AB367" s="13" t="s">
        <v>371</v>
      </c>
      <c r="AC367" s="34">
        <v>2</v>
      </c>
      <c r="AD367" s="34">
        <v>99</v>
      </c>
      <c r="AE367" s="33">
        <f>'Inputs and Outputs Part A'!$B$4+'Inputs and Outputs Part A'!$B$11</f>
        <v>104</v>
      </c>
      <c r="AF367" s="33">
        <f t="shared" si="33"/>
        <v>99</v>
      </c>
      <c r="AG367" s="33">
        <f>IF(AF367-AC367&gt;'Inputs and Outputs Part A'!B$4,AF367-AC367-'Inputs and Outputs Part A'!B$4,0)</f>
        <v>0</v>
      </c>
      <c r="AH367" s="35">
        <f>'Inputs and Outputs Part A'!$B$5*'Data Sheet A'!AF367-'Inputs and Outputs Part A'!$B$6*'Data Sheet A'!AG367</f>
        <v>3960</v>
      </c>
      <c r="AK367" s="13" t="s">
        <v>371</v>
      </c>
      <c r="AL367" s="34">
        <v>2</v>
      </c>
      <c r="AM367" s="34">
        <v>99</v>
      </c>
      <c r="AN367" s="33">
        <f>'Inputs and Outputs Part A'!$B$4+'Inputs and Outputs Part A'!$B$12</f>
        <v>105</v>
      </c>
      <c r="AO367" s="33">
        <f t="shared" si="34"/>
        <v>99</v>
      </c>
      <c r="AP367" s="33">
        <f>IF(AO367-AL367&gt;'Inputs and Outputs Part A'!B$4,AO367-AL367-'Inputs and Outputs Part A'!B$4,0)</f>
        <v>0</v>
      </c>
      <c r="AQ367" s="35">
        <f>'Inputs and Outputs Part A'!$B$5*'Data Sheet A'!AO367-'Inputs and Outputs Part A'!$B$6*'Data Sheet A'!AP367</f>
        <v>3960</v>
      </c>
      <c r="AS367" s="13" t="s">
        <v>371</v>
      </c>
      <c r="AT367" s="34">
        <v>2</v>
      </c>
      <c r="AU367" s="34">
        <v>99</v>
      </c>
      <c r="AV367" s="33">
        <f>'Inputs and Outputs Part A'!$B$4</f>
        <v>100</v>
      </c>
      <c r="AW367" s="33">
        <f t="shared" si="35"/>
        <v>99</v>
      </c>
      <c r="AX367" s="33">
        <f>IF(AW367-AT367&gt;'Inputs and Outputs Part A'!B$4,AW367-AT367-'Inputs and Outputs Part A'!B$4,0)</f>
        <v>0</v>
      </c>
      <c r="AY367" s="35">
        <f>'Inputs and Outputs Part A'!$B$5*'Data Sheet A'!AW367</f>
        <v>3960</v>
      </c>
    </row>
    <row r="368" spans="1:51" x14ac:dyDescent="0.3">
      <c r="A368" s="13" t="s">
        <v>372</v>
      </c>
      <c r="B368" s="34">
        <v>0</v>
      </c>
      <c r="C368" s="34">
        <v>104</v>
      </c>
      <c r="D368" s="33">
        <f>'Inputs and Outputs Part A'!$B$4+'Inputs and Outputs Part A'!$B$8</f>
        <v>101</v>
      </c>
      <c r="E368" s="33">
        <f t="shared" si="30"/>
        <v>101</v>
      </c>
      <c r="F368" s="33">
        <f>IF(E368-B368&gt;'Inputs and Outputs Part A'!B$4,E368-B368-'Inputs and Outputs Part A'!B$4,0)</f>
        <v>1</v>
      </c>
      <c r="G368" s="35">
        <f>'Inputs and Outputs Part A'!$B$5*'Data Sheet A'!E368-'Inputs and Outputs Part A'!$B$6*'Data Sheet A'!F368</f>
        <v>3940</v>
      </c>
      <c r="J368" s="13" t="s">
        <v>372</v>
      </c>
      <c r="K368" s="34">
        <v>0</v>
      </c>
      <c r="L368" s="34">
        <v>104</v>
      </c>
      <c r="M368" s="33">
        <f>'Inputs and Outputs Part A'!$B$4+'Inputs and Outputs Part A'!$B$9</f>
        <v>102</v>
      </c>
      <c r="N368" s="33">
        <f t="shared" si="31"/>
        <v>102</v>
      </c>
      <c r="O368" s="33">
        <f>IF(N368-K368&gt;'Inputs and Outputs Part A'!B$4,N368-K368-'Inputs and Outputs Part A'!B$4,0)</f>
        <v>2</v>
      </c>
      <c r="P368" s="35">
        <f>'Inputs and Outputs Part A'!$B$5*'Data Sheet A'!N368-'Inputs and Outputs Part A'!$B$6*'Data Sheet A'!O368</f>
        <v>3880</v>
      </c>
      <c r="S368" s="13" t="s">
        <v>372</v>
      </c>
      <c r="T368" s="34">
        <v>0</v>
      </c>
      <c r="U368" s="34">
        <v>104</v>
      </c>
      <c r="V368" s="33">
        <f>'Inputs and Outputs Part A'!$B$4+'Inputs and Outputs Part A'!$B$10</f>
        <v>103</v>
      </c>
      <c r="W368" s="33">
        <f t="shared" si="32"/>
        <v>103</v>
      </c>
      <c r="X368" s="33">
        <f>IF(W368-T368&gt;'Inputs and Outputs Part A'!B$4,W368-T368-'Inputs and Outputs Part A'!B$4,0)</f>
        <v>3</v>
      </c>
      <c r="Y368" s="35">
        <f>'Inputs and Outputs Part A'!$B$5*'Data Sheet A'!W368-'Inputs and Outputs Part A'!$B$6*'Data Sheet A'!X368</f>
        <v>3820</v>
      </c>
      <c r="AB368" s="13" t="s">
        <v>372</v>
      </c>
      <c r="AC368" s="34">
        <v>0</v>
      </c>
      <c r="AD368" s="34">
        <v>104</v>
      </c>
      <c r="AE368" s="33">
        <f>'Inputs and Outputs Part A'!$B$4+'Inputs and Outputs Part A'!$B$11</f>
        <v>104</v>
      </c>
      <c r="AF368" s="33">
        <f t="shared" si="33"/>
        <v>104</v>
      </c>
      <c r="AG368" s="33">
        <f>IF(AF368-AC368&gt;'Inputs and Outputs Part A'!B$4,AF368-AC368-'Inputs and Outputs Part A'!B$4,0)</f>
        <v>4</v>
      </c>
      <c r="AH368" s="35">
        <f>'Inputs and Outputs Part A'!$B$5*'Data Sheet A'!AF368-'Inputs and Outputs Part A'!$B$6*'Data Sheet A'!AG368</f>
        <v>3760</v>
      </c>
      <c r="AK368" s="13" t="s">
        <v>372</v>
      </c>
      <c r="AL368" s="34">
        <v>0</v>
      </c>
      <c r="AM368" s="34">
        <v>104</v>
      </c>
      <c r="AN368" s="33">
        <f>'Inputs and Outputs Part A'!$B$4+'Inputs and Outputs Part A'!$B$12</f>
        <v>105</v>
      </c>
      <c r="AO368" s="33">
        <f t="shared" si="34"/>
        <v>104</v>
      </c>
      <c r="AP368" s="33">
        <f>IF(AO368-AL368&gt;'Inputs and Outputs Part A'!B$4,AO368-AL368-'Inputs and Outputs Part A'!B$4,0)</f>
        <v>4</v>
      </c>
      <c r="AQ368" s="35">
        <f>'Inputs and Outputs Part A'!$B$5*'Data Sheet A'!AO368-'Inputs and Outputs Part A'!$B$6*'Data Sheet A'!AP368</f>
        <v>3760</v>
      </c>
      <c r="AS368" s="13" t="s">
        <v>372</v>
      </c>
      <c r="AT368" s="34">
        <v>0</v>
      </c>
      <c r="AU368" s="34">
        <v>104</v>
      </c>
      <c r="AV368" s="33">
        <f>'Inputs and Outputs Part A'!$B$4</f>
        <v>100</v>
      </c>
      <c r="AW368" s="33">
        <f t="shared" si="35"/>
        <v>100</v>
      </c>
      <c r="AX368" s="33">
        <f>IF(AW368-AT368&gt;'Inputs and Outputs Part A'!B$4,AW368-AT368-'Inputs and Outputs Part A'!B$4,0)</f>
        <v>0</v>
      </c>
      <c r="AY368" s="35">
        <f>'Inputs and Outputs Part A'!$B$5*'Data Sheet A'!AW368</f>
        <v>4000</v>
      </c>
    </row>
    <row r="369" spans="1:51" x14ac:dyDescent="0.3">
      <c r="A369" s="13" t="s">
        <v>373</v>
      </c>
      <c r="B369" s="34">
        <v>8</v>
      </c>
      <c r="C369" s="34">
        <v>108</v>
      </c>
      <c r="D369" s="33">
        <f>'Inputs and Outputs Part A'!$B$4+'Inputs and Outputs Part A'!$B$8</f>
        <v>101</v>
      </c>
      <c r="E369" s="33">
        <f t="shared" si="30"/>
        <v>101</v>
      </c>
      <c r="F369" s="33">
        <f>IF(E369-B369&gt;'Inputs and Outputs Part A'!B$4,E369-B369-'Inputs and Outputs Part A'!B$4,0)</f>
        <v>0</v>
      </c>
      <c r="G369" s="35">
        <f>'Inputs and Outputs Part A'!$B$5*'Data Sheet A'!E369-'Inputs and Outputs Part A'!$B$6*'Data Sheet A'!F369</f>
        <v>4040</v>
      </c>
      <c r="J369" s="13" t="s">
        <v>373</v>
      </c>
      <c r="K369" s="34">
        <v>8</v>
      </c>
      <c r="L369" s="34">
        <v>108</v>
      </c>
      <c r="M369" s="33">
        <f>'Inputs and Outputs Part A'!$B$4+'Inputs and Outputs Part A'!$B$9</f>
        <v>102</v>
      </c>
      <c r="N369" s="33">
        <f t="shared" si="31"/>
        <v>102</v>
      </c>
      <c r="O369" s="33">
        <f>IF(N369-K369&gt;'Inputs and Outputs Part A'!B$4,N369-K369-'Inputs and Outputs Part A'!B$4,0)</f>
        <v>0</v>
      </c>
      <c r="P369" s="35">
        <f>'Inputs and Outputs Part A'!$B$5*'Data Sheet A'!N369-'Inputs and Outputs Part A'!$B$6*'Data Sheet A'!O369</f>
        <v>4080</v>
      </c>
      <c r="S369" s="13" t="s">
        <v>373</v>
      </c>
      <c r="T369" s="34">
        <v>8</v>
      </c>
      <c r="U369" s="34">
        <v>108</v>
      </c>
      <c r="V369" s="33">
        <f>'Inputs and Outputs Part A'!$B$4+'Inputs and Outputs Part A'!$B$10</f>
        <v>103</v>
      </c>
      <c r="W369" s="33">
        <f t="shared" si="32"/>
        <v>103</v>
      </c>
      <c r="X369" s="33">
        <f>IF(W369-T369&gt;'Inputs and Outputs Part A'!B$4,W369-T369-'Inputs and Outputs Part A'!B$4,0)</f>
        <v>0</v>
      </c>
      <c r="Y369" s="35">
        <f>'Inputs and Outputs Part A'!$B$5*'Data Sheet A'!W369-'Inputs and Outputs Part A'!$B$6*'Data Sheet A'!X369</f>
        <v>4120</v>
      </c>
      <c r="AB369" s="13" t="s">
        <v>373</v>
      </c>
      <c r="AC369" s="34">
        <v>8</v>
      </c>
      <c r="AD369" s="34">
        <v>108</v>
      </c>
      <c r="AE369" s="33">
        <f>'Inputs and Outputs Part A'!$B$4+'Inputs and Outputs Part A'!$B$11</f>
        <v>104</v>
      </c>
      <c r="AF369" s="33">
        <f t="shared" si="33"/>
        <v>104</v>
      </c>
      <c r="AG369" s="33">
        <f>IF(AF369-AC369&gt;'Inputs and Outputs Part A'!B$4,AF369-AC369-'Inputs and Outputs Part A'!B$4,0)</f>
        <v>0</v>
      </c>
      <c r="AH369" s="35">
        <f>'Inputs and Outputs Part A'!$B$5*'Data Sheet A'!AF369-'Inputs and Outputs Part A'!$B$6*'Data Sheet A'!AG369</f>
        <v>4160</v>
      </c>
      <c r="AK369" s="13" t="s">
        <v>373</v>
      </c>
      <c r="AL369" s="34">
        <v>8</v>
      </c>
      <c r="AM369" s="34">
        <v>108</v>
      </c>
      <c r="AN369" s="33">
        <f>'Inputs and Outputs Part A'!$B$4+'Inputs and Outputs Part A'!$B$12</f>
        <v>105</v>
      </c>
      <c r="AO369" s="33">
        <f t="shared" si="34"/>
        <v>105</v>
      </c>
      <c r="AP369" s="33">
        <f>IF(AO369-AL369&gt;'Inputs and Outputs Part A'!B$4,AO369-AL369-'Inputs and Outputs Part A'!B$4,0)</f>
        <v>0</v>
      </c>
      <c r="AQ369" s="35">
        <f>'Inputs and Outputs Part A'!$B$5*'Data Sheet A'!AO369-'Inputs and Outputs Part A'!$B$6*'Data Sheet A'!AP369</f>
        <v>4200</v>
      </c>
      <c r="AS369" s="13" t="s">
        <v>373</v>
      </c>
      <c r="AT369" s="34">
        <v>8</v>
      </c>
      <c r="AU369" s="34">
        <v>108</v>
      </c>
      <c r="AV369" s="33">
        <f>'Inputs and Outputs Part A'!$B$4</f>
        <v>100</v>
      </c>
      <c r="AW369" s="33">
        <f t="shared" si="35"/>
        <v>100</v>
      </c>
      <c r="AX369" s="33">
        <f>IF(AW369-AT369&gt;'Inputs and Outputs Part A'!B$4,AW369-AT369-'Inputs and Outputs Part A'!B$4,0)</f>
        <v>0</v>
      </c>
      <c r="AY369" s="35">
        <f>'Inputs and Outputs Part A'!$B$5*'Data Sheet A'!AW369</f>
        <v>4000</v>
      </c>
    </row>
    <row r="370" spans="1:51" x14ac:dyDescent="0.3">
      <c r="A370" s="13" t="s">
        <v>374</v>
      </c>
      <c r="B370" s="34">
        <v>6</v>
      </c>
      <c r="C370" s="34">
        <v>101</v>
      </c>
      <c r="D370" s="33">
        <f>'Inputs and Outputs Part A'!$B$4+'Inputs and Outputs Part A'!$B$8</f>
        <v>101</v>
      </c>
      <c r="E370" s="33">
        <f t="shared" si="30"/>
        <v>101</v>
      </c>
      <c r="F370" s="33">
        <f>IF(E370-B370&gt;'Inputs and Outputs Part A'!B$4,E370-B370-'Inputs and Outputs Part A'!B$4,0)</f>
        <v>0</v>
      </c>
      <c r="G370" s="35">
        <f>'Inputs and Outputs Part A'!$B$5*'Data Sheet A'!E370-'Inputs and Outputs Part A'!$B$6*'Data Sheet A'!F370</f>
        <v>4040</v>
      </c>
      <c r="J370" s="13" t="s">
        <v>374</v>
      </c>
      <c r="K370" s="34">
        <v>6</v>
      </c>
      <c r="L370" s="34">
        <v>101</v>
      </c>
      <c r="M370" s="33">
        <f>'Inputs and Outputs Part A'!$B$4+'Inputs and Outputs Part A'!$B$9</f>
        <v>102</v>
      </c>
      <c r="N370" s="33">
        <f t="shared" si="31"/>
        <v>101</v>
      </c>
      <c r="O370" s="33">
        <f>IF(N370-K370&gt;'Inputs and Outputs Part A'!B$4,N370-K370-'Inputs and Outputs Part A'!B$4,0)</f>
        <v>0</v>
      </c>
      <c r="P370" s="35">
        <f>'Inputs and Outputs Part A'!$B$5*'Data Sheet A'!N370-'Inputs and Outputs Part A'!$B$6*'Data Sheet A'!O370</f>
        <v>4040</v>
      </c>
      <c r="S370" s="13" t="s">
        <v>374</v>
      </c>
      <c r="T370" s="34">
        <v>6</v>
      </c>
      <c r="U370" s="34">
        <v>101</v>
      </c>
      <c r="V370" s="33">
        <f>'Inputs and Outputs Part A'!$B$4+'Inputs and Outputs Part A'!$B$10</f>
        <v>103</v>
      </c>
      <c r="W370" s="33">
        <f t="shared" si="32"/>
        <v>101</v>
      </c>
      <c r="X370" s="33">
        <f>IF(W370-T370&gt;'Inputs and Outputs Part A'!B$4,W370-T370-'Inputs and Outputs Part A'!B$4,0)</f>
        <v>0</v>
      </c>
      <c r="Y370" s="35">
        <f>'Inputs and Outputs Part A'!$B$5*'Data Sheet A'!W370-'Inputs and Outputs Part A'!$B$6*'Data Sheet A'!X370</f>
        <v>4040</v>
      </c>
      <c r="AB370" s="13" t="s">
        <v>374</v>
      </c>
      <c r="AC370" s="34">
        <v>6</v>
      </c>
      <c r="AD370" s="34">
        <v>101</v>
      </c>
      <c r="AE370" s="33">
        <f>'Inputs and Outputs Part A'!$B$4+'Inputs and Outputs Part A'!$B$11</f>
        <v>104</v>
      </c>
      <c r="AF370" s="33">
        <f t="shared" si="33"/>
        <v>101</v>
      </c>
      <c r="AG370" s="33">
        <f>IF(AF370-AC370&gt;'Inputs and Outputs Part A'!B$4,AF370-AC370-'Inputs and Outputs Part A'!B$4,0)</f>
        <v>0</v>
      </c>
      <c r="AH370" s="35">
        <f>'Inputs and Outputs Part A'!$B$5*'Data Sheet A'!AF370-'Inputs and Outputs Part A'!$B$6*'Data Sheet A'!AG370</f>
        <v>4040</v>
      </c>
      <c r="AK370" s="13" t="s">
        <v>374</v>
      </c>
      <c r="AL370" s="34">
        <v>6</v>
      </c>
      <c r="AM370" s="34">
        <v>101</v>
      </c>
      <c r="AN370" s="33">
        <f>'Inputs and Outputs Part A'!$B$4+'Inputs and Outputs Part A'!$B$12</f>
        <v>105</v>
      </c>
      <c r="AO370" s="33">
        <f t="shared" si="34"/>
        <v>101</v>
      </c>
      <c r="AP370" s="33">
        <f>IF(AO370-AL370&gt;'Inputs and Outputs Part A'!B$4,AO370-AL370-'Inputs and Outputs Part A'!B$4,0)</f>
        <v>0</v>
      </c>
      <c r="AQ370" s="35">
        <f>'Inputs and Outputs Part A'!$B$5*'Data Sheet A'!AO370-'Inputs and Outputs Part A'!$B$6*'Data Sheet A'!AP370</f>
        <v>4040</v>
      </c>
      <c r="AS370" s="13" t="s">
        <v>374</v>
      </c>
      <c r="AT370" s="34">
        <v>6</v>
      </c>
      <c r="AU370" s="34">
        <v>101</v>
      </c>
      <c r="AV370" s="33">
        <f>'Inputs and Outputs Part A'!$B$4</f>
        <v>100</v>
      </c>
      <c r="AW370" s="33">
        <f t="shared" si="35"/>
        <v>100</v>
      </c>
      <c r="AX370" s="33">
        <f>IF(AW370-AT370&gt;'Inputs and Outputs Part A'!B$4,AW370-AT370-'Inputs and Outputs Part A'!B$4,0)</f>
        <v>0</v>
      </c>
      <c r="AY370" s="35">
        <f>'Inputs and Outputs Part A'!$B$5*'Data Sheet A'!AW370</f>
        <v>4000</v>
      </c>
    </row>
    <row r="371" spans="1:51" x14ac:dyDescent="0.3">
      <c r="A371" s="13" t="s">
        <v>375</v>
      </c>
      <c r="B371" s="34">
        <v>0</v>
      </c>
      <c r="C371" s="34">
        <v>105</v>
      </c>
      <c r="D371" s="33">
        <f>'Inputs and Outputs Part A'!$B$4+'Inputs and Outputs Part A'!$B$8</f>
        <v>101</v>
      </c>
      <c r="E371" s="33">
        <f t="shared" si="30"/>
        <v>101</v>
      </c>
      <c r="F371" s="33">
        <f>IF(E371-B371&gt;'Inputs and Outputs Part A'!B$4,E371-B371-'Inputs and Outputs Part A'!B$4,0)</f>
        <v>1</v>
      </c>
      <c r="G371" s="35">
        <f>'Inputs and Outputs Part A'!$B$5*'Data Sheet A'!E371-'Inputs and Outputs Part A'!$B$6*'Data Sheet A'!F371</f>
        <v>3940</v>
      </c>
      <c r="J371" s="13" t="s">
        <v>375</v>
      </c>
      <c r="K371" s="34">
        <v>0</v>
      </c>
      <c r="L371" s="34">
        <v>105</v>
      </c>
      <c r="M371" s="33">
        <f>'Inputs and Outputs Part A'!$B$4+'Inputs and Outputs Part A'!$B$9</f>
        <v>102</v>
      </c>
      <c r="N371" s="33">
        <f t="shared" si="31"/>
        <v>102</v>
      </c>
      <c r="O371" s="33">
        <f>IF(N371-K371&gt;'Inputs and Outputs Part A'!B$4,N371-K371-'Inputs and Outputs Part A'!B$4,0)</f>
        <v>2</v>
      </c>
      <c r="P371" s="35">
        <f>'Inputs and Outputs Part A'!$B$5*'Data Sheet A'!N371-'Inputs and Outputs Part A'!$B$6*'Data Sheet A'!O371</f>
        <v>3880</v>
      </c>
      <c r="S371" s="13" t="s">
        <v>375</v>
      </c>
      <c r="T371" s="34">
        <v>0</v>
      </c>
      <c r="U371" s="34">
        <v>105</v>
      </c>
      <c r="V371" s="33">
        <f>'Inputs and Outputs Part A'!$B$4+'Inputs and Outputs Part A'!$B$10</f>
        <v>103</v>
      </c>
      <c r="W371" s="33">
        <f t="shared" si="32"/>
        <v>103</v>
      </c>
      <c r="X371" s="33">
        <f>IF(W371-T371&gt;'Inputs and Outputs Part A'!B$4,W371-T371-'Inputs and Outputs Part A'!B$4,0)</f>
        <v>3</v>
      </c>
      <c r="Y371" s="35">
        <f>'Inputs and Outputs Part A'!$B$5*'Data Sheet A'!W371-'Inputs and Outputs Part A'!$B$6*'Data Sheet A'!X371</f>
        <v>3820</v>
      </c>
      <c r="AB371" s="13" t="s">
        <v>375</v>
      </c>
      <c r="AC371" s="34">
        <v>0</v>
      </c>
      <c r="AD371" s="34">
        <v>105</v>
      </c>
      <c r="AE371" s="33">
        <f>'Inputs and Outputs Part A'!$B$4+'Inputs and Outputs Part A'!$B$11</f>
        <v>104</v>
      </c>
      <c r="AF371" s="33">
        <f t="shared" si="33"/>
        <v>104</v>
      </c>
      <c r="AG371" s="33">
        <f>IF(AF371-AC371&gt;'Inputs and Outputs Part A'!B$4,AF371-AC371-'Inputs and Outputs Part A'!B$4,0)</f>
        <v>4</v>
      </c>
      <c r="AH371" s="35">
        <f>'Inputs and Outputs Part A'!$B$5*'Data Sheet A'!AF371-'Inputs and Outputs Part A'!$B$6*'Data Sheet A'!AG371</f>
        <v>3760</v>
      </c>
      <c r="AK371" s="13" t="s">
        <v>375</v>
      </c>
      <c r="AL371" s="34">
        <v>0</v>
      </c>
      <c r="AM371" s="34">
        <v>105</v>
      </c>
      <c r="AN371" s="33">
        <f>'Inputs and Outputs Part A'!$B$4+'Inputs and Outputs Part A'!$B$12</f>
        <v>105</v>
      </c>
      <c r="AO371" s="33">
        <f t="shared" si="34"/>
        <v>105</v>
      </c>
      <c r="AP371" s="33">
        <f>IF(AO371-AL371&gt;'Inputs and Outputs Part A'!B$4,AO371-AL371-'Inputs and Outputs Part A'!B$4,0)</f>
        <v>5</v>
      </c>
      <c r="AQ371" s="35">
        <f>'Inputs and Outputs Part A'!$B$5*'Data Sheet A'!AO371-'Inputs and Outputs Part A'!$B$6*'Data Sheet A'!AP371</f>
        <v>3700</v>
      </c>
      <c r="AS371" s="13" t="s">
        <v>375</v>
      </c>
      <c r="AT371" s="34">
        <v>0</v>
      </c>
      <c r="AU371" s="34">
        <v>105</v>
      </c>
      <c r="AV371" s="33">
        <f>'Inputs and Outputs Part A'!$B$4</f>
        <v>100</v>
      </c>
      <c r="AW371" s="33">
        <f t="shared" si="35"/>
        <v>100</v>
      </c>
      <c r="AX371" s="33">
        <f>IF(AW371-AT371&gt;'Inputs and Outputs Part A'!B$4,AW371-AT371-'Inputs and Outputs Part A'!B$4,0)</f>
        <v>0</v>
      </c>
      <c r="AY371" s="35">
        <f>'Inputs and Outputs Part A'!$B$5*'Data Sheet A'!AW371</f>
        <v>4000</v>
      </c>
    </row>
    <row r="372" spans="1:51" x14ac:dyDescent="0.3">
      <c r="A372" s="13" t="s">
        <v>376</v>
      </c>
      <c r="B372" s="34">
        <v>2</v>
      </c>
      <c r="C372" s="34">
        <v>96</v>
      </c>
      <c r="D372" s="33">
        <f>'Inputs and Outputs Part A'!$B$4+'Inputs and Outputs Part A'!$B$8</f>
        <v>101</v>
      </c>
      <c r="E372" s="33">
        <f t="shared" si="30"/>
        <v>96</v>
      </c>
      <c r="F372" s="33">
        <f>IF(E372-B372&gt;'Inputs and Outputs Part A'!B$4,E372-B372-'Inputs and Outputs Part A'!B$4,0)</f>
        <v>0</v>
      </c>
      <c r="G372" s="35">
        <f>'Inputs and Outputs Part A'!$B$5*'Data Sheet A'!E372-'Inputs and Outputs Part A'!$B$6*'Data Sheet A'!F372</f>
        <v>3840</v>
      </c>
      <c r="J372" s="13" t="s">
        <v>376</v>
      </c>
      <c r="K372" s="34">
        <v>2</v>
      </c>
      <c r="L372" s="34">
        <v>96</v>
      </c>
      <c r="M372" s="33">
        <f>'Inputs and Outputs Part A'!$B$4+'Inputs and Outputs Part A'!$B$9</f>
        <v>102</v>
      </c>
      <c r="N372" s="33">
        <f t="shared" si="31"/>
        <v>96</v>
      </c>
      <c r="O372" s="33">
        <f>IF(N372-K372&gt;'Inputs and Outputs Part A'!B$4,N372-K372-'Inputs and Outputs Part A'!B$4,0)</f>
        <v>0</v>
      </c>
      <c r="P372" s="35">
        <f>'Inputs and Outputs Part A'!$B$5*'Data Sheet A'!N372-'Inputs and Outputs Part A'!$B$6*'Data Sheet A'!O372</f>
        <v>3840</v>
      </c>
      <c r="S372" s="13" t="s">
        <v>376</v>
      </c>
      <c r="T372" s="34">
        <v>2</v>
      </c>
      <c r="U372" s="34">
        <v>96</v>
      </c>
      <c r="V372" s="33">
        <f>'Inputs and Outputs Part A'!$B$4+'Inputs and Outputs Part A'!$B$10</f>
        <v>103</v>
      </c>
      <c r="W372" s="33">
        <f t="shared" si="32"/>
        <v>96</v>
      </c>
      <c r="X372" s="33">
        <f>IF(W372-T372&gt;'Inputs and Outputs Part A'!B$4,W372-T372-'Inputs and Outputs Part A'!B$4,0)</f>
        <v>0</v>
      </c>
      <c r="Y372" s="35">
        <f>'Inputs and Outputs Part A'!$B$5*'Data Sheet A'!W372-'Inputs and Outputs Part A'!$B$6*'Data Sheet A'!X372</f>
        <v>3840</v>
      </c>
      <c r="AB372" s="13" t="s">
        <v>376</v>
      </c>
      <c r="AC372" s="34">
        <v>2</v>
      </c>
      <c r="AD372" s="34">
        <v>96</v>
      </c>
      <c r="AE372" s="33">
        <f>'Inputs and Outputs Part A'!$B$4+'Inputs and Outputs Part A'!$B$11</f>
        <v>104</v>
      </c>
      <c r="AF372" s="33">
        <f t="shared" si="33"/>
        <v>96</v>
      </c>
      <c r="AG372" s="33">
        <f>IF(AF372-AC372&gt;'Inputs and Outputs Part A'!B$4,AF372-AC372-'Inputs and Outputs Part A'!B$4,0)</f>
        <v>0</v>
      </c>
      <c r="AH372" s="35">
        <f>'Inputs and Outputs Part A'!$B$5*'Data Sheet A'!AF372-'Inputs and Outputs Part A'!$B$6*'Data Sheet A'!AG372</f>
        <v>3840</v>
      </c>
      <c r="AK372" s="13" t="s">
        <v>376</v>
      </c>
      <c r="AL372" s="34">
        <v>2</v>
      </c>
      <c r="AM372" s="34">
        <v>96</v>
      </c>
      <c r="AN372" s="33">
        <f>'Inputs and Outputs Part A'!$B$4+'Inputs and Outputs Part A'!$B$12</f>
        <v>105</v>
      </c>
      <c r="AO372" s="33">
        <f t="shared" si="34"/>
        <v>96</v>
      </c>
      <c r="AP372" s="33">
        <f>IF(AO372-AL372&gt;'Inputs and Outputs Part A'!B$4,AO372-AL372-'Inputs and Outputs Part A'!B$4,0)</f>
        <v>0</v>
      </c>
      <c r="AQ372" s="35">
        <f>'Inputs and Outputs Part A'!$B$5*'Data Sheet A'!AO372-'Inputs and Outputs Part A'!$B$6*'Data Sheet A'!AP372</f>
        <v>3840</v>
      </c>
      <c r="AS372" s="13" t="s">
        <v>376</v>
      </c>
      <c r="AT372" s="34">
        <v>2</v>
      </c>
      <c r="AU372" s="34">
        <v>96</v>
      </c>
      <c r="AV372" s="33">
        <f>'Inputs and Outputs Part A'!$B$4</f>
        <v>100</v>
      </c>
      <c r="AW372" s="33">
        <f t="shared" si="35"/>
        <v>96</v>
      </c>
      <c r="AX372" s="33">
        <f>IF(AW372-AT372&gt;'Inputs and Outputs Part A'!B$4,AW372-AT372-'Inputs and Outputs Part A'!B$4,0)</f>
        <v>0</v>
      </c>
      <c r="AY372" s="35">
        <f>'Inputs and Outputs Part A'!$B$5*'Data Sheet A'!AW372</f>
        <v>3840</v>
      </c>
    </row>
    <row r="373" spans="1:51" x14ac:dyDescent="0.3">
      <c r="A373" s="13" t="s">
        <v>377</v>
      </c>
      <c r="B373" s="34">
        <v>1</v>
      </c>
      <c r="C373" s="34">
        <v>102</v>
      </c>
      <c r="D373" s="33">
        <f>'Inputs and Outputs Part A'!$B$4+'Inputs and Outputs Part A'!$B$8</f>
        <v>101</v>
      </c>
      <c r="E373" s="33">
        <f t="shared" si="30"/>
        <v>101</v>
      </c>
      <c r="F373" s="33">
        <f>IF(E373-B373&gt;'Inputs and Outputs Part A'!B$4,E373-B373-'Inputs and Outputs Part A'!B$4,0)</f>
        <v>0</v>
      </c>
      <c r="G373" s="35">
        <f>'Inputs and Outputs Part A'!$B$5*'Data Sheet A'!E373-'Inputs and Outputs Part A'!$B$6*'Data Sheet A'!F373</f>
        <v>4040</v>
      </c>
      <c r="J373" s="13" t="s">
        <v>377</v>
      </c>
      <c r="K373" s="34">
        <v>1</v>
      </c>
      <c r="L373" s="34">
        <v>102</v>
      </c>
      <c r="M373" s="33">
        <f>'Inputs and Outputs Part A'!$B$4+'Inputs and Outputs Part A'!$B$9</f>
        <v>102</v>
      </c>
      <c r="N373" s="33">
        <f t="shared" si="31"/>
        <v>102</v>
      </c>
      <c r="O373" s="33">
        <f>IF(N373-K373&gt;'Inputs and Outputs Part A'!B$4,N373-K373-'Inputs and Outputs Part A'!B$4,0)</f>
        <v>1</v>
      </c>
      <c r="P373" s="35">
        <f>'Inputs and Outputs Part A'!$B$5*'Data Sheet A'!N373-'Inputs and Outputs Part A'!$B$6*'Data Sheet A'!O373</f>
        <v>3980</v>
      </c>
      <c r="S373" s="13" t="s">
        <v>377</v>
      </c>
      <c r="T373" s="34">
        <v>1</v>
      </c>
      <c r="U373" s="34">
        <v>102</v>
      </c>
      <c r="V373" s="33">
        <f>'Inputs and Outputs Part A'!$B$4+'Inputs and Outputs Part A'!$B$10</f>
        <v>103</v>
      </c>
      <c r="W373" s="33">
        <f t="shared" si="32"/>
        <v>102</v>
      </c>
      <c r="X373" s="33">
        <f>IF(W373-T373&gt;'Inputs and Outputs Part A'!B$4,W373-T373-'Inputs and Outputs Part A'!B$4,0)</f>
        <v>1</v>
      </c>
      <c r="Y373" s="35">
        <f>'Inputs and Outputs Part A'!$B$5*'Data Sheet A'!W373-'Inputs and Outputs Part A'!$B$6*'Data Sheet A'!X373</f>
        <v>3980</v>
      </c>
      <c r="AB373" s="13" t="s">
        <v>377</v>
      </c>
      <c r="AC373" s="34">
        <v>1</v>
      </c>
      <c r="AD373" s="34">
        <v>102</v>
      </c>
      <c r="AE373" s="33">
        <f>'Inputs and Outputs Part A'!$B$4+'Inputs and Outputs Part A'!$B$11</f>
        <v>104</v>
      </c>
      <c r="AF373" s="33">
        <f t="shared" si="33"/>
        <v>102</v>
      </c>
      <c r="AG373" s="33">
        <f>IF(AF373-AC373&gt;'Inputs and Outputs Part A'!B$4,AF373-AC373-'Inputs and Outputs Part A'!B$4,0)</f>
        <v>1</v>
      </c>
      <c r="AH373" s="35">
        <f>'Inputs and Outputs Part A'!$B$5*'Data Sheet A'!AF373-'Inputs and Outputs Part A'!$B$6*'Data Sheet A'!AG373</f>
        <v>3980</v>
      </c>
      <c r="AK373" s="13" t="s">
        <v>377</v>
      </c>
      <c r="AL373" s="34">
        <v>1</v>
      </c>
      <c r="AM373" s="34">
        <v>102</v>
      </c>
      <c r="AN373" s="33">
        <f>'Inputs and Outputs Part A'!$B$4+'Inputs and Outputs Part A'!$B$12</f>
        <v>105</v>
      </c>
      <c r="AO373" s="33">
        <f t="shared" si="34"/>
        <v>102</v>
      </c>
      <c r="AP373" s="33">
        <f>IF(AO373-AL373&gt;'Inputs and Outputs Part A'!B$4,AO373-AL373-'Inputs and Outputs Part A'!B$4,0)</f>
        <v>1</v>
      </c>
      <c r="AQ373" s="35">
        <f>'Inputs and Outputs Part A'!$B$5*'Data Sheet A'!AO373-'Inputs and Outputs Part A'!$B$6*'Data Sheet A'!AP373</f>
        <v>3980</v>
      </c>
      <c r="AS373" s="13" t="s">
        <v>377</v>
      </c>
      <c r="AT373" s="34">
        <v>1</v>
      </c>
      <c r="AU373" s="34">
        <v>102</v>
      </c>
      <c r="AV373" s="33">
        <f>'Inputs and Outputs Part A'!$B$4</f>
        <v>100</v>
      </c>
      <c r="AW373" s="33">
        <f t="shared" si="35"/>
        <v>100</v>
      </c>
      <c r="AX373" s="33">
        <f>IF(AW373-AT373&gt;'Inputs and Outputs Part A'!B$4,AW373-AT373-'Inputs and Outputs Part A'!B$4,0)</f>
        <v>0</v>
      </c>
      <c r="AY373" s="35">
        <f>'Inputs and Outputs Part A'!$B$5*'Data Sheet A'!AW373</f>
        <v>4000</v>
      </c>
    </row>
    <row r="374" spans="1:51" x14ac:dyDescent="0.3">
      <c r="A374" s="13" t="s">
        <v>378</v>
      </c>
      <c r="B374" s="34">
        <v>1</v>
      </c>
      <c r="C374" s="34">
        <v>95</v>
      </c>
      <c r="D374" s="33">
        <f>'Inputs and Outputs Part A'!$B$4+'Inputs and Outputs Part A'!$B$8</f>
        <v>101</v>
      </c>
      <c r="E374" s="33">
        <f t="shared" si="30"/>
        <v>95</v>
      </c>
      <c r="F374" s="33">
        <f>IF(E374-B374&gt;'Inputs and Outputs Part A'!B$4,E374-B374-'Inputs and Outputs Part A'!B$4,0)</f>
        <v>0</v>
      </c>
      <c r="G374" s="35">
        <f>'Inputs and Outputs Part A'!$B$5*'Data Sheet A'!E374-'Inputs and Outputs Part A'!$B$6*'Data Sheet A'!F374</f>
        <v>3800</v>
      </c>
      <c r="J374" s="13" t="s">
        <v>378</v>
      </c>
      <c r="K374" s="34">
        <v>1</v>
      </c>
      <c r="L374" s="34">
        <v>95</v>
      </c>
      <c r="M374" s="33">
        <f>'Inputs and Outputs Part A'!$B$4+'Inputs and Outputs Part A'!$B$9</f>
        <v>102</v>
      </c>
      <c r="N374" s="33">
        <f t="shared" si="31"/>
        <v>95</v>
      </c>
      <c r="O374" s="33">
        <f>IF(N374-K374&gt;'Inputs and Outputs Part A'!B$4,N374-K374-'Inputs and Outputs Part A'!B$4,0)</f>
        <v>0</v>
      </c>
      <c r="P374" s="35">
        <f>'Inputs and Outputs Part A'!$B$5*'Data Sheet A'!N374-'Inputs and Outputs Part A'!$B$6*'Data Sheet A'!O374</f>
        <v>3800</v>
      </c>
      <c r="S374" s="13" t="s">
        <v>378</v>
      </c>
      <c r="T374" s="34">
        <v>1</v>
      </c>
      <c r="U374" s="34">
        <v>95</v>
      </c>
      <c r="V374" s="33">
        <f>'Inputs and Outputs Part A'!$B$4+'Inputs and Outputs Part A'!$B$10</f>
        <v>103</v>
      </c>
      <c r="W374" s="33">
        <f t="shared" si="32"/>
        <v>95</v>
      </c>
      <c r="X374" s="33">
        <f>IF(W374-T374&gt;'Inputs and Outputs Part A'!B$4,W374-T374-'Inputs and Outputs Part A'!B$4,0)</f>
        <v>0</v>
      </c>
      <c r="Y374" s="35">
        <f>'Inputs and Outputs Part A'!$B$5*'Data Sheet A'!W374-'Inputs and Outputs Part A'!$B$6*'Data Sheet A'!X374</f>
        <v>3800</v>
      </c>
      <c r="AB374" s="13" t="s">
        <v>378</v>
      </c>
      <c r="AC374" s="34">
        <v>1</v>
      </c>
      <c r="AD374" s="34">
        <v>95</v>
      </c>
      <c r="AE374" s="33">
        <f>'Inputs and Outputs Part A'!$B$4+'Inputs and Outputs Part A'!$B$11</f>
        <v>104</v>
      </c>
      <c r="AF374" s="33">
        <f t="shared" si="33"/>
        <v>95</v>
      </c>
      <c r="AG374" s="33">
        <f>IF(AF374-AC374&gt;'Inputs and Outputs Part A'!B$4,AF374-AC374-'Inputs and Outputs Part A'!B$4,0)</f>
        <v>0</v>
      </c>
      <c r="AH374" s="35">
        <f>'Inputs and Outputs Part A'!$B$5*'Data Sheet A'!AF374-'Inputs and Outputs Part A'!$B$6*'Data Sheet A'!AG374</f>
        <v>3800</v>
      </c>
      <c r="AK374" s="13" t="s">
        <v>378</v>
      </c>
      <c r="AL374" s="34">
        <v>1</v>
      </c>
      <c r="AM374" s="34">
        <v>95</v>
      </c>
      <c r="AN374" s="33">
        <f>'Inputs and Outputs Part A'!$B$4+'Inputs and Outputs Part A'!$B$12</f>
        <v>105</v>
      </c>
      <c r="AO374" s="33">
        <f t="shared" si="34"/>
        <v>95</v>
      </c>
      <c r="AP374" s="33">
        <f>IF(AO374-AL374&gt;'Inputs and Outputs Part A'!B$4,AO374-AL374-'Inputs and Outputs Part A'!B$4,0)</f>
        <v>0</v>
      </c>
      <c r="AQ374" s="35">
        <f>'Inputs and Outputs Part A'!$B$5*'Data Sheet A'!AO374-'Inputs and Outputs Part A'!$B$6*'Data Sheet A'!AP374</f>
        <v>3800</v>
      </c>
      <c r="AS374" s="13" t="s">
        <v>378</v>
      </c>
      <c r="AT374" s="34">
        <v>1</v>
      </c>
      <c r="AU374" s="34">
        <v>95</v>
      </c>
      <c r="AV374" s="33">
        <f>'Inputs and Outputs Part A'!$B$4</f>
        <v>100</v>
      </c>
      <c r="AW374" s="33">
        <f t="shared" si="35"/>
        <v>95</v>
      </c>
      <c r="AX374" s="33">
        <f>IF(AW374-AT374&gt;'Inputs and Outputs Part A'!B$4,AW374-AT374-'Inputs and Outputs Part A'!B$4,0)</f>
        <v>0</v>
      </c>
      <c r="AY374" s="35">
        <f>'Inputs and Outputs Part A'!$B$5*'Data Sheet A'!AW374</f>
        <v>3800</v>
      </c>
    </row>
    <row r="375" spans="1:51" x14ac:dyDescent="0.3">
      <c r="A375" s="13" t="s">
        <v>379</v>
      </c>
      <c r="B375" s="34">
        <v>3</v>
      </c>
      <c r="C375" s="34">
        <v>94</v>
      </c>
      <c r="D375" s="33">
        <f>'Inputs and Outputs Part A'!$B$4+'Inputs and Outputs Part A'!$B$8</f>
        <v>101</v>
      </c>
      <c r="E375" s="33">
        <f t="shared" si="30"/>
        <v>94</v>
      </c>
      <c r="F375" s="33">
        <f>IF(E375-B375&gt;'Inputs and Outputs Part A'!B$4,E375-B375-'Inputs and Outputs Part A'!B$4,0)</f>
        <v>0</v>
      </c>
      <c r="G375" s="35">
        <f>'Inputs and Outputs Part A'!$B$5*'Data Sheet A'!E375-'Inputs and Outputs Part A'!$B$6*'Data Sheet A'!F375</f>
        <v>3760</v>
      </c>
      <c r="J375" s="13" t="s">
        <v>379</v>
      </c>
      <c r="K375" s="34">
        <v>3</v>
      </c>
      <c r="L375" s="34">
        <v>94</v>
      </c>
      <c r="M375" s="33">
        <f>'Inputs and Outputs Part A'!$B$4+'Inputs and Outputs Part A'!$B$9</f>
        <v>102</v>
      </c>
      <c r="N375" s="33">
        <f t="shared" si="31"/>
        <v>94</v>
      </c>
      <c r="O375" s="33">
        <f>IF(N375-K375&gt;'Inputs and Outputs Part A'!B$4,N375-K375-'Inputs and Outputs Part A'!B$4,0)</f>
        <v>0</v>
      </c>
      <c r="P375" s="35">
        <f>'Inputs and Outputs Part A'!$B$5*'Data Sheet A'!N375-'Inputs and Outputs Part A'!$B$6*'Data Sheet A'!O375</f>
        <v>3760</v>
      </c>
      <c r="S375" s="13" t="s">
        <v>379</v>
      </c>
      <c r="T375" s="34">
        <v>3</v>
      </c>
      <c r="U375" s="34">
        <v>94</v>
      </c>
      <c r="V375" s="33">
        <f>'Inputs and Outputs Part A'!$B$4+'Inputs and Outputs Part A'!$B$10</f>
        <v>103</v>
      </c>
      <c r="W375" s="33">
        <f t="shared" si="32"/>
        <v>94</v>
      </c>
      <c r="X375" s="33">
        <f>IF(W375-T375&gt;'Inputs and Outputs Part A'!B$4,W375-T375-'Inputs and Outputs Part A'!B$4,0)</f>
        <v>0</v>
      </c>
      <c r="Y375" s="35">
        <f>'Inputs and Outputs Part A'!$B$5*'Data Sheet A'!W375-'Inputs and Outputs Part A'!$B$6*'Data Sheet A'!X375</f>
        <v>3760</v>
      </c>
      <c r="AB375" s="13" t="s">
        <v>379</v>
      </c>
      <c r="AC375" s="34">
        <v>3</v>
      </c>
      <c r="AD375" s="34">
        <v>94</v>
      </c>
      <c r="AE375" s="33">
        <f>'Inputs and Outputs Part A'!$B$4+'Inputs and Outputs Part A'!$B$11</f>
        <v>104</v>
      </c>
      <c r="AF375" s="33">
        <f t="shared" si="33"/>
        <v>94</v>
      </c>
      <c r="AG375" s="33">
        <f>IF(AF375-AC375&gt;'Inputs and Outputs Part A'!B$4,AF375-AC375-'Inputs and Outputs Part A'!B$4,0)</f>
        <v>0</v>
      </c>
      <c r="AH375" s="35">
        <f>'Inputs and Outputs Part A'!$B$5*'Data Sheet A'!AF375-'Inputs and Outputs Part A'!$B$6*'Data Sheet A'!AG375</f>
        <v>3760</v>
      </c>
      <c r="AK375" s="13" t="s">
        <v>379</v>
      </c>
      <c r="AL375" s="34">
        <v>3</v>
      </c>
      <c r="AM375" s="34">
        <v>94</v>
      </c>
      <c r="AN375" s="33">
        <f>'Inputs and Outputs Part A'!$B$4+'Inputs and Outputs Part A'!$B$12</f>
        <v>105</v>
      </c>
      <c r="AO375" s="33">
        <f t="shared" si="34"/>
        <v>94</v>
      </c>
      <c r="AP375" s="33">
        <f>IF(AO375-AL375&gt;'Inputs and Outputs Part A'!B$4,AO375-AL375-'Inputs and Outputs Part A'!B$4,0)</f>
        <v>0</v>
      </c>
      <c r="AQ375" s="35">
        <f>'Inputs and Outputs Part A'!$B$5*'Data Sheet A'!AO375-'Inputs and Outputs Part A'!$B$6*'Data Sheet A'!AP375</f>
        <v>3760</v>
      </c>
      <c r="AS375" s="13" t="s">
        <v>379</v>
      </c>
      <c r="AT375" s="34">
        <v>3</v>
      </c>
      <c r="AU375" s="34">
        <v>94</v>
      </c>
      <c r="AV375" s="33">
        <f>'Inputs and Outputs Part A'!$B$4</f>
        <v>100</v>
      </c>
      <c r="AW375" s="33">
        <f t="shared" si="35"/>
        <v>94</v>
      </c>
      <c r="AX375" s="33">
        <f>IF(AW375-AT375&gt;'Inputs and Outputs Part A'!B$4,AW375-AT375-'Inputs and Outputs Part A'!B$4,0)</f>
        <v>0</v>
      </c>
      <c r="AY375" s="35">
        <f>'Inputs and Outputs Part A'!$B$5*'Data Sheet A'!AW375</f>
        <v>3760</v>
      </c>
    </row>
    <row r="376" spans="1:51" x14ac:dyDescent="0.3">
      <c r="A376" s="13" t="s">
        <v>380</v>
      </c>
      <c r="B376" s="34">
        <v>3</v>
      </c>
      <c r="C376" s="34">
        <v>104</v>
      </c>
      <c r="D376" s="33">
        <f>'Inputs and Outputs Part A'!$B$4+'Inputs and Outputs Part A'!$B$8</f>
        <v>101</v>
      </c>
      <c r="E376" s="33">
        <f t="shared" si="30"/>
        <v>101</v>
      </c>
      <c r="F376" s="33">
        <f>IF(E376-B376&gt;'Inputs and Outputs Part A'!B$4,E376-B376-'Inputs and Outputs Part A'!B$4,0)</f>
        <v>0</v>
      </c>
      <c r="G376" s="35">
        <f>'Inputs and Outputs Part A'!$B$5*'Data Sheet A'!E376-'Inputs and Outputs Part A'!$B$6*'Data Sheet A'!F376</f>
        <v>4040</v>
      </c>
      <c r="J376" s="13" t="s">
        <v>380</v>
      </c>
      <c r="K376" s="34">
        <v>3</v>
      </c>
      <c r="L376" s="34">
        <v>104</v>
      </c>
      <c r="M376" s="33">
        <f>'Inputs and Outputs Part A'!$B$4+'Inputs and Outputs Part A'!$B$9</f>
        <v>102</v>
      </c>
      <c r="N376" s="33">
        <f t="shared" si="31"/>
        <v>102</v>
      </c>
      <c r="O376" s="33">
        <f>IF(N376-K376&gt;'Inputs and Outputs Part A'!B$4,N376-K376-'Inputs and Outputs Part A'!B$4,0)</f>
        <v>0</v>
      </c>
      <c r="P376" s="35">
        <f>'Inputs and Outputs Part A'!$B$5*'Data Sheet A'!N376-'Inputs and Outputs Part A'!$B$6*'Data Sheet A'!O376</f>
        <v>4080</v>
      </c>
      <c r="S376" s="13" t="s">
        <v>380</v>
      </c>
      <c r="T376" s="34">
        <v>3</v>
      </c>
      <c r="U376" s="34">
        <v>104</v>
      </c>
      <c r="V376" s="33">
        <f>'Inputs and Outputs Part A'!$B$4+'Inputs and Outputs Part A'!$B$10</f>
        <v>103</v>
      </c>
      <c r="W376" s="33">
        <f t="shared" si="32"/>
        <v>103</v>
      </c>
      <c r="X376" s="33">
        <f>IF(W376-T376&gt;'Inputs and Outputs Part A'!B$4,W376-T376-'Inputs and Outputs Part A'!B$4,0)</f>
        <v>0</v>
      </c>
      <c r="Y376" s="35">
        <f>'Inputs and Outputs Part A'!$B$5*'Data Sheet A'!W376-'Inputs and Outputs Part A'!$B$6*'Data Sheet A'!X376</f>
        <v>4120</v>
      </c>
      <c r="AB376" s="13" t="s">
        <v>380</v>
      </c>
      <c r="AC376" s="34">
        <v>3</v>
      </c>
      <c r="AD376" s="34">
        <v>104</v>
      </c>
      <c r="AE376" s="33">
        <f>'Inputs and Outputs Part A'!$B$4+'Inputs and Outputs Part A'!$B$11</f>
        <v>104</v>
      </c>
      <c r="AF376" s="33">
        <f t="shared" si="33"/>
        <v>104</v>
      </c>
      <c r="AG376" s="33">
        <f>IF(AF376-AC376&gt;'Inputs and Outputs Part A'!B$4,AF376-AC376-'Inputs and Outputs Part A'!B$4,0)</f>
        <v>1</v>
      </c>
      <c r="AH376" s="35">
        <f>'Inputs and Outputs Part A'!$B$5*'Data Sheet A'!AF376-'Inputs and Outputs Part A'!$B$6*'Data Sheet A'!AG376</f>
        <v>4060</v>
      </c>
      <c r="AK376" s="13" t="s">
        <v>380</v>
      </c>
      <c r="AL376" s="34">
        <v>3</v>
      </c>
      <c r="AM376" s="34">
        <v>104</v>
      </c>
      <c r="AN376" s="33">
        <f>'Inputs and Outputs Part A'!$B$4+'Inputs and Outputs Part A'!$B$12</f>
        <v>105</v>
      </c>
      <c r="AO376" s="33">
        <f t="shared" si="34"/>
        <v>104</v>
      </c>
      <c r="AP376" s="33">
        <f>IF(AO376-AL376&gt;'Inputs and Outputs Part A'!B$4,AO376-AL376-'Inputs and Outputs Part A'!B$4,0)</f>
        <v>1</v>
      </c>
      <c r="AQ376" s="35">
        <f>'Inputs and Outputs Part A'!$B$5*'Data Sheet A'!AO376-'Inputs and Outputs Part A'!$B$6*'Data Sheet A'!AP376</f>
        <v>4060</v>
      </c>
      <c r="AS376" s="13" t="s">
        <v>380</v>
      </c>
      <c r="AT376" s="34">
        <v>3</v>
      </c>
      <c r="AU376" s="34">
        <v>104</v>
      </c>
      <c r="AV376" s="33">
        <f>'Inputs and Outputs Part A'!$B$4</f>
        <v>100</v>
      </c>
      <c r="AW376" s="33">
        <f t="shared" si="35"/>
        <v>100</v>
      </c>
      <c r="AX376" s="33">
        <f>IF(AW376-AT376&gt;'Inputs and Outputs Part A'!B$4,AW376-AT376-'Inputs and Outputs Part A'!B$4,0)</f>
        <v>0</v>
      </c>
      <c r="AY376" s="35">
        <f>'Inputs and Outputs Part A'!$B$5*'Data Sheet A'!AW376</f>
        <v>4000</v>
      </c>
    </row>
    <row r="377" spans="1:51" x14ac:dyDescent="0.3">
      <c r="A377" s="13" t="s">
        <v>381</v>
      </c>
      <c r="B377" s="34">
        <v>1</v>
      </c>
      <c r="C377" s="34">
        <v>98</v>
      </c>
      <c r="D377" s="33">
        <f>'Inputs and Outputs Part A'!$B$4+'Inputs and Outputs Part A'!$B$8</f>
        <v>101</v>
      </c>
      <c r="E377" s="33">
        <f t="shared" si="30"/>
        <v>98</v>
      </c>
      <c r="F377" s="33">
        <f>IF(E377-B377&gt;'Inputs and Outputs Part A'!B$4,E377-B377-'Inputs and Outputs Part A'!B$4,0)</f>
        <v>0</v>
      </c>
      <c r="G377" s="35">
        <f>'Inputs and Outputs Part A'!$B$5*'Data Sheet A'!E377-'Inputs and Outputs Part A'!$B$6*'Data Sheet A'!F377</f>
        <v>3920</v>
      </c>
      <c r="J377" s="13" t="s">
        <v>381</v>
      </c>
      <c r="K377" s="34">
        <v>1</v>
      </c>
      <c r="L377" s="34">
        <v>98</v>
      </c>
      <c r="M377" s="33">
        <f>'Inputs and Outputs Part A'!$B$4+'Inputs and Outputs Part A'!$B$9</f>
        <v>102</v>
      </c>
      <c r="N377" s="33">
        <f t="shared" si="31"/>
        <v>98</v>
      </c>
      <c r="O377" s="33">
        <f>IF(N377-K377&gt;'Inputs and Outputs Part A'!B$4,N377-K377-'Inputs and Outputs Part A'!B$4,0)</f>
        <v>0</v>
      </c>
      <c r="P377" s="35">
        <f>'Inputs and Outputs Part A'!$B$5*'Data Sheet A'!N377-'Inputs and Outputs Part A'!$B$6*'Data Sheet A'!O377</f>
        <v>3920</v>
      </c>
      <c r="S377" s="13" t="s">
        <v>381</v>
      </c>
      <c r="T377" s="34">
        <v>1</v>
      </c>
      <c r="U377" s="34">
        <v>98</v>
      </c>
      <c r="V377" s="33">
        <f>'Inputs and Outputs Part A'!$B$4+'Inputs and Outputs Part A'!$B$10</f>
        <v>103</v>
      </c>
      <c r="W377" s="33">
        <f t="shared" si="32"/>
        <v>98</v>
      </c>
      <c r="X377" s="33">
        <f>IF(W377-T377&gt;'Inputs and Outputs Part A'!B$4,W377-T377-'Inputs and Outputs Part A'!B$4,0)</f>
        <v>0</v>
      </c>
      <c r="Y377" s="35">
        <f>'Inputs and Outputs Part A'!$B$5*'Data Sheet A'!W377-'Inputs and Outputs Part A'!$B$6*'Data Sheet A'!X377</f>
        <v>3920</v>
      </c>
      <c r="AB377" s="13" t="s">
        <v>381</v>
      </c>
      <c r="AC377" s="34">
        <v>1</v>
      </c>
      <c r="AD377" s="34">
        <v>98</v>
      </c>
      <c r="AE377" s="33">
        <f>'Inputs and Outputs Part A'!$B$4+'Inputs and Outputs Part A'!$B$11</f>
        <v>104</v>
      </c>
      <c r="AF377" s="33">
        <f t="shared" si="33"/>
        <v>98</v>
      </c>
      <c r="AG377" s="33">
        <f>IF(AF377-AC377&gt;'Inputs and Outputs Part A'!B$4,AF377-AC377-'Inputs and Outputs Part A'!B$4,0)</f>
        <v>0</v>
      </c>
      <c r="AH377" s="35">
        <f>'Inputs and Outputs Part A'!$B$5*'Data Sheet A'!AF377-'Inputs and Outputs Part A'!$B$6*'Data Sheet A'!AG377</f>
        <v>3920</v>
      </c>
      <c r="AK377" s="13" t="s">
        <v>381</v>
      </c>
      <c r="AL377" s="34">
        <v>1</v>
      </c>
      <c r="AM377" s="34">
        <v>98</v>
      </c>
      <c r="AN377" s="33">
        <f>'Inputs and Outputs Part A'!$B$4+'Inputs and Outputs Part A'!$B$12</f>
        <v>105</v>
      </c>
      <c r="AO377" s="33">
        <f t="shared" si="34"/>
        <v>98</v>
      </c>
      <c r="AP377" s="33">
        <f>IF(AO377-AL377&gt;'Inputs and Outputs Part A'!B$4,AO377-AL377-'Inputs and Outputs Part A'!B$4,0)</f>
        <v>0</v>
      </c>
      <c r="AQ377" s="35">
        <f>'Inputs and Outputs Part A'!$B$5*'Data Sheet A'!AO377-'Inputs and Outputs Part A'!$B$6*'Data Sheet A'!AP377</f>
        <v>3920</v>
      </c>
      <c r="AS377" s="13" t="s">
        <v>381</v>
      </c>
      <c r="AT377" s="34">
        <v>1</v>
      </c>
      <c r="AU377" s="34">
        <v>98</v>
      </c>
      <c r="AV377" s="33">
        <f>'Inputs and Outputs Part A'!$B$4</f>
        <v>100</v>
      </c>
      <c r="AW377" s="33">
        <f t="shared" si="35"/>
        <v>98</v>
      </c>
      <c r="AX377" s="33">
        <f>IF(AW377-AT377&gt;'Inputs and Outputs Part A'!B$4,AW377-AT377-'Inputs and Outputs Part A'!B$4,0)</f>
        <v>0</v>
      </c>
      <c r="AY377" s="35">
        <f>'Inputs and Outputs Part A'!$B$5*'Data Sheet A'!AW377</f>
        <v>3920</v>
      </c>
    </row>
    <row r="378" spans="1:51" x14ac:dyDescent="0.3">
      <c r="A378" s="13" t="s">
        <v>382</v>
      </c>
      <c r="B378" s="34">
        <v>2</v>
      </c>
      <c r="C378" s="34">
        <v>96</v>
      </c>
      <c r="D378" s="33">
        <f>'Inputs and Outputs Part A'!$B$4+'Inputs and Outputs Part A'!$B$8</f>
        <v>101</v>
      </c>
      <c r="E378" s="33">
        <f t="shared" si="30"/>
        <v>96</v>
      </c>
      <c r="F378" s="33">
        <f>IF(E378-B378&gt;'Inputs and Outputs Part A'!B$4,E378-B378-'Inputs and Outputs Part A'!B$4,0)</f>
        <v>0</v>
      </c>
      <c r="G378" s="35">
        <f>'Inputs and Outputs Part A'!$B$5*'Data Sheet A'!E378-'Inputs and Outputs Part A'!$B$6*'Data Sheet A'!F378</f>
        <v>3840</v>
      </c>
      <c r="J378" s="13" t="s">
        <v>382</v>
      </c>
      <c r="K378" s="34">
        <v>2</v>
      </c>
      <c r="L378" s="34">
        <v>96</v>
      </c>
      <c r="M378" s="33">
        <f>'Inputs and Outputs Part A'!$B$4+'Inputs and Outputs Part A'!$B$9</f>
        <v>102</v>
      </c>
      <c r="N378" s="33">
        <f t="shared" si="31"/>
        <v>96</v>
      </c>
      <c r="O378" s="33">
        <f>IF(N378-K378&gt;'Inputs and Outputs Part A'!B$4,N378-K378-'Inputs and Outputs Part A'!B$4,0)</f>
        <v>0</v>
      </c>
      <c r="P378" s="35">
        <f>'Inputs and Outputs Part A'!$B$5*'Data Sheet A'!N378-'Inputs and Outputs Part A'!$B$6*'Data Sheet A'!O378</f>
        <v>3840</v>
      </c>
      <c r="S378" s="13" t="s">
        <v>382</v>
      </c>
      <c r="T378" s="34">
        <v>2</v>
      </c>
      <c r="U378" s="34">
        <v>96</v>
      </c>
      <c r="V378" s="33">
        <f>'Inputs and Outputs Part A'!$B$4+'Inputs and Outputs Part A'!$B$10</f>
        <v>103</v>
      </c>
      <c r="W378" s="33">
        <f t="shared" si="32"/>
        <v>96</v>
      </c>
      <c r="X378" s="33">
        <f>IF(W378-T378&gt;'Inputs and Outputs Part A'!B$4,W378-T378-'Inputs and Outputs Part A'!B$4,0)</f>
        <v>0</v>
      </c>
      <c r="Y378" s="35">
        <f>'Inputs and Outputs Part A'!$B$5*'Data Sheet A'!W378-'Inputs and Outputs Part A'!$B$6*'Data Sheet A'!X378</f>
        <v>3840</v>
      </c>
      <c r="AB378" s="13" t="s">
        <v>382</v>
      </c>
      <c r="AC378" s="34">
        <v>2</v>
      </c>
      <c r="AD378" s="34">
        <v>96</v>
      </c>
      <c r="AE378" s="33">
        <f>'Inputs and Outputs Part A'!$B$4+'Inputs and Outputs Part A'!$B$11</f>
        <v>104</v>
      </c>
      <c r="AF378" s="33">
        <f t="shared" si="33"/>
        <v>96</v>
      </c>
      <c r="AG378" s="33">
        <f>IF(AF378-AC378&gt;'Inputs and Outputs Part A'!B$4,AF378-AC378-'Inputs and Outputs Part A'!B$4,0)</f>
        <v>0</v>
      </c>
      <c r="AH378" s="35">
        <f>'Inputs and Outputs Part A'!$B$5*'Data Sheet A'!AF378-'Inputs and Outputs Part A'!$B$6*'Data Sheet A'!AG378</f>
        <v>3840</v>
      </c>
      <c r="AK378" s="13" t="s">
        <v>382</v>
      </c>
      <c r="AL378" s="34">
        <v>2</v>
      </c>
      <c r="AM378" s="34">
        <v>96</v>
      </c>
      <c r="AN378" s="33">
        <f>'Inputs and Outputs Part A'!$B$4+'Inputs and Outputs Part A'!$B$12</f>
        <v>105</v>
      </c>
      <c r="AO378" s="33">
        <f t="shared" si="34"/>
        <v>96</v>
      </c>
      <c r="AP378" s="33">
        <f>IF(AO378-AL378&gt;'Inputs and Outputs Part A'!B$4,AO378-AL378-'Inputs and Outputs Part A'!B$4,0)</f>
        <v>0</v>
      </c>
      <c r="AQ378" s="35">
        <f>'Inputs and Outputs Part A'!$B$5*'Data Sheet A'!AO378-'Inputs and Outputs Part A'!$B$6*'Data Sheet A'!AP378</f>
        <v>3840</v>
      </c>
      <c r="AS378" s="13" t="s">
        <v>382</v>
      </c>
      <c r="AT378" s="34">
        <v>2</v>
      </c>
      <c r="AU378" s="34">
        <v>96</v>
      </c>
      <c r="AV378" s="33">
        <f>'Inputs and Outputs Part A'!$B$4</f>
        <v>100</v>
      </c>
      <c r="AW378" s="33">
        <f t="shared" si="35"/>
        <v>96</v>
      </c>
      <c r="AX378" s="33">
        <f>IF(AW378-AT378&gt;'Inputs and Outputs Part A'!B$4,AW378-AT378-'Inputs and Outputs Part A'!B$4,0)</f>
        <v>0</v>
      </c>
      <c r="AY378" s="35">
        <f>'Inputs and Outputs Part A'!$B$5*'Data Sheet A'!AW378</f>
        <v>3840</v>
      </c>
    </row>
    <row r="379" spans="1:51" x14ac:dyDescent="0.3">
      <c r="A379" s="13" t="s">
        <v>383</v>
      </c>
      <c r="B379" s="34">
        <v>2</v>
      </c>
      <c r="C379" s="34">
        <v>95</v>
      </c>
      <c r="D379" s="33">
        <f>'Inputs and Outputs Part A'!$B$4+'Inputs and Outputs Part A'!$B$8</f>
        <v>101</v>
      </c>
      <c r="E379" s="33">
        <f t="shared" si="30"/>
        <v>95</v>
      </c>
      <c r="F379" s="33">
        <f>IF(E379-B379&gt;'Inputs and Outputs Part A'!B$4,E379-B379-'Inputs and Outputs Part A'!B$4,0)</f>
        <v>0</v>
      </c>
      <c r="G379" s="35">
        <f>'Inputs and Outputs Part A'!$B$5*'Data Sheet A'!E379-'Inputs and Outputs Part A'!$B$6*'Data Sheet A'!F379</f>
        <v>3800</v>
      </c>
      <c r="J379" s="13" t="s">
        <v>383</v>
      </c>
      <c r="K379" s="34">
        <v>2</v>
      </c>
      <c r="L379" s="34">
        <v>95</v>
      </c>
      <c r="M379" s="33">
        <f>'Inputs and Outputs Part A'!$B$4+'Inputs and Outputs Part A'!$B$9</f>
        <v>102</v>
      </c>
      <c r="N379" s="33">
        <f t="shared" si="31"/>
        <v>95</v>
      </c>
      <c r="O379" s="33">
        <f>IF(N379-K379&gt;'Inputs and Outputs Part A'!B$4,N379-K379-'Inputs and Outputs Part A'!B$4,0)</f>
        <v>0</v>
      </c>
      <c r="P379" s="35">
        <f>'Inputs and Outputs Part A'!$B$5*'Data Sheet A'!N379-'Inputs and Outputs Part A'!$B$6*'Data Sheet A'!O379</f>
        <v>3800</v>
      </c>
      <c r="S379" s="13" t="s">
        <v>383</v>
      </c>
      <c r="T379" s="34">
        <v>2</v>
      </c>
      <c r="U379" s="34">
        <v>95</v>
      </c>
      <c r="V379" s="33">
        <f>'Inputs and Outputs Part A'!$B$4+'Inputs and Outputs Part A'!$B$10</f>
        <v>103</v>
      </c>
      <c r="W379" s="33">
        <f t="shared" si="32"/>
        <v>95</v>
      </c>
      <c r="X379" s="33">
        <f>IF(W379-T379&gt;'Inputs and Outputs Part A'!B$4,W379-T379-'Inputs and Outputs Part A'!B$4,0)</f>
        <v>0</v>
      </c>
      <c r="Y379" s="35">
        <f>'Inputs and Outputs Part A'!$B$5*'Data Sheet A'!W379-'Inputs and Outputs Part A'!$B$6*'Data Sheet A'!X379</f>
        <v>3800</v>
      </c>
      <c r="AB379" s="13" t="s">
        <v>383</v>
      </c>
      <c r="AC379" s="34">
        <v>2</v>
      </c>
      <c r="AD379" s="34">
        <v>95</v>
      </c>
      <c r="AE379" s="33">
        <f>'Inputs and Outputs Part A'!$B$4+'Inputs and Outputs Part A'!$B$11</f>
        <v>104</v>
      </c>
      <c r="AF379" s="33">
        <f t="shared" si="33"/>
        <v>95</v>
      </c>
      <c r="AG379" s="33">
        <f>IF(AF379-AC379&gt;'Inputs and Outputs Part A'!B$4,AF379-AC379-'Inputs and Outputs Part A'!B$4,0)</f>
        <v>0</v>
      </c>
      <c r="AH379" s="35">
        <f>'Inputs and Outputs Part A'!$B$5*'Data Sheet A'!AF379-'Inputs and Outputs Part A'!$B$6*'Data Sheet A'!AG379</f>
        <v>3800</v>
      </c>
      <c r="AK379" s="13" t="s">
        <v>383</v>
      </c>
      <c r="AL379" s="34">
        <v>2</v>
      </c>
      <c r="AM379" s="34">
        <v>95</v>
      </c>
      <c r="AN379" s="33">
        <f>'Inputs and Outputs Part A'!$B$4+'Inputs and Outputs Part A'!$B$12</f>
        <v>105</v>
      </c>
      <c r="AO379" s="33">
        <f t="shared" si="34"/>
        <v>95</v>
      </c>
      <c r="AP379" s="33">
        <f>IF(AO379-AL379&gt;'Inputs and Outputs Part A'!B$4,AO379-AL379-'Inputs and Outputs Part A'!B$4,0)</f>
        <v>0</v>
      </c>
      <c r="AQ379" s="35">
        <f>'Inputs and Outputs Part A'!$B$5*'Data Sheet A'!AO379-'Inputs and Outputs Part A'!$B$6*'Data Sheet A'!AP379</f>
        <v>3800</v>
      </c>
      <c r="AS379" s="13" t="s">
        <v>383</v>
      </c>
      <c r="AT379" s="34">
        <v>2</v>
      </c>
      <c r="AU379" s="34">
        <v>95</v>
      </c>
      <c r="AV379" s="33">
        <f>'Inputs and Outputs Part A'!$B$4</f>
        <v>100</v>
      </c>
      <c r="AW379" s="33">
        <f t="shared" si="35"/>
        <v>95</v>
      </c>
      <c r="AX379" s="33">
        <f>IF(AW379-AT379&gt;'Inputs and Outputs Part A'!B$4,AW379-AT379-'Inputs and Outputs Part A'!B$4,0)</f>
        <v>0</v>
      </c>
      <c r="AY379" s="35">
        <f>'Inputs and Outputs Part A'!$B$5*'Data Sheet A'!AW379</f>
        <v>3800</v>
      </c>
    </row>
    <row r="380" spans="1:51" x14ac:dyDescent="0.3">
      <c r="A380" s="13" t="s">
        <v>384</v>
      </c>
      <c r="B380" s="34">
        <v>1</v>
      </c>
      <c r="C380" s="34">
        <v>99</v>
      </c>
      <c r="D380" s="33">
        <f>'Inputs and Outputs Part A'!$B$4+'Inputs and Outputs Part A'!$B$8</f>
        <v>101</v>
      </c>
      <c r="E380" s="33">
        <f t="shared" si="30"/>
        <v>99</v>
      </c>
      <c r="F380" s="33">
        <f>IF(E380-B380&gt;'Inputs and Outputs Part A'!B$4,E380-B380-'Inputs and Outputs Part A'!B$4,0)</f>
        <v>0</v>
      </c>
      <c r="G380" s="35">
        <f>'Inputs and Outputs Part A'!$B$5*'Data Sheet A'!E380-'Inputs and Outputs Part A'!$B$6*'Data Sheet A'!F380</f>
        <v>3960</v>
      </c>
      <c r="J380" s="13" t="s">
        <v>384</v>
      </c>
      <c r="K380" s="34">
        <v>1</v>
      </c>
      <c r="L380" s="34">
        <v>99</v>
      </c>
      <c r="M380" s="33">
        <f>'Inputs and Outputs Part A'!$B$4+'Inputs and Outputs Part A'!$B$9</f>
        <v>102</v>
      </c>
      <c r="N380" s="33">
        <f t="shared" si="31"/>
        <v>99</v>
      </c>
      <c r="O380" s="33">
        <f>IF(N380-K380&gt;'Inputs and Outputs Part A'!B$4,N380-K380-'Inputs and Outputs Part A'!B$4,0)</f>
        <v>0</v>
      </c>
      <c r="P380" s="35">
        <f>'Inputs and Outputs Part A'!$B$5*'Data Sheet A'!N380-'Inputs and Outputs Part A'!$B$6*'Data Sheet A'!O380</f>
        <v>3960</v>
      </c>
      <c r="S380" s="13" t="s">
        <v>384</v>
      </c>
      <c r="T380" s="34">
        <v>1</v>
      </c>
      <c r="U380" s="34">
        <v>99</v>
      </c>
      <c r="V380" s="33">
        <f>'Inputs and Outputs Part A'!$B$4+'Inputs and Outputs Part A'!$B$10</f>
        <v>103</v>
      </c>
      <c r="W380" s="33">
        <f t="shared" si="32"/>
        <v>99</v>
      </c>
      <c r="X380" s="33">
        <f>IF(W380-T380&gt;'Inputs and Outputs Part A'!B$4,W380-T380-'Inputs and Outputs Part A'!B$4,0)</f>
        <v>0</v>
      </c>
      <c r="Y380" s="35">
        <f>'Inputs and Outputs Part A'!$B$5*'Data Sheet A'!W380-'Inputs and Outputs Part A'!$B$6*'Data Sheet A'!X380</f>
        <v>3960</v>
      </c>
      <c r="AB380" s="13" t="s">
        <v>384</v>
      </c>
      <c r="AC380" s="34">
        <v>1</v>
      </c>
      <c r="AD380" s="34">
        <v>99</v>
      </c>
      <c r="AE380" s="33">
        <f>'Inputs and Outputs Part A'!$B$4+'Inputs and Outputs Part A'!$B$11</f>
        <v>104</v>
      </c>
      <c r="AF380" s="33">
        <f t="shared" si="33"/>
        <v>99</v>
      </c>
      <c r="AG380" s="33">
        <f>IF(AF380-AC380&gt;'Inputs and Outputs Part A'!B$4,AF380-AC380-'Inputs and Outputs Part A'!B$4,0)</f>
        <v>0</v>
      </c>
      <c r="AH380" s="35">
        <f>'Inputs and Outputs Part A'!$B$5*'Data Sheet A'!AF380-'Inputs and Outputs Part A'!$B$6*'Data Sheet A'!AG380</f>
        <v>3960</v>
      </c>
      <c r="AK380" s="13" t="s">
        <v>384</v>
      </c>
      <c r="AL380" s="34">
        <v>1</v>
      </c>
      <c r="AM380" s="34">
        <v>99</v>
      </c>
      <c r="AN380" s="33">
        <f>'Inputs and Outputs Part A'!$B$4+'Inputs and Outputs Part A'!$B$12</f>
        <v>105</v>
      </c>
      <c r="AO380" s="33">
        <f t="shared" si="34"/>
        <v>99</v>
      </c>
      <c r="AP380" s="33">
        <f>IF(AO380-AL380&gt;'Inputs and Outputs Part A'!B$4,AO380-AL380-'Inputs and Outputs Part A'!B$4,0)</f>
        <v>0</v>
      </c>
      <c r="AQ380" s="35">
        <f>'Inputs and Outputs Part A'!$B$5*'Data Sheet A'!AO380-'Inputs and Outputs Part A'!$B$6*'Data Sheet A'!AP380</f>
        <v>3960</v>
      </c>
      <c r="AS380" s="13" t="s">
        <v>384</v>
      </c>
      <c r="AT380" s="34">
        <v>1</v>
      </c>
      <c r="AU380" s="34">
        <v>99</v>
      </c>
      <c r="AV380" s="33">
        <f>'Inputs and Outputs Part A'!$B$4</f>
        <v>100</v>
      </c>
      <c r="AW380" s="33">
        <f t="shared" si="35"/>
        <v>99</v>
      </c>
      <c r="AX380" s="33">
        <f>IF(AW380-AT380&gt;'Inputs and Outputs Part A'!B$4,AW380-AT380-'Inputs and Outputs Part A'!B$4,0)</f>
        <v>0</v>
      </c>
      <c r="AY380" s="35">
        <f>'Inputs and Outputs Part A'!$B$5*'Data Sheet A'!AW380</f>
        <v>3960</v>
      </c>
    </row>
    <row r="381" spans="1:51" x14ac:dyDescent="0.3">
      <c r="A381" s="13" t="s">
        <v>385</v>
      </c>
      <c r="B381" s="34">
        <v>3</v>
      </c>
      <c r="C381" s="34">
        <v>112</v>
      </c>
      <c r="D381" s="33">
        <f>'Inputs and Outputs Part A'!$B$4+'Inputs and Outputs Part A'!$B$8</f>
        <v>101</v>
      </c>
      <c r="E381" s="33">
        <f t="shared" si="30"/>
        <v>101</v>
      </c>
      <c r="F381" s="33">
        <f>IF(E381-B381&gt;'Inputs and Outputs Part A'!B$4,E381-B381-'Inputs and Outputs Part A'!B$4,0)</f>
        <v>0</v>
      </c>
      <c r="G381" s="35">
        <f>'Inputs and Outputs Part A'!$B$5*'Data Sheet A'!E381-'Inputs and Outputs Part A'!$B$6*'Data Sheet A'!F381</f>
        <v>4040</v>
      </c>
      <c r="J381" s="13" t="s">
        <v>385</v>
      </c>
      <c r="K381" s="34">
        <v>3</v>
      </c>
      <c r="L381" s="34">
        <v>112</v>
      </c>
      <c r="M381" s="33">
        <f>'Inputs and Outputs Part A'!$B$4+'Inputs and Outputs Part A'!$B$9</f>
        <v>102</v>
      </c>
      <c r="N381" s="33">
        <f t="shared" si="31"/>
        <v>102</v>
      </c>
      <c r="O381" s="33">
        <f>IF(N381-K381&gt;'Inputs and Outputs Part A'!B$4,N381-K381-'Inputs and Outputs Part A'!B$4,0)</f>
        <v>0</v>
      </c>
      <c r="P381" s="35">
        <f>'Inputs and Outputs Part A'!$B$5*'Data Sheet A'!N381-'Inputs and Outputs Part A'!$B$6*'Data Sheet A'!O381</f>
        <v>4080</v>
      </c>
      <c r="S381" s="13" t="s">
        <v>385</v>
      </c>
      <c r="T381" s="34">
        <v>3</v>
      </c>
      <c r="U381" s="34">
        <v>112</v>
      </c>
      <c r="V381" s="33">
        <f>'Inputs and Outputs Part A'!$B$4+'Inputs and Outputs Part A'!$B$10</f>
        <v>103</v>
      </c>
      <c r="W381" s="33">
        <f t="shared" si="32"/>
        <v>103</v>
      </c>
      <c r="X381" s="33">
        <f>IF(W381-T381&gt;'Inputs and Outputs Part A'!B$4,W381-T381-'Inputs and Outputs Part A'!B$4,0)</f>
        <v>0</v>
      </c>
      <c r="Y381" s="35">
        <f>'Inputs and Outputs Part A'!$B$5*'Data Sheet A'!W381-'Inputs and Outputs Part A'!$B$6*'Data Sheet A'!X381</f>
        <v>4120</v>
      </c>
      <c r="AB381" s="13" t="s">
        <v>385</v>
      </c>
      <c r="AC381" s="34">
        <v>3</v>
      </c>
      <c r="AD381" s="34">
        <v>112</v>
      </c>
      <c r="AE381" s="33">
        <f>'Inputs and Outputs Part A'!$B$4+'Inputs and Outputs Part A'!$B$11</f>
        <v>104</v>
      </c>
      <c r="AF381" s="33">
        <f t="shared" si="33"/>
        <v>104</v>
      </c>
      <c r="AG381" s="33">
        <f>IF(AF381-AC381&gt;'Inputs and Outputs Part A'!B$4,AF381-AC381-'Inputs and Outputs Part A'!B$4,0)</f>
        <v>1</v>
      </c>
      <c r="AH381" s="35">
        <f>'Inputs and Outputs Part A'!$B$5*'Data Sheet A'!AF381-'Inputs and Outputs Part A'!$B$6*'Data Sheet A'!AG381</f>
        <v>4060</v>
      </c>
      <c r="AK381" s="13" t="s">
        <v>385</v>
      </c>
      <c r="AL381" s="34">
        <v>3</v>
      </c>
      <c r="AM381" s="34">
        <v>112</v>
      </c>
      <c r="AN381" s="33">
        <f>'Inputs and Outputs Part A'!$B$4+'Inputs and Outputs Part A'!$B$12</f>
        <v>105</v>
      </c>
      <c r="AO381" s="33">
        <f t="shared" si="34"/>
        <v>105</v>
      </c>
      <c r="AP381" s="33">
        <f>IF(AO381-AL381&gt;'Inputs and Outputs Part A'!B$4,AO381-AL381-'Inputs and Outputs Part A'!B$4,0)</f>
        <v>2</v>
      </c>
      <c r="AQ381" s="35">
        <f>'Inputs and Outputs Part A'!$B$5*'Data Sheet A'!AO381-'Inputs and Outputs Part A'!$B$6*'Data Sheet A'!AP381</f>
        <v>4000</v>
      </c>
      <c r="AS381" s="13" t="s">
        <v>385</v>
      </c>
      <c r="AT381" s="34">
        <v>3</v>
      </c>
      <c r="AU381" s="34">
        <v>112</v>
      </c>
      <c r="AV381" s="33">
        <f>'Inputs and Outputs Part A'!$B$4</f>
        <v>100</v>
      </c>
      <c r="AW381" s="33">
        <f t="shared" si="35"/>
        <v>100</v>
      </c>
      <c r="AX381" s="33">
        <f>IF(AW381-AT381&gt;'Inputs and Outputs Part A'!B$4,AW381-AT381-'Inputs and Outputs Part A'!B$4,0)</f>
        <v>0</v>
      </c>
      <c r="AY381" s="35">
        <f>'Inputs and Outputs Part A'!$B$5*'Data Sheet A'!AW381</f>
        <v>4000</v>
      </c>
    </row>
    <row r="382" spans="1:51" x14ac:dyDescent="0.3">
      <c r="A382" s="13" t="s">
        <v>386</v>
      </c>
      <c r="B382" s="34">
        <v>2</v>
      </c>
      <c r="C382" s="34">
        <v>110</v>
      </c>
      <c r="D382" s="33">
        <f>'Inputs and Outputs Part A'!$B$4+'Inputs and Outputs Part A'!$B$8</f>
        <v>101</v>
      </c>
      <c r="E382" s="33">
        <f t="shared" si="30"/>
        <v>101</v>
      </c>
      <c r="F382" s="33">
        <f>IF(E382-B382&gt;'Inputs and Outputs Part A'!B$4,E382-B382-'Inputs and Outputs Part A'!B$4,0)</f>
        <v>0</v>
      </c>
      <c r="G382" s="35">
        <f>'Inputs and Outputs Part A'!$B$5*'Data Sheet A'!E382-'Inputs and Outputs Part A'!$B$6*'Data Sheet A'!F382</f>
        <v>4040</v>
      </c>
      <c r="J382" s="13" t="s">
        <v>386</v>
      </c>
      <c r="K382" s="34">
        <v>2</v>
      </c>
      <c r="L382" s="34">
        <v>110</v>
      </c>
      <c r="M382" s="33">
        <f>'Inputs and Outputs Part A'!$B$4+'Inputs and Outputs Part A'!$B$9</f>
        <v>102</v>
      </c>
      <c r="N382" s="33">
        <f t="shared" si="31"/>
        <v>102</v>
      </c>
      <c r="O382" s="33">
        <f>IF(N382-K382&gt;'Inputs and Outputs Part A'!B$4,N382-K382-'Inputs and Outputs Part A'!B$4,0)</f>
        <v>0</v>
      </c>
      <c r="P382" s="35">
        <f>'Inputs and Outputs Part A'!$B$5*'Data Sheet A'!N382-'Inputs and Outputs Part A'!$B$6*'Data Sheet A'!O382</f>
        <v>4080</v>
      </c>
      <c r="S382" s="13" t="s">
        <v>386</v>
      </c>
      <c r="T382" s="34">
        <v>2</v>
      </c>
      <c r="U382" s="34">
        <v>110</v>
      </c>
      <c r="V382" s="33">
        <f>'Inputs and Outputs Part A'!$B$4+'Inputs and Outputs Part A'!$B$10</f>
        <v>103</v>
      </c>
      <c r="W382" s="33">
        <f t="shared" si="32"/>
        <v>103</v>
      </c>
      <c r="X382" s="33">
        <f>IF(W382-T382&gt;'Inputs and Outputs Part A'!B$4,W382-T382-'Inputs and Outputs Part A'!B$4,0)</f>
        <v>1</v>
      </c>
      <c r="Y382" s="35">
        <f>'Inputs and Outputs Part A'!$B$5*'Data Sheet A'!W382-'Inputs and Outputs Part A'!$B$6*'Data Sheet A'!X382</f>
        <v>4020</v>
      </c>
      <c r="AB382" s="13" t="s">
        <v>386</v>
      </c>
      <c r="AC382" s="34">
        <v>2</v>
      </c>
      <c r="AD382" s="34">
        <v>110</v>
      </c>
      <c r="AE382" s="33">
        <f>'Inputs and Outputs Part A'!$B$4+'Inputs and Outputs Part A'!$B$11</f>
        <v>104</v>
      </c>
      <c r="AF382" s="33">
        <f t="shared" si="33"/>
        <v>104</v>
      </c>
      <c r="AG382" s="33">
        <f>IF(AF382-AC382&gt;'Inputs and Outputs Part A'!B$4,AF382-AC382-'Inputs and Outputs Part A'!B$4,0)</f>
        <v>2</v>
      </c>
      <c r="AH382" s="35">
        <f>'Inputs and Outputs Part A'!$B$5*'Data Sheet A'!AF382-'Inputs and Outputs Part A'!$B$6*'Data Sheet A'!AG382</f>
        <v>3960</v>
      </c>
      <c r="AK382" s="13" t="s">
        <v>386</v>
      </c>
      <c r="AL382" s="34">
        <v>2</v>
      </c>
      <c r="AM382" s="34">
        <v>110</v>
      </c>
      <c r="AN382" s="33">
        <f>'Inputs and Outputs Part A'!$B$4+'Inputs and Outputs Part A'!$B$12</f>
        <v>105</v>
      </c>
      <c r="AO382" s="33">
        <f t="shared" si="34"/>
        <v>105</v>
      </c>
      <c r="AP382" s="33">
        <f>IF(AO382-AL382&gt;'Inputs and Outputs Part A'!B$4,AO382-AL382-'Inputs and Outputs Part A'!B$4,0)</f>
        <v>3</v>
      </c>
      <c r="AQ382" s="35">
        <f>'Inputs and Outputs Part A'!$B$5*'Data Sheet A'!AO382-'Inputs and Outputs Part A'!$B$6*'Data Sheet A'!AP382</f>
        <v>3900</v>
      </c>
      <c r="AS382" s="13" t="s">
        <v>386</v>
      </c>
      <c r="AT382" s="34">
        <v>2</v>
      </c>
      <c r="AU382" s="34">
        <v>110</v>
      </c>
      <c r="AV382" s="33">
        <f>'Inputs and Outputs Part A'!$B$4</f>
        <v>100</v>
      </c>
      <c r="AW382" s="33">
        <f t="shared" si="35"/>
        <v>100</v>
      </c>
      <c r="AX382" s="33">
        <f>IF(AW382-AT382&gt;'Inputs and Outputs Part A'!B$4,AW382-AT382-'Inputs and Outputs Part A'!B$4,0)</f>
        <v>0</v>
      </c>
      <c r="AY382" s="35">
        <f>'Inputs and Outputs Part A'!$B$5*'Data Sheet A'!AW382</f>
        <v>4000</v>
      </c>
    </row>
    <row r="383" spans="1:51" x14ac:dyDescent="0.3">
      <c r="A383" s="13" t="s">
        <v>387</v>
      </c>
      <c r="B383" s="34">
        <v>1</v>
      </c>
      <c r="C383" s="34">
        <v>102</v>
      </c>
      <c r="D383" s="33">
        <f>'Inputs and Outputs Part A'!$B$4+'Inputs and Outputs Part A'!$B$8</f>
        <v>101</v>
      </c>
      <c r="E383" s="33">
        <f t="shared" si="30"/>
        <v>101</v>
      </c>
      <c r="F383" s="33">
        <f>IF(E383-B383&gt;'Inputs and Outputs Part A'!B$4,E383-B383-'Inputs and Outputs Part A'!B$4,0)</f>
        <v>0</v>
      </c>
      <c r="G383" s="35">
        <f>'Inputs and Outputs Part A'!$B$5*'Data Sheet A'!E383-'Inputs and Outputs Part A'!$B$6*'Data Sheet A'!F383</f>
        <v>4040</v>
      </c>
      <c r="J383" s="13" t="s">
        <v>387</v>
      </c>
      <c r="K383" s="34">
        <v>1</v>
      </c>
      <c r="L383" s="34">
        <v>102</v>
      </c>
      <c r="M383" s="33">
        <f>'Inputs and Outputs Part A'!$B$4+'Inputs and Outputs Part A'!$B$9</f>
        <v>102</v>
      </c>
      <c r="N383" s="33">
        <f t="shared" si="31"/>
        <v>102</v>
      </c>
      <c r="O383" s="33">
        <f>IF(N383-K383&gt;'Inputs and Outputs Part A'!B$4,N383-K383-'Inputs and Outputs Part A'!B$4,0)</f>
        <v>1</v>
      </c>
      <c r="P383" s="35">
        <f>'Inputs and Outputs Part A'!$B$5*'Data Sheet A'!N383-'Inputs and Outputs Part A'!$B$6*'Data Sheet A'!O383</f>
        <v>3980</v>
      </c>
      <c r="S383" s="13" t="s">
        <v>387</v>
      </c>
      <c r="T383" s="34">
        <v>1</v>
      </c>
      <c r="U383" s="34">
        <v>102</v>
      </c>
      <c r="V383" s="33">
        <f>'Inputs and Outputs Part A'!$B$4+'Inputs and Outputs Part A'!$B$10</f>
        <v>103</v>
      </c>
      <c r="W383" s="33">
        <f t="shared" si="32"/>
        <v>102</v>
      </c>
      <c r="X383" s="33">
        <f>IF(W383-T383&gt;'Inputs and Outputs Part A'!B$4,W383-T383-'Inputs and Outputs Part A'!B$4,0)</f>
        <v>1</v>
      </c>
      <c r="Y383" s="35">
        <f>'Inputs and Outputs Part A'!$B$5*'Data Sheet A'!W383-'Inputs and Outputs Part A'!$B$6*'Data Sheet A'!X383</f>
        <v>3980</v>
      </c>
      <c r="AB383" s="13" t="s">
        <v>387</v>
      </c>
      <c r="AC383" s="34">
        <v>1</v>
      </c>
      <c r="AD383" s="34">
        <v>102</v>
      </c>
      <c r="AE383" s="33">
        <f>'Inputs and Outputs Part A'!$B$4+'Inputs and Outputs Part A'!$B$11</f>
        <v>104</v>
      </c>
      <c r="AF383" s="33">
        <f t="shared" si="33"/>
        <v>102</v>
      </c>
      <c r="AG383" s="33">
        <f>IF(AF383-AC383&gt;'Inputs and Outputs Part A'!B$4,AF383-AC383-'Inputs and Outputs Part A'!B$4,0)</f>
        <v>1</v>
      </c>
      <c r="AH383" s="35">
        <f>'Inputs and Outputs Part A'!$B$5*'Data Sheet A'!AF383-'Inputs and Outputs Part A'!$B$6*'Data Sheet A'!AG383</f>
        <v>3980</v>
      </c>
      <c r="AK383" s="13" t="s">
        <v>387</v>
      </c>
      <c r="AL383" s="34">
        <v>1</v>
      </c>
      <c r="AM383" s="34">
        <v>102</v>
      </c>
      <c r="AN383" s="33">
        <f>'Inputs and Outputs Part A'!$B$4+'Inputs and Outputs Part A'!$B$12</f>
        <v>105</v>
      </c>
      <c r="AO383" s="33">
        <f t="shared" si="34"/>
        <v>102</v>
      </c>
      <c r="AP383" s="33">
        <f>IF(AO383-AL383&gt;'Inputs and Outputs Part A'!B$4,AO383-AL383-'Inputs and Outputs Part A'!B$4,0)</f>
        <v>1</v>
      </c>
      <c r="AQ383" s="35">
        <f>'Inputs and Outputs Part A'!$B$5*'Data Sheet A'!AO383-'Inputs and Outputs Part A'!$B$6*'Data Sheet A'!AP383</f>
        <v>3980</v>
      </c>
      <c r="AS383" s="13" t="s">
        <v>387</v>
      </c>
      <c r="AT383" s="34">
        <v>1</v>
      </c>
      <c r="AU383" s="34">
        <v>102</v>
      </c>
      <c r="AV383" s="33">
        <f>'Inputs and Outputs Part A'!$B$4</f>
        <v>100</v>
      </c>
      <c r="AW383" s="33">
        <f t="shared" si="35"/>
        <v>100</v>
      </c>
      <c r="AX383" s="33">
        <f>IF(AW383-AT383&gt;'Inputs and Outputs Part A'!B$4,AW383-AT383-'Inputs and Outputs Part A'!B$4,0)</f>
        <v>0</v>
      </c>
      <c r="AY383" s="35">
        <f>'Inputs and Outputs Part A'!$B$5*'Data Sheet A'!AW383</f>
        <v>4000</v>
      </c>
    </row>
    <row r="384" spans="1:51" x14ac:dyDescent="0.3">
      <c r="A384" s="13" t="s">
        <v>388</v>
      </c>
      <c r="B384" s="34">
        <v>3</v>
      </c>
      <c r="C384" s="34">
        <v>107</v>
      </c>
      <c r="D384" s="33">
        <f>'Inputs and Outputs Part A'!$B$4+'Inputs and Outputs Part A'!$B$8</f>
        <v>101</v>
      </c>
      <c r="E384" s="33">
        <f t="shared" si="30"/>
        <v>101</v>
      </c>
      <c r="F384" s="33">
        <f>IF(E384-B384&gt;'Inputs and Outputs Part A'!B$4,E384-B384-'Inputs and Outputs Part A'!B$4,0)</f>
        <v>0</v>
      </c>
      <c r="G384" s="35">
        <f>'Inputs and Outputs Part A'!$B$5*'Data Sheet A'!E384-'Inputs and Outputs Part A'!$B$6*'Data Sheet A'!F384</f>
        <v>4040</v>
      </c>
      <c r="J384" s="13" t="s">
        <v>388</v>
      </c>
      <c r="K384" s="34">
        <v>3</v>
      </c>
      <c r="L384" s="34">
        <v>107</v>
      </c>
      <c r="M384" s="33">
        <f>'Inputs and Outputs Part A'!$B$4+'Inputs and Outputs Part A'!$B$9</f>
        <v>102</v>
      </c>
      <c r="N384" s="33">
        <f t="shared" si="31"/>
        <v>102</v>
      </c>
      <c r="O384" s="33">
        <f>IF(N384-K384&gt;'Inputs and Outputs Part A'!B$4,N384-K384-'Inputs and Outputs Part A'!B$4,0)</f>
        <v>0</v>
      </c>
      <c r="P384" s="35">
        <f>'Inputs and Outputs Part A'!$B$5*'Data Sheet A'!N384-'Inputs and Outputs Part A'!$B$6*'Data Sheet A'!O384</f>
        <v>4080</v>
      </c>
      <c r="S384" s="13" t="s">
        <v>388</v>
      </c>
      <c r="T384" s="34">
        <v>3</v>
      </c>
      <c r="U384" s="34">
        <v>107</v>
      </c>
      <c r="V384" s="33">
        <f>'Inputs and Outputs Part A'!$B$4+'Inputs and Outputs Part A'!$B$10</f>
        <v>103</v>
      </c>
      <c r="W384" s="33">
        <f t="shared" si="32"/>
        <v>103</v>
      </c>
      <c r="X384" s="33">
        <f>IF(W384-T384&gt;'Inputs and Outputs Part A'!B$4,W384-T384-'Inputs and Outputs Part A'!B$4,0)</f>
        <v>0</v>
      </c>
      <c r="Y384" s="35">
        <f>'Inputs and Outputs Part A'!$B$5*'Data Sheet A'!W384-'Inputs and Outputs Part A'!$B$6*'Data Sheet A'!X384</f>
        <v>4120</v>
      </c>
      <c r="AB384" s="13" t="s">
        <v>388</v>
      </c>
      <c r="AC384" s="34">
        <v>3</v>
      </c>
      <c r="AD384" s="34">
        <v>107</v>
      </c>
      <c r="AE384" s="33">
        <f>'Inputs and Outputs Part A'!$B$4+'Inputs and Outputs Part A'!$B$11</f>
        <v>104</v>
      </c>
      <c r="AF384" s="33">
        <f t="shared" si="33"/>
        <v>104</v>
      </c>
      <c r="AG384" s="33">
        <f>IF(AF384-AC384&gt;'Inputs and Outputs Part A'!B$4,AF384-AC384-'Inputs and Outputs Part A'!B$4,0)</f>
        <v>1</v>
      </c>
      <c r="AH384" s="35">
        <f>'Inputs and Outputs Part A'!$B$5*'Data Sheet A'!AF384-'Inputs and Outputs Part A'!$B$6*'Data Sheet A'!AG384</f>
        <v>4060</v>
      </c>
      <c r="AK384" s="13" t="s">
        <v>388</v>
      </c>
      <c r="AL384" s="34">
        <v>3</v>
      </c>
      <c r="AM384" s="34">
        <v>107</v>
      </c>
      <c r="AN384" s="33">
        <f>'Inputs and Outputs Part A'!$B$4+'Inputs and Outputs Part A'!$B$12</f>
        <v>105</v>
      </c>
      <c r="AO384" s="33">
        <f t="shared" si="34"/>
        <v>105</v>
      </c>
      <c r="AP384" s="33">
        <f>IF(AO384-AL384&gt;'Inputs and Outputs Part A'!B$4,AO384-AL384-'Inputs and Outputs Part A'!B$4,0)</f>
        <v>2</v>
      </c>
      <c r="AQ384" s="35">
        <f>'Inputs and Outputs Part A'!$B$5*'Data Sheet A'!AO384-'Inputs and Outputs Part A'!$B$6*'Data Sheet A'!AP384</f>
        <v>4000</v>
      </c>
      <c r="AS384" s="13" t="s">
        <v>388</v>
      </c>
      <c r="AT384" s="34">
        <v>3</v>
      </c>
      <c r="AU384" s="34">
        <v>107</v>
      </c>
      <c r="AV384" s="33">
        <f>'Inputs and Outputs Part A'!$B$4</f>
        <v>100</v>
      </c>
      <c r="AW384" s="33">
        <f t="shared" si="35"/>
        <v>100</v>
      </c>
      <c r="AX384" s="33">
        <f>IF(AW384-AT384&gt;'Inputs and Outputs Part A'!B$4,AW384-AT384-'Inputs and Outputs Part A'!B$4,0)</f>
        <v>0</v>
      </c>
      <c r="AY384" s="35">
        <f>'Inputs and Outputs Part A'!$B$5*'Data Sheet A'!AW384</f>
        <v>4000</v>
      </c>
    </row>
    <row r="385" spans="1:51" x14ac:dyDescent="0.3">
      <c r="A385" s="13" t="s">
        <v>389</v>
      </c>
      <c r="B385" s="34">
        <v>2</v>
      </c>
      <c r="C385" s="34">
        <v>112</v>
      </c>
      <c r="D385" s="33">
        <f>'Inputs and Outputs Part A'!$B$4+'Inputs and Outputs Part A'!$B$8</f>
        <v>101</v>
      </c>
      <c r="E385" s="33">
        <f t="shared" si="30"/>
        <v>101</v>
      </c>
      <c r="F385" s="33">
        <f>IF(E385-B385&gt;'Inputs and Outputs Part A'!B$4,E385-B385-'Inputs and Outputs Part A'!B$4,0)</f>
        <v>0</v>
      </c>
      <c r="G385" s="35">
        <f>'Inputs and Outputs Part A'!$B$5*'Data Sheet A'!E385-'Inputs and Outputs Part A'!$B$6*'Data Sheet A'!F385</f>
        <v>4040</v>
      </c>
      <c r="J385" s="13" t="s">
        <v>389</v>
      </c>
      <c r="K385" s="34">
        <v>2</v>
      </c>
      <c r="L385" s="34">
        <v>112</v>
      </c>
      <c r="M385" s="33">
        <f>'Inputs and Outputs Part A'!$B$4+'Inputs and Outputs Part A'!$B$9</f>
        <v>102</v>
      </c>
      <c r="N385" s="33">
        <f t="shared" si="31"/>
        <v>102</v>
      </c>
      <c r="O385" s="33">
        <f>IF(N385-K385&gt;'Inputs and Outputs Part A'!B$4,N385-K385-'Inputs and Outputs Part A'!B$4,0)</f>
        <v>0</v>
      </c>
      <c r="P385" s="35">
        <f>'Inputs and Outputs Part A'!$B$5*'Data Sheet A'!N385-'Inputs and Outputs Part A'!$B$6*'Data Sheet A'!O385</f>
        <v>4080</v>
      </c>
      <c r="S385" s="13" t="s">
        <v>389</v>
      </c>
      <c r="T385" s="34">
        <v>2</v>
      </c>
      <c r="U385" s="34">
        <v>112</v>
      </c>
      <c r="V385" s="33">
        <f>'Inputs and Outputs Part A'!$B$4+'Inputs and Outputs Part A'!$B$10</f>
        <v>103</v>
      </c>
      <c r="W385" s="33">
        <f t="shared" si="32"/>
        <v>103</v>
      </c>
      <c r="X385" s="33">
        <f>IF(W385-T385&gt;'Inputs and Outputs Part A'!B$4,W385-T385-'Inputs and Outputs Part A'!B$4,0)</f>
        <v>1</v>
      </c>
      <c r="Y385" s="35">
        <f>'Inputs and Outputs Part A'!$B$5*'Data Sheet A'!W385-'Inputs and Outputs Part A'!$B$6*'Data Sheet A'!X385</f>
        <v>4020</v>
      </c>
      <c r="AB385" s="13" t="s">
        <v>389</v>
      </c>
      <c r="AC385" s="34">
        <v>2</v>
      </c>
      <c r="AD385" s="34">
        <v>112</v>
      </c>
      <c r="AE385" s="33">
        <f>'Inputs and Outputs Part A'!$B$4+'Inputs and Outputs Part A'!$B$11</f>
        <v>104</v>
      </c>
      <c r="AF385" s="33">
        <f t="shared" si="33"/>
        <v>104</v>
      </c>
      <c r="AG385" s="33">
        <f>IF(AF385-AC385&gt;'Inputs and Outputs Part A'!B$4,AF385-AC385-'Inputs and Outputs Part A'!B$4,0)</f>
        <v>2</v>
      </c>
      <c r="AH385" s="35">
        <f>'Inputs and Outputs Part A'!$B$5*'Data Sheet A'!AF385-'Inputs and Outputs Part A'!$B$6*'Data Sheet A'!AG385</f>
        <v>3960</v>
      </c>
      <c r="AK385" s="13" t="s">
        <v>389</v>
      </c>
      <c r="AL385" s="34">
        <v>2</v>
      </c>
      <c r="AM385" s="34">
        <v>112</v>
      </c>
      <c r="AN385" s="33">
        <f>'Inputs and Outputs Part A'!$B$4+'Inputs and Outputs Part A'!$B$12</f>
        <v>105</v>
      </c>
      <c r="AO385" s="33">
        <f t="shared" si="34"/>
        <v>105</v>
      </c>
      <c r="AP385" s="33">
        <f>IF(AO385-AL385&gt;'Inputs and Outputs Part A'!B$4,AO385-AL385-'Inputs and Outputs Part A'!B$4,0)</f>
        <v>3</v>
      </c>
      <c r="AQ385" s="35">
        <f>'Inputs and Outputs Part A'!$B$5*'Data Sheet A'!AO385-'Inputs and Outputs Part A'!$B$6*'Data Sheet A'!AP385</f>
        <v>3900</v>
      </c>
      <c r="AS385" s="13" t="s">
        <v>389</v>
      </c>
      <c r="AT385" s="34">
        <v>2</v>
      </c>
      <c r="AU385" s="34">
        <v>112</v>
      </c>
      <c r="AV385" s="33">
        <f>'Inputs and Outputs Part A'!$B$4</f>
        <v>100</v>
      </c>
      <c r="AW385" s="33">
        <f t="shared" si="35"/>
        <v>100</v>
      </c>
      <c r="AX385" s="33">
        <f>IF(AW385-AT385&gt;'Inputs and Outputs Part A'!B$4,AW385-AT385-'Inputs and Outputs Part A'!B$4,0)</f>
        <v>0</v>
      </c>
      <c r="AY385" s="35">
        <f>'Inputs and Outputs Part A'!$B$5*'Data Sheet A'!AW385</f>
        <v>4000</v>
      </c>
    </row>
    <row r="386" spans="1:51" x14ac:dyDescent="0.3">
      <c r="A386" s="13" t="s">
        <v>390</v>
      </c>
      <c r="B386" s="34">
        <v>0</v>
      </c>
      <c r="C386" s="34">
        <v>99</v>
      </c>
      <c r="D386" s="33">
        <f>'Inputs and Outputs Part A'!$B$4+'Inputs and Outputs Part A'!$B$8</f>
        <v>101</v>
      </c>
      <c r="E386" s="33">
        <f t="shared" si="30"/>
        <v>99</v>
      </c>
      <c r="F386" s="33">
        <f>IF(E386-B386&gt;'Inputs and Outputs Part A'!B$4,E386-B386-'Inputs and Outputs Part A'!B$4,0)</f>
        <v>0</v>
      </c>
      <c r="G386" s="35">
        <f>'Inputs and Outputs Part A'!$B$5*'Data Sheet A'!E386-'Inputs and Outputs Part A'!$B$6*'Data Sheet A'!F386</f>
        <v>3960</v>
      </c>
      <c r="J386" s="13" t="s">
        <v>390</v>
      </c>
      <c r="K386" s="34">
        <v>0</v>
      </c>
      <c r="L386" s="34">
        <v>99</v>
      </c>
      <c r="M386" s="33">
        <f>'Inputs and Outputs Part A'!$B$4+'Inputs and Outputs Part A'!$B$9</f>
        <v>102</v>
      </c>
      <c r="N386" s="33">
        <f t="shared" si="31"/>
        <v>99</v>
      </c>
      <c r="O386" s="33">
        <f>IF(N386-K386&gt;'Inputs and Outputs Part A'!B$4,N386-K386-'Inputs and Outputs Part A'!B$4,0)</f>
        <v>0</v>
      </c>
      <c r="P386" s="35">
        <f>'Inputs and Outputs Part A'!$B$5*'Data Sheet A'!N386-'Inputs and Outputs Part A'!$B$6*'Data Sheet A'!O386</f>
        <v>3960</v>
      </c>
      <c r="S386" s="13" t="s">
        <v>390</v>
      </c>
      <c r="T386" s="34">
        <v>0</v>
      </c>
      <c r="U386" s="34">
        <v>99</v>
      </c>
      <c r="V386" s="33">
        <f>'Inputs and Outputs Part A'!$B$4+'Inputs and Outputs Part A'!$B$10</f>
        <v>103</v>
      </c>
      <c r="W386" s="33">
        <f t="shared" si="32"/>
        <v>99</v>
      </c>
      <c r="X386" s="33">
        <f>IF(W386-T386&gt;'Inputs and Outputs Part A'!B$4,W386-T386-'Inputs and Outputs Part A'!B$4,0)</f>
        <v>0</v>
      </c>
      <c r="Y386" s="35">
        <f>'Inputs and Outputs Part A'!$B$5*'Data Sheet A'!W386-'Inputs and Outputs Part A'!$B$6*'Data Sheet A'!X386</f>
        <v>3960</v>
      </c>
      <c r="AB386" s="13" t="s">
        <v>390</v>
      </c>
      <c r="AC386" s="34">
        <v>0</v>
      </c>
      <c r="AD386" s="34">
        <v>99</v>
      </c>
      <c r="AE386" s="33">
        <f>'Inputs and Outputs Part A'!$B$4+'Inputs and Outputs Part A'!$B$11</f>
        <v>104</v>
      </c>
      <c r="AF386" s="33">
        <f t="shared" si="33"/>
        <v>99</v>
      </c>
      <c r="AG386" s="33">
        <f>IF(AF386-AC386&gt;'Inputs and Outputs Part A'!B$4,AF386-AC386-'Inputs and Outputs Part A'!B$4,0)</f>
        <v>0</v>
      </c>
      <c r="AH386" s="35">
        <f>'Inputs and Outputs Part A'!$B$5*'Data Sheet A'!AF386-'Inputs and Outputs Part A'!$B$6*'Data Sheet A'!AG386</f>
        <v>3960</v>
      </c>
      <c r="AK386" s="13" t="s">
        <v>390</v>
      </c>
      <c r="AL386" s="34">
        <v>0</v>
      </c>
      <c r="AM386" s="34">
        <v>99</v>
      </c>
      <c r="AN386" s="33">
        <f>'Inputs and Outputs Part A'!$B$4+'Inputs and Outputs Part A'!$B$12</f>
        <v>105</v>
      </c>
      <c r="AO386" s="33">
        <f t="shared" si="34"/>
        <v>99</v>
      </c>
      <c r="AP386" s="33">
        <f>IF(AO386-AL386&gt;'Inputs and Outputs Part A'!B$4,AO386-AL386-'Inputs and Outputs Part A'!B$4,0)</f>
        <v>0</v>
      </c>
      <c r="AQ386" s="35">
        <f>'Inputs and Outputs Part A'!$B$5*'Data Sheet A'!AO386-'Inputs and Outputs Part A'!$B$6*'Data Sheet A'!AP386</f>
        <v>3960</v>
      </c>
      <c r="AS386" s="13" t="s">
        <v>390</v>
      </c>
      <c r="AT386" s="34">
        <v>0</v>
      </c>
      <c r="AU386" s="34">
        <v>99</v>
      </c>
      <c r="AV386" s="33">
        <f>'Inputs and Outputs Part A'!$B$4</f>
        <v>100</v>
      </c>
      <c r="AW386" s="33">
        <f t="shared" si="35"/>
        <v>99</v>
      </c>
      <c r="AX386" s="33">
        <f>IF(AW386-AT386&gt;'Inputs and Outputs Part A'!B$4,AW386-AT386-'Inputs and Outputs Part A'!B$4,0)</f>
        <v>0</v>
      </c>
      <c r="AY386" s="35">
        <f>'Inputs and Outputs Part A'!$B$5*'Data Sheet A'!AW386</f>
        <v>3960</v>
      </c>
    </row>
    <row r="387" spans="1:51" x14ac:dyDescent="0.3">
      <c r="A387" s="13" t="s">
        <v>391</v>
      </c>
      <c r="B387" s="34">
        <v>4</v>
      </c>
      <c r="C387" s="34">
        <v>107</v>
      </c>
      <c r="D387" s="33">
        <f>'Inputs and Outputs Part A'!$B$4+'Inputs and Outputs Part A'!$B$8</f>
        <v>101</v>
      </c>
      <c r="E387" s="33">
        <f t="shared" si="30"/>
        <v>101</v>
      </c>
      <c r="F387" s="33">
        <f>IF(E387-B387&gt;'Inputs and Outputs Part A'!B$4,E387-B387-'Inputs and Outputs Part A'!B$4,0)</f>
        <v>0</v>
      </c>
      <c r="G387" s="35">
        <f>'Inputs and Outputs Part A'!$B$5*'Data Sheet A'!E387-'Inputs and Outputs Part A'!$B$6*'Data Sheet A'!F387</f>
        <v>4040</v>
      </c>
      <c r="J387" s="13" t="s">
        <v>391</v>
      </c>
      <c r="K387" s="34">
        <v>4</v>
      </c>
      <c r="L387" s="34">
        <v>107</v>
      </c>
      <c r="M387" s="33">
        <f>'Inputs and Outputs Part A'!$B$4+'Inputs and Outputs Part A'!$B$9</f>
        <v>102</v>
      </c>
      <c r="N387" s="33">
        <f t="shared" si="31"/>
        <v>102</v>
      </c>
      <c r="O387" s="33">
        <f>IF(N387-K387&gt;'Inputs and Outputs Part A'!B$4,N387-K387-'Inputs and Outputs Part A'!B$4,0)</f>
        <v>0</v>
      </c>
      <c r="P387" s="35">
        <f>'Inputs and Outputs Part A'!$B$5*'Data Sheet A'!N387-'Inputs and Outputs Part A'!$B$6*'Data Sheet A'!O387</f>
        <v>4080</v>
      </c>
      <c r="S387" s="13" t="s">
        <v>391</v>
      </c>
      <c r="T387" s="34">
        <v>4</v>
      </c>
      <c r="U387" s="34">
        <v>107</v>
      </c>
      <c r="V387" s="33">
        <f>'Inputs and Outputs Part A'!$B$4+'Inputs and Outputs Part A'!$B$10</f>
        <v>103</v>
      </c>
      <c r="W387" s="33">
        <f t="shared" si="32"/>
        <v>103</v>
      </c>
      <c r="X387" s="33">
        <f>IF(W387-T387&gt;'Inputs and Outputs Part A'!B$4,W387-T387-'Inputs and Outputs Part A'!B$4,0)</f>
        <v>0</v>
      </c>
      <c r="Y387" s="35">
        <f>'Inputs and Outputs Part A'!$B$5*'Data Sheet A'!W387-'Inputs and Outputs Part A'!$B$6*'Data Sheet A'!X387</f>
        <v>4120</v>
      </c>
      <c r="AB387" s="13" t="s">
        <v>391</v>
      </c>
      <c r="AC387" s="34">
        <v>4</v>
      </c>
      <c r="AD387" s="34">
        <v>107</v>
      </c>
      <c r="AE387" s="33">
        <f>'Inputs and Outputs Part A'!$B$4+'Inputs and Outputs Part A'!$B$11</f>
        <v>104</v>
      </c>
      <c r="AF387" s="33">
        <f t="shared" si="33"/>
        <v>104</v>
      </c>
      <c r="AG387" s="33">
        <f>IF(AF387-AC387&gt;'Inputs and Outputs Part A'!B$4,AF387-AC387-'Inputs and Outputs Part A'!B$4,0)</f>
        <v>0</v>
      </c>
      <c r="AH387" s="35">
        <f>'Inputs and Outputs Part A'!$B$5*'Data Sheet A'!AF387-'Inputs and Outputs Part A'!$B$6*'Data Sheet A'!AG387</f>
        <v>4160</v>
      </c>
      <c r="AK387" s="13" t="s">
        <v>391</v>
      </c>
      <c r="AL387" s="34">
        <v>4</v>
      </c>
      <c r="AM387" s="34">
        <v>107</v>
      </c>
      <c r="AN387" s="33">
        <f>'Inputs and Outputs Part A'!$B$4+'Inputs and Outputs Part A'!$B$12</f>
        <v>105</v>
      </c>
      <c r="AO387" s="33">
        <f t="shared" si="34"/>
        <v>105</v>
      </c>
      <c r="AP387" s="33">
        <f>IF(AO387-AL387&gt;'Inputs and Outputs Part A'!B$4,AO387-AL387-'Inputs and Outputs Part A'!B$4,0)</f>
        <v>1</v>
      </c>
      <c r="AQ387" s="35">
        <f>'Inputs and Outputs Part A'!$B$5*'Data Sheet A'!AO387-'Inputs and Outputs Part A'!$B$6*'Data Sheet A'!AP387</f>
        <v>4100</v>
      </c>
      <c r="AS387" s="13" t="s">
        <v>391</v>
      </c>
      <c r="AT387" s="34">
        <v>4</v>
      </c>
      <c r="AU387" s="34">
        <v>107</v>
      </c>
      <c r="AV387" s="33">
        <f>'Inputs and Outputs Part A'!$B$4</f>
        <v>100</v>
      </c>
      <c r="AW387" s="33">
        <f t="shared" si="35"/>
        <v>100</v>
      </c>
      <c r="AX387" s="33">
        <f>IF(AW387-AT387&gt;'Inputs and Outputs Part A'!B$4,AW387-AT387-'Inputs and Outputs Part A'!B$4,0)</f>
        <v>0</v>
      </c>
      <c r="AY387" s="35">
        <f>'Inputs and Outputs Part A'!$B$5*'Data Sheet A'!AW387</f>
        <v>4000</v>
      </c>
    </row>
    <row r="388" spans="1:51" x14ac:dyDescent="0.3">
      <c r="A388" s="13" t="s">
        <v>392</v>
      </c>
      <c r="B388" s="34">
        <v>1</v>
      </c>
      <c r="C388" s="34">
        <v>109</v>
      </c>
      <c r="D388" s="33">
        <f>'Inputs and Outputs Part A'!$B$4+'Inputs and Outputs Part A'!$B$8</f>
        <v>101</v>
      </c>
      <c r="E388" s="33">
        <f t="shared" ref="E388:E451" si="36">MIN(C388:D388)</f>
        <v>101</v>
      </c>
      <c r="F388" s="33">
        <f>IF(E388-B388&gt;'Inputs and Outputs Part A'!B$4,E388-B388-'Inputs and Outputs Part A'!B$4,0)</f>
        <v>0</v>
      </c>
      <c r="G388" s="35">
        <f>'Inputs and Outputs Part A'!$B$5*'Data Sheet A'!E388-'Inputs and Outputs Part A'!$B$6*'Data Sheet A'!F388</f>
        <v>4040</v>
      </c>
      <c r="J388" s="13" t="s">
        <v>392</v>
      </c>
      <c r="K388" s="34">
        <v>1</v>
      </c>
      <c r="L388" s="34">
        <v>109</v>
      </c>
      <c r="M388" s="33">
        <f>'Inputs and Outputs Part A'!$B$4+'Inputs and Outputs Part A'!$B$9</f>
        <v>102</v>
      </c>
      <c r="N388" s="33">
        <f t="shared" ref="N388:N451" si="37">MIN(L388:M388)</f>
        <v>102</v>
      </c>
      <c r="O388" s="33">
        <f>IF(N388-K388&gt;'Inputs and Outputs Part A'!B$4,N388-K388-'Inputs and Outputs Part A'!B$4,0)</f>
        <v>1</v>
      </c>
      <c r="P388" s="35">
        <f>'Inputs and Outputs Part A'!$B$5*'Data Sheet A'!N388-'Inputs and Outputs Part A'!$B$6*'Data Sheet A'!O388</f>
        <v>3980</v>
      </c>
      <c r="S388" s="13" t="s">
        <v>392</v>
      </c>
      <c r="T388" s="34">
        <v>1</v>
      </c>
      <c r="U388" s="34">
        <v>109</v>
      </c>
      <c r="V388" s="33">
        <f>'Inputs and Outputs Part A'!$B$4+'Inputs and Outputs Part A'!$B$10</f>
        <v>103</v>
      </c>
      <c r="W388" s="33">
        <f t="shared" ref="W388:W451" si="38">MIN(U388:V388)</f>
        <v>103</v>
      </c>
      <c r="X388" s="33">
        <f>IF(W388-T388&gt;'Inputs and Outputs Part A'!B$4,W388-T388-'Inputs and Outputs Part A'!B$4,0)</f>
        <v>2</v>
      </c>
      <c r="Y388" s="35">
        <f>'Inputs and Outputs Part A'!$B$5*'Data Sheet A'!W388-'Inputs and Outputs Part A'!$B$6*'Data Sheet A'!X388</f>
        <v>3920</v>
      </c>
      <c r="AB388" s="13" t="s">
        <v>392</v>
      </c>
      <c r="AC388" s="34">
        <v>1</v>
      </c>
      <c r="AD388" s="34">
        <v>109</v>
      </c>
      <c r="AE388" s="33">
        <f>'Inputs and Outputs Part A'!$B$4+'Inputs and Outputs Part A'!$B$11</f>
        <v>104</v>
      </c>
      <c r="AF388" s="33">
        <f t="shared" ref="AF388:AF451" si="39">MIN(AD388:AE388)</f>
        <v>104</v>
      </c>
      <c r="AG388" s="33">
        <f>IF(AF388-AC388&gt;'Inputs and Outputs Part A'!B$4,AF388-AC388-'Inputs and Outputs Part A'!B$4,0)</f>
        <v>3</v>
      </c>
      <c r="AH388" s="35">
        <f>'Inputs and Outputs Part A'!$B$5*'Data Sheet A'!AF388-'Inputs and Outputs Part A'!$B$6*'Data Sheet A'!AG388</f>
        <v>3860</v>
      </c>
      <c r="AK388" s="13" t="s">
        <v>392</v>
      </c>
      <c r="AL388" s="34">
        <v>1</v>
      </c>
      <c r="AM388" s="34">
        <v>109</v>
      </c>
      <c r="AN388" s="33">
        <f>'Inputs and Outputs Part A'!$B$4+'Inputs and Outputs Part A'!$B$12</f>
        <v>105</v>
      </c>
      <c r="AO388" s="33">
        <f t="shared" ref="AO388:AO451" si="40">MIN(AM388:AN388)</f>
        <v>105</v>
      </c>
      <c r="AP388" s="33">
        <f>IF(AO388-AL388&gt;'Inputs and Outputs Part A'!B$4,AO388-AL388-'Inputs and Outputs Part A'!B$4,0)</f>
        <v>4</v>
      </c>
      <c r="AQ388" s="35">
        <f>'Inputs and Outputs Part A'!$B$5*'Data Sheet A'!AO388-'Inputs and Outputs Part A'!$B$6*'Data Sheet A'!AP388</f>
        <v>3800</v>
      </c>
      <c r="AS388" s="13" t="s">
        <v>392</v>
      </c>
      <c r="AT388" s="34">
        <v>1</v>
      </c>
      <c r="AU388" s="34">
        <v>109</v>
      </c>
      <c r="AV388" s="33">
        <f>'Inputs and Outputs Part A'!$B$4</f>
        <v>100</v>
      </c>
      <c r="AW388" s="33">
        <f t="shared" ref="AW388:AW451" si="41">MIN(AU388:AV388)</f>
        <v>100</v>
      </c>
      <c r="AX388" s="33">
        <f>IF(AW388-AT388&gt;'Inputs and Outputs Part A'!B$4,AW388-AT388-'Inputs and Outputs Part A'!B$4,0)</f>
        <v>0</v>
      </c>
      <c r="AY388" s="35">
        <f>'Inputs and Outputs Part A'!$B$5*'Data Sheet A'!AW388</f>
        <v>4000</v>
      </c>
    </row>
    <row r="389" spans="1:51" x14ac:dyDescent="0.3">
      <c r="A389" s="13" t="s">
        <v>393</v>
      </c>
      <c r="B389" s="34">
        <v>2</v>
      </c>
      <c r="C389" s="34">
        <v>107</v>
      </c>
      <c r="D389" s="33">
        <f>'Inputs and Outputs Part A'!$B$4+'Inputs and Outputs Part A'!$B$8</f>
        <v>101</v>
      </c>
      <c r="E389" s="33">
        <f t="shared" si="36"/>
        <v>101</v>
      </c>
      <c r="F389" s="33">
        <f>IF(E389-B389&gt;'Inputs and Outputs Part A'!B$4,E389-B389-'Inputs and Outputs Part A'!B$4,0)</f>
        <v>0</v>
      </c>
      <c r="G389" s="35">
        <f>'Inputs and Outputs Part A'!$B$5*'Data Sheet A'!E389-'Inputs and Outputs Part A'!$B$6*'Data Sheet A'!F389</f>
        <v>4040</v>
      </c>
      <c r="J389" s="13" t="s">
        <v>393</v>
      </c>
      <c r="K389" s="34">
        <v>2</v>
      </c>
      <c r="L389" s="34">
        <v>107</v>
      </c>
      <c r="M389" s="33">
        <f>'Inputs and Outputs Part A'!$B$4+'Inputs and Outputs Part A'!$B$9</f>
        <v>102</v>
      </c>
      <c r="N389" s="33">
        <f t="shared" si="37"/>
        <v>102</v>
      </c>
      <c r="O389" s="33">
        <f>IF(N389-K389&gt;'Inputs and Outputs Part A'!B$4,N389-K389-'Inputs and Outputs Part A'!B$4,0)</f>
        <v>0</v>
      </c>
      <c r="P389" s="35">
        <f>'Inputs and Outputs Part A'!$B$5*'Data Sheet A'!N389-'Inputs and Outputs Part A'!$B$6*'Data Sheet A'!O389</f>
        <v>4080</v>
      </c>
      <c r="S389" s="13" t="s">
        <v>393</v>
      </c>
      <c r="T389" s="34">
        <v>2</v>
      </c>
      <c r="U389" s="34">
        <v>107</v>
      </c>
      <c r="V389" s="33">
        <f>'Inputs and Outputs Part A'!$B$4+'Inputs and Outputs Part A'!$B$10</f>
        <v>103</v>
      </c>
      <c r="W389" s="33">
        <f t="shared" si="38"/>
        <v>103</v>
      </c>
      <c r="X389" s="33">
        <f>IF(W389-T389&gt;'Inputs and Outputs Part A'!B$4,W389-T389-'Inputs and Outputs Part A'!B$4,0)</f>
        <v>1</v>
      </c>
      <c r="Y389" s="35">
        <f>'Inputs and Outputs Part A'!$B$5*'Data Sheet A'!W389-'Inputs and Outputs Part A'!$B$6*'Data Sheet A'!X389</f>
        <v>4020</v>
      </c>
      <c r="AB389" s="13" t="s">
        <v>393</v>
      </c>
      <c r="AC389" s="34">
        <v>2</v>
      </c>
      <c r="AD389" s="34">
        <v>107</v>
      </c>
      <c r="AE389" s="33">
        <f>'Inputs and Outputs Part A'!$B$4+'Inputs and Outputs Part A'!$B$11</f>
        <v>104</v>
      </c>
      <c r="AF389" s="33">
        <f t="shared" si="39"/>
        <v>104</v>
      </c>
      <c r="AG389" s="33">
        <f>IF(AF389-AC389&gt;'Inputs and Outputs Part A'!B$4,AF389-AC389-'Inputs and Outputs Part A'!B$4,0)</f>
        <v>2</v>
      </c>
      <c r="AH389" s="35">
        <f>'Inputs and Outputs Part A'!$B$5*'Data Sheet A'!AF389-'Inputs and Outputs Part A'!$B$6*'Data Sheet A'!AG389</f>
        <v>3960</v>
      </c>
      <c r="AK389" s="13" t="s">
        <v>393</v>
      </c>
      <c r="AL389" s="34">
        <v>2</v>
      </c>
      <c r="AM389" s="34">
        <v>107</v>
      </c>
      <c r="AN389" s="33">
        <f>'Inputs and Outputs Part A'!$B$4+'Inputs and Outputs Part A'!$B$12</f>
        <v>105</v>
      </c>
      <c r="AO389" s="33">
        <f t="shared" si="40"/>
        <v>105</v>
      </c>
      <c r="AP389" s="33">
        <f>IF(AO389-AL389&gt;'Inputs and Outputs Part A'!B$4,AO389-AL389-'Inputs and Outputs Part A'!B$4,0)</f>
        <v>3</v>
      </c>
      <c r="AQ389" s="35">
        <f>'Inputs and Outputs Part A'!$B$5*'Data Sheet A'!AO389-'Inputs and Outputs Part A'!$B$6*'Data Sheet A'!AP389</f>
        <v>3900</v>
      </c>
      <c r="AS389" s="13" t="s">
        <v>393</v>
      </c>
      <c r="AT389" s="34">
        <v>2</v>
      </c>
      <c r="AU389" s="34">
        <v>107</v>
      </c>
      <c r="AV389" s="33">
        <f>'Inputs and Outputs Part A'!$B$4</f>
        <v>100</v>
      </c>
      <c r="AW389" s="33">
        <f t="shared" si="41"/>
        <v>100</v>
      </c>
      <c r="AX389" s="33">
        <f>IF(AW389-AT389&gt;'Inputs and Outputs Part A'!B$4,AW389-AT389-'Inputs and Outputs Part A'!B$4,0)</f>
        <v>0</v>
      </c>
      <c r="AY389" s="35">
        <f>'Inputs and Outputs Part A'!$B$5*'Data Sheet A'!AW389</f>
        <v>4000</v>
      </c>
    </row>
    <row r="390" spans="1:51" x14ac:dyDescent="0.3">
      <c r="A390" s="13" t="s">
        <v>394</v>
      </c>
      <c r="B390" s="34">
        <v>3</v>
      </c>
      <c r="C390" s="34">
        <v>102</v>
      </c>
      <c r="D390" s="33">
        <f>'Inputs and Outputs Part A'!$B$4+'Inputs and Outputs Part A'!$B$8</f>
        <v>101</v>
      </c>
      <c r="E390" s="33">
        <f t="shared" si="36"/>
        <v>101</v>
      </c>
      <c r="F390" s="33">
        <f>IF(E390-B390&gt;'Inputs and Outputs Part A'!B$4,E390-B390-'Inputs and Outputs Part A'!B$4,0)</f>
        <v>0</v>
      </c>
      <c r="G390" s="35">
        <f>'Inputs and Outputs Part A'!$B$5*'Data Sheet A'!E390-'Inputs and Outputs Part A'!$B$6*'Data Sheet A'!F390</f>
        <v>4040</v>
      </c>
      <c r="J390" s="13" t="s">
        <v>394</v>
      </c>
      <c r="K390" s="34">
        <v>3</v>
      </c>
      <c r="L390" s="34">
        <v>102</v>
      </c>
      <c r="M390" s="33">
        <f>'Inputs and Outputs Part A'!$B$4+'Inputs and Outputs Part A'!$B$9</f>
        <v>102</v>
      </c>
      <c r="N390" s="33">
        <f t="shared" si="37"/>
        <v>102</v>
      </c>
      <c r="O390" s="33">
        <f>IF(N390-K390&gt;'Inputs and Outputs Part A'!B$4,N390-K390-'Inputs and Outputs Part A'!B$4,0)</f>
        <v>0</v>
      </c>
      <c r="P390" s="35">
        <f>'Inputs and Outputs Part A'!$B$5*'Data Sheet A'!N390-'Inputs and Outputs Part A'!$B$6*'Data Sheet A'!O390</f>
        <v>4080</v>
      </c>
      <c r="S390" s="13" t="s">
        <v>394</v>
      </c>
      <c r="T390" s="34">
        <v>3</v>
      </c>
      <c r="U390" s="34">
        <v>102</v>
      </c>
      <c r="V390" s="33">
        <f>'Inputs and Outputs Part A'!$B$4+'Inputs and Outputs Part A'!$B$10</f>
        <v>103</v>
      </c>
      <c r="W390" s="33">
        <f t="shared" si="38"/>
        <v>102</v>
      </c>
      <c r="X390" s="33">
        <f>IF(W390-T390&gt;'Inputs and Outputs Part A'!B$4,W390-T390-'Inputs and Outputs Part A'!B$4,0)</f>
        <v>0</v>
      </c>
      <c r="Y390" s="35">
        <f>'Inputs and Outputs Part A'!$B$5*'Data Sheet A'!W390-'Inputs and Outputs Part A'!$B$6*'Data Sheet A'!X390</f>
        <v>4080</v>
      </c>
      <c r="AB390" s="13" t="s">
        <v>394</v>
      </c>
      <c r="AC390" s="34">
        <v>3</v>
      </c>
      <c r="AD390" s="34">
        <v>102</v>
      </c>
      <c r="AE390" s="33">
        <f>'Inputs and Outputs Part A'!$B$4+'Inputs and Outputs Part A'!$B$11</f>
        <v>104</v>
      </c>
      <c r="AF390" s="33">
        <f t="shared" si="39"/>
        <v>102</v>
      </c>
      <c r="AG390" s="33">
        <f>IF(AF390-AC390&gt;'Inputs and Outputs Part A'!B$4,AF390-AC390-'Inputs and Outputs Part A'!B$4,0)</f>
        <v>0</v>
      </c>
      <c r="AH390" s="35">
        <f>'Inputs and Outputs Part A'!$B$5*'Data Sheet A'!AF390-'Inputs and Outputs Part A'!$B$6*'Data Sheet A'!AG390</f>
        <v>4080</v>
      </c>
      <c r="AK390" s="13" t="s">
        <v>394</v>
      </c>
      <c r="AL390" s="34">
        <v>3</v>
      </c>
      <c r="AM390" s="34">
        <v>102</v>
      </c>
      <c r="AN390" s="33">
        <f>'Inputs and Outputs Part A'!$B$4+'Inputs and Outputs Part A'!$B$12</f>
        <v>105</v>
      </c>
      <c r="AO390" s="33">
        <f t="shared" si="40"/>
        <v>102</v>
      </c>
      <c r="AP390" s="33">
        <f>IF(AO390-AL390&gt;'Inputs and Outputs Part A'!B$4,AO390-AL390-'Inputs and Outputs Part A'!B$4,0)</f>
        <v>0</v>
      </c>
      <c r="AQ390" s="35">
        <f>'Inputs and Outputs Part A'!$B$5*'Data Sheet A'!AO390-'Inputs and Outputs Part A'!$B$6*'Data Sheet A'!AP390</f>
        <v>4080</v>
      </c>
      <c r="AS390" s="13" t="s">
        <v>394</v>
      </c>
      <c r="AT390" s="34">
        <v>3</v>
      </c>
      <c r="AU390" s="34">
        <v>102</v>
      </c>
      <c r="AV390" s="33">
        <f>'Inputs and Outputs Part A'!$B$4</f>
        <v>100</v>
      </c>
      <c r="AW390" s="33">
        <f t="shared" si="41"/>
        <v>100</v>
      </c>
      <c r="AX390" s="33">
        <f>IF(AW390-AT390&gt;'Inputs and Outputs Part A'!B$4,AW390-AT390-'Inputs and Outputs Part A'!B$4,0)</f>
        <v>0</v>
      </c>
      <c r="AY390" s="35">
        <f>'Inputs and Outputs Part A'!$B$5*'Data Sheet A'!AW390</f>
        <v>4000</v>
      </c>
    </row>
    <row r="391" spans="1:51" x14ac:dyDescent="0.3">
      <c r="A391" s="13" t="s">
        <v>395</v>
      </c>
      <c r="B391" s="34">
        <v>0</v>
      </c>
      <c r="C391" s="34">
        <v>106</v>
      </c>
      <c r="D391" s="33">
        <f>'Inputs and Outputs Part A'!$B$4+'Inputs and Outputs Part A'!$B$8</f>
        <v>101</v>
      </c>
      <c r="E391" s="33">
        <f t="shared" si="36"/>
        <v>101</v>
      </c>
      <c r="F391" s="33">
        <f>IF(E391-B391&gt;'Inputs and Outputs Part A'!B$4,E391-B391-'Inputs and Outputs Part A'!B$4,0)</f>
        <v>1</v>
      </c>
      <c r="G391" s="35">
        <f>'Inputs and Outputs Part A'!$B$5*'Data Sheet A'!E391-'Inputs and Outputs Part A'!$B$6*'Data Sheet A'!F391</f>
        <v>3940</v>
      </c>
      <c r="J391" s="13" t="s">
        <v>395</v>
      </c>
      <c r="K391" s="34">
        <v>0</v>
      </c>
      <c r="L391" s="34">
        <v>106</v>
      </c>
      <c r="M391" s="33">
        <f>'Inputs and Outputs Part A'!$B$4+'Inputs and Outputs Part A'!$B$9</f>
        <v>102</v>
      </c>
      <c r="N391" s="33">
        <f t="shared" si="37"/>
        <v>102</v>
      </c>
      <c r="O391" s="33">
        <f>IF(N391-K391&gt;'Inputs and Outputs Part A'!B$4,N391-K391-'Inputs and Outputs Part A'!B$4,0)</f>
        <v>2</v>
      </c>
      <c r="P391" s="35">
        <f>'Inputs and Outputs Part A'!$B$5*'Data Sheet A'!N391-'Inputs and Outputs Part A'!$B$6*'Data Sheet A'!O391</f>
        <v>3880</v>
      </c>
      <c r="S391" s="13" t="s">
        <v>395</v>
      </c>
      <c r="T391" s="34">
        <v>0</v>
      </c>
      <c r="U391" s="34">
        <v>106</v>
      </c>
      <c r="V391" s="33">
        <f>'Inputs and Outputs Part A'!$B$4+'Inputs and Outputs Part A'!$B$10</f>
        <v>103</v>
      </c>
      <c r="W391" s="33">
        <f t="shared" si="38"/>
        <v>103</v>
      </c>
      <c r="X391" s="33">
        <f>IF(W391-T391&gt;'Inputs and Outputs Part A'!B$4,W391-T391-'Inputs and Outputs Part A'!B$4,0)</f>
        <v>3</v>
      </c>
      <c r="Y391" s="35">
        <f>'Inputs and Outputs Part A'!$B$5*'Data Sheet A'!W391-'Inputs and Outputs Part A'!$B$6*'Data Sheet A'!X391</f>
        <v>3820</v>
      </c>
      <c r="AB391" s="13" t="s">
        <v>395</v>
      </c>
      <c r="AC391" s="34">
        <v>0</v>
      </c>
      <c r="AD391" s="34">
        <v>106</v>
      </c>
      <c r="AE391" s="33">
        <f>'Inputs and Outputs Part A'!$B$4+'Inputs and Outputs Part A'!$B$11</f>
        <v>104</v>
      </c>
      <c r="AF391" s="33">
        <f t="shared" si="39"/>
        <v>104</v>
      </c>
      <c r="AG391" s="33">
        <f>IF(AF391-AC391&gt;'Inputs and Outputs Part A'!B$4,AF391-AC391-'Inputs and Outputs Part A'!B$4,0)</f>
        <v>4</v>
      </c>
      <c r="AH391" s="35">
        <f>'Inputs and Outputs Part A'!$B$5*'Data Sheet A'!AF391-'Inputs and Outputs Part A'!$B$6*'Data Sheet A'!AG391</f>
        <v>3760</v>
      </c>
      <c r="AK391" s="13" t="s">
        <v>395</v>
      </c>
      <c r="AL391" s="34">
        <v>0</v>
      </c>
      <c r="AM391" s="34">
        <v>106</v>
      </c>
      <c r="AN391" s="33">
        <f>'Inputs and Outputs Part A'!$B$4+'Inputs and Outputs Part A'!$B$12</f>
        <v>105</v>
      </c>
      <c r="AO391" s="33">
        <f t="shared" si="40"/>
        <v>105</v>
      </c>
      <c r="AP391" s="33">
        <f>IF(AO391-AL391&gt;'Inputs and Outputs Part A'!B$4,AO391-AL391-'Inputs and Outputs Part A'!B$4,0)</f>
        <v>5</v>
      </c>
      <c r="AQ391" s="35">
        <f>'Inputs and Outputs Part A'!$B$5*'Data Sheet A'!AO391-'Inputs and Outputs Part A'!$B$6*'Data Sheet A'!AP391</f>
        <v>3700</v>
      </c>
      <c r="AS391" s="13" t="s">
        <v>395</v>
      </c>
      <c r="AT391" s="34">
        <v>0</v>
      </c>
      <c r="AU391" s="34">
        <v>106</v>
      </c>
      <c r="AV391" s="33">
        <f>'Inputs and Outputs Part A'!$B$4</f>
        <v>100</v>
      </c>
      <c r="AW391" s="33">
        <f t="shared" si="41"/>
        <v>100</v>
      </c>
      <c r="AX391" s="33">
        <f>IF(AW391-AT391&gt;'Inputs and Outputs Part A'!B$4,AW391-AT391-'Inputs and Outputs Part A'!B$4,0)</f>
        <v>0</v>
      </c>
      <c r="AY391" s="35">
        <f>'Inputs and Outputs Part A'!$B$5*'Data Sheet A'!AW391</f>
        <v>4000</v>
      </c>
    </row>
    <row r="392" spans="1:51" x14ac:dyDescent="0.3">
      <c r="A392" s="13" t="s">
        <v>396</v>
      </c>
      <c r="B392" s="34">
        <v>2</v>
      </c>
      <c r="C392" s="34">
        <v>93</v>
      </c>
      <c r="D392" s="33">
        <f>'Inputs and Outputs Part A'!$B$4+'Inputs and Outputs Part A'!$B$8</f>
        <v>101</v>
      </c>
      <c r="E392" s="33">
        <f t="shared" si="36"/>
        <v>93</v>
      </c>
      <c r="F392" s="33">
        <f>IF(E392-B392&gt;'Inputs and Outputs Part A'!B$4,E392-B392-'Inputs and Outputs Part A'!B$4,0)</f>
        <v>0</v>
      </c>
      <c r="G392" s="35">
        <f>'Inputs and Outputs Part A'!$B$5*'Data Sheet A'!E392-'Inputs and Outputs Part A'!$B$6*'Data Sheet A'!F392</f>
        <v>3720</v>
      </c>
      <c r="J392" s="13" t="s">
        <v>396</v>
      </c>
      <c r="K392" s="34">
        <v>2</v>
      </c>
      <c r="L392" s="34">
        <v>93</v>
      </c>
      <c r="M392" s="33">
        <f>'Inputs and Outputs Part A'!$B$4+'Inputs and Outputs Part A'!$B$9</f>
        <v>102</v>
      </c>
      <c r="N392" s="33">
        <f t="shared" si="37"/>
        <v>93</v>
      </c>
      <c r="O392" s="33">
        <f>IF(N392-K392&gt;'Inputs and Outputs Part A'!B$4,N392-K392-'Inputs and Outputs Part A'!B$4,0)</f>
        <v>0</v>
      </c>
      <c r="P392" s="35">
        <f>'Inputs and Outputs Part A'!$B$5*'Data Sheet A'!N392-'Inputs and Outputs Part A'!$B$6*'Data Sheet A'!O392</f>
        <v>3720</v>
      </c>
      <c r="S392" s="13" t="s">
        <v>396</v>
      </c>
      <c r="T392" s="34">
        <v>2</v>
      </c>
      <c r="U392" s="34">
        <v>93</v>
      </c>
      <c r="V392" s="33">
        <f>'Inputs and Outputs Part A'!$B$4+'Inputs and Outputs Part A'!$B$10</f>
        <v>103</v>
      </c>
      <c r="W392" s="33">
        <f t="shared" si="38"/>
        <v>93</v>
      </c>
      <c r="X392" s="33">
        <f>IF(W392-T392&gt;'Inputs and Outputs Part A'!B$4,W392-T392-'Inputs and Outputs Part A'!B$4,0)</f>
        <v>0</v>
      </c>
      <c r="Y392" s="35">
        <f>'Inputs and Outputs Part A'!$B$5*'Data Sheet A'!W392-'Inputs and Outputs Part A'!$B$6*'Data Sheet A'!X392</f>
        <v>3720</v>
      </c>
      <c r="AB392" s="13" t="s">
        <v>396</v>
      </c>
      <c r="AC392" s="34">
        <v>2</v>
      </c>
      <c r="AD392" s="34">
        <v>93</v>
      </c>
      <c r="AE392" s="33">
        <f>'Inputs and Outputs Part A'!$B$4+'Inputs and Outputs Part A'!$B$11</f>
        <v>104</v>
      </c>
      <c r="AF392" s="33">
        <f t="shared" si="39"/>
        <v>93</v>
      </c>
      <c r="AG392" s="33">
        <f>IF(AF392-AC392&gt;'Inputs and Outputs Part A'!B$4,AF392-AC392-'Inputs and Outputs Part A'!B$4,0)</f>
        <v>0</v>
      </c>
      <c r="AH392" s="35">
        <f>'Inputs and Outputs Part A'!$B$5*'Data Sheet A'!AF392-'Inputs and Outputs Part A'!$B$6*'Data Sheet A'!AG392</f>
        <v>3720</v>
      </c>
      <c r="AK392" s="13" t="s">
        <v>396</v>
      </c>
      <c r="AL392" s="34">
        <v>2</v>
      </c>
      <c r="AM392" s="34">
        <v>93</v>
      </c>
      <c r="AN392" s="33">
        <f>'Inputs and Outputs Part A'!$B$4+'Inputs and Outputs Part A'!$B$12</f>
        <v>105</v>
      </c>
      <c r="AO392" s="33">
        <f t="shared" si="40"/>
        <v>93</v>
      </c>
      <c r="AP392" s="33">
        <f>IF(AO392-AL392&gt;'Inputs and Outputs Part A'!B$4,AO392-AL392-'Inputs and Outputs Part A'!B$4,0)</f>
        <v>0</v>
      </c>
      <c r="AQ392" s="35">
        <f>'Inputs and Outputs Part A'!$B$5*'Data Sheet A'!AO392-'Inputs and Outputs Part A'!$B$6*'Data Sheet A'!AP392</f>
        <v>3720</v>
      </c>
      <c r="AS392" s="13" t="s">
        <v>396</v>
      </c>
      <c r="AT392" s="34">
        <v>2</v>
      </c>
      <c r="AU392" s="34">
        <v>93</v>
      </c>
      <c r="AV392" s="33">
        <f>'Inputs and Outputs Part A'!$B$4</f>
        <v>100</v>
      </c>
      <c r="AW392" s="33">
        <f t="shared" si="41"/>
        <v>93</v>
      </c>
      <c r="AX392" s="33">
        <f>IF(AW392-AT392&gt;'Inputs and Outputs Part A'!B$4,AW392-AT392-'Inputs and Outputs Part A'!B$4,0)</f>
        <v>0</v>
      </c>
      <c r="AY392" s="35">
        <f>'Inputs and Outputs Part A'!$B$5*'Data Sheet A'!AW392</f>
        <v>3720</v>
      </c>
    </row>
    <row r="393" spans="1:51" x14ac:dyDescent="0.3">
      <c r="A393" s="13" t="s">
        <v>397</v>
      </c>
      <c r="B393" s="34">
        <v>6</v>
      </c>
      <c r="C393" s="34">
        <v>100</v>
      </c>
      <c r="D393" s="33">
        <f>'Inputs and Outputs Part A'!$B$4+'Inputs and Outputs Part A'!$B$8</f>
        <v>101</v>
      </c>
      <c r="E393" s="33">
        <f t="shared" si="36"/>
        <v>100</v>
      </c>
      <c r="F393" s="33">
        <f>IF(E393-B393&gt;'Inputs and Outputs Part A'!B$4,E393-B393-'Inputs and Outputs Part A'!B$4,0)</f>
        <v>0</v>
      </c>
      <c r="G393" s="35">
        <f>'Inputs and Outputs Part A'!$B$5*'Data Sheet A'!E393-'Inputs and Outputs Part A'!$B$6*'Data Sheet A'!F393</f>
        <v>4000</v>
      </c>
      <c r="J393" s="13" t="s">
        <v>397</v>
      </c>
      <c r="K393" s="34">
        <v>6</v>
      </c>
      <c r="L393" s="34">
        <v>100</v>
      </c>
      <c r="M393" s="33">
        <f>'Inputs and Outputs Part A'!$B$4+'Inputs and Outputs Part A'!$B$9</f>
        <v>102</v>
      </c>
      <c r="N393" s="33">
        <f t="shared" si="37"/>
        <v>100</v>
      </c>
      <c r="O393" s="33">
        <f>IF(N393-K393&gt;'Inputs and Outputs Part A'!B$4,N393-K393-'Inputs and Outputs Part A'!B$4,0)</f>
        <v>0</v>
      </c>
      <c r="P393" s="35">
        <f>'Inputs and Outputs Part A'!$B$5*'Data Sheet A'!N393-'Inputs and Outputs Part A'!$B$6*'Data Sheet A'!O393</f>
        <v>4000</v>
      </c>
      <c r="S393" s="13" t="s">
        <v>397</v>
      </c>
      <c r="T393" s="34">
        <v>6</v>
      </c>
      <c r="U393" s="34">
        <v>100</v>
      </c>
      <c r="V393" s="33">
        <f>'Inputs and Outputs Part A'!$B$4+'Inputs and Outputs Part A'!$B$10</f>
        <v>103</v>
      </c>
      <c r="W393" s="33">
        <f t="shared" si="38"/>
        <v>100</v>
      </c>
      <c r="X393" s="33">
        <f>IF(W393-T393&gt;'Inputs and Outputs Part A'!B$4,W393-T393-'Inputs and Outputs Part A'!B$4,0)</f>
        <v>0</v>
      </c>
      <c r="Y393" s="35">
        <f>'Inputs and Outputs Part A'!$B$5*'Data Sheet A'!W393-'Inputs and Outputs Part A'!$B$6*'Data Sheet A'!X393</f>
        <v>4000</v>
      </c>
      <c r="AB393" s="13" t="s">
        <v>397</v>
      </c>
      <c r="AC393" s="34">
        <v>6</v>
      </c>
      <c r="AD393" s="34">
        <v>100</v>
      </c>
      <c r="AE393" s="33">
        <f>'Inputs and Outputs Part A'!$B$4+'Inputs and Outputs Part A'!$B$11</f>
        <v>104</v>
      </c>
      <c r="AF393" s="33">
        <f t="shared" si="39"/>
        <v>100</v>
      </c>
      <c r="AG393" s="33">
        <f>IF(AF393-AC393&gt;'Inputs and Outputs Part A'!B$4,AF393-AC393-'Inputs and Outputs Part A'!B$4,0)</f>
        <v>0</v>
      </c>
      <c r="AH393" s="35">
        <f>'Inputs and Outputs Part A'!$B$5*'Data Sheet A'!AF393-'Inputs and Outputs Part A'!$B$6*'Data Sheet A'!AG393</f>
        <v>4000</v>
      </c>
      <c r="AK393" s="13" t="s">
        <v>397</v>
      </c>
      <c r="AL393" s="34">
        <v>6</v>
      </c>
      <c r="AM393" s="34">
        <v>100</v>
      </c>
      <c r="AN393" s="33">
        <f>'Inputs and Outputs Part A'!$B$4+'Inputs and Outputs Part A'!$B$12</f>
        <v>105</v>
      </c>
      <c r="AO393" s="33">
        <f t="shared" si="40"/>
        <v>100</v>
      </c>
      <c r="AP393" s="33">
        <f>IF(AO393-AL393&gt;'Inputs and Outputs Part A'!B$4,AO393-AL393-'Inputs and Outputs Part A'!B$4,0)</f>
        <v>0</v>
      </c>
      <c r="AQ393" s="35">
        <f>'Inputs and Outputs Part A'!$B$5*'Data Sheet A'!AO393-'Inputs and Outputs Part A'!$B$6*'Data Sheet A'!AP393</f>
        <v>4000</v>
      </c>
      <c r="AS393" s="13" t="s">
        <v>397</v>
      </c>
      <c r="AT393" s="34">
        <v>6</v>
      </c>
      <c r="AU393" s="34">
        <v>100</v>
      </c>
      <c r="AV393" s="33">
        <f>'Inputs and Outputs Part A'!$B$4</f>
        <v>100</v>
      </c>
      <c r="AW393" s="33">
        <f t="shared" si="41"/>
        <v>100</v>
      </c>
      <c r="AX393" s="33">
        <f>IF(AW393-AT393&gt;'Inputs and Outputs Part A'!B$4,AW393-AT393-'Inputs and Outputs Part A'!B$4,0)</f>
        <v>0</v>
      </c>
      <c r="AY393" s="35">
        <f>'Inputs and Outputs Part A'!$B$5*'Data Sheet A'!AW393</f>
        <v>4000</v>
      </c>
    </row>
    <row r="394" spans="1:51" x14ac:dyDescent="0.3">
      <c r="A394" s="13" t="s">
        <v>398</v>
      </c>
      <c r="B394" s="34">
        <v>4</v>
      </c>
      <c r="C394" s="34">
        <v>102</v>
      </c>
      <c r="D394" s="33">
        <f>'Inputs and Outputs Part A'!$B$4+'Inputs and Outputs Part A'!$B$8</f>
        <v>101</v>
      </c>
      <c r="E394" s="33">
        <f t="shared" si="36"/>
        <v>101</v>
      </c>
      <c r="F394" s="33">
        <f>IF(E394-B394&gt;'Inputs and Outputs Part A'!B$4,E394-B394-'Inputs and Outputs Part A'!B$4,0)</f>
        <v>0</v>
      </c>
      <c r="G394" s="35">
        <f>'Inputs and Outputs Part A'!$B$5*'Data Sheet A'!E394-'Inputs and Outputs Part A'!$B$6*'Data Sheet A'!F394</f>
        <v>4040</v>
      </c>
      <c r="J394" s="13" t="s">
        <v>398</v>
      </c>
      <c r="K394" s="34">
        <v>4</v>
      </c>
      <c r="L394" s="34">
        <v>102</v>
      </c>
      <c r="M394" s="33">
        <f>'Inputs and Outputs Part A'!$B$4+'Inputs and Outputs Part A'!$B$9</f>
        <v>102</v>
      </c>
      <c r="N394" s="33">
        <f t="shared" si="37"/>
        <v>102</v>
      </c>
      <c r="O394" s="33">
        <f>IF(N394-K394&gt;'Inputs and Outputs Part A'!B$4,N394-K394-'Inputs and Outputs Part A'!B$4,0)</f>
        <v>0</v>
      </c>
      <c r="P394" s="35">
        <f>'Inputs and Outputs Part A'!$B$5*'Data Sheet A'!N394-'Inputs and Outputs Part A'!$B$6*'Data Sheet A'!O394</f>
        <v>4080</v>
      </c>
      <c r="S394" s="13" t="s">
        <v>398</v>
      </c>
      <c r="T394" s="34">
        <v>4</v>
      </c>
      <c r="U394" s="34">
        <v>102</v>
      </c>
      <c r="V394" s="33">
        <f>'Inputs and Outputs Part A'!$B$4+'Inputs and Outputs Part A'!$B$10</f>
        <v>103</v>
      </c>
      <c r="W394" s="33">
        <f t="shared" si="38"/>
        <v>102</v>
      </c>
      <c r="X394" s="33">
        <f>IF(W394-T394&gt;'Inputs and Outputs Part A'!B$4,W394-T394-'Inputs and Outputs Part A'!B$4,0)</f>
        <v>0</v>
      </c>
      <c r="Y394" s="35">
        <f>'Inputs and Outputs Part A'!$B$5*'Data Sheet A'!W394-'Inputs and Outputs Part A'!$B$6*'Data Sheet A'!X394</f>
        <v>4080</v>
      </c>
      <c r="AB394" s="13" t="s">
        <v>398</v>
      </c>
      <c r="AC394" s="34">
        <v>4</v>
      </c>
      <c r="AD394" s="34">
        <v>102</v>
      </c>
      <c r="AE394" s="33">
        <f>'Inputs and Outputs Part A'!$B$4+'Inputs and Outputs Part A'!$B$11</f>
        <v>104</v>
      </c>
      <c r="AF394" s="33">
        <f t="shared" si="39"/>
        <v>102</v>
      </c>
      <c r="AG394" s="33">
        <f>IF(AF394-AC394&gt;'Inputs and Outputs Part A'!B$4,AF394-AC394-'Inputs and Outputs Part A'!B$4,0)</f>
        <v>0</v>
      </c>
      <c r="AH394" s="35">
        <f>'Inputs and Outputs Part A'!$B$5*'Data Sheet A'!AF394-'Inputs and Outputs Part A'!$B$6*'Data Sheet A'!AG394</f>
        <v>4080</v>
      </c>
      <c r="AK394" s="13" t="s">
        <v>398</v>
      </c>
      <c r="AL394" s="34">
        <v>4</v>
      </c>
      <c r="AM394" s="34">
        <v>102</v>
      </c>
      <c r="AN394" s="33">
        <f>'Inputs and Outputs Part A'!$B$4+'Inputs and Outputs Part A'!$B$12</f>
        <v>105</v>
      </c>
      <c r="AO394" s="33">
        <f t="shared" si="40"/>
        <v>102</v>
      </c>
      <c r="AP394" s="33">
        <f>IF(AO394-AL394&gt;'Inputs and Outputs Part A'!B$4,AO394-AL394-'Inputs and Outputs Part A'!B$4,0)</f>
        <v>0</v>
      </c>
      <c r="AQ394" s="35">
        <f>'Inputs and Outputs Part A'!$B$5*'Data Sheet A'!AO394-'Inputs and Outputs Part A'!$B$6*'Data Sheet A'!AP394</f>
        <v>4080</v>
      </c>
      <c r="AS394" s="13" t="s">
        <v>398</v>
      </c>
      <c r="AT394" s="34">
        <v>4</v>
      </c>
      <c r="AU394" s="34">
        <v>102</v>
      </c>
      <c r="AV394" s="33">
        <f>'Inputs and Outputs Part A'!$B$4</f>
        <v>100</v>
      </c>
      <c r="AW394" s="33">
        <f t="shared" si="41"/>
        <v>100</v>
      </c>
      <c r="AX394" s="33">
        <f>IF(AW394-AT394&gt;'Inputs and Outputs Part A'!B$4,AW394-AT394-'Inputs and Outputs Part A'!B$4,0)</f>
        <v>0</v>
      </c>
      <c r="AY394" s="35">
        <f>'Inputs and Outputs Part A'!$B$5*'Data Sheet A'!AW394</f>
        <v>4000</v>
      </c>
    </row>
    <row r="395" spans="1:51" x14ac:dyDescent="0.3">
      <c r="A395" s="13" t="s">
        <v>399</v>
      </c>
      <c r="B395" s="34">
        <v>3</v>
      </c>
      <c r="C395" s="34">
        <v>106</v>
      </c>
      <c r="D395" s="33">
        <f>'Inputs and Outputs Part A'!$B$4+'Inputs and Outputs Part A'!$B$8</f>
        <v>101</v>
      </c>
      <c r="E395" s="33">
        <f t="shared" si="36"/>
        <v>101</v>
      </c>
      <c r="F395" s="33">
        <f>IF(E395-B395&gt;'Inputs and Outputs Part A'!B$4,E395-B395-'Inputs and Outputs Part A'!B$4,0)</f>
        <v>0</v>
      </c>
      <c r="G395" s="35">
        <f>'Inputs and Outputs Part A'!$B$5*'Data Sheet A'!E395-'Inputs and Outputs Part A'!$B$6*'Data Sheet A'!F395</f>
        <v>4040</v>
      </c>
      <c r="J395" s="13" t="s">
        <v>399</v>
      </c>
      <c r="K395" s="34">
        <v>3</v>
      </c>
      <c r="L395" s="34">
        <v>106</v>
      </c>
      <c r="M395" s="33">
        <f>'Inputs and Outputs Part A'!$B$4+'Inputs and Outputs Part A'!$B$9</f>
        <v>102</v>
      </c>
      <c r="N395" s="33">
        <f t="shared" si="37"/>
        <v>102</v>
      </c>
      <c r="O395" s="33">
        <f>IF(N395-K395&gt;'Inputs and Outputs Part A'!B$4,N395-K395-'Inputs and Outputs Part A'!B$4,0)</f>
        <v>0</v>
      </c>
      <c r="P395" s="35">
        <f>'Inputs and Outputs Part A'!$B$5*'Data Sheet A'!N395-'Inputs and Outputs Part A'!$B$6*'Data Sheet A'!O395</f>
        <v>4080</v>
      </c>
      <c r="S395" s="13" t="s">
        <v>399</v>
      </c>
      <c r="T395" s="34">
        <v>3</v>
      </c>
      <c r="U395" s="34">
        <v>106</v>
      </c>
      <c r="V395" s="33">
        <f>'Inputs and Outputs Part A'!$B$4+'Inputs and Outputs Part A'!$B$10</f>
        <v>103</v>
      </c>
      <c r="W395" s="33">
        <f t="shared" si="38"/>
        <v>103</v>
      </c>
      <c r="X395" s="33">
        <f>IF(W395-T395&gt;'Inputs and Outputs Part A'!B$4,W395-T395-'Inputs and Outputs Part A'!B$4,0)</f>
        <v>0</v>
      </c>
      <c r="Y395" s="35">
        <f>'Inputs and Outputs Part A'!$B$5*'Data Sheet A'!W395-'Inputs and Outputs Part A'!$B$6*'Data Sheet A'!X395</f>
        <v>4120</v>
      </c>
      <c r="AB395" s="13" t="s">
        <v>399</v>
      </c>
      <c r="AC395" s="34">
        <v>3</v>
      </c>
      <c r="AD395" s="34">
        <v>106</v>
      </c>
      <c r="AE395" s="33">
        <f>'Inputs and Outputs Part A'!$B$4+'Inputs and Outputs Part A'!$B$11</f>
        <v>104</v>
      </c>
      <c r="AF395" s="33">
        <f t="shared" si="39"/>
        <v>104</v>
      </c>
      <c r="AG395" s="33">
        <f>IF(AF395-AC395&gt;'Inputs and Outputs Part A'!B$4,AF395-AC395-'Inputs and Outputs Part A'!B$4,0)</f>
        <v>1</v>
      </c>
      <c r="AH395" s="35">
        <f>'Inputs and Outputs Part A'!$B$5*'Data Sheet A'!AF395-'Inputs and Outputs Part A'!$B$6*'Data Sheet A'!AG395</f>
        <v>4060</v>
      </c>
      <c r="AK395" s="13" t="s">
        <v>399</v>
      </c>
      <c r="AL395" s="34">
        <v>3</v>
      </c>
      <c r="AM395" s="34">
        <v>106</v>
      </c>
      <c r="AN395" s="33">
        <f>'Inputs and Outputs Part A'!$B$4+'Inputs and Outputs Part A'!$B$12</f>
        <v>105</v>
      </c>
      <c r="AO395" s="33">
        <f t="shared" si="40"/>
        <v>105</v>
      </c>
      <c r="AP395" s="33">
        <f>IF(AO395-AL395&gt;'Inputs and Outputs Part A'!B$4,AO395-AL395-'Inputs and Outputs Part A'!B$4,0)</f>
        <v>2</v>
      </c>
      <c r="AQ395" s="35">
        <f>'Inputs and Outputs Part A'!$B$5*'Data Sheet A'!AO395-'Inputs and Outputs Part A'!$B$6*'Data Sheet A'!AP395</f>
        <v>4000</v>
      </c>
      <c r="AS395" s="13" t="s">
        <v>399</v>
      </c>
      <c r="AT395" s="34">
        <v>3</v>
      </c>
      <c r="AU395" s="34">
        <v>106</v>
      </c>
      <c r="AV395" s="33">
        <f>'Inputs and Outputs Part A'!$B$4</f>
        <v>100</v>
      </c>
      <c r="AW395" s="33">
        <f t="shared" si="41"/>
        <v>100</v>
      </c>
      <c r="AX395" s="33">
        <f>IF(AW395-AT395&gt;'Inputs and Outputs Part A'!B$4,AW395-AT395-'Inputs and Outputs Part A'!B$4,0)</f>
        <v>0</v>
      </c>
      <c r="AY395" s="35">
        <f>'Inputs and Outputs Part A'!$B$5*'Data Sheet A'!AW395</f>
        <v>4000</v>
      </c>
    </row>
    <row r="396" spans="1:51" x14ac:dyDescent="0.3">
      <c r="A396" s="13" t="s">
        <v>400</v>
      </c>
      <c r="B396" s="34">
        <v>5</v>
      </c>
      <c r="C396" s="34">
        <v>108</v>
      </c>
      <c r="D396" s="33">
        <f>'Inputs and Outputs Part A'!$B$4+'Inputs and Outputs Part A'!$B$8</f>
        <v>101</v>
      </c>
      <c r="E396" s="33">
        <f t="shared" si="36"/>
        <v>101</v>
      </c>
      <c r="F396" s="33">
        <f>IF(E396-B396&gt;'Inputs and Outputs Part A'!B$4,E396-B396-'Inputs and Outputs Part A'!B$4,0)</f>
        <v>0</v>
      </c>
      <c r="G396" s="35">
        <f>'Inputs and Outputs Part A'!$B$5*'Data Sheet A'!E396-'Inputs and Outputs Part A'!$B$6*'Data Sheet A'!F396</f>
        <v>4040</v>
      </c>
      <c r="J396" s="13" t="s">
        <v>400</v>
      </c>
      <c r="K396" s="34">
        <v>5</v>
      </c>
      <c r="L396" s="34">
        <v>108</v>
      </c>
      <c r="M396" s="33">
        <f>'Inputs and Outputs Part A'!$B$4+'Inputs and Outputs Part A'!$B$9</f>
        <v>102</v>
      </c>
      <c r="N396" s="33">
        <f t="shared" si="37"/>
        <v>102</v>
      </c>
      <c r="O396" s="33">
        <f>IF(N396-K396&gt;'Inputs and Outputs Part A'!B$4,N396-K396-'Inputs and Outputs Part A'!B$4,0)</f>
        <v>0</v>
      </c>
      <c r="P396" s="35">
        <f>'Inputs and Outputs Part A'!$B$5*'Data Sheet A'!N396-'Inputs and Outputs Part A'!$B$6*'Data Sheet A'!O396</f>
        <v>4080</v>
      </c>
      <c r="S396" s="13" t="s">
        <v>400</v>
      </c>
      <c r="T396" s="34">
        <v>5</v>
      </c>
      <c r="U396" s="34">
        <v>108</v>
      </c>
      <c r="V396" s="33">
        <f>'Inputs and Outputs Part A'!$B$4+'Inputs and Outputs Part A'!$B$10</f>
        <v>103</v>
      </c>
      <c r="W396" s="33">
        <f t="shared" si="38"/>
        <v>103</v>
      </c>
      <c r="X396" s="33">
        <f>IF(W396-T396&gt;'Inputs and Outputs Part A'!B$4,W396-T396-'Inputs and Outputs Part A'!B$4,0)</f>
        <v>0</v>
      </c>
      <c r="Y396" s="35">
        <f>'Inputs and Outputs Part A'!$B$5*'Data Sheet A'!W396-'Inputs and Outputs Part A'!$B$6*'Data Sheet A'!X396</f>
        <v>4120</v>
      </c>
      <c r="AB396" s="13" t="s">
        <v>400</v>
      </c>
      <c r="AC396" s="34">
        <v>5</v>
      </c>
      <c r="AD396" s="34">
        <v>108</v>
      </c>
      <c r="AE396" s="33">
        <f>'Inputs and Outputs Part A'!$B$4+'Inputs and Outputs Part A'!$B$11</f>
        <v>104</v>
      </c>
      <c r="AF396" s="33">
        <f t="shared" si="39"/>
        <v>104</v>
      </c>
      <c r="AG396" s="33">
        <f>IF(AF396-AC396&gt;'Inputs and Outputs Part A'!B$4,AF396-AC396-'Inputs and Outputs Part A'!B$4,0)</f>
        <v>0</v>
      </c>
      <c r="AH396" s="35">
        <f>'Inputs and Outputs Part A'!$B$5*'Data Sheet A'!AF396-'Inputs and Outputs Part A'!$B$6*'Data Sheet A'!AG396</f>
        <v>4160</v>
      </c>
      <c r="AK396" s="13" t="s">
        <v>400</v>
      </c>
      <c r="AL396" s="34">
        <v>5</v>
      </c>
      <c r="AM396" s="34">
        <v>108</v>
      </c>
      <c r="AN396" s="33">
        <f>'Inputs and Outputs Part A'!$B$4+'Inputs and Outputs Part A'!$B$12</f>
        <v>105</v>
      </c>
      <c r="AO396" s="33">
        <f t="shared" si="40"/>
        <v>105</v>
      </c>
      <c r="AP396" s="33">
        <f>IF(AO396-AL396&gt;'Inputs and Outputs Part A'!B$4,AO396-AL396-'Inputs and Outputs Part A'!B$4,0)</f>
        <v>0</v>
      </c>
      <c r="AQ396" s="35">
        <f>'Inputs and Outputs Part A'!$B$5*'Data Sheet A'!AO396-'Inputs and Outputs Part A'!$B$6*'Data Sheet A'!AP396</f>
        <v>4200</v>
      </c>
      <c r="AS396" s="13" t="s">
        <v>400</v>
      </c>
      <c r="AT396" s="34">
        <v>5</v>
      </c>
      <c r="AU396" s="34">
        <v>108</v>
      </c>
      <c r="AV396" s="33">
        <f>'Inputs and Outputs Part A'!$B$4</f>
        <v>100</v>
      </c>
      <c r="AW396" s="33">
        <f t="shared" si="41"/>
        <v>100</v>
      </c>
      <c r="AX396" s="33">
        <f>IF(AW396-AT396&gt;'Inputs and Outputs Part A'!B$4,AW396-AT396-'Inputs and Outputs Part A'!B$4,0)</f>
        <v>0</v>
      </c>
      <c r="AY396" s="35">
        <f>'Inputs and Outputs Part A'!$B$5*'Data Sheet A'!AW396</f>
        <v>4000</v>
      </c>
    </row>
    <row r="397" spans="1:51" x14ac:dyDescent="0.3">
      <c r="A397" s="13" t="s">
        <v>401</v>
      </c>
      <c r="B397" s="34">
        <v>3</v>
      </c>
      <c r="C397" s="34">
        <v>108</v>
      </c>
      <c r="D397" s="33">
        <f>'Inputs and Outputs Part A'!$B$4+'Inputs and Outputs Part A'!$B$8</f>
        <v>101</v>
      </c>
      <c r="E397" s="33">
        <f t="shared" si="36"/>
        <v>101</v>
      </c>
      <c r="F397" s="33">
        <f>IF(E397-B397&gt;'Inputs and Outputs Part A'!B$4,E397-B397-'Inputs and Outputs Part A'!B$4,0)</f>
        <v>0</v>
      </c>
      <c r="G397" s="35">
        <f>'Inputs and Outputs Part A'!$B$5*'Data Sheet A'!E397-'Inputs and Outputs Part A'!$B$6*'Data Sheet A'!F397</f>
        <v>4040</v>
      </c>
      <c r="J397" s="13" t="s">
        <v>401</v>
      </c>
      <c r="K397" s="34">
        <v>3</v>
      </c>
      <c r="L397" s="34">
        <v>108</v>
      </c>
      <c r="M397" s="33">
        <f>'Inputs and Outputs Part A'!$B$4+'Inputs and Outputs Part A'!$B$9</f>
        <v>102</v>
      </c>
      <c r="N397" s="33">
        <f t="shared" si="37"/>
        <v>102</v>
      </c>
      <c r="O397" s="33">
        <f>IF(N397-K397&gt;'Inputs and Outputs Part A'!B$4,N397-K397-'Inputs and Outputs Part A'!B$4,0)</f>
        <v>0</v>
      </c>
      <c r="P397" s="35">
        <f>'Inputs and Outputs Part A'!$B$5*'Data Sheet A'!N397-'Inputs and Outputs Part A'!$B$6*'Data Sheet A'!O397</f>
        <v>4080</v>
      </c>
      <c r="S397" s="13" t="s">
        <v>401</v>
      </c>
      <c r="T397" s="34">
        <v>3</v>
      </c>
      <c r="U397" s="34">
        <v>108</v>
      </c>
      <c r="V397" s="33">
        <f>'Inputs and Outputs Part A'!$B$4+'Inputs and Outputs Part A'!$B$10</f>
        <v>103</v>
      </c>
      <c r="W397" s="33">
        <f t="shared" si="38"/>
        <v>103</v>
      </c>
      <c r="X397" s="33">
        <f>IF(W397-T397&gt;'Inputs and Outputs Part A'!B$4,W397-T397-'Inputs and Outputs Part A'!B$4,0)</f>
        <v>0</v>
      </c>
      <c r="Y397" s="35">
        <f>'Inputs and Outputs Part A'!$B$5*'Data Sheet A'!W397-'Inputs and Outputs Part A'!$B$6*'Data Sheet A'!X397</f>
        <v>4120</v>
      </c>
      <c r="AB397" s="13" t="s">
        <v>401</v>
      </c>
      <c r="AC397" s="34">
        <v>3</v>
      </c>
      <c r="AD397" s="34">
        <v>108</v>
      </c>
      <c r="AE397" s="33">
        <f>'Inputs and Outputs Part A'!$B$4+'Inputs and Outputs Part A'!$B$11</f>
        <v>104</v>
      </c>
      <c r="AF397" s="33">
        <f t="shared" si="39"/>
        <v>104</v>
      </c>
      <c r="AG397" s="33">
        <f>IF(AF397-AC397&gt;'Inputs and Outputs Part A'!B$4,AF397-AC397-'Inputs and Outputs Part A'!B$4,0)</f>
        <v>1</v>
      </c>
      <c r="AH397" s="35">
        <f>'Inputs and Outputs Part A'!$B$5*'Data Sheet A'!AF397-'Inputs and Outputs Part A'!$B$6*'Data Sheet A'!AG397</f>
        <v>4060</v>
      </c>
      <c r="AK397" s="13" t="s">
        <v>401</v>
      </c>
      <c r="AL397" s="34">
        <v>3</v>
      </c>
      <c r="AM397" s="34">
        <v>108</v>
      </c>
      <c r="AN397" s="33">
        <f>'Inputs and Outputs Part A'!$B$4+'Inputs and Outputs Part A'!$B$12</f>
        <v>105</v>
      </c>
      <c r="AO397" s="33">
        <f t="shared" si="40"/>
        <v>105</v>
      </c>
      <c r="AP397" s="33">
        <f>IF(AO397-AL397&gt;'Inputs and Outputs Part A'!B$4,AO397-AL397-'Inputs and Outputs Part A'!B$4,0)</f>
        <v>2</v>
      </c>
      <c r="AQ397" s="35">
        <f>'Inputs and Outputs Part A'!$B$5*'Data Sheet A'!AO397-'Inputs and Outputs Part A'!$B$6*'Data Sheet A'!AP397</f>
        <v>4000</v>
      </c>
      <c r="AS397" s="13" t="s">
        <v>401</v>
      </c>
      <c r="AT397" s="34">
        <v>3</v>
      </c>
      <c r="AU397" s="34">
        <v>108</v>
      </c>
      <c r="AV397" s="33">
        <f>'Inputs and Outputs Part A'!$B$4</f>
        <v>100</v>
      </c>
      <c r="AW397" s="33">
        <f t="shared" si="41"/>
        <v>100</v>
      </c>
      <c r="AX397" s="33">
        <f>IF(AW397-AT397&gt;'Inputs and Outputs Part A'!B$4,AW397-AT397-'Inputs and Outputs Part A'!B$4,0)</f>
        <v>0</v>
      </c>
      <c r="AY397" s="35">
        <f>'Inputs and Outputs Part A'!$B$5*'Data Sheet A'!AW397</f>
        <v>4000</v>
      </c>
    </row>
    <row r="398" spans="1:51" x14ac:dyDescent="0.3">
      <c r="A398" s="13" t="s">
        <v>402</v>
      </c>
      <c r="B398" s="34">
        <v>1</v>
      </c>
      <c r="C398" s="34">
        <v>105</v>
      </c>
      <c r="D398" s="33">
        <f>'Inputs and Outputs Part A'!$B$4+'Inputs and Outputs Part A'!$B$8</f>
        <v>101</v>
      </c>
      <c r="E398" s="33">
        <f t="shared" si="36"/>
        <v>101</v>
      </c>
      <c r="F398" s="33">
        <f>IF(E398-B398&gt;'Inputs and Outputs Part A'!B$4,E398-B398-'Inputs and Outputs Part A'!B$4,0)</f>
        <v>0</v>
      </c>
      <c r="G398" s="35">
        <f>'Inputs and Outputs Part A'!$B$5*'Data Sheet A'!E398-'Inputs and Outputs Part A'!$B$6*'Data Sheet A'!F398</f>
        <v>4040</v>
      </c>
      <c r="J398" s="13" t="s">
        <v>402</v>
      </c>
      <c r="K398" s="34">
        <v>1</v>
      </c>
      <c r="L398" s="34">
        <v>105</v>
      </c>
      <c r="M398" s="33">
        <f>'Inputs and Outputs Part A'!$B$4+'Inputs and Outputs Part A'!$B$9</f>
        <v>102</v>
      </c>
      <c r="N398" s="33">
        <f t="shared" si="37"/>
        <v>102</v>
      </c>
      <c r="O398" s="33">
        <f>IF(N398-K398&gt;'Inputs and Outputs Part A'!B$4,N398-K398-'Inputs and Outputs Part A'!B$4,0)</f>
        <v>1</v>
      </c>
      <c r="P398" s="35">
        <f>'Inputs and Outputs Part A'!$B$5*'Data Sheet A'!N398-'Inputs and Outputs Part A'!$B$6*'Data Sheet A'!O398</f>
        <v>3980</v>
      </c>
      <c r="S398" s="13" t="s">
        <v>402</v>
      </c>
      <c r="T398" s="34">
        <v>1</v>
      </c>
      <c r="U398" s="34">
        <v>105</v>
      </c>
      <c r="V398" s="33">
        <f>'Inputs and Outputs Part A'!$B$4+'Inputs and Outputs Part A'!$B$10</f>
        <v>103</v>
      </c>
      <c r="W398" s="33">
        <f t="shared" si="38"/>
        <v>103</v>
      </c>
      <c r="X398" s="33">
        <f>IF(W398-T398&gt;'Inputs and Outputs Part A'!B$4,W398-T398-'Inputs and Outputs Part A'!B$4,0)</f>
        <v>2</v>
      </c>
      <c r="Y398" s="35">
        <f>'Inputs and Outputs Part A'!$B$5*'Data Sheet A'!W398-'Inputs and Outputs Part A'!$B$6*'Data Sheet A'!X398</f>
        <v>3920</v>
      </c>
      <c r="AB398" s="13" t="s">
        <v>402</v>
      </c>
      <c r="AC398" s="34">
        <v>1</v>
      </c>
      <c r="AD398" s="34">
        <v>105</v>
      </c>
      <c r="AE398" s="33">
        <f>'Inputs and Outputs Part A'!$B$4+'Inputs and Outputs Part A'!$B$11</f>
        <v>104</v>
      </c>
      <c r="AF398" s="33">
        <f t="shared" si="39"/>
        <v>104</v>
      </c>
      <c r="AG398" s="33">
        <f>IF(AF398-AC398&gt;'Inputs and Outputs Part A'!B$4,AF398-AC398-'Inputs and Outputs Part A'!B$4,0)</f>
        <v>3</v>
      </c>
      <c r="AH398" s="35">
        <f>'Inputs and Outputs Part A'!$B$5*'Data Sheet A'!AF398-'Inputs and Outputs Part A'!$B$6*'Data Sheet A'!AG398</f>
        <v>3860</v>
      </c>
      <c r="AK398" s="13" t="s">
        <v>402</v>
      </c>
      <c r="AL398" s="34">
        <v>1</v>
      </c>
      <c r="AM398" s="34">
        <v>105</v>
      </c>
      <c r="AN398" s="33">
        <f>'Inputs and Outputs Part A'!$B$4+'Inputs and Outputs Part A'!$B$12</f>
        <v>105</v>
      </c>
      <c r="AO398" s="33">
        <f t="shared" si="40"/>
        <v>105</v>
      </c>
      <c r="AP398" s="33">
        <f>IF(AO398-AL398&gt;'Inputs and Outputs Part A'!B$4,AO398-AL398-'Inputs and Outputs Part A'!B$4,0)</f>
        <v>4</v>
      </c>
      <c r="AQ398" s="35">
        <f>'Inputs and Outputs Part A'!$B$5*'Data Sheet A'!AO398-'Inputs and Outputs Part A'!$B$6*'Data Sheet A'!AP398</f>
        <v>3800</v>
      </c>
      <c r="AS398" s="13" t="s">
        <v>402</v>
      </c>
      <c r="AT398" s="34">
        <v>1</v>
      </c>
      <c r="AU398" s="34">
        <v>105</v>
      </c>
      <c r="AV398" s="33">
        <f>'Inputs and Outputs Part A'!$B$4</f>
        <v>100</v>
      </c>
      <c r="AW398" s="33">
        <f t="shared" si="41"/>
        <v>100</v>
      </c>
      <c r="AX398" s="33">
        <f>IF(AW398-AT398&gt;'Inputs and Outputs Part A'!B$4,AW398-AT398-'Inputs and Outputs Part A'!B$4,0)</f>
        <v>0</v>
      </c>
      <c r="AY398" s="35">
        <f>'Inputs and Outputs Part A'!$B$5*'Data Sheet A'!AW398</f>
        <v>4000</v>
      </c>
    </row>
    <row r="399" spans="1:51" x14ac:dyDescent="0.3">
      <c r="A399" s="13" t="s">
        <v>403</v>
      </c>
      <c r="B399" s="34">
        <v>3</v>
      </c>
      <c r="C399" s="34">
        <v>106</v>
      </c>
      <c r="D399" s="33">
        <f>'Inputs and Outputs Part A'!$B$4+'Inputs and Outputs Part A'!$B$8</f>
        <v>101</v>
      </c>
      <c r="E399" s="33">
        <f t="shared" si="36"/>
        <v>101</v>
      </c>
      <c r="F399" s="33">
        <f>IF(E399-B399&gt;'Inputs and Outputs Part A'!B$4,E399-B399-'Inputs and Outputs Part A'!B$4,0)</f>
        <v>0</v>
      </c>
      <c r="G399" s="35">
        <f>'Inputs and Outputs Part A'!$B$5*'Data Sheet A'!E399-'Inputs and Outputs Part A'!$B$6*'Data Sheet A'!F399</f>
        <v>4040</v>
      </c>
      <c r="J399" s="13" t="s">
        <v>403</v>
      </c>
      <c r="K399" s="34">
        <v>3</v>
      </c>
      <c r="L399" s="34">
        <v>106</v>
      </c>
      <c r="M399" s="33">
        <f>'Inputs and Outputs Part A'!$B$4+'Inputs and Outputs Part A'!$B$9</f>
        <v>102</v>
      </c>
      <c r="N399" s="33">
        <f t="shared" si="37"/>
        <v>102</v>
      </c>
      <c r="O399" s="33">
        <f>IF(N399-K399&gt;'Inputs and Outputs Part A'!B$4,N399-K399-'Inputs and Outputs Part A'!B$4,0)</f>
        <v>0</v>
      </c>
      <c r="P399" s="35">
        <f>'Inputs and Outputs Part A'!$B$5*'Data Sheet A'!N399-'Inputs and Outputs Part A'!$B$6*'Data Sheet A'!O399</f>
        <v>4080</v>
      </c>
      <c r="S399" s="13" t="s">
        <v>403</v>
      </c>
      <c r="T399" s="34">
        <v>3</v>
      </c>
      <c r="U399" s="34">
        <v>106</v>
      </c>
      <c r="V399" s="33">
        <f>'Inputs and Outputs Part A'!$B$4+'Inputs and Outputs Part A'!$B$10</f>
        <v>103</v>
      </c>
      <c r="W399" s="33">
        <f t="shared" si="38"/>
        <v>103</v>
      </c>
      <c r="X399" s="33">
        <f>IF(W399-T399&gt;'Inputs and Outputs Part A'!B$4,W399-T399-'Inputs and Outputs Part A'!B$4,0)</f>
        <v>0</v>
      </c>
      <c r="Y399" s="35">
        <f>'Inputs and Outputs Part A'!$B$5*'Data Sheet A'!W399-'Inputs and Outputs Part A'!$B$6*'Data Sheet A'!X399</f>
        <v>4120</v>
      </c>
      <c r="AB399" s="13" t="s">
        <v>403</v>
      </c>
      <c r="AC399" s="34">
        <v>3</v>
      </c>
      <c r="AD399" s="34">
        <v>106</v>
      </c>
      <c r="AE399" s="33">
        <f>'Inputs and Outputs Part A'!$B$4+'Inputs and Outputs Part A'!$B$11</f>
        <v>104</v>
      </c>
      <c r="AF399" s="33">
        <f t="shared" si="39"/>
        <v>104</v>
      </c>
      <c r="AG399" s="33">
        <f>IF(AF399-AC399&gt;'Inputs and Outputs Part A'!B$4,AF399-AC399-'Inputs and Outputs Part A'!B$4,0)</f>
        <v>1</v>
      </c>
      <c r="AH399" s="35">
        <f>'Inputs and Outputs Part A'!$B$5*'Data Sheet A'!AF399-'Inputs and Outputs Part A'!$B$6*'Data Sheet A'!AG399</f>
        <v>4060</v>
      </c>
      <c r="AK399" s="13" t="s">
        <v>403</v>
      </c>
      <c r="AL399" s="34">
        <v>3</v>
      </c>
      <c r="AM399" s="34">
        <v>106</v>
      </c>
      <c r="AN399" s="33">
        <f>'Inputs and Outputs Part A'!$B$4+'Inputs and Outputs Part A'!$B$12</f>
        <v>105</v>
      </c>
      <c r="AO399" s="33">
        <f t="shared" si="40"/>
        <v>105</v>
      </c>
      <c r="AP399" s="33">
        <f>IF(AO399-AL399&gt;'Inputs and Outputs Part A'!B$4,AO399-AL399-'Inputs and Outputs Part A'!B$4,0)</f>
        <v>2</v>
      </c>
      <c r="AQ399" s="35">
        <f>'Inputs and Outputs Part A'!$B$5*'Data Sheet A'!AO399-'Inputs and Outputs Part A'!$B$6*'Data Sheet A'!AP399</f>
        <v>4000</v>
      </c>
      <c r="AS399" s="13" t="s">
        <v>403</v>
      </c>
      <c r="AT399" s="34">
        <v>3</v>
      </c>
      <c r="AU399" s="34">
        <v>106</v>
      </c>
      <c r="AV399" s="33">
        <f>'Inputs and Outputs Part A'!$B$4</f>
        <v>100</v>
      </c>
      <c r="AW399" s="33">
        <f t="shared" si="41"/>
        <v>100</v>
      </c>
      <c r="AX399" s="33">
        <f>IF(AW399-AT399&gt;'Inputs and Outputs Part A'!B$4,AW399-AT399-'Inputs and Outputs Part A'!B$4,0)</f>
        <v>0</v>
      </c>
      <c r="AY399" s="35">
        <f>'Inputs and Outputs Part A'!$B$5*'Data Sheet A'!AW399</f>
        <v>4000</v>
      </c>
    </row>
    <row r="400" spans="1:51" x14ac:dyDescent="0.3">
      <c r="A400" s="13" t="s">
        <v>404</v>
      </c>
      <c r="B400" s="34">
        <v>0</v>
      </c>
      <c r="C400" s="34">
        <v>100</v>
      </c>
      <c r="D400" s="33">
        <f>'Inputs and Outputs Part A'!$B$4+'Inputs and Outputs Part A'!$B$8</f>
        <v>101</v>
      </c>
      <c r="E400" s="33">
        <f t="shared" si="36"/>
        <v>100</v>
      </c>
      <c r="F400" s="33">
        <f>IF(E400-B400&gt;'Inputs and Outputs Part A'!B$4,E400-B400-'Inputs and Outputs Part A'!B$4,0)</f>
        <v>0</v>
      </c>
      <c r="G400" s="35">
        <f>'Inputs and Outputs Part A'!$B$5*'Data Sheet A'!E400-'Inputs and Outputs Part A'!$B$6*'Data Sheet A'!F400</f>
        <v>4000</v>
      </c>
      <c r="J400" s="13" t="s">
        <v>404</v>
      </c>
      <c r="K400" s="34">
        <v>0</v>
      </c>
      <c r="L400" s="34">
        <v>100</v>
      </c>
      <c r="M400" s="33">
        <f>'Inputs and Outputs Part A'!$B$4+'Inputs and Outputs Part A'!$B$9</f>
        <v>102</v>
      </c>
      <c r="N400" s="33">
        <f t="shared" si="37"/>
        <v>100</v>
      </c>
      <c r="O400" s="33">
        <f>IF(N400-K400&gt;'Inputs and Outputs Part A'!B$4,N400-K400-'Inputs and Outputs Part A'!B$4,0)</f>
        <v>0</v>
      </c>
      <c r="P400" s="35">
        <f>'Inputs and Outputs Part A'!$B$5*'Data Sheet A'!N400-'Inputs and Outputs Part A'!$B$6*'Data Sheet A'!O400</f>
        <v>4000</v>
      </c>
      <c r="S400" s="13" t="s">
        <v>404</v>
      </c>
      <c r="T400" s="34">
        <v>0</v>
      </c>
      <c r="U400" s="34">
        <v>100</v>
      </c>
      <c r="V400" s="33">
        <f>'Inputs and Outputs Part A'!$B$4+'Inputs and Outputs Part A'!$B$10</f>
        <v>103</v>
      </c>
      <c r="W400" s="33">
        <f t="shared" si="38"/>
        <v>100</v>
      </c>
      <c r="X400" s="33">
        <f>IF(W400-T400&gt;'Inputs and Outputs Part A'!B$4,W400-T400-'Inputs and Outputs Part A'!B$4,0)</f>
        <v>0</v>
      </c>
      <c r="Y400" s="35">
        <f>'Inputs and Outputs Part A'!$B$5*'Data Sheet A'!W400-'Inputs and Outputs Part A'!$B$6*'Data Sheet A'!X400</f>
        <v>4000</v>
      </c>
      <c r="AB400" s="13" t="s">
        <v>404</v>
      </c>
      <c r="AC400" s="34">
        <v>0</v>
      </c>
      <c r="AD400" s="34">
        <v>100</v>
      </c>
      <c r="AE400" s="33">
        <f>'Inputs and Outputs Part A'!$B$4+'Inputs and Outputs Part A'!$B$11</f>
        <v>104</v>
      </c>
      <c r="AF400" s="33">
        <f t="shared" si="39"/>
        <v>100</v>
      </c>
      <c r="AG400" s="33">
        <f>IF(AF400-AC400&gt;'Inputs and Outputs Part A'!B$4,AF400-AC400-'Inputs and Outputs Part A'!B$4,0)</f>
        <v>0</v>
      </c>
      <c r="AH400" s="35">
        <f>'Inputs and Outputs Part A'!$B$5*'Data Sheet A'!AF400-'Inputs and Outputs Part A'!$B$6*'Data Sheet A'!AG400</f>
        <v>4000</v>
      </c>
      <c r="AK400" s="13" t="s">
        <v>404</v>
      </c>
      <c r="AL400" s="34">
        <v>0</v>
      </c>
      <c r="AM400" s="34">
        <v>100</v>
      </c>
      <c r="AN400" s="33">
        <f>'Inputs and Outputs Part A'!$B$4+'Inputs and Outputs Part A'!$B$12</f>
        <v>105</v>
      </c>
      <c r="AO400" s="33">
        <f t="shared" si="40"/>
        <v>100</v>
      </c>
      <c r="AP400" s="33">
        <f>IF(AO400-AL400&gt;'Inputs and Outputs Part A'!B$4,AO400-AL400-'Inputs and Outputs Part A'!B$4,0)</f>
        <v>0</v>
      </c>
      <c r="AQ400" s="35">
        <f>'Inputs and Outputs Part A'!$B$5*'Data Sheet A'!AO400-'Inputs and Outputs Part A'!$B$6*'Data Sheet A'!AP400</f>
        <v>4000</v>
      </c>
      <c r="AS400" s="13" t="s">
        <v>404</v>
      </c>
      <c r="AT400" s="34">
        <v>0</v>
      </c>
      <c r="AU400" s="34">
        <v>100</v>
      </c>
      <c r="AV400" s="33">
        <f>'Inputs and Outputs Part A'!$B$4</f>
        <v>100</v>
      </c>
      <c r="AW400" s="33">
        <f t="shared" si="41"/>
        <v>100</v>
      </c>
      <c r="AX400" s="33">
        <f>IF(AW400-AT400&gt;'Inputs and Outputs Part A'!B$4,AW400-AT400-'Inputs and Outputs Part A'!B$4,0)</f>
        <v>0</v>
      </c>
      <c r="AY400" s="35">
        <f>'Inputs and Outputs Part A'!$B$5*'Data Sheet A'!AW400</f>
        <v>4000</v>
      </c>
    </row>
    <row r="401" spans="1:51" x14ac:dyDescent="0.3">
      <c r="A401" s="13" t="s">
        <v>405</v>
      </c>
      <c r="B401" s="34">
        <v>1</v>
      </c>
      <c r="C401" s="34">
        <v>103</v>
      </c>
      <c r="D401" s="33">
        <f>'Inputs and Outputs Part A'!$B$4+'Inputs and Outputs Part A'!$B$8</f>
        <v>101</v>
      </c>
      <c r="E401" s="33">
        <f t="shared" si="36"/>
        <v>101</v>
      </c>
      <c r="F401" s="33">
        <f>IF(E401-B401&gt;'Inputs and Outputs Part A'!B$4,E401-B401-'Inputs and Outputs Part A'!B$4,0)</f>
        <v>0</v>
      </c>
      <c r="G401" s="35">
        <f>'Inputs and Outputs Part A'!$B$5*'Data Sheet A'!E401-'Inputs and Outputs Part A'!$B$6*'Data Sheet A'!F401</f>
        <v>4040</v>
      </c>
      <c r="J401" s="13" t="s">
        <v>405</v>
      </c>
      <c r="K401" s="34">
        <v>1</v>
      </c>
      <c r="L401" s="34">
        <v>103</v>
      </c>
      <c r="M401" s="33">
        <f>'Inputs and Outputs Part A'!$B$4+'Inputs and Outputs Part A'!$B$9</f>
        <v>102</v>
      </c>
      <c r="N401" s="33">
        <f t="shared" si="37"/>
        <v>102</v>
      </c>
      <c r="O401" s="33">
        <f>IF(N401-K401&gt;'Inputs and Outputs Part A'!B$4,N401-K401-'Inputs and Outputs Part A'!B$4,0)</f>
        <v>1</v>
      </c>
      <c r="P401" s="35">
        <f>'Inputs and Outputs Part A'!$B$5*'Data Sheet A'!N401-'Inputs and Outputs Part A'!$B$6*'Data Sheet A'!O401</f>
        <v>3980</v>
      </c>
      <c r="S401" s="13" t="s">
        <v>405</v>
      </c>
      <c r="T401" s="34">
        <v>1</v>
      </c>
      <c r="U401" s="34">
        <v>103</v>
      </c>
      <c r="V401" s="33">
        <f>'Inputs and Outputs Part A'!$B$4+'Inputs and Outputs Part A'!$B$10</f>
        <v>103</v>
      </c>
      <c r="W401" s="33">
        <f t="shared" si="38"/>
        <v>103</v>
      </c>
      <c r="X401" s="33">
        <f>IF(W401-T401&gt;'Inputs and Outputs Part A'!B$4,W401-T401-'Inputs and Outputs Part A'!B$4,0)</f>
        <v>2</v>
      </c>
      <c r="Y401" s="35">
        <f>'Inputs and Outputs Part A'!$B$5*'Data Sheet A'!W401-'Inputs and Outputs Part A'!$B$6*'Data Sheet A'!X401</f>
        <v>3920</v>
      </c>
      <c r="AB401" s="13" t="s">
        <v>405</v>
      </c>
      <c r="AC401" s="34">
        <v>1</v>
      </c>
      <c r="AD401" s="34">
        <v>103</v>
      </c>
      <c r="AE401" s="33">
        <f>'Inputs and Outputs Part A'!$B$4+'Inputs and Outputs Part A'!$B$11</f>
        <v>104</v>
      </c>
      <c r="AF401" s="33">
        <f t="shared" si="39"/>
        <v>103</v>
      </c>
      <c r="AG401" s="33">
        <f>IF(AF401-AC401&gt;'Inputs and Outputs Part A'!B$4,AF401-AC401-'Inputs and Outputs Part A'!B$4,0)</f>
        <v>2</v>
      </c>
      <c r="AH401" s="35">
        <f>'Inputs and Outputs Part A'!$B$5*'Data Sheet A'!AF401-'Inputs and Outputs Part A'!$B$6*'Data Sheet A'!AG401</f>
        <v>3920</v>
      </c>
      <c r="AK401" s="13" t="s">
        <v>405</v>
      </c>
      <c r="AL401" s="34">
        <v>1</v>
      </c>
      <c r="AM401" s="34">
        <v>103</v>
      </c>
      <c r="AN401" s="33">
        <f>'Inputs and Outputs Part A'!$B$4+'Inputs and Outputs Part A'!$B$12</f>
        <v>105</v>
      </c>
      <c r="AO401" s="33">
        <f t="shared" si="40"/>
        <v>103</v>
      </c>
      <c r="AP401" s="33">
        <f>IF(AO401-AL401&gt;'Inputs and Outputs Part A'!B$4,AO401-AL401-'Inputs and Outputs Part A'!B$4,0)</f>
        <v>2</v>
      </c>
      <c r="AQ401" s="35">
        <f>'Inputs and Outputs Part A'!$B$5*'Data Sheet A'!AO401-'Inputs and Outputs Part A'!$B$6*'Data Sheet A'!AP401</f>
        <v>3920</v>
      </c>
      <c r="AS401" s="13" t="s">
        <v>405</v>
      </c>
      <c r="AT401" s="34">
        <v>1</v>
      </c>
      <c r="AU401" s="34">
        <v>103</v>
      </c>
      <c r="AV401" s="33">
        <f>'Inputs and Outputs Part A'!$B$4</f>
        <v>100</v>
      </c>
      <c r="AW401" s="33">
        <f t="shared" si="41"/>
        <v>100</v>
      </c>
      <c r="AX401" s="33">
        <f>IF(AW401-AT401&gt;'Inputs and Outputs Part A'!B$4,AW401-AT401-'Inputs and Outputs Part A'!B$4,0)</f>
        <v>0</v>
      </c>
      <c r="AY401" s="35">
        <f>'Inputs and Outputs Part A'!$B$5*'Data Sheet A'!AW401</f>
        <v>4000</v>
      </c>
    </row>
    <row r="402" spans="1:51" x14ac:dyDescent="0.3">
      <c r="A402" s="13" t="s">
        <v>406</v>
      </c>
      <c r="B402" s="34">
        <v>1</v>
      </c>
      <c r="C402" s="34">
        <v>100</v>
      </c>
      <c r="D402" s="33">
        <f>'Inputs and Outputs Part A'!$B$4+'Inputs and Outputs Part A'!$B$8</f>
        <v>101</v>
      </c>
      <c r="E402" s="33">
        <f t="shared" si="36"/>
        <v>100</v>
      </c>
      <c r="F402" s="33">
        <f>IF(E402-B402&gt;'Inputs and Outputs Part A'!B$4,E402-B402-'Inputs and Outputs Part A'!B$4,0)</f>
        <v>0</v>
      </c>
      <c r="G402" s="35">
        <f>'Inputs and Outputs Part A'!$B$5*'Data Sheet A'!E402-'Inputs and Outputs Part A'!$B$6*'Data Sheet A'!F402</f>
        <v>4000</v>
      </c>
      <c r="J402" s="13" t="s">
        <v>406</v>
      </c>
      <c r="K402" s="34">
        <v>1</v>
      </c>
      <c r="L402" s="34">
        <v>100</v>
      </c>
      <c r="M402" s="33">
        <f>'Inputs and Outputs Part A'!$B$4+'Inputs and Outputs Part A'!$B$9</f>
        <v>102</v>
      </c>
      <c r="N402" s="33">
        <f t="shared" si="37"/>
        <v>100</v>
      </c>
      <c r="O402" s="33">
        <f>IF(N402-K402&gt;'Inputs and Outputs Part A'!B$4,N402-K402-'Inputs and Outputs Part A'!B$4,0)</f>
        <v>0</v>
      </c>
      <c r="P402" s="35">
        <f>'Inputs and Outputs Part A'!$B$5*'Data Sheet A'!N402-'Inputs and Outputs Part A'!$B$6*'Data Sheet A'!O402</f>
        <v>4000</v>
      </c>
      <c r="S402" s="13" t="s">
        <v>406</v>
      </c>
      <c r="T402" s="34">
        <v>1</v>
      </c>
      <c r="U402" s="34">
        <v>100</v>
      </c>
      <c r="V402" s="33">
        <f>'Inputs and Outputs Part A'!$B$4+'Inputs and Outputs Part A'!$B$10</f>
        <v>103</v>
      </c>
      <c r="W402" s="33">
        <f t="shared" si="38"/>
        <v>100</v>
      </c>
      <c r="X402" s="33">
        <f>IF(W402-T402&gt;'Inputs and Outputs Part A'!B$4,W402-T402-'Inputs and Outputs Part A'!B$4,0)</f>
        <v>0</v>
      </c>
      <c r="Y402" s="35">
        <f>'Inputs and Outputs Part A'!$B$5*'Data Sheet A'!W402-'Inputs and Outputs Part A'!$B$6*'Data Sheet A'!X402</f>
        <v>4000</v>
      </c>
      <c r="AB402" s="13" t="s">
        <v>406</v>
      </c>
      <c r="AC402" s="34">
        <v>1</v>
      </c>
      <c r="AD402" s="34">
        <v>100</v>
      </c>
      <c r="AE402" s="33">
        <f>'Inputs and Outputs Part A'!$B$4+'Inputs and Outputs Part A'!$B$11</f>
        <v>104</v>
      </c>
      <c r="AF402" s="33">
        <f t="shared" si="39"/>
        <v>100</v>
      </c>
      <c r="AG402" s="33">
        <f>IF(AF402-AC402&gt;'Inputs and Outputs Part A'!B$4,AF402-AC402-'Inputs and Outputs Part A'!B$4,0)</f>
        <v>0</v>
      </c>
      <c r="AH402" s="35">
        <f>'Inputs and Outputs Part A'!$B$5*'Data Sheet A'!AF402-'Inputs and Outputs Part A'!$B$6*'Data Sheet A'!AG402</f>
        <v>4000</v>
      </c>
      <c r="AK402" s="13" t="s">
        <v>406</v>
      </c>
      <c r="AL402" s="34">
        <v>1</v>
      </c>
      <c r="AM402" s="34">
        <v>100</v>
      </c>
      <c r="AN402" s="33">
        <f>'Inputs and Outputs Part A'!$B$4+'Inputs and Outputs Part A'!$B$12</f>
        <v>105</v>
      </c>
      <c r="AO402" s="33">
        <f t="shared" si="40"/>
        <v>100</v>
      </c>
      <c r="AP402" s="33">
        <f>IF(AO402-AL402&gt;'Inputs and Outputs Part A'!B$4,AO402-AL402-'Inputs and Outputs Part A'!B$4,0)</f>
        <v>0</v>
      </c>
      <c r="AQ402" s="35">
        <f>'Inputs and Outputs Part A'!$B$5*'Data Sheet A'!AO402-'Inputs and Outputs Part A'!$B$6*'Data Sheet A'!AP402</f>
        <v>4000</v>
      </c>
      <c r="AS402" s="13" t="s">
        <v>406</v>
      </c>
      <c r="AT402" s="34">
        <v>1</v>
      </c>
      <c r="AU402" s="34">
        <v>100</v>
      </c>
      <c r="AV402" s="33">
        <f>'Inputs and Outputs Part A'!$B$4</f>
        <v>100</v>
      </c>
      <c r="AW402" s="33">
        <f t="shared" si="41"/>
        <v>100</v>
      </c>
      <c r="AX402" s="33">
        <f>IF(AW402-AT402&gt;'Inputs and Outputs Part A'!B$4,AW402-AT402-'Inputs and Outputs Part A'!B$4,0)</f>
        <v>0</v>
      </c>
      <c r="AY402" s="35">
        <f>'Inputs and Outputs Part A'!$B$5*'Data Sheet A'!AW402</f>
        <v>4000</v>
      </c>
    </row>
    <row r="403" spans="1:51" x14ac:dyDescent="0.3">
      <c r="A403" s="13" t="s">
        <v>407</v>
      </c>
      <c r="B403" s="34">
        <v>2</v>
      </c>
      <c r="C403" s="34">
        <v>109</v>
      </c>
      <c r="D403" s="33">
        <f>'Inputs and Outputs Part A'!$B$4+'Inputs and Outputs Part A'!$B$8</f>
        <v>101</v>
      </c>
      <c r="E403" s="33">
        <f t="shared" si="36"/>
        <v>101</v>
      </c>
      <c r="F403" s="33">
        <f>IF(E403-B403&gt;'Inputs and Outputs Part A'!B$4,E403-B403-'Inputs and Outputs Part A'!B$4,0)</f>
        <v>0</v>
      </c>
      <c r="G403" s="35">
        <f>'Inputs and Outputs Part A'!$B$5*'Data Sheet A'!E403-'Inputs and Outputs Part A'!$B$6*'Data Sheet A'!F403</f>
        <v>4040</v>
      </c>
      <c r="J403" s="13" t="s">
        <v>407</v>
      </c>
      <c r="K403" s="34">
        <v>2</v>
      </c>
      <c r="L403" s="34">
        <v>109</v>
      </c>
      <c r="M403" s="33">
        <f>'Inputs and Outputs Part A'!$B$4+'Inputs and Outputs Part A'!$B$9</f>
        <v>102</v>
      </c>
      <c r="N403" s="33">
        <f t="shared" si="37"/>
        <v>102</v>
      </c>
      <c r="O403" s="33">
        <f>IF(N403-K403&gt;'Inputs and Outputs Part A'!B$4,N403-K403-'Inputs and Outputs Part A'!B$4,0)</f>
        <v>0</v>
      </c>
      <c r="P403" s="35">
        <f>'Inputs and Outputs Part A'!$B$5*'Data Sheet A'!N403-'Inputs and Outputs Part A'!$B$6*'Data Sheet A'!O403</f>
        <v>4080</v>
      </c>
      <c r="S403" s="13" t="s">
        <v>407</v>
      </c>
      <c r="T403" s="34">
        <v>2</v>
      </c>
      <c r="U403" s="34">
        <v>109</v>
      </c>
      <c r="V403" s="33">
        <f>'Inputs and Outputs Part A'!$B$4+'Inputs and Outputs Part A'!$B$10</f>
        <v>103</v>
      </c>
      <c r="W403" s="33">
        <f t="shared" si="38"/>
        <v>103</v>
      </c>
      <c r="X403" s="33">
        <f>IF(W403-T403&gt;'Inputs and Outputs Part A'!B$4,W403-T403-'Inputs and Outputs Part A'!B$4,0)</f>
        <v>1</v>
      </c>
      <c r="Y403" s="35">
        <f>'Inputs and Outputs Part A'!$B$5*'Data Sheet A'!W403-'Inputs and Outputs Part A'!$B$6*'Data Sheet A'!X403</f>
        <v>4020</v>
      </c>
      <c r="AB403" s="13" t="s">
        <v>407</v>
      </c>
      <c r="AC403" s="34">
        <v>2</v>
      </c>
      <c r="AD403" s="34">
        <v>109</v>
      </c>
      <c r="AE403" s="33">
        <f>'Inputs and Outputs Part A'!$B$4+'Inputs and Outputs Part A'!$B$11</f>
        <v>104</v>
      </c>
      <c r="AF403" s="33">
        <f t="shared" si="39"/>
        <v>104</v>
      </c>
      <c r="AG403" s="33">
        <f>IF(AF403-AC403&gt;'Inputs and Outputs Part A'!B$4,AF403-AC403-'Inputs and Outputs Part A'!B$4,0)</f>
        <v>2</v>
      </c>
      <c r="AH403" s="35">
        <f>'Inputs and Outputs Part A'!$B$5*'Data Sheet A'!AF403-'Inputs and Outputs Part A'!$B$6*'Data Sheet A'!AG403</f>
        <v>3960</v>
      </c>
      <c r="AK403" s="13" t="s">
        <v>407</v>
      </c>
      <c r="AL403" s="34">
        <v>2</v>
      </c>
      <c r="AM403" s="34">
        <v>109</v>
      </c>
      <c r="AN403" s="33">
        <f>'Inputs and Outputs Part A'!$B$4+'Inputs and Outputs Part A'!$B$12</f>
        <v>105</v>
      </c>
      <c r="AO403" s="33">
        <f t="shared" si="40"/>
        <v>105</v>
      </c>
      <c r="AP403" s="33">
        <f>IF(AO403-AL403&gt;'Inputs and Outputs Part A'!B$4,AO403-AL403-'Inputs and Outputs Part A'!B$4,0)</f>
        <v>3</v>
      </c>
      <c r="AQ403" s="35">
        <f>'Inputs and Outputs Part A'!$B$5*'Data Sheet A'!AO403-'Inputs and Outputs Part A'!$B$6*'Data Sheet A'!AP403</f>
        <v>3900</v>
      </c>
      <c r="AS403" s="13" t="s">
        <v>407</v>
      </c>
      <c r="AT403" s="34">
        <v>2</v>
      </c>
      <c r="AU403" s="34">
        <v>109</v>
      </c>
      <c r="AV403" s="33">
        <f>'Inputs and Outputs Part A'!$B$4</f>
        <v>100</v>
      </c>
      <c r="AW403" s="33">
        <f t="shared" si="41"/>
        <v>100</v>
      </c>
      <c r="AX403" s="33">
        <f>IF(AW403-AT403&gt;'Inputs and Outputs Part A'!B$4,AW403-AT403-'Inputs and Outputs Part A'!B$4,0)</f>
        <v>0</v>
      </c>
      <c r="AY403" s="35">
        <f>'Inputs and Outputs Part A'!$B$5*'Data Sheet A'!AW403</f>
        <v>4000</v>
      </c>
    </row>
    <row r="404" spans="1:51" x14ac:dyDescent="0.3">
      <c r="A404" s="13" t="s">
        <v>408</v>
      </c>
      <c r="B404" s="34">
        <v>2</v>
      </c>
      <c r="C404" s="34">
        <v>107</v>
      </c>
      <c r="D404" s="33">
        <f>'Inputs and Outputs Part A'!$B$4+'Inputs and Outputs Part A'!$B$8</f>
        <v>101</v>
      </c>
      <c r="E404" s="33">
        <f t="shared" si="36"/>
        <v>101</v>
      </c>
      <c r="F404" s="33">
        <f>IF(E404-B404&gt;'Inputs and Outputs Part A'!B$4,E404-B404-'Inputs and Outputs Part A'!B$4,0)</f>
        <v>0</v>
      </c>
      <c r="G404" s="35">
        <f>'Inputs and Outputs Part A'!$B$5*'Data Sheet A'!E404-'Inputs and Outputs Part A'!$B$6*'Data Sheet A'!F404</f>
        <v>4040</v>
      </c>
      <c r="J404" s="13" t="s">
        <v>408</v>
      </c>
      <c r="K404" s="34">
        <v>2</v>
      </c>
      <c r="L404" s="34">
        <v>107</v>
      </c>
      <c r="M404" s="33">
        <f>'Inputs and Outputs Part A'!$B$4+'Inputs and Outputs Part A'!$B$9</f>
        <v>102</v>
      </c>
      <c r="N404" s="33">
        <f t="shared" si="37"/>
        <v>102</v>
      </c>
      <c r="O404" s="33">
        <f>IF(N404-K404&gt;'Inputs and Outputs Part A'!B$4,N404-K404-'Inputs and Outputs Part A'!B$4,0)</f>
        <v>0</v>
      </c>
      <c r="P404" s="35">
        <f>'Inputs and Outputs Part A'!$B$5*'Data Sheet A'!N404-'Inputs and Outputs Part A'!$B$6*'Data Sheet A'!O404</f>
        <v>4080</v>
      </c>
      <c r="S404" s="13" t="s">
        <v>408</v>
      </c>
      <c r="T404" s="34">
        <v>2</v>
      </c>
      <c r="U404" s="34">
        <v>107</v>
      </c>
      <c r="V404" s="33">
        <f>'Inputs and Outputs Part A'!$B$4+'Inputs and Outputs Part A'!$B$10</f>
        <v>103</v>
      </c>
      <c r="W404" s="33">
        <f t="shared" si="38"/>
        <v>103</v>
      </c>
      <c r="X404" s="33">
        <f>IF(W404-T404&gt;'Inputs and Outputs Part A'!B$4,W404-T404-'Inputs and Outputs Part A'!B$4,0)</f>
        <v>1</v>
      </c>
      <c r="Y404" s="35">
        <f>'Inputs and Outputs Part A'!$B$5*'Data Sheet A'!W404-'Inputs and Outputs Part A'!$B$6*'Data Sheet A'!X404</f>
        <v>4020</v>
      </c>
      <c r="AB404" s="13" t="s">
        <v>408</v>
      </c>
      <c r="AC404" s="34">
        <v>2</v>
      </c>
      <c r="AD404" s="34">
        <v>107</v>
      </c>
      <c r="AE404" s="33">
        <f>'Inputs and Outputs Part A'!$B$4+'Inputs and Outputs Part A'!$B$11</f>
        <v>104</v>
      </c>
      <c r="AF404" s="33">
        <f t="shared" si="39"/>
        <v>104</v>
      </c>
      <c r="AG404" s="33">
        <f>IF(AF404-AC404&gt;'Inputs and Outputs Part A'!B$4,AF404-AC404-'Inputs and Outputs Part A'!B$4,0)</f>
        <v>2</v>
      </c>
      <c r="AH404" s="35">
        <f>'Inputs and Outputs Part A'!$B$5*'Data Sheet A'!AF404-'Inputs and Outputs Part A'!$B$6*'Data Sheet A'!AG404</f>
        <v>3960</v>
      </c>
      <c r="AK404" s="13" t="s">
        <v>408</v>
      </c>
      <c r="AL404" s="34">
        <v>2</v>
      </c>
      <c r="AM404" s="34">
        <v>107</v>
      </c>
      <c r="AN404" s="33">
        <f>'Inputs and Outputs Part A'!$B$4+'Inputs and Outputs Part A'!$B$12</f>
        <v>105</v>
      </c>
      <c r="AO404" s="33">
        <f t="shared" si="40"/>
        <v>105</v>
      </c>
      <c r="AP404" s="33">
        <f>IF(AO404-AL404&gt;'Inputs and Outputs Part A'!B$4,AO404-AL404-'Inputs and Outputs Part A'!B$4,0)</f>
        <v>3</v>
      </c>
      <c r="AQ404" s="35">
        <f>'Inputs and Outputs Part A'!$B$5*'Data Sheet A'!AO404-'Inputs and Outputs Part A'!$B$6*'Data Sheet A'!AP404</f>
        <v>3900</v>
      </c>
      <c r="AS404" s="13" t="s">
        <v>408</v>
      </c>
      <c r="AT404" s="34">
        <v>2</v>
      </c>
      <c r="AU404" s="34">
        <v>107</v>
      </c>
      <c r="AV404" s="33">
        <f>'Inputs and Outputs Part A'!$B$4</f>
        <v>100</v>
      </c>
      <c r="AW404" s="33">
        <f t="shared" si="41"/>
        <v>100</v>
      </c>
      <c r="AX404" s="33">
        <f>IF(AW404-AT404&gt;'Inputs and Outputs Part A'!B$4,AW404-AT404-'Inputs and Outputs Part A'!B$4,0)</f>
        <v>0</v>
      </c>
      <c r="AY404" s="35">
        <f>'Inputs and Outputs Part A'!$B$5*'Data Sheet A'!AW404</f>
        <v>4000</v>
      </c>
    </row>
    <row r="405" spans="1:51" x14ac:dyDescent="0.3">
      <c r="A405" s="13" t="s">
        <v>409</v>
      </c>
      <c r="B405" s="34">
        <v>5</v>
      </c>
      <c r="C405" s="34">
        <v>103</v>
      </c>
      <c r="D405" s="33">
        <f>'Inputs and Outputs Part A'!$B$4+'Inputs and Outputs Part A'!$B$8</f>
        <v>101</v>
      </c>
      <c r="E405" s="33">
        <f t="shared" si="36"/>
        <v>101</v>
      </c>
      <c r="F405" s="33">
        <f>IF(E405-B405&gt;'Inputs and Outputs Part A'!B$4,E405-B405-'Inputs and Outputs Part A'!B$4,0)</f>
        <v>0</v>
      </c>
      <c r="G405" s="35">
        <f>'Inputs and Outputs Part A'!$B$5*'Data Sheet A'!E405-'Inputs and Outputs Part A'!$B$6*'Data Sheet A'!F405</f>
        <v>4040</v>
      </c>
      <c r="J405" s="13" t="s">
        <v>409</v>
      </c>
      <c r="K405" s="34">
        <v>5</v>
      </c>
      <c r="L405" s="34">
        <v>103</v>
      </c>
      <c r="M405" s="33">
        <f>'Inputs and Outputs Part A'!$B$4+'Inputs and Outputs Part A'!$B$9</f>
        <v>102</v>
      </c>
      <c r="N405" s="33">
        <f t="shared" si="37"/>
        <v>102</v>
      </c>
      <c r="O405" s="33">
        <f>IF(N405-K405&gt;'Inputs and Outputs Part A'!B$4,N405-K405-'Inputs and Outputs Part A'!B$4,0)</f>
        <v>0</v>
      </c>
      <c r="P405" s="35">
        <f>'Inputs and Outputs Part A'!$B$5*'Data Sheet A'!N405-'Inputs and Outputs Part A'!$B$6*'Data Sheet A'!O405</f>
        <v>4080</v>
      </c>
      <c r="S405" s="13" t="s">
        <v>409</v>
      </c>
      <c r="T405" s="34">
        <v>5</v>
      </c>
      <c r="U405" s="34">
        <v>103</v>
      </c>
      <c r="V405" s="33">
        <f>'Inputs and Outputs Part A'!$B$4+'Inputs and Outputs Part A'!$B$10</f>
        <v>103</v>
      </c>
      <c r="W405" s="33">
        <f t="shared" si="38"/>
        <v>103</v>
      </c>
      <c r="X405" s="33">
        <f>IF(W405-T405&gt;'Inputs and Outputs Part A'!B$4,W405-T405-'Inputs and Outputs Part A'!B$4,0)</f>
        <v>0</v>
      </c>
      <c r="Y405" s="35">
        <f>'Inputs and Outputs Part A'!$B$5*'Data Sheet A'!W405-'Inputs and Outputs Part A'!$B$6*'Data Sheet A'!X405</f>
        <v>4120</v>
      </c>
      <c r="AB405" s="13" t="s">
        <v>409</v>
      </c>
      <c r="AC405" s="34">
        <v>5</v>
      </c>
      <c r="AD405" s="34">
        <v>103</v>
      </c>
      <c r="AE405" s="33">
        <f>'Inputs and Outputs Part A'!$B$4+'Inputs and Outputs Part A'!$B$11</f>
        <v>104</v>
      </c>
      <c r="AF405" s="33">
        <f t="shared" si="39"/>
        <v>103</v>
      </c>
      <c r="AG405" s="33">
        <f>IF(AF405-AC405&gt;'Inputs and Outputs Part A'!B$4,AF405-AC405-'Inputs and Outputs Part A'!B$4,0)</f>
        <v>0</v>
      </c>
      <c r="AH405" s="35">
        <f>'Inputs and Outputs Part A'!$B$5*'Data Sheet A'!AF405-'Inputs and Outputs Part A'!$B$6*'Data Sheet A'!AG405</f>
        <v>4120</v>
      </c>
      <c r="AK405" s="13" t="s">
        <v>409</v>
      </c>
      <c r="AL405" s="34">
        <v>5</v>
      </c>
      <c r="AM405" s="34">
        <v>103</v>
      </c>
      <c r="AN405" s="33">
        <f>'Inputs and Outputs Part A'!$B$4+'Inputs and Outputs Part A'!$B$12</f>
        <v>105</v>
      </c>
      <c r="AO405" s="33">
        <f t="shared" si="40"/>
        <v>103</v>
      </c>
      <c r="AP405" s="33">
        <f>IF(AO405-AL405&gt;'Inputs and Outputs Part A'!B$4,AO405-AL405-'Inputs and Outputs Part A'!B$4,0)</f>
        <v>0</v>
      </c>
      <c r="AQ405" s="35">
        <f>'Inputs and Outputs Part A'!$B$5*'Data Sheet A'!AO405-'Inputs and Outputs Part A'!$B$6*'Data Sheet A'!AP405</f>
        <v>4120</v>
      </c>
      <c r="AS405" s="13" t="s">
        <v>409</v>
      </c>
      <c r="AT405" s="34">
        <v>5</v>
      </c>
      <c r="AU405" s="34">
        <v>103</v>
      </c>
      <c r="AV405" s="33">
        <f>'Inputs and Outputs Part A'!$B$4</f>
        <v>100</v>
      </c>
      <c r="AW405" s="33">
        <f t="shared" si="41"/>
        <v>100</v>
      </c>
      <c r="AX405" s="33">
        <f>IF(AW405-AT405&gt;'Inputs and Outputs Part A'!B$4,AW405-AT405-'Inputs and Outputs Part A'!B$4,0)</f>
        <v>0</v>
      </c>
      <c r="AY405" s="35">
        <f>'Inputs and Outputs Part A'!$B$5*'Data Sheet A'!AW405</f>
        <v>4000</v>
      </c>
    </row>
    <row r="406" spans="1:51" x14ac:dyDescent="0.3">
      <c r="A406" s="13" t="s">
        <v>410</v>
      </c>
      <c r="B406" s="34">
        <v>2</v>
      </c>
      <c r="C406" s="34">
        <v>104</v>
      </c>
      <c r="D406" s="33">
        <f>'Inputs and Outputs Part A'!$B$4+'Inputs and Outputs Part A'!$B$8</f>
        <v>101</v>
      </c>
      <c r="E406" s="33">
        <f t="shared" si="36"/>
        <v>101</v>
      </c>
      <c r="F406" s="33">
        <f>IF(E406-B406&gt;'Inputs and Outputs Part A'!B$4,E406-B406-'Inputs and Outputs Part A'!B$4,0)</f>
        <v>0</v>
      </c>
      <c r="G406" s="35">
        <f>'Inputs and Outputs Part A'!$B$5*'Data Sheet A'!E406-'Inputs and Outputs Part A'!$B$6*'Data Sheet A'!F406</f>
        <v>4040</v>
      </c>
      <c r="J406" s="13" t="s">
        <v>410</v>
      </c>
      <c r="K406" s="34">
        <v>2</v>
      </c>
      <c r="L406" s="34">
        <v>104</v>
      </c>
      <c r="M406" s="33">
        <f>'Inputs and Outputs Part A'!$B$4+'Inputs and Outputs Part A'!$B$9</f>
        <v>102</v>
      </c>
      <c r="N406" s="33">
        <f t="shared" si="37"/>
        <v>102</v>
      </c>
      <c r="O406" s="33">
        <f>IF(N406-K406&gt;'Inputs and Outputs Part A'!B$4,N406-K406-'Inputs and Outputs Part A'!B$4,0)</f>
        <v>0</v>
      </c>
      <c r="P406" s="35">
        <f>'Inputs and Outputs Part A'!$B$5*'Data Sheet A'!N406-'Inputs and Outputs Part A'!$B$6*'Data Sheet A'!O406</f>
        <v>4080</v>
      </c>
      <c r="S406" s="13" t="s">
        <v>410</v>
      </c>
      <c r="T406" s="34">
        <v>2</v>
      </c>
      <c r="U406" s="34">
        <v>104</v>
      </c>
      <c r="V406" s="33">
        <f>'Inputs and Outputs Part A'!$B$4+'Inputs and Outputs Part A'!$B$10</f>
        <v>103</v>
      </c>
      <c r="W406" s="33">
        <f t="shared" si="38"/>
        <v>103</v>
      </c>
      <c r="X406" s="33">
        <f>IF(W406-T406&gt;'Inputs and Outputs Part A'!B$4,W406-T406-'Inputs and Outputs Part A'!B$4,0)</f>
        <v>1</v>
      </c>
      <c r="Y406" s="35">
        <f>'Inputs and Outputs Part A'!$B$5*'Data Sheet A'!W406-'Inputs and Outputs Part A'!$B$6*'Data Sheet A'!X406</f>
        <v>4020</v>
      </c>
      <c r="AB406" s="13" t="s">
        <v>410</v>
      </c>
      <c r="AC406" s="34">
        <v>2</v>
      </c>
      <c r="AD406" s="34">
        <v>104</v>
      </c>
      <c r="AE406" s="33">
        <f>'Inputs and Outputs Part A'!$B$4+'Inputs and Outputs Part A'!$B$11</f>
        <v>104</v>
      </c>
      <c r="AF406" s="33">
        <f t="shared" si="39"/>
        <v>104</v>
      </c>
      <c r="AG406" s="33">
        <f>IF(AF406-AC406&gt;'Inputs and Outputs Part A'!B$4,AF406-AC406-'Inputs and Outputs Part A'!B$4,0)</f>
        <v>2</v>
      </c>
      <c r="AH406" s="35">
        <f>'Inputs and Outputs Part A'!$B$5*'Data Sheet A'!AF406-'Inputs and Outputs Part A'!$B$6*'Data Sheet A'!AG406</f>
        <v>3960</v>
      </c>
      <c r="AK406" s="13" t="s">
        <v>410</v>
      </c>
      <c r="AL406" s="34">
        <v>2</v>
      </c>
      <c r="AM406" s="34">
        <v>104</v>
      </c>
      <c r="AN406" s="33">
        <f>'Inputs and Outputs Part A'!$B$4+'Inputs and Outputs Part A'!$B$12</f>
        <v>105</v>
      </c>
      <c r="AO406" s="33">
        <f t="shared" si="40"/>
        <v>104</v>
      </c>
      <c r="AP406" s="33">
        <f>IF(AO406-AL406&gt;'Inputs and Outputs Part A'!B$4,AO406-AL406-'Inputs and Outputs Part A'!B$4,0)</f>
        <v>2</v>
      </c>
      <c r="AQ406" s="35">
        <f>'Inputs and Outputs Part A'!$B$5*'Data Sheet A'!AO406-'Inputs and Outputs Part A'!$B$6*'Data Sheet A'!AP406</f>
        <v>3960</v>
      </c>
      <c r="AS406" s="13" t="s">
        <v>410</v>
      </c>
      <c r="AT406" s="34">
        <v>2</v>
      </c>
      <c r="AU406" s="34">
        <v>104</v>
      </c>
      <c r="AV406" s="33">
        <f>'Inputs and Outputs Part A'!$B$4</f>
        <v>100</v>
      </c>
      <c r="AW406" s="33">
        <f t="shared" si="41"/>
        <v>100</v>
      </c>
      <c r="AX406" s="33">
        <f>IF(AW406-AT406&gt;'Inputs and Outputs Part A'!B$4,AW406-AT406-'Inputs and Outputs Part A'!B$4,0)</f>
        <v>0</v>
      </c>
      <c r="AY406" s="35">
        <f>'Inputs and Outputs Part A'!$B$5*'Data Sheet A'!AW406</f>
        <v>4000</v>
      </c>
    </row>
    <row r="407" spans="1:51" x14ac:dyDescent="0.3">
      <c r="A407" s="13" t="s">
        <v>411</v>
      </c>
      <c r="B407" s="34">
        <v>0</v>
      </c>
      <c r="C407" s="34">
        <v>93</v>
      </c>
      <c r="D407" s="33">
        <f>'Inputs and Outputs Part A'!$B$4+'Inputs and Outputs Part A'!$B$8</f>
        <v>101</v>
      </c>
      <c r="E407" s="33">
        <f t="shared" si="36"/>
        <v>93</v>
      </c>
      <c r="F407" s="33">
        <f>IF(E407-B407&gt;'Inputs and Outputs Part A'!B$4,E407-B407-'Inputs and Outputs Part A'!B$4,0)</f>
        <v>0</v>
      </c>
      <c r="G407" s="35">
        <f>'Inputs and Outputs Part A'!$B$5*'Data Sheet A'!E407-'Inputs and Outputs Part A'!$B$6*'Data Sheet A'!F407</f>
        <v>3720</v>
      </c>
      <c r="J407" s="13" t="s">
        <v>411</v>
      </c>
      <c r="K407" s="34">
        <v>0</v>
      </c>
      <c r="L407" s="34">
        <v>93</v>
      </c>
      <c r="M407" s="33">
        <f>'Inputs and Outputs Part A'!$B$4+'Inputs and Outputs Part A'!$B$9</f>
        <v>102</v>
      </c>
      <c r="N407" s="33">
        <f t="shared" si="37"/>
        <v>93</v>
      </c>
      <c r="O407" s="33">
        <f>IF(N407-K407&gt;'Inputs and Outputs Part A'!B$4,N407-K407-'Inputs and Outputs Part A'!B$4,0)</f>
        <v>0</v>
      </c>
      <c r="P407" s="35">
        <f>'Inputs and Outputs Part A'!$B$5*'Data Sheet A'!N407-'Inputs and Outputs Part A'!$B$6*'Data Sheet A'!O407</f>
        <v>3720</v>
      </c>
      <c r="S407" s="13" t="s">
        <v>411</v>
      </c>
      <c r="T407" s="34">
        <v>0</v>
      </c>
      <c r="U407" s="34">
        <v>93</v>
      </c>
      <c r="V407" s="33">
        <f>'Inputs and Outputs Part A'!$B$4+'Inputs and Outputs Part A'!$B$10</f>
        <v>103</v>
      </c>
      <c r="W407" s="33">
        <f t="shared" si="38"/>
        <v>93</v>
      </c>
      <c r="X407" s="33">
        <f>IF(W407-T407&gt;'Inputs and Outputs Part A'!B$4,W407-T407-'Inputs and Outputs Part A'!B$4,0)</f>
        <v>0</v>
      </c>
      <c r="Y407" s="35">
        <f>'Inputs and Outputs Part A'!$B$5*'Data Sheet A'!W407-'Inputs and Outputs Part A'!$B$6*'Data Sheet A'!X407</f>
        <v>3720</v>
      </c>
      <c r="AB407" s="13" t="s">
        <v>411</v>
      </c>
      <c r="AC407" s="34">
        <v>0</v>
      </c>
      <c r="AD407" s="34">
        <v>93</v>
      </c>
      <c r="AE407" s="33">
        <f>'Inputs and Outputs Part A'!$B$4+'Inputs and Outputs Part A'!$B$11</f>
        <v>104</v>
      </c>
      <c r="AF407" s="33">
        <f t="shared" si="39"/>
        <v>93</v>
      </c>
      <c r="AG407" s="33">
        <f>IF(AF407-AC407&gt;'Inputs and Outputs Part A'!B$4,AF407-AC407-'Inputs and Outputs Part A'!B$4,0)</f>
        <v>0</v>
      </c>
      <c r="AH407" s="35">
        <f>'Inputs and Outputs Part A'!$B$5*'Data Sheet A'!AF407-'Inputs and Outputs Part A'!$B$6*'Data Sheet A'!AG407</f>
        <v>3720</v>
      </c>
      <c r="AK407" s="13" t="s">
        <v>411</v>
      </c>
      <c r="AL407" s="34">
        <v>0</v>
      </c>
      <c r="AM407" s="34">
        <v>93</v>
      </c>
      <c r="AN407" s="33">
        <f>'Inputs and Outputs Part A'!$B$4+'Inputs and Outputs Part A'!$B$12</f>
        <v>105</v>
      </c>
      <c r="AO407" s="33">
        <f t="shared" si="40"/>
        <v>93</v>
      </c>
      <c r="AP407" s="33">
        <f>IF(AO407-AL407&gt;'Inputs and Outputs Part A'!B$4,AO407-AL407-'Inputs and Outputs Part A'!B$4,0)</f>
        <v>0</v>
      </c>
      <c r="AQ407" s="35">
        <f>'Inputs and Outputs Part A'!$B$5*'Data Sheet A'!AO407-'Inputs and Outputs Part A'!$B$6*'Data Sheet A'!AP407</f>
        <v>3720</v>
      </c>
      <c r="AS407" s="13" t="s">
        <v>411</v>
      </c>
      <c r="AT407" s="34">
        <v>0</v>
      </c>
      <c r="AU407" s="34">
        <v>93</v>
      </c>
      <c r="AV407" s="33">
        <f>'Inputs and Outputs Part A'!$B$4</f>
        <v>100</v>
      </c>
      <c r="AW407" s="33">
        <f t="shared" si="41"/>
        <v>93</v>
      </c>
      <c r="AX407" s="33">
        <f>IF(AW407-AT407&gt;'Inputs and Outputs Part A'!B$4,AW407-AT407-'Inputs and Outputs Part A'!B$4,0)</f>
        <v>0</v>
      </c>
      <c r="AY407" s="35">
        <f>'Inputs and Outputs Part A'!$B$5*'Data Sheet A'!AW407</f>
        <v>3720</v>
      </c>
    </row>
    <row r="408" spans="1:51" x14ac:dyDescent="0.3">
      <c r="A408" s="13" t="s">
        <v>412</v>
      </c>
      <c r="B408" s="34">
        <v>3</v>
      </c>
      <c r="C408" s="34">
        <v>95</v>
      </c>
      <c r="D408" s="33">
        <f>'Inputs and Outputs Part A'!$B$4+'Inputs and Outputs Part A'!$B$8</f>
        <v>101</v>
      </c>
      <c r="E408" s="33">
        <f t="shared" si="36"/>
        <v>95</v>
      </c>
      <c r="F408" s="33">
        <f>IF(E408-B408&gt;'Inputs and Outputs Part A'!B$4,E408-B408-'Inputs and Outputs Part A'!B$4,0)</f>
        <v>0</v>
      </c>
      <c r="G408" s="35">
        <f>'Inputs and Outputs Part A'!$B$5*'Data Sheet A'!E408-'Inputs and Outputs Part A'!$B$6*'Data Sheet A'!F408</f>
        <v>3800</v>
      </c>
      <c r="J408" s="13" t="s">
        <v>412</v>
      </c>
      <c r="K408" s="34">
        <v>3</v>
      </c>
      <c r="L408" s="34">
        <v>95</v>
      </c>
      <c r="M408" s="33">
        <f>'Inputs and Outputs Part A'!$B$4+'Inputs and Outputs Part A'!$B$9</f>
        <v>102</v>
      </c>
      <c r="N408" s="33">
        <f t="shared" si="37"/>
        <v>95</v>
      </c>
      <c r="O408" s="33">
        <f>IF(N408-K408&gt;'Inputs and Outputs Part A'!B$4,N408-K408-'Inputs and Outputs Part A'!B$4,0)</f>
        <v>0</v>
      </c>
      <c r="P408" s="35">
        <f>'Inputs and Outputs Part A'!$B$5*'Data Sheet A'!N408-'Inputs and Outputs Part A'!$B$6*'Data Sheet A'!O408</f>
        <v>3800</v>
      </c>
      <c r="S408" s="13" t="s">
        <v>412</v>
      </c>
      <c r="T408" s="34">
        <v>3</v>
      </c>
      <c r="U408" s="34">
        <v>95</v>
      </c>
      <c r="V408" s="33">
        <f>'Inputs and Outputs Part A'!$B$4+'Inputs and Outputs Part A'!$B$10</f>
        <v>103</v>
      </c>
      <c r="W408" s="33">
        <f t="shared" si="38"/>
        <v>95</v>
      </c>
      <c r="X408" s="33">
        <f>IF(W408-T408&gt;'Inputs and Outputs Part A'!B$4,W408-T408-'Inputs and Outputs Part A'!B$4,0)</f>
        <v>0</v>
      </c>
      <c r="Y408" s="35">
        <f>'Inputs and Outputs Part A'!$B$5*'Data Sheet A'!W408-'Inputs and Outputs Part A'!$B$6*'Data Sheet A'!X408</f>
        <v>3800</v>
      </c>
      <c r="AB408" s="13" t="s">
        <v>412</v>
      </c>
      <c r="AC408" s="34">
        <v>3</v>
      </c>
      <c r="AD408" s="34">
        <v>95</v>
      </c>
      <c r="AE408" s="33">
        <f>'Inputs and Outputs Part A'!$B$4+'Inputs and Outputs Part A'!$B$11</f>
        <v>104</v>
      </c>
      <c r="AF408" s="33">
        <f t="shared" si="39"/>
        <v>95</v>
      </c>
      <c r="AG408" s="33">
        <f>IF(AF408-AC408&gt;'Inputs and Outputs Part A'!B$4,AF408-AC408-'Inputs and Outputs Part A'!B$4,0)</f>
        <v>0</v>
      </c>
      <c r="AH408" s="35">
        <f>'Inputs and Outputs Part A'!$B$5*'Data Sheet A'!AF408-'Inputs and Outputs Part A'!$B$6*'Data Sheet A'!AG408</f>
        <v>3800</v>
      </c>
      <c r="AK408" s="13" t="s">
        <v>412</v>
      </c>
      <c r="AL408" s="34">
        <v>3</v>
      </c>
      <c r="AM408" s="34">
        <v>95</v>
      </c>
      <c r="AN408" s="33">
        <f>'Inputs and Outputs Part A'!$B$4+'Inputs and Outputs Part A'!$B$12</f>
        <v>105</v>
      </c>
      <c r="AO408" s="33">
        <f t="shared" si="40"/>
        <v>95</v>
      </c>
      <c r="AP408" s="33">
        <f>IF(AO408-AL408&gt;'Inputs and Outputs Part A'!B$4,AO408-AL408-'Inputs and Outputs Part A'!B$4,0)</f>
        <v>0</v>
      </c>
      <c r="AQ408" s="35">
        <f>'Inputs and Outputs Part A'!$B$5*'Data Sheet A'!AO408-'Inputs and Outputs Part A'!$B$6*'Data Sheet A'!AP408</f>
        <v>3800</v>
      </c>
      <c r="AS408" s="13" t="s">
        <v>412</v>
      </c>
      <c r="AT408" s="34">
        <v>3</v>
      </c>
      <c r="AU408" s="34">
        <v>95</v>
      </c>
      <c r="AV408" s="33">
        <f>'Inputs and Outputs Part A'!$B$4</f>
        <v>100</v>
      </c>
      <c r="AW408" s="33">
        <f t="shared" si="41"/>
        <v>95</v>
      </c>
      <c r="AX408" s="33">
        <f>IF(AW408-AT408&gt;'Inputs and Outputs Part A'!B$4,AW408-AT408-'Inputs and Outputs Part A'!B$4,0)</f>
        <v>0</v>
      </c>
      <c r="AY408" s="35">
        <f>'Inputs and Outputs Part A'!$B$5*'Data Sheet A'!AW408</f>
        <v>3800</v>
      </c>
    </row>
    <row r="409" spans="1:51" x14ac:dyDescent="0.3">
      <c r="A409" s="13" t="s">
        <v>413</v>
      </c>
      <c r="B409" s="34">
        <v>2</v>
      </c>
      <c r="C409" s="34">
        <v>107</v>
      </c>
      <c r="D409" s="33">
        <f>'Inputs and Outputs Part A'!$B$4+'Inputs and Outputs Part A'!$B$8</f>
        <v>101</v>
      </c>
      <c r="E409" s="33">
        <f t="shared" si="36"/>
        <v>101</v>
      </c>
      <c r="F409" s="33">
        <f>IF(E409-B409&gt;'Inputs and Outputs Part A'!B$4,E409-B409-'Inputs and Outputs Part A'!B$4,0)</f>
        <v>0</v>
      </c>
      <c r="G409" s="35">
        <f>'Inputs and Outputs Part A'!$B$5*'Data Sheet A'!E409-'Inputs and Outputs Part A'!$B$6*'Data Sheet A'!F409</f>
        <v>4040</v>
      </c>
      <c r="J409" s="13" t="s">
        <v>413</v>
      </c>
      <c r="K409" s="34">
        <v>2</v>
      </c>
      <c r="L409" s="34">
        <v>107</v>
      </c>
      <c r="M409" s="33">
        <f>'Inputs and Outputs Part A'!$B$4+'Inputs and Outputs Part A'!$B$9</f>
        <v>102</v>
      </c>
      <c r="N409" s="33">
        <f t="shared" si="37"/>
        <v>102</v>
      </c>
      <c r="O409" s="33">
        <f>IF(N409-K409&gt;'Inputs and Outputs Part A'!B$4,N409-K409-'Inputs and Outputs Part A'!B$4,0)</f>
        <v>0</v>
      </c>
      <c r="P409" s="35">
        <f>'Inputs and Outputs Part A'!$B$5*'Data Sheet A'!N409-'Inputs and Outputs Part A'!$B$6*'Data Sheet A'!O409</f>
        <v>4080</v>
      </c>
      <c r="S409" s="13" t="s">
        <v>413</v>
      </c>
      <c r="T409" s="34">
        <v>2</v>
      </c>
      <c r="U409" s="34">
        <v>107</v>
      </c>
      <c r="V409" s="33">
        <f>'Inputs and Outputs Part A'!$B$4+'Inputs and Outputs Part A'!$B$10</f>
        <v>103</v>
      </c>
      <c r="W409" s="33">
        <f t="shared" si="38"/>
        <v>103</v>
      </c>
      <c r="X409" s="33">
        <f>IF(W409-T409&gt;'Inputs and Outputs Part A'!B$4,W409-T409-'Inputs and Outputs Part A'!B$4,0)</f>
        <v>1</v>
      </c>
      <c r="Y409" s="35">
        <f>'Inputs and Outputs Part A'!$B$5*'Data Sheet A'!W409-'Inputs and Outputs Part A'!$B$6*'Data Sheet A'!X409</f>
        <v>4020</v>
      </c>
      <c r="AB409" s="13" t="s">
        <v>413</v>
      </c>
      <c r="AC409" s="34">
        <v>2</v>
      </c>
      <c r="AD409" s="34">
        <v>107</v>
      </c>
      <c r="AE409" s="33">
        <f>'Inputs and Outputs Part A'!$B$4+'Inputs and Outputs Part A'!$B$11</f>
        <v>104</v>
      </c>
      <c r="AF409" s="33">
        <f t="shared" si="39"/>
        <v>104</v>
      </c>
      <c r="AG409" s="33">
        <f>IF(AF409-AC409&gt;'Inputs and Outputs Part A'!B$4,AF409-AC409-'Inputs and Outputs Part A'!B$4,0)</f>
        <v>2</v>
      </c>
      <c r="AH409" s="35">
        <f>'Inputs and Outputs Part A'!$B$5*'Data Sheet A'!AF409-'Inputs and Outputs Part A'!$B$6*'Data Sheet A'!AG409</f>
        <v>3960</v>
      </c>
      <c r="AK409" s="13" t="s">
        <v>413</v>
      </c>
      <c r="AL409" s="34">
        <v>2</v>
      </c>
      <c r="AM409" s="34">
        <v>107</v>
      </c>
      <c r="AN409" s="33">
        <f>'Inputs and Outputs Part A'!$B$4+'Inputs and Outputs Part A'!$B$12</f>
        <v>105</v>
      </c>
      <c r="AO409" s="33">
        <f t="shared" si="40"/>
        <v>105</v>
      </c>
      <c r="AP409" s="33">
        <f>IF(AO409-AL409&gt;'Inputs and Outputs Part A'!B$4,AO409-AL409-'Inputs and Outputs Part A'!B$4,0)</f>
        <v>3</v>
      </c>
      <c r="AQ409" s="35">
        <f>'Inputs and Outputs Part A'!$B$5*'Data Sheet A'!AO409-'Inputs and Outputs Part A'!$B$6*'Data Sheet A'!AP409</f>
        <v>3900</v>
      </c>
      <c r="AS409" s="13" t="s">
        <v>413</v>
      </c>
      <c r="AT409" s="34">
        <v>2</v>
      </c>
      <c r="AU409" s="34">
        <v>107</v>
      </c>
      <c r="AV409" s="33">
        <f>'Inputs and Outputs Part A'!$B$4</f>
        <v>100</v>
      </c>
      <c r="AW409" s="33">
        <f t="shared" si="41"/>
        <v>100</v>
      </c>
      <c r="AX409" s="33">
        <f>IF(AW409-AT409&gt;'Inputs and Outputs Part A'!B$4,AW409-AT409-'Inputs and Outputs Part A'!B$4,0)</f>
        <v>0</v>
      </c>
      <c r="AY409" s="35">
        <f>'Inputs and Outputs Part A'!$B$5*'Data Sheet A'!AW409</f>
        <v>4000</v>
      </c>
    </row>
    <row r="410" spans="1:51" x14ac:dyDescent="0.3">
      <c r="A410" s="13" t="s">
        <v>414</v>
      </c>
      <c r="B410" s="34">
        <v>0</v>
      </c>
      <c r="C410" s="34">
        <v>102</v>
      </c>
      <c r="D410" s="33">
        <f>'Inputs and Outputs Part A'!$B$4+'Inputs and Outputs Part A'!$B$8</f>
        <v>101</v>
      </c>
      <c r="E410" s="33">
        <f t="shared" si="36"/>
        <v>101</v>
      </c>
      <c r="F410" s="33">
        <f>IF(E410-B410&gt;'Inputs and Outputs Part A'!B$4,E410-B410-'Inputs and Outputs Part A'!B$4,0)</f>
        <v>1</v>
      </c>
      <c r="G410" s="35">
        <f>'Inputs and Outputs Part A'!$B$5*'Data Sheet A'!E410-'Inputs and Outputs Part A'!$B$6*'Data Sheet A'!F410</f>
        <v>3940</v>
      </c>
      <c r="J410" s="13" t="s">
        <v>414</v>
      </c>
      <c r="K410" s="34">
        <v>0</v>
      </c>
      <c r="L410" s="34">
        <v>102</v>
      </c>
      <c r="M410" s="33">
        <f>'Inputs and Outputs Part A'!$B$4+'Inputs and Outputs Part A'!$B$9</f>
        <v>102</v>
      </c>
      <c r="N410" s="33">
        <f t="shared" si="37"/>
        <v>102</v>
      </c>
      <c r="O410" s="33">
        <f>IF(N410-K410&gt;'Inputs and Outputs Part A'!B$4,N410-K410-'Inputs and Outputs Part A'!B$4,0)</f>
        <v>2</v>
      </c>
      <c r="P410" s="35">
        <f>'Inputs and Outputs Part A'!$B$5*'Data Sheet A'!N410-'Inputs and Outputs Part A'!$B$6*'Data Sheet A'!O410</f>
        <v>3880</v>
      </c>
      <c r="S410" s="13" t="s">
        <v>414</v>
      </c>
      <c r="T410" s="34">
        <v>0</v>
      </c>
      <c r="U410" s="34">
        <v>102</v>
      </c>
      <c r="V410" s="33">
        <f>'Inputs and Outputs Part A'!$B$4+'Inputs and Outputs Part A'!$B$10</f>
        <v>103</v>
      </c>
      <c r="W410" s="33">
        <f t="shared" si="38"/>
        <v>102</v>
      </c>
      <c r="X410" s="33">
        <f>IF(W410-T410&gt;'Inputs and Outputs Part A'!B$4,W410-T410-'Inputs and Outputs Part A'!B$4,0)</f>
        <v>2</v>
      </c>
      <c r="Y410" s="35">
        <f>'Inputs and Outputs Part A'!$B$5*'Data Sheet A'!W410-'Inputs and Outputs Part A'!$B$6*'Data Sheet A'!X410</f>
        <v>3880</v>
      </c>
      <c r="AB410" s="13" t="s">
        <v>414</v>
      </c>
      <c r="AC410" s="34">
        <v>0</v>
      </c>
      <c r="AD410" s="34">
        <v>102</v>
      </c>
      <c r="AE410" s="33">
        <f>'Inputs and Outputs Part A'!$B$4+'Inputs and Outputs Part A'!$B$11</f>
        <v>104</v>
      </c>
      <c r="AF410" s="33">
        <f t="shared" si="39"/>
        <v>102</v>
      </c>
      <c r="AG410" s="33">
        <f>IF(AF410-AC410&gt;'Inputs and Outputs Part A'!B$4,AF410-AC410-'Inputs and Outputs Part A'!B$4,0)</f>
        <v>2</v>
      </c>
      <c r="AH410" s="35">
        <f>'Inputs and Outputs Part A'!$B$5*'Data Sheet A'!AF410-'Inputs and Outputs Part A'!$B$6*'Data Sheet A'!AG410</f>
        <v>3880</v>
      </c>
      <c r="AK410" s="13" t="s">
        <v>414</v>
      </c>
      <c r="AL410" s="34">
        <v>0</v>
      </c>
      <c r="AM410" s="34">
        <v>102</v>
      </c>
      <c r="AN410" s="33">
        <f>'Inputs and Outputs Part A'!$B$4+'Inputs and Outputs Part A'!$B$12</f>
        <v>105</v>
      </c>
      <c r="AO410" s="33">
        <f t="shared" si="40"/>
        <v>102</v>
      </c>
      <c r="AP410" s="33">
        <f>IF(AO410-AL410&gt;'Inputs and Outputs Part A'!B$4,AO410-AL410-'Inputs and Outputs Part A'!B$4,0)</f>
        <v>2</v>
      </c>
      <c r="AQ410" s="35">
        <f>'Inputs and Outputs Part A'!$B$5*'Data Sheet A'!AO410-'Inputs and Outputs Part A'!$B$6*'Data Sheet A'!AP410</f>
        <v>3880</v>
      </c>
      <c r="AS410" s="13" t="s">
        <v>414</v>
      </c>
      <c r="AT410" s="34">
        <v>0</v>
      </c>
      <c r="AU410" s="34">
        <v>102</v>
      </c>
      <c r="AV410" s="33">
        <f>'Inputs and Outputs Part A'!$B$4</f>
        <v>100</v>
      </c>
      <c r="AW410" s="33">
        <f t="shared" si="41"/>
        <v>100</v>
      </c>
      <c r="AX410" s="33">
        <f>IF(AW410-AT410&gt;'Inputs and Outputs Part A'!B$4,AW410-AT410-'Inputs and Outputs Part A'!B$4,0)</f>
        <v>0</v>
      </c>
      <c r="AY410" s="35">
        <f>'Inputs and Outputs Part A'!$B$5*'Data Sheet A'!AW410</f>
        <v>4000</v>
      </c>
    </row>
    <row r="411" spans="1:51" x14ac:dyDescent="0.3">
      <c r="A411" s="13" t="s">
        <v>415</v>
      </c>
      <c r="B411" s="34">
        <v>0</v>
      </c>
      <c r="C411" s="34">
        <v>95</v>
      </c>
      <c r="D411" s="33">
        <f>'Inputs and Outputs Part A'!$B$4+'Inputs and Outputs Part A'!$B$8</f>
        <v>101</v>
      </c>
      <c r="E411" s="33">
        <f t="shared" si="36"/>
        <v>95</v>
      </c>
      <c r="F411" s="33">
        <f>IF(E411-B411&gt;'Inputs and Outputs Part A'!B$4,E411-B411-'Inputs and Outputs Part A'!B$4,0)</f>
        <v>0</v>
      </c>
      <c r="G411" s="35">
        <f>'Inputs and Outputs Part A'!$B$5*'Data Sheet A'!E411-'Inputs and Outputs Part A'!$B$6*'Data Sheet A'!F411</f>
        <v>3800</v>
      </c>
      <c r="J411" s="13" t="s">
        <v>415</v>
      </c>
      <c r="K411" s="34">
        <v>0</v>
      </c>
      <c r="L411" s="34">
        <v>95</v>
      </c>
      <c r="M411" s="33">
        <f>'Inputs and Outputs Part A'!$B$4+'Inputs and Outputs Part A'!$B$9</f>
        <v>102</v>
      </c>
      <c r="N411" s="33">
        <f t="shared" si="37"/>
        <v>95</v>
      </c>
      <c r="O411" s="33">
        <f>IF(N411-K411&gt;'Inputs and Outputs Part A'!B$4,N411-K411-'Inputs and Outputs Part A'!B$4,0)</f>
        <v>0</v>
      </c>
      <c r="P411" s="35">
        <f>'Inputs and Outputs Part A'!$B$5*'Data Sheet A'!N411-'Inputs and Outputs Part A'!$B$6*'Data Sheet A'!O411</f>
        <v>3800</v>
      </c>
      <c r="S411" s="13" t="s">
        <v>415</v>
      </c>
      <c r="T411" s="34">
        <v>0</v>
      </c>
      <c r="U411" s="34">
        <v>95</v>
      </c>
      <c r="V411" s="33">
        <f>'Inputs and Outputs Part A'!$B$4+'Inputs and Outputs Part A'!$B$10</f>
        <v>103</v>
      </c>
      <c r="W411" s="33">
        <f t="shared" si="38"/>
        <v>95</v>
      </c>
      <c r="X411" s="33">
        <f>IF(W411-T411&gt;'Inputs and Outputs Part A'!B$4,W411-T411-'Inputs and Outputs Part A'!B$4,0)</f>
        <v>0</v>
      </c>
      <c r="Y411" s="35">
        <f>'Inputs and Outputs Part A'!$B$5*'Data Sheet A'!W411-'Inputs and Outputs Part A'!$B$6*'Data Sheet A'!X411</f>
        <v>3800</v>
      </c>
      <c r="AB411" s="13" t="s">
        <v>415</v>
      </c>
      <c r="AC411" s="34">
        <v>0</v>
      </c>
      <c r="AD411" s="34">
        <v>95</v>
      </c>
      <c r="AE411" s="33">
        <f>'Inputs and Outputs Part A'!$B$4+'Inputs and Outputs Part A'!$B$11</f>
        <v>104</v>
      </c>
      <c r="AF411" s="33">
        <f t="shared" si="39"/>
        <v>95</v>
      </c>
      <c r="AG411" s="33">
        <f>IF(AF411-AC411&gt;'Inputs and Outputs Part A'!B$4,AF411-AC411-'Inputs and Outputs Part A'!B$4,0)</f>
        <v>0</v>
      </c>
      <c r="AH411" s="35">
        <f>'Inputs and Outputs Part A'!$B$5*'Data Sheet A'!AF411-'Inputs and Outputs Part A'!$B$6*'Data Sheet A'!AG411</f>
        <v>3800</v>
      </c>
      <c r="AK411" s="13" t="s">
        <v>415</v>
      </c>
      <c r="AL411" s="34">
        <v>0</v>
      </c>
      <c r="AM411" s="34">
        <v>95</v>
      </c>
      <c r="AN411" s="33">
        <f>'Inputs and Outputs Part A'!$B$4+'Inputs and Outputs Part A'!$B$12</f>
        <v>105</v>
      </c>
      <c r="AO411" s="33">
        <f t="shared" si="40"/>
        <v>95</v>
      </c>
      <c r="AP411" s="33">
        <f>IF(AO411-AL411&gt;'Inputs and Outputs Part A'!B$4,AO411-AL411-'Inputs and Outputs Part A'!B$4,0)</f>
        <v>0</v>
      </c>
      <c r="AQ411" s="35">
        <f>'Inputs and Outputs Part A'!$B$5*'Data Sheet A'!AO411-'Inputs and Outputs Part A'!$B$6*'Data Sheet A'!AP411</f>
        <v>3800</v>
      </c>
      <c r="AS411" s="13" t="s">
        <v>415</v>
      </c>
      <c r="AT411" s="34">
        <v>0</v>
      </c>
      <c r="AU411" s="34">
        <v>95</v>
      </c>
      <c r="AV411" s="33">
        <f>'Inputs and Outputs Part A'!$B$4</f>
        <v>100</v>
      </c>
      <c r="AW411" s="33">
        <f t="shared" si="41"/>
        <v>95</v>
      </c>
      <c r="AX411" s="33">
        <f>IF(AW411-AT411&gt;'Inputs and Outputs Part A'!B$4,AW411-AT411-'Inputs and Outputs Part A'!B$4,0)</f>
        <v>0</v>
      </c>
      <c r="AY411" s="35">
        <f>'Inputs and Outputs Part A'!$B$5*'Data Sheet A'!AW411</f>
        <v>3800</v>
      </c>
    </row>
    <row r="412" spans="1:51" x14ac:dyDescent="0.3">
      <c r="A412" s="13" t="s">
        <v>416</v>
      </c>
      <c r="B412" s="34">
        <v>2</v>
      </c>
      <c r="C412" s="34">
        <v>97</v>
      </c>
      <c r="D412" s="33">
        <f>'Inputs and Outputs Part A'!$B$4+'Inputs and Outputs Part A'!$B$8</f>
        <v>101</v>
      </c>
      <c r="E412" s="33">
        <f t="shared" si="36"/>
        <v>97</v>
      </c>
      <c r="F412" s="33">
        <f>IF(E412-B412&gt;'Inputs and Outputs Part A'!B$4,E412-B412-'Inputs and Outputs Part A'!B$4,0)</f>
        <v>0</v>
      </c>
      <c r="G412" s="35">
        <f>'Inputs and Outputs Part A'!$B$5*'Data Sheet A'!E412-'Inputs and Outputs Part A'!$B$6*'Data Sheet A'!F412</f>
        <v>3880</v>
      </c>
      <c r="J412" s="13" t="s">
        <v>416</v>
      </c>
      <c r="K412" s="34">
        <v>2</v>
      </c>
      <c r="L412" s="34">
        <v>97</v>
      </c>
      <c r="M412" s="33">
        <f>'Inputs and Outputs Part A'!$B$4+'Inputs and Outputs Part A'!$B$9</f>
        <v>102</v>
      </c>
      <c r="N412" s="33">
        <f t="shared" si="37"/>
        <v>97</v>
      </c>
      <c r="O412" s="33">
        <f>IF(N412-K412&gt;'Inputs and Outputs Part A'!B$4,N412-K412-'Inputs and Outputs Part A'!B$4,0)</f>
        <v>0</v>
      </c>
      <c r="P412" s="35">
        <f>'Inputs and Outputs Part A'!$B$5*'Data Sheet A'!N412-'Inputs and Outputs Part A'!$B$6*'Data Sheet A'!O412</f>
        <v>3880</v>
      </c>
      <c r="S412" s="13" t="s">
        <v>416</v>
      </c>
      <c r="T412" s="34">
        <v>2</v>
      </c>
      <c r="U412" s="34">
        <v>97</v>
      </c>
      <c r="V412" s="33">
        <f>'Inputs and Outputs Part A'!$B$4+'Inputs and Outputs Part A'!$B$10</f>
        <v>103</v>
      </c>
      <c r="W412" s="33">
        <f t="shared" si="38"/>
        <v>97</v>
      </c>
      <c r="X412" s="33">
        <f>IF(W412-T412&gt;'Inputs and Outputs Part A'!B$4,W412-T412-'Inputs and Outputs Part A'!B$4,0)</f>
        <v>0</v>
      </c>
      <c r="Y412" s="35">
        <f>'Inputs and Outputs Part A'!$B$5*'Data Sheet A'!W412-'Inputs and Outputs Part A'!$B$6*'Data Sheet A'!X412</f>
        <v>3880</v>
      </c>
      <c r="AB412" s="13" t="s">
        <v>416</v>
      </c>
      <c r="AC412" s="34">
        <v>2</v>
      </c>
      <c r="AD412" s="34">
        <v>97</v>
      </c>
      <c r="AE412" s="33">
        <f>'Inputs and Outputs Part A'!$B$4+'Inputs and Outputs Part A'!$B$11</f>
        <v>104</v>
      </c>
      <c r="AF412" s="33">
        <f t="shared" si="39"/>
        <v>97</v>
      </c>
      <c r="AG412" s="33">
        <f>IF(AF412-AC412&gt;'Inputs and Outputs Part A'!B$4,AF412-AC412-'Inputs and Outputs Part A'!B$4,0)</f>
        <v>0</v>
      </c>
      <c r="AH412" s="35">
        <f>'Inputs and Outputs Part A'!$B$5*'Data Sheet A'!AF412-'Inputs and Outputs Part A'!$B$6*'Data Sheet A'!AG412</f>
        <v>3880</v>
      </c>
      <c r="AK412" s="13" t="s">
        <v>416</v>
      </c>
      <c r="AL412" s="34">
        <v>2</v>
      </c>
      <c r="AM412" s="34">
        <v>97</v>
      </c>
      <c r="AN412" s="33">
        <f>'Inputs and Outputs Part A'!$B$4+'Inputs and Outputs Part A'!$B$12</f>
        <v>105</v>
      </c>
      <c r="AO412" s="33">
        <f t="shared" si="40"/>
        <v>97</v>
      </c>
      <c r="AP412" s="33">
        <f>IF(AO412-AL412&gt;'Inputs and Outputs Part A'!B$4,AO412-AL412-'Inputs and Outputs Part A'!B$4,0)</f>
        <v>0</v>
      </c>
      <c r="AQ412" s="35">
        <f>'Inputs and Outputs Part A'!$B$5*'Data Sheet A'!AO412-'Inputs and Outputs Part A'!$B$6*'Data Sheet A'!AP412</f>
        <v>3880</v>
      </c>
      <c r="AS412" s="13" t="s">
        <v>416</v>
      </c>
      <c r="AT412" s="34">
        <v>2</v>
      </c>
      <c r="AU412" s="34">
        <v>97</v>
      </c>
      <c r="AV412" s="33">
        <f>'Inputs and Outputs Part A'!$B$4</f>
        <v>100</v>
      </c>
      <c r="AW412" s="33">
        <f t="shared" si="41"/>
        <v>97</v>
      </c>
      <c r="AX412" s="33">
        <f>IF(AW412-AT412&gt;'Inputs and Outputs Part A'!B$4,AW412-AT412-'Inputs and Outputs Part A'!B$4,0)</f>
        <v>0</v>
      </c>
      <c r="AY412" s="35">
        <f>'Inputs and Outputs Part A'!$B$5*'Data Sheet A'!AW412</f>
        <v>3880</v>
      </c>
    </row>
    <row r="413" spans="1:51" x14ac:dyDescent="0.3">
      <c r="A413" s="13" t="s">
        <v>417</v>
      </c>
      <c r="B413" s="34">
        <v>0</v>
      </c>
      <c r="C413" s="34">
        <v>106</v>
      </c>
      <c r="D413" s="33">
        <f>'Inputs and Outputs Part A'!$B$4+'Inputs and Outputs Part A'!$B$8</f>
        <v>101</v>
      </c>
      <c r="E413" s="33">
        <f t="shared" si="36"/>
        <v>101</v>
      </c>
      <c r="F413" s="33">
        <f>IF(E413-B413&gt;'Inputs and Outputs Part A'!B$4,E413-B413-'Inputs and Outputs Part A'!B$4,0)</f>
        <v>1</v>
      </c>
      <c r="G413" s="35">
        <f>'Inputs and Outputs Part A'!$B$5*'Data Sheet A'!E413-'Inputs and Outputs Part A'!$B$6*'Data Sheet A'!F413</f>
        <v>3940</v>
      </c>
      <c r="J413" s="13" t="s">
        <v>417</v>
      </c>
      <c r="K413" s="34">
        <v>0</v>
      </c>
      <c r="L413" s="34">
        <v>106</v>
      </c>
      <c r="M413" s="33">
        <f>'Inputs and Outputs Part A'!$B$4+'Inputs and Outputs Part A'!$B$9</f>
        <v>102</v>
      </c>
      <c r="N413" s="33">
        <f t="shared" si="37"/>
        <v>102</v>
      </c>
      <c r="O413" s="33">
        <f>IF(N413-K413&gt;'Inputs and Outputs Part A'!B$4,N413-K413-'Inputs and Outputs Part A'!B$4,0)</f>
        <v>2</v>
      </c>
      <c r="P413" s="35">
        <f>'Inputs and Outputs Part A'!$B$5*'Data Sheet A'!N413-'Inputs and Outputs Part A'!$B$6*'Data Sheet A'!O413</f>
        <v>3880</v>
      </c>
      <c r="S413" s="13" t="s">
        <v>417</v>
      </c>
      <c r="T413" s="34">
        <v>0</v>
      </c>
      <c r="U413" s="34">
        <v>106</v>
      </c>
      <c r="V413" s="33">
        <f>'Inputs and Outputs Part A'!$B$4+'Inputs and Outputs Part A'!$B$10</f>
        <v>103</v>
      </c>
      <c r="W413" s="33">
        <f t="shared" si="38"/>
        <v>103</v>
      </c>
      <c r="X413" s="33">
        <f>IF(W413-T413&gt;'Inputs and Outputs Part A'!B$4,W413-T413-'Inputs and Outputs Part A'!B$4,0)</f>
        <v>3</v>
      </c>
      <c r="Y413" s="35">
        <f>'Inputs and Outputs Part A'!$B$5*'Data Sheet A'!W413-'Inputs and Outputs Part A'!$B$6*'Data Sheet A'!X413</f>
        <v>3820</v>
      </c>
      <c r="AB413" s="13" t="s">
        <v>417</v>
      </c>
      <c r="AC413" s="34">
        <v>0</v>
      </c>
      <c r="AD413" s="34">
        <v>106</v>
      </c>
      <c r="AE413" s="33">
        <f>'Inputs and Outputs Part A'!$B$4+'Inputs and Outputs Part A'!$B$11</f>
        <v>104</v>
      </c>
      <c r="AF413" s="33">
        <f t="shared" si="39"/>
        <v>104</v>
      </c>
      <c r="AG413" s="33">
        <f>IF(AF413-AC413&gt;'Inputs and Outputs Part A'!B$4,AF413-AC413-'Inputs and Outputs Part A'!B$4,0)</f>
        <v>4</v>
      </c>
      <c r="AH413" s="35">
        <f>'Inputs and Outputs Part A'!$B$5*'Data Sheet A'!AF413-'Inputs and Outputs Part A'!$B$6*'Data Sheet A'!AG413</f>
        <v>3760</v>
      </c>
      <c r="AK413" s="13" t="s">
        <v>417</v>
      </c>
      <c r="AL413" s="34">
        <v>0</v>
      </c>
      <c r="AM413" s="34">
        <v>106</v>
      </c>
      <c r="AN413" s="33">
        <f>'Inputs and Outputs Part A'!$B$4+'Inputs and Outputs Part A'!$B$12</f>
        <v>105</v>
      </c>
      <c r="AO413" s="33">
        <f t="shared" si="40"/>
        <v>105</v>
      </c>
      <c r="AP413" s="33">
        <f>IF(AO413-AL413&gt;'Inputs and Outputs Part A'!B$4,AO413-AL413-'Inputs and Outputs Part A'!B$4,0)</f>
        <v>5</v>
      </c>
      <c r="AQ413" s="35">
        <f>'Inputs and Outputs Part A'!$B$5*'Data Sheet A'!AO413-'Inputs and Outputs Part A'!$B$6*'Data Sheet A'!AP413</f>
        <v>3700</v>
      </c>
      <c r="AS413" s="13" t="s">
        <v>417</v>
      </c>
      <c r="AT413" s="34">
        <v>0</v>
      </c>
      <c r="AU413" s="34">
        <v>106</v>
      </c>
      <c r="AV413" s="33">
        <f>'Inputs and Outputs Part A'!$B$4</f>
        <v>100</v>
      </c>
      <c r="AW413" s="33">
        <f t="shared" si="41"/>
        <v>100</v>
      </c>
      <c r="AX413" s="33">
        <f>IF(AW413-AT413&gt;'Inputs and Outputs Part A'!B$4,AW413-AT413-'Inputs and Outputs Part A'!B$4,0)</f>
        <v>0</v>
      </c>
      <c r="AY413" s="35">
        <f>'Inputs and Outputs Part A'!$B$5*'Data Sheet A'!AW413</f>
        <v>4000</v>
      </c>
    </row>
    <row r="414" spans="1:51" x14ac:dyDescent="0.3">
      <c r="A414" s="13" t="s">
        <v>418</v>
      </c>
      <c r="B414" s="34">
        <v>7</v>
      </c>
      <c r="C414" s="34">
        <v>109</v>
      </c>
      <c r="D414" s="33">
        <f>'Inputs and Outputs Part A'!$B$4+'Inputs and Outputs Part A'!$B$8</f>
        <v>101</v>
      </c>
      <c r="E414" s="33">
        <f t="shared" si="36"/>
        <v>101</v>
      </c>
      <c r="F414" s="33">
        <f>IF(E414-B414&gt;'Inputs and Outputs Part A'!B$4,E414-B414-'Inputs and Outputs Part A'!B$4,0)</f>
        <v>0</v>
      </c>
      <c r="G414" s="35">
        <f>'Inputs and Outputs Part A'!$B$5*'Data Sheet A'!E414-'Inputs and Outputs Part A'!$B$6*'Data Sheet A'!F414</f>
        <v>4040</v>
      </c>
      <c r="J414" s="13" t="s">
        <v>418</v>
      </c>
      <c r="K414" s="34">
        <v>7</v>
      </c>
      <c r="L414" s="34">
        <v>109</v>
      </c>
      <c r="M414" s="33">
        <f>'Inputs and Outputs Part A'!$B$4+'Inputs and Outputs Part A'!$B$9</f>
        <v>102</v>
      </c>
      <c r="N414" s="33">
        <f t="shared" si="37"/>
        <v>102</v>
      </c>
      <c r="O414" s="33">
        <f>IF(N414-K414&gt;'Inputs and Outputs Part A'!B$4,N414-K414-'Inputs and Outputs Part A'!B$4,0)</f>
        <v>0</v>
      </c>
      <c r="P414" s="35">
        <f>'Inputs and Outputs Part A'!$B$5*'Data Sheet A'!N414-'Inputs and Outputs Part A'!$B$6*'Data Sheet A'!O414</f>
        <v>4080</v>
      </c>
      <c r="S414" s="13" t="s">
        <v>418</v>
      </c>
      <c r="T414" s="34">
        <v>7</v>
      </c>
      <c r="U414" s="34">
        <v>109</v>
      </c>
      <c r="V414" s="33">
        <f>'Inputs and Outputs Part A'!$B$4+'Inputs and Outputs Part A'!$B$10</f>
        <v>103</v>
      </c>
      <c r="W414" s="33">
        <f t="shared" si="38"/>
        <v>103</v>
      </c>
      <c r="X414" s="33">
        <f>IF(W414-T414&gt;'Inputs and Outputs Part A'!B$4,W414-T414-'Inputs and Outputs Part A'!B$4,0)</f>
        <v>0</v>
      </c>
      <c r="Y414" s="35">
        <f>'Inputs and Outputs Part A'!$B$5*'Data Sheet A'!W414-'Inputs and Outputs Part A'!$B$6*'Data Sheet A'!X414</f>
        <v>4120</v>
      </c>
      <c r="AB414" s="13" t="s">
        <v>418</v>
      </c>
      <c r="AC414" s="34">
        <v>7</v>
      </c>
      <c r="AD414" s="34">
        <v>109</v>
      </c>
      <c r="AE414" s="33">
        <f>'Inputs and Outputs Part A'!$B$4+'Inputs and Outputs Part A'!$B$11</f>
        <v>104</v>
      </c>
      <c r="AF414" s="33">
        <f t="shared" si="39"/>
        <v>104</v>
      </c>
      <c r="AG414" s="33">
        <f>IF(AF414-AC414&gt;'Inputs and Outputs Part A'!B$4,AF414-AC414-'Inputs and Outputs Part A'!B$4,0)</f>
        <v>0</v>
      </c>
      <c r="AH414" s="35">
        <f>'Inputs and Outputs Part A'!$B$5*'Data Sheet A'!AF414-'Inputs and Outputs Part A'!$B$6*'Data Sheet A'!AG414</f>
        <v>4160</v>
      </c>
      <c r="AK414" s="13" t="s">
        <v>418</v>
      </c>
      <c r="AL414" s="34">
        <v>7</v>
      </c>
      <c r="AM414" s="34">
        <v>109</v>
      </c>
      <c r="AN414" s="33">
        <f>'Inputs and Outputs Part A'!$B$4+'Inputs and Outputs Part A'!$B$12</f>
        <v>105</v>
      </c>
      <c r="AO414" s="33">
        <f t="shared" si="40"/>
        <v>105</v>
      </c>
      <c r="AP414" s="33">
        <f>IF(AO414-AL414&gt;'Inputs and Outputs Part A'!B$4,AO414-AL414-'Inputs and Outputs Part A'!B$4,0)</f>
        <v>0</v>
      </c>
      <c r="AQ414" s="35">
        <f>'Inputs and Outputs Part A'!$B$5*'Data Sheet A'!AO414-'Inputs and Outputs Part A'!$B$6*'Data Sheet A'!AP414</f>
        <v>4200</v>
      </c>
      <c r="AS414" s="13" t="s">
        <v>418</v>
      </c>
      <c r="AT414" s="34">
        <v>7</v>
      </c>
      <c r="AU414" s="34">
        <v>109</v>
      </c>
      <c r="AV414" s="33">
        <f>'Inputs and Outputs Part A'!$B$4</f>
        <v>100</v>
      </c>
      <c r="AW414" s="33">
        <f t="shared" si="41"/>
        <v>100</v>
      </c>
      <c r="AX414" s="33">
        <f>IF(AW414-AT414&gt;'Inputs and Outputs Part A'!B$4,AW414-AT414-'Inputs and Outputs Part A'!B$4,0)</f>
        <v>0</v>
      </c>
      <c r="AY414" s="35">
        <f>'Inputs and Outputs Part A'!$B$5*'Data Sheet A'!AW414</f>
        <v>4000</v>
      </c>
    </row>
    <row r="415" spans="1:51" x14ac:dyDescent="0.3">
      <c r="A415" s="13" t="s">
        <v>419</v>
      </c>
      <c r="B415" s="34">
        <v>3</v>
      </c>
      <c r="C415" s="34">
        <v>100</v>
      </c>
      <c r="D415" s="33">
        <f>'Inputs and Outputs Part A'!$B$4+'Inputs and Outputs Part A'!$B$8</f>
        <v>101</v>
      </c>
      <c r="E415" s="33">
        <f t="shared" si="36"/>
        <v>100</v>
      </c>
      <c r="F415" s="33">
        <f>IF(E415-B415&gt;'Inputs and Outputs Part A'!B$4,E415-B415-'Inputs and Outputs Part A'!B$4,0)</f>
        <v>0</v>
      </c>
      <c r="G415" s="35">
        <f>'Inputs and Outputs Part A'!$B$5*'Data Sheet A'!E415-'Inputs and Outputs Part A'!$B$6*'Data Sheet A'!F415</f>
        <v>4000</v>
      </c>
      <c r="J415" s="13" t="s">
        <v>419</v>
      </c>
      <c r="K415" s="34">
        <v>3</v>
      </c>
      <c r="L415" s="34">
        <v>100</v>
      </c>
      <c r="M415" s="33">
        <f>'Inputs and Outputs Part A'!$B$4+'Inputs and Outputs Part A'!$B$9</f>
        <v>102</v>
      </c>
      <c r="N415" s="33">
        <f t="shared" si="37"/>
        <v>100</v>
      </c>
      <c r="O415" s="33">
        <f>IF(N415-K415&gt;'Inputs and Outputs Part A'!B$4,N415-K415-'Inputs and Outputs Part A'!B$4,0)</f>
        <v>0</v>
      </c>
      <c r="P415" s="35">
        <f>'Inputs and Outputs Part A'!$B$5*'Data Sheet A'!N415-'Inputs and Outputs Part A'!$B$6*'Data Sheet A'!O415</f>
        <v>4000</v>
      </c>
      <c r="S415" s="13" t="s">
        <v>419</v>
      </c>
      <c r="T415" s="34">
        <v>3</v>
      </c>
      <c r="U415" s="34">
        <v>100</v>
      </c>
      <c r="V415" s="33">
        <f>'Inputs and Outputs Part A'!$B$4+'Inputs and Outputs Part A'!$B$10</f>
        <v>103</v>
      </c>
      <c r="W415" s="33">
        <f t="shared" si="38"/>
        <v>100</v>
      </c>
      <c r="X415" s="33">
        <f>IF(W415-T415&gt;'Inputs and Outputs Part A'!B$4,W415-T415-'Inputs and Outputs Part A'!B$4,0)</f>
        <v>0</v>
      </c>
      <c r="Y415" s="35">
        <f>'Inputs and Outputs Part A'!$B$5*'Data Sheet A'!W415-'Inputs and Outputs Part A'!$B$6*'Data Sheet A'!X415</f>
        <v>4000</v>
      </c>
      <c r="AB415" s="13" t="s">
        <v>419</v>
      </c>
      <c r="AC415" s="34">
        <v>3</v>
      </c>
      <c r="AD415" s="34">
        <v>100</v>
      </c>
      <c r="AE415" s="33">
        <f>'Inputs and Outputs Part A'!$B$4+'Inputs and Outputs Part A'!$B$11</f>
        <v>104</v>
      </c>
      <c r="AF415" s="33">
        <f t="shared" si="39"/>
        <v>100</v>
      </c>
      <c r="AG415" s="33">
        <f>IF(AF415-AC415&gt;'Inputs and Outputs Part A'!B$4,AF415-AC415-'Inputs and Outputs Part A'!B$4,0)</f>
        <v>0</v>
      </c>
      <c r="AH415" s="35">
        <f>'Inputs and Outputs Part A'!$B$5*'Data Sheet A'!AF415-'Inputs and Outputs Part A'!$B$6*'Data Sheet A'!AG415</f>
        <v>4000</v>
      </c>
      <c r="AK415" s="13" t="s">
        <v>419</v>
      </c>
      <c r="AL415" s="34">
        <v>3</v>
      </c>
      <c r="AM415" s="34">
        <v>100</v>
      </c>
      <c r="AN415" s="33">
        <f>'Inputs and Outputs Part A'!$B$4+'Inputs and Outputs Part A'!$B$12</f>
        <v>105</v>
      </c>
      <c r="AO415" s="33">
        <f t="shared" si="40"/>
        <v>100</v>
      </c>
      <c r="AP415" s="33">
        <f>IF(AO415-AL415&gt;'Inputs and Outputs Part A'!B$4,AO415-AL415-'Inputs and Outputs Part A'!B$4,0)</f>
        <v>0</v>
      </c>
      <c r="AQ415" s="35">
        <f>'Inputs and Outputs Part A'!$B$5*'Data Sheet A'!AO415-'Inputs and Outputs Part A'!$B$6*'Data Sheet A'!AP415</f>
        <v>4000</v>
      </c>
      <c r="AS415" s="13" t="s">
        <v>419</v>
      </c>
      <c r="AT415" s="34">
        <v>3</v>
      </c>
      <c r="AU415" s="34">
        <v>100</v>
      </c>
      <c r="AV415" s="33">
        <f>'Inputs and Outputs Part A'!$B$4</f>
        <v>100</v>
      </c>
      <c r="AW415" s="33">
        <f t="shared" si="41"/>
        <v>100</v>
      </c>
      <c r="AX415" s="33">
        <f>IF(AW415-AT415&gt;'Inputs and Outputs Part A'!B$4,AW415-AT415-'Inputs and Outputs Part A'!B$4,0)</f>
        <v>0</v>
      </c>
      <c r="AY415" s="35">
        <f>'Inputs and Outputs Part A'!$B$5*'Data Sheet A'!AW415</f>
        <v>4000</v>
      </c>
    </row>
    <row r="416" spans="1:51" x14ac:dyDescent="0.3">
      <c r="A416" s="13" t="s">
        <v>420</v>
      </c>
      <c r="B416" s="34">
        <v>2</v>
      </c>
      <c r="C416" s="34">
        <v>111</v>
      </c>
      <c r="D416" s="33">
        <f>'Inputs and Outputs Part A'!$B$4+'Inputs and Outputs Part A'!$B$8</f>
        <v>101</v>
      </c>
      <c r="E416" s="33">
        <f t="shared" si="36"/>
        <v>101</v>
      </c>
      <c r="F416" s="33">
        <f>IF(E416-B416&gt;'Inputs and Outputs Part A'!B$4,E416-B416-'Inputs and Outputs Part A'!B$4,0)</f>
        <v>0</v>
      </c>
      <c r="G416" s="35">
        <f>'Inputs and Outputs Part A'!$B$5*'Data Sheet A'!E416-'Inputs and Outputs Part A'!$B$6*'Data Sheet A'!F416</f>
        <v>4040</v>
      </c>
      <c r="J416" s="13" t="s">
        <v>420</v>
      </c>
      <c r="K416" s="34">
        <v>2</v>
      </c>
      <c r="L416" s="34">
        <v>111</v>
      </c>
      <c r="M416" s="33">
        <f>'Inputs and Outputs Part A'!$B$4+'Inputs and Outputs Part A'!$B$9</f>
        <v>102</v>
      </c>
      <c r="N416" s="33">
        <f t="shared" si="37"/>
        <v>102</v>
      </c>
      <c r="O416" s="33">
        <f>IF(N416-K416&gt;'Inputs and Outputs Part A'!B$4,N416-K416-'Inputs and Outputs Part A'!B$4,0)</f>
        <v>0</v>
      </c>
      <c r="P416" s="35">
        <f>'Inputs and Outputs Part A'!$B$5*'Data Sheet A'!N416-'Inputs and Outputs Part A'!$B$6*'Data Sheet A'!O416</f>
        <v>4080</v>
      </c>
      <c r="S416" s="13" t="s">
        <v>420</v>
      </c>
      <c r="T416" s="34">
        <v>2</v>
      </c>
      <c r="U416" s="34">
        <v>111</v>
      </c>
      <c r="V416" s="33">
        <f>'Inputs and Outputs Part A'!$B$4+'Inputs and Outputs Part A'!$B$10</f>
        <v>103</v>
      </c>
      <c r="W416" s="33">
        <f t="shared" si="38"/>
        <v>103</v>
      </c>
      <c r="X416" s="33">
        <f>IF(W416-T416&gt;'Inputs and Outputs Part A'!B$4,W416-T416-'Inputs and Outputs Part A'!B$4,0)</f>
        <v>1</v>
      </c>
      <c r="Y416" s="35">
        <f>'Inputs and Outputs Part A'!$B$5*'Data Sheet A'!W416-'Inputs and Outputs Part A'!$B$6*'Data Sheet A'!X416</f>
        <v>4020</v>
      </c>
      <c r="AB416" s="13" t="s">
        <v>420</v>
      </c>
      <c r="AC416" s="34">
        <v>2</v>
      </c>
      <c r="AD416" s="34">
        <v>111</v>
      </c>
      <c r="AE416" s="33">
        <f>'Inputs and Outputs Part A'!$B$4+'Inputs and Outputs Part A'!$B$11</f>
        <v>104</v>
      </c>
      <c r="AF416" s="33">
        <f t="shared" si="39"/>
        <v>104</v>
      </c>
      <c r="AG416" s="33">
        <f>IF(AF416-AC416&gt;'Inputs and Outputs Part A'!B$4,AF416-AC416-'Inputs and Outputs Part A'!B$4,0)</f>
        <v>2</v>
      </c>
      <c r="AH416" s="35">
        <f>'Inputs and Outputs Part A'!$B$5*'Data Sheet A'!AF416-'Inputs and Outputs Part A'!$B$6*'Data Sheet A'!AG416</f>
        <v>3960</v>
      </c>
      <c r="AK416" s="13" t="s">
        <v>420</v>
      </c>
      <c r="AL416" s="34">
        <v>2</v>
      </c>
      <c r="AM416" s="34">
        <v>111</v>
      </c>
      <c r="AN416" s="33">
        <f>'Inputs and Outputs Part A'!$B$4+'Inputs and Outputs Part A'!$B$12</f>
        <v>105</v>
      </c>
      <c r="AO416" s="33">
        <f t="shared" si="40"/>
        <v>105</v>
      </c>
      <c r="AP416" s="33">
        <f>IF(AO416-AL416&gt;'Inputs and Outputs Part A'!B$4,AO416-AL416-'Inputs and Outputs Part A'!B$4,0)</f>
        <v>3</v>
      </c>
      <c r="AQ416" s="35">
        <f>'Inputs and Outputs Part A'!$B$5*'Data Sheet A'!AO416-'Inputs and Outputs Part A'!$B$6*'Data Sheet A'!AP416</f>
        <v>3900</v>
      </c>
      <c r="AS416" s="13" t="s">
        <v>420</v>
      </c>
      <c r="AT416" s="34">
        <v>2</v>
      </c>
      <c r="AU416" s="34">
        <v>111</v>
      </c>
      <c r="AV416" s="33">
        <f>'Inputs and Outputs Part A'!$B$4</f>
        <v>100</v>
      </c>
      <c r="AW416" s="33">
        <f t="shared" si="41"/>
        <v>100</v>
      </c>
      <c r="AX416" s="33">
        <f>IF(AW416-AT416&gt;'Inputs and Outputs Part A'!B$4,AW416-AT416-'Inputs and Outputs Part A'!B$4,0)</f>
        <v>0</v>
      </c>
      <c r="AY416" s="35">
        <f>'Inputs and Outputs Part A'!$B$5*'Data Sheet A'!AW416</f>
        <v>4000</v>
      </c>
    </row>
    <row r="417" spans="1:51" x14ac:dyDescent="0.3">
      <c r="A417" s="13" t="s">
        <v>421</v>
      </c>
      <c r="B417" s="34">
        <v>3</v>
      </c>
      <c r="C417" s="34">
        <v>103</v>
      </c>
      <c r="D417" s="33">
        <f>'Inputs and Outputs Part A'!$B$4+'Inputs and Outputs Part A'!$B$8</f>
        <v>101</v>
      </c>
      <c r="E417" s="33">
        <f t="shared" si="36"/>
        <v>101</v>
      </c>
      <c r="F417" s="33">
        <f>IF(E417-B417&gt;'Inputs and Outputs Part A'!B$4,E417-B417-'Inputs and Outputs Part A'!B$4,0)</f>
        <v>0</v>
      </c>
      <c r="G417" s="35">
        <f>'Inputs and Outputs Part A'!$B$5*'Data Sheet A'!E417-'Inputs and Outputs Part A'!$B$6*'Data Sheet A'!F417</f>
        <v>4040</v>
      </c>
      <c r="J417" s="13" t="s">
        <v>421</v>
      </c>
      <c r="K417" s="34">
        <v>3</v>
      </c>
      <c r="L417" s="34">
        <v>103</v>
      </c>
      <c r="M417" s="33">
        <f>'Inputs and Outputs Part A'!$B$4+'Inputs and Outputs Part A'!$B$9</f>
        <v>102</v>
      </c>
      <c r="N417" s="33">
        <f t="shared" si="37"/>
        <v>102</v>
      </c>
      <c r="O417" s="33">
        <f>IF(N417-K417&gt;'Inputs and Outputs Part A'!B$4,N417-K417-'Inputs and Outputs Part A'!B$4,0)</f>
        <v>0</v>
      </c>
      <c r="P417" s="35">
        <f>'Inputs and Outputs Part A'!$B$5*'Data Sheet A'!N417-'Inputs and Outputs Part A'!$B$6*'Data Sheet A'!O417</f>
        <v>4080</v>
      </c>
      <c r="S417" s="13" t="s">
        <v>421</v>
      </c>
      <c r="T417" s="34">
        <v>3</v>
      </c>
      <c r="U417" s="34">
        <v>103</v>
      </c>
      <c r="V417" s="33">
        <f>'Inputs and Outputs Part A'!$B$4+'Inputs and Outputs Part A'!$B$10</f>
        <v>103</v>
      </c>
      <c r="W417" s="33">
        <f t="shared" si="38"/>
        <v>103</v>
      </c>
      <c r="X417" s="33">
        <f>IF(W417-T417&gt;'Inputs and Outputs Part A'!B$4,W417-T417-'Inputs and Outputs Part A'!B$4,0)</f>
        <v>0</v>
      </c>
      <c r="Y417" s="35">
        <f>'Inputs and Outputs Part A'!$B$5*'Data Sheet A'!W417-'Inputs and Outputs Part A'!$B$6*'Data Sheet A'!X417</f>
        <v>4120</v>
      </c>
      <c r="AB417" s="13" t="s">
        <v>421</v>
      </c>
      <c r="AC417" s="34">
        <v>3</v>
      </c>
      <c r="AD417" s="34">
        <v>103</v>
      </c>
      <c r="AE417" s="33">
        <f>'Inputs and Outputs Part A'!$B$4+'Inputs and Outputs Part A'!$B$11</f>
        <v>104</v>
      </c>
      <c r="AF417" s="33">
        <f t="shared" si="39"/>
        <v>103</v>
      </c>
      <c r="AG417" s="33">
        <f>IF(AF417-AC417&gt;'Inputs and Outputs Part A'!B$4,AF417-AC417-'Inputs and Outputs Part A'!B$4,0)</f>
        <v>0</v>
      </c>
      <c r="AH417" s="35">
        <f>'Inputs and Outputs Part A'!$B$5*'Data Sheet A'!AF417-'Inputs and Outputs Part A'!$B$6*'Data Sheet A'!AG417</f>
        <v>4120</v>
      </c>
      <c r="AK417" s="13" t="s">
        <v>421</v>
      </c>
      <c r="AL417" s="34">
        <v>3</v>
      </c>
      <c r="AM417" s="34">
        <v>103</v>
      </c>
      <c r="AN417" s="33">
        <f>'Inputs and Outputs Part A'!$B$4+'Inputs and Outputs Part A'!$B$12</f>
        <v>105</v>
      </c>
      <c r="AO417" s="33">
        <f t="shared" si="40"/>
        <v>103</v>
      </c>
      <c r="AP417" s="33">
        <f>IF(AO417-AL417&gt;'Inputs and Outputs Part A'!B$4,AO417-AL417-'Inputs and Outputs Part A'!B$4,0)</f>
        <v>0</v>
      </c>
      <c r="AQ417" s="35">
        <f>'Inputs and Outputs Part A'!$B$5*'Data Sheet A'!AO417-'Inputs and Outputs Part A'!$B$6*'Data Sheet A'!AP417</f>
        <v>4120</v>
      </c>
      <c r="AS417" s="13" t="s">
        <v>421</v>
      </c>
      <c r="AT417" s="34">
        <v>3</v>
      </c>
      <c r="AU417" s="34">
        <v>103</v>
      </c>
      <c r="AV417" s="33">
        <f>'Inputs and Outputs Part A'!$B$4</f>
        <v>100</v>
      </c>
      <c r="AW417" s="33">
        <f t="shared" si="41"/>
        <v>100</v>
      </c>
      <c r="AX417" s="33">
        <f>IF(AW417-AT417&gt;'Inputs and Outputs Part A'!B$4,AW417-AT417-'Inputs and Outputs Part A'!B$4,0)</f>
        <v>0</v>
      </c>
      <c r="AY417" s="35">
        <f>'Inputs and Outputs Part A'!$B$5*'Data Sheet A'!AW417</f>
        <v>4000</v>
      </c>
    </row>
    <row r="418" spans="1:51" x14ac:dyDescent="0.3">
      <c r="A418" s="13" t="s">
        <v>422</v>
      </c>
      <c r="B418" s="34">
        <v>1</v>
      </c>
      <c r="C418" s="34">
        <v>100</v>
      </c>
      <c r="D418" s="33">
        <f>'Inputs and Outputs Part A'!$B$4+'Inputs and Outputs Part A'!$B$8</f>
        <v>101</v>
      </c>
      <c r="E418" s="33">
        <f t="shared" si="36"/>
        <v>100</v>
      </c>
      <c r="F418" s="33">
        <f>IF(E418-B418&gt;'Inputs and Outputs Part A'!B$4,E418-B418-'Inputs and Outputs Part A'!B$4,0)</f>
        <v>0</v>
      </c>
      <c r="G418" s="35">
        <f>'Inputs and Outputs Part A'!$B$5*'Data Sheet A'!E418-'Inputs and Outputs Part A'!$B$6*'Data Sheet A'!F418</f>
        <v>4000</v>
      </c>
      <c r="J418" s="13" t="s">
        <v>422</v>
      </c>
      <c r="K418" s="34">
        <v>1</v>
      </c>
      <c r="L418" s="34">
        <v>100</v>
      </c>
      <c r="M418" s="33">
        <f>'Inputs and Outputs Part A'!$B$4+'Inputs and Outputs Part A'!$B$9</f>
        <v>102</v>
      </c>
      <c r="N418" s="33">
        <f t="shared" si="37"/>
        <v>100</v>
      </c>
      <c r="O418" s="33">
        <f>IF(N418-K418&gt;'Inputs and Outputs Part A'!B$4,N418-K418-'Inputs and Outputs Part A'!B$4,0)</f>
        <v>0</v>
      </c>
      <c r="P418" s="35">
        <f>'Inputs and Outputs Part A'!$B$5*'Data Sheet A'!N418-'Inputs and Outputs Part A'!$B$6*'Data Sheet A'!O418</f>
        <v>4000</v>
      </c>
      <c r="S418" s="13" t="s">
        <v>422</v>
      </c>
      <c r="T418" s="34">
        <v>1</v>
      </c>
      <c r="U418" s="34">
        <v>100</v>
      </c>
      <c r="V418" s="33">
        <f>'Inputs and Outputs Part A'!$B$4+'Inputs and Outputs Part A'!$B$10</f>
        <v>103</v>
      </c>
      <c r="W418" s="33">
        <f t="shared" si="38"/>
        <v>100</v>
      </c>
      <c r="X418" s="33">
        <f>IF(W418-T418&gt;'Inputs and Outputs Part A'!B$4,W418-T418-'Inputs and Outputs Part A'!B$4,0)</f>
        <v>0</v>
      </c>
      <c r="Y418" s="35">
        <f>'Inputs and Outputs Part A'!$B$5*'Data Sheet A'!W418-'Inputs and Outputs Part A'!$B$6*'Data Sheet A'!X418</f>
        <v>4000</v>
      </c>
      <c r="AB418" s="13" t="s">
        <v>422</v>
      </c>
      <c r="AC418" s="34">
        <v>1</v>
      </c>
      <c r="AD418" s="34">
        <v>100</v>
      </c>
      <c r="AE418" s="33">
        <f>'Inputs and Outputs Part A'!$B$4+'Inputs and Outputs Part A'!$B$11</f>
        <v>104</v>
      </c>
      <c r="AF418" s="33">
        <f t="shared" si="39"/>
        <v>100</v>
      </c>
      <c r="AG418" s="33">
        <f>IF(AF418-AC418&gt;'Inputs and Outputs Part A'!B$4,AF418-AC418-'Inputs and Outputs Part A'!B$4,0)</f>
        <v>0</v>
      </c>
      <c r="AH418" s="35">
        <f>'Inputs and Outputs Part A'!$B$5*'Data Sheet A'!AF418-'Inputs and Outputs Part A'!$B$6*'Data Sheet A'!AG418</f>
        <v>4000</v>
      </c>
      <c r="AK418" s="13" t="s">
        <v>422</v>
      </c>
      <c r="AL418" s="34">
        <v>1</v>
      </c>
      <c r="AM418" s="34">
        <v>100</v>
      </c>
      <c r="AN418" s="33">
        <f>'Inputs and Outputs Part A'!$B$4+'Inputs and Outputs Part A'!$B$12</f>
        <v>105</v>
      </c>
      <c r="AO418" s="33">
        <f t="shared" si="40"/>
        <v>100</v>
      </c>
      <c r="AP418" s="33">
        <f>IF(AO418-AL418&gt;'Inputs and Outputs Part A'!B$4,AO418-AL418-'Inputs and Outputs Part A'!B$4,0)</f>
        <v>0</v>
      </c>
      <c r="AQ418" s="35">
        <f>'Inputs and Outputs Part A'!$B$5*'Data Sheet A'!AO418-'Inputs and Outputs Part A'!$B$6*'Data Sheet A'!AP418</f>
        <v>4000</v>
      </c>
      <c r="AS418" s="13" t="s">
        <v>422</v>
      </c>
      <c r="AT418" s="34">
        <v>1</v>
      </c>
      <c r="AU418" s="34">
        <v>100</v>
      </c>
      <c r="AV418" s="33">
        <f>'Inputs and Outputs Part A'!$B$4</f>
        <v>100</v>
      </c>
      <c r="AW418" s="33">
        <f t="shared" si="41"/>
        <v>100</v>
      </c>
      <c r="AX418" s="33">
        <f>IF(AW418-AT418&gt;'Inputs and Outputs Part A'!B$4,AW418-AT418-'Inputs and Outputs Part A'!B$4,0)</f>
        <v>0</v>
      </c>
      <c r="AY418" s="35">
        <f>'Inputs and Outputs Part A'!$B$5*'Data Sheet A'!AW418</f>
        <v>4000</v>
      </c>
    </row>
    <row r="419" spans="1:51" x14ac:dyDescent="0.3">
      <c r="A419" s="13" t="s">
        <v>423</v>
      </c>
      <c r="B419" s="34">
        <v>1</v>
      </c>
      <c r="C419" s="34">
        <v>89</v>
      </c>
      <c r="D419" s="33">
        <f>'Inputs and Outputs Part A'!$B$4+'Inputs and Outputs Part A'!$B$8</f>
        <v>101</v>
      </c>
      <c r="E419" s="33">
        <f t="shared" si="36"/>
        <v>89</v>
      </c>
      <c r="F419" s="33">
        <f>IF(E419-B419&gt;'Inputs and Outputs Part A'!B$4,E419-B419-'Inputs and Outputs Part A'!B$4,0)</f>
        <v>0</v>
      </c>
      <c r="G419" s="35">
        <f>'Inputs and Outputs Part A'!$B$5*'Data Sheet A'!E419-'Inputs and Outputs Part A'!$B$6*'Data Sheet A'!F419</f>
        <v>3560</v>
      </c>
      <c r="J419" s="13" t="s">
        <v>423</v>
      </c>
      <c r="K419" s="34">
        <v>1</v>
      </c>
      <c r="L419" s="34">
        <v>89</v>
      </c>
      <c r="M419" s="33">
        <f>'Inputs and Outputs Part A'!$B$4+'Inputs and Outputs Part A'!$B$9</f>
        <v>102</v>
      </c>
      <c r="N419" s="33">
        <f t="shared" si="37"/>
        <v>89</v>
      </c>
      <c r="O419" s="33">
        <f>IF(N419-K419&gt;'Inputs and Outputs Part A'!B$4,N419-K419-'Inputs and Outputs Part A'!B$4,0)</f>
        <v>0</v>
      </c>
      <c r="P419" s="35">
        <f>'Inputs and Outputs Part A'!$B$5*'Data Sheet A'!N419-'Inputs and Outputs Part A'!$B$6*'Data Sheet A'!O419</f>
        <v>3560</v>
      </c>
      <c r="S419" s="13" t="s">
        <v>423</v>
      </c>
      <c r="T419" s="34">
        <v>1</v>
      </c>
      <c r="U419" s="34">
        <v>89</v>
      </c>
      <c r="V419" s="33">
        <f>'Inputs and Outputs Part A'!$B$4+'Inputs and Outputs Part A'!$B$10</f>
        <v>103</v>
      </c>
      <c r="W419" s="33">
        <f t="shared" si="38"/>
        <v>89</v>
      </c>
      <c r="X419" s="33">
        <f>IF(W419-T419&gt;'Inputs and Outputs Part A'!B$4,W419-T419-'Inputs and Outputs Part A'!B$4,0)</f>
        <v>0</v>
      </c>
      <c r="Y419" s="35">
        <f>'Inputs and Outputs Part A'!$B$5*'Data Sheet A'!W419-'Inputs and Outputs Part A'!$B$6*'Data Sheet A'!X419</f>
        <v>3560</v>
      </c>
      <c r="AB419" s="13" t="s">
        <v>423</v>
      </c>
      <c r="AC419" s="34">
        <v>1</v>
      </c>
      <c r="AD419" s="34">
        <v>89</v>
      </c>
      <c r="AE419" s="33">
        <f>'Inputs and Outputs Part A'!$B$4+'Inputs and Outputs Part A'!$B$11</f>
        <v>104</v>
      </c>
      <c r="AF419" s="33">
        <f t="shared" si="39"/>
        <v>89</v>
      </c>
      <c r="AG419" s="33">
        <f>IF(AF419-AC419&gt;'Inputs and Outputs Part A'!B$4,AF419-AC419-'Inputs and Outputs Part A'!B$4,0)</f>
        <v>0</v>
      </c>
      <c r="AH419" s="35">
        <f>'Inputs and Outputs Part A'!$B$5*'Data Sheet A'!AF419-'Inputs and Outputs Part A'!$B$6*'Data Sheet A'!AG419</f>
        <v>3560</v>
      </c>
      <c r="AK419" s="13" t="s">
        <v>423</v>
      </c>
      <c r="AL419" s="34">
        <v>1</v>
      </c>
      <c r="AM419" s="34">
        <v>89</v>
      </c>
      <c r="AN419" s="33">
        <f>'Inputs and Outputs Part A'!$B$4+'Inputs and Outputs Part A'!$B$12</f>
        <v>105</v>
      </c>
      <c r="AO419" s="33">
        <f t="shared" si="40"/>
        <v>89</v>
      </c>
      <c r="AP419" s="33">
        <f>IF(AO419-AL419&gt;'Inputs and Outputs Part A'!B$4,AO419-AL419-'Inputs and Outputs Part A'!B$4,0)</f>
        <v>0</v>
      </c>
      <c r="AQ419" s="35">
        <f>'Inputs and Outputs Part A'!$B$5*'Data Sheet A'!AO419-'Inputs and Outputs Part A'!$B$6*'Data Sheet A'!AP419</f>
        <v>3560</v>
      </c>
      <c r="AS419" s="13" t="s">
        <v>423</v>
      </c>
      <c r="AT419" s="34">
        <v>1</v>
      </c>
      <c r="AU419" s="34">
        <v>89</v>
      </c>
      <c r="AV419" s="33">
        <f>'Inputs and Outputs Part A'!$B$4</f>
        <v>100</v>
      </c>
      <c r="AW419" s="33">
        <f t="shared" si="41"/>
        <v>89</v>
      </c>
      <c r="AX419" s="33">
        <f>IF(AW419-AT419&gt;'Inputs and Outputs Part A'!B$4,AW419-AT419-'Inputs and Outputs Part A'!B$4,0)</f>
        <v>0</v>
      </c>
      <c r="AY419" s="35">
        <f>'Inputs and Outputs Part A'!$B$5*'Data Sheet A'!AW419</f>
        <v>3560</v>
      </c>
    </row>
    <row r="420" spans="1:51" x14ac:dyDescent="0.3">
      <c r="A420" s="13" t="s">
        <v>424</v>
      </c>
      <c r="B420" s="34">
        <v>2</v>
      </c>
      <c r="C420" s="34">
        <v>94</v>
      </c>
      <c r="D420" s="33">
        <f>'Inputs and Outputs Part A'!$B$4+'Inputs and Outputs Part A'!$B$8</f>
        <v>101</v>
      </c>
      <c r="E420" s="33">
        <f t="shared" si="36"/>
        <v>94</v>
      </c>
      <c r="F420" s="33">
        <f>IF(E420-B420&gt;'Inputs and Outputs Part A'!B$4,E420-B420-'Inputs and Outputs Part A'!B$4,0)</f>
        <v>0</v>
      </c>
      <c r="G420" s="35">
        <f>'Inputs and Outputs Part A'!$B$5*'Data Sheet A'!E420-'Inputs and Outputs Part A'!$B$6*'Data Sheet A'!F420</f>
        <v>3760</v>
      </c>
      <c r="J420" s="13" t="s">
        <v>424</v>
      </c>
      <c r="K420" s="34">
        <v>2</v>
      </c>
      <c r="L420" s="34">
        <v>94</v>
      </c>
      <c r="M420" s="33">
        <f>'Inputs and Outputs Part A'!$B$4+'Inputs and Outputs Part A'!$B$9</f>
        <v>102</v>
      </c>
      <c r="N420" s="33">
        <f t="shared" si="37"/>
        <v>94</v>
      </c>
      <c r="O420" s="33">
        <f>IF(N420-K420&gt;'Inputs and Outputs Part A'!B$4,N420-K420-'Inputs and Outputs Part A'!B$4,0)</f>
        <v>0</v>
      </c>
      <c r="P420" s="35">
        <f>'Inputs and Outputs Part A'!$B$5*'Data Sheet A'!N420-'Inputs and Outputs Part A'!$B$6*'Data Sheet A'!O420</f>
        <v>3760</v>
      </c>
      <c r="S420" s="13" t="s">
        <v>424</v>
      </c>
      <c r="T420" s="34">
        <v>2</v>
      </c>
      <c r="U420" s="34">
        <v>94</v>
      </c>
      <c r="V420" s="33">
        <f>'Inputs and Outputs Part A'!$B$4+'Inputs and Outputs Part A'!$B$10</f>
        <v>103</v>
      </c>
      <c r="W420" s="33">
        <f t="shared" si="38"/>
        <v>94</v>
      </c>
      <c r="X420" s="33">
        <f>IF(W420-T420&gt;'Inputs and Outputs Part A'!B$4,W420-T420-'Inputs and Outputs Part A'!B$4,0)</f>
        <v>0</v>
      </c>
      <c r="Y420" s="35">
        <f>'Inputs and Outputs Part A'!$B$5*'Data Sheet A'!W420-'Inputs and Outputs Part A'!$B$6*'Data Sheet A'!X420</f>
        <v>3760</v>
      </c>
      <c r="AB420" s="13" t="s">
        <v>424</v>
      </c>
      <c r="AC420" s="34">
        <v>2</v>
      </c>
      <c r="AD420" s="34">
        <v>94</v>
      </c>
      <c r="AE420" s="33">
        <f>'Inputs and Outputs Part A'!$B$4+'Inputs and Outputs Part A'!$B$11</f>
        <v>104</v>
      </c>
      <c r="AF420" s="33">
        <f t="shared" si="39"/>
        <v>94</v>
      </c>
      <c r="AG420" s="33">
        <f>IF(AF420-AC420&gt;'Inputs and Outputs Part A'!B$4,AF420-AC420-'Inputs and Outputs Part A'!B$4,0)</f>
        <v>0</v>
      </c>
      <c r="AH420" s="35">
        <f>'Inputs and Outputs Part A'!$B$5*'Data Sheet A'!AF420-'Inputs and Outputs Part A'!$B$6*'Data Sheet A'!AG420</f>
        <v>3760</v>
      </c>
      <c r="AK420" s="13" t="s">
        <v>424</v>
      </c>
      <c r="AL420" s="34">
        <v>2</v>
      </c>
      <c r="AM420" s="34">
        <v>94</v>
      </c>
      <c r="AN420" s="33">
        <f>'Inputs and Outputs Part A'!$B$4+'Inputs and Outputs Part A'!$B$12</f>
        <v>105</v>
      </c>
      <c r="AO420" s="33">
        <f t="shared" si="40"/>
        <v>94</v>
      </c>
      <c r="AP420" s="33">
        <f>IF(AO420-AL420&gt;'Inputs and Outputs Part A'!B$4,AO420-AL420-'Inputs and Outputs Part A'!B$4,0)</f>
        <v>0</v>
      </c>
      <c r="AQ420" s="35">
        <f>'Inputs and Outputs Part A'!$B$5*'Data Sheet A'!AO420-'Inputs and Outputs Part A'!$B$6*'Data Sheet A'!AP420</f>
        <v>3760</v>
      </c>
      <c r="AS420" s="13" t="s">
        <v>424</v>
      </c>
      <c r="AT420" s="34">
        <v>2</v>
      </c>
      <c r="AU420" s="34">
        <v>94</v>
      </c>
      <c r="AV420" s="33">
        <f>'Inputs and Outputs Part A'!$B$4</f>
        <v>100</v>
      </c>
      <c r="AW420" s="33">
        <f t="shared" si="41"/>
        <v>94</v>
      </c>
      <c r="AX420" s="33">
        <f>IF(AW420-AT420&gt;'Inputs and Outputs Part A'!B$4,AW420-AT420-'Inputs and Outputs Part A'!B$4,0)</f>
        <v>0</v>
      </c>
      <c r="AY420" s="35">
        <f>'Inputs and Outputs Part A'!$B$5*'Data Sheet A'!AW420</f>
        <v>3760</v>
      </c>
    </row>
    <row r="421" spans="1:51" x14ac:dyDescent="0.3">
      <c r="A421" s="13" t="s">
        <v>425</v>
      </c>
      <c r="B421" s="34">
        <v>4</v>
      </c>
      <c r="C421" s="34">
        <v>106</v>
      </c>
      <c r="D421" s="33">
        <f>'Inputs and Outputs Part A'!$B$4+'Inputs and Outputs Part A'!$B$8</f>
        <v>101</v>
      </c>
      <c r="E421" s="33">
        <f t="shared" si="36"/>
        <v>101</v>
      </c>
      <c r="F421" s="33">
        <f>IF(E421-B421&gt;'Inputs and Outputs Part A'!B$4,E421-B421-'Inputs and Outputs Part A'!B$4,0)</f>
        <v>0</v>
      </c>
      <c r="G421" s="35">
        <f>'Inputs and Outputs Part A'!$B$5*'Data Sheet A'!E421-'Inputs and Outputs Part A'!$B$6*'Data Sheet A'!F421</f>
        <v>4040</v>
      </c>
      <c r="J421" s="13" t="s">
        <v>425</v>
      </c>
      <c r="K421" s="34">
        <v>4</v>
      </c>
      <c r="L421" s="34">
        <v>106</v>
      </c>
      <c r="M421" s="33">
        <f>'Inputs and Outputs Part A'!$B$4+'Inputs and Outputs Part A'!$B$9</f>
        <v>102</v>
      </c>
      <c r="N421" s="33">
        <f t="shared" si="37"/>
        <v>102</v>
      </c>
      <c r="O421" s="33">
        <f>IF(N421-K421&gt;'Inputs and Outputs Part A'!B$4,N421-K421-'Inputs and Outputs Part A'!B$4,0)</f>
        <v>0</v>
      </c>
      <c r="P421" s="35">
        <f>'Inputs and Outputs Part A'!$B$5*'Data Sheet A'!N421-'Inputs and Outputs Part A'!$B$6*'Data Sheet A'!O421</f>
        <v>4080</v>
      </c>
      <c r="S421" s="13" t="s">
        <v>425</v>
      </c>
      <c r="T421" s="34">
        <v>4</v>
      </c>
      <c r="U421" s="34">
        <v>106</v>
      </c>
      <c r="V421" s="33">
        <f>'Inputs and Outputs Part A'!$B$4+'Inputs and Outputs Part A'!$B$10</f>
        <v>103</v>
      </c>
      <c r="W421" s="33">
        <f t="shared" si="38"/>
        <v>103</v>
      </c>
      <c r="X421" s="33">
        <f>IF(W421-T421&gt;'Inputs and Outputs Part A'!B$4,W421-T421-'Inputs and Outputs Part A'!B$4,0)</f>
        <v>0</v>
      </c>
      <c r="Y421" s="35">
        <f>'Inputs and Outputs Part A'!$B$5*'Data Sheet A'!W421-'Inputs and Outputs Part A'!$B$6*'Data Sheet A'!X421</f>
        <v>4120</v>
      </c>
      <c r="AB421" s="13" t="s">
        <v>425</v>
      </c>
      <c r="AC421" s="34">
        <v>4</v>
      </c>
      <c r="AD421" s="34">
        <v>106</v>
      </c>
      <c r="AE421" s="33">
        <f>'Inputs and Outputs Part A'!$B$4+'Inputs and Outputs Part A'!$B$11</f>
        <v>104</v>
      </c>
      <c r="AF421" s="33">
        <f t="shared" si="39"/>
        <v>104</v>
      </c>
      <c r="AG421" s="33">
        <f>IF(AF421-AC421&gt;'Inputs and Outputs Part A'!B$4,AF421-AC421-'Inputs and Outputs Part A'!B$4,0)</f>
        <v>0</v>
      </c>
      <c r="AH421" s="35">
        <f>'Inputs and Outputs Part A'!$B$5*'Data Sheet A'!AF421-'Inputs and Outputs Part A'!$B$6*'Data Sheet A'!AG421</f>
        <v>4160</v>
      </c>
      <c r="AK421" s="13" t="s">
        <v>425</v>
      </c>
      <c r="AL421" s="34">
        <v>4</v>
      </c>
      <c r="AM421" s="34">
        <v>106</v>
      </c>
      <c r="AN421" s="33">
        <f>'Inputs and Outputs Part A'!$B$4+'Inputs and Outputs Part A'!$B$12</f>
        <v>105</v>
      </c>
      <c r="AO421" s="33">
        <f t="shared" si="40"/>
        <v>105</v>
      </c>
      <c r="AP421" s="33">
        <f>IF(AO421-AL421&gt;'Inputs and Outputs Part A'!B$4,AO421-AL421-'Inputs and Outputs Part A'!B$4,0)</f>
        <v>1</v>
      </c>
      <c r="AQ421" s="35">
        <f>'Inputs and Outputs Part A'!$B$5*'Data Sheet A'!AO421-'Inputs and Outputs Part A'!$B$6*'Data Sheet A'!AP421</f>
        <v>4100</v>
      </c>
      <c r="AS421" s="13" t="s">
        <v>425</v>
      </c>
      <c r="AT421" s="34">
        <v>4</v>
      </c>
      <c r="AU421" s="34">
        <v>106</v>
      </c>
      <c r="AV421" s="33">
        <f>'Inputs and Outputs Part A'!$B$4</f>
        <v>100</v>
      </c>
      <c r="AW421" s="33">
        <f t="shared" si="41"/>
        <v>100</v>
      </c>
      <c r="AX421" s="33">
        <f>IF(AW421-AT421&gt;'Inputs and Outputs Part A'!B$4,AW421-AT421-'Inputs and Outputs Part A'!B$4,0)</f>
        <v>0</v>
      </c>
      <c r="AY421" s="35">
        <f>'Inputs and Outputs Part A'!$B$5*'Data Sheet A'!AW421</f>
        <v>4000</v>
      </c>
    </row>
    <row r="422" spans="1:51" x14ac:dyDescent="0.3">
      <c r="A422" s="13" t="s">
        <v>426</v>
      </c>
      <c r="B422" s="34">
        <v>2</v>
      </c>
      <c r="C422" s="34">
        <v>108</v>
      </c>
      <c r="D422" s="33">
        <f>'Inputs and Outputs Part A'!$B$4+'Inputs and Outputs Part A'!$B$8</f>
        <v>101</v>
      </c>
      <c r="E422" s="33">
        <f t="shared" si="36"/>
        <v>101</v>
      </c>
      <c r="F422" s="33">
        <f>IF(E422-B422&gt;'Inputs and Outputs Part A'!B$4,E422-B422-'Inputs and Outputs Part A'!B$4,0)</f>
        <v>0</v>
      </c>
      <c r="G422" s="35">
        <f>'Inputs and Outputs Part A'!$B$5*'Data Sheet A'!E422-'Inputs and Outputs Part A'!$B$6*'Data Sheet A'!F422</f>
        <v>4040</v>
      </c>
      <c r="J422" s="13" t="s">
        <v>426</v>
      </c>
      <c r="K422" s="34">
        <v>2</v>
      </c>
      <c r="L422" s="34">
        <v>108</v>
      </c>
      <c r="M422" s="33">
        <f>'Inputs and Outputs Part A'!$B$4+'Inputs and Outputs Part A'!$B$9</f>
        <v>102</v>
      </c>
      <c r="N422" s="33">
        <f t="shared" si="37"/>
        <v>102</v>
      </c>
      <c r="O422" s="33">
        <f>IF(N422-K422&gt;'Inputs and Outputs Part A'!B$4,N422-K422-'Inputs and Outputs Part A'!B$4,0)</f>
        <v>0</v>
      </c>
      <c r="P422" s="35">
        <f>'Inputs and Outputs Part A'!$B$5*'Data Sheet A'!N422-'Inputs and Outputs Part A'!$B$6*'Data Sheet A'!O422</f>
        <v>4080</v>
      </c>
      <c r="S422" s="13" t="s">
        <v>426</v>
      </c>
      <c r="T422" s="34">
        <v>2</v>
      </c>
      <c r="U422" s="34">
        <v>108</v>
      </c>
      <c r="V422" s="33">
        <f>'Inputs and Outputs Part A'!$B$4+'Inputs and Outputs Part A'!$B$10</f>
        <v>103</v>
      </c>
      <c r="W422" s="33">
        <f t="shared" si="38"/>
        <v>103</v>
      </c>
      <c r="X422" s="33">
        <f>IF(W422-T422&gt;'Inputs and Outputs Part A'!B$4,W422-T422-'Inputs and Outputs Part A'!B$4,0)</f>
        <v>1</v>
      </c>
      <c r="Y422" s="35">
        <f>'Inputs and Outputs Part A'!$B$5*'Data Sheet A'!W422-'Inputs and Outputs Part A'!$B$6*'Data Sheet A'!X422</f>
        <v>4020</v>
      </c>
      <c r="AB422" s="13" t="s">
        <v>426</v>
      </c>
      <c r="AC422" s="34">
        <v>2</v>
      </c>
      <c r="AD422" s="34">
        <v>108</v>
      </c>
      <c r="AE422" s="33">
        <f>'Inputs and Outputs Part A'!$B$4+'Inputs and Outputs Part A'!$B$11</f>
        <v>104</v>
      </c>
      <c r="AF422" s="33">
        <f t="shared" si="39"/>
        <v>104</v>
      </c>
      <c r="AG422" s="33">
        <f>IF(AF422-AC422&gt;'Inputs and Outputs Part A'!B$4,AF422-AC422-'Inputs and Outputs Part A'!B$4,0)</f>
        <v>2</v>
      </c>
      <c r="AH422" s="35">
        <f>'Inputs and Outputs Part A'!$B$5*'Data Sheet A'!AF422-'Inputs and Outputs Part A'!$B$6*'Data Sheet A'!AG422</f>
        <v>3960</v>
      </c>
      <c r="AK422" s="13" t="s">
        <v>426</v>
      </c>
      <c r="AL422" s="34">
        <v>2</v>
      </c>
      <c r="AM422" s="34">
        <v>108</v>
      </c>
      <c r="AN422" s="33">
        <f>'Inputs and Outputs Part A'!$B$4+'Inputs and Outputs Part A'!$B$12</f>
        <v>105</v>
      </c>
      <c r="AO422" s="33">
        <f t="shared" si="40"/>
        <v>105</v>
      </c>
      <c r="AP422" s="33">
        <f>IF(AO422-AL422&gt;'Inputs and Outputs Part A'!B$4,AO422-AL422-'Inputs and Outputs Part A'!B$4,0)</f>
        <v>3</v>
      </c>
      <c r="AQ422" s="35">
        <f>'Inputs and Outputs Part A'!$B$5*'Data Sheet A'!AO422-'Inputs and Outputs Part A'!$B$6*'Data Sheet A'!AP422</f>
        <v>3900</v>
      </c>
      <c r="AS422" s="13" t="s">
        <v>426</v>
      </c>
      <c r="AT422" s="34">
        <v>2</v>
      </c>
      <c r="AU422" s="34">
        <v>108</v>
      </c>
      <c r="AV422" s="33">
        <f>'Inputs and Outputs Part A'!$B$4</f>
        <v>100</v>
      </c>
      <c r="AW422" s="33">
        <f t="shared" si="41"/>
        <v>100</v>
      </c>
      <c r="AX422" s="33">
        <f>IF(AW422-AT422&gt;'Inputs and Outputs Part A'!B$4,AW422-AT422-'Inputs and Outputs Part A'!B$4,0)</f>
        <v>0</v>
      </c>
      <c r="AY422" s="35">
        <f>'Inputs and Outputs Part A'!$B$5*'Data Sheet A'!AW422</f>
        <v>4000</v>
      </c>
    </row>
    <row r="423" spans="1:51" x14ac:dyDescent="0.3">
      <c r="A423" s="13" t="s">
        <v>427</v>
      </c>
      <c r="B423" s="34">
        <v>4</v>
      </c>
      <c r="C423" s="34">
        <v>106</v>
      </c>
      <c r="D423" s="33">
        <f>'Inputs and Outputs Part A'!$B$4+'Inputs and Outputs Part A'!$B$8</f>
        <v>101</v>
      </c>
      <c r="E423" s="33">
        <f t="shared" si="36"/>
        <v>101</v>
      </c>
      <c r="F423" s="33">
        <f>IF(E423-B423&gt;'Inputs and Outputs Part A'!B$4,E423-B423-'Inputs and Outputs Part A'!B$4,0)</f>
        <v>0</v>
      </c>
      <c r="G423" s="35">
        <f>'Inputs and Outputs Part A'!$B$5*'Data Sheet A'!E423-'Inputs and Outputs Part A'!$B$6*'Data Sheet A'!F423</f>
        <v>4040</v>
      </c>
      <c r="J423" s="13" t="s">
        <v>427</v>
      </c>
      <c r="K423" s="34">
        <v>4</v>
      </c>
      <c r="L423" s="34">
        <v>106</v>
      </c>
      <c r="M423" s="33">
        <f>'Inputs and Outputs Part A'!$B$4+'Inputs and Outputs Part A'!$B$9</f>
        <v>102</v>
      </c>
      <c r="N423" s="33">
        <f t="shared" si="37"/>
        <v>102</v>
      </c>
      <c r="O423" s="33">
        <f>IF(N423-K423&gt;'Inputs and Outputs Part A'!B$4,N423-K423-'Inputs and Outputs Part A'!B$4,0)</f>
        <v>0</v>
      </c>
      <c r="P423" s="35">
        <f>'Inputs and Outputs Part A'!$B$5*'Data Sheet A'!N423-'Inputs and Outputs Part A'!$B$6*'Data Sheet A'!O423</f>
        <v>4080</v>
      </c>
      <c r="S423" s="13" t="s">
        <v>427</v>
      </c>
      <c r="T423" s="34">
        <v>4</v>
      </c>
      <c r="U423" s="34">
        <v>106</v>
      </c>
      <c r="V423" s="33">
        <f>'Inputs and Outputs Part A'!$B$4+'Inputs and Outputs Part A'!$B$10</f>
        <v>103</v>
      </c>
      <c r="W423" s="33">
        <f t="shared" si="38"/>
        <v>103</v>
      </c>
      <c r="X423" s="33">
        <f>IF(W423-T423&gt;'Inputs and Outputs Part A'!B$4,W423-T423-'Inputs and Outputs Part A'!B$4,0)</f>
        <v>0</v>
      </c>
      <c r="Y423" s="35">
        <f>'Inputs and Outputs Part A'!$B$5*'Data Sheet A'!W423-'Inputs and Outputs Part A'!$B$6*'Data Sheet A'!X423</f>
        <v>4120</v>
      </c>
      <c r="AB423" s="13" t="s">
        <v>427</v>
      </c>
      <c r="AC423" s="34">
        <v>4</v>
      </c>
      <c r="AD423" s="34">
        <v>106</v>
      </c>
      <c r="AE423" s="33">
        <f>'Inputs and Outputs Part A'!$B$4+'Inputs and Outputs Part A'!$B$11</f>
        <v>104</v>
      </c>
      <c r="AF423" s="33">
        <f t="shared" si="39"/>
        <v>104</v>
      </c>
      <c r="AG423" s="33">
        <f>IF(AF423-AC423&gt;'Inputs and Outputs Part A'!B$4,AF423-AC423-'Inputs and Outputs Part A'!B$4,0)</f>
        <v>0</v>
      </c>
      <c r="AH423" s="35">
        <f>'Inputs and Outputs Part A'!$B$5*'Data Sheet A'!AF423-'Inputs and Outputs Part A'!$B$6*'Data Sheet A'!AG423</f>
        <v>4160</v>
      </c>
      <c r="AK423" s="13" t="s">
        <v>427</v>
      </c>
      <c r="AL423" s="34">
        <v>4</v>
      </c>
      <c r="AM423" s="34">
        <v>106</v>
      </c>
      <c r="AN423" s="33">
        <f>'Inputs and Outputs Part A'!$B$4+'Inputs and Outputs Part A'!$B$12</f>
        <v>105</v>
      </c>
      <c r="AO423" s="33">
        <f t="shared" si="40"/>
        <v>105</v>
      </c>
      <c r="AP423" s="33">
        <f>IF(AO423-AL423&gt;'Inputs and Outputs Part A'!B$4,AO423-AL423-'Inputs and Outputs Part A'!B$4,0)</f>
        <v>1</v>
      </c>
      <c r="AQ423" s="35">
        <f>'Inputs and Outputs Part A'!$B$5*'Data Sheet A'!AO423-'Inputs and Outputs Part A'!$B$6*'Data Sheet A'!AP423</f>
        <v>4100</v>
      </c>
      <c r="AS423" s="13" t="s">
        <v>427</v>
      </c>
      <c r="AT423" s="34">
        <v>4</v>
      </c>
      <c r="AU423" s="34">
        <v>106</v>
      </c>
      <c r="AV423" s="33">
        <f>'Inputs and Outputs Part A'!$B$4</f>
        <v>100</v>
      </c>
      <c r="AW423" s="33">
        <f t="shared" si="41"/>
        <v>100</v>
      </c>
      <c r="AX423" s="33">
        <f>IF(AW423-AT423&gt;'Inputs and Outputs Part A'!B$4,AW423-AT423-'Inputs and Outputs Part A'!B$4,0)</f>
        <v>0</v>
      </c>
      <c r="AY423" s="35">
        <f>'Inputs and Outputs Part A'!$B$5*'Data Sheet A'!AW423</f>
        <v>4000</v>
      </c>
    </row>
    <row r="424" spans="1:51" x14ac:dyDescent="0.3">
      <c r="A424" s="13" t="s">
        <v>428</v>
      </c>
      <c r="B424" s="34">
        <v>0</v>
      </c>
      <c r="C424" s="34">
        <v>106</v>
      </c>
      <c r="D424" s="33">
        <f>'Inputs and Outputs Part A'!$B$4+'Inputs and Outputs Part A'!$B$8</f>
        <v>101</v>
      </c>
      <c r="E424" s="33">
        <f t="shared" si="36"/>
        <v>101</v>
      </c>
      <c r="F424" s="33">
        <f>IF(E424-B424&gt;'Inputs and Outputs Part A'!B$4,E424-B424-'Inputs and Outputs Part A'!B$4,0)</f>
        <v>1</v>
      </c>
      <c r="G424" s="35">
        <f>'Inputs and Outputs Part A'!$B$5*'Data Sheet A'!E424-'Inputs and Outputs Part A'!$B$6*'Data Sheet A'!F424</f>
        <v>3940</v>
      </c>
      <c r="J424" s="13" t="s">
        <v>428</v>
      </c>
      <c r="K424" s="34">
        <v>0</v>
      </c>
      <c r="L424" s="34">
        <v>106</v>
      </c>
      <c r="M424" s="33">
        <f>'Inputs and Outputs Part A'!$B$4+'Inputs and Outputs Part A'!$B$9</f>
        <v>102</v>
      </c>
      <c r="N424" s="33">
        <f t="shared" si="37"/>
        <v>102</v>
      </c>
      <c r="O424" s="33">
        <f>IF(N424-K424&gt;'Inputs and Outputs Part A'!B$4,N424-K424-'Inputs and Outputs Part A'!B$4,0)</f>
        <v>2</v>
      </c>
      <c r="P424" s="35">
        <f>'Inputs and Outputs Part A'!$B$5*'Data Sheet A'!N424-'Inputs and Outputs Part A'!$B$6*'Data Sheet A'!O424</f>
        <v>3880</v>
      </c>
      <c r="S424" s="13" t="s">
        <v>428</v>
      </c>
      <c r="T424" s="34">
        <v>0</v>
      </c>
      <c r="U424" s="34">
        <v>106</v>
      </c>
      <c r="V424" s="33">
        <f>'Inputs and Outputs Part A'!$B$4+'Inputs and Outputs Part A'!$B$10</f>
        <v>103</v>
      </c>
      <c r="W424" s="33">
        <f t="shared" si="38"/>
        <v>103</v>
      </c>
      <c r="X424" s="33">
        <f>IF(W424-T424&gt;'Inputs and Outputs Part A'!B$4,W424-T424-'Inputs and Outputs Part A'!B$4,0)</f>
        <v>3</v>
      </c>
      <c r="Y424" s="35">
        <f>'Inputs and Outputs Part A'!$B$5*'Data Sheet A'!W424-'Inputs and Outputs Part A'!$B$6*'Data Sheet A'!X424</f>
        <v>3820</v>
      </c>
      <c r="AB424" s="13" t="s">
        <v>428</v>
      </c>
      <c r="AC424" s="34">
        <v>0</v>
      </c>
      <c r="AD424" s="34">
        <v>106</v>
      </c>
      <c r="AE424" s="33">
        <f>'Inputs and Outputs Part A'!$B$4+'Inputs and Outputs Part A'!$B$11</f>
        <v>104</v>
      </c>
      <c r="AF424" s="33">
        <f t="shared" si="39"/>
        <v>104</v>
      </c>
      <c r="AG424" s="33">
        <f>IF(AF424-AC424&gt;'Inputs and Outputs Part A'!B$4,AF424-AC424-'Inputs and Outputs Part A'!B$4,0)</f>
        <v>4</v>
      </c>
      <c r="AH424" s="35">
        <f>'Inputs and Outputs Part A'!$B$5*'Data Sheet A'!AF424-'Inputs and Outputs Part A'!$B$6*'Data Sheet A'!AG424</f>
        <v>3760</v>
      </c>
      <c r="AK424" s="13" t="s">
        <v>428</v>
      </c>
      <c r="AL424" s="34">
        <v>0</v>
      </c>
      <c r="AM424" s="34">
        <v>106</v>
      </c>
      <c r="AN424" s="33">
        <f>'Inputs and Outputs Part A'!$B$4+'Inputs and Outputs Part A'!$B$12</f>
        <v>105</v>
      </c>
      <c r="AO424" s="33">
        <f t="shared" si="40"/>
        <v>105</v>
      </c>
      <c r="AP424" s="33">
        <f>IF(AO424-AL424&gt;'Inputs and Outputs Part A'!B$4,AO424-AL424-'Inputs and Outputs Part A'!B$4,0)</f>
        <v>5</v>
      </c>
      <c r="AQ424" s="35">
        <f>'Inputs and Outputs Part A'!$B$5*'Data Sheet A'!AO424-'Inputs and Outputs Part A'!$B$6*'Data Sheet A'!AP424</f>
        <v>3700</v>
      </c>
      <c r="AS424" s="13" t="s">
        <v>428</v>
      </c>
      <c r="AT424" s="34">
        <v>0</v>
      </c>
      <c r="AU424" s="34">
        <v>106</v>
      </c>
      <c r="AV424" s="33">
        <f>'Inputs and Outputs Part A'!$B$4</f>
        <v>100</v>
      </c>
      <c r="AW424" s="33">
        <f t="shared" si="41"/>
        <v>100</v>
      </c>
      <c r="AX424" s="33">
        <f>IF(AW424-AT424&gt;'Inputs and Outputs Part A'!B$4,AW424-AT424-'Inputs and Outputs Part A'!B$4,0)</f>
        <v>0</v>
      </c>
      <c r="AY424" s="35">
        <f>'Inputs and Outputs Part A'!$B$5*'Data Sheet A'!AW424</f>
        <v>4000</v>
      </c>
    </row>
    <row r="425" spans="1:51" x14ac:dyDescent="0.3">
      <c r="A425" s="13" t="s">
        <v>429</v>
      </c>
      <c r="B425" s="34">
        <v>2</v>
      </c>
      <c r="C425" s="34">
        <v>98</v>
      </c>
      <c r="D425" s="33">
        <f>'Inputs and Outputs Part A'!$B$4+'Inputs and Outputs Part A'!$B$8</f>
        <v>101</v>
      </c>
      <c r="E425" s="33">
        <f t="shared" si="36"/>
        <v>98</v>
      </c>
      <c r="F425" s="33">
        <f>IF(E425-B425&gt;'Inputs and Outputs Part A'!B$4,E425-B425-'Inputs and Outputs Part A'!B$4,0)</f>
        <v>0</v>
      </c>
      <c r="G425" s="35">
        <f>'Inputs and Outputs Part A'!$B$5*'Data Sheet A'!E425-'Inputs and Outputs Part A'!$B$6*'Data Sheet A'!F425</f>
        <v>3920</v>
      </c>
      <c r="J425" s="13" t="s">
        <v>429</v>
      </c>
      <c r="K425" s="34">
        <v>2</v>
      </c>
      <c r="L425" s="34">
        <v>98</v>
      </c>
      <c r="M425" s="33">
        <f>'Inputs and Outputs Part A'!$B$4+'Inputs and Outputs Part A'!$B$9</f>
        <v>102</v>
      </c>
      <c r="N425" s="33">
        <f t="shared" si="37"/>
        <v>98</v>
      </c>
      <c r="O425" s="33">
        <f>IF(N425-K425&gt;'Inputs and Outputs Part A'!B$4,N425-K425-'Inputs and Outputs Part A'!B$4,0)</f>
        <v>0</v>
      </c>
      <c r="P425" s="35">
        <f>'Inputs and Outputs Part A'!$B$5*'Data Sheet A'!N425-'Inputs and Outputs Part A'!$B$6*'Data Sheet A'!O425</f>
        <v>3920</v>
      </c>
      <c r="S425" s="13" t="s">
        <v>429</v>
      </c>
      <c r="T425" s="34">
        <v>2</v>
      </c>
      <c r="U425" s="34">
        <v>98</v>
      </c>
      <c r="V425" s="33">
        <f>'Inputs and Outputs Part A'!$B$4+'Inputs and Outputs Part A'!$B$10</f>
        <v>103</v>
      </c>
      <c r="W425" s="33">
        <f t="shared" si="38"/>
        <v>98</v>
      </c>
      <c r="X425" s="33">
        <f>IF(W425-T425&gt;'Inputs and Outputs Part A'!B$4,W425-T425-'Inputs and Outputs Part A'!B$4,0)</f>
        <v>0</v>
      </c>
      <c r="Y425" s="35">
        <f>'Inputs and Outputs Part A'!$B$5*'Data Sheet A'!W425-'Inputs and Outputs Part A'!$B$6*'Data Sheet A'!X425</f>
        <v>3920</v>
      </c>
      <c r="AB425" s="13" t="s">
        <v>429</v>
      </c>
      <c r="AC425" s="34">
        <v>2</v>
      </c>
      <c r="AD425" s="34">
        <v>98</v>
      </c>
      <c r="AE425" s="33">
        <f>'Inputs and Outputs Part A'!$B$4+'Inputs and Outputs Part A'!$B$11</f>
        <v>104</v>
      </c>
      <c r="AF425" s="33">
        <f t="shared" si="39"/>
        <v>98</v>
      </c>
      <c r="AG425" s="33">
        <f>IF(AF425-AC425&gt;'Inputs and Outputs Part A'!B$4,AF425-AC425-'Inputs and Outputs Part A'!B$4,0)</f>
        <v>0</v>
      </c>
      <c r="AH425" s="35">
        <f>'Inputs and Outputs Part A'!$B$5*'Data Sheet A'!AF425-'Inputs and Outputs Part A'!$B$6*'Data Sheet A'!AG425</f>
        <v>3920</v>
      </c>
      <c r="AK425" s="13" t="s">
        <v>429</v>
      </c>
      <c r="AL425" s="34">
        <v>2</v>
      </c>
      <c r="AM425" s="34">
        <v>98</v>
      </c>
      <c r="AN425" s="33">
        <f>'Inputs and Outputs Part A'!$B$4+'Inputs and Outputs Part A'!$B$12</f>
        <v>105</v>
      </c>
      <c r="AO425" s="33">
        <f t="shared" si="40"/>
        <v>98</v>
      </c>
      <c r="AP425" s="33">
        <f>IF(AO425-AL425&gt;'Inputs and Outputs Part A'!B$4,AO425-AL425-'Inputs and Outputs Part A'!B$4,0)</f>
        <v>0</v>
      </c>
      <c r="AQ425" s="35">
        <f>'Inputs and Outputs Part A'!$B$5*'Data Sheet A'!AO425-'Inputs and Outputs Part A'!$B$6*'Data Sheet A'!AP425</f>
        <v>3920</v>
      </c>
      <c r="AS425" s="13" t="s">
        <v>429</v>
      </c>
      <c r="AT425" s="34">
        <v>2</v>
      </c>
      <c r="AU425" s="34">
        <v>98</v>
      </c>
      <c r="AV425" s="33">
        <f>'Inputs and Outputs Part A'!$B$4</f>
        <v>100</v>
      </c>
      <c r="AW425" s="33">
        <f t="shared" si="41"/>
        <v>98</v>
      </c>
      <c r="AX425" s="33">
        <f>IF(AW425-AT425&gt;'Inputs and Outputs Part A'!B$4,AW425-AT425-'Inputs and Outputs Part A'!B$4,0)</f>
        <v>0</v>
      </c>
      <c r="AY425" s="35">
        <f>'Inputs and Outputs Part A'!$B$5*'Data Sheet A'!AW425</f>
        <v>3920</v>
      </c>
    </row>
    <row r="426" spans="1:51" x14ac:dyDescent="0.3">
      <c r="A426" s="13" t="s">
        <v>430</v>
      </c>
      <c r="B426" s="34">
        <v>4</v>
      </c>
      <c r="C426" s="34">
        <v>106</v>
      </c>
      <c r="D426" s="33">
        <f>'Inputs and Outputs Part A'!$B$4+'Inputs and Outputs Part A'!$B$8</f>
        <v>101</v>
      </c>
      <c r="E426" s="33">
        <f t="shared" si="36"/>
        <v>101</v>
      </c>
      <c r="F426" s="33">
        <f>IF(E426-B426&gt;'Inputs and Outputs Part A'!B$4,E426-B426-'Inputs and Outputs Part A'!B$4,0)</f>
        <v>0</v>
      </c>
      <c r="G426" s="35">
        <f>'Inputs and Outputs Part A'!$B$5*'Data Sheet A'!E426-'Inputs and Outputs Part A'!$B$6*'Data Sheet A'!F426</f>
        <v>4040</v>
      </c>
      <c r="J426" s="13" t="s">
        <v>430</v>
      </c>
      <c r="K426" s="34">
        <v>4</v>
      </c>
      <c r="L426" s="34">
        <v>106</v>
      </c>
      <c r="M426" s="33">
        <f>'Inputs and Outputs Part A'!$B$4+'Inputs and Outputs Part A'!$B$9</f>
        <v>102</v>
      </c>
      <c r="N426" s="33">
        <f t="shared" si="37"/>
        <v>102</v>
      </c>
      <c r="O426" s="33">
        <f>IF(N426-K426&gt;'Inputs and Outputs Part A'!B$4,N426-K426-'Inputs and Outputs Part A'!B$4,0)</f>
        <v>0</v>
      </c>
      <c r="P426" s="35">
        <f>'Inputs and Outputs Part A'!$B$5*'Data Sheet A'!N426-'Inputs and Outputs Part A'!$B$6*'Data Sheet A'!O426</f>
        <v>4080</v>
      </c>
      <c r="S426" s="13" t="s">
        <v>430</v>
      </c>
      <c r="T426" s="34">
        <v>4</v>
      </c>
      <c r="U426" s="34">
        <v>106</v>
      </c>
      <c r="V426" s="33">
        <f>'Inputs and Outputs Part A'!$B$4+'Inputs and Outputs Part A'!$B$10</f>
        <v>103</v>
      </c>
      <c r="W426" s="33">
        <f t="shared" si="38"/>
        <v>103</v>
      </c>
      <c r="X426" s="33">
        <f>IF(W426-T426&gt;'Inputs and Outputs Part A'!B$4,W426-T426-'Inputs and Outputs Part A'!B$4,0)</f>
        <v>0</v>
      </c>
      <c r="Y426" s="35">
        <f>'Inputs and Outputs Part A'!$B$5*'Data Sheet A'!W426-'Inputs and Outputs Part A'!$B$6*'Data Sheet A'!X426</f>
        <v>4120</v>
      </c>
      <c r="AB426" s="13" t="s">
        <v>430</v>
      </c>
      <c r="AC426" s="34">
        <v>4</v>
      </c>
      <c r="AD426" s="34">
        <v>106</v>
      </c>
      <c r="AE426" s="33">
        <f>'Inputs and Outputs Part A'!$B$4+'Inputs and Outputs Part A'!$B$11</f>
        <v>104</v>
      </c>
      <c r="AF426" s="33">
        <f t="shared" si="39"/>
        <v>104</v>
      </c>
      <c r="AG426" s="33">
        <f>IF(AF426-AC426&gt;'Inputs and Outputs Part A'!B$4,AF426-AC426-'Inputs and Outputs Part A'!B$4,0)</f>
        <v>0</v>
      </c>
      <c r="AH426" s="35">
        <f>'Inputs and Outputs Part A'!$B$5*'Data Sheet A'!AF426-'Inputs and Outputs Part A'!$B$6*'Data Sheet A'!AG426</f>
        <v>4160</v>
      </c>
      <c r="AK426" s="13" t="s">
        <v>430</v>
      </c>
      <c r="AL426" s="34">
        <v>4</v>
      </c>
      <c r="AM426" s="34">
        <v>106</v>
      </c>
      <c r="AN426" s="33">
        <f>'Inputs and Outputs Part A'!$B$4+'Inputs and Outputs Part A'!$B$12</f>
        <v>105</v>
      </c>
      <c r="AO426" s="33">
        <f t="shared" si="40"/>
        <v>105</v>
      </c>
      <c r="AP426" s="33">
        <f>IF(AO426-AL426&gt;'Inputs and Outputs Part A'!B$4,AO426-AL426-'Inputs and Outputs Part A'!B$4,0)</f>
        <v>1</v>
      </c>
      <c r="AQ426" s="35">
        <f>'Inputs and Outputs Part A'!$B$5*'Data Sheet A'!AO426-'Inputs and Outputs Part A'!$B$6*'Data Sheet A'!AP426</f>
        <v>4100</v>
      </c>
      <c r="AS426" s="13" t="s">
        <v>430</v>
      </c>
      <c r="AT426" s="34">
        <v>4</v>
      </c>
      <c r="AU426" s="34">
        <v>106</v>
      </c>
      <c r="AV426" s="33">
        <f>'Inputs and Outputs Part A'!$B$4</f>
        <v>100</v>
      </c>
      <c r="AW426" s="33">
        <f t="shared" si="41"/>
        <v>100</v>
      </c>
      <c r="AX426" s="33">
        <f>IF(AW426-AT426&gt;'Inputs and Outputs Part A'!B$4,AW426-AT426-'Inputs and Outputs Part A'!B$4,0)</f>
        <v>0</v>
      </c>
      <c r="AY426" s="35">
        <f>'Inputs and Outputs Part A'!$B$5*'Data Sheet A'!AW426</f>
        <v>4000</v>
      </c>
    </row>
    <row r="427" spans="1:51" x14ac:dyDescent="0.3">
      <c r="A427" s="13" t="s">
        <v>431</v>
      </c>
      <c r="B427" s="34">
        <v>1</v>
      </c>
      <c r="C427" s="34">
        <v>108</v>
      </c>
      <c r="D427" s="33">
        <f>'Inputs and Outputs Part A'!$B$4+'Inputs and Outputs Part A'!$B$8</f>
        <v>101</v>
      </c>
      <c r="E427" s="33">
        <f t="shared" si="36"/>
        <v>101</v>
      </c>
      <c r="F427" s="33">
        <f>IF(E427-B427&gt;'Inputs and Outputs Part A'!B$4,E427-B427-'Inputs and Outputs Part A'!B$4,0)</f>
        <v>0</v>
      </c>
      <c r="G427" s="35">
        <f>'Inputs and Outputs Part A'!$B$5*'Data Sheet A'!E427-'Inputs and Outputs Part A'!$B$6*'Data Sheet A'!F427</f>
        <v>4040</v>
      </c>
      <c r="J427" s="13" t="s">
        <v>431</v>
      </c>
      <c r="K427" s="34">
        <v>1</v>
      </c>
      <c r="L427" s="34">
        <v>108</v>
      </c>
      <c r="M427" s="33">
        <f>'Inputs and Outputs Part A'!$B$4+'Inputs and Outputs Part A'!$B$9</f>
        <v>102</v>
      </c>
      <c r="N427" s="33">
        <f t="shared" si="37"/>
        <v>102</v>
      </c>
      <c r="O427" s="33">
        <f>IF(N427-K427&gt;'Inputs and Outputs Part A'!B$4,N427-K427-'Inputs and Outputs Part A'!B$4,0)</f>
        <v>1</v>
      </c>
      <c r="P427" s="35">
        <f>'Inputs and Outputs Part A'!$B$5*'Data Sheet A'!N427-'Inputs and Outputs Part A'!$B$6*'Data Sheet A'!O427</f>
        <v>3980</v>
      </c>
      <c r="S427" s="13" t="s">
        <v>431</v>
      </c>
      <c r="T427" s="34">
        <v>1</v>
      </c>
      <c r="U427" s="34">
        <v>108</v>
      </c>
      <c r="V427" s="33">
        <f>'Inputs and Outputs Part A'!$B$4+'Inputs and Outputs Part A'!$B$10</f>
        <v>103</v>
      </c>
      <c r="W427" s="33">
        <f t="shared" si="38"/>
        <v>103</v>
      </c>
      <c r="X427" s="33">
        <f>IF(W427-T427&gt;'Inputs and Outputs Part A'!B$4,W427-T427-'Inputs and Outputs Part A'!B$4,0)</f>
        <v>2</v>
      </c>
      <c r="Y427" s="35">
        <f>'Inputs and Outputs Part A'!$B$5*'Data Sheet A'!W427-'Inputs and Outputs Part A'!$B$6*'Data Sheet A'!X427</f>
        <v>3920</v>
      </c>
      <c r="AB427" s="13" t="s">
        <v>431</v>
      </c>
      <c r="AC427" s="34">
        <v>1</v>
      </c>
      <c r="AD427" s="34">
        <v>108</v>
      </c>
      <c r="AE427" s="33">
        <f>'Inputs and Outputs Part A'!$B$4+'Inputs and Outputs Part A'!$B$11</f>
        <v>104</v>
      </c>
      <c r="AF427" s="33">
        <f t="shared" si="39"/>
        <v>104</v>
      </c>
      <c r="AG427" s="33">
        <f>IF(AF427-AC427&gt;'Inputs and Outputs Part A'!B$4,AF427-AC427-'Inputs and Outputs Part A'!B$4,0)</f>
        <v>3</v>
      </c>
      <c r="AH427" s="35">
        <f>'Inputs and Outputs Part A'!$B$5*'Data Sheet A'!AF427-'Inputs and Outputs Part A'!$B$6*'Data Sheet A'!AG427</f>
        <v>3860</v>
      </c>
      <c r="AK427" s="13" t="s">
        <v>431</v>
      </c>
      <c r="AL427" s="34">
        <v>1</v>
      </c>
      <c r="AM427" s="34">
        <v>108</v>
      </c>
      <c r="AN427" s="33">
        <f>'Inputs and Outputs Part A'!$B$4+'Inputs and Outputs Part A'!$B$12</f>
        <v>105</v>
      </c>
      <c r="AO427" s="33">
        <f t="shared" si="40"/>
        <v>105</v>
      </c>
      <c r="AP427" s="33">
        <f>IF(AO427-AL427&gt;'Inputs and Outputs Part A'!B$4,AO427-AL427-'Inputs and Outputs Part A'!B$4,0)</f>
        <v>4</v>
      </c>
      <c r="AQ427" s="35">
        <f>'Inputs and Outputs Part A'!$B$5*'Data Sheet A'!AO427-'Inputs and Outputs Part A'!$B$6*'Data Sheet A'!AP427</f>
        <v>3800</v>
      </c>
      <c r="AS427" s="13" t="s">
        <v>431</v>
      </c>
      <c r="AT427" s="34">
        <v>1</v>
      </c>
      <c r="AU427" s="34">
        <v>108</v>
      </c>
      <c r="AV427" s="33">
        <f>'Inputs and Outputs Part A'!$B$4</f>
        <v>100</v>
      </c>
      <c r="AW427" s="33">
        <f t="shared" si="41"/>
        <v>100</v>
      </c>
      <c r="AX427" s="33">
        <f>IF(AW427-AT427&gt;'Inputs and Outputs Part A'!B$4,AW427-AT427-'Inputs and Outputs Part A'!B$4,0)</f>
        <v>0</v>
      </c>
      <c r="AY427" s="35">
        <f>'Inputs and Outputs Part A'!$B$5*'Data Sheet A'!AW427</f>
        <v>4000</v>
      </c>
    </row>
    <row r="428" spans="1:51" x14ac:dyDescent="0.3">
      <c r="A428" s="13" t="s">
        <v>432</v>
      </c>
      <c r="B428" s="34">
        <v>3</v>
      </c>
      <c r="C428" s="34">
        <v>104</v>
      </c>
      <c r="D428" s="33">
        <f>'Inputs and Outputs Part A'!$B$4+'Inputs and Outputs Part A'!$B$8</f>
        <v>101</v>
      </c>
      <c r="E428" s="33">
        <f t="shared" si="36"/>
        <v>101</v>
      </c>
      <c r="F428" s="33">
        <f>IF(E428-B428&gt;'Inputs and Outputs Part A'!B$4,E428-B428-'Inputs and Outputs Part A'!B$4,0)</f>
        <v>0</v>
      </c>
      <c r="G428" s="35">
        <f>'Inputs and Outputs Part A'!$B$5*'Data Sheet A'!E428-'Inputs and Outputs Part A'!$B$6*'Data Sheet A'!F428</f>
        <v>4040</v>
      </c>
      <c r="J428" s="13" t="s">
        <v>432</v>
      </c>
      <c r="K428" s="34">
        <v>3</v>
      </c>
      <c r="L428" s="34">
        <v>104</v>
      </c>
      <c r="M428" s="33">
        <f>'Inputs and Outputs Part A'!$B$4+'Inputs and Outputs Part A'!$B$9</f>
        <v>102</v>
      </c>
      <c r="N428" s="33">
        <f t="shared" si="37"/>
        <v>102</v>
      </c>
      <c r="O428" s="33">
        <f>IF(N428-K428&gt;'Inputs and Outputs Part A'!B$4,N428-K428-'Inputs and Outputs Part A'!B$4,0)</f>
        <v>0</v>
      </c>
      <c r="P428" s="35">
        <f>'Inputs and Outputs Part A'!$B$5*'Data Sheet A'!N428-'Inputs and Outputs Part A'!$B$6*'Data Sheet A'!O428</f>
        <v>4080</v>
      </c>
      <c r="S428" s="13" t="s">
        <v>432</v>
      </c>
      <c r="T428" s="34">
        <v>3</v>
      </c>
      <c r="U428" s="34">
        <v>104</v>
      </c>
      <c r="V428" s="33">
        <f>'Inputs and Outputs Part A'!$B$4+'Inputs and Outputs Part A'!$B$10</f>
        <v>103</v>
      </c>
      <c r="W428" s="33">
        <f t="shared" si="38"/>
        <v>103</v>
      </c>
      <c r="X428" s="33">
        <f>IF(W428-T428&gt;'Inputs and Outputs Part A'!B$4,W428-T428-'Inputs and Outputs Part A'!B$4,0)</f>
        <v>0</v>
      </c>
      <c r="Y428" s="35">
        <f>'Inputs and Outputs Part A'!$B$5*'Data Sheet A'!W428-'Inputs and Outputs Part A'!$B$6*'Data Sheet A'!X428</f>
        <v>4120</v>
      </c>
      <c r="AB428" s="13" t="s">
        <v>432</v>
      </c>
      <c r="AC428" s="34">
        <v>3</v>
      </c>
      <c r="AD428" s="34">
        <v>104</v>
      </c>
      <c r="AE428" s="33">
        <f>'Inputs and Outputs Part A'!$B$4+'Inputs and Outputs Part A'!$B$11</f>
        <v>104</v>
      </c>
      <c r="AF428" s="33">
        <f t="shared" si="39"/>
        <v>104</v>
      </c>
      <c r="AG428" s="33">
        <f>IF(AF428-AC428&gt;'Inputs and Outputs Part A'!B$4,AF428-AC428-'Inputs and Outputs Part A'!B$4,0)</f>
        <v>1</v>
      </c>
      <c r="AH428" s="35">
        <f>'Inputs and Outputs Part A'!$B$5*'Data Sheet A'!AF428-'Inputs and Outputs Part A'!$B$6*'Data Sheet A'!AG428</f>
        <v>4060</v>
      </c>
      <c r="AK428" s="13" t="s">
        <v>432</v>
      </c>
      <c r="AL428" s="34">
        <v>3</v>
      </c>
      <c r="AM428" s="34">
        <v>104</v>
      </c>
      <c r="AN428" s="33">
        <f>'Inputs and Outputs Part A'!$B$4+'Inputs and Outputs Part A'!$B$12</f>
        <v>105</v>
      </c>
      <c r="AO428" s="33">
        <f t="shared" si="40"/>
        <v>104</v>
      </c>
      <c r="AP428" s="33">
        <f>IF(AO428-AL428&gt;'Inputs and Outputs Part A'!B$4,AO428-AL428-'Inputs and Outputs Part A'!B$4,0)</f>
        <v>1</v>
      </c>
      <c r="AQ428" s="35">
        <f>'Inputs and Outputs Part A'!$B$5*'Data Sheet A'!AO428-'Inputs and Outputs Part A'!$B$6*'Data Sheet A'!AP428</f>
        <v>4060</v>
      </c>
      <c r="AS428" s="13" t="s">
        <v>432</v>
      </c>
      <c r="AT428" s="34">
        <v>3</v>
      </c>
      <c r="AU428" s="34">
        <v>104</v>
      </c>
      <c r="AV428" s="33">
        <f>'Inputs and Outputs Part A'!$B$4</f>
        <v>100</v>
      </c>
      <c r="AW428" s="33">
        <f t="shared" si="41"/>
        <v>100</v>
      </c>
      <c r="AX428" s="33">
        <f>IF(AW428-AT428&gt;'Inputs and Outputs Part A'!B$4,AW428-AT428-'Inputs and Outputs Part A'!B$4,0)</f>
        <v>0</v>
      </c>
      <c r="AY428" s="35">
        <f>'Inputs and Outputs Part A'!$B$5*'Data Sheet A'!AW428</f>
        <v>4000</v>
      </c>
    </row>
    <row r="429" spans="1:51" x14ac:dyDescent="0.3">
      <c r="A429" s="13" t="s">
        <v>433</v>
      </c>
      <c r="B429" s="34">
        <v>2</v>
      </c>
      <c r="C429" s="34">
        <v>109</v>
      </c>
      <c r="D429" s="33">
        <f>'Inputs and Outputs Part A'!$B$4+'Inputs and Outputs Part A'!$B$8</f>
        <v>101</v>
      </c>
      <c r="E429" s="33">
        <f t="shared" si="36"/>
        <v>101</v>
      </c>
      <c r="F429" s="33">
        <f>IF(E429-B429&gt;'Inputs and Outputs Part A'!B$4,E429-B429-'Inputs and Outputs Part A'!B$4,0)</f>
        <v>0</v>
      </c>
      <c r="G429" s="35">
        <f>'Inputs and Outputs Part A'!$B$5*'Data Sheet A'!E429-'Inputs and Outputs Part A'!$B$6*'Data Sheet A'!F429</f>
        <v>4040</v>
      </c>
      <c r="J429" s="13" t="s">
        <v>433</v>
      </c>
      <c r="K429" s="34">
        <v>2</v>
      </c>
      <c r="L429" s="34">
        <v>109</v>
      </c>
      <c r="M429" s="33">
        <f>'Inputs and Outputs Part A'!$B$4+'Inputs and Outputs Part A'!$B$9</f>
        <v>102</v>
      </c>
      <c r="N429" s="33">
        <f t="shared" si="37"/>
        <v>102</v>
      </c>
      <c r="O429" s="33">
        <f>IF(N429-K429&gt;'Inputs and Outputs Part A'!B$4,N429-K429-'Inputs and Outputs Part A'!B$4,0)</f>
        <v>0</v>
      </c>
      <c r="P429" s="35">
        <f>'Inputs and Outputs Part A'!$B$5*'Data Sheet A'!N429-'Inputs and Outputs Part A'!$B$6*'Data Sheet A'!O429</f>
        <v>4080</v>
      </c>
      <c r="S429" s="13" t="s">
        <v>433</v>
      </c>
      <c r="T429" s="34">
        <v>2</v>
      </c>
      <c r="U429" s="34">
        <v>109</v>
      </c>
      <c r="V429" s="33">
        <f>'Inputs and Outputs Part A'!$B$4+'Inputs and Outputs Part A'!$B$10</f>
        <v>103</v>
      </c>
      <c r="W429" s="33">
        <f t="shared" si="38"/>
        <v>103</v>
      </c>
      <c r="X429" s="33">
        <f>IF(W429-T429&gt;'Inputs and Outputs Part A'!B$4,W429-T429-'Inputs and Outputs Part A'!B$4,0)</f>
        <v>1</v>
      </c>
      <c r="Y429" s="35">
        <f>'Inputs and Outputs Part A'!$B$5*'Data Sheet A'!W429-'Inputs and Outputs Part A'!$B$6*'Data Sheet A'!X429</f>
        <v>4020</v>
      </c>
      <c r="AB429" s="13" t="s">
        <v>433</v>
      </c>
      <c r="AC429" s="34">
        <v>2</v>
      </c>
      <c r="AD429" s="34">
        <v>109</v>
      </c>
      <c r="AE429" s="33">
        <f>'Inputs and Outputs Part A'!$B$4+'Inputs and Outputs Part A'!$B$11</f>
        <v>104</v>
      </c>
      <c r="AF429" s="33">
        <f t="shared" si="39"/>
        <v>104</v>
      </c>
      <c r="AG429" s="33">
        <f>IF(AF429-AC429&gt;'Inputs and Outputs Part A'!B$4,AF429-AC429-'Inputs and Outputs Part A'!B$4,0)</f>
        <v>2</v>
      </c>
      <c r="AH429" s="35">
        <f>'Inputs and Outputs Part A'!$B$5*'Data Sheet A'!AF429-'Inputs and Outputs Part A'!$B$6*'Data Sheet A'!AG429</f>
        <v>3960</v>
      </c>
      <c r="AK429" s="13" t="s">
        <v>433</v>
      </c>
      <c r="AL429" s="34">
        <v>2</v>
      </c>
      <c r="AM429" s="34">
        <v>109</v>
      </c>
      <c r="AN429" s="33">
        <f>'Inputs and Outputs Part A'!$B$4+'Inputs and Outputs Part A'!$B$12</f>
        <v>105</v>
      </c>
      <c r="AO429" s="33">
        <f t="shared" si="40"/>
        <v>105</v>
      </c>
      <c r="AP429" s="33">
        <f>IF(AO429-AL429&gt;'Inputs and Outputs Part A'!B$4,AO429-AL429-'Inputs and Outputs Part A'!B$4,0)</f>
        <v>3</v>
      </c>
      <c r="AQ429" s="35">
        <f>'Inputs and Outputs Part A'!$B$5*'Data Sheet A'!AO429-'Inputs and Outputs Part A'!$B$6*'Data Sheet A'!AP429</f>
        <v>3900</v>
      </c>
      <c r="AS429" s="13" t="s">
        <v>433</v>
      </c>
      <c r="AT429" s="34">
        <v>2</v>
      </c>
      <c r="AU429" s="34">
        <v>109</v>
      </c>
      <c r="AV429" s="33">
        <f>'Inputs and Outputs Part A'!$B$4</f>
        <v>100</v>
      </c>
      <c r="AW429" s="33">
        <f t="shared" si="41"/>
        <v>100</v>
      </c>
      <c r="AX429" s="33">
        <f>IF(AW429-AT429&gt;'Inputs and Outputs Part A'!B$4,AW429-AT429-'Inputs and Outputs Part A'!B$4,0)</f>
        <v>0</v>
      </c>
      <c r="AY429" s="35">
        <f>'Inputs and Outputs Part A'!$B$5*'Data Sheet A'!AW429</f>
        <v>4000</v>
      </c>
    </row>
    <row r="430" spans="1:51" x14ac:dyDescent="0.3">
      <c r="A430" s="13" t="s">
        <v>434</v>
      </c>
      <c r="B430" s="34">
        <v>4</v>
      </c>
      <c r="C430" s="34">
        <v>100</v>
      </c>
      <c r="D430" s="33">
        <f>'Inputs and Outputs Part A'!$B$4+'Inputs and Outputs Part A'!$B$8</f>
        <v>101</v>
      </c>
      <c r="E430" s="33">
        <f t="shared" si="36"/>
        <v>100</v>
      </c>
      <c r="F430" s="33">
        <f>IF(E430-B430&gt;'Inputs and Outputs Part A'!B$4,E430-B430-'Inputs and Outputs Part A'!B$4,0)</f>
        <v>0</v>
      </c>
      <c r="G430" s="35">
        <f>'Inputs and Outputs Part A'!$B$5*'Data Sheet A'!E430-'Inputs and Outputs Part A'!$B$6*'Data Sheet A'!F430</f>
        <v>4000</v>
      </c>
      <c r="J430" s="13" t="s">
        <v>434</v>
      </c>
      <c r="K430" s="34">
        <v>4</v>
      </c>
      <c r="L430" s="34">
        <v>100</v>
      </c>
      <c r="M430" s="33">
        <f>'Inputs and Outputs Part A'!$B$4+'Inputs and Outputs Part A'!$B$9</f>
        <v>102</v>
      </c>
      <c r="N430" s="33">
        <f t="shared" si="37"/>
        <v>100</v>
      </c>
      <c r="O430" s="33">
        <f>IF(N430-K430&gt;'Inputs and Outputs Part A'!B$4,N430-K430-'Inputs and Outputs Part A'!B$4,0)</f>
        <v>0</v>
      </c>
      <c r="P430" s="35">
        <f>'Inputs and Outputs Part A'!$B$5*'Data Sheet A'!N430-'Inputs and Outputs Part A'!$B$6*'Data Sheet A'!O430</f>
        <v>4000</v>
      </c>
      <c r="S430" s="13" t="s">
        <v>434</v>
      </c>
      <c r="T430" s="34">
        <v>4</v>
      </c>
      <c r="U430" s="34">
        <v>100</v>
      </c>
      <c r="V430" s="33">
        <f>'Inputs and Outputs Part A'!$B$4+'Inputs and Outputs Part A'!$B$10</f>
        <v>103</v>
      </c>
      <c r="W430" s="33">
        <f t="shared" si="38"/>
        <v>100</v>
      </c>
      <c r="X430" s="33">
        <f>IF(W430-T430&gt;'Inputs and Outputs Part A'!B$4,W430-T430-'Inputs and Outputs Part A'!B$4,0)</f>
        <v>0</v>
      </c>
      <c r="Y430" s="35">
        <f>'Inputs and Outputs Part A'!$B$5*'Data Sheet A'!W430-'Inputs and Outputs Part A'!$B$6*'Data Sheet A'!X430</f>
        <v>4000</v>
      </c>
      <c r="AB430" s="13" t="s">
        <v>434</v>
      </c>
      <c r="AC430" s="34">
        <v>4</v>
      </c>
      <c r="AD430" s="34">
        <v>100</v>
      </c>
      <c r="AE430" s="33">
        <f>'Inputs and Outputs Part A'!$B$4+'Inputs and Outputs Part A'!$B$11</f>
        <v>104</v>
      </c>
      <c r="AF430" s="33">
        <f t="shared" si="39"/>
        <v>100</v>
      </c>
      <c r="AG430" s="33">
        <f>IF(AF430-AC430&gt;'Inputs and Outputs Part A'!B$4,AF430-AC430-'Inputs and Outputs Part A'!B$4,0)</f>
        <v>0</v>
      </c>
      <c r="AH430" s="35">
        <f>'Inputs and Outputs Part A'!$B$5*'Data Sheet A'!AF430-'Inputs and Outputs Part A'!$B$6*'Data Sheet A'!AG430</f>
        <v>4000</v>
      </c>
      <c r="AK430" s="13" t="s">
        <v>434</v>
      </c>
      <c r="AL430" s="34">
        <v>4</v>
      </c>
      <c r="AM430" s="34">
        <v>100</v>
      </c>
      <c r="AN430" s="33">
        <f>'Inputs and Outputs Part A'!$B$4+'Inputs and Outputs Part A'!$B$12</f>
        <v>105</v>
      </c>
      <c r="AO430" s="33">
        <f t="shared" si="40"/>
        <v>100</v>
      </c>
      <c r="AP430" s="33">
        <f>IF(AO430-AL430&gt;'Inputs and Outputs Part A'!B$4,AO430-AL430-'Inputs and Outputs Part A'!B$4,0)</f>
        <v>0</v>
      </c>
      <c r="AQ430" s="35">
        <f>'Inputs and Outputs Part A'!$B$5*'Data Sheet A'!AO430-'Inputs and Outputs Part A'!$B$6*'Data Sheet A'!AP430</f>
        <v>4000</v>
      </c>
      <c r="AS430" s="13" t="s">
        <v>434</v>
      </c>
      <c r="AT430" s="34">
        <v>4</v>
      </c>
      <c r="AU430" s="34">
        <v>100</v>
      </c>
      <c r="AV430" s="33">
        <f>'Inputs and Outputs Part A'!$B$4</f>
        <v>100</v>
      </c>
      <c r="AW430" s="33">
        <f t="shared" si="41"/>
        <v>100</v>
      </c>
      <c r="AX430" s="33">
        <f>IF(AW430-AT430&gt;'Inputs and Outputs Part A'!B$4,AW430-AT430-'Inputs and Outputs Part A'!B$4,0)</f>
        <v>0</v>
      </c>
      <c r="AY430" s="35">
        <f>'Inputs and Outputs Part A'!$B$5*'Data Sheet A'!AW430</f>
        <v>4000</v>
      </c>
    </row>
    <row r="431" spans="1:51" x14ac:dyDescent="0.3">
      <c r="A431" s="13" t="s">
        <v>435</v>
      </c>
      <c r="B431" s="34">
        <v>1</v>
      </c>
      <c r="C431" s="34">
        <v>110</v>
      </c>
      <c r="D431" s="33">
        <f>'Inputs and Outputs Part A'!$B$4+'Inputs and Outputs Part A'!$B$8</f>
        <v>101</v>
      </c>
      <c r="E431" s="33">
        <f t="shared" si="36"/>
        <v>101</v>
      </c>
      <c r="F431" s="33">
        <f>IF(E431-B431&gt;'Inputs and Outputs Part A'!B$4,E431-B431-'Inputs and Outputs Part A'!B$4,0)</f>
        <v>0</v>
      </c>
      <c r="G431" s="35">
        <f>'Inputs and Outputs Part A'!$B$5*'Data Sheet A'!E431-'Inputs and Outputs Part A'!$B$6*'Data Sheet A'!F431</f>
        <v>4040</v>
      </c>
      <c r="J431" s="13" t="s">
        <v>435</v>
      </c>
      <c r="K431" s="34">
        <v>1</v>
      </c>
      <c r="L431" s="34">
        <v>110</v>
      </c>
      <c r="M431" s="33">
        <f>'Inputs and Outputs Part A'!$B$4+'Inputs and Outputs Part A'!$B$9</f>
        <v>102</v>
      </c>
      <c r="N431" s="33">
        <f t="shared" si="37"/>
        <v>102</v>
      </c>
      <c r="O431" s="33">
        <f>IF(N431-K431&gt;'Inputs and Outputs Part A'!B$4,N431-K431-'Inputs and Outputs Part A'!B$4,0)</f>
        <v>1</v>
      </c>
      <c r="P431" s="35">
        <f>'Inputs and Outputs Part A'!$B$5*'Data Sheet A'!N431-'Inputs and Outputs Part A'!$B$6*'Data Sheet A'!O431</f>
        <v>3980</v>
      </c>
      <c r="S431" s="13" t="s">
        <v>435</v>
      </c>
      <c r="T431" s="34">
        <v>1</v>
      </c>
      <c r="U431" s="34">
        <v>110</v>
      </c>
      <c r="V431" s="33">
        <f>'Inputs and Outputs Part A'!$B$4+'Inputs and Outputs Part A'!$B$10</f>
        <v>103</v>
      </c>
      <c r="W431" s="33">
        <f t="shared" si="38"/>
        <v>103</v>
      </c>
      <c r="X431" s="33">
        <f>IF(W431-T431&gt;'Inputs and Outputs Part A'!B$4,W431-T431-'Inputs and Outputs Part A'!B$4,0)</f>
        <v>2</v>
      </c>
      <c r="Y431" s="35">
        <f>'Inputs and Outputs Part A'!$B$5*'Data Sheet A'!W431-'Inputs and Outputs Part A'!$B$6*'Data Sheet A'!X431</f>
        <v>3920</v>
      </c>
      <c r="AB431" s="13" t="s">
        <v>435</v>
      </c>
      <c r="AC431" s="34">
        <v>1</v>
      </c>
      <c r="AD431" s="34">
        <v>110</v>
      </c>
      <c r="AE431" s="33">
        <f>'Inputs and Outputs Part A'!$B$4+'Inputs and Outputs Part A'!$B$11</f>
        <v>104</v>
      </c>
      <c r="AF431" s="33">
        <f t="shared" si="39"/>
        <v>104</v>
      </c>
      <c r="AG431" s="33">
        <f>IF(AF431-AC431&gt;'Inputs and Outputs Part A'!B$4,AF431-AC431-'Inputs and Outputs Part A'!B$4,0)</f>
        <v>3</v>
      </c>
      <c r="AH431" s="35">
        <f>'Inputs and Outputs Part A'!$B$5*'Data Sheet A'!AF431-'Inputs and Outputs Part A'!$B$6*'Data Sheet A'!AG431</f>
        <v>3860</v>
      </c>
      <c r="AK431" s="13" t="s">
        <v>435</v>
      </c>
      <c r="AL431" s="34">
        <v>1</v>
      </c>
      <c r="AM431" s="34">
        <v>110</v>
      </c>
      <c r="AN431" s="33">
        <f>'Inputs and Outputs Part A'!$B$4+'Inputs and Outputs Part A'!$B$12</f>
        <v>105</v>
      </c>
      <c r="AO431" s="33">
        <f t="shared" si="40"/>
        <v>105</v>
      </c>
      <c r="AP431" s="33">
        <f>IF(AO431-AL431&gt;'Inputs and Outputs Part A'!B$4,AO431-AL431-'Inputs and Outputs Part A'!B$4,0)</f>
        <v>4</v>
      </c>
      <c r="AQ431" s="35">
        <f>'Inputs and Outputs Part A'!$B$5*'Data Sheet A'!AO431-'Inputs and Outputs Part A'!$B$6*'Data Sheet A'!AP431</f>
        <v>3800</v>
      </c>
      <c r="AS431" s="13" t="s">
        <v>435</v>
      </c>
      <c r="AT431" s="34">
        <v>1</v>
      </c>
      <c r="AU431" s="34">
        <v>110</v>
      </c>
      <c r="AV431" s="33">
        <f>'Inputs and Outputs Part A'!$B$4</f>
        <v>100</v>
      </c>
      <c r="AW431" s="33">
        <f t="shared" si="41"/>
        <v>100</v>
      </c>
      <c r="AX431" s="33">
        <f>IF(AW431-AT431&gt;'Inputs and Outputs Part A'!B$4,AW431-AT431-'Inputs and Outputs Part A'!B$4,0)</f>
        <v>0</v>
      </c>
      <c r="AY431" s="35">
        <f>'Inputs and Outputs Part A'!$B$5*'Data Sheet A'!AW431</f>
        <v>4000</v>
      </c>
    </row>
    <row r="432" spans="1:51" x14ac:dyDescent="0.3">
      <c r="A432" s="13" t="s">
        <v>436</v>
      </c>
      <c r="B432" s="34">
        <v>2</v>
      </c>
      <c r="C432" s="34">
        <v>98</v>
      </c>
      <c r="D432" s="33">
        <f>'Inputs and Outputs Part A'!$B$4+'Inputs and Outputs Part A'!$B$8</f>
        <v>101</v>
      </c>
      <c r="E432" s="33">
        <f t="shared" si="36"/>
        <v>98</v>
      </c>
      <c r="F432" s="33">
        <f>IF(E432-B432&gt;'Inputs and Outputs Part A'!B$4,E432-B432-'Inputs and Outputs Part A'!B$4,0)</f>
        <v>0</v>
      </c>
      <c r="G432" s="35">
        <f>'Inputs and Outputs Part A'!$B$5*'Data Sheet A'!E432-'Inputs and Outputs Part A'!$B$6*'Data Sheet A'!F432</f>
        <v>3920</v>
      </c>
      <c r="J432" s="13" t="s">
        <v>436</v>
      </c>
      <c r="K432" s="34">
        <v>2</v>
      </c>
      <c r="L432" s="34">
        <v>98</v>
      </c>
      <c r="M432" s="33">
        <f>'Inputs and Outputs Part A'!$B$4+'Inputs and Outputs Part A'!$B$9</f>
        <v>102</v>
      </c>
      <c r="N432" s="33">
        <f t="shared" si="37"/>
        <v>98</v>
      </c>
      <c r="O432" s="33">
        <f>IF(N432-K432&gt;'Inputs and Outputs Part A'!B$4,N432-K432-'Inputs and Outputs Part A'!B$4,0)</f>
        <v>0</v>
      </c>
      <c r="P432" s="35">
        <f>'Inputs and Outputs Part A'!$B$5*'Data Sheet A'!N432-'Inputs and Outputs Part A'!$B$6*'Data Sheet A'!O432</f>
        <v>3920</v>
      </c>
      <c r="S432" s="13" t="s">
        <v>436</v>
      </c>
      <c r="T432" s="34">
        <v>2</v>
      </c>
      <c r="U432" s="34">
        <v>98</v>
      </c>
      <c r="V432" s="33">
        <f>'Inputs and Outputs Part A'!$B$4+'Inputs and Outputs Part A'!$B$10</f>
        <v>103</v>
      </c>
      <c r="W432" s="33">
        <f t="shared" si="38"/>
        <v>98</v>
      </c>
      <c r="X432" s="33">
        <f>IF(W432-T432&gt;'Inputs and Outputs Part A'!B$4,W432-T432-'Inputs and Outputs Part A'!B$4,0)</f>
        <v>0</v>
      </c>
      <c r="Y432" s="35">
        <f>'Inputs and Outputs Part A'!$B$5*'Data Sheet A'!W432-'Inputs and Outputs Part A'!$B$6*'Data Sheet A'!X432</f>
        <v>3920</v>
      </c>
      <c r="AB432" s="13" t="s">
        <v>436</v>
      </c>
      <c r="AC432" s="34">
        <v>2</v>
      </c>
      <c r="AD432" s="34">
        <v>98</v>
      </c>
      <c r="AE432" s="33">
        <f>'Inputs and Outputs Part A'!$B$4+'Inputs and Outputs Part A'!$B$11</f>
        <v>104</v>
      </c>
      <c r="AF432" s="33">
        <f t="shared" si="39"/>
        <v>98</v>
      </c>
      <c r="AG432" s="33">
        <f>IF(AF432-AC432&gt;'Inputs and Outputs Part A'!B$4,AF432-AC432-'Inputs and Outputs Part A'!B$4,0)</f>
        <v>0</v>
      </c>
      <c r="AH432" s="35">
        <f>'Inputs and Outputs Part A'!$B$5*'Data Sheet A'!AF432-'Inputs and Outputs Part A'!$B$6*'Data Sheet A'!AG432</f>
        <v>3920</v>
      </c>
      <c r="AK432" s="13" t="s">
        <v>436</v>
      </c>
      <c r="AL432" s="34">
        <v>2</v>
      </c>
      <c r="AM432" s="34">
        <v>98</v>
      </c>
      <c r="AN432" s="33">
        <f>'Inputs and Outputs Part A'!$B$4+'Inputs and Outputs Part A'!$B$12</f>
        <v>105</v>
      </c>
      <c r="AO432" s="33">
        <f t="shared" si="40"/>
        <v>98</v>
      </c>
      <c r="AP432" s="33">
        <f>IF(AO432-AL432&gt;'Inputs and Outputs Part A'!B$4,AO432-AL432-'Inputs and Outputs Part A'!B$4,0)</f>
        <v>0</v>
      </c>
      <c r="AQ432" s="35">
        <f>'Inputs and Outputs Part A'!$B$5*'Data Sheet A'!AO432-'Inputs and Outputs Part A'!$B$6*'Data Sheet A'!AP432</f>
        <v>3920</v>
      </c>
      <c r="AS432" s="13" t="s">
        <v>436</v>
      </c>
      <c r="AT432" s="34">
        <v>2</v>
      </c>
      <c r="AU432" s="34">
        <v>98</v>
      </c>
      <c r="AV432" s="33">
        <f>'Inputs and Outputs Part A'!$B$4</f>
        <v>100</v>
      </c>
      <c r="AW432" s="33">
        <f t="shared" si="41"/>
        <v>98</v>
      </c>
      <c r="AX432" s="33">
        <f>IF(AW432-AT432&gt;'Inputs and Outputs Part A'!B$4,AW432-AT432-'Inputs and Outputs Part A'!B$4,0)</f>
        <v>0</v>
      </c>
      <c r="AY432" s="35">
        <f>'Inputs and Outputs Part A'!$B$5*'Data Sheet A'!AW432</f>
        <v>3920</v>
      </c>
    </row>
    <row r="433" spans="1:51" x14ac:dyDescent="0.3">
      <c r="A433" s="13" t="s">
        <v>437</v>
      </c>
      <c r="B433" s="34">
        <v>3</v>
      </c>
      <c r="C433" s="34">
        <v>107</v>
      </c>
      <c r="D433" s="33">
        <f>'Inputs and Outputs Part A'!$B$4+'Inputs and Outputs Part A'!$B$8</f>
        <v>101</v>
      </c>
      <c r="E433" s="33">
        <f t="shared" si="36"/>
        <v>101</v>
      </c>
      <c r="F433" s="33">
        <f>IF(E433-B433&gt;'Inputs and Outputs Part A'!B$4,E433-B433-'Inputs and Outputs Part A'!B$4,0)</f>
        <v>0</v>
      </c>
      <c r="G433" s="35">
        <f>'Inputs and Outputs Part A'!$B$5*'Data Sheet A'!E433-'Inputs and Outputs Part A'!$B$6*'Data Sheet A'!F433</f>
        <v>4040</v>
      </c>
      <c r="J433" s="13" t="s">
        <v>437</v>
      </c>
      <c r="K433" s="34">
        <v>3</v>
      </c>
      <c r="L433" s="34">
        <v>107</v>
      </c>
      <c r="M433" s="33">
        <f>'Inputs and Outputs Part A'!$B$4+'Inputs and Outputs Part A'!$B$9</f>
        <v>102</v>
      </c>
      <c r="N433" s="33">
        <f t="shared" si="37"/>
        <v>102</v>
      </c>
      <c r="O433" s="33">
        <f>IF(N433-K433&gt;'Inputs and Outputs Part A'!B$4,N433-K433-'Inputs and Outputs Part A'!B$4,0)</f>
        <v>0</v>
      </c>
      <c r="P433" s="35">
        <f>'Inputs and Outputs Part A'!$B$5*'Data Sheet A'!N433-'Inputs and Outputs Part A'!$B$6*'Data Sheet A'!O433</f>
        <v>4080</v>
      </c>
      <c r="S433" s="13" t="s">
        <v>437</v>
      </c>
      <c r="T433" s="34">
        <v>3</v>
      </c>
      <c r="U433" s="34">
        <v>107</v>
      </c>
      <c r="V433" s="33">
        <f>'Inputs and Outputs Part A'!$B$4+'Inputs and Outputs Part A'!$B$10</f>
        <v>103</v>
      </c>
      <c r="W433" s="33">
        <f t="shared" si="38"/>
        <v>103</v>
      </c>
      <c r="X433" s="33">
        <f>IF(W433-T433&gt;'Inputs and Outputs Part A'!B$4,W433-T433-'Inputs and Outputs Part A'!B$4,0)</f>
        <v>0</v>
      </c>
      <c r="Y433" s="35">
        <f>'Inputs and Outputs Part A'!$B$5*'Data Sheet A'!W433-'Inputs and Outputs Part A'!$B$6*'Data Sheet A'!X433</f>
        <v>4120</v>
      </c>
      <c r="AB433" s="13" t="s">
        <v>437</v>
      </c>
      <c r="AC433" s="34">
        <v>3</v>
      </c>
      <c r="AD433" s="34">
        <v>107</v>
      </c>
      <c r="AE433" s="33">
        <f>'Inputs and Outputs Part A'!$B$4+'Inputs and Outputs Part A'!$B$11</f>
        <v>104</v>
      </c>
      <c r="AF433" s="33">
        <f t="shared" si="39"/>
        <v>104</v>
      </c>
      <c r="AG433" s="33">
        <f>IF(AF433-AC433&gt;'Inputs and Outputs Part A'!B$4,AF433-AC433-'Inputs and Outputs Part A'!B$4,0)</f>
        <v>1</v>
      </c>
      <c r="AH433" s="35">
        <f>'Inputs and Outputs Part A'!$B$5*'Data Sheet A'!AF433-'Inputs and Outputs Part A'!$B$6*'Data Sheet A'!AG433</f>
        <v>4060</v>
      </c>
      <c r="AK433" s="13" t="s">
        <v>437</v>
      </c>
      <c r="AL433" s="34">
        <v>3</v>
      </c>
      <c r="AM433" s="34">
        <v>107</v>
      </c>
      <c r="AN433" s="33">
        <f>'Inputs and Outputs Part A'!$B$4+'Inputs and Outputs Part A'!$B$12</f>
        <v>105</v>
      </c>
      <c r="AO433" s="33">
        <f t="shared" si="40"/>
        <v>105</v>
      </c>
      <c r="AP433" s="33">
        <f>IF(AO433-AL433&gt;'Inputs and Outputs Part A'!B$4,AO433-AL433-'Inputs and Outputs Part A'!B$4,0)</f>
        <v>2</v>
      </c>
      <c r="AQ433" s="35">
        <f>'Inputs and Outputs Part A'!$B$5*'Data Sheet A'!AO433-'Inputs and Outputs Part A'!$B$6*'Data Sheet A'!AP433</f>
        <v>4000</v>
      </c>
      <c r="AS433" s="13" t="s">
        <v>437</v>
      </c>
      <c r="AT433" s="34">
        <v>3</v>
      </c>
      <c r="AU433" s="34">
        <v>107</v>
      </c>
      <c r="AV433" s="33">
        <f>'Inputs and Outputs Part A'!$B$4</f>
        <v>100</v>
      </c>
      <c r="AW433" s="33">
        <f t="shared" si="41"/>
        <v>100</v>
      </c>
      <c r="AX433" s="33">
        <f>IF(AW433-AT433&gt;'Inputs and Outputs Part A'!B$4,AW433-AT433-'Inputs and Outputs Part A'!B$4,0)</f>
        <v>0</v>
      </c>
      <c r="AY433" s="35">
        <f>'Inputs and Outputs Part A'!$B$5*'Data Sheet A'!AW433</f>
        <v>4000</v>
      </c>
    </row>
    <row r="434" spans="1:51" x14ac:dyDescent="0.3">
      <c r="A434" s="13" t="s">
        <v>438</v>
      </c>
      <c r="B434" s="34">
        <v>2</v>
      </c>
      <c r="C434" s="34">
        <v>107</v>
      </c>
      <c r="D434" s="33">
        <f>'Inputs and Outputs Part A'!$B$4+'Inputs and Outputs Part A'!$B$8</f>
        <v>101</v>
      </c>
      <c r="E434" s="33">
        <f t="shared" si="36"/>
        <v>101</v>
      </c>
      <c r="F434" s="33">
        <f>IF(E434-B434&gt;'Inputs and Outputs Part A'!B$4,E434-B434-'Inputs and Outputs Part A'!B$4,0)</f>
        <v>0</v>
      </c>
      <c r="G434" s="35">
        <f>'Inputs and Outputs Part A'!$B$5*'Data Sheet A'!E434-'Inputs and Outputs Part A'!$B$6*'Data Sheet A'!F434</f>
        <v>4040</v>
      </c>
      <c r="J434" s="13" t="s">
        <v>438</v>
      </c>
      <c r="K434" s="34">
        <v>2</v>
      </c>
      <c r="L434" s="34">
        <v>107</v>
      </c>
      <c r="M434" s="33">
        <f>'Inputs and Outputs Part A'!$B$4+'Inputs and Outputs Part A'!$B$9</f>
        <v>102</v>
      </c>
      <c r="N434" s="33">
        <f t="shared" si="37"/>
        <v>102</v>
      </c>
      <c r="O434" s="33">
        <f>IF(N434-K434&gt;'Inputs and Outputs Part A'!B$4,N434-K434-'Inputs and Outputs Part A'!B$4,0)</f>
        <v>0</v>
      </c>
      <c r="P434" s="35">
        <f>'Inputs and Outputs Part A'!$B$5*'Data Sheet A'!N434-'Inputs and Outputs Part A'!$B$6*'Data Sheet A'!O434</f>
        <v>4080</v>
      </c>
      <c r="S434" s="13" t="s">
        <v>438</v>
      </c>
      <c r="T434" s="34">
        <v>2</v>
      </c>
      <c r="U434" s="34">
        <v>107</v>
      </c>
      <c r="V434" s="33">
        <f>'Inputs and Outputs Part A'!$B$4+'Inputs and Outputs Part A'!$B$10</f>
        <v>103</v>
      </c>
      <c r="W434" s="33">
        <f t="shared" si="38"/>
        <v>103</v>
      </c>
      <c r="X434" s="33">
        <f>IF(W434-T434&gt;'Inputs and Outputs Part A'!B$4,W434-T434-'Inputs and Outputs Part A'!B$4,0)</f>
        <v>1</v>
      </c>
      <c r="Y434" s="35">
        <f>'Inputs and Outputs Part A'!$B$5*'Data Sheet A'!W434-'Inputs and Outputs Part A'!$B$6*'Data Sheet A'!X434</f>
        <v>4020</v>
      </c>
      <c r="AB434" s="13" t="s">
        <v>438</v>
      </c>
      <c r="AC434" s="34">
        <v>2</v>
      </c>
      <c r="AD434" s="34">
        <v>107</v>
      </c>
      <c r="AE434" s="33">
        <f>'Inputs and Outputs Part A'!$B$4+'Inputs and Outputs Part A'!$B$11</f>
        <v>104</v>
      </c>
      <c r="AF434" s="33">
        <f t="shared" si="39"/>
        <v>104</v>
      </c>
      <c r="AG434" s="33">
        <f>IF(AF434-AC434&gt;'Inputs and Outputs Part A'!B$4,AF434-AC434-'Inputs and Outputs Part A'!B$4,0)</f>
        <v>2</v>
      </c>
      <c r="AH434" s="35">
        <f>'Inputs and Outputs Part A'!$B$5*'Data Sheet A'!AF434-'Inputs and Outputs Part A'!$B$6*'Data Sheet A'!AG434</f>
        <v>3960</v>
      </c>
      <c r="AK434" s="13" t="s">
        <v>438</v>
      </c>
      <c r="AL434" s="34">
        <v>2</v>
      </c>
      <c r="AM434" s="34">
        <v>107</v>
      </c>
      <c r="AN434" s="33">
        <f>'Inputs and Outputs Part A'!$B$4+'Inputs and Outputs Part A'!$B$12</f>
        <v>105</v>
      </c>
      <c r="AO434" s="33">
        <f t="shared" si="40"/>
        <v>105</v>
      </c>
      <c r="AP434" s="33">
        <f>IF(AO434-AL434&gt;'Inputs and Outputs Part A'!B$4,AO434-AL434-'Inputs and Outputs Part A'!B$4,0)</f>
        <v>3</v>
      </c>
      <c r="AQ434" s="35">
        <f>'Inputs and Outputs Part A'!$B$5*'Data Sheet A'!AO434-'Inputs and Outputs Part A'!$B$6*'Data Sheet A'!AP434</f>
        <v>3900</v>
      </c>
      <c r="AS434" s="13" t="s">
        <v>438</v>
      </c>
      <c r="AT434" s="34">
        <v>2</v>
      </c>
      <c r="AU434" s="34">
        <v>107</v>
      </c>
      <c r="AV434" s="33">
        <f>'Inputs and Outputs Part A'!$B$4</f>
        <v>100</v>
      </c>
      <c r="AW434" s="33">
        <f t="shared" si="41"/>
        <v>100</v>
      </c>
      <c r="AX434" s="33">
        <f>IF(AW434-AT434&gt;'Inputs and Outputs Part A'!B$4,AW434-AT434-'Inputs and Outputs Part A'!B$4,0)</f>
        <v>0</v>
      </c>
      <c r="AY434" s="35">
        <f>'Inputs and Outputs Part A'!$B$5*'Data Sheet A'!AW434</f>
        <v>4000</v>
      </c>
    </row>
    <row r="435" spans="1:51" x14ac:dyDescent="0.3">
      <c r="A435" s="13" t="s">
        <v>439</v>
      </c>
      <c r="B435" s="34">
        <v>6</v>
      </c>
      <c r="C435" s="34">
        <v>99</v>
      </c>
      <c r="D435" s="33">
        <f>'Inputs and Outputs Part A'!$B$4+'Inputs and Outputs Part A'!$B$8</f>
        <v>101</v>
      </c>
      <c r="E435" s="33">
        <f t="shared" si="36"/>
        <v>99</v>
      </c>
      <c r="F435" s="33">
        <f>IF(E435-B435&gt;'Inputs and Outputs Part A'!B$4,E435-B435-'Inputs and Outputs Part A'!B$4,0)</f>
        <v>0</v>
      </c>
      <c r="G435" s="35">
        <f>'Inputs and Outputs Part A'!$B$5*'Data Sheet A'!E435-'Inputs and Outputs Part A'!$B$6*'Data Sheet A'!F435</f>
        <v>3960</v>
      </c>
      <c r="J435" s="13" t="s">
        <v>439</v>
      </c>
      <c r="K435" s="34">
        <v>6</v>
      </c>
      <c r="L435" s="34">
        <v>99</v>
      </c>
      <c r="M435" s="33">
        <f>'Inputs and Outputs Part A'!$B$4+'Inputs and Outputs Part A'!$B$9</f>
        <v>102</v>
      </c>
      <c r="N435" s="33">
        <f t="shared" si="37"/>
        <v>99</v>
      </c>
      <c r="O435" s="33">
        <f>IF(N435-K435&gt;'Inputs and Outputs Part A'!B$4,N435-K435-'Inputs and Outputs Part A'!B$4,0)</f>
        <v>0</v>
      </c>
      <c r="P435" s="35">
        <f>'Inputs and Outputs Part A'!$B$5*'Data Sheet A'!N435-'Inputs and Outputs Part A'!$B$6*'Data Sheet A'!O435</f>
        <v>3960</v>
      </c>
      <c r="S435" s="13" t="s">
        <v>439</v>
      </c>
      <c r="T435" s="34">
        <v>6</v>
      </c>
      <c r="U435" s="34">
        <v>99</v>
      </c>
      <c r="V435" s="33">
        <f>'Inputs and Outputs Part A'!$B$4+'Inputs and Outputs Part A'!$B$10</f>
        <v>103</v>
      </c>
      <c r="W435" s="33">
        <f t="shared" si="38"/>
        <v>99</v>
      </c>
      <c r="X435" s="33">
        <f>IF(W435-T435&gt;'Inputs and Outputs Part A'!B$4,W435-T435-'Inputs and Outputs Part A'!B$4,0)</f>
        <v>0</v>
      </c>
      <c r="Y435" s="35">
        <f>'Inputs and Outputs Part A'!$B$5*'Data Sheet A'!W435-'Inputs and Outputs Part A'!$B$6*'Data Sheet A'!X435</f>
        <v>3960</v>
      </c>
      <c r="AB435" s="13" t="s">
        <v>439</v>
      </c>
      <c r="AC435" s="34">
        <v>6</v>
      </c>
      <c r="AD435" s="34">
        <v>99</v>
      </c>
      <c r="AE435" s="33">
        <f>'Inputs and Outputs Part A'!$B$4+'Inputs and Outputs Part A'!$B$11</f>
        <v>104</v>
      </c>
      <c r="AF435" s="33">
        <f t="shared" si="39"/>
        <v>99</v>
      </c>
      <c r="AG435" s="33">
        <f>IF(AF435-AC435&gt;'Inputs and Outputs Part A'!B$4,AF435-AC435-'Inputs and Outputs Part A'!B$4,0)</f>
        <v>0</v>
      </c>
      <c r="AH435" s="35">
        <f>'Inputs and Outputs Part A'!$B$5*'Data Sheet A'!AF435-'Inputs and Outputs Part A'!$B$6*'Data Sheet A'!AG435</f>
        <v>3960</v>
      </c>
      <c r="AK435" s="13" t="s">
        <v>439</v>
      </c>
      <c r="AL435" s="34">
        <v>6</v>
      </c>
      <c r="AM435" s="34">
        <v>99</v>
      </c>
      <c r="AN435" s="33">
        <f>'Inputs and Outputs Part A'!$B$4+'Inputs and Outputs Part A'!$B$12</f>
        <v>105</v>
      </c>
      <c r="AO435" s="33">
        <f t="shared" si="40"/>
        <v>99</v>
      </c>
      <c r="AP435" s="33">
        <f>IF(AO435-AL435&gt;'Inputs and Outputs Part A'!B$4,AO435-AL435-'Inputs and Outputs Part A'!B$4,0)</f>
        <v>0</v>
      </c>
      <c r="AQ435" s="35">
        <f>'Inputs and Outputs Part A'!$B$5*'Data Sheet A'!AO435-'Inputs and Outputs Part A'!$B$6*'Data Sheet A'!AP435</f>
        <v>3960</v>
      </c>
      <c r="AS435" s="13" t="s">
        <v>439</v>
      </c>
      <c r="AT435" s="34">
        <v>6</v>
      </c>
      <c r="AU435" s="34">
        <v>99</v>
      </c>
      <c r="AV435" s="33">
        <f>'Inputs and Outputs Part A'!$B$4</f>
        <v>100</v>
      </c>
      <c r="AW435" s="33">
        <f t="shared" si="41"/>
        <v>99</v>
      </c>
      <c r="AX435" s="33">
        <f>IF(AW435-AT435&gt;'Inputs and Outputs Part A'!B$4,AW435-AT435-'Inputs and Outputs Part A'!B$4,0)</f>
        <v>0</v>
      </c>
      <c r="AY435" s="35">
        <f>'Inputs and Outputs Part A'!$B$5*'Data Sheet A'!AW435</f>
        <v>3960</v>
      </c>
    </row>
    <row r="436" spans="1:51" x14ac:dyDescent="0.3">
      <c r="A436" s="13" t="s">
        <v>440</v>
      </c>
      <c r="B436" s="34">
        <v>0</v>
      </c>
      <c r="C436" s="34">
        <v>108</v>
      </c>
      <c r="D436" s="33">
        <f>'Inputs and Outputs Part A'!$B$4+'Inputs and Outputs Part A'!$B$8</f>
        <v>101</v>
      </c>
      <c r="E436" s="33">
        <f t="shared" si="36"/>
        <v>101</v>
      </c>
      <c r="F436" s="33">
        <f>IF(E436-B436&gt;'Inputs and Outputs Part A'!B$4,E436-B436-'Inputs and Outputs Part A'!B$4,0)</f>
        <v>1</v>
      </c>
      <c r="G436" s="35">
        <f>'Inputs and Outputs Part A'!$B$5*'Data Sheet A'!E436-'Inputs and Outputs Part A'!$B$6*'Data Sheet A'!F436</f>
        <v>3940</v>
      </c>
      <c r="J436" s="13" t="s">
        <v>440</v>
      </c>
      <c r="K436" s="34">
        <v>0</v>
      </c>
      <c r="L436" s="34">
        <v>108</v>
      </c>
      <c r="M436" s="33">
        <f>'Inputs and Outputs Part A'!$B$4+'Inputs and Outputs Part A'!$B$9</f>
        <v>102</v>
      </c>
      <c r="N436" s="33">
        <f t="shared" si="37"/>
        <v>102</v>
      </c>
      <c r="O436" s="33">
        <f>IF(N436-K436&gt;'Inputs and Outputs Part A'!B$4,N436-K436-'Inputs and Outputs Part A'!B$4,0)</f>
        <v>2</v>
      </c>
      <c r="P436" s="35">
        <f>'Inputs and Outputs Part A'!$B$5*'Data Sheet A'!N436-'Inputs and Outputs Part A'!$B$6*'Data Sheet A'!O436</f>
        <v>3880</v>
      </c>
      <c r="S436" s="13" t="s">
        <v>440</v>
      </c>
      <c r="T436" s="34">
        <v>0</v>
      </c>
      <c r="U436" s="34">
        <v>108</v>
      </c>
      <c r="V436" s="33">
        <f>'Inputs and Outputs Part A'!$B$4+'Inputs and Outputs Part A'!$B$10</f>
        <v>103</v>
      </c>
      <c r="W436" s="33">
        <f t="shared" si="38"/>
        <v>103</v>
      </c>
      <c r="X436" s="33">
        <f>IF(W436-T436&gt;'Inputs and Outputs Part A'!B$4,W436-T436-'Inputs and Outputs Part A'!B$4,0)</f>
        <v>3</v>
      </c>
      <c r="Y436" s="35">
        <f>'Inputs and Outputs Part A'!$B$5*'Data Sheet A'!W436-'Inputs and Outputs Part A'!$B$6*'Data Sheet A'!X436</f>
        <v>3820</v>
      </c>
      <c r="AB436" s="13" t="s">
        <v>440</v>
      </c>
      <c r="AC436" s="34">
        <v>0</v>
      </c>
      <c r="AD436" s="34">
        <v>108</v>
      </c>
      <c r="AE436" s="33">
        <f>'Inputs and Outputs Part A'!$B$4+'Inputs and Outputs Part A'!$B$11</f>
        <v>104</v>
      </c>
      <c r="AF436" s="33">
        <f t="shared" si="39"/>
        <v>104</v>
      </c>
      <c r="AG436" s="33">
        <f>IF(AF436-AC436&gt;'Inputs and Outputs Part A'!B$4,AF436-AC436-'Inputs and Outputs Part A'!B$4,0)</f>
        <v>4</v>
      </c>
      <c r="AH436" s="35">
        <f>'Inputs and Outputs Part A'!$B$5*'Data Sheet A'!AF436-'Inputs and Outputs Part A'!$B$6*'Data Sheet A'!AG436</f>
        <v>3760</v>
      </c>
      <c r="AK436" s="13" t="s">
        <v>440</v>
      </c>
      <c r="AL436" s="34">
        <v>0</v>
      </c>
      <c r="AM436" s="34">
        <v>108</v>
      </c>
      <c r="AN436" s="33">
        <f>'Inputs and Outputs Part A'!$B$4+'Inputs and Outputs Part A'!$B$12</f>
        <v>105</v>
      </c>
      <c r="AO436" s="33">
        <f t="shared" si="40"/>
        <v>105</v>
      </c>
      <c r="AP436" s="33">
        <f>IF(AO436-AL436&gt;'Inputs and Outputs Part A'!B$4,AO436-AL436-'Inputs and Outputs Part A'!B$4,0)</f>
        <v>5</v>
      </c>
      <c r="AQ436" s="35">
        <f>'Inputs and Outputs Part A'!$B$5*'Data Sheet A'!AO436-'Inputs and Outputs Part A'!$B$6*'Data Sheet A'!AP436</f>
        <v>3700</v>
      </c>
      <c r="AS436" s="13" t="s">
        <v>440</v>
      </c>
      <c r="AT436" s="34">
        <v>0</v>
      </c>
      <c r="AU436" s="34">
        <v>108</v>
      </c>
      <c r="AV436" s="33">
        <f>'Inputs and Outputs Part A'!$B$4</f>
        <v>100</v>
      </c>
      <c r="AW436" s="33">
        <f t="shared" si="41"/>
        <v>100</v>
      </c>
      <c r="AX436" s="33">
        <f>IF(AW436-AT436&gt;'Inputs and Outputs Part A'!B$4,AW436-AT436-'Inputs and Outputs Part A'!B$4,0)</f>
        <v>0</v>
      </c>
      <c r="AY436" s="35">
        <f>'Inputs and Outputs Part A'!$B$5*'Data Sheet A'!AW436</f>
        <v>4000</v>
      </c>
    </row>
    <row r="437" spans="1:51" x14ac:dyDescent="0.3">
      <c r="A437" s="13" t="s">
        <v>441</v>
      </c>
      <c r="B437" s="34">
        <v>0</v>
      </c>
      <c r="C437" s="34">
        <v>105</v>
      </c>
      <c r="D437" s="33">
        <f>'Inputs and Outputs Part A'!$B$4+'Inputs and Outputs Part A'!$B$8</f>
        <v>101</v>
      </c>
      <c r="E437" s="33">
        <f t="shared" si="36"/>
        <v>101</v>
      </c>
      <c r="F437" s="33">
        <f>IF(E437-B437&gt;'Inputs and Outputs Part A'!B$4,E437-B437-'Inputs and Outputs Part A'!B$4,0)</f>
        <v>1</v>
      </c>
      <c r="G437" s="35">
        <f>'Inputs and Outputs Part A'!$B$5*'Data Sheet A'!E437-'Inputs and Outputs Part A'!$B$6*'Data Sheet A'!F437</f>
        <v>3940</v>
      </c>
      <c r="J437" s="13" t="s">
        <v>441</v>
      </c>
      <c r="K437" s="34">
        <v>0</v>
      </c>
      <c r="L437" s="34">
        <v>105</v>
      </c>
      <c r="M437" s="33">
        <f>'Inputs and Outputs Part A'!$B$4+'Inputs and Outputs Part A'!$B$9</f>
        <v>102</v>
      </c>
      <c r="N437" s="33">
        <f t="shared" si="37"/>
        <v>102</v>
      </c>
      <c r="O437" s="33">
        <f>IF(N437-K437&gt;'Inputs and Outputs Part A'!B$4,N437-K437-'Inputs and Outputs Part A'!B$4,0)</f>
        <v>2</v>
      </c>
      <c r="P437" s="35">
        <f>'Inputs and Outputs Part A'!$B$5*'Data Sheet A'!N437-'Inputs and Outputs Part A'!$B$6*'Data Sheet A'!O437</f>
        <v>3880</v>
      </c>
      <c r="S437" s="13" t="s">
        <v>441</v>
      </c>
      <c r="T437" s="34">
        <v>0</v>
      </c>
      <c r="U437" s="34">
        <v>105</v>
      </c>
      <c r="V437" s="33">
        <f>'Inputs and Outputs Part A'!$B$4+'Inputs and Outputs Part A'!$B$10</f>
        <v>103</v>
      </c>
      <c r="W437" s="33">
        <f t="shared" si="38"/>
        <v>103</v>
      </c>
      <c r="X437" s="33">
        <f>IF(W437-T437&gt;'Inputs and Outputs Part A'!B$4,W437-T437-'Inputs and Outputs Part A'!B$4,0)</f>
        <v>3</v>
      </c>
      <c r="Y437" s="35">
        <f>'Inputs and Outputs Part A'!$B$5*'Data Sheet A'!W437-'Inputs and Outputs Part A'!$B$6*'Data Sheet A'!X437</f>
        <v>3820</v>
      </c>
      <c r="AB437" s="13" t="s">
        <v>441</v>
      </c>
      <c r="AC437" s="34">
        <v>0</v>
      </c>
      <c r="AD437" s="34">
        <v>105</v>
      </c>
      <c r="AE437" s="33">
        <f>'Inputs and Outputs Part A'!$B$4+'Inputs and Outputs Part A'!$B$11</f>
        <v>104</v>
      </c>
      <c r="AF437" s="33">
        <f t="shared" si="39"/>
        <v>104</v>
      </c>
      <c r="AG437" s="33">
        <f>IF(AF437-AC437&gt;'Inputs and Outputs Part A'!B$4,AF437-AC437-'Inputs and Outputs Part A'!B$4,0)</f>
        <v>4</v>
      </c>
      <c r="AH437" s="35">
        <f>'Inputs and Outputs Part A'!$B$5*'Data Sheet A'!AF437-'Inputs and Outputs Part A'!$B$6*'Data Sheet A'!AG437</f>
        <v>3760</v>
      </c>
      <c r="AK437" s="13" t="s">
        <v>441</v>
      </c>
      <c r="AL437" s="34">
        <v>0</v>
      </c>
      <c r="AM437" s="34">
        <v>105</v>
      </c>
      <c r="AN437" s="33">
        <f>'Inputs and Outputs Part A'!$B$4+'Inputs and Outputs Part A'!$B$12</f>
        <v>105</v>
      </c>
      <c r="AO437" s="33">
        <f t="shared" si="40"/>
        <v>105</v>
      </c>
      <c r="AP437" s="33">
        <f>IF(AO437-AL437&gt;'Inputs and Outputs Part A'!B$4,AO437-AL437-'Inputs and Outputs Part A'!B$4,0)</f>
        <v>5</v>
      </c>
      <c r="AQ437" s="35">
        <f>'Inputs and Outputs Part A'!$B$5*'Data Sheet A'!AO437-'Inputs and Outputs Part A'!$B$6*'Data Sheet A'!AP437</f>
        <v>3700</v>
      </c>
      <c r="AS437" s="13" t="s">
        <v>441</v>
      </c>
      <c r="AT437" s="34">
        <v>0</v>
      </c>
      <c r="AU437" s="34">
        <v>105</v>
      </c>
      <c r="AV437" s="33">
        <f>'Inputs and Outputs Part A'!$B$4</f>
        <v>100</v>
      </c>
      <c r="AW437" s="33">
        <f t="shared" si="41"/>
        <v>100</v>
      </c>
      <c r="AX437" s="33">
        <f>IF(AW437-AT437&gt;'Inputs and Outputs Part A'!B$4,AW437-AT437-'Inputs and Outputs Part A'!B$4,0)</f>
        <v>0</v>
      </c>
      <c r="AY437" s="35">
        <f>'Inputs and Outputs Part A'!$B$5*'Data Sheet A'!AW437</f>
        <v>4000</v>
      </c>
    </row>
    <row r="438" spans="1:51" x14ac:dyDescent="0.3">
      <c r="A438" s="13" t="s">
        <v>442</v>
      </c>
      <c r="B438" s="34">
        <v>3</v>
      </c>
      <c r="C438" s="34">
        <v>109</v>
      </c>
      <c r="D438" s="33">
        <f>'Inputs and Outputs Part A'!$B$4+'Inputs and Outputs Part A'!$B$8</f>
        <v>101</v>
      </c>
      <c r="E438" s="33">
        <f t="shared" si="36"/>
        <v>101</v>
      </c>
      <c r="F438" s="33">
        <f>IF(E438-B438&gt;'Inputs and Outputs Part A'!B$4,E438-B438-'Inputs and Outputs Part A'!B$4,0)</f>
        <v>0</v>
      </c>
      <c r="G438" s="35">
        <f>'Inputs and Outputs Part A'!$B$5*'Data Sheet A'!E438-'Inputs and Outputs Part A'!$B$6*'Data Sheet A'!F438</f>
        <v>4040</v>
      </c>
      <c r="J438" s="13" t="s">
        <v>442</v>
      </c>
      <c r="K438" s="34">
        <v>3</v>
      </c>
      <c r="L438" s="34">
        <v>109</v>
      </c>
      <c r="M438" s="33">
        <f>'Inputs and Outputs Part A'!$B$4+'Inputs and Outputs Part A'!$B$9</f>
        <v>102</v>
      </c>
      <c r="N438" s="33">
        <f t="shared" si="37"/>
        <v>102</v>
      </c>
      <c r="O438" s="33">
        <f>IF(N438-K438&gt;'Inputs and Outputs Part A'!B$4,N438-K438-'Inputs and Outputs Part A'!B$4,0)</f>
        <v>0</v>
      </c>
      <c r="P438" s="35">
        <f>'Inputs and Outputs Part A'!$B$5*'Data Sheet A'!N438-'Inputs and Outputs Part A'!$B$6*'Data Sheet A'!O438</f>
        <v>4080</v>
      </c>
      <c r="S438" s="13" t="s">
        <v>442</v>
      </c>
      <c r="T438" s="34">
        <v>3</v>
      </c>
      <c r="U438" s="34">
        <v>109</v>
      </c>
      <c r="V438" s="33">
        <f>'Inputs and Outputs Part A'!$B$4+'Inputs and Outputs Part A'!$B$10</f>
        <v>103</v>
      </c>
      <c r="W438" s="33">
        <f t="shared" si="38"/>
        <v>103</v>
      </c>
      <c r="X438" s="33">
        <f>IF(W438-T438&gt;'Inputs and Outputs Part A'!B$4,W438-T438-'Inputs and Outputs Part A'!B$4,0)</f>
        <v>0</v>
      </c>
      <c r="Y438" s="35">
        <f>'Inputs and Outputs Part A'!$B$5*'Data Sheet A'!W438-'Inputs and Outputs Part A'!$B$6*'Data Sheet A'!X438</f>
        <v>4120</v>
      </c>
      <c r="AB438" s="13" t="s">
        <v>442</v>
      </c>
      <c r="AC438" s="34">
        <v>3</v>
      </c>
      <c r="AD438" s="34">
        <v>109</v>
      </c>
      <c r="AE438" s="33">
        <f>'Inputs and Outputs Part A'!$B$4+'Inputs and Outputs Part A'!$B$11</f>
        <v>104</v>
      </c>
      <c r="AF438" s="33">
        <f t="shared" si="39"/>
        <v>104</v>
      </c>
      <c r="AG438" s="33">
        <f>IF(AF438-AC438&gt;'Inputs and Outputs Part A'!B$4,AF438-AC438-'Inputs and Outputs Part A'!B$4,0)</f>
        <v>1</v>
      </c>
      <c r="AH438" s="35">
        <f>'Inputs and Outputs Part A'!$B$5*'Data Sheet A'!AF438-'Inputs and Outputs Part A'!$B$6*'Data Sheet A'!AG438</f>
        <v>4060</v>
      </c>
      <c r="AK438" s="13" t="s">
        <v>442</v>
      </c>
      <c r="AL438" s="34">
        <v>3</v>
      </c>
      <c r="AM438" s="34">
        <v>109</v>
      </c>
      <c r="AN438" s="33">
        <f>'Inputs and Outputs Part A'!$B$4+'Inputs and Outputs Part A'!$B$12</f>
        <v>105</v>
      </c>
      <c r="AO438" s="33">
        <f t="shared" si="40"/>
        <v>105</v>
      </c>
      <c r="AP438" s="33">
        <f>IF(AO438-AL438&gt;'Inputs and Outputs Part A'!B$4,AO438-AL438-'Inputs and Outputs Part A'!B$4,0)</f>
        <v>2</v>
      </c>
      <c r="AQ438" s="35">
        <f>'Inputs and Outputs Part A'!$B$5*'Data Sheet A'!AO438-'Inputs and Outputs Part A'!$B$6*'Data Sheet A'!AP438</f>
        <v>4000</v>
      </c>
      <c r="AS438" s="13" t="s">
        <v>442</v>
      </c>
      <c r="AT438" s="34">
        <v>3</v>
      </c>
      <c r="AU438" s="34">
        <v>109</v>
      </c>
      <c r="AV438" s="33">
        <f>'Inputs and Outputs Part A'!$B$4</f>
        <v>100</v>
      </c>
      <c r="AW438" s="33">
        <f t="shared" si="41"/>
        <v>100</v>
      </c>
      <c r="AX438" s="33">
        <f>IF(AW438-AT438&gt;'Inputs and Outputs Part A'!B$4,AW438-AT438-'Inputs and Outputs Part A'!B$4,0)</f>
        <v>0</v>
      </c>
      <c r="AY438" s="35">
        <f>'Inputs and Outputs Part A'!$B$5*'Data Sheet A'!AW438</f>
        <v>4000</v>
      </c>
    </row>
    <row r="439" spans="1:51" x14ac:dyDescent="0.3">
      <c r="A439" s="13" t="s">
        <v>443</v>
      </c>
      <c r="B439" s="34">
        <v>1</v>
      </c>
      <c r="C439" s="34">
        <v>115</v>
      </c>
      <c r="D439" s="33">
        <f>'Inputs and Outputs Part A'!$B$4+'Inputs and Outputs Part A'!$B$8</f>
        <v>101</v>
      </c>
      <c r="E439" s="33">
        <f t="shared" si="36"/>
        <v>101</v>
      </c>
      <c r="F439" s="33">
        <f>IF(E439-B439&gt;'Inputs and Outputs Part A'!B$4,E439-B439-'Inputs and Outputs Part A'!B$4,0)</f>
        <v>0</v>
      </c>
      <c r="G439" s="35">
        <f>'Inputs and Outputs Part A'!$B$5*'Data Sheet A'!E439-'Inputs and Outputs Part A'!$B$6*'Data Sheet A'!F439</f>
        <v>4040</v>
      </c>
      <c r="J439" s="13" t="s">
        <v>443</v>
      </c>
      <c r="K439" s="34">
        <v>1</v>
      </c>
      <c r="L439" s="34">
        <v>115</v>
      </c>
      <c r="M439" s="33">
        <f>'Inputs and Outputs Part A'!$B$4+'Inputs and Outputs Part A'!$B$9</f>
        <v>102</v>
      </c>
      <c r="N439" s="33">
        <f t="shared" si="37"/>
        <v>102</v>
      </c>
      <c r="O439" s="33">
        <f>IF(N439-K439&gt;'Inputs and Outputs Part A'!B$4,N439-K439-'Inputs and Outputs Part A'!B$4,0)</f>
        <v>1</v>
      </c>
      <c r="P439" s="35">
        <f>'Inputs and Outputs Part A'!$B$5*'Data Sheet A'!N439-'Inputs and Outputs Part A'!$B$6*'Data Sheet A'!O439</f>
        <v>3980</v>
      </c>
      <c r="S439" s="13" t="s">
        <v>443</v>
      </c>
      <c r="T439" s="34">
        <v>1</v>
      </c>
      <c r="U439" s="34">
        <v>115</v>
      </c>
      <c r="V439" s="33">
        <f>'Inputs and Outputs Part A'!$B$4+'Inputs and Outputs Part A'!$B$10</f>
        <v>103</v>
      </c>
      <c r="W439" s="33">
        <f t="shared" si="38"/>
        <v>103</v>
      </c>
      <c r="X439" s="33">
        <f>IF(W439-T439&gt;'Inputs and Outputs Part A'!B$4,W439-T439-'Inputs and Outputs Part A'!B$4,0)</f>
        <v>2</v>
      </c>
      <c r="Y439" s="35">
        <f>'Inputs and Outputs Part A'!$B$5*'Data Sheet A'!W439-'Inputs and Outputs Part A'!$B$6*'Data Sheet A'!X439</f>
        <v>3920</v>
      </c>
      <c r="AB439" s="13" t="s">
        <v>443</v>
      </c>
      <c r="AC439" s="34">
        <v>1</v>
      </c>
      <c r="AD439" s="34">
        <v>115</v>
      </c>
      <c r="AE439" s="33">
        <f>'Inputs and Outputs Part A'!$B$4+'Inputs and Outputs Part A'!$B$11</f>
        <v>104</v>
      </c>
      <c r="AF439" s="33">
        <f t="shared" si="39"/>
        <v>104</v>
      </c>
      <c r="AG439" s="33">
        <f>IF(AF439-AC439&gt;'Inputs and Outputs Part A'!B$4,AF439-AC439-'Inputs and Outputs Part A'!B$4,0)</f>
        <v>3</v>
      </c>
      <c r="AH439" s="35">
        <f>'Inputs and Outputs Part A'!$B$5*'Data Sheet A'!AF439-'Inputs and Outputs Part A'!$B$6*'Data Sheet A'!AG439</f>
        <v>3860</v>
      </c>
      <c r="AK439" s="13" t="s">
        <v>443</v>
      </c>
      <c r="AL439" s="34">
        <v>1</v>
      </c>
      <c r="AM439" s="34">
        <v>115</v>
      </c>
      <c r="AN439" s="33">
        <f>'Inputs and Outputs Part A'!$B$4+'Inputs and Outputs Part A'!$B$12</f>
        <v>105</v>
      </c>
      <c r="AO439" s="33">
        <f t="shared" si="40"/>
        <v>105</v>
      </c>
      <c r="AP439" s="33">
        <f>IF(AO439-AL439&gt;'Inputs and Outputs Part A'!B$4,AO439-AL439-'Inputs and Outputs Part A'!B$4,0)</f>
        <v>4</v>
      </c>
      <c r="AQ439" s="35">
        <f>'Inputs and Outputs Part A'!$B$5*'Data Sheet A'!AO439-'Inputs and Outputs Part A'!$B$6*'Data Sheet A'!AP439</f>
        <v>3800</v>
      </c>
      <c r="AS439" s="13" t="s">
        <v>443</v>
      </c>
      <c r="AT439" s="34">
        <v>1</v>
      </c>
      <c r="AU439" s="34">
        <v>115</v>
      </c>
      <c r="AV439" s="33">
        <f>'Inputs and Outputs Part A'!$B$4</f>
        <v>100</v>
      </c>
      <c r="AW439" s="33">
        <f t="shared" si="41"/>
        <v>100</v>
      </c>
      <c r="AX439" s="33">
        <f>IF(AW439-AT439&gt;'Inputs and Outputs Part A'!B$4,AW439-AT439-'Inputs and Outputs Part A'!B$4,0)</f>
        <v>0</v>
      </c>
      <c r="AY439" s="35">
        <f>'Inputs and Outputs Part A'!$B$5*'Data Sheet A'!AW439</f>
        <v>4000</v>
      </c>
    </row>
    <row r="440" spans="1:51" x14ac:dyDescent="0.3">
      <c r="A440" s="13" t="s">
        <v>444</v>
      </c>
      <c r="B440" s="34">
        <v>0</v>
      </c>
      <c r="C440" s="34">
        <v>109</v>
      </c>
      <c r="D440" s="33">
        <f>'Inputs and Outputs Part A'!$B$4+'Inputs and Outputs Part A'!$B$8</f>
        <v>101</v>
      </c>
      <c r="E440" s="33">
        <f t="shared" si="36"/>
        <v>101</v>
      </c>
      <c r="F440" s="33">
        <f>IF(E440-B440&gt;'Inputs and Outputs Part A'!B$4,E440-B440-'Inputs and Outputs Part A'!B$4,0)</f>
        <v>1</v>
      </c>
      <c r="G440" s="35">
        <f>'Inputs and Outputs Part A'!$B$5*'Data Sheet A'!E440-'Inputs and Outputs Part A'!$B$6*'Data Sheet A'!F440</f>
        <v>3940</v>
      </c>
      <c r="J440" s="13" t="s">
        <v>444</v>
      </c>
      <c r="K440" s="34">
        <v>0</v>
      </c>
      <c r="L440" s="34">
        <v>109</v>
      </c>
      <c r="M440" s="33">
        <f>'Inputs and Outputs Part A'!$B$4+'Inputs and Outputs Part A'!$B$9</f>
        <v>102</v>
      </c>
      <c r="N440" s="33">
        <f t="shared" si="37"/>
        <v>102</v>
      </c>
      <c r="O440" s="33">
        <f>IF(N440-K440&gt;'Inputs and Outputs Part A'!B$4,N440-K440-'Inputs and Outputs Part A'!B$4,0)</f>
        <v>2</v>
      </c>
      <c r="P440" s="35">
        <f>'Inputs and Outputs Part A'!$B$5*'Data Sheet A'!N440-'Inputs and Outputs Part A'!$B$6*'Data Sheet A'!O440</f>
        <v>3880</v>
      </c>
      <c r="S440" s="13" t="s">
        <v>444</v>
      </c>
      <c r="T440" s="34">
        <v>0</v>
      </c>
      <c r="U440" s="34">
        <v>109</v>
      </c>
      <c r="V440" s="33">
        <f>'Inputs and Outputs Part A'!$B$4+'Inputs and Outputs Part A'!$B$10</f>
        <v>103</v>
      </c>
      <c r="W440" s="33">
        <f t="shared" si="38"/>
        <v>103</v>
      </c>
      <c r="X440" s="33">
        <f>IF(W440-T440&gt;'Inputs and Outputs Part A'!B$4,W440-T440-'Inputs and Outputs Part A'!B$4,0)</f>
        <v>3</v>
      </c>
      <c r="Y440" s="35">
        <f>'Inputs and Outputs Part A'!$B$5*'Data Sheet A'!W440-'Inputs and Outputs Part A'!$B$6*'Data Sheet A'!X440</f>
        <v>3820</v>
      </c>
      <c r="AB440" s="13" t="s">
        <v>444</v>
      </c>
      <c r="AC440" s="34">
        <v>0</v>
      </c>
      <c r="AD440" s="34">
        <v>109</v>
      </c>
      <c r="AE440" s="33">
        <f>'Inputs and Outputs Part A'!$B$4+'Inputs and Outputs Part A'!$B$11</f>
        <v>104</v>
      </c>
      <c r="AF440" s="33">
        <f t="shared" si="39"/>
        <v>104</v>
      </c>
      <c r="AG440" s="33">
        <f>IF(AF440-AC440&gt;'Inputs and Outputs Part A'!B$4,AF440-AC440-'Inputs and Outputs Part A'!B$4,0)</f>
        <v>4</v>
      </c>
      <c r="AH440" s="35">
        <f>'Inputs and Outputs Part A'!$B$5*'Data Sheet A'!AF440-'Inputs and Outputs Part A'!$B$6*'Data Sheet A'!AG440</f>
        <v>3760</v>
      </c>
      <c r="AK440" s="13" t="s">
        <v>444</v>
      </c>
      <c r="AL440" s="34">
        <v>0</v>
      </c>
      <c r="AM440" s="34">
        <v>109</v>
      </c>
      <c r="AN440" s="33">
        <f>'Inputs and Outputs Part A'!$B$4+'Inputs and Outputs Part A'!$B$12</f>
        <v>105</v>
      </c>
      <c r="AO440" s="33">
        <f t="shared" si="40"/>
        <v>105</v>
      </c>
      <c r="AP440" s="33">
        <f>IF(AO440-AL440&gt;'Inputs and Outputs Part A'!B$4,AO440-AL440-'Inputs and Outputs Part A'!B$4,0)</f>
        <v>5</v>
      </c>
      <c r="AQ440" s="35">
        <f>'Inputs and Outputs Part A'!$B$5*'Data Sheet A'!AO440-'Inputs and Outputs Part A'!$B$6*'Data Sheet A'!AP440</f>
        <v>3700</v>
      </c>
      <c r="AS440" s="13" t="s">
        <v>444</v>
      </c>
      <c r="AT440" s="34">
        <v>0</v>
      </c>
      <c r="AU440" s="34">
        <v>109</v>
      </c>
      <c r="AV440" s="33">
        <f>'Inputs and Outputs Part A'!$B$4</f>
        <v>100</v>
      </c>
      <c r="AW440" s="33">
        <f t="shared" si="41"/>
        <v>100</v>
      </c>
      <c r="AX440" s="33">
        <f>IF(AW440-AT440&gt;'Inputs and Outputs Part A'!B$4,AW440-AT440-'Inputs and Outputs Part A'!B$4,0)</f>
        <v>0</v>
      </c>
      <c r="AY440" s="35">
        <f>'Inputs and Outputs Part A'!$B$5*'Data Sheet A'!AW440</f>
        <v>4000</v>
      </c>
    </row>
    <row r="441" spans="1:51" x14ac:dyDescent="0.3">
      <c r="A441" s="13" t="s">
        <v>445</v>
      </c>
      <c r="B441" s="34">
        <v>1</v>
      </c>
      <c r="C441" s="34">
        <v>92</v>
      </c>
      <c r="D441" s="33">
        <f>'Inputs and Outputs Part A'!$B$4+'Inputs and Outputs Part A'!$B$8</f>
        <v>101</v>
      </c>
      <c r="E441" s="33">
        <f t="shared" si="36"/>
        <v>92</v>
      </c>
      <c r="F441" s="33">
        <f>IF(E441-B441&gt;'Inputs and Outputs Part A'!B$4,E441-B441-'Inputs and Outputs Part A'!B$4,0)</f>
        <v>0</v>
      </c>
      <c r="G441" s="35">
        <f>'Inputs and Outputs Part A'!$B$5*'Data Sheet A'!E441-'Inputs and Outputs Part A'!$B$6*'Data Sheet A'!F441</f>
        <v>3680</v>
      </c>
      <c r="J441" s="13" t="s">
        <v>445</v>
      </c>
      <c r="K441" s="34">
        <v>1</v>
      </c>
      <c r="L441" s="34">
        <v>92</v>
      </c>
      <c r="M441" s="33">
        <f>'Inputs and Outputs Part A'!$B$4+'Inputs and Outputs Part A'!$B$9</f>
        <v>102</v>
      </c>
      <c r="N441" s="33">
        <f t="shared" si="37"/>
        <v>92</v>
      </c>
      <c r="O441" s="33">
        <f>IF(N441-K441&gt;'Inputs and Outputs Part A'!B$4,N441-K441-'Inputs and Outputs Part A'!B$4,0)</f>
        <v>0</v>
      </c>
      <c r="P441" s="35">
        <f>'Inputs and Outputs Part A'!$B$5*'Data Sheet A'!N441-'Inputs and Outputs Part A'!$B$6*'Data Sheet A'!O441</f>
        <v>3680</v>
      </c>
      <c r="S441" s="13" t="s">
        <v>445</v>
      </c>
      <c r="T441" s="34">
        <v>1</v>
      </c>
      <c r="U441" s="34">
        <v>92</v>
      </c>
      <c r="V441" s="33">
        <f>'Inputs and Outputs Part A'!$B$4+'Inputs and Outputs Part A'!$B$10</f>
        <v>103</v>
      </c>
      <c r="W441" s="33">
        <f t="shared" si="38"/>
        <v>92</v>
      </c>
      <c r="X441" s="33">
        <f>IF(W441-T441&gt;'Inputs and Outputs Part A'!B$4,W441-T441-'Inputs and Outputs Part A'!B$4,0)</f>
        <v>0</v>
      </c>
      <c r="Y441" s="35">
        <f>'Inputs and Outputs Part A'!$B$5*'Data Sheet A'!W441-'Inputs and Outputs Part A'!$B$6*'Data Sheet A'!X441</f>
        <v>3680</v>
      </c>
      <c r="AB441" s="13" t="s">
        <v>445</v>
      </c>
      <c r="AC441" s="34">
        <v>1</v>
      </c>
      <c r="AD441" s="34">
        <v>92</v>
      </c>
      <c r="AE441" s="33">
        <f>'Inputs and Outputs Part A'!$B$4+'Inputs and Outputs Part A'!$B$11</f>
        <v>104</v>
      </c>
      <c r="AF441" s="33">
        <f t="shared" si="39"/>
        <v>92</v>
      </c>
      <c r="AG441" s="33">
        <f>IF(AF441-AC441&gt;'Inputs and Outputs Part A'!B$4,AF441-AC441-'Inputs and Outputs Part A'!B$4,0)</f>
        <v>0</v>
      </c>
      <c r="AH441" s="35">
        <f>'Inputs and Outputs Part A'!$B$5*'Data Sheet A'!AF441-'Inputs and Outputs Part A'!$B$6*'Data Sheet A'!AG441</f>
        <v>3680</v>
      </c>
      <c r="AK441" s="13" t="s">
        <v>445</v>
      </c>
      <c r="AL441" s="34">
        <v>1</v>
      </c>
      <c r="AM441" s="34">
        <v>92</v>
      </c>
      <c r="AN441" s="33">
        <f>'Inputs and Outputs Part A'!$B$4+'Inputs and Outputs Part A'!$B$12</f>
        <v>105</v>
      </c>
      <c r="AO441" s="33">
        <f t="shared" si="40"/>
        <v>92</v>
      </c>
      <c r="AP441" s="33">
        <f>IF(AO441-AL441&gt;'Inputs and Outputs Part A'!B$4,AO441-AL441-'Inputs and Outputs Part A'!B$4,0)</f>
        <v>0</v>
      </c>
      <c r="AQ441" s="35">
        <f>'Inputs and Outputs Part A'!$B$5*'Data Sheet A'!AO441-'Inputs and Outputs Part A'!$B$6*'Data Sheet A'!AP441</f>
        <v>3680</v>
      </c>
      <c r="AS441" s="13" t="s">
        <v>445</v>
      </c>
      <c r="AT441" s="34">
        <v>1</v>
      </c>
      <c r="AU441" s="34">
        <v>92</v>
      </c>
      <c r="AV441" s="33">
        <f>'Inputs and Outputs Part A'!$B$4</f>
        <v>100</v>
      </c>
      <c r="AW441" s="33">
        <f t="shared" si="41"/>
        <v>92</v>
      </c>
      <c r="AX441" s="33">
        <f>IF(AW441-AT441&gt;'Inputs and Outputs Part A'!B$4,AW441-AT441-'Inputs and Outputs Part A'!B$4,0)</f>
        <v>0</v>
      </c>
      <c r="AY441" s="35">
        <f>'Inputs and Outputs Part A'!$B$5*'Data Sheet A'!AW441</f>
        <v>3680</v>
      </c>
    </row>
    <row r="442" spans="1:51" x14ac:dyDescent="0.3">
      <c r="A442" s="13" t="s">
        <v>446</v>
      </c>
      <c r="B442" s="34">
        <v>3</v>
      </c>
      <c r="C442" s="34">
        <v>113</v>
      </c>
      <c r="D442" s="33">
        <f>'Inputs and Outputs Part A'!$B$4+'Inputs and Outputs Part A'!$B$8</f>
        <v>101</v>
      </c>
      <c r="E442" s="33">
        <f t="shared" si="36"/>
        <v>101</v>
      </c>
      <c r="F442" s="33">
        <f>IF(E442-B442&gt;'Inputs and Outputs Part A'!B$4,E442-B442-'Inputs and Outputs Part A'!B$4,0)</f>
        <v>0</v>
      </c>
      <c r="G442" s="35">
        <f>'Inputs and Outputs Part A'!$B$5*'Data Sheet A'!E442-'Inputs and Outputs Part A'!$B$6*'Data Sheet A'!F442</f>
        <v>4040</v>
      </c>
      <c r="J442" s="13" t="s">
        <v>446</v>
      </c>
      <c r="K442" s="34">
        <v>3</v>
      </c>
      <c r="L442" s="34">
        <v>113</v>
      </c>
      <c r="M442" s="33">
        <f>'Inputs and Outputs Part A'!$B$4+'Inputs and Outputs Part A'!$B$9</f>
        <v>102</v>
      </c>
      <c r="N442" s="33">
        <f t="shared" si="37"/>
        <v>102</v>
      </c>
      <c r="O442" s="33">
        <f>IF(N442-K442&gt;'Inputs and Outputs Part A'!B$4,N442-K442-'Inputs and Outputs Part A'!B$4,0)</f>
        <v>0</v>
      </c>
      <c r="P442" s="35">
        <f>'Inputs and Outputs Part A'!$B$5*'Data Sheet A'!N442-'Inputs and Outputs Part A'!$B$6*'Data Sheet A'!O442</f>
        <v>4080</v>
      </c>
      <c r="S442" s="13" t="s">
        <v>446</v>
      </c>
      <c r="T442" s="34">
        <v>3</v>
      </c>
      <c r="U442" s="34">
        <v>113</v>
      </c>
      <c r="V442" s="33">
        <f>'Inputs and Outputs Part A'!$B$4+'Inputs and Outputs Part A'!$B$10</f>
        <v>103</v>
      </c>
      <c r="W442" s="33">
        <f t="shared" si="38"/>
        <v>103</v>
      </c>
      <c r="X442" s="33">
        <f>IF(W442-T442&gt;'Inputs and Outputs Part A'!B$4,W442-T442-'Inputs and Outputs Part A'!B$4,0)</f>
        <v>0</v>
      </c>
      <c r="Y442" s="35">
        <f>'Inputs and Outputs Part A'!$B$5*'Data Sheet A'!W442-'Inputs and Outputs Part A'!$B$6*'Data Sheet A'!X442</f>
        <v>4120</v>
      </c>
      <c r="AB442" s="13" t="s">
        <v>446</v>
      </c>
      <c r="AC442" s="34">
        <v>3</v>
      </c>
      <c r="AD442" s="34">
        <v>113</v>
      </c>
      <c r="AE442" s="33">
        <f>'Inputs and Outputs Part A'!$B$4+'Inputs and Outputs Part A'!$B$11</f>
        <v>104</v>
      </c>
      <c r="AF442" s="33">
        <f t="shared" si="39"/>
        <v>104</v>
      </c>
      <c r="AG442" s="33">
        <f>IF(AF442-AC442&gt;'Inputs and Outputs Part A'!B$4,AF442-AC442-'Inputs and Outputs Part A'!B$4,0)</f>
        <v>1</v>
      </c>
      <c r="AH442" s="35">
        <f>'Inputs and Outputs Part A'!$B$5*'Data Sheet A'!AF442-'Inputs and Outputs Part A'!$B$6*'Data Sheet A'!AG442</f>
        <v>4060</v>
      </c>
      <c r="AK442" s="13" t="s">
        <v>446</v>
      </c>
      <c r="AL442" s="34">
        <v>3</v>
      </c>
      <c r="AM442" s="34">
        <v>113</v>
      </c>
      <c r="AN442" s="33">
        <f>'Inputs and Outputs Part A'!$B$4+'Inputs and Outputs Part A'!$B$12</f>
        <v>105</v>
      </c>
      <c r="AO442" s="33">
        <f t="shared" si="40"/>
        <v>105</v>
      </c>
      <c r="AP442" s="33">
        <f>IF(AO442-AL442&gt;'Inputs and Outputs Part A'!B$4,AO442-AL442-'Inputs and Outputs Part A'!B$4,0)</f>
        <v>2</v>
      </c>
      <c r="AQ442" s="35">
        <f>'Inputs and Outputs Part A'!$B$5*'Data Sheet A'!AO442-'Inputs and Outputs Part A'!$B$6*'Data Sheet A'!AP442</f>
        <v>4000</v>
      </c>
      <c r="AS442" s="13" t="s">
        <v>446</v>
      </c>
      <c r="AT442" s="34">
        <v>3</v>
      </c>
      <c r="AU442" s="34">
        <v>113</v>
      </c>
      <c r="AV442" s="33">
        <f>'Inputs and Outputs Part A'!$B$4</f>
        <v>100</v>
      </c>
      <c r="AW442" s="33">
        <f t="shared" si="41"/>
        <v>100</v>
      </c>
      <c r="AX442" s="33">
        <f>IF(AW442-AT442&gt;'Inputs and Outputs Part A'!B$4,AW442-AT442-'Inputs and Outputs Part A'!B$4,0)</f>
        <v>0</v>
      </c>
      <c r="AY442" s="35">
        <f>'Inputs and Outputs Part A'!$B$5*'Data Sheet A'!AW442</f>
        <v>4000</v>
      </c>
    </row>
    <row r="443" spans="1:51" x14ac:dyDescent="0.3">
      <c r="A443" s="13" t="s">
        <v>447</v>
      </c>
      <c r="B443" s="34">
        <v>1</v>
      </c>
      <c r="C443" s="34">
        <v>103</v>
      </c>
      <c r="D443" s="33">
        <f>'Inputs and Outputs Part A'!$B$4+'Inputs and Outputs Part A'!$B$8</f>
        <v>101</v>
      </c>
      <c r="E443" s="33">
        <f t="shared" si="36"/>
        <v>101</v>
      </c>
      <c r="F443" s="33">
        <f>IF(E443-B443&gt;'Inputs and Outputs Part A'!B$4,E443-B443-'Inputs and Outputs Part A'!B$4,0)</f>
        <v>0</v>
      </c>
      <c r="G443" s="35">
        <f>'Inputs and Outputs Part A'!$B$5*'Data Sheet A'!E443-'Inputs and Outputs Part A'!$B$6*'Data Sheet A'!F443</f>
        <v>4040</v>
      </c>
      <c r="J443" s="13" t="s">
        <v>447</v>
      </c>
      <c r="K443" s="34">
        <v>1</v>
      </c>
      <c r="L443" s="34">
        <v>103</v>
      </c>
      <c r="M443" s="33">
        <f>'Inputs and Outputs Part A'!$B$4+'Inputs and Outputs Part A'!$B$9</f>
        <v>102</v>
      </c>
      <c r="N443" s="33">
        <f t="shared" si="37"/>
        <v>102</v>
      </c>
      <c r="O443" s="33">
        <f>IF(N443-K443&gt;'Inputs and Outputs Part A'!B$4,N443-K443-'Inputs and Outputs Part A'!B$4,0)</f>
        <v>1</v>
      </c>
      <c r="P443" s="35">
        <f>'Inputs and Outputs Part A'!$B$5*'Data Sheet A'!N443-'Inputs and Outputs Part A'!$B$6*'Data Sheet A'!O443</f>
        <v>3980</v>
      </c>
      <c r="S443" s="13" t="s">
        <v>447</v>
      </c>
      <c r="T443" s="34">
        <v>1</v>
      </c>
      <c r="U443" s="34">
        <v>103</v>
      </c>
      <c r="V443" s="33">
        <f>'Inputs and Outputs Part A'!$B$4+'Inputs and Outputs Part A'!$B$10</f>
        <v>103</v>
      </c>
      <c r="W443" s="33">
        <f t="shared" si="38"/>
        <v>103</v>
      </c>
      <c r="X443" s="33">
        <f>IF(W443-T443&gt;'Inputs and Outputs Part A'!B$4,W443-T443-'Inputs and Outputs Part A'!B$4,0)</f>
        <v>2</v>
      </c>
      <c r="Y443" s="35">
        <f>'Inputs and Outputs Part A'!$B$5*'Data Sheet A'!W443-'Inputs and Outputs Part A'!$B$6*'Data Sheet A'!X443</f>
        <v>3920</v>
      </c>
      <c r="AB443" s="13" t="s">
        <v>447</v>
      </c>
      <c r="AC443" s="34">
        <v>1</v>
      </c>
      <c r="AD443" s="34">
        <v>103</v>
      </c>
      <c r="AE443" s="33">
        <f>'Inputs and Outputs Part A'!$B$4+'Inputs and Outputs Part A'!$B$11</f>
        <v>104</v>
      </c>
      <c r="AF443" s="33">
        <f t="shared" si="39"/>
        <v>103</v>
      </c>
      <c r="AG443" s="33">
        <f>IF(AF443-AC443&gt;'Inputs and Outputs Part A'!B$4,AF443-AC443-'Inputs and Outputs Part A'!B$4,0)</f>
        <v>2</v>
      </c>
      <c r="AH443" s="35">
        <f>'Inputs and Outputs Part A'!$B$5*'Data Sheet A'!AF443-'Inputs and Outputs Part A'!$B$6*'Data Sheet A'!AG443</f>
        <v>3920</v>
      </c>
      <c r="AK443" s="13" t="s">
        <v>447</v>
      </c>
      <c r="AL443" s="34">
        <v>1</v>
      </c>
      <c r="AM443" s="34">
        <v>103</v>
      </c>
      <c r="AN443" s="33">
        <f>'Inputs and Outputs Part A'!$B$4+'Inputs and Outputs Part A'!$B$12</f>
        <v>105</v>
      </c>
      <c r="AO443" s="33">
        <f t="shared" si="40"/>
        <v>103</v>
      </c>
      <c r="AP443" s="33">
        <f>IF(AO443-AL443&gt;'Inputs and Outputs Part A'!B$4,AO443-AL443-'Inputs and Outputs Part A'!B$4,0)</f>
        <v>2</v>
      </c>
      <c r="AQ443" s="35">
        <f>'Inputs and Outputs Part A'!$B$5*'Data Sheet A'!AO443-'Inputs and Outputs Part A'!$B$6*'Data Sheet A'!AP443</f>
        <v>3920</v>
      </c>
      <c r="AS443" s="13" t="s">
        <v>447</v>
      </c>
      <c r="AT443" s="34">
        <v>1</v>
      </c>
      <c r="AU443" s="34">
        <v>103</v>
      </c>
      <c r="AV443" s="33">
        <f>'Inputs and Outputs Part A'!$B$4</f>
        <v>100</v>
      </c>
      <c r="AW443" s="33">
        <f t="shared" si="41"/>
        <v>100</v>
      </c>
      <c r="AX443" s="33">
        <f>IF(AW443-AT443&gt;'Inputs and Outputs Part A'!B$4,AW443-AT443-'Inputs and Outputs Part A'!B$4,0)</f>
        <v>0</v>
      </c>
      <c r="AY443" s="35">
        <f>'Inputs and Outputs Part A'!$B$5*'Data Sheet A'!AW443</f>
        <v>4000</v>
      </c>
    </row>
    <row r="444" spans="1:51" x14ac:dyDescent="0.3">
      <c r="A444" s="13" t="s">
        <v>448</v>
      </c>
      <c r="B444" s="34">
        <v>5</v>
      </c>
      <c r="C444" s="34">
        <v>101</v>
      </c>
      <c r="D444" s="33">
        <f>'Inputs and Outputs Part A'!$B$4+'Inputs and Outputs Part A'!$B$8</f>
        <v>101</v>
      </c>
      <c r="E444" s="33">
        <f t="shared" si="36"/>
        <v>101</v>
      </c>
      <c r="F444" s="33">
        <f>IF(E444-B444&gt;'Inputs and Outputs Part A'!B$4,E444-B444-'Inputs and Outputs Part A'!B$4,0)</f>
        <v>0</v>
      </c>
      <c r="G444" s="35">
        <f>'Inputs and Outputs Part A'!$B$5*'Data Sheet A'!E444-'Inputs and Outputs Part A'!$B$6*'Data Sheet A'!F444</f>
        <v>4040</v>
      </c>
      <c r="J444" s="13" t="s">
        <v>448</v>
      </c>
      <c r="K444" s="34">
        <v>5</v>
      </c>
      <c r="L444" s="34">
        <v>101</v>
      </c>
      <c r="M444" s="33">
        <f>'Inputs and Outputs Part A'!$B$4+'Inputs and Outputs Part A'!$B$9</f>
        <v>102</v>
      </c>
      <c r="N444" s="33">
        <f t="shared" si="37"/>
        <v>101</v>
      </c>
      <c r="O444" s="33">
        <f>IF(N444-K444&gt;'Inputs and Outputs Part A'!B$4,N444-K444-'Inputs and Outputs Part A'!B$4,0)</f>
        <v>0</v>
      </c>
      <c r="P444" s="35">
        <f>'Inputs and Outputs Part A'!$B$5*'Data Sheet A'!N444-'Inputs and Outputs Part A'!$B$6*'Data Sheet A'!O444</f>
        <v>4040</v>
      </c>
      <c r="S444" s="13" t="s">
        <v>448</v>
      </c>
      <c r="T444" s="34">
        <v>5</v>
      </c>
      <c r="U444" s="34">
        <v>101</v>
      </c>
      <c r="V444" s="33">
        <f>'Inputs and Outputs Part A'!$B$4+'Inputs and Outputs Part A'!$B$10</f>
        <v>103</v>
      </c>
      <c r="W444" s="33">
        <f t="shared" si="38"/>
        <v>101</v>
      </c>
      <c r="X444" s="33">
        <f>IF(W444-T444&gt;'Inputs and Outputs Part A'!B$4,W444-T444-'Inputs and Outputs Part A'!B$4,0)</f>
        <v>0</v>
      </c>
      <c r="Y444" s="35">
        <f>'Inputs and Outputs Part A'!$B$5*'Data Sheet A'!W444-'Inputs and Outputs Part A'!$B$6*'Data Sheet A'!X444</f>
        <v>4040</v>
      </c>
      <c r="AB444" s="13" t="s">
        <v>448</v>
      </c>
      <c r="AC444" s="34">
        <v>5</v>
      </c>
      <c r="AD444" s="34">
        <v>101</v>
      </c>
      <c r="AE444" s="33">
        <f>'Inputs and Outputs Part A'!$B$4+'Inputs and Outputs Part A'!$B$11</f>
        <v>104</v>
      </c>
      <c r="AF444" s="33">
        <f t="shared" si="39"/>
        <v>101</v>
      </c>
      <c r="AG444" s="33">
        <f>IF(AF444-AC444&gt;'Inputs and Outputs Part A'!B$4,AF444-AC444-'Inputs and Outputs Part A'!B$4,0)</f>
        <v>0</v>
      </c>
      <c r="AH444" s="35">
        <f>'Inputs and Outputs Part A'!$B$5*'Data Sheet A'!AF444-'Inputs and Outputs Part A'!$B$6*'Data Sheet A'!AG444</f>
        <v>4040</v>
      </c>
      <c r="AK444" s="13" t="s">
        <v>448</v>
      </c>
      <c r="AL444" s="34">
        <v>5</v>
      </c>
      <c r="AM444" s="34">
        <v>101</v>
      </c>
      <c r="AN444" s="33">
        <f>'Inputs and Outputs Part A'!$B$4+'Inputs and Outputs Part A'!$B$12</f>
        <v>105</v>
      </c>
      <c r="AO444" s="33">
        <f t="shared" si="40"/>
        <v>101</v>
      </c>
      <c r="AP444" s="33">
        <f>IF(AO444-AL444&gt;'Inputs and Outputs Part A'!B$4,AO444-AL444-'Inputs and Outputs Part A'!B$4,0)</f>
        <v>0</v>
      </c>
      <c r="AQ444" s="35">
        <f>'Inputs and Outputs Part A'!$B$5*'Data Sheet A'!AO444-'Inputs and Outputs Part A'!$B$6*'Data Sheet A'!AP444</f>
        <v>4040</v>
      </c>
      <c r="AS444" s="13" t="s">
        <v>448</v>
      </c>
      <c r="AT444" s="34">
        <v>5</v>
      </c>
      <c r="AU444" s="34">
        <v>101</v>
      </c>
      <c r="AV444" s="33">
        <f>'Inputs and Outputs Part A'!$B$4</f>
        <v>100</v>
      </c>
      <c r="AW444" s="33">
        <f t="shared" si="41"/>
        <v>100</v>
      </c>
      <c r="AX444" s="33">
        <f>IF(AW444-AT444&gt;'Inputs and Outputs Part A'!B$4,AW444-AT444-'Inputs and Outputs Part A'!B$4,0)</f>
        <v>0</v>
      </c>
      <c r="AY444" s="35">
        <f>'Inputs and Outputs Part A'!$B$5*'Data Sheet A'!AW444</f>
        <v>4000</v>
      </c>
    </row>
    <row r="445" spans="1:51" x14ac:dyDescent="0.3">
      <c r="A445" s="13" t="s">
        <v>449</v>
      </c>
      <c r="B445" s="34">
        <v>1</v>
      </c>
      <c r="C445" s="34">
        <v>109</v>
      </c>
      <c r="D445" s="33">
        <f>'Inputs and Outputs Part A'!$B$4+'Inputs and Outputs Part A'!$B$8</f>
        <v>101</v>
      </c>
      <c r="E445" s="33">
        <f t="shared" si="36"/>
        <v>101</v>
      </c>
      <c r="F445" s="33">
        <f>IF(E445-B445&gt;'Inputs and Outputs Part A'!B$4,E445-B445-'Inputs and Outputs Part A'!B$4,0)</f>
        <v>0</v>
      </c>
      <c r="G445" s="35">
        <f>'Inputs and Outputs Part A'!$B$5*'Data Sheet A'!E445-'Inputs and Outputs Part A'!$B$6*'Data Sheet A'!F445</f>
        <v>4040</v>
      </c>
      <c r="J445" s="13" t="s">
        <v>449</v>
      </c>
      <c r="K445" s="34">
        <v>1</v>
      </c>
      <c r="L445" s="34">
        <v>109</v>
      </c>
      <c r="M445" s="33">
        <f>'Inputs and Outputs Part A'!$B$4+'Inputs and Outputs Part A'!$B$9</f>
        <v>102</v>
      </c>
      <c r="N445" s="33">
        <f t="shared" si="37"/>
        <v>102</v>
      </c>
      <c r="O445" s="33">
        <f>IF(N445-K445&gt;'Inputs and Outputs Part A'!B$4,N445-K445-'Inputs and Outputs Part A'!B$4,0)</f>
        <v>1</v>
      </c>
      <c r="P445" s="35">
        <f>'Inputs and Outputs Part A'!$B$5*'Data Sheet A'!N445-'Inputs and Outputs Part A'!$B$6*'Data Sheet A'!O445</f>
        <v>3980</v>
      </c>
      <c r="S445" s="13" t="s">
        <v>449</v>
      </c>
      <c r="T445" s="34">
        <v>1</v>
      </c>
      <c r="U445" s="34">
        <v>109</v>
      </c>
      <c r="V445" s="33">
        <f>'Inputs and Outputs Part A'!$B$4+'Inputs and Outputs Part A'!$B$10</f>
        <v>103</v>
      </c>
      <c r="W445" s="33">
        <f t="shared" si="38"/>
        <v>103</v>
      </c>
      <c r="X445" s="33">
        <f>IF(W445-T445&gt;'Inputs and Outputs Part A'!B$4,W445-T445-'Inputs and Outputs Part A'!B$4,0)</f>
        <v>2</v>
      </c>
      <c r="Y445" s="35">
        <f>'Inputs and Outputs Part A'!$B$5*'Data Sheet A'!W445-'Inputs and Outputs Part A'!$B$6*'Data Sheet A'!X445</f>
        <v>3920</v>
      </c>
      <c r="AB445" s="13" t="s">
        <v>449</v>
      </c>
      <c r="AC445" s="34">
        <v>1</v>
      </c>
      <c r="AD445" s="34">
        <v>109</v>
      </c>
      <c r="AE445" s="33">
        <f>'Inputs and Outputs Part A'!$B$4+'Inputs and Outputs Part A'!$B$11</f>
        <v>104</v>
      </c>
      <c r="AF445" s="33">
        <f t="shared" si="39"/>
        <v>104</v>
      </c>
      <c r="AG445" s="33">
        <f>IF(AF445-AC445&gt;'Inputs and Outputs Part A'!B$4,AF445-AC445-'Inputs and Outputs Part A'!B$4,0)</f>
        <v>3</v>
      </c>
      <c r="AH445" s="35">
        <f>'Inputs and Outputs Part A'!$B$5*'Data Sheet A'!AF445-'Inputs and Outputs Part A'!$B$6*'Data Sheet A'!AG445</f>
        <v>3860</v>
      </c>
      <c r="AK445" s="13" t="s">
        <v>449</v>
      </c>
      <c r="AL445" s="34">
        <v>1</v>
      </c>
      <c r="AM445" s="34">
        <v>109</v>
      </c>
      <c r="AN445" s="33">
        <f>'Inputs and Outputs Part A'!$B$4+'Inputs and Outputs Part A'!$B$12</f>
        <v>105</v>
      </c>
      <c r="AO445" s="33">
        <f t="shared" si="40"/>
        <v>105</v>
      </c>
      <c r="AP445" s="33">
        <f>IF(AO445-AL445&gt;'Inputs and Outputs Part A'!B$4,AO445-AL445-'Inputs and Outputs Part A'!B$4,0)</f>
        <v>4</v>
      </c>
      <c r="AQ445" s="35">
        <f>'Inputs and Outputs Part A'!$B$5*'Data Sheet A'!AO445-'Inputs and Outputs Part A'!$B$6*'Data Sheet A'!AP445</f>
        <v>3800</v>
      </c>
      <c r="AS445" s="13" t="s">
        <v>449</v>
      </c>
      <c r="AT445" s="34">
        <v>1</v>
      </c>
      <c r="AU445" s="34">
        <v>109</v>
      </c>
      <c r="AV445" s="33">
        <f>'Inputs and Outputs Part A'!$B$4</f>
        <v>100</v>
      </c>
      <c r="AW445" s="33">
        <f t="shared" si="41"/>
        <v>100</v>
      </c>
      <c r="AX445" s="33">
        <f>IF(AW445-AT445&gt;'Inputs and Outputs Part A'!B$4,AW445-AT445-'Inputs and Outputs Part A'!B$4,0)</f>
        <v>0</v>
      </c>
      <c r="AY445" s="35">
        <f>'Inputs and Outputs Part A'!$B$5*'Data Sheet A'!AW445</f>
        <v>4000</v>
      </c>
    </row>
    <row r="446" spans="1:51" x14ac:dyDescent="0.3">
      <c r="A446" s="13" t="s">
        <v>450</v>
      </c>
      <c r="B446" s="34">
        <v>0</v>
      </c>
      <c r="C446" s="34">
        <v>114</v>
      </c>
      <c r="D446" s="33">
        <f>'Inputs and Outputs Part A'!$B$4+'Inputs and Outputs Part A'!$B$8</f>
        <v>101</v>
      </c>
      <c r="E446" s="33">
        <f t="shared" si="36"/>
        <v>101</v>
      </c>
      <c r="F446" s="33">
        <f>IF(E446-B446&gt;'Inputs and Outputs Part A'!B$4,E446-B446-'Inputs and Outputs Part A'!B$4,0)</f>
        <v>1</v>
      </c>
      <c r="G446" s="35">
        <f>'Inputs and Outputs Part A'!$B$5*'Data Sheet A'!E446-'Inputs and Outputs Part A'!$B$6*'Data Sheet A'!F446</f>
        <v>3940</v>
      </c>
      <c r="J446" s="13" t="s">
        <v>450</v>
      </c>
      <c r="K446" s="34">
        <v>0</v>
      </c>
      <c r="L446" s="34">
        <v>114</v>
      </c>
      <c r="M446" s="33">
        <f>'Inputs and Outputs Part A'!$B$4+'Inputs and Outputs Part A'!$B$9</f>
        <v>102</v>
      </c>
      <c r="N446" s="33">
        <f t="shared" si="37"/>
        <v>102</v>
      </c>
      <c r="O446" s="33">
        <f>IF(N446-K446&gt;'Inputs and Outputs Part A'!B$4,N446-K446-'Inputs and Outputs Part A'!B$4,0)</f>
        <v>2</v>
      </c>
      <c r="P446" s="35">
        <f>'Inputs and Outputs Part A'!$B$5*'Data Sheet A'!N446-'Inputs and Outputs Part A'!$B$6*'Data Sheet A'!O446</f>
        <v>3880</v>
      </c>
      <c r="S446" s="13" t="s">
        <v>450</v>
      </c>
      <c r="T446" s="34">
        <v>0</v>
      </c>
      <c r="U446" s="34">
        <v>114</v>
      </c>
      <c r="V446" s="33">
        <f>'Inputs and Outputs Part A'!$B$4+'Inputs and Outputs Part A'!$B$10</f>
        <v>103</v>
      </c>
      <c r="W446" s="33">
        <f t="shared" si="38"/>
        <v>103</v>
      </c>
      <c r="X446" s="33">
        <f>IF(W446-T446&gt;'Inputs and Outputs Part A'!B$4,W446-T446-'Inputs and Outputs Part A'!B$4,0)</f>
        <v>3</v>
      </c>
      <c r="Y446" s="35">
        <f>'Inputs and Outputs Part A'!$B$5*'Data Sheet A'!W446-'Inputs and Outputs Part A'!$B$6*'Data Sheet A'!X446</f>
        <v>3820</v>
      </c>
      <c r="AB446" s="13" t="s">
        <v>450</v>
      </c>
      <c r="AC446" s="34">
        <v>0</v>
      </c>
      <c r="AD446" s="34">
        <v>114</v>
      </c>
      <c r="AE446" s="33">
        <f>'Inputs and Outputs Part A'!$B$4+'Inputs and Outputs Part A'!$B$11</f>
        <v>104</v>
      </c>
      <c r="AF446" s="33">
        <f t="shared" si="39"/>
        <v>104</v>
      </c>
      <c r="AG446" s="33">
        <f>IF(AF446-AC446&gt;'Inputs and Outputs Part A'!B$4,AF446-AC446-'Inputs and Outputs Part A'!B$4,0)</f>
        <v>4</v>
      </c>
      <c r="AH446" s="35">
        <f>'Inputs and Outputs Part A'!$B$5*'Data Sheet A'!AF446-'Inputs and Outputs Part A'!$B$6*'Data Sheet A'!AG446</f>
        <v>3760</v>
      </c>
      <c r="AK446" s="13" t="s">
        <v>450</v>
      </c>
      <c r="AL446" s="34">
        <v>0</v>
      </c>
      <c r="AM446" s="34">
        <v>114</v>
      </c>
      <c r="AN446" s="33">
        <f>'Inputs and Outputs Part A'!$B$4+'Inputs and Outputs Part A'!$B$12</f>
        <v>105</v>
      </c>
      <c r="AO446" s="33">
        <f t="shared" si="40"/>
        <v>105</v>
      </c>
      <c r="AP446" s="33">
        <f>IF(AO446-AL446&gt;'Inputs and Outputs Part A'!B$4,AO446-AL446-'Inputs and Outputs Part A'!B$4,0)</f>
        <v>5</v>
      </c>
      <c r="AQ446" s="35">
        <f>'Inputs and Outputs Part A'!$B$5*'Data Sheet A'!AO446-'Inputs and Outputs Part A'!$B$6*'Data Sheet A'!AP446</f>
        <v>3700</v>
      </c>
      <c r="AS446" s="13" t="s">
        <v>450</v>
      </c>
      <c r="AT446" s="34">
        <v>0</v>
      </c>
      <c r="AU446" s="34">
        <v>114</v>
      </c>
      <c r="AV446" s="33">
        <f>'Inputs and Outputs Part A'!$B$4</f>
        <v>100</v>
      </c>
      <c r="AW446" s="33">
        <f t="shared" si="41"/>
        <v>100</v>
      </c>
      <c r="AX446" s="33">
        <f>IF(AW446-AT446&gt;'Inputs and Outputs Part A'!B$4,AW446-AT446-'Inputs and Outputs Part A'!B$4,0)</f>
        <v>0</v>
      </c>
      <c r="AY446" s="35">
        <f>'Inputs and Outputs Part A'!$B$5*'Data Sheet A'!AW446</f>
        <v>4000</v>
      </c>
    </row>
    <row r="447" spans="1:51" x14ac:dyDescent="0.3">
      <c r="A447" s="13" t="s">
        <v>451</v>
      </c>
      <c r="B447" s="34">
        <v>5</v>
      </c>
      <c r="C447" s="34">
        <v>99</v>
      </c>
      <c r="D447" s="33">
        <f>'Inputs and Outputs Part A'!$B$4+'Inputs and Outputs Part A'!$B$8</f>
        <v>101</v>
      </c>
      <c r="E447" s="33">
        <f t="shared" si="36"/>
        <v>99</v>
      </c>
      <c r="F447" s="33">
        <f>IF(E447-B447&gt;'Inputs and Outputs Part A'!B$4,E447-B447-'Inputs and Outputs Part A'!B$4,0)</f>
        <v>0</v>
      </c>
      <c r="G447" s="35">
        <f>'Inputs and Outputs Part A'!$B$5*'Data Sheet A'!E447-'Inputs and Outputs Part A'!$B$6*'Data Sheet A'!F447</f>
        <v>3960</v>
      </c>
      <c r="J447" s="13" t="s">
        <v>451</v>
      </c>
      <c r="K447" s="34">
        <v>5</v>
      </c>
      <c r="L447" s="34">
        <v>99</v>
      </c>
      <c r="M447" s="33">
        <f>'Inputs and Outputs Part A'!$B$4+'Inputs and Outputs Part A'!$B$9</f>
        <v>102</v>
      </c>
      <c r="N447" s="33">
        <f t="shared" si="37"/>
        <v>99</v>
      </c>
      <c r="O447" s="33">
        <f>IF(N447-K447&gt;'Inputs and Outputs Part A'!B$4,N447-K447-'Inputs and Outputs Part A'!B$4,0)</f>
        <v>0</v>
      </c>
      <c r="P447" s="35">
        <f>'Inputs and Outputs Part A'!$B$5*'Data Sheet A'!N447-'Inputs and Outputs Part A'!$B$6*'Data Sheet A'!O447</f>
        <v>3960</v>
      </c>
      <c r="S447" s="13" t="s">
        <v>451</v>
      </c>
      <c r="T447" s="34">
        <v>5</v>
      </c>
      <c r="U447" s="34">
        <v>99</v>
      </c>
      <c r="V447" s="33">
        <f>'Inputs and Outputs Part A'!$B$4+'Inputs and Outputs Part A'!$B$10</f>
        <v>103</v>
      </c>
      <c r="W447" s="33">
        <f t="shared" si="38"/>
        <v>99</v>
      </c>
      <c r="X447" s="33">
        <f>IF(W447-T447&gt;'Inputs and Outputs Part A'!B$4,W447-T447-'Inputs and Outputs Part A'!B$4,0)</f>
        <v>0</v>
      </c>
      <c r="Y447" s="35">
        <f>'Inputs and Outputs Part A'!$B$5*'Data Sheet A'!W447-'Inputs and Outputs Part A'!$B$6*'Data Sheet A'!X447</f>
        <v>3960</v>
      </c>
      <c r="AB447" s="13" t="s">
        <v>451</v>
      </c>
      <c r="AC447" s="34">
        <v>5</v>
      </c>
      <c r="AD447" s="34">
        <v>99</v>
      </c>
      <c r="AE447" s="33">
        <f>'Inputs and Outputs Part A'!$B$4+'Inputs and Outputs Part A'!$B$11</f>
        <v>104</v>
      </c>
      <c r="AF447" s="33">
        <f t="shared" si="39"/>
        <v>99</v>
      </c>
      <c r="AG447" s="33">
        <f>IF(AF447-AC447&gt;'Inputs and Outputs Part A'!B$4,AF447-AC447-'Inputs and Outputs Part A'!B$4,0)</f>
        <v>0</v>
      </c>
      <c r="AH447" s="35">
        <f>'Inputs and Outputs Part A'!$B$5*'Data Sheet A'!AF447-'Inputs and Outputs Part A'!$B$6*'Data Sheet A'!AG447</f>
        <v>3960</v>
      </c>
      <c r="AK447" s="13" t="s">
        <v>451</v>
      </c>
      <c r="AL447" s="34">
        <v>5</v>
      </c>
      <c r="AM447" s="34">
        <v>99</v>
      </c>
      <c r="AN447" s="33">
        <f>'Inputs and Outputs Part A'!$B$4+'Inputs and Outputs Part A'!$B$12</f>
        <v>105</v>
      </c>
      <c r="AO447" s="33">
        <f t="shared" si="40"/>
        <v>99</v>
      </c>
      <c r="AP447" s="33">
        <f>IF(AO447-AL447&gt;'Inputs and Outputs Part A'!B$4,AO447-AL447-'Inputs and Outputs Part A'!B$4,0)</f>
        <v>0</v>
      </c>
      <c r="AQ447" s="35">
        <f>'Inputs and Outputs Part A'!$B$5*'Data Sheet A'!AO447-'Inputs and Outputs Part A'!$B$6*'Data Sheet A'!AP447</f>
        <v>3960</v>
      </c>
      <c r="AS447" s="13" t="s">
        <v>451</v>
      </c>
      <c r="AT447" s="34">
        <v>5</v>
      </c>
      <c r="AU447" s="34">
        <v>99</v>
      </c>
      <c r="AV447" s="33">
        <f>'Inputs and Outputs Part A'!$B$4</f>
        <v>100</v>
      </c>
      <c r="AW447" s="33">
        <f t="shared" si="41"/>
        <v>99</v>
      </c>
      <c r="AX447" s="33">
        <f>IF(AW447-AT447&gt;'Inputs and Outputs Part A'!B$4,AW447-AT447-'Inputs and Outputs Part A'!B$4,0)</f>
        <v>0</v>
      </c>
      <c r="AY447" s="35">
        <f>'Inputs and Outputs Part A'!$B$5*'Data Sheet A'!AW447</f>
        <v>3960</v>
      </c>
    </row>
    <row r="448" spans="1:51" x14ac:dyDescent="0.3">
      <c r="A448" s="13" t="s">
        <v>452</v>
      </c>
      <c r="B448" s="34">
        <v>1</v>
      </c>
      <c r="C448" s="34">
        <v>111</v>
      </c>
      <c r="D448" s="33">
        <f>'Inputs and Outputs Part A'!$B$4+'Inputs and Outputs Part A'!$B$8</f>
        <v>101</v>
      </c>
      <c r="E448" s="33">
        <f t="shared" si="36"/>
        <v>101</v>
      </c>
      <c r="F448" s="33">
        <f>IF(E448-B448&gt;'Inputs and Outputs Part A'!B$4,E448-B448-'Inputs and Outputs Part A'!B$4,0)</f>
        <v>0</v>
      </c>
      <c r="G448" s="35">
        <f>'Inputs and Outputs Part A'!$B$5*'Data Sheet A'!E448-'Inputs and Outputs Part A'!$B$6*'Data Sheet A'!F448</f>
        <v>4040</v>
      </c>
      <c r="J448" s="13" t="s">
        <v>452</v>
      </c>
      <c r="K448" s="34">
        <v>1</v>
      </c>
      <c r="L448" s="34">
        <v>111</v>
      </c>
      <c r="M448" s="33">
        <f>'Inputs and Outputs Part A'!$B$4+'Inputs and Outputs Part A'!$B$9</f>
        <v>102</v>
      </c>
      <c r="N448" s="33">
        <f t="shared" si="37"/>
        <v>102</v>
      </c>
      <c r="O448" s="33">
        <f>IF(N448-K448&gt;'Inputs and Outputs Part A'!B$4,N448-K448-'Inputs and Outputs Part A'!B$4,0)</f>
        <v>1</v>
      </c>
      <c r="P448" s="35">
        <f>'Inputs and Outputs Part A'!$B$5*'Data Sheet A'!N448-'Inputs and Outputs Part A'!$B$6*'Data Sheet A'!O448</f>
        <v>3980</v>
      </c>
      <c r="S448" s="13" t="s">
        <v>452</v>
      </c>
      <c r="T448" s="34">
        <v>1</v>
      </c>
      <c r="U448" s="34">
        <v>111</v>
      </c>
      <c r="V448" s="33">
        <f>'Inputs and Outputs Part A'!$B$4+'Inputs and Outputs Part A'!$B$10</f>
        <v>103</v>
      </c>
      <c r="W448" s="33">
        <f t="shared" si="38"/>
        <v>103</v>
      </c>
      <c r="X448" s="33">
        <f>IF(W448-T448&gt;'Inputs and Outputs Part A'!B$4,W448-T448-'Inputs and Outputs Part A'!B$4,0)</f>
        <v>2</v>
      </c>
      <c r="Y448" s="35">
        <f>'Inputs and Outputs Part A'!$B$5*'Data Sheet A'!W448-'Inputs and Outputs Part A'!$B$6*'Data Sheet A'!X448</f>
        <v>3920</v>
      </c>
      <c r="AB448" s="13" t="s">
        <v>452</v>
      </c>
      <c r="AC448" s="34">
        <v>1</v>
      </c>
      <c r="AD448" s="34">
        <v>111</v>
      </c>
      <c r="AE448" s="33">
        <f>'Inputs and Outputs Part A'!$B$4+'Inputs and Outputs Part A'!$B$11</f>
        <v>104</v>
      </c>
      <c r="AF448" s="33">
        <f t="shared" si="39"/>
        <v>104</v>
      </c>
      <c r="AG448" s="33">
        <f>IF(AF448-AC448&gt;'Inputs and Outputs Part A'!B$4,AF448-AC448-'Inputs and Outputs Part A'!B$4,0)</f>
        <v>3</v>
      </c>
      <c r="AH448" s="35">
        <f>'Inputs and Outputs Part A'!$B$5*'Data Sheet A'!AF448-'Inputs and Outputs Part A'!$B$6*'Data Sheet A'!AG448</f>
        <v>3860</v>
      </c>
      <c r="AK448" s="13" t="s">
        <v>452</v>
      </c>
      <c r="AL448" s="34">
        <v>1</v>
      </c>
      <c r="AM448" s="34">
        <v>111</v>
      </c>
      <c r="AN448" s="33">
        <f>'Inputs and Outputs Part A'!$B$4+'Inputs and Outputs Part A'!$B$12</f>
        <v>105</v>
      </c>
      <c r="AO448" s="33">
        <f t="shared" si="40"/>
        <v>105</v>
      </c>
      <c r="AP448" s="33">
        <f>IF(AO448-AL448&gt;'Inputs and Outputs Part A'!B$4,AO448-AL448-'Inputs and Outputs Part A'!B$4,0)</f>
        <v>4</v>
      </c>
      <c r="AQ448" s="35">
        <f>'Inputs and Outputs Part A'!$B$5*'Data Sheet A'!AO448-'Inputs and Outputs Part A'!$B$6*'Data Sheet A'!AP448</f>
        <v>3800</v>
      </c>
      <c r="AS448" s="13" t="s">
        <v>452</v>
      </c>
      <c r="AT448" s="34">
        <v>1</v>
      </c>
      <c r="AU448" s="34">
        <v>111</v>
      </c>
      <c r="AV448" s="33">
        <f>'Inputs and Outputs Part A'!$B$4</f>
        <v>100</v>
      </c>
      <c r="AW448" s="33">
        <f t="shared" si="41"/>
        <v>100</v>
      </c>
      <c r="AX448" s="33">
        <f>IF(AW448-AT448&gt;'Inputs and Outputs Part A'!B$4,AW448-AT448-'Inputs and Outputs Part A'!B$4,0)</f>
        <v>0</v>
      </c>
      <c r="AY448" s="35">
        <f>'Inputs and Outputs Part A'!$B$5*'Data Sheet A'!AW448</f>
        <v>4000</v>
      </c>
    </row>
    <row r="449" spans="1:51" x14ac:dyDescent="0.3">
      <c r="A449" s="13" t="s">
        <v>453</v>
      </c>
      <c r="B449" s="34">
        <v>2</v>
      </c>
      <c r="C449" s="34">
        <v>103</v>
      </c>
      <c r="D449" s="33">
        <f>'Inputs and Outputs Part A'!$B$4+'Inputs and Outputs Part A'!$B$8</f>
        <v>101</v>
      </c>
      <c r="E449" s="33">
        <f t="shared" si="36"/>
        <v>101</v>
      </c>
      <c r="F449" s="33">
        <f>IF(E449-B449&gt;'Inputs and Outputs Part A'!B$4,E449-B449-'Inputs and Outputs Part A'!B$4,0)</f>
        <v>0</v>
      </c>
      <c r="G449" s="35">
        <f>'Inputs and Outputs Part A'!$B$5*'Data Sheet A'!E449-'Inputs and Outputs Part A'!$B$6*'Data Sheet A'!F449</f>
        <v>4040</v>
      </c>
      <c r="J449" s="13" t="s">
        <v>453</v>
      </c>
      <c r="K449" s="34">
        <v>2</v>
      </c>
      <c r="L449" s="34">
        <v>103</v>
      </c>
      <c r="M449" s="33">
        <f>'Inputs and Outputs Part A'!$B$4+'Inputs and Outputs Part A'!$B$9</f>
        <v>102</v>
      </c>
      <c r="N449" s="33">
        <f t="shared" si="37"/>
        <v>102</v>
      </c>
      <c r="O449" s="33">
        <f>IF(N449-K449&gt;'Inputs and Outputs Part A'!B$4,N449-K449-'Inputs and Outputs Part A'!B$4,0)</f>
        <v>0</v>
      </c>
      <c r="P449" s="35">
        <f>'Inputs and Outputs Part A'!$B$5*'Data Sheet A'!N449-'Inputs and Outputs Part A'!$B$6*'Data Sheet A'!O449</f>
        <v>4080</v>
      </c>
      <c r="S449" s="13" t="s">
        <v>453</v>
      </c>
      <c r="T449" s="34">
        <v>2</v>
      </c>
      <c r="U449" s="34">
        <v>103</v>
      </c>
      <c r="V449" s="33">
        <f>'Inputs and Outputs Part A'!$B$4+'Inputs and Outputs Part A'!$B$10</f>
        <v>103</v>
      </c>
      <c r="W449" s="33">
        <f t="shared" si="38"/>
        <v>103</v>
      </c>
      <c r="X449" s="33">
        <f>IF(W449-T449&gt;'Inputs and Outputs Part A'!B$4,W449-T449-'Inputs and Outputs Part A'!B$4,0)</f>
        <v>1</v>
      </c>
      <c r="Y449" s="35">
        <f>'Inputs and Outputs Part A'!$B$5*'Data Sheet A'!W449-'Inputs and Outputs Part A'!$B$6*'Data Sheet A'!X449</f>
        <v>4020</v>
      </c>
      <c r="AB449" s="13" t="s">
        <v>453</v>
      </c>
      <c r="AC449" s="34">
        <v>2</v>
      </c>
      <c r="AD449" s="34">
        <v>103</v>
      </c>
      <c r="AE449" s="33">
        <f>'Inputs and Outputs Part A'!$B$4+'Inputs and Outputs Part A'!$B$11</f>
        <v>104</v>
      </c>
      <c r="AF449" s="33">
        <f t="shared" si="39"/>
        <v>103</v>
      </c>
      <c r="AG449" s="33">
        <f>IF(AF449-AC449&gt;'Inputs and Outputs Part A'!B$4,AF449-AC449-'Inputs and Outputs Part A'!B$4,0)</f>
        <v>1</v>
      </c>
      <c r="AH449" s="35">
        <f>'Inputs and Outputs Part A'!$B$5*'Data Sheet A'!AF449-'Inputs and Outputs Part A'!$B$6*'Data Sheet A'!AG449</f>
        <v>4020</v>
      </c>
      <c r="AK449" s="13" t="s">
        <v>453</v>
      </c>
      <c r="AL449" s="34">
        <v>2</v>
      </c>
      <c r="AM449" s="34">
        <v>103</v>
      </c>
      <c r="AN449" s="33">
        <f>'Inputs and Outputs Part A'!$B$4+'Inputs and Outputs Part A'!$B$12</f>
        <v>105</v>
      </c>
      <c r="AO449" s="33">
        <f t="shared" si="40"/>
        <v>103</v>
      </c>
      <c r="AP449" s="33">
        <f>IF(AO449-AL449&gt;'Inputs and Outputs Part A'!B$4,AO449-AL449-'Inputs and Outputs Part A'!B$4,0)</f>
        <v>1</v>
      </c>
      <c r="AQ449" s="35">
        <f>'Inputs and Outputs Part A'!$B$5*'Data Sheet A'!AO449-'Inputs and Outputs Part A'!$B$6*'Data Sheet A'!AP449</f>
        <v>4020</v>
      </c>
      <c r="AS449" s="13" t="s">
        <v>453</v>
      </c>
      <c r="AT449" s="34">
        <v>2</v>
      </c>
      <c r="AU449" s="34">
        <v>103</v>
      </c>
      <c r="AV449" s="33">
        <f>'Inputs and Outputs Part A'!$B$4</f>
        <v>100</v>
      </c>
      <c r="AW449" s="33">
        <f t="shared" si="41"/>
        <v>100</v>
      </c>
      <c r="AX449" s="33">
        <f>IF(AW449-AT449&gt;'Inputs and Outputs Part A'!B$4,AW449-AT449-'Inputs and Outputs Part A'!B$4,0)</f>
        <v>0</v>
      </c>
      <c r="AY449" s="35">
        <f>'Inputs and Outputs Part A'!$B$5*'Data Sheet A'!AW449</f>
        <v>4000</v>
      </c>
    </row>
    <row r="450" spans="1:51" x14ac:dyDescent="0.3">
      <c r="A450" s="13" t="s">
        <v>454</v>
      </c>
      <c r="B450" s="34">
        <v>6</v>
      </c>
      <c r="C450" s="34">
        <v>105</v>
      </c>
      <c r="D450" s="33">
        <f>'Inputs and Outputs Part A'!$B$4+'Inputs and Outputs Part A'!$B$8</f>
        <v>101</v>
      </c>
      <c r="E450" s="33">
        <f t="shared" si="36"/>
        <v>101</v>
      </c>
      <c r="F450" s="33">
        <f>IF(E450-B450&gt;'Inputs and Outputs Part A'!B$4,E450-B450-'Inputs and Outputs Part A'!B$4,0)</f>
        <v>0</v>
      </c>
      <c r="G450" s="35">
        <f>'Inputs and Outputs Part A'!$B$5*'Data Sheet A'!E450-'Inputs and Outputs Part A'!$B$6*'Data Sheet A'!F450</f>
        <v>4040</v>
      </c>
      <c r="J450" s="13" t="s">
        <v>454</v>
      </c>
      <c r="K450" s="34">
        <v>6</v>
      </c>
      <c r="L450" s="34">
        <v>105</v>
      </c>
      <c r="M450" s="33">
        <f>'Inputs and Outputs Part A'!$B$4+'Inputs and Outputs Part A'!$B$9</f>
        <v>102</v>
      </c>
      <c r="N450" s="33">
        <f t="shared" si="37"/>
        <v>102</v>
      </c>
      <c r="O450" s="33">
        <f>IF(N450-K450&gt;'Inputs and Outputs Part A'!B$4,N450-K450-'Inputs and Outputs Part A'!B$4,0)</f>
        <v>0</v>
      </c>
      <c r="P450" s="35">
        <f>'Inputs and Outputs Part A'!$B$5*'Data Sheet A'!N450-'Inputs and Outputs Part A'!$B$6*'Data Sheet A'!O450</f>
        <v>4080</v>
      </c>
      <c r="S450" s="13" t="s">
        <v>454</v>
      </c>
      <c r="T450" s="34">
        <v>6</v>
      </c>
      <c r="U450" s="34">
        <v>105</v>
      </c>
      <c r="V450" s="33">
        <f>'Inputs and Outputs Part A'!$B$4+'Inputs and Outputs Part A'!$B$10</f>
        <v>103</v>
      </c>
      <c r="W450" s="33">
        <f t="shared" si="38"/>
        <v>103</v>
      </c>
      <c r="X450" s="33">
        <f>IF(W450-T450&gt;'Inputs and Outputs Part A'!B$4,W450-T450-'Inputs and Outputs Part A'!B$4,0)</f>
        <v>0</v>
      </c>
      <c r="Y450" s="35">
        <f>'Inputs and Outputs Part A'!$B$5*'Data Sheet A'!W450-'Inputs and Outputs Part A'!$B$6*'Data Sheet A'!X450</f>
        <v>4120</v>
      </c>
      <c r="AB450" s="13" t="s">
        <v>454</v>
      </c>
      <c r="AC450" s="34">
        <v>6</v>
      </c>
      <c r="AD450" s="34">
        <v>105</v>
      </c>
      <c r="AE450" s="33">
        <f>'Inputs and Outputs Part A'!$B$4+'Inputs and Outputs Part A'!$B$11</f>
        <v>104</v>
      </c>
      <c r="AF450" s="33">
        <f t="shared" si="39"/>
        <v>104</v>
      </c>
      <c r="AG450" s="33">
        <f>IF(AF450-AC450&gt;'Inputs and Outputs Part A'!B$4,AF450-AC450-'Inputs and Outputs Part A'!B$4,0)</f>
        <v>0</v>
      </c>
      <c r="AH450" s="35">
        <f>'Inputs and Outputs Part A'!$B$5*'Data Sheet A'!AF450-'Inputs and Outputs Part A'!$B$6*'Data Sheet A'!AG450</f>
        <v>4160</v>
      </c>
      <c r="AK450" s="13" t="s">
        <v>454</v>
      </c>
      <c r="AL450" s="34">
        <v>6</v>
      </c>
      <c r="AM450" s="34">
        <v>105</v>
      </c>
      <c r="AN450" s="33">
        <f>'Inputs and Outputs Part A'!$B$4+'Inputs and Outputs Part A'!$B$12</f>
        <v>105</v>
      </c>
      <c r="AO450" s="33">
        <f t="shared" si="40"/>
        <v>105</v>
      </c>
      <c r="AP450" s="33">
        <f>IF(AO450-AL450&gt;'Inputs and Outputs Part A'!B$4,AO450-AL450-'Inputs and Outputs Part A'!B$4,0)</f>
        <v>0</v>
      </c>
      <c r="AQ450" s="35">
        <f>'Inputs and Outputs Part A'!$B$5*'Data Sheet A'!AO450-'Inputs and Outputs Part A'!$B$6*'Data Sheet A'!AP450</f>
        <v>4200</v>
      </c>
      <c r="AS450" s="13" t="s">
        <v>454</v>
      </c>
      <c r="AT450" s="34">
        <v>6</v>
      </c>
      <c r="AU450" s="34">
        <v>105</v>
      </c>
      <c r="AV450" s="33">
        <f>'Inputs and Outputs Part A'!$B$4</f>
        <v>100</v>
      </c>
      <c r="AW450" s="33">
        <f t="shared" si="41"/>
        <v>100</v>
      </c>
      <c r="AX450" s="33">
        <f>IF(AW450-AT450&gt;'Inputs and Outputs Part A'!B$4,AW450-AT450-'Inputs and Outputs Part A'!B$4,0)</f>
        <v>0</v>
      </c>
      <c r="AY450" s="35">
        <f>'Inputs and Outputs Part A'!$B$5*'Data Sheet A'!AW450</f>
        <v>4000</v>
      </c>
    </row>
    <row r="451" spans="1:51" x14ac:dyDescent="0.3">
      <c r="A451" s="13" t="s">
        <v>455</v>
      </c>
      <c r="B451" s="34">
        <v>1</v>
      </c>
      <c r="C451" s="34">
        <v>100</v>
      </c>
      <c r="D451" s="33">
        <f>'Inputs and Outputs Part A'!$B$4+'Inputs and Outputs Part A'!$B$8</f>
        <v>101</v>
      </c>
      <c r="E451" s="33">
        <f t="shared" si="36"/>
        <v>100</v>
      </c>
      <c r="F451" s="33">
        <f>IF(E451-B451&gt;'Inputs and Outputs Part A'!B$4,E451-B451-'Inputs and Outputs Part A'!B$4,0)</f>
        <v>0</v>
      </c>
      <c r="G451" s="35">
        <f>'Inputs and Outputs Part A'!$B$5*'Data Sheet A'!E451-'Inputs and Outputs Part A'!$B$6*'Data Sheet A'!F451</f>
        <v>4000</v>
      </c>
      <c r="J451" s="13" t="s">
        <v>455</v>
      </c>
      <c r="K451" s="34">
        <v>1</v>
      </c>
      <c r="L451" s="34">
        <v>100</v>
      </c>
      <c r="M451" s="33">
        <f>'Inputs and Outputs Part A'!$B$4+'Inputs and Outputs Part A'!$B$9</f>
        <v>102</v>
      </c>
      <c r="N451" s="33">
        <f t="shared" si="37"/>
        <v>100</v>
      </c>
      <c r="O451" s="33">
        <f>IF(N451-K451&gt;'Inputs and Outputs Part A'!B$4,N451-K451-'Inputs and Outputs Part A'!B$4,0)</f>
        <v>0</v>
      </c>
      <c r="P451" s="35">
        <f>'Inputs and Outputs Part A'!$B$5*'Data Sheet A'!N451-'Inputs and Outputs Part A'!$B$6*'Data Sheet A'!O451</f>
        <v>4000</v>
      </c>
      <c r="S451" s="13" t="s">
        <v>455</v>
      </c>
      <c r="T451" s="34">
        <v>1</v>
      </c>
      <c r="U451" s="34">
        <v>100</v>
      </c>
      <c r="V451" s="33">
        <f>'Inputs and Outputs Part A'!$B$4+'Inputs and Outputs Part A'!$B$10</f>
        <v>103</v>
      </c>
      <c r="W451" s="33">
        <f t="shared" si="38"/>
        <v>100</v>
      </c>
      <c r="X451" s="33">
        <f>IF(W451-T451&gt;'Inputs and Outputs Part A'!B$4,W451-T451-'Inputs and Outputs Part A'!B$4,0)</f>
        <v>0</v>
      </c>
      <c r="Y451" s="35">
        <f>'Inputs and Outputs Part A'!$B$5*'Data Sheet A'!W451-'Inputs and Outputs Part A'!$B$6*'Data Sheet A'!X451</f>
        <v>4000</v>
      </c>
      <c r="AB451" s="13" t="s">
        <v>455</v>
      </c>
      <c r="AC451" s="34">
        <v>1</v>
      </c>
      <c r="AD451" s="34">
        <v>100</v>
      </c>
      <c r="AE451" s="33">
        <f>'Inputs and Outputs Part A'!$B$4+'Inputs and Outputs Part A'!$B$11</f>
        <v>104</v>
      </c>
      <c r="AF451" s="33">
        <f t="shared" si="39"/>
        <v>100</v>
      </c>
      <c r="AG451" s="33">
        <f>IF(AF451-AC451&gt;'Inputs and Outputs Part A'!B$4,AF451-AC451-'Inputs and Outputs Part A'!B$4,0)</f>
        <v>0</v>
      </c>
      <c r="AH451" s="35">
        <f>'Inputs and Outputs Part A'!$B$5*'Data Sheet A'!AF451-'Inputs and Outputs Part A'!$B$6*'Data Sheet A'!AG451</f>
        <v>4000</v>
      </c>
      <c r="AK451" s="13" t="s">
        <v>455</v>
      </c>
      <c r="AL451" s="34">
        <v>1</v>
      </c>
      <c r="AM451" s="34">
        <v>100</v>
      </c>
      <c r="AN451" s="33">
        <f>'Inputs and Outputs Part A'!$B$4+'Inputs and Outputs Part A'!$B$12</f>
        <v>105</v>
      </c>
      <c r="AO451" s="33">
        <f t="shared" si="40"/>
        <v>100</v>
      </c>
      <c r="AP451" s="33">
        <f>IF(AO451-AL451&gt;'Inputs and Outputs Part A'!B$4,AO451-AL451-'Inputs and Outputs Part A'!B$4,0)</f>
        <v>0</v>
      </c>
      <c r="AQ451" s="35">
        <f>'Inputs and Outputs Part A'!$B$5*'Data Sheet A'!AO451-'Inputs and Outputs Part A'!$B$6*'Data Sheet A'!AP451</f>
        <v>4000</v>
      </c>
      <c r="AS451" s="13" t="s">
        <v>455</v>
      </c>
      <c r="AT451" s="34">
        <v>1</v>
      </c>
      <c r="AU451" s="34">
        <v>100</v>
      </c>
      <c r="AV451" s="33">
        <f>'Inputs and Outputs Part A'!$B$4</f>
        <v>100</v>
      </c>
      <c r="AW451" s="33">
        <f t="shared" si="41"/>
        <v>100</v>
      </c>
      <c r="AX451" s="33">
        <f>IF(AW451-AT451&gt;'Inputs and Outputs Part A'!B$4,AW451-AT451-'Inputs and Outputs Part A'!B$4,0)</f>
        <v>0</v>
      </c>
      <c r="AY451" s="35">
        <f>'Inputs and Outputs Part A'!$B$5*'Data Sheet A'!AW451</f>
        <v>4000</v>
      </c>
    </row>
    <row r="452" spans="1:51" x14ac:dyDescent="0.3">
      <c r="A452" s="13" t="s">
        <v>456</v>
      </c>
      <c r="B452" s="34">
        <v>1</v>
      </c>
      <c r="C452" s="34">
        <v>103</v>
      </c>
      <c r="D452" s="33">
        <f>'Inputs and Outputs Part A'!$B$4+'Inputs and Outputs Part A'!$B$8</f>
        <v>101</v>
      </c>
      <c r="E452" s="33">
        <f t="shared" ref="E452:E515" si="42">MIN(C452:D452)</f>
        <v>101</v>
      </c>
      <c r="F452" s="33">
        <f>IF(E452-B452&gt;'Inputs and Outputs Part A'!B$4,E452-B452-'Inputs and Outputs Part A'!B$4,0)</f>
        <v>0</v>
      </c>
      <c r="G452" s="35">
        <f>'Inputs and Outputs Part A'!$B$5*'Data Sheet A'!E452-'Inputs and Outputs Part A'!$B$6*'Data Sheet A'!F452</f>
        <v>4040</v>
      </c>
      <c r="J452" s="13" t="s">
        <v>456</v>
      </c>
      <c r="K452" s="34">
        <v>1</v>
      </c>
      <c r="L452" s="34">
        <v>103</v>
      </c>
      <c r="M452" s="33">
        <f>'Inputs and Outputs Part A'!$B$4+'Inputs and Outputs Part A'!$B$9</f>
        <v>102</v>
      </c>
      <c r="N452" s="33">
        <f t="shared" ref="N452:N515" si="43">MIN(L452:M452)</f>
        <v>102</v>
      </c>
      <c r="O452" s="33">
        <f>IF(N452-K452&gt;'Inputs and Outputs Part A'!B$4,N452-K452-'Inputs and Outputs Part A'!B$4,0)</f>
        <v>1</v>
      </c>
      <c r="P452" s="35">
        <f>'Inputs and Outputs Part A'!$B$5*'Data Sheet A'!N452-'Inputs and Outputs Part A'!$B$6*'Data Sheet A'!O452</f>
        <v>3980</v>
      </c>
      <c r="S452" s="13" t="s">
        <v>456</v>
      </c>
      <c r="T452" s="34">
        <v>1</v>
      </c>
      <c r="U452" s="34">
        <v>103</v>
      </c>
      <c r="V452" s="33">
        <f>'Inputs and Outputs Part A'!$B$4+'Inputs and Outputs Part A'!$B$10</f>
        <v>103</v>
      </c>
      <c r="W452" s="33">
        <f t="shared" ref="W452:W515" si="44">MIN(U452:V452)</f>
        <v>103</v>
      </c>
      <c r="X452" s="33">
        <f>IF(W452-T452&gt;'Inputs and Outputs Part A'!B$4,W452-T452-'Inputs and Outputs Part A'!B$4,0)</f>
        <v>2</v>
      </c>
      <c r="Y452" s="35">
        <f>'Inputs and Outputs Part A'!$B$5*'Data Sheet A'!W452-'Inputs and Outputs Part A'!$B$6*'Data Sheet A'!X452</f>
        <v>3920</v>
      </c>
      <c r="AB452" s="13" t="s">
        <v>456</v>
      </c>
      <c r="AC452" s="34">
        <v>1</v>
      </c>
      <c r="AD452" s="34">
        <v>103</v>
      </c>
      <c r="AE452" s="33">
        <f>'Inputs and Outputs Part A'!$B$4+'Inputs and Outputs Part A'!$B$11</f>
        <v>104</v>
      </c>
      <c r="AF452" s="33">
        <f t="shared" ref="AF452:AF515" si="45">MIN(AD452:AE452)</f>
        <v>103</v>
      </c>
      <c r="AG452" s="33">
        <f>IF(AF452-AC452&gt;'Inputs and Outputs Part A'!B$4,AF452-AC452-'Inputs and Outputs Part A'!B$4,0)</f>
        <v>2</v>
      </c>
      <c r="AH452" s="35">
        <f>'Inputs and Outputs Part A'!$B$5*'Data Sheet A'!AF452-'Inputs and Outputs Part A'!$B$6*'Data Sheet A'!AG452</f>
        <v>3920</v>
      </c>
      <c r="AK452" s="13" t="s">
        <v>456</v>
      </c>
      <c r="AL452" s="34">
        <v>1</v>
      </c>
      <c r="AM452" s="34">
        <v>103</v>
      </c>
      <c r="AN452" s="33">
        <f>'Inputs and Outputs Part A'!$B$4+'Inputs and Outputs Part A'!$B$12</f>
        <v>105</v>
      </c>
      <c r="AO452" s="33">
        <f t="shared" ref="AO452:AO515" si="46">MIN(AM452:AN452)</f>
        <v>103</v>
      </c>
      <c r="AP452" s="33">
        <f>IF(AO452-AL452&gt;'Inputs and Outputs Part A'!B$4,AO452-AL452-'Inputs and Outputs Part A'!B$4,0)</f>
        <v>2</v>
      </c>
      <c r="AQ452" s="35">
        <f>'Inputs and Outputs Part A'!$B$5*'Data Sheet A'!AO452-'Inputs and Outputs Part A'!$B$6*'Data Sheet A'!AP452</f>
        <v>3920</v>
      </c>
      <c r="AS452" s="13" t="s">
        <v>456</v>
      </c>
      <c r="AT452" s="34">
        <v>1</v>
      </c>
      <c r="AU452" s="34">
        <v>103</v>
      </c>
      <c r="AV452" s="33">
        <f>'Inputs and Outputs Part A'!$B$4</f>
        <v>100</v>
      </c>
      <c r="AW452" s="33">
        <f t="shared" ref="AW452:AW515" si="47">MIN(AU452:AV452)</f>
        <v>100</v>
      </c>
      <c r="AX452" s="33">
        <f>IF(AW452-AT452&gt;'Inputs and Outputs Part A'!B$4,AW452-AT452-'Inputs and Outputs Part A'!B$4,0)</f>
        <v>0</v>
      </c>
      <c r="AY452" s="35">
        <f>'Inputs and Outputs Part A'!$B$5*'Data Sheet A'!AW452</f>
        <v>4000</v>
      </c>
    </row>
    <row r="453" spans="1:51" x14ac:dyDescent="0.3">
      <c r="A453" s="13" t="s">
        <v>457</v>
      </c>
      <c r="B453" s="34">
        <v>2</v>
      </c>
      <c r="C453" s="34">
        <v>101</v>
      </c>
      <c r="D453" s="33">
        <f>'Inputs and Outputs Part A'!$B$4+'Inputs and Outputs Part A'!$B$8</f>
        <v>101</v>
      </c>
      <c r="E453" s="33">
        <f t="shared" si="42"/>
        <v>101</v>
      </c>
      <c r="F453" s="33">
        <f>IF(E453-B453&gt;'Inputs and Outputs Part A'!B$4,E453-B453-'Inputs and Outputs Part A'!B$4,0)</f>
        <v>0</v>
      </c>
      <c r="G453" s="35">
        <f>'Inputs and Outputs Part A'!$B$5*'Data Sheet A'!E453-'Inputs and Outputs Part A'!$B$6*'Data Sheet A'!F453</f>
        <v>4040</v>
      </c>
      <c r="J453" s="13" t="s">
        <v>457</v>
      </c>
      <c r="K453" s="34">
        <v>2</v>
      </c>
      <c r="L453" s="34">
        <v>101</v>
      </c>
      <c r="M453" s="33">
        <f>'Inputs and Outputs Part A'!$B$4+'Inputs and Outputs Part A'!$B$9</f>
        <v>102</v>
      </c>
      <c r="N453" s="33">
        <f t="shared" si="43"/>
        <v>101</v>
      </c>
      <c r="O453" s="33">
        <f>IF(N453-K453&gt;'Inputs and Outputs Part A'!B$4,N453-K453-'Inputs and Outputs Part A'!B$4,0)</f>
        <v>0</v>
      </c>
      <c r="P453" s="35">
        <f>'Inputs and Outputs Part A'!$B$5*'Data Sheet A'!N453-'Inputs and Outputs Part A'!$B$6*'Data Sheet A'!O453</f>
        <v>4040</v>
      </c>
      <c r="S453" s="13" t="s">
        <v>457</v>
      </c>
      <c r="T453" s="34">
        <v>2</v>
      </c>
      <c r="U453" s="34">
        <v>101</v>
      </c>
      <c r="V453" s="33">
        <f>'Inputs and Outputs Part A'!$B$4+'Inputs and Outputs Part A'!$B$10</f>
        <v>103</v>
      </c>
      <c r="W453" s="33">
        <f t="shared" si="44"/>
        <v>101</v>
      </c>
      <c r="X453" s="33">
        <f>IF(W453-T453&gt;'Inputs and Outputs Part A'!B$4,W453-T453-'Inputs and Outputs Part A'!B$4,0)</f>
        <v>0</v>
      </c>
      <c r="Y453" s="35">
        <f>'Inputs and Outputs Part A'!$B$5*'Data Sheet A'!W453-'Inputs and Outputs Part A'!$B$6*'Data Sheet A'!X453</f>
        <v>4040</v>
      </c>
      <c r="AB453" s="13" t="s">
        <v>457</v>
      </c>
      <c r="AC453" s="34">
        <v>2</v>
      </c>
      <c r="AD453" s="34">
        <v>101</v>
      </c>
      <c r="AE453" s="33">
        <f>'Inputs and Outputs Part A'!$B$4+'Inputs and Outputs Part A'!$B$11</f>
        <v>104</v>
      </c>
      <c r="AF453" s="33">
        <f t="shared" si="45"/>
        <v>101</v>
      </c>
      <c r="AG453" s="33">
        <f>IF(AF453-AC453&gt;'Inputs and Outputs Part A'!B$4,AF453-AC453-'Inputs and Outputs Part A'!B$4,0)</f>
        <v>0</v>
      </c>
      <c r="AH453" s="35">
        <f>'Inputs and Outputs Part A'!$B$5*'Data Sheet A'!AF453-'Inputs and Outputs Part A'!$B$6*'Data Sheet A'!AG453</f>
        <v>4040</v>
      </c>
      <c r="AK453" s="13" t="s">
        <v>457</v>
      </c>
      <c r="AL453" s="34">
        <v>2</v>
      </c>
      <c r="AM453" s="34">
        <v>101</v>
      </c>
      <c r="AN453" s="33">
        <f>'Inputs and Outputs Part A'!$B$4+'Inputs and Outputs Part A'!$B$12</f>
        <v>105</v>
      </c>
      <c r="AO453" s="33">
        <f t="shared" si="46"/>
        <v>101</v>
      </c>
      <c r="AP453" s="33">
        <f>IF(AO453-AL453&gt;'Inputs and Outputs Part A'!B$4,AO453-AL453-'Inputs and Outputs Part A'!B$4,0)</f>
        <v>0</v>
      </c>
      <c r="AQ453" s="35">
        <f>'Inputs and Outputs Part A'!$B$5*'Data Sheet A'!AO453-'Inputs and Outputs Part A'!$B$6*'Data Sheet A'!AP453</f>
        <v>4040</v>
      </c>
      <c r="AS453" s="13" t="s">
        <v>457</v>
      </c>
      <c r="AT453" s="34">
        <v>2</v>
      </c>
      <c r="AU453" s="34">
        <v>101</v>
      </c>
      <c r="AV453" s="33">
        <f>'Inputs and Outputs Part A'!$B$4</f>
        <v>100</v>
      </c>
      <c r="AW453" s="33">
        <f t="shared" si="47"/>
        <v>100</v>
      </c>
      <c r="AX453" s="33">
        <f>IF(AW453-AT453&gt;'Inputs and Outputs Part A'!B$4,AW453-AT453-'Inputs and Outputs Part A'!B$4,0)</f>
        <v>0</v>
      </c>
      <c r="AY453" s="35">
        <f>'Inputs and Outputs Part A'!$B$5*'Data Sheet A'!AW453</f>
        <v>4000</v>
      </c>
    </row>
    <row r="454" spans="1:51" x14ac:dyDescent="0.3">
      <c r="A454" s="13" t="s">
        <v>458</v>
      </c>
      <c r="B454" s="34">
        <v>1</v>
      </c>
      <c r="C454" s="34">
        <v>98</v>
      </c>
      <c r="D454" s="33">
        <f>'Inputs and Outputs Part A'!$B$4+'Inputs and Outputs Part A'!$B$8</f>
        <v>101</v>
      </c>
      <c r="E454" s="33">
        <f t="shared" si="42"/>
        <v>98</v>
      </c>
      <c r="F454" s="33">
        <f>IF(E454-B454&gt;'Inputs and Outputs Part A'!B$4,E454-B454-'Inputs and Outputs Part A'!B$4,0)</f>
        <v>0</v>
      </c>
      <c r="G454" s="35">
        <f>'Inputs and Outputs Part A'!$B$5*'Data Sheet A'!E454-'Inputs and Outputs Part A'!$B$6*'Data Sheet A'!F454</f>
        <v>3920</v>
      </c>
      <c r="J454" s="13" t="s">
        <v>458</v>
      </c>
      <c r="K454" s="34">
        <v>1</v>
      </c>
      <c r="L454" s="34">
        <v>98</v>
      </c>
      <c r="M454" s="33">
        <f>'Inputs and Outputs Part A'!$B$4+'Inputs and Outputs Part A'!$B$9</f>
        <v>102</v>
      </c>
      <c r="N454" s="33">
        <f t="shared" si="43"/>
        <v>98</v>
      </c>
      <c r="O454" s="33">
        <f>IF(N454-K454&gt;'Inputs and Outputs Part A'!B$4,N454-K454-'Inputs and Outputs Part A'!B$4,0)</f>
        <v>0</v>
      </c>
      <c r="P454" s="35">
        <f>'Inputs and Outputs Part A'!$B$5*'Data Sheet A'!N454-'Inputs and Outputs Part A'!$B$6*'Data Sheet A'!O454</f>
        <v>3920</v>
      </c>
      <c r="S454" s="13" t="s">
        <v>458</v>
      </c>
      <c r="T454" s="34">
        <v>1</v>
      </c>
      <c r="U454" s="34">
        <v>98</v>
      </c>
      <c r="V454" s="33">
        <f>'Inputs and Outputs Part A'!$B$4+'Inputs and Outputs Part A'!$B$10</f>
        <v>103</v>
      </c>
      <c r="W454" s="33">
        <f t="shared" si="44"/>
        <v>98</v>
      </c>
      <c r="X454" s="33">
        <f>IF(W454-T454&gt;'Inputs and Outputs Part A'!B$4,W454-T454-'Inputs and Outputs Part A'!B$4,0)</f>
        <v>0</v>
      </c>
      <c r="Y454" s="35">
        <f>'Inputs and Outputs Part A'!$B$5*'Data Sheet A'!W454-'Inputs and Outputs Part A'!$B$6*'Data Sheet A'!X454</f>
        <v>3920</v>
      </c>
      <c r="AB454" s="13" t="s">
        <v>458</v>
      </c>
      <c r="AC454" s="34">
        <v>1</v>
      </c>
      <c r="AD454" s="34">
        <v>98</v>
      </c>
      <c r="AE454" s="33">
        <f>'Inputs and Outputs Part A'!$B$4+'Inputs and Outputs Part A'!$B$11</f>
        <v>104</v>
      </c>
      <c r="AF454" s="33">
        <f t="shared" si="45"/>
        <v>98</v>
      </c>
      <c r="AG454" s="33">
        <f>IF(AF454-AC454&gt;'Inputs and Outputs Part A'!B$4,AF454-AC454-'Inputs and Outputs Part A'!B$4,0)</f>
        <v>0</v>
      </c>
      <c r="AH454" s="35">
        <f>'Inputs and Outputs Part A'!$B$5*'Data Sheet A'!AF454-'Inputs and Outputs Part A'!$B$6*'Data Sheet A'!AG454</f>
        <v>3920</v>
      </c>
      <c r="AK454" s="13" t="s">
        <v>458</v>
      </c>
      <c r="AL454" s="34">
        <v>1</v>
      </c>
      <c r="AM454" s="34">
        <v>98</v>
      </c>
      <c r="AN454" s="33">
        <f>'Inputs and Outputs Part A'!$B$4+'Inputs and Outputs Part A'!$B$12</f>
        <v>105</v>
      </c>
      <c r="AO454" s="33">
        <f t="shared" si="46"/>
        <v>98</v>
      </c>
      <c r="AP454" s="33">
        <f>IF(AO454-AL454&gt;'Inputs and Outputs Part A'!B$4,AO454-AL454-'Inputs and Outputs Part A'!B$4,0)</f>
        <v>0</v>
      </c>
      <c r="AQ454" s="35">
        <f>'Inputs and Outputs Part A'!$B$5*'Data Sheet A'!AO454-'Inputs and Outputs Part A'!$B$6*'Data Sheet A'!AP454</f>
        <v>3920</v>
      </c>
      <c r="AS454" s="13" t="s">
        <v>458</v>
      </c>
      <c r="AT454" s="34">
        <v>1</v>
      </c>
      <c r="AU454" s="34">
        <v>98</v>
      </c>
      <c r="AV454" s="33">
        <f>'Inputs and Outputs Part A'!$B$4</f>
        <v>100</v>
      </c>
      <c r="AW454" s="33">
        <f t="shared" si="47"/>
        <v>98</v>
      </c>
      <c r="AX454" s="33">
        <f>IF(AW454-AT454&gt;'Inputs and Outputs Part A'!B$4,AW454-AT454-'Inputs and Outputs Part A'!B$4,0)</f>
        <v>0</v>
      </c>
      <c r="AY454" s="35">
        <f>'Inputs and Outputs Part A'!$B$5*'Data Sheet A'!AW454</f>
        <v>3920</v>
      </c>
    </row>
    <row r="455" spans="1:51" x14ac:dyDescent="0.3">
      <c r="A455" s="13" t="s">
        <v>459</v>
      </c>
      <c r="B455" s="34">
        <v>1</v>
      </c>
      <c r="C455" s="34">
        <v>108</v>
      </c>
      <c r="D455" s="33">
        <f>'Inputs and Outputs Part A'!$B$4+'Inputs and Outputs Part A'!$B$8</f>
        <v>101</v>
      </c>
      <c r="E455" s="33">
        <f t="shared" si="42"/>
        <v>101</v>
      </c>
      <c r="F455" s="33">
        <f>IF(E455-B455&gt;'Inputs and Outputs Part A'!B$4,E455-B455-'Inputs and Outputs Part A'!B$4,0)</f>
        <v>0</v>
      </c>
      <c r="G455" s="35">
        <f>'Inputs and Outputs Part A'!$B$5*'Data Sheet A'!E455-'Inputs and Outputs Part A'!$B$6*'Data Sheet A'!F455</f>
        <v>4040</v>
      </c>
      <c r="J455" s="13" t="s">
        <v>459</v>
      </c>
      <c r="K455" s="34">
        <v>1</v>
      </c>
      <c r="L455" s="34">
        <v>108</v>
      </c>
      <c r="M455" s="33">
        <f>'Inputs and Outputs Part A'!$B$4+'Inputs and Outputs Part A'!$B$9</f>
        <v>102</v>
      </c>
      <c r="N455" s="33">
        <f t="shared" si="43"/>
        <v>102</v>
      </c>
      <c r="O455" s="33">
        <f>IF(N455-K455&gt;'Inputs and Outputs Part A'!B$4,N455-K455-'Inputs and Outputs Part A'!B$4,0)</f>
        <v>1</v>
      </c>
      <c r="P455" s="35">
        <f>'Inputs and Outputs Part A'!$B$5*'Data Sheet A'!N455-'Inputs and Outputs Part A'!$B$6*'Data Sheet A'!O455</f>
        <v>3980</v>
      </c>
      <c r="S455" s="13" t="s">
        <v>459</v>
      </c>
      <c r="T455" s="34">
        <v>1</v>
      </c>
      <c r="U455" s="34">
        <v>108</v>
      </c>
      <c r="V455" s="33">
        <f>'Inputs and Outputs Part A'!$B$4+'Inputs and Outputs Part A'!$B$10</f>
        <v>103</v>
      </c>
      <c r="W455" s="33">
        <f t="shared" si="44"/>
        <v>103</v>
      </c>
      <c r="X455" s="33">
        <f>IF(W455-T455&gt;'Inputs and Outputs Part A'!B$4,W455-T455-'Inputs and Outputs Part A'!B$4,0)</f>
        <v>2</v>
      </c>
      <c r="Y455" s="35">
        <f>'Inputs and Outputs Part A'!$B$5*'Data Sheet A'!W455-'Inputs and Outputs Part A'!$B$6*'Data Sheet A'!X455</f>
        <v>3920</v>
      </c>
      <c r="AB455" s="13" t="s">
        <v>459</v>
      </c>
      <c r="AC455" s="34">
        <v>1</v>
      </c>
      <c r="AD455" s="34">
        <v>108</v>
      </c>
      <c r="AE455" s="33">
        <f>'Inputs and Outputs Part A'!$B$4+'Inputs and Outputs Part A'!$B$11</f>
        <v>104</v>
      </c>
      <c r="AF455" s="33">
        <f t="shared" si="45"/>
        <v>104</v>
      </c>
      <c r="AG455" s="33">
        <f>IF(AF455-AC455&gt;'Inputs and Outputs Part A'!B$4,AF455-AC455-'Inputs and Outputs Part A'!B$4,0)</f>
        <v>3</v>
      </c>
      <c r="AH455" s="35">
        <f>'Inputs and Outputs Part A'!$B$5*'Data Sheet A'!AF455-'Inputs and Outputs Part A'!$B$6*'Data Sheet A'!AG455</f>
        <v>3860</v>
      </c>
      <c r="AK455" s="13" t="s">
        <v>459</v>
      </c>
      <c r="AL455" s="34">
        <v>1</v>
      </c>
      <c r="AM455" s="34">
        <v>108</v>
      </c>
      <c r="AN455" s="33">
        <f>'Inputs and Outputs Part A'!$B$4+'Inputs and Outputs Part A'!$B$12</f>
        <v>105</v>
      </c>
      <c r="AO455" s="33">
        <f t="shared" si="46"/>
        <v>105</v>
      </c>
      <c r="AP455" s="33">
        <f>IF(AO455-AL455&gt;'Inputs and Outputs Part A'!B$4,AO455-AL455-'Inputs and Outputs Part A'!B$4,0)</f>
        <v>4</v>
      </c>
      <c r="AQ455" s="35">
        <f>'Inputs and Outputs Part A'!$B$5*'Data Sheet A'!AO455-'Inputs and Outputs Part A'!$B$6*'Data Sheet A'!AP455</f>
        <v>3800</v>
      </c>
      <c r="AS455" s="13" t="s">
        <v>459</v>
      </c>
      <c r="AT455" s="34">
        <v>1</v>
      </c>
      <c r="AU455" s="34">
        <v>108</v>
      </c>
      <c r="AV455" s="33">
        <f>'Inputs and Outputs Part A'!$B$4</f>
        <v>100</v>
      </c>
      <c r="AW455" s="33">
        <f t="shared" si="47"/>
        <v>100</v>
      </c>
      <c r="AX455" s="33">
        <f>IF(AW455-AT455&gt;'Inputs and Outputs Part A'!B$4,AW455-AT455-'Inputs and Outputs Part A'!B$4,0)</f>
        <v>0</v>
      </c>
      <c r="AY455" s="35">
        <f>'Inputs and Outputs Part A'!$B$5*'Data Sheet A'!AW455</f>
        <v>4000</v>
      </c>
    </row>
    <row r="456" spans="1:51" x14ac:dyDescent="0.3">
      <c r="A456" s="13" t="s">
        <v>460</v>
      </c>
      <c r="B456" s="34">
        <v>8</v>
      </c>
      <c r="C456" s="34">
        <v>86</v>
      </c>
      <c r="D456" s="33">
        <f>'Inputs and Outputs Part A'!$B$4+'Inputs and Outputs Part A'!$B$8</f>
        <v>101</v>
      </c>
      <c r="E456" s="33">
        <f t="shared" si="42"/>
        <v>86</v>
      </c>
      <c r="F456" s="33">
        <f>IF(E456-B456&gt;'Inputs and Outputs Part A'!B$4,E456-B456-'Inputs and Outputs Part A'!B$4,0)</f>
        <v>0</v>
      </c>
      <c r="G456" s="35">
        <f>'Inputs and Outputs Part A'!$B$5*'Data Sheet A'!E456-'Inputs and Outputs Part A'!$B$6*'Data Sheet A'!F456</f>
        <v>3440</v>
      </c>
      <c r="J456" s="13" t="s">
        <v>460</v>
      </c>
      <c r="K456" s="34">
        <v>8</v>
      </c>
      <c r="L456" s="34">
        <v>86</v>
      </c>
      <c r="M456" s="33">
        <f>'Inputs and Outputs Part A'!$B$4+'Inputs and Outputs Part A'!$B$9</f>
        <v>102</v>
      </c>
      <c r="N456" s="33">
        <f t="shared" si="43"/>
        <v>86</v>
      </c>
      <c r="O456" s="33">
        <f>IF(N456-K456&gt;'Inputs and Outputs Part A'!B$4,N456-K456-'Inputs and Outputs Part A'!B$4,0)</f>
        <v>0</v>
      </c>
      <c r="P456" s="35">
        <f>'Inputs and Outputs Part A'!$B$5*'Data Sheet A'!N456-'Inputs and Outputs Part A'!$B$6*'Data Sheet A'!O456</f>
        <v>3440</v>
      </c>
      <c r="S456" s="13" t="s">
        <v>460</v>
      </c>
      <c r="T456" s="34">
        <v>8</v>
      </c>
      <c r="U456" s="34">
        <v>86</v>
      </c>
      <c r="V456" s="33">
        <f>'Inputs and Outputs Part A'!$B$4+'Inputs and Outputs Part A'!$B$10</f>
        <v>103</v>
      </c>
      <c r="W456" s="33">
        <f t="shared" si="44"/>
        <v>86</v>
      </c>
      <c r="X456" s="33">
        <f>IF(W456-T456&gt;'Inputs and Outputs Part A'!B$4,W456-T456-'Inputs and Outputs Part A'!B$4,0)</f>
        <v>0</v>
      </c>
      <c r="Y456" s="35">
        <f>'Inputs and Outputs Part A'!$B$5*'Data Sheet A'!W456-'Inputs and Outputs Part A'!$B$6*'Data Sheet A'!X456</f>
        <v>3440</v>
      </c>
      <c r="AB456" s="13" t="s">
        <v>460</v>
      </c>
      <c r="AC456" s="34">
        <v>8</v>
      </c>
      <c r="AD456" s="34">
        <v>86</v>
      </c>
      <c r="AE456" s="33">
        <f>'Inputs and Outputs Part A'!$B$4+'Inputs and Outputs Part A'!$B$11</f>
        <v>104</v>
      </c>
      <c r="AF456" s="33">
        <f t="shared" si="45"/>
        <v>86</v>
      </c>
      <c r="AG456" s="33">
        <f>IF(AF456-AC456&gt;'Inputs and Outputs Part A'!B$4,AF456-AC456-'Inputs and Outputs Part A'!B$4,0)</f>
        <v>0</v>
      </c>
      <c r="AH456" s="35">
        <f>'Inputs and Outputs Part A'!$B$5*'Data Sheet A'!AF456-'Inputs and Outputs Part A'!$B$6*'Data Sheet A'!AG456</f>
        <v>3440</v>
      </c>
      <c r="AK456" s="13" t="s">
        <v>460</v>
      </c>
      <c r="AL456" s="34">
        <v>8</v>
      </c>
      <c r="AM456" s="34">
        <v>86</v>
      </c>
      <c r="AN456" s="33">
        <f>'Inputs and Outputs Part A'!$B$4+'Inputs and Outputs Part A'!$B$12</f>
        <v>105</v>
      </c>
      <c r="AO456" s="33">
        <f t="shared" si="46"/>
        <v>86</v>
      </c>
      <c r="AP456" s="33">
        <f>IF(AO456-AL456&gt;'Inputs and Outputs Part A'!B$4,AO456-AL456-'Inputs and Outputs Part A'!B$4,0)</f>
        <v>0</v>
      </c>
      <c r="AQ456" s="35">
        <f>'Inputs and Outputs Part A'!$B$5*'Data Sheet A'!AO456-'Inputs and Outputs Part A'!$B$6*'Data Sheet A'!AP456</f>
        <v>3440</v>
      </c>
      <c r="AS456" s="13" t="s">
        <v>460</v>
      </c>
      <c r="AT456" s="34">
        <v>8</v>
      </c>
      <c r="AU456" s="34">
        <v>86</v>
      </c>
      <c r="AV456" s="33">
        <f>'Inputs and Outputs Part A'!$B$4</f>
        <v>100</v>
      </c>
      <c r="AW456" s="33">
        <f t="shared" si="47"/>
        <v>86</v>
      </c>
      <c r="AX456" s="33">
        <f>IF(AW456-AT456&gt;'Inputs and Outputs Part A'!B$4,AW456-AT456-'Inputs and Outputs Part A'!B$4,0)</f>
        <v>0</v>
      </c>
      <c r="AY456" s="35">
        <f>'Inputs and Outputs Part A'!$B$5*'Data Sheet A'!AW456</f>
        <v>3440</v>
      </c>
    </row>
    <row r="457" spans="1:51" x14ac:dyDescent="0.3">
      <c r="A457" s="13" t="s">
        <v>461</v>
      </c>
      <c r="B457" s="34">
        <v>3</v>
      </c>
      <c r="C457" s="34">
        <v>104</v>
      </c>
      <c r="D457" s="33">
        <f>'Inputs and Outputs Part A'!$B$4+'Inputs and Outputs Part A'!$B$8</f>
        <v>101</v>
      </c>
      <c r="E457" s="33">
        <f t="shared" si="42"/>
        <v>101</v>
      </c>
      <c r="F457" s="33">
        <f>IF(E457-B457&gt;'Inputs and Outputs Part A'!B$4,E457-B457-'Inputs and Outputs Part A'!B$4,0)</f>
        <v>0</v>
      </c>
      <c r="G457" s="35">
        <f>'Inputs and Outputs Part A'!$B$5*'Data Sheet A'!E457-'Inputs and Outputs Part A'!$B$6*'Data Sheet A'!F457</f>
        <v>4040</v>
      </c>
      <c r="J457" s="13" t="s">
        <v>461</v>
      </c>
      <c r="K457" s="34">
        <v>3</v>
      </c>
      <c r="L457" s="34">
        <v>104</v>
      </c>
      <c r="M457" s="33">
        <f>'Inputs and Outputs Part A'!$B$4+'Inputs and Outputs Part A'!$B$9</f>
        <v>102</v>
      </c>
      <c r="N457" s="33">
        <f t="shared" si="43"/>
        <v>102</v>
      </c>
      <c r="O457" s="33">
        <f>IF(N457-K457&gt;'Inputs and Outputs Part A'!B$4,N457-K457-'Inputs and Outputs Part A'!B$4,0)</f>
        <v>0</v>
      </c>
      <c r="P457" s="35">
        <f>'Inputs and Outputs Part A'!$B$5*'Data Sheet A'!N457-'Inputs and Outputs Part A'!$B$6*'Data Sheet A'!O457</f>
        <v>4080</v>
      </c>
      <c r="S457" s="13" t="s">
        <v>461</v>
      </c>
      <c r="T457" s="34">
        <v>3</v>
      </c>
      <c r="U457" s="34">
        <v>104</v>
      </c>
      <c r="V457" s="33">
        <f>'Inputs and Outputs Part A'!$B$4+'Inputs and Outputs Part A'!$B$10</f>
        <v>103</v>
      </c>
      <c r="W457" s="33">
        <f t="shared" si="44"/>
        <v>103</v>
      </c>
      <c r="X457" s="33">
        <f>IF(W457-T457&gt;'Inputs and Outputs Part A'!B$4,W457-T457-'Inputs and Outputs Part A'!B$4,0)</f>
        <v>0</v>
      </c>
      <c r="Y457" s="35">
        <f>'Inputs and Outputs Part A'!$B$5*'Data Sheet A'!W457-'Inputs and Outputs Part A'!$B$6*'Data Sheet A'!X457</f>
        <v>4120</v>
      </c>
      <c r="AB457" s="13" t="s">
        <v>461</v>
      </c>
      <c r="AC457" s="34">
        <v>3</v>
      </c>
      <c r="AD457" s="34">
        <v>104</v>
      </c>
      <c r="AE457" s="33">
        <f>'Inputs and Outputs Part A'!$B$4+'Inputs and Outputs Part A'!$B$11</f>
        <v>104</v>
      </c>
      <c r="AF457" s="33">
        <f t="shared" si="45"/>
        <v>104</v>
      </c>
      <c r="AG457" s="33">
        <f>IF(AF457-AC457&gt;'Inputs and Outputs Part A'!B$4,AF457-AC457-'Inputs and Outputs Part A'!B$4,0)</f>
        <v>1</v>
      </c>
      <c r="AH457" s="35">
        <f>'Inputs and Outputs Part A'!$B$5*'Data Sheet A'!AF457-'Inputs and Outputs Part A'!$B$6*'Data Sheet A'!AG457</f>
        <v>4060</v>
      </c>
      <c r="AK457" s="13" t="s">
        <v>461</v>
      </c>
      <c r="AL457" s="34">
        <v>3</v>
      </c>
      <c r="AM457" s="34">
        <v>104</v>
      </c>
      <c r="AN457" s="33">
        <f>'Inputs and Outputs Part A'!$B$4+'Inputs and Outputs Part A'!$B$12</f>
        <v>105</v>
      </c>
      <c r="AO457" s="33">
        <f t="shared" si="46"/>
        <v>104</v>
      </c>
      <c r="AP457" s="33">
        <f>IF(AO457-AL457&gt;'Inputs and Outputs Part A'!B$4,AO457-AL457-'Inputs and Outputs Part A'!B$4,0)</f>
        <v>1</v>
      </c>
      <c r="AQ457" s="35">
        <f>'Inputs and Outputs Part A'!$B$5*'Data Sheet A'!AO457-'Inputs and Outputs Part A'!$B$6*'Data Sheet A'!AP457</f>
        <v>4060</v>
      </c>
      <c r="AS457" s="13" t="s">
        <v>461</v>
      </c>
      <c r="AT457" s="34">
        <v>3</v>
      </c>
      <c r="AU457" s="34">
        <v>104</v>
      </c>
      <c r="AV457" s="33">
        <f>'Inputs and Outputs Part A'!$B$4</f>
        <v>100</v>
      </c>
      <c r="AW457" s="33">
        <f t="shared" si="47"/>
        <v>100</v>
      </c>
      <c r="AX457" s="33">
        <f>IF(AW457-AT457&gt;'Inputs and Outputs Part A'!B$4,AW457-AT457-'Inputs and Outputs Part A'!B$4,0)</f>
        <v>0</v>
      </c>
      <c r="AY457" s="35">
        <f>'Inputs and Outputs Part A'!$B$5*'Data Sheet A'!AW457</f>
        <v>4000</v>
      </c>
    </row>
    <row r="458" spans="1:51" x14ac:dyDescent="0.3">
      <c r="A458" s="13" t="s">
        <v>462</v>
      </c>
      <c r="B458" s="34">
        <v>2</v>
      </c>
      <c r="C458" s="34">
        <v>101</v>
      </c>
      <c r="D458" s="33">
        <f>'Inputs and Outputs Part A'!$B$4+'Inputs and Outputs Part A'!$B$8</f>
        <v>101</v>
      </c>
      <c r="E458" s="33">
        <f t="shared" si="42"/>
        <v>101</v>
      </c>
      <c r="F458" s="33">
        <f>IF(E458-B458&gt;'Inputs and Outputs Part A'!B$4,E458-B458-'Inputs and Outputs Part A'!B$4,0)</f>
        <v>0</v>
      </c>
      <c r="G458" s="35">
        <f>'Inputs and Outputs Part A'!$B$5*'Data Sheet A'!E458-'Inputs and Outputs Part A'!$B$6*'Data Sheet A'!F458</f>
        <v>4040</v>
      </c>
      <c r="J458" s="13" t="s">
        <v>462</v>
      </c>
      <c r="K458" s="34">
        <v>2</v>
      </c>
      <c r="L458" s="34">
        <v>101</v>
      </c>
      <c r="M458" s="33">
        <f>'Inputs and Outputs Part A'!$B$4+'Inputs and Outputs Part A'!$B$9</f>
        <v>102</v>
      </c>
      <c r="N458" s="33">
        <f t="shared" si="43"/>
        <v>101</v>
      </c>
      <c r="O458" s="33">
        <f>IF(N458-K458&gt;'Inputs and Outputs Part A'!B$4,N458-K458-'Inputs and Outputs Part A'!B$4,0)</f>
        <v>0</v>
      </c>
      <c r="P458" s="35">
        <f>'Inputs and Outputs Part A'!$B$5*'Data Sheet A'!N458-'Inputs and Outputs Part A'!$B$6*'Data Sheet A'!O458</f>
        <v>4040</v>
      </c>
      <c r="S458" s="13" t="s">
        <v>462</v>
      </c>
      <c r="T458" s="34">
        <v>2</v>
      </c>
      <c r="U458" s="34">
        <v>101</v>
      </c>
      <c r="V458" s="33">
        <f>'Inputs and Outputs Part A'!$B$4+'Inputs and Outputs Part A'!$B$10</f>
        <v>103</v>
      </c>
      <c r="W458" s="33">
        <f t="shared" si="44"/>
        <v>101</v>
      </c>
      <c r="X458" s="33">
        <f>IF(W458-T458&gt;'Inputs and Outputs Part A'!B$4,W458-T458-'Inputs and Outputs Part A'!B$4,0)</f>
        <v>0</v>
      </c>
      <c r="Y458" s="35">
        <f>'Inputs and Outputs Part A'!$B$5*'Data Sheet A'!W458-'Inputs and Outputs Part A'!$B$6*'Data Sheet A'!X458</f>
        <v>4040</v>
      </c>
      <c r="AB458" s="13" t="s">
        <v>462</v>
      </c>
      <c r="AC458" s="34">
        <v>2</v>
      </c>
      <c r="AD458" s="34">
        <v>101</v>
      </c>
      <c r="AE458" s="33">
        <f>'Inputs and Outputs Part A'!$B$4+'Inputs and Outputs Part A'!$B$11</f>
        <v>104</v>
      </c>
      <c r="AF458" s="33">
        <f t="shared" si="45"/>
        <v>101</v>
      </c>
      <c r="AG458" s="33">
        <f>IF(AF458-AC458&gt;'Inputs and Outputs Part A'!B$4,AF458-AC458-'Inputs and Outputs Part A'!B$4,0)</f>
        <v>0</v>
      </c>
      <c r="AH458" s="35">
        <f>'Inputs and Outputs Part A'!$B$5*'Data Sheet A'!AF458-'Inputs and Outputs Part A'!$B$6*'Data Sheet A'!AG458</f>
        <v>4040</v>
      </c>
      <c r="AK458" s="13" t="s">
        <v>462</v>
      </c>
      <c r="AL458" s="34">
        <v>2</v>
      </c>
      <c r="AM458" s="34">
        <v>101</v>
      </c>
      <c r="AN458" s="33">
        <f>'Inputs and Outputs Part A'!$B$4+'Inputs and Outputs Part A'!$B$12</f>
        <v>105</v>
      </c>
      <c r="AO458" s="33">
        <f t="shared" si="46"/>
        <v>101</v>
      </c>
      <c r="AP458" s="33">
        <f>IF(AO458-AL458&gt;'Inputs and Outputs Part A'!B$4,AO458-AL458-'Inputs and Outputs Part A'!B$4,0)</f>
        <v>0</v>
      </c>
      <c r="AQ458" s="35">
        <f>'Inputs and Outputs Part A'!$B$5*'Data Sheet A'!AO458-'Inputs and Outputs Part A'!$B$6*'Data Sheet A'!AP458</f>
        <v>4040</v>
      </c>
      <c r="AS458" s="13" t="s">
        <v>462</v>
      </c>
      <c r="AT458" s="34">
        <v>2</v>
      </c>
      <c r="AU458" s="34">
        <v>101</v>
      </c>
      <c r="AV458" s="33">
        <f>'Inputs and Outputs Part A'!$B$4</f>
        <v>100</v>
      </c>
      <c r="AW458" s="33">
        <f t="shared" si="47"/>
        <v>100</v>
      </c>
      <c r="AX458" s="33">
        <f>IF(AW458-AT458&gt;'Inputs and Outputs Part A'!B$4,AW458-AT458-'Inputs and Outputs Part A'!B$4,0)</f>
        <v>0</v>
      </c>
      <c r="AY458" s="35">
        <f>'Inputs and Outputs Part A'!$B$5*'Data Sheet A'!AW458</f>
        <v>4000</v>
      </c>
    </row>
    <row r="459" spans="1:51" x14ac:dyDescent="0.3">
      <c r="A459" s="13" t="s">
        <v>463</v>
      </c>
      <c r="B459" s="34">
        <v>7</v>
      </c>
      <c r="C459" s="34">
        <v>93</v>
      </c>
      <c r="D459" s="33">
        <f>'Inputs and Outputs Part A'!$B$4+'Inputs and Outputs Part A'!$B$8</f>
        <v>101</v>
      </c>
      <c r="E459" s="33">
        <f t="shared" si="42"/>
        <v>93</v>
      </c>
      <c r="F459" s="33">
        <f>IF(E459-B459&gt;'Inputs and Outputs Part A'!B$4,E459-B459-'Inputs and Outputs Part A'!B$4,0)</f>
        <v>0</v>
      </c>
      <c r="G459" s="35">
        <f>'Inputs and Outputs Part A'!$B$5*'Data Sheet A'!E459-'Inputs and Outputs Part A'!$B$6*'Data Sheet A'!F459</f>
        <v>3720</v>
      </c>
      <c r="J459" s="13" t="s">
        <v>463</v>
      </c>
      <c r="K459" s="34">
        <v>7</v>
      </c>
      <c r="L459" s="34">
        <v>93</v>
      </c>
      <c r="M459" s="33">
        <f>'Inputs and Outputs Part A'!$B$4+'Inputs and Outputs Part A'!$B$9</f>
        <v>102</v>
      </c>
      <c r="N459" s="33">
        <f t="shared" si="43"/>
        <v>93</v>
      </c>
      <c r="O459" s="33">
        <f>IF(N459-K459&gt;'Inputs and Outputs Part A'!B$4,N459-K459-'Inputs and Outputs Part A'!B$4,0)</f>
        <v>0</v>
      </c>
      <c r="P459" s="35">
        <f>'Inputs and Outputs Part A'!$B$5*'Data Sheet A'!N459-'Inputs and Outputs Part A'!$B$6*'Data Sheet A'!O459</f>
        <v>3720</v>
      </c>
      <c r="S459" s="13" t="s">
        <v>463</v>
      </c>
      <c r="T459" s="34">
        <v>7</v>
      </c>
      <c r="U459" s="34">
        <v>93</v>
      </c>
      <c r="V459" s="33">
        <f>'Inputs and Outputs Part A'!$B$4+'Inputs and Outputs Part A'!$B$10</f>
        <v>103</v>
      </c>
      <c r="W459" s="33">
        <f t="shared" si="44"/>
        <v>93</v>
      </c>
      <c r="X459" s="33">
        <f>IF(W459-T459&gt;'Inputs and Outputs Part A'!B$4,W459-T459-'Inputs and Outputs Part A'!B$4,0)</f>
        <v>0</v>
      </c>
      <c r="Y459" s="35">
        <f>'Inputs and Outputs Part A'!$B$5*'Data Sheet A'!W459-'Inputs and Outputs Part A'!$B$6*'Data Sheet A'!X459</f>
        <v>3720</v>
      </c>
      <c r="AB459" s="13" t="s">
        <v>463</v>
      </c>
      <c r="AC459" s="34">
        <v>7</v>
      </c>
      <c r="AD459" s="34">
        <v>93</v>
      </c>
      <c r="AE459" s="33">
        <f>'Inputs and Outputs Part A'!$B$4+'Inputs and Outputs Part A'!$B$11</f>
        <v>104</v>
      </c>
      <c r="AF459" s="33">
        <f t="shared" si="45"/>
        <v>93</v>
      </c>
      <c r="AG459" s="33">
        <f>IF(AF459-AC459&gt;'Inputs and Outputs Part A'!B$4,AF459-AC459-'Inputs and Outputs Part A'!B$4,0)</f>
        <v>0</v>
      </c>
      <c r="AH459" s="35">
        <f>'Inputs and Outputs Part A'!$B$5*'Data Sheet A'!AF459-'Inputs and Outputs Part A'!$B$6*'Data Sheet A'!AG459</f>
        <v>3720</v>
      </c>
      <c r="AK459" s="13" t="s">
        <v>463</v>
      </c>
      <c r="AL459" s="34">
        <v>7</v>
      </c>
      <c r="AM459" s="34">
        <v>93</v>
      </c>
      <c r="AN459" s="33">
        <f>'Inputs and Outputs Part A'!$B$4+'Inputs and Outputs Part A'!$B$12</f>
        <v>105</v>
      </c>
      <c r="AO459" s="33">
        <f t="shared" si="46"/>
        <v>93</v>
      </c>
      <c r="AP459" s="33">
        <f>IF(AO459-AL459&gt;'Inputs and Outputs Part A'!B$4,AO459-AL459-'Inputs and Outputs Part A'!B$4,0)</f>
        <v>0</v>
      </c>
      <c r="AQ459" s="35">
        <f>'Inputs and Outputs Part A'!$B$5*'Data Sheet A'!AO459-'Inputs and Outputs Part A'!$B$6*'Data Sheet A'!AP459</f>
        <v>3720</v>
      </c>
      <c r="AS459" s="13" t="s">
        <v>463</v>
      </c>
      <c r="AT459" s="34">
        <v>7</v>
      </c>
      <c r="AU459" s="34">
        <v>93</v>
      </c>
      <c r="AV459" s="33">
        <f>'Inputs and Outputs Part A'!$B$4</f>
        <v>100</v>
      </c>
      <c r="AW459" s="33">
        <f t="shared" si="47"/>
        <v>93</v>
      </c>
      <c r="AX459" s="33">
        <f>IF(AW459-AT459&gt;'Inputs and Outputs Part A'!B$4,AW459-AT459-'Inputs and Outputs Part A'!B$4,0)</f>
        <v>0</v>
      </c>
      <c r="AY459" s="35">
        <f>'Inputs and Outputs Part A'!$B$5*'Data Sheet A'!AW459</f>
        <v>3720</v>
      </c>
    </row>
    <row r="460" spans="1:51" x14ac:dyDescent="0.3">
      <c r="A460" s="13" t="s">
        <v>464</v>
      </c>
      <c r="B460" s="34">
        <v>3</v>
      </c>
      <c r="C460" s="34">
        <v>97</v>
      </c>
      <c r="D460" s="33">
        <f>'Inputs and Outputs Part A'!$B$4+'Inputs and Outputs Part A'!$B$8</f>
        <v>101</v>
      </c>
      <c r="E460" s="33">
        <f t="shared" si="42"/>
        <v>97</v>
      </c>
      <c r="F460" s="33">
        <f>IF(E460-B460&gt;'Inputs and Outputs Part A'!B$4,E460-B460-'Inputs and Outputs Part A'!B$4,0)</f>
        <v>0</v>
      </c>
      <c r="G460" s="35">
        <f>'Inputs and Outputs Part A'!$B$5*'Data Sheet A'!E460-'Inputs and Outputs Part A'!$B$6*'Data Sheet A'!F460</f>
        <v>3880</v>
      </c>
      <c r="J460" s="13" t="s">
        <v>464</v>
      </c>
      <c r="K460" s="34">
        <v>3</v>
      </c>
      <c r="L460" s="34">
        <v>97</v>
      </c>
      <c r="M460" s="33">
        <f>'Inputs and Outputs Part A'!$B$4+'Inputs and Outputs Part A'!$B$9</f>
        <v>102</v>
      </c>
      <c r="N460" s="33">
        <f t="shared" si="43"/>
        <v>97</v>
      </c>
      <c r="O460" s="33">
        <f>IF(N460-K460&gt;'Inputs and Outputs Part A'!B$4,N460-K460-'Inputs and Outputs Part A'!B$4,0)</f>
        <v>0</v>
      </c>
      <c r="P460" s="35">
        <f>'Inputs and Outputs Part A'!$B$5*'Data Sheet A'!N460-'Inputs and Outputs Part A'!$B$6*'Data Sheet A'!O460</f>
        <v>3880</v>
      </c>
      <c r="S460" s="13" t="s">
        <v>464</v>
      </c>
      <c r="T460" s="34">
        <v>3</v>
      </c>
      <c r="U460" s="34">
        <v>97</v>
      </c>
      <c r="V460" s="33">
        <f>'Inputs and Outputs Part A'!$B$4+'Inputs and Outputs Part A'!$B$10</f>
        <v>103</v>
      </c>
      <c r="W460" s="33">
        <f t="shared" si="44"/>
        <v>97</v>
      </c>
      <c r="X460" s="33">
        <f>IF(W460-T460&gt;'Inputs and Outputs Part A'!B$4,W460-T460-'Inputs and Outputs Part A'!B$4,0)</f>
        <v>0</v>
      </c>
      <c r="Y460" s="35">
        <f>'Inputs and Outputs Part A'!$B$5*'Data Sheet A'!W460-'Inputs and Outputs Part A'!$B$6*'Data Sheet A'!X460</f>
        <v>3880</v>
      </c>
      <c r="AB460" s="13" t="s">
        <v>464</v>
      </c>
      <c r="AC460" s="34">
        <v>3</v>
      </c>
      <c r="AD460" s="34">
        <v>97</v>
      </c>
      <c r="AE460" s="33">
        <f>'Inputs and Outputs Part A'!$B$4+'Inputs and Outputs Part A'!$B$11</f>
        <v>104</v>
      </c>
      <c r="AF460" s="33">
        <f t="shared" si="45"/>
        <v>97</v>
      </c>
      <c r="AG460" s="33">
        <f>IF(AF460-AC460&gt;'Inputs and Outputs Part A'!B$4,AF460-AC460-'Inputs and Outputs Part A'!B$4,0)</f>
        <v>0</v>
      </c>
      <c r="AH460" s="35">
        <f>'Inputs and Outputs Part A'!$B$5*'Data Sheet A'!AF460-'Inputs and Outputs Part A'!$B$6*'Data Sheet A'!AG460</f>
        <v>3880</v>
      </c>
      <c r="AK460" s="13" t="s">
        <v>464</v>
      </c>
      <c r="AL460" s="34">
        <v>3</v>
      </c>
      <c r="AM460" s="34">
        <v>97</v>
      </c>
      <c r="AN460" s="33">
        <f>'Inputs and Outputs Part A'!$B$4+'Inputs and Outputs Part A'!$B$12</f>
        <v>105</v>
      </c>
      <c r="AO460" s="33">
        <f t="shared" si="46"/>
        <v>97</v>
      </c>
      <c r="AP460" s="33">
        <f>IF(AO460-AL460&gt;'Inputs and Outputs Part A'!B$4,AO460-AL460-'Inputs and Outputs Part A'!B$4,0)</f>
        <v>0</v>
      </c>
      <c r="AQ460" s="35">
        <f>'Inputs and Outputs Part A'!$B$5*'Data Sheet A'!AO460-'Inputs and Outputs Part A'!$B$6*'Data Sheet A'!AP460</f>
        <v>3880</v>
      </c>
      <c r="AS460" s="13" t="s">
        <v>464</v>
      </c>
      <c r="AT460" s="34">
        <v>3</v>
      </c>
      <c r="AU460" s="34">
        <v>97</v>
      </c>
      <c r="AV460" s="33">
        <f>'Inputs and Outputs Part A'!$B$4</f>
        <v>100</v>
      </c>
      <c r="AW460" s="33">
        <f t="shared" si="47"/>
        <v>97</v>
      </c>
      <c r="AX460" s="33">
        <f>IF(AW460-AT460&gt;'Inputs and Outputs Part A'!B$4,AW460-AT460-'Inputs and Outputs Part A'!B$4,0)</f>
        <v>0</v>
      </c>
      <c r="AY460" s="35">
        <f>'Inputs and Outputs Part A'!$B$5*'Data Sheet A'!AW460</f>
        <v>3880</v>
      </c>
    </row>
    <row r="461" spans="1:51" x14ac:dyDescent="0.3">
      <c r="A461" s="13" t="s">
        <v>465</v>
      </c>
      <c r="B461" s="34">
        <v>0</v>
      </c>
      <c r="C461" s="34">
        <v>107</v>
      </c>
      <c r="D461" s="33">
        <f>'Inputs and Outputs Part A'!$B$4+'Inputs and Outputs Part A'!$B$8</f>
        <v>101</v>
      </c>
      <c r="E461" s="33">
        <f t="shared" si="42"/>
        <v>101</v>
      </c>
      <c r="F461" s="33">
        <f>IF(E461-B461&gt;'Inputs and Outputs Part A'!B$4,E461-B461-'Inputs and Outputs Part A'!B$4,0)</f>
        <v>1</v>
      </c>
      <c r="G461" s="35">
        <f>'Inputs and Outputs Part A'!$B$5*'Data Sheet A'!E461-'Inputs and Outputs Part A'!$B$6*'Data Sheet A'!F461</f>
        <v>3940</v>
      </c>
      <c r="J461" s="13" t="s">
        <v>465</v>
      </c>
      <c r="K461" s="34">
        <v>0</v>
      </c>
      <c r="L461" s="34">
        <v>107</v>
      </c>
      <c r="M461" s="33">
        <f>'Inputs and Outputs Part A'!$B$4+'Inputs and Outputs Part A'!$B$9</f>
        <v>102</v>
      </c>
      <c r="N461" s="33">
        <f t="shared" si="43"/>
        <v>102</v>
      </c>
      <c r="O461" s="33">
        <f>IF(N461-K461&gt;'Inputs and Outputs Part A'!B$4,N461-K461-'Inputs and Outputs Part A'!B$4,0)</f>
        <v>2</v>
      </c>
      <c r="P461" s="35">
        <f>'Inputs and Outputs Part A'!$B$5*'Data Sheet A'!N461-'Inputs and Outputs Part A'!$B$6*'Data Sheet A'!O461</f>
        <v>3880</v>
      </c>
      <c r="S461" s="13" t="s">
        <v>465</v>
      </c>
      <c r="T461" s="34">
        <v>0</v>
      </c>
      <c r="U461" s="34">
        <v>107</v>
      </c>
      <c r="V461" s="33">
        <f>'Inputs and Outputs Part A'!$B$4+'Inputs and Outputs Part A'!$B$10</f>
        <v>103</v>
      </c>
      <c r="W461" s="33">
        <f t="shared" si="44"/>
        <v>103</v>
      </c>
      <c r="X461" s="33">
        <f>IF(W461-T461&gt;'Inputs and Outputs Part A'!B$4,W461-T461-'Inputs and Outputs Part A'!B$4,0)</f>
        <v>3</v>
      </c>
      <c r="Y461" s="35">
        <f>'Inputs and Outputs Part A'!$B$5*'Data Sheet A'!W461-'Inputs and Outputs Part A'!$B$6*'Data Sheet A'!X461</f>
        <v>3820</v>
      </c>
      <c r="AB461" s="13" t="s">
        <v>465</v>
      </c>
      <c r="AC461" s="34">
        <v>0</v>
      </c>
      <c r="AD461" s="34">
        <v>107</v>
      </c>
      <c r="AE461" s="33">
        <f>'Inputs and Outputs Part A'!$B$4+'Inputs and Outputs Part A'!$B$11</f>
        <v>104</v>
      </c>
      <c r="AF461" s="33">
        <f t="shared" si="45"/>
        <v>104</v>
      </c>
      <c r="AG461" s="33">
        <f>IF(AF461-AC461&gt;'Inputs and Outputs Part A'!B$4,AF461-AC461-'Inputs and Outputs Part A'!B$4,0)</f>
        <v>4</v>
      </c>
      <c r="AH461" s="35">
        <f>'Inputs and Outputs Part A'!$B$5*'Data Sheet A'!AF461-'Inputs and Outputs Part A'!$B$6*'Data Sheet A'!AG461</f>
        <v>3760</v>
      </c>
      <c r="AK461" s="13" t="s">
        <v>465</v>
      </c>
      <c r="AL461" s="34">
        <v>0</v>
      </c>
      <c r="AM461" s="34">
        <v>107</v>
      </c>
      <c r="AN461" s="33">
        <f>'Inputs and Outputs Part A'!$B$4+'Inputs and Outputs Part A'!$B$12</f>
        <v>105</v>
      </c>
      <c r="AO461" s="33">
        <f t="shared" si="46"/>
        <v>105</v>
      </c>
      <c r="AP461" s="33">
        <f>IF(AO461-AL461&gt;'Inputs and Outputs Part A'!B$4,AO461-AL461-'Inputs and Outputs Part A'!B$4,0)</f>
        <v>5</v>
      </c>
      <c r="AQ461" s="35">
        <f>'Inputs and Outputs Part A'!$B$5*'Data Sheet A'!AO461-'Inputs and Outputs Part A'!$B$6*'Data Sheet A'!AP461</f>
        <v>3700</v>
      </c>
      <c r="AS461" s="13" t="s">
        <v>465</v>
      </c>
      <c r="AT461" s="34">
        <v>0</v>
      </c>
      <c r="AU461" s="34">
        <v>107</v>
      </c>
      <c r="AV461" s="33">
        <f>'Inputs and Outputs Part A'!$B$4</f>
        <v>100</v>
      </c>
      <c r="AW461" s="33">
        <f t="shared" si="47"/>
        <v>100</v>
      </c>
      <c r="AX461" s="33">
        <f>IF(AW461-AT461&gt;'Inputs and Outputs Part A'!B$4,AW461-AT461-'Inputs and Outputs Part A'!B$4,0)</f>
        <v>0</v>
      </c>
      <c r="AY461" s="35">
        <f>'Inputs and Outputs Part A'!$B$5*'Data Sheet A'!AW461</f>
        <v>4000</v>
      </c>
    </row>
    <row r="462" spans="1:51" x14ac:dyDescent="0.3">
      <c r="A462" s="13" t="s">
        <v>466</v>
      </c>
      <c r="B462" s="34">
        <v>2</v>
      </c>
      <c r="C462" s="34">
        <v>99</v>
      </c>
      <c r="D462" s="33">
        <f>'Inputs and Outputs Part A'!$B$4+'Inputs and Outputs Part A'!$B$8</f>
        <v>101</v>
      </c>
      <c r="E462" s="33">
        <f t="shared" si="42"/>
        <v>99</v>
      </c>
      <c r="F462" s="33">
        <f>IF(E462-B462&gt;'Inputs and Outputs Part A'!B$4,E462-B462-'Inputs and Outputs Part A'!B$4,0)</f>
        <v>0</v>
      </c>
      <c r="G462" s="35">
        <f>'Inputs and Outputs Part A'!$B$5*'Data Sheet A'!E462-'Inputs and Outputs Part A'!$B$6*'Data Sheet A'!F462</f>
        <v>3960</v>
      </c>
      <c r="J462" s="13" t="s">
        <v>466</v>
      </c>
      <c r="K462" s="34">
        <v>2</v>
      </c>
      <c r="L462" s="34">
        <v>99</v>
      </c>
      <c r="M462" s="33">
        <f>'Inputs and Outputs Part A'!$B$4+'Inputs and Outputs Part A'!$B$9</f>
        <v>102</v>
      </c>
      <c r="N462" s="33">
        <f t="shared" si="43"/>
        <v>99</v>
      </c>
      <c r="O462" s="33">
        <f>IF(N462-K462&gt;'Inputs and Outputs Part A'!B$4,N462-K462-'Inputs and Outputs Part A'!B$4,0)</f>
        <v>0</v>
      </c>
      <c r="P462" s="35">
        <f>'Inputs and Outputs Part A'!$B$5*'Data Sheet A'!N462-'Inputs and Outputs Part A'!$B$6*'Data Sheet A'!O462</f>
        <v>3960</v>
      </c>
      <c r="S462" s="13" t="s">
        <v>466</v>
      </c>
      <c r="T462" s="34">
        <v>2</v>
      </c>
      <c r="U462" s="34">
        <v>99</v>
      </c>
      <c r="V462" s="33">
        <f>'Inputs and Outputs Part A'!$B$4+'Inputs and Outputs Part A'!$B$10</f>
        <v>103</v>
      </c>
      <c r="W462" s="33">
        <f t="shared" si="44"/>
        <v>99</v>
      </c>
      <c r="X462" s="33">
        <f>IF(W462-T462&gt;'Inputs and Outputs Part A'!B$4,W462-T462-'Inputs and Outputs Part A'!B$4,0)</f>
        <v>0</v>
      </c>
      <c r="Y462" s="35">
        <f>'Inputs and Outputs Part A'!$B$5*'Data Sheet A'!W462-'Inputs and Outputs Part A'!$B$6*'Data Sheet A'!X462</f>
        <v>3960</v>
      </c>
      <c r="AB462" s="13" t="s">
        <v>466</v>
      </c>
      <c r="AC462" s="34">
        <v>2</v>
      </c>
      <c r="AD462" s="34">
        <v>99</v>
      </c>
      <c r="AE462" s="33">
        <f>'Inputs and Outputs Part A'!$B$4+'Inputs and Outputs Part A'!$B$11</f>
        <v>104</v>
      </c>
      <c r="AF462" s="33">
        <f t="shared" si="45"/>
        <v>99</v>
      </c>
      <c r="AG462" s="33">
        <f>IF(AF462-AC462&gt;'Inputs and Outputs Part A'!B$4,AF462-AC462-'Inputs and Outputs Part A'!B$4,0)</f>
        <v>0</v>
      </c>
      <c r="AH462" s="35">
        <f>'Inputs and Outputs Part A'!$B$5*'Data Sheet A'!AF462-'Inputs and Outputs Part A'!$B$6*'Data Sheet A'!AG462</f>
        <v>3960</v>
      </c>
      <c r="AK462" s="13" t="s">
        <v>466</v>
      </c>
      <c r="AL462" s="34">
        <v>2</v>
      </c>
      <c r="AM462" s="34">
        <v>99</v>
      </c>
      <c r="AN462" s="33">
        <f>'Inputs and Outputs Part A'!$B$4+'Inputs and Outputs Part A'!$B$12</f>
        <v>105</v>
      </c>
      <c r="AO462" s="33">
        <f t="shared" si="46"/>
        <v>99</v>
      </c>
      <c r="AP462" s="33">
        <f>IF(AO462-AL462&gt;'Inputs and Outputs Part A'!B$4,AO462-AL462-'Inputs and Outputs Part A'!B$4,0)</f>
        <v>0</v>
      </c>
      <c r="AQ462" s="35">
        <f>'Inputs and Outputs Part A'!$B$5*'Data Sheet A'!AO462-'Inputs and Outputs Part A'!$B$6*'Data Sheet A'!AP462</f>
        <v>3960</v>
      </c>
      <c r="AS462" s="13" t="s">
        <v>466</v>
      </c>
      <c r="AT462" s="34">
        <v>2</v>
      </c>
      <c r="AU462" s="34">
        <v>99</v>
      </c>
      <c r="AV462" s="33">
        <f>'Inputs and Outputs Part A'!$B$4</f>
        <v>100</v>
      </c>
      <c r="AW462" s="33">
        <f t="shared" si="47"/>
        <v>99</v>
      </c>
      <c r="AX462" s="33">
        <f>IF(AW462-AT462&gt;'Inputs and Outputs Part A'!B$4,AW462-AT462-'Inputs and Outputs Part A'!B$4,0)</f>
        <v>0</v>
      </c>
      <c r="AY462" s="35">
        <f>'Inputs and Outputs Part A'!$B$5*'Data Sheet A'!AW462</f>
        <v>3960</v>
      </c>
    </row>
    <row r="463" spans="1:51" x14ac:dyDescent="0.3">
      <c r="A463" s="13" t="s">
        <v>467</v>
      </c>
      <c r="B463" s="34">
        <v>2</v>
      </c>
      <c r="C463" s="34">
        <v>102</v>
      </c>
      <c r="D463" s="33">
        <f>'Inputs and Outputs Part A'!$B$4+'Inputs and Outputs Part A'!$B$8</f>
        <v>101</v>
      </c>
      <c r="E463" s="33">
        <f t="shared" si="42"/>
        <v>101</v>
      </c>
      <c r="F463" s="33">
        <f>IF(E463-B463&gt;'Inputs and Outputs Part A'!B$4,E463-B463-'Inputs and Outputs Part A'!B$4,0)</f>
        <v>0</v>
      </c>
      <c r="G463" s="35">
        <f>'Inputs and Outputs Part A'!$B$5*'Data Sheet A'!E463-'Inputs and Outputs Part A'!$B$6*'Data Sheet A'!F463</f>
        <v>4040</v>
      </c>
      <c r="J463" s="13" t="s">
        <v>467</v>
      </c>
      <c r="K463" s="34">
        <v>2</v>
      </c>
      <c r="L463" s="34">
        <v>102</v>
      </c>
      <c r="M463" s="33">
        <f>'Inputs and Outputs Part A'!$B$4+'Inputs and Outputs Part A'!$B$9</f>
        <v>102</v>
      </c>
      <c r="N463" s="33">
        <f t="shared" si="43"/>
        <v>102</v>
      </c>
      <c r="O463" s="33">
        <f>IF(N463-K463&gt;'Inputs and Outputs Part A'!B$4,N463-K463-'Inputs and Outputs Part A'!B$4,0)</f>
        <v>0</v>
      </c>
      <c r="P463" s="35">
        <f>'Inputs and Outputs Part A'!$B$5*'Data Sheet A'!N463-'Inputs and Outputs Part A'!$B$6*'Data Sheet A'!O463</f>
        <v>4080</v>
      </c>
      <c r="S463" s="13" t="s">
        <v>467</v>
      </c>
      <c r="T463" s="34">
        <v>2</v>
      </c>
      <c r="U463" s="34">
        <v>102</v>
      </c>
      <c r="V463" s="33">
        <f>'Inputs and Outputs Part A'!$B$4+'Inputs and Outputs Part A'!$B$10</f>
        <v>103</v>
      </c>
      <c r="W463" s="33">
        <f t="shared" si="44"/>
        <v>102</v>
      </c>
      <c r="X463" s="33">
        <f>IF(W463-T463&gt;'Inputs and Outputs Part A'!B$4,W463-T463-'Inputs and Outputs Part A'!B$4,0)</f>
        <v>0</v>
      </c>
      <c r="Y463" s="35">
        <f>'Inputs and Outputs Part A'!$B$5*'Data Sheet A'!W463-'Inputs and Outputs Part A'!$B$6*'Data Sheet A'!X463</f>
        <v>4080</v>
      </c>
      <c r="AB463" s="13" t="s">
        <v>467</v>
      </c>
      <c r="AC463" s="34">
        <v>2</v>
      </c>
      <c r="AD463" s="34">
        <v>102</v>
      </c>
      <c r="AE463" s="33">
        <f>'Inputs and Outputs Part A'!$B$4+'Inputs and Outputs Part A'!$B$11</f>
        <v>104</v>
      </c>
      <c r="AF463" s="33">
        <f t="shared" si="45"/>
        <v>102</v>
      </c>
      <c r="AG463" s="33">
        <f>IF(AF463-AC463&gt;'Inputs and Outputs Part A'!B$4,AF463-AC463-'Inputs and Outputs Part A'!B$4,0)</f>
        <v>0</v>
      </c>
      <c r="AH463" s="35">
        <f>'Inputs and Outputs Part A'!$B$5*'Data Sheet A'!AF463-'Inputs and Outputs Part A'!$B$6*'Data Sheet A'!AG463</f>
        <v>4080</v>
      </c>
      <c r="AK463" s="13" t="s">
        <v>467</v>
      </c>
      <c r="AL463" s="34">
        <v>2</v>
      </c>
      <c r="AM463" s="34">
        <v>102</v>
      </c>
      <c r="AN463" s="33">
        <f>'Inputs and Outputs Part A'!$B$4+'Inputs and Outputs Part A'!$B$12</f>
        <v>105</v>
      </c>
      <c r="AO463" s="33">
        <f t="shared" si="46"/>
        <v>102</v>
      </c>
      <c r="AP463" s="33">
        <f>IF(AO463-AL463&gt;'Inputs and Outputs Part A'!B$4,AO463-AL463-'Inputs and Outputs Part A'!B$4,0)</f>
        <v>0</v>
      </c>
      <c r="AQ463" s="35">
        <f>'Inputs and Outputs Part A'!$B$5*'Data Sheet A'!AO463-'Inputs and Outputs Part A'!$B$6*'Data Sheet A'!AP463</f>
        <v>4080</v>
      </c>
      <c r="AS463" s="13" t="s">
        <v>467</v>
      </c>
      <c r="AT463" s="34">
        <v>2</v>
      </c>
      <c r="AU463" s="34">
        <v>102</v>
      </c>
      <c r="AV463" s="33">
        <f>'Inputs and Outputs Part A'!$B$4</f>
        <v>100</v>
      </c>
      <c r="AW463" s="33">
        <f t="shared" si="47"/>
        <v>100</v>
      </c>
      <c r="AX463" s="33">
        <f>IF(AW463-AT463&gt;'Inputs and Outputs Part A'!B$4,AW463-AT463-'Inputs and Outputs Part A'!B$4,0)</f>
        <v>0</v>
      </c>
      <c r="AY463" s="35">
        <f>'Inputs and Outputs Part A'!$B$5*'Data Sheet A'!AW463</f>
        <v>4000</v>
      </c>
    </row>
    <row r="464" spans="1:51" x14ac:dyDescent="0.3">
      <c r="A464" s="13" t="s">
        <v>468</v>
      </c>
      <c r="B464" s="34">
        <v>3</v>
      </c>
      <c r="C464" s="34">
        <v>109</v>
      </c>
      <c r="D464" s="33">
        <f>'Inputs and Outputs Part A'!$B$4+'Inputs and Outputs Part A'!$B$8</f>
        <v>101</v>
      </c>
      <c r="E464" s="33">
        <f t="shared" si="42"/>
        <v>101</v>
      </c>
      <c r="F464" s="33">
        <f>IF(E464-B464&gt;'Inputs and Outputs Part A'!B$4,E464-B464-'Inputs and Outputs Part A'!B$4,0)</f>
        <v>0</v>
      </c>
      <c r="G464" s="35">
        <f>'Inputs and Outputs Part A'!$B$5*'Data Sheet A'!E464-'Inputs and Outputs Part A'!$B$6*'Data Sheet A'!F464</f>
        <v>4040</v>
      </c>
      <c r="J464" s="13" t="s">
        <v>468</v>
      </c>
      <c r="K464" s="34">
        <v>3</v>
      </c>
      <c r="L464" s="34">
        <v>109</v>
      </c>
      <c r="M464" s="33">
        <f>'Inputs and Outputs Part A'!$B$4+'Inputs and Outputs Part A'!$B$9</f>
        <v>102</v>
      </c>
      <c r="N464" s="33">
        <f t="shared" si="43"/>
        <v>102</v>
      </c>
      <c r="O464" s="33">
        <f>IF(N464-K464&gt;'Inputs and Outputs Part A'!B$4,N464-K464-'Inputs and Outputs Part A'!B$4,0)</f>
        <v>0</v>
      </c>
      <c r="P464" s="35">
        <f>'Inputs and Outputs Part A'!$B$5*'Data Sheet A'!N464-'Inputs and Outputs Part A'!$B$6*'Data Sheet A'!O464</f>
        <v>4080</v>
      </c>
      <c r="S464" s="13" t="s">
        <v>468</v>
      </c>
      <c r="T464" s="34">
        <v>3</v>
      </c>
      <c r="U464" s="34">
        <v>109</v>
      </c>
      <c r="V464" s="33">
        <f>'Inputs and Outputs Part A'!$B$4+'Inputs and Outputs Part A'!$B$10</f>
        <v>103</v>
      </c>
      <c r="W464" s="33">
        <f t="shared" si="44"/>
        <v>103</v>
      </c>
      <c r="X464" s="33">
        <f>IF(W464-T464&gt;'Inputs and Outputs Part A'!B$4,W464-T464-'Inputs and Outputs Part A'!B$4,0)</f>
        <v>0</v>
      </c>
      <c r="Y464" s="35">
        <f>'Inputs and Outputs Part A'!$B$5*'Data Sheet A'!W464-'Inputs and Outputs Part A'!$B$6*'Data Sheet A'!X464</f>
        <v>4120</v>
      </c>
      <c r="AB464" s="13" t="s">
        <v>468</v>
      </c>
      <c r="AC464" s="34">
        <v>3</v>
      </c>
      <c r="AD464" s="34">
        <v>109</v>
      </c>
      <c r="AE464" s="33">
        <f>'Inputs and Outputs Part A'!$B$4+'Inputs and Outputs Part A'!$B$11</f>
        <v>104</v>
      </c>
      <c r="AF464" s="33">
        <f t="shared" si="45"/>
        <v>104</v>
      </c>
      <c r="AG464" s="33">
        <f>IF(AF464-AC464&gt;'Inputs and Outputs Part A'!B$4,AF464-AC464-'Inputs and Outputs Part A'!B$4,0)</f>
        <v>1</v>
      </c>
      <c r="AH464" s="35">
        <f>'Inputs and Outputs Part A'!$B$5*'Data Sheet A'!AF464-'Inputs and Outputs Part A'!$B$6*'Data Sheet A'!AG464</f>
        <v>4060</v>
      </c>
      <c r="AK464" s="13" t="s">
        <v>468</v>
      </c>
      <c r="AL464" s="34">
        <v>3</v>
      </c>
      <c r="AM464" s="34">
        <v>109</v>
      </c>
      <c r="AN464" s="33">
        <f>'Inputs and Outputs Part A'!$B$4+'Inputs and Outputs Part A'!$B$12</f>
        <v>105</v>
      </c>
      <c r="AO464" s="33">
        <f t="shared" si="46"/>
        <v>105</v>
      </c>
      <c r="AP464" s="33">
        <f>IF(AO464-AL464&gt;'Inputs and Outputs Part A'!B$4,AO464-AL464-'Inputs and Outputs Part A'!B$4,0)</f>
        <v>2</v>
      </c>
      <c r="AQ464" s="35">
        <f>'Inputs and Outputs Part A'!$B$5*'Data Sheet A'!AO464-'Inputs and Outputs Part A'!$B$6*'Data Sheet A'!AP464</f>
        <v>4000</v>
      </c>
      <c r="AS464" s="13" t="s">
        <v>468</v>
      </c>
      <c r="AT464" s="34">
        <v>3</v>
      </c>
      <c r="AU464" s="34">
        <v>109</v>
      </c>
      <c r="AV464" s="33">
        <f>'Inputs and Outputs Part A'!$B$4</f>
        <v>100</v>
      </c>
      <c r="AW464" s="33">
        <f t="shared" si="47"/>
        <v>100</v>
      </c>
      <c r="AX464" s="33">
        <f>IF(AW464-AT464&gt;'Inputs and Outputs Part A'!B$4,AW464-AT464-'Inputs and Outputs Part A'!B$4,0)</f>
        <v>0</v>
      </c>
      <c r="AY464" s="35">
        <f>'Inputs and Outputs Part A'!$B$5*'Data Sheet A'!AW464</f>
        <v>4000</v>
      </c>
    </row>
    <row r="465" spans="1:51" x14ac:dyDescent="0.3">
      <c r="A465" s="13" t="s">
        <v>469</v>
      </c>
      <c r="B465" s="34">
        <v>6</v>
      </c>
      <c r="C465" s="34">
        <v>112</v>
      </c>
      <c r="D465" s="33">
        <f>'Inputs and Outputs Part A'!$B$4+'Inputs and Outputs Part A'!$B$8</f>
        <v>101</v>
      </c>
      <c r="E465" s="33">
        <f t="shared" si="42"/>
        <v>101</v>
      </c>
      <c r="F465" s="33">
        <f>IF(E465-B465&gt;'Inputs and Outputs Part A'!B$4,E465-B465-'Inputs and Outputs Part A'!B$4,0)</f>
        <v>0</v>
      </c>
      <c r="G465" s="35">
        <f>'Inputs and Outputs Part A'!$B$5*'Data Sheet A'!E465-'Inputs and Outputs Part A'!$B$6*'Data Sheet A'!F465</f>
        <v>4040</v>
      </c>
      <c r="J465" s="13" t="s">
        <v>469</v>
      </c>
      <c r="K465" s="34">
        <v>6</v>
      </c>
      <c r="L465" s="34">
        <v>112</v>
      </c>
      <c r="M465" s="33">
        <f>'Inputs and Outputs Part A'!$B$4+'Inputs and Outputs Part A'!$B$9</f>
        <v>102</v>
      </c>
      <c r="N465" s="33">
        <f t="shared" si="43"/>
        <v>102</v>
      </c>
      <c r="O465" s="33">
        <f>IF(N465-K465&gt;'Inputs and Outputs Part A'!B$4,N465-K465-'Inputs and Outputs Part A'!B$4,0)</f>
        <v>0</v>
      </c>
      <c r="P465" s="35">
        <f>'Inputs and Outputs Part A'!$B$5*'Data Sheet A'!N465-'Inputs and Outputs Part A'!$B$6*'Data Sheet A'!O465</f>
        <v>4080</v>
      </c>
      <c r="S465" s="13" t="s">
        <v>469</v>
      </c>
      <c r="T465" s="34">
        <v>6</v>
      </c>
      <c r="U465" s="34">
        <v>112</v>
      </c>
      <c r="V465" s="33">
        <f>'Inputs and Outputs Part A'!$B$4+'Inputs and Outputs Part A'!$B$10</f>
        <v>103</v>
      </c>
      <c r="W465" s="33">
        <f t="shared" si="44"/>
        <v>103</v>
      </c>
      <c r="X465" s="33">
        <f>IF(W465-T465&gt;'Inputs and Outputs Part A'!B$4,W465-T465-'Inputs and Outputs Part A'!B$4,0)</f>
        <v>0</v>
      </c>
      <c r="Y465" s="35">
        <f>'Inputs and Outputs Part A'!$B$5*'Data Sheet A'!W465-'Inputs and Outputs Part A'!$B$6*'Data Sheet A'!X465</f>
        <v>4120</v>
      </c>
      <c r="AB465" s="13" t="s">
        <v>469</v>
      </c>
      <c r="AC465" s="34">
        <v>6</v>
      </c>
      <c r="AD465" s="34">
        <v>112</v>
      </c>
      <c r="AE465" s="33">
        <f>'Inputs and Outputs Part A'!$B$4+'Inputs and Outputs Part A'!$B$11</f>
        <v>104</v>
      </c>
      <c r="AF465" s="33">
        <f t="shared" si="45"/>
        <v>104</v>
      </c>
      <c r="AG465" s="33">
        <f>IF(AF465-AC465&gt;'Inputs and Outputs Part A'!B$4,AF465-AC465-'Inputs and Outputs Part A'!B$4,0)</f>
        <v>0</v>
      </c>
      <c r="AH465" s="35">
        <f>'Inputs and Outputs Part A'!$B$5*'Data Sheet A'!AF465-'Inputs and Outputs Part A'!$B$6*'Data Sheet A'!AG465</f>
        <v>4160</v>
      </c>
      <c r="AK465" s="13" t="s">
        <v>469</v>
      </c>
      <c r="AL465" s="34">
        <v>6</v>
      </c>
      <c r="AM465" s="34">
        <v>112</v>
      </c>
      <c r="AN465" s="33">
        <f>'Inputs and Outputs Part A'!$B$4+'Inputs and Outputs Part A'!$B$12</f>
        <v>105</v>
      </c>
      <c r="AO465" s="33">
        <f t="shared" si="46"/>
        <v>105</v>
      </c>
      <c r="AP465" s="33">
        <f>IF(AO465-AL465&gt;'Inputs and Outputs Part A'!B$4,AO465-AL465-'Inputs and Outputs Part A'!B$4,0)</f>
        <v>0</v>
      </c>
      <c r="AQ465" s="35">
        <f>'Inputs and Outputs Part A'!$B$5*'Data Sheet A'!AO465-'Inputs and Outputs Part A'!$B$6*'Data Sheet A'!AP465</f>
        <v>4200</v>
      </c>
      <c r="AS465" s="13" t="s">
        <v>469</v>
      </c>
      <c r="AT465" s="34">
        <v>6</v>
      </c>
      <c r="AU465" s="34">
        <v>112</v>
      </c>
      <c r="AV465" s="33">
        <f>'Inputs and Outputs Part A'!$B$4</f>
        <v>100</v>
      </c>
      <c r="AW465" s="33">
        <f t="shared" si="47"/>
        <v>100</v>
      </c>
      <c r="AX465" s="33">
        <f>IF(AW465-AT465&gt;'Inputs and Outputs Part A'!B$4,AW465-AT465-'Inputs and Outputs Part A'!B$4,0)</f>
        <v>0</v>
      </c>
      <c r="AY465" s="35">
        <f>'Inputs and Outputs Part A'!$B$5*'Data Sheet A'!AW465</f>
        <v>4000</v>
      </c>
    </row>
    <row r="466" spans="1:51" x14ac:dyDescent="0.3">
      <c r="A466" s="13" t="s">
        <v>470</v>
      </c>
      <c r="B466" s="34">
        <v>3</v>
      </c>
      <c r="C466" s="34">
        <v>110</v>
      </c>
      <c r="D466" s="33">
        <f>'Inputs and Outputs Part A'!$B$4+'Inputs and Outputs Part A'!$B$8</f>
        <v>101</v>
      </c>
      <c r="E466" s="33">
        <f t="shared" si="42"/>
        <v>101</v>
      </c>
      <c r="F466" s="33">
        <f>IF(E466-B466&gt;'Inputs and Outputs Part A'!B$4,E466-B466-'Inputs and Outputs Part A'!B$4,0)</f>
        <v>0</v>
      </c>
      <c r="G466" s="35">
        <f>'Inputs and Outputs Part A'!$B$5*'Data Sheet A'!E466-'Inputs and Outputs Part A'!$B$6*'Data Sheet A'!F466</f>
        <v>4040</v>
      </c>
      <c r="J466" s="13" t="s">
        <v>470</v>
      </c>
      <c r="K466" s="34">
        <v>3</v>
      </c>
      <c r="L466" s="34">
        <v>110</v>
      </c>
      <c r="M466" s="33">
        <f>'Inputs and Outputs Part A'!$B$4+'Inputs and Outputs Part A'!$B$9</f>
        <v>102</v>
      </c>
      <c r="N466" s="33">
        <f t="shared" si="43"/>
        <v>102</v>
      </c>
      <c r="O466" s="33">
        <f>IF(N466-K466&gt;'Inputs and Outputs Part A'!B$4,N466-K466-'Inputs and Outputs Part A'!B$4,0)</f>
        <v>0</v>
      </c>
      <c r="P466" s="35">
        <f>'Inputs and Outputs Part A'!$B$5*'Data Sheet A'!N466-'Inputs and Outputs Part A'!$B$6*'Data Sheet A'!O466</f>
        <v>4080</v>
      </c>
      <c r="S466" s="13" t="s">
        <v>470</v>
      </c>
      <c r="T466" s="34">
        <v>3</v>
      </c>
      <c r="U466" s="34">
        <v>110</v>
      </c>
      <c r="V466" s="33">
        <f>'Inputs and Outputs Part A'!$B$4+'Inputs and Outputs Part A'!$B$10</f>
        <v>103</v>
      </c>
      <c r="W466" s="33">
        <f t="shared" si="44"/>
        <v>103</v>
      </c>
      <c r="X466" s="33">
        <f>IF(W466-T466&gt;'Inputs and Outputs Part A'!B$4,W466-T466-'Inputs and Outputs Part A'!B$4,0)</f>
        <v>0</v>
      </c>
      <c r="Y466" s="35">
        <f>'Inputs and Outputs Part A'!$B$5*'Data Sheet A'!W466-'Inputs and Outputs Part A'!$B$6*'Data Sheet A'!X466</f>
        <v>4120</v>
      </c>
      <c r="AB466" s="13" t="s">
        <v>470</v>
      </c>
      <c r="AC466" s="34">
        <v>3</v>
      </c>
      <c r="AD466" s="34">
        <v>110</v>
      </c>
      <c r="AE466" s="33">
        <f>'Inputs and Outputs Part A'!$B$4+'Inputs and Outputs Part A'!$B$11</f>
        <v>104</v>
      </c>
      <c r="AF466" s="33">
        <f t="shared" si="45"/>
        <v>104</v>
      </c>
      <c r="AG466" s="33">
        <f>IF(AF466-AC466&gt;'Inputs and Outputs Part A'!B$4,AF466-AC466-'Inputs and Outputs Part A'!B$4,0)</f>
        <v>1</v>
      </c>
      <c r="AH466" s="35">
        <f>'Inputs and Outputs Part A'!$B$5*'Data Sheet A'!AF466-'Inputs and Outputs Part A'!$B$6*'Data Sheet A'!AG466</f>
        <v>4060</v>
      </c>
      <c r="AK466" s="13" t="s">
        <v>470</v>
      </c>
      <c r="AL466" s="34">
        <v>3</v>
      </c>
      <c r="AM466" s="34">
        <v>110</v>
      </c>
      <c r="AN466" s="33">
        <f>'Inputs and Outputs Part A'!$B$4+'Inputs and Outputs Part A'!$B$12</f>
        <v>105</v>
      </c>
      <c r="AO466" s="33">
        <f t="shared" si="46"/>
        <v>105</v>
      </c>
      <c r="AP466" s="33">
        <f>IF(AO466-AL466&gt;'Inputs and Outputs Part A'!B$4,AO466-AL466-'Inputs and Outputs Part A'!B$4,0)</f>
        <v>2</v>
      </c>
      <c r="AQ466" s="35">
        <f>'Inputs and Outputs Part A'!$B$5*'Data Sheet A'!AO466-'Inputs and Outputs Part A'!$B$6*'Data Sheet A'!AP466</f>
        <v>4000</v>
      </c>
      <c r="AS466" s="13" t="s">
        <v>470</v>
      </c>
      <c r="AT466" s="34">
        <v>3</v>
      </c>
      <c r="AU466" s="34">
        <v>110</v>
      </c>
      <c r="AV466" s="33">
        <f>'Inputs and Outputs Part A'!$B$4</f>
        <v>100</v>
      </c>
      <c r="AW466" s="33">
        <f t="shared" si="47"/>
        <v>100</v>
      </c>
      <c r="AX466" s="33">
        <f>IF(AW466-AT466&gt;'Inputs and Outputs Part A'!B$4,AW466-AT466-'Inputs and Outputs Part A'!B$4,0)</f>
        <v>0</v>
      </c>
      <c r="AY466" s="35">
        <f>'Inputs and Outputs Part A'!$B$5*'Data Sheet A'!AW466</f>
        <v>4000</v>
      </c>
    </row>
    <row r="467" spans="1:51" x14ac:dyDescent="0.3">
      <c r="A467" s="13" t="s">
        <v>471</v>
      </c>
      <c r="B467" s="34">
        <v>1</v>
      </c>
      <c r="C467" s="34">
        <v>101</v>
      </c>
      <c r="D467" s="33">
        <f>'Inputs and Outputs Part A'!$B$4+'Inputs and Outputs Part A'!$B$8</f>
        <v>101</v>
      </c>
      <c r="E467" s="33">
        <f t="shared" si="42"/>
        <v>101</v>
      </c>
      <c r="F467" s="33">
        <f>IF(E467-B467&gt;'Inputs and Outputs Part A'!B$4,E467-B467-'Inputs and Outputs Part A'!B$4,0)</f>
        <v>0</v>
      </c>
      <c r="G467" s="35">
        <f>'Inputs and Outputs Part A'!$B$5*'Data Sheet A'!E467-'Inputs and Outputs Part A'!$B$6*'Data Sheet A'!F467</f>
        <v>4040</v>
      </c>
      <c r="J467" s="13" t="s">
        <v>471</v>
      </c>
      <c r="K467" s="34">
        <v>1</v>
      </c>
      <c r="L467" s="34">
        <v>101</v>
      </c>
      <c r="M467" s="33">
        <f>'Inputs and Outputs Part A'!$B$4+'Inputs and Outputs Part A'!$B$9</f>
        <v>102</v>
      </c>
      <c r="N467" s="33">
        <f t="shared" si="43"/>
        <v>101</v>
      </c>
      <c r="O467" s="33">
        <f>IF(N467-K467&gt;'Inputs and Outputs Part A'!B$4,N467-K467-'Inputs and Outputs Part A'!B$4,0)</f>
        <v>0</v>
      </c>
      <c r="P467" s="35">
        <f>'Inputs and Outputs Part A'!$B$5*'Data Sheet A'!N467-'Inputs and Outputs Part A'!$B$6*'Data Sheet A'!O467</f>
        <v>4040</v>
      </c>
      <c r="S467" s="13" t="s">
        <v>471</v>
      </c>
      <c r="T467" s="34">
        <v>1</v>
      </c>
      <c r="U467" s="34">
        <v>101</v>
      </c>
      <c r="V467" s="33">
        <f>'Inputs and Outputs Part A'!$B$4+'Inputs and Outputs Part A'!$B$10</f>
        <v>103</v>
      </c>
      <c r="W467" s="33">
        <f t="shared" si="44"/>
        <v>101</v>
      </c>
      <c r="X467" s="33">
        <f>IF(W467-T467&gt;'Inputs and Outputs Part A'!B$4,W467-T467-'Inputs and Outputs Part A'!B$4,0)</f>
        <v>0</v>
      </c>
      <c r="Y467" s="35">
        <f>'Inputs and Outputs Part A'!$B$5*'Data Sheet A'!W467-'Inputs and Outputs Part A'!$B$6*'Data Sheet A'!X467</f>
        <v>4040</v>
      </c>
      <c r="AB467" s="13" t="s">
        <v>471</v>
      </c>
      <c r="AC467" s="34">
        <v>1</v>
      </c>
      <c r="AD467" s="34">
        <v>101</v>
      </c>
      <c r="AE467" s="33">
        <f>'Inputs and Outputs Part A'!$B$4+'Inputs and Outputs Part A'!$B$11</f>
        <v>104</v>
      </c>
      <c r="AF467" s="33">
        <f t="shared" si="45"/>
        <v>101</v>
      </c>
      <c r="AG467" s="33">
        <f>IF(AF467-AC467&gt;'Inputs and Outputs Part A'!B$4,AF467-AC467-'Inputs and Outputs Part A'!B$4,0)</f>
        <v>0</v>
      </c>
      <c r="AH467" s="35">
        <f>'Inputs and Outputs Part A'!$B$5*'Data Sheet A'!AF467-'Inputs and Outputs Part A'!$B$6*'Data Sheet A'!AG467</f>
        <v>4040</v>
      </c>
      <c r="AK467" s="13" t="s">
        <v>471</v>
      </c>
      <c r="AL467" s="34">
        <v>1</v>
      </c>
      <c r="AM467" s="34">
        <v>101</v>
      </c>
      <c r="AN467" s="33">
        <f>'Inputs and Outputs Part A'!$B$4+'Inputs and Outputs Part A'!$B$12</f>
        <v>105</v>
      </c>
      <c r="AO467" s="33">
        <f t="shared" si="46"/>
        <v>101</v>
      </c>
      <c r="AP467" s="33">
        <f>IF(AO467-AL467&gt;'Inputs and Outputs Part A'!B$4,AO467-AL467-'Inputs and Outputs Part A'!B$4,0)</f>
        <v>0</v>
      </c>
      <c r="AQ467" s="35">
        <f>'Inputs and Outputs Part A'!$B$5*'Data Sheet A'!AO467-'Inputs and Outputs Part A'!$B$6*'Data Sheet A'!AP467</f>
        <v>4040</v>
      </c>
      <c r="AS467" s="13" t="s">
        <v>471</v>
      </c>
      <c r="AT467" s="34">
        <v>1</v>
      </c>
      <c r="AU467" s="34">
        <v>101</v>
      </c>
      <c r="AV467" s="33">
        <f>'Inputs and Outputs Part A'!$B$4</f>
        <v>100</v>
      </c>
      <c r="AW467" s="33">
        <f t="shared" si="47"/>
        <v>100</v>
      </c>
      <c r="AX467" s="33">
        <f>IF(AW467-AT467&gt;'Inputs and Outputs Part A'!B$4,AW467-AT467-'Inputs and Outputs Part A'!B$4,0)</f>
        <v>0</v>
      </c>
      <c r="AY467" s="35">
        <f>'Inputs and Outputs Part A'!$B$5*'Data Sheet A'!AW467</f>
        <v>4000</v>
      </c>
    </row>
    <row r="468" spans="1:51" x14ac:dyDescent="0.3">
      <c r="A468" s="13" t="s">
        <v>472</v>
      </c>
      <c r="B468" s="34">
        <v>5</v>
      </c>
      <c r="C468" s="34">
        <v>107</v>
      </c>
      <c r="D468" s="33">
        <f>'Inputs and Outputs Part A'!$B$4+'Inputs and Outputs Part A'!$B$8</f>
        <v>101</v>
      </c>
      <c r="E468" s="33">
        <f t="shared" si="42"/>
        <v>101</v>
      </c>
      <c r="F468" s="33">
        <f>IF(E468-B468&gt;'Inputs and Outputs Part A'!B$4,E468-B468-'Inputs and Outputs Part A'!B$4,0)</f>
        <v>0</v>
      </c>
      <c r="G468" s="35">
        <f>'Inputs and Outputs Part A'!$B$5*'Data Sheet A'!E468-'Inputs and Outputs Part A'!$B$6*'Data Sheet A'!F468</f>
        <v>4040</v>
      </c>
      <c r="J468" s="13" t="s">
        <v>472</v>
      </c>
      <c r="K468" s="34">
        <v>5</v>
      </c>
      <c r="L468" s="34">
        <v>107</v>
      </c>
      <c r="M468" s="33">
        <f>'Inputs and Outputs Part A'!$B$4+'Inputs and Outputs Part A'!$B$9</f>
        <v>102</v>
      </c>
      <c r="N468" s="33">
        <f t="shared" si="43"/>
        <v>102</v>
      </c>
      <c r="O468" s="33">
        <f>IF(N468-K468&gt;'Inputs and Outputs Part A'!B$4,N468-K468-'Inputs and Outputs Part A'!B$4,0)</f>
        <v>0</v>
      </c>
      <c r="P468" s="35">
        <f>'Inputs and Outputs Part A'!$B$5*'Data Sheet A'!N468-'Inputs and Outputs Part A'!$B$6*'Data Sheet A'!O468</f>
        <v>4080</v>
      </c>
      <c r="S468" s="13" t="s">
        <v>472</v>
      </c>
      <c r="T468" s="34">
        <v>5</v>
      </c>
      <c r="U468" s="34">
        <v>107</v>
      </c>
      <c r="V468" s="33">
        <f>'Inputs and Outputs Part A'!$B$4+'Inputs and Outputs Part A'!$B$10</f>
        <v>103</v>
      </c>
      <c r="W468" s="33">
        <f t="shared" si="44"/>
        <v>103</v>
      </c>
      <c r="X468" s="33">
        <f>IF(W468-T468&gt;'Inputs and Outputs Part A'!B$4,W468-T468-'Inputs and Outputs Part A'!B$4,0)</f>
        <v>0</v>
      </c>
      <c r="Y468" s="35">
        <f>'Inputs and Outputs Part A'!$B$5*'Data Sheet A'!W468-'Inputs and Outputs Part A'!$B$6*'Data Sheet A'!X468</f>
        <v>4120</v>
      </c>
      <c r="AB468" s="13" t="s">
        <v>472</v>
      </c>
      <c r="AC468" s="34">
        <v>5</v>
      </c>
      <c r="AD468" s="34">
        <v>107</v>
      </c>
      <c r="AE468" s="33">
        <f>'Inputs and Outputs Part A'!$B$4+'Inputs and Outputs Part A'!$B$11</f>
        <v>104</v>
      </c>
      <c r="AF468" s="33">
        <f t="shared" si="45"/>
        <v>104</v>
      </c>
      <c r="AG468" s="33">
        <f>IF(AF468-AC468&gt;'Inputs and Outputs Part A'!B$4,AF468-AC468-'Inputs and Outputs Part A'!B$4,0)</f>
        <v>0</v>
      </c>
      <c r="AH468" s="35">
        <f>'Inputs and Outputs Part A'!$B$5*'Data Sheet A'!AF468-'Inputs and Outputs Part A'!$B$6*'Data Sheet A'!AG468</f>
        <v>4160</v>
      </c>
      <c r="AK468" s="13" t="s">
        <v>472</v>
      </c>
      <c r="AL468" s="34">
        <v>5</v>
      </c>
      <c r="AM468" s="34">
        <v>107</v>
      </c>
      <c r="AN468" s="33">
        <f>'Inputs and Outputs Part A'!$B$4+'Inputs and Outputs Part A'!$B$12</f>
        <v>105</v>
      </c>
      <c r="AO468" s="33">
        <f t="shared" si="46"/>
        <v>105</v>
      </c>
      <c r="AP468" s="33">
        <f>IF(AO468-AL468&gt;'Inputs and Outputs Part A'!B$4,AO468-AL468-'Inputs and Outputs Part A'!B$4,0)</f>
        <v>0</v>
      </c>
      <c r="AQ468" s="35">
        <f>'Inputs and Outputs Part A'!$B$5*'Data Sheet A'!AO468-'Inputs and Outputs Part A'!$B$6*'Data Sheet A'!AP468</f>
        <v>4200</v>
      </c>
      <c r="AS468" s="13" t="s">
        <v>472</v>
      </c>
      <c r="AT468" s="34">
        <v>5</v>
      </c>
      <c r="AU468" s="34">
        <v>107</v>
      </c>
      <c r="AV468" s="33">
        <f>'Inputs and Outputs Part A'!$B$4</f>
        <v>100</v>
      </c>
      <c r="AW468" s="33">
        <f t="shared" si="47"/>
        <v>100</v>
      </c>
      <c r="AX468" s="33">
        <f>IF(AW468-AT468&gt;'Inputs and Outputs Part A'!B$4,AW468-AT468-'Inputs and Outputs Part A'!B$4,0)</f>
        <v>0</v>
      </c>
      <c r="AY468" s="35">
        <f>'Inputs and Outputs Part A'!$B$5*'Data Sheet A'!AW468</f>
        <v>4000</v>
      </c>
    </row>
    <row r="469" spans="1:51" x14ac:dyDescent="0.3">
      <c r="A469" s="13" t="s">
        <v>473</v>
      </c>
      <c r="B469" s="34">
        <v>2</v>
      </c>
      <c r="C469" s="34">
        <v>106</v>
      </c>
      <c r="D469" s="33">
        <f>'Inputs and Outputs Part A'!$B$4+'Inputs and Outputs Part A'!$B$8</f>
        <v>101</v>
      </c>
      <c r="E469" s="33">
        <f t="shared" si="42"/>
        <v>101</v>
      </c>
      <c r="F469" s="33">
        <f>IF(E469-B469&gt;'Inputs and Outputs Part A'!B$4,E469-B469-'Inputs and Outputs Part A'!B$4,0)</f>
        <v>0</v>
      </c>
      <c r="G469" s="35">
        <f>'Inputs and Outputs Part A'!$B$5*'Data Sheet A'!E469-'Inputs and Outputs Part A'!$B$6*'Data Sheet A'!F469</f>
        <v>4040</v>
      </c>
      <c r="J469" s="13" t="s">
        <v>473</v>
      </c>
      <c r="K469" s="34">
        <v>2</v>
      </c>
      <c r="L469" s="34">
        <v>106</v>
      </c>
      <c r="M469" s="33">
        <f>'Inputs and Outputs Part A'!$B$4+'Inputs and Outputs Part A'!$B$9</f>
        <v>102</v>
      </c>
      <c r="N469" s="33">
        <f t="shared" si="43"/>
        <v>102</v>
      </c>
      <c r="O469" s="33">
        <f>IF(N469-K469&gt;'Inputs and Outputs Part A'!B$4,N469-K469-'Inputs and Outputs Part A'!B$4,0)</f>
        <v>0</v>
      </c>
      <c r="P469" s="35">
        <f>'Inputs and Outputs Part A'!$B$5*'Data Sheet A'!N469-'Inputs and Outputs Part A'!$B$6*'Data Sheet A'!O469</f>
        <v>4080</v>
      </c>
      <c r="S469" s="13" t="s">
        <v>473</v>
      </c>
      <c r="T469" s="34">
        <v>2</v>
      </c>
      <c r="U469" s="34">
        <v>106</v>
      </c>
      <c r="V469" s="33">
        <f>'Inputs and Outputs Part A'!$B$4+'Inputs and Outputs Part A'!$B$10</f>
        <v>103</v>
      </c>
      <c r="W469" s="33">
        <f t="shared" si="44"/>
        <v>103</v>
      </c>
      <c r="X469" s="33">
        <f>IF(W469-T469&gt;'Inputs and Outputs Part A'!B$4,W469-T469-'Inputs and Outputs Part A'!B$4,0)</f>
        <v>1</v>
      </c>
      <c r="Y469" s="35">
        <f>'Inputs and Outputs Part A'!$B$5*'Data Sheet A'!W469-'Inputs and Outputs Part A'!$B$6*'Data Sheet A'!X469</f>
        <v>4020</v>
      </c>
      <c r="AB469" s="13" t="s">
        <v>473</v>
      </c>
      <c r="AC469" s="34">
        <v>2</v>
      </c>
      <c r="AD469" s="34">
        <v>106</v>
      </c>
      <c r="AE469" s="33">
        <f>'Inputs and Outputs Part A'!$B$4+'Inputs and Outputs Part A'!$B$11</f>
        <v>104</v>
      </c>
      <c r="AF469" s="33">
        <f t="shared" si="45"/>
        <v>104</v>
      </c>
      <c r="AG469" s="33">
        <f>IF(AF469-AC469&gt;'Inputs and Outputs Part A'!B$4,AF469-AC469-'Inputs and Outputs Part A'!B$4,0)</f>
        <v>2</v>
      </c>
      <c r="AH469" s="35">
        <f>'Inputs and Outputs Part A'!$B$5*'Data Sheet A'!AF469-'Inputs and Outputs Part A'!$B$6*'Data Sheet A'!AG469</f>
        <v>3960</v>
      </c>
      <c r="AK469" s="13" t="s">
        <v>473</v>
      </c>
      <c r="AL469" s="34">
        <v>2</v>
      </c>
      <c r="AM469" s="34">
        <v>106</v>
      </c>
      <c r="AN469" s="33">
        <f>'Inputs and Outputs Part A'!$B$4+'Inputs and Outputs Part A'!$B$12</f>
        <v>105</v>
      </c>
      <c r="AO469" s="33">
        <f t="shared" si="46"/>
        <v>105</v>
      </c>
      <c r="AP469" s="33">
        <f>IF(AO469-AL469&gt;'Inputs and Outputs Part A'!B$4,AO469-AL469-'Inputs and Outputs Part A'!B$4,0)</f>
        <v>3</v>
      </c>
      <c r="AQ469" s="35">
        <f>'Inputs and Outputs Part A'!$B$5*'Data Sheet A'!AO469-'Inputs and Outputs Part A'!$B$6*'Data Sheet A'!AP469</f>
        <v>3900</v>
      </c>
      <c r="AS469" s="13" t="s">
        <v>473</v>
      </c>
      <c r="AT469" s="34">
        <v>2</v>
      </c>
      <c r="AU469" s="34">
        <v>106</v>
      </c>
      <c r="AV469" s="33">
        <f>'Inputs and Outputs Part A'!$B$4</f>
        <v>100</v>
      </c>
      <c r="AW469" s="33">
        <f t="shared" si="47"/>
        <v>100</v>
      </c>
      <c r="AX469" s="33">
        <f>IF(AW469-AT469&gt;'Inputs and Outputs Part A'!B$4,AW469-AT469-'Inputs and Outputs Part A'!B$4,0)</f>
        <v>0</v>
      </c>
      <c r="AY469" s="35">
        <f>'Inputs and Outputs Part A'!$B$5*'Data Sheet A'!AW469</f>
        <v>4000</v>
      </c>
    </row>
    <row r="470" spans="1:51" x14ac:dyDescent="0.3">
      <c r="A470" s="13" t="s">
        <v>474</v>
      </c>
      <c r="B470" s="34">
        <v>4</v>
      </c>
      <c r="C470" s="34">
        <v>108</v>
      </c>
      <c r="D470" s="33">
        <f>'Inputs and Outputs Part A'!$B$4+'Inputs and Outputs Part A'!$B$8</f>
        <v>101</v>
      </c>
      <c r="E470" s="33">
        <f t="shared" si="42"/>
        <v>101</v>
      </c>
      <c r="F470" s="33">
        <f>IF(E470-B470&gt;'Inputs and Outputs Part A'!B$4,E470-B470-'Inputs and Outputs Part A'!B$4,0)</f>
        <v>0</v>
      </c>
      <c r="G470" s="35">
        <f>'Inputs and Outputs Part A'!$B$5*'Data Sheet A'!E470-'Inputs and Outputs Part A'!$B$6*'Data Sheet A'!F470</f>
        <v>4040</v>
      </c>
      <c r="J470" s="13" t="s">
        <v>474</v>
      </c>
      <c r="K470" s="34">
        <v>4</v>
      </c>
      <c r="L470" s="34">
        <v>108</v>
      </c>
      <c r="M470" s="33">
        <f>'Inputs and Outputs Part A'!$B$4+'Inputs and Outputs Part A'!$B$9</f>
        <v>102</v>
      </c>
      <c r="N470" s="33">
        <f t="shared" si="43"/>
        <v>102</v>
      </c>
      <c r="O470" s="33">
        <f>IF(N470-K470&gt;'Inputs and Outputs Part A'!B$4,N470-K470-'Inputs and Outputs Part A'!B$4,0)</f>
        <v>0</v>
      </c>
      <c r="P470" s="35">
        <f>'Inputs and Outputs Part A'!$B$5*'Data Sheet A'!N470-'Inputs and Outputs Part A'!$B$6*'Data Sheet A'!O470</f>
        <v>4080</v>
      </c>
      <c r="S470" s="13" t="s">
        <v>474</v>
      </c>
      <c r="T470" s="34">
        <v>4</v>
      </c>
      <c r="U470" s="34">
        <v>108</v>
      </c>
      <c r="V470" s="33">
        <f>'Inputs and Outputs Part A'!$B$4+'Inputs and Outputs Part A'!$B$10</f>
        <v>103</v>
      </c>
      <c r="W470" s="33">
        <f t="shared" si="44"/>
        <v>103</v>
      </c>
      <c r="X470" s="33">
        <f>IF(W470-T470&gt;'Inputs and Outputs Part A'!B$4,W470-T470-'Inputs and Outputs Part A'!B$4,0)</f>
        <v>0</v>
      </c>
      <c r="Y470" s="35">
        <f>'Inputs and Outputs Part A'!$B$5*'Data Sheet A'!W470-'Inputs and Outputs Part A'!$B$6*'Data Sheet A'!X470</f>
        <v>4120</v>
      </c>
      <c r="AB470" s="13" t="s">
        <v>474</v>
      </c>
      <c r="AC470" s="34">
        <v>4</v>
      </c>
      <c r="AD470" s="34">
        <v>108</v>
      </c>
      <c r="AE470" s="33">
        <f>'Inputs and Outputs Part A'!$B$4+'Inputs and Outputs Part A'!$B$11</f>
        <v>104</v>
      </c>
      <c r="AF470" s="33">
        <f t="shared" si="45"/>
        <v>104</v>
      </c>
      <c r="AG470" s="33">
        <f>IF(AF470-AC470&gt;'Inputs and Outputs Part A'!B$4,AF470-AC470-'Inputs and Outputs Part A'!B$4,0)</f>
        <v>0</v>
      </c>
      <c r="AH470" s="35">
        <f>'Inputs and Outputs Part A'!$B$5*'Data Sheet A'!AF470-'Inputs and Outputs Part A'!$B$6*'Data Sheet A'!AG470</f>
        <v>4160</v>
      </c>
      <c r="AK470" s="13" t="s">
        <v>474</v>
      </c>
      <c r="AL470" s="34">
        <v>4</v>
      </c>
      <c r="AM470" s="34">
        <v>108</v>
      </c>
      <c r="AN470" s="33">
        <f>'Inputs and Outputs Part A'!$B$4+'Inputs and Outputs Part A'!$B$12</f>
        <v>105</v>
      </c>
      <c r="AO470" s="33">
        <f t="shared" si="46"/>
        <v>105</v>
      </c>
      <c r="AP470" s="33">
        <f>IF(AO470-AL470&gt;'Inputs and Outputs Part A'!B$4,AO470-AL470-'Inputs and Outputs Part A'!B$4,0)</f>
        <v>1</v>
      </c>
      <c r="AQ470" s="35">
        <f>'Inputs and Outputs Part A'!$B$5*'Data Sheet A'!AO470-'Inputs and Outputs Part A'!$B$6*'Data Sheet A'!AP470</f>
        <v>4100</v>
      </c>
      <c r="AS470" s="13" t="s">
        <v>474</v>
      </c>
      <c r="AT470" s="34">
        <v>4</v>
      </c>
      <c r="AU470" s="34">
        <v>108</v>
      </c>
      <c r="AV470" s="33">
        <f>'Inputs and Outputs Part A'!$B$4</f>
        <v>100</v>
      </c>
      <c r="AW470" s="33">
        <f t="shared" si="47"/>
        <v>100</v>
      </c>
      <c r="AX470" s="33">
        <f>IF(AW470-AT470&gt;'Inputs and Outputs Part A'!B$4,AW470-AT470-'Inputs and Outputs Part A'!B$4,0)</f>
        <v>0</v>
      </c>
      <c r="AY470" s="35">
        <f>'Inputs and Outputs Part A'!$B$5*'Data Sheet A'!AW470</f>
        <v>4000</v>
      </c>
    </row>
    <row r="471" spans="1:51" x14ac:dyDescent="0.3">
      <c r="A471" s="13" t="s">
        <v>475</v>
      </c>
      <c r="B471" s="34">
        <v>2</v>
      </c>
      <c r="C471" s="34">
        <v>103</v>
      </c>
      <c r="D471" s="33">
        <f>'Inputs and Outputs Part A'!$B$4+'Inputs and Outputs Part A'!$B$8</f>
        <v>101</v>
      </c>
      <c r="E471" s="33">
        <f t="shared" si="42"/>
        <v>101</v>
      </c>
      <c r="F471" s="33">
        <f>IF(E471-B471&gt;'Inputs and Outputs Part A'!B$4,E471-B471-'Inputs and Outputs Part A'!B$4,0)</f>
        <v>0</v>
      </c>
      <c r="G471" s="35">
        <f>'Inputs and Outputs Part A'!$B$5*'Data Sheet A'!E471-'Inputs and Outputs Part A'!$B$6*'Data Sheet A'!F471</f>
        <v>4040</v>
      </c>
      <c r="J471" s="13" t="s">
        <v>475</v>
      </c>
      <c r="K471" s="34">
        <v>2</v>
      </c>
      <c r="L471" s="34">
        <v>103</v>
      </c>
      <c r="M471" s="33">
        <f>'Inputs and Outputs Part A'!$B$4+'Inputs and Outputs Part A'!$B$9</f>
        <v>102</v>
      </c>
      <c r="N471" s="33">
        <f t="shared" si="43"/>
        <v>102</v>
      </c>
      <c r="O471" s="33">
        <f>IF(N471-K471&gt;'Inputs and Outputs Part A'!B$4,N471-K471-'Inputs and Outputs Part A'!B$4,0)</f>
        <v>0</v>
      </c>
      <c r="P471" s="35">
        <f>'Inputs and Outputs Part A'!$B$5*'Data Sheet A'!N471-'Inputs and Outputs Part A'!$B$6*'Data Sheet A'!O471</f>
        <v>4080</v>
      </c>
      <c r="S471" s="13" t="s">
        <v>475</v>
      </c>
      <c r="T471" s="34">
        <v>2</v>
      </c>
      <c r="U471" s="34">
        <v>103</v>
      </c>
      <c r="V471" s="33">
        <f>'Inputs and Outputs Part A'!$B$4+'Inputs and Outputs Part A'!$B$10</f>
        <v>103</v>
      </c>
      <c r="W471" s="33">
        <f t="shared" si="44"/>
        <v>103</v>
      </c>
      <c r="X471" s="33">
        <f>IF(W471-T471&gt;'Inputs and Outputs Part A'!B$4,W471-T471-'Inputs and Outputs Part A'!B$4,0)</f>
        <v>1</v>
      </c>
      <c r="Y471" s="35">
        <f>'Inputs and Outputs Part A'!$B$5*'Data Sheet A'!W471-'Inputs and Outputs Part A'!$B$6*'Data Sheet A'!X471</f>
        <v>4020</v>
      </c>
      <c r="AB471" s="13" t="s">
        <v>475</v>
      </c>
      <c r="AC471" s="34">
        <v>2</v>
      </c>
      <c r="AD471" s="34">
        <v>103</v>
      </c>
      <c r="AE471" s="33">
        <f>'Inputs and Outputs Part A'!$B$4+'Inputs and Outputs Part A'!$B$11</f>
        <v>104</v>
      </c>
      <c r="AF471" s="33">
        <f t="shared" si="45"/>
        <v>103</v>
      </c>
      <c r="AG471" s="33">
        <f>IF(AF471-AC471&gt;'Inputs and Outputs Part A'!B$4,AF471-AC471-'Inputs and Outputs Part A'!B$4,0)</f>
        <v>1</v>
      </c>
      <c r="AH471" s="35">
        <f>'Inputs and Outputs Part A'!$B$5*'Data Sheet A'!AF471-'Inputs and Outputs Part A'!$B$6*'Data Sheet A'!AG471</f>
        <v>4020</v>
      </c>
      <c r="AK471" s="13" t="s">
        <v>475</v>
      </c>
      <c r="AL471" s="34">
        <v>2</v>
      </c>
      <c r="AM471" s="34">
        <v>103</v>
      </c>
      <c r="AN471" s="33">
        <f>'Inputs and Outputs Part A'!$B$4+'Inputs and Outputs Part A'!$B$12</f>
        <v>105</v>
      </c>
      <c r="AO471" s="33">
        <f t="shared" si="46"/>
        <v>103</v>
      </c>
      <c r="AP471" s="33">
        <f>IF(AO471-AL471&gt;'Inputs and Outputs Part A'!B$4,AO471-AL471-'Inputs and Outputs Part A'!B$4,0)</f>
        <v>1</v>
      </c>
      <c r="AQ471" s="35">
        <f>'Inputs and Outputs Part A'!$B$5*'Data Sheet A'!AO471-'Inputs and Outputs Part A'!$B$6*'Data Sheet A'!AP471</f>
        <v>4020</v>
      </c>
      <c r="AS471" s="13" t="s">
        <v>475</v>
      </c>
      <c r="AT471" s="34">
        <v>2</v>
      </c>
      <c r="AU471" s="34">
        <v>103</v>
      </c>
      <c r="AV471" s="33">
        <f>'Inputs and Outputs Part A'!$B$4</f>
        <v>100</v>
      </c>
      <c r="AW471" s="33">
        <f t="shared" si="47"/>
        <v>100</v>
      </c>
      <c r="AX471" s="33">
        <f>IF(AW471-AT471&gt;'Inputs and Outputs Part A'!B$4,AW471-AT471-'Inputs and Outputs Part A'!B$4,0)</f>
        <v>0</v>
      </c>
      <c r="AY471" s="35">
        <f>'Inputs and Outputs Part A'!$B$5*'Data Sheet A'!AW471</f>
        <v>4000</v>
      </c>
    </row>
    <row r="472" spans="1:51" x14ac:dyDescent="0.3">
      <c r="A472" s="13" t="s">
        <v>476</v>
      </c>
      <c r="B472" s="34">
        <v>2</v>
      </c>
      <c r="C472" s="34">
        <v>112</v>
      </c>
      <c r="D472" s="33">
        <f>'Inputs and Outputs Part A'!$B$4+'Inputs and Outputs Part A'!$B$8</f>
        <v>101</v>
      </c>
      <c r="E472" s="33">
        <f t="shared" si="42"/>
        <v>101</v>
      </c>
      <c r="F472" s="33">
        <f>IF(E472-B472&gt;'Inputs and Outputs Part A'!B$4,E472-B472-'Inputs and Outputs Part A'!B$4,0)</f>
        <v>0</v>
      </c>
      <c r="G472" s="35">
        <f>'Inputs and Outputs Part A'!$B$5*'Data Sheet A'!E472-'Inputs and Outputs Part A'!$B$6*'Data Sheet A'!F472</f>
        <v>4040</v>
      </c>
      <c r="J472" s="13" t="s">
        <v>476</v>
      </c>
      <c r="K472" s="34">
        <v>2</v>
      </c>
      <c r="L472" s="34">
        <v>112</v>
      </c>
      <c r="M472" s="33">
        <f>'Inputs and Outputs Part A'!$B$4+'Inputs and Outputs Part A'!$B$9</f>
        <v>102</v>
      </c>
      <c r="N472" s="33">
        <f t="shared" si="43"/>
        <v>102</v>
      </c>
      <c r="O472" s="33">
        <f>IF(N472-K472&gt;'Inputs and Outputs Part A'!B$4,N472-K472-'Inputs and Outputs Part A'!B$4,0)</f>
        <v>0</v>
      </c>
      <c r="P472" s="35">
        <f>'Inputs and Outputs Part A'!$B$5*'Data Sheet A'!N472-'Inputs and Outputs Part A'!$B$6*'Data Sheet A'!O472</f>
        <v>4080</v>
      </c>
      <c r="S472" s="13" t="s">
        <v>476</v>
      </c>
      <c r="T472" s="34">
        <v>2</v>
      </c>
      <c r="U472" s="34">
        <v>112</v>
      </c>
      <c r="V472" s="33">
        <f>'Inputs and Outputs Part A'!$B$4+'Inputs and Outputs Part A'!$B$10</f>
        <v>103</v>
      </c>
      <c r="W472" s="33">
        <f t="shared" si="44"/>
        <v>103</v>
      </c>
      <c r="X472" s="33">
        <f>IF(W472-T472&gt;'Inputs and Outputs Part A'!B$4,W472-T472-'Inputs and Outputs Part A'!B$4,0)</f>
        <v>1</v>
      </c>
      <c r="Y472" s="35">
        <f>'Inputs and Outputs Part A'!$B$5*'Data Sheet A'!W472-'Inputs and Outputs Part A'!$B$6*'Data Sheet A'!X472</f>
        <v>4020</v>
      </c>
      <c r="AB472" s="13" t="s">
        <v>476</v>
      </c>
      <c r="AC472" s="34">
        <v>2</v>
      </c>
      <c r="AD472" s="34">
        <v>112</v>
      </c>
      <c r="AE472" s="33">
        <f>'Inputs and Outputs Part A'!$B$4+'Inputs and Outputs Part A'!$B$11</f>
        <v>104</v>
      </c>
      <c r="AF472" s="33">
        <f t="shared" si="45"/>
        <v>104</v>
      </c>
      <c r="AG472" s="33">
        <f>IF(AF472-AC472&gt;'Inputs and Outputs Part A'!B$4,AF472-AC472-'Inputs and Outputs Part A'!B$4,0)</f>
        <v>2</v>
      </c>
      <c r="AH472" s="35">
        <f>'Inputs and Outputs Part A'!$B$5*'Data Sheet A'!AF472-'Inputs and Outputs Part A'!$B$6*'Data Sheet A'!AG472</f>
        <v>3960</v>
      </c>
      <c r="AK472" s="13" t="s">
        <v>476</v>
      </c>
      <c r="AL472" s="34">
        <v>2</v>
      </c>
      <c r="AM472" s="34">
        <v>112</v>
      </c>
      <c r="AN472" s="33">
        <f>'Inputs and Outputs Part A'!$B$4+'Inputs and Outputs Part A'!$B$12</f>
        <v>105</v>
      </c>
      <c r="AO472" s="33">
        <f t="shared" si="46"/>
        <v>105</v>
      </c>
      <c r="AP472" s="33">
        <f>IF(AO472-AL472&gt;'Inputs and Outputs Part A'!B$4,AO472-AL472-'Inputs and Outputs Part A'!B$4,0)</f>
        <v>3</v>
      </c>
      <c r="AQ472" s="35">
        <f>'Inputs and Outputs Part A'!$B$5*'Data Sheet A'!AO472-'Inputs and Outputs Part A'!$B$6*'Data Sheet A'!AP472</f>
        <v>3900</v>
      </c>
      <c r="AS472" s="13" t="s">
        <v>476</v>
      </c>
      <c r="AT472" s="34">
        <v>2</v>
      </c>
      <c r="AU472" s="34">
        <v>112</v>
      </c>
      <c r="AV472" s="33">
        <f>'Inputs and Outputs Part A'!$B$4</f>
        <v>100</v>
      </c>
      <c r="AW472" s="33">
        <f t="shared" si="47"/>
        <v>100</v>
      </c>
      <c r="AX472" s="33">
        <f>IF(AW472-AT472&gt;'Inputs and Outputs Part A'!B$4,AW472-AT472-'Inputs and Outputs Part A'!B$4,0)</f>
        <v>0</v>
      </c>
      <c r="AY472" s="35">
        <f>'Inputs and Outputs Part A'!$B$5*'Data Sheet A'!AW472</f>
        <v>4000</v>
      </c>
    </row>
    <row r="473" spans="1:51" x14ac:dyDescent="0.3">
      <c r="A473" s="13" t="s">
        <v>477</v>
      </c>
      <c r="B473" s="34">
        <v>2</v>
      </c>
      <c r="C473" s="34">
        <v>105</v>
      </c>
      <c r="D473" s="33">
        <f>'Inputs and Outputs Part A'!$B$4+'Inputs and Outputs Part A'!$B$8</f>
        <v>101</v>
      </c>
      <c r="E473" s="33">
        <f t="shared" si="42"/>
        <v>101</v>
      </c>
      <c r="F473" s="33">
        <f>IF(E473-B473&gt;'Inputs and Outputs Part A'!B$4,E473-B473-'Inputs and Outputs Part A'!B$4,0)</f>
        <v>0</v>
      </c>
      <c r="G473" s="35">
        <f>'Inputs and Outputs Part A'!$B$5*'Data Sheet A'!E473-'Inputs and Outputs Part A'!$B$6*'Data Sheet A'!F473</f>
        <v>4040</v>
      </c>
      <c r="J473" s="13" t="s">
        <v>477</v>
      </c>
      <c r="K473" s="34">
        <v>2</v>
      </c>
      <c r="L473" s="34">
        <v>105</v>
      </c>
      <c r="M473" s="33">
        <f>'Inputs and Outputs Part A'!$B$4+'Inputs and Outputs Part A'!$B$9</f>
        <v>102</v>
      </c>
      <c r="N473" s="33">
        <f t="shared" si="43"/>
        <v>102</v>
      </c>
      <c r="O473" s="33">
        <f>IF(N473-K473&gt;'Inputs and Outputs Part A'!B$4,N473-K473-'Inputs and Outputs Part A'!B$4,0)</f>
        <v>0</v>
      </c>
      <c r="P473" s="35">
        <f>'Inputs and Outputs Part A'!$B$5*'Data Sheet A'!N473-'Inputs and Outputs Part A'!$B$6*'Data Sheet A'!O473</f>
        <v>4080</v>
      </c>
      <c r="S473" s="13" t="s">
        <v>477</v>
      </c>
      <c r="T473" s="34">
        <v>2</v>
      </c>
      <c r="U473" s="34">
        <v>105</v>
      </c>
      <c r="V473" s="33">
        <f>'Inputs and Outputs Part A'!$B$4+'Inputs and Outputs Part A'!$B$10</f>
        <v>103</v>
      </c>
      <c r="W473" s="33">
        <f t="shared" si="44"/>
        <v>103</v>
      </c>
      <c r="X473" s="33">
        <f>IF(W473-T473&gt;'Inputs and Outputs Part A'!B$4,W473-T473-'Inputs and Outputs Part A'!B$4,0)</f>
        <v>1</v>
      </c>
      <c r="Y473" s="35">
        <f>'Inputs and Outputs Part A'!$B$5*'Data Sheet A'!W473-'Inputs and Outputs Part A'!$B$6*'Data Sheet A'!X473</f>
        <v>4020</v>
      </c>
      <c r="AB473" s="13" t="s">
        <v>477</v>
      </c>
      <c r="AC473" s="34">
        <v>2</v>
      </c>
      <c r="AD473" s="34">
        <v>105</v>
      </c>
      <c r="AE473" s="33">
        <f>'Inputs and Outputs Part A'!$B$4+'Inputs and Outputs Part A'!$B$11</f>
        <v>104</v>
      </c>
      <c r="AF473" s="33">
        <f t="shared" si="45"/>
        <v>104</v>
      </c>
      <c r="AG473" s="33">
        <f>IF(AF473-AC473&gt;'Inputs and Outputs Part A'!B$4,AF473-AC473-'Inputs and Outputs Part A'!B$4,0)</f>
        <v>2</v>
      </c>
      <c r="AH473" s="35">
        <f>'Inputs and Outputs Part A'!$B$5*'Data Sheet A'!AF473-'Inputs and Outputs Part A'!$B$6*'Data Sheet A'!AG473</f>
        <v>3960</v>
      </c>
      <c r="AK473" s="13" t="s">
        <v>477</v>
      </c>
      <c r="AL473" s="34">
        <v>2</v>
      </c>
      <c r="AM473" s="34">
        <v>105</v>
      </c>
      <c r="AN473" s="33">
        <f>'Inputs and Outputs Part A'!$B$4+'Inputs and Outputs Part A'!$B$12</f>
        <v>105</v>
      </c>
      <c r="AO473" s="33">
        <f t="shared" si="46"/>
        <v>105</v>
      </c>
      <c r="AP473" s="33">
        <f>IF(AO473-AL473&gt;'Inputs and Outputs Part A'!B$4,AO473-AL473-'Inputs and Outputs Part A'!B$4,0)</f>
        <v>3</v>
      </c>
      <c r="AQ473" s="35">
        <f>'Inputs and Outputs Part A'!$B$5*'Data Sheet A'!AO473-'Inputs and Outputs Part A'!$B$6*'Data Sheet A'!AP473</f>
        <v>3900</v>
      </c>
      <c r="AS473" s="13" t="s">
        <v>477</v>
      </c>
      <c r="AT473" s="34">
        <v>2</v>
      </c>
      <c r="AU473" s="34">
        <v>105</v>
      </c>
      <c r="AV473" s="33">
        <f>'Inputs and Outputs Part A'!$B$4</f>
        <v>100</v>
      </c>
      <c r="AW473" s="33">
        <f t="shared" si="47"/>
        <v>100</v>
      </c>
      <c r="AX473" s="33">
        <f>IF(AW473-AT473&gt;'Inputs and Outputs Part A'!B$4,AW473-AT473-'Inputs and Outputs Part A'!B$4,0)</f>
        <v>0</v>
      </c>
      <c r="AY473" s="35">
        <f>'Inputs and Outputs Part A'!$B$5*'Data Sheet A'!AW473</f>
        <v>4000</v>
      </c>
    </row>
    <row r="474" spans="1:51" x14ac:dyDescent="0.3">
      <c r="A474" s="13" t="s">
        <v>478</v>
      </c>
      <c r="B474" s="34">
        <v>6</v>
      </c>
      <c r="C474" s="34">
        <v>97</v>
      </c>
      <c r="D474" s="33">
        <f>'Inputs and Outputs Part A'!$B$4+'Inputs and Outputs Part A'!$B$8</f>
        <v>101</v>
      </c>
      <c r="E474" s="33">
        <f t="shared" si="42"/>
        <v>97</v>
      </c>
      <c r="F474" s="33">
        <f>IF(E474-B474&gt;'Inputs and Outputs Part A'!B$4,E474-B474-'Inputs and Outputs Part A'!B$4,0)</f>
        <v>0</v>
      </c>
      <c r="G474" s="35">
        <f>'Inputs and Outputs Part A'!$B$5*'Data Sheet A'!E474-'Inputs and Outputs Part A'!$B$6*'Data Sheet A'!F474</f>
        <v>3880</v>
      </c>
      <c r="J474" s="13" t="s">
        <v>478</v>
      </c>
      <c r="K474" s="34">
        <v>6</v>
      </c>
      <c r="L474" s="34">
        <v>97</v>
      </c>
      <c r="M474" s="33">
        <f>'Inputs and Outputs Part A'!$B$4+'Inputs and Outputs Part A'!$B$9</f>
        <v>102</v>
      </c>
      <c r="N474" s="33">
        <f t="shared" si="43"/>
        <v>97</v>
      </c>
      <c r="O474" s="33">
        <f>IF(N474-K474&gt;'Inputs and Outputs Part A'!B$4,N474-K474-'Inputs and Outputs Part A'!B$4,0)</f>
        <v>0</v>
      </c>
      <c r="P474" s="35">
        <f>'Inputs and Outputs Part A'!$B$5*'Data Sheet A'!N474-'Inputs and Outputs Part A'!$B$6*'Data Sheet A'!O474</f>
        <v>3880</v>
      </c>
      <c r="S474" s="13" t="s">
        <v>478</v>
      </c>
      <c r="T474" s="34">
        <v>6</v>
      </c>
      <c r="U474" s="34">
        <v>97</v>
      </c>
      <c r="V474" s="33">
        <f>'Inputs and Outputs Part A'!$B$4+'Inputs and Outputs Part A'!$B$10</f>
        <v>103</v>
      </c>
      <c r="W474" s="33">
        <f t="shared" si="44"/>
        <v>97</v>
      </c>
      <c r="X474" s="33">
        <f>IF(W474-T474&gt;'Inputs and Outputs Part A'!B$4,W474-T474-'Inputs and Outputs Part A'!B$4,0)</f>
        <v>0</v>
      </c>
      <c r="Y474" s="35">
        <f>'Inputs and Outputs Part A'!$B$5*'Data Sheet A'!W474-'Inputs and Outputs Part A'!$B$6*'Data Sheet A'!X474</f>
        <v>3880</v>
      </c>
      <c r="AB474" s="13" t="s">
        <v>478</v>
      </c>
      <c r="AC474" s="34">
        <v>6</v>
      </c>
      <c r="AD474" s="34">
        <v>97</v>
      </c>
      <c r="AE474" s="33">
        <f>'Inputs and Outputs Part A'!$B$4+'Inputs and Outputs Part A'!$B$11</f>
        <v>104</v>
      </c>
      <c r="AF474" s="33">
        <f t="shared" si="45"/>
        <v>97</v>
      </c>
      <c r="AG474" s="33">
        <f>IF(AF474-AC474&gt;'Inputs and Outputs Part A'!B$4,AF474-AC474-'Inputs and Outputs Part A'!B$4,0)</f>
        <v>0</v>
      </c>
      <c r="AH474" s="35">
        <f>'Inputs and Outputs Part A'!$B$5*'Data Sheet A'!AF474-'Inputs and Outputs Part A'!$B$6*'Data Sheet A'!AG474</f>
        <v>3880</v>
      </c>
      <c r="AK474" s="13" t="s">
        <v>478</v>
      </c>
      <c r="AL474" s="34">
        <v>6</v>
      </c>
      <c r="AM474" s="34">
        <v>97</v>
      </c>
      <c r="AN474" s="33">
        <f>'Inputs and Outputs Part A'!$B$4+'Inputs and Outputs Part A'!$B$12</f>
        <v>105</v>
      </c>
      <c r="AO474" s="33">
        <f t="shared" si="46"/>
        <v>97</v>
      </c>
      <c r="AP474" s="33">
        <f>IF(AO474-AL474&gt;'Inputs and Outputs Part A'!B$4,AO474-AL474-'Inputs and Outputs Part A'!B$4,0)</f>
        <v>0</v>
      </c>
      <c r="AQ474" s="35">
        <f>'Inputs and Outputs Part A'!$B$5*'Data Sheet A'!AO474-'Inputs and Outputs Part A'!$B$6*'Data Sheet A'!AP474</f>
        <v>3880</v>
      </c>
      <c r="AS474" s="13" t="s">
        <v>478</v>
      </c>
      <c r="AT474" s="34">
        <v>6</v>
      </c>
      <c r="AU474" s="34">
        <v>97</v>
      </c>
      <c r="AV474" s="33">
        <f>'Inputs and Outputs Part A'!$B$4</f>
        <v>100</v>
      </c>
      <c r="AW474" s="33">
        <f t="shared" si="47"/>
        <v>97</v>
      </c>
      <c r="AX474" s="33">
        <f>IF(AW474-AT474&gt;'Inputs and Outputs Part A'!B$4,AW474-AT474-'Inputs and Outputs Part A'!B$4,0)</f>
        <v>0</v>
      </c>
      <c r="AY474" s="35">
        <f>'Inputs and Outputs Part A'!$B$5*'Data Sheet A'!AW474</f>
        <v>3880</v>
      </c>
    </row>
    <row r="475" spans="1:51" x14ac:dyDescent="0.3">
      <c r="A475" s="13" t="s">
        <v>479</v>
      </c>
      <c r="B475" s="34">
        <v>1</v>
      </c>
      <c r="C475" s="34">
        <v>97</v>
      </c>
      <c r="D475" s="33">
        <f>'Inputs and Outputs Part A'!$B$4+'Inputs and Outputs Part A'!$B$8</f>
        <v>101</v>
      </c>
      <c r="E475" s="33">
        <f t="shared" si="42"/>
        <v>97</v>
      </c>
      <c r="F475" s="33">
        <f>IF(E475-B475&gt;'Inputs and Outputs Part A'!B$4,E475-B475-'Inputs and Outputs Part A'!B$4,0)</f>
        <v>0</v>
      </c>
      <c r="G475" s="35">
        <f>'Inputs and Outputs Part A'!$B$5*'Data Sheet A'!E475-'Inputs and Outputs Part A'!$B$6*'Data Sheet A'!F475</f>
        <v>3880</v>
      </c>
      <c r="J475" s="13" t="s">
        <v>479</v>
      </c>
      <c r="K475" s="34">
        <v>1</v>
      </c>
      <c r="L475" s="34">
        <v>97</v>
      </c>
      <c r="M475" s="33">
        <f>'Inputs and Outputs Part A'!$B$4+'Inputs and Outputs Part A'!$B$9</f>
        <v>102</v>
      </c>
      <c r="N475" s="33">
        <f t="shared" si="43"/>
        <v>97</v>
      </c>
      <c r="O475" s="33">
        <f>IF(N475-K475&gt;'Inputs and Outputs Part A'!B$4,N475-K475-'Inputs and Outputs Part A'!B$4,0)</f>
        <v>0</v>
      </c>
      <c r="P475" s="35">
        <f>'Inputs and Outputs Part A'!$B$5*'Data Sheet A'!N475-'Inputs and Outputs Part A'!$B$6*'Data Sheet A'!O475</f>
        <v>3880</v>
      </c>
      <c r="S475" s="13" t="s">
        <v>479</v>
      </c>
      <c r="T475" s="34">
        <v>1</v>
      </c>
      <c r="U475" s="34">
        <v>97</v>
      </c>
      <c r="V475" s="33">
        <f>'Inputs and Outputs Part A'!$B$4+'Inputs and Outputs Part A'!$B$10</f>
        <v>103</v>
      </c>
      <c r="W475" s="33">
        <f t="shared" si="44"/>
        <v>97</v>
      </c>
      <c r="X475" s="33">
        <f>IF(W475-T475&gt;'Inputs and Outputs Part A'!B$4,W475-T475-'Inputs and Outputs Part A'!B$4,0)</f>
        <v>0</v>
      </c>
      <c r="Y475" s="35">
        <f>'Inputs and Outputs Part A'!$B$5*'Data Sheet A'!W475-'Inputs and Outputs Part A'!$B$6*'Data Sheet A'!X475</f>
        <v>3880</v>
      </c>
      <c r="AB475" s="13" t="s">
        <v>479</v>
      </c>
      <c r="AC475" s="34">
        <v>1</v>
      </c>
      <c r="AD475" s="34">
        <v>97</v>
      </c>
      <c r="AE475" s="33">
        <f>'Inputs and Outputs Part A'!$B$4+'Inputs and Outputs Part A'!$B$11</f>
        <v>104</v>
      </c>
      <c r="AF475" s="33">
        <f t="shared" si="45"/>
        <v>97</v>
      </c>
      <c r="AG475" s="33">
        <f>IF(AF475-AC475&gt;'Inputs and Outputs Part A'!B$4,AF475-AC475-'Inputs and Outputs Part A'!B$4,0)</f>
        <v>0</v>
      </c>
      <c r="AH475" s="35">
        <f>'Inputs and Outputs Part A'!$B$5*'Data Sheet A'!AF475-'Inputs and Outputs Part A'!$B$6*'Data Sheet A'!AG475</f>
        <v>3880</v>
      </c>
      <c r="AK475" s="13" t="s">
        <v>479</v>
      </c>
      <c r="AL475" s="34">
        <v>1</v>
      </c>
      <c r="AM475" s="34">
        <v>97</v>
      </c>
      <c r="AN475" s="33">
        <f>'Inputs and Outputs Part A'!$B$4+'Inputs and Outputs Part A'!$B$12</f>
        <v>105</v>
      </c>
      <c r="AO475" s="33">
        <f t="shared" si="46"/>
        <v>97</v>
      </c>
      <c r="AP475" s="33">
        <f>IF(AO475-AL475&gt;'Inputs and Outputs Part A'!B$4,AO475-AL475-'Inputs and Outputs Part A'!B$4,0)</f>
        <v>0</v>
      </c>
      <c r="AQ475" s="35">
        <f>'Inputs and Outputs Part A'!$B$5*'Data Sheet A'!AO475-'Inputs and Outputs Part A'!$B$6*'Data Sheet A'!AP475</f>
        <v>3880</v>
      </c>
      <c r="AS475" s="13" t="s">
        <v>479</v>
      </c>
      <c r="AT475" s="34">
        <v>1</v>
      </c>
      <c r="AU475" s="34">
        <v>97</v>
      </c>
      <c r="AV475" s="33">
        <f>'Inputs and Outputs Part A'!$B$4</f>
        <v>100</v>
      </c>
      <c r="AW475" s="33">
        <f t="shared" si="47"/>
        <v>97</v>
      </c>
      <c r="AX475" s="33">
        <f>IF(AW475-AT475&gt;'Inputs and Outputs Part A'!B$4,AW475-AT475-'Inputs and Outputs Part A'!B$4,0)</f>
        <v>0</v>
      </c>
      <c r="AY475" s="35">
        <f>'Inputs and Outputs Part A'!$B$5*'Data Sheet A'!AW475</f>
        <v>3880</v>
      </c>
    </row>
    <row r="476" spans="1:51" x14ac:dyDescent="0.3">
      <c r="A476" s="13" t="s">
        <v>480</v>
      </c>
      <c r="B476" s="34">
        <v>2</v>
      </c>
      <c r="C476" s="34">
        <v>96</v>
      </c>
      <c r="D476" s="33">
        <f>'Inputs and Outputs Part A'!$B$4+'Inputs and Outputs Part A'!$B$8</f>
        <v>101</v>
      </c>
      <c r="E476" s="33">
        <f t="shared" si="42"/>
        <v>96</v>
      </c>
      <c r="F476" s="33">
        <f>IF(E476-B476&gt;'Inputs and Outputs Part A'!B$4,E476-B476-'Inputs and Outputs Part A'!B$4,0)</f>
        <v>0</v>
      </c>
      <c r="G476" s="35">
        <f>'Inputs and Outputs Part A'!$B$5*'Data Sheet A'!E476-'Inputs and Outputs Part A'!$B$6*'Data Sheet A'!F476</f>
        <v>3840</v>
      </c>
      <c r="J476" s="13" t="s">
        <v>480</v>
      </c>
      <c r="K476" s="34">
        <v>2</v>
      </c>
      <c r="L476" s="34">
        <v>96</v>
      </c>
      <c r="M476" s="33">
        <f>'Inputs and Outputs Part A'!$B$4+'Inputs and Outputs Part A'!$B$9</f>
        <v>102</v>
      </c>
      <c r="N476" s="33">
        <f t="shared" si="43"/>
        <v>96</v>
      </c>
      <c r="O476" s="33">
        <f>IF(N476-K476&gt;'Inputs and Outputs Part A'!B$4,N476-K476-'Inputs and Outputs Part A'!B$4,0)</f>
        <v>0</v>
      </c>
      <c r="P476" s="35">
        <f>'Inputs and Outputs Part A'!$B$5*'Data Sheet A'!N476-'Inputs and Outputs Part A'!$B$6*'Data Sheet A'!O476</f>
        <v>3840</v>
      </c>
      <c r="S476" s="13" t="s">
        <v>480</v>
      </c>
      <c r="T476" s="34">
        <v>2</v>
      </c>
      <c r="U476" s="34">
        <v>96</v>
      </c>
      <c r="V476" s="33">
        <f>'Inputs and Outputs Part A'!$B$4+'Inputs and Outputs Part A'!$B$10</f>
        <v>103</v>
      </c>
      <c r="W476" s="33">
        <f t="shared" si="44"/>
        <v>96</v>
      </c>
      <c r="X476" s="33">
        <f>IF(W476-T476&gt;'Inputs and Outputs Part A'!B$4,W476-T476-'Inputs and Outputs Part A'!B$4,0)</f>
        <v>0</v>
      </c>
      <c r="Y476" s="35">
        <f>'Inputs and Outputs Part A'!$B$5*'Data Sheet A'!W476-'Inputs and Outputs Part A'!$B$6*'Data Sheet A'!X476</f>
        <v>3840</v>
      </c>
      <c r="AB476" s="13" t="s">
        <v>480</v>
      </c>
      <c r="AC476" s="34">
        <v>2</v>
      </c>
      <c r="AD476" s="34">
        <v>96</v>
      </c>
      <c r="AE476" s="33">
        <f>'Inputs and Outputs Part A'!$B$4+'Inputs and Outputs Part A'!$B$11</f>
        <v>104</v>
      </c>
      <c r="AF476" s="33">
        <f t="shared" si="45"/>
        <v>96</v>
      </c>
      <c r="AG476" s="33">
        <f>IF(AF476-AC476&gt;'Inputs and Outputs Part A'!B$4,AF476-AC476-'Inputs and Outputs Part A'!B$4,0)</f>
        <v>0</v>
      </c>
      <c r="AH476" s="35">
        <f>'Inputs and Outputs Part A'!$B$5*'Data Sheet A'!AF476-'Inputs and Outputs Part A'!$B$6*'Data Sheet A'!AG476</f>
        <v>3840</v>
      </c>
      <c r="AK476" s="13" t="s">
        <v>480</v>
      </c>
      <c r="AL476" s="34">
        <v>2</v>
      </c>
      <c r="AM476" s="34">
        <v>96</v>
      </c>
      <c r="AN476" s="33">
        <f>'Inputs and Outputs Part A'!$B$4+'Inputs and Outputs Part A'!$B$12</f>
        <v>105</v>
      </c>
      <c r="AO476" s="33">
        <f t="shared" si="46"/>
        <v>96</v>
      </c>
      <c r="AP476" s="33">
        <f>IF(AO476-AL476&gt;'Inputs and Outputs Part A'!B$4,AO476-AL476-'Inputs and Outputs Part A'!B$4,0)</f>
        <v>0</v>
      </c>
      <c r="AQ476" s="35">
        <f>'Inputs and Outputs Part A'!$B$5*'Data Sheet A'!AO476-'Inputs and Outputs Part A'!$B$6*'Data Sheet A'!AP476</f>
        <v>3840</v>
      </c>
      <c r="AS476" s="13" t="s">
        <v>480</v>
      </c>
      <c r="AT476" s="34">
        <v>2</v>
      </c>
      <c r="AU476" s="34">
        <v>96</v>
      </c>
      <c r="AV476" s="33">
        <f>'Inputs and Outputs Part A'!$B$4</f>
        <v>100</v>
      </c>
      <c r="AW476" s="33">
        <f t="shared" si="47"/>
        <v>96</v>
      </c>
      <c r="AX476" s="33">
        <f>IF(AW476-AT476&gt;'Inputs and Outputs Part A'!B$4,AW476-AT476-'Inputs and Outputs Part A'!B$4,0)</f>
        <v>0</v>
      </c>
      <c r="AY476" s="35">
        <f>'Inputs and Outputs Part A'!$B$5*'Data Sheet A'!AW476</f>
        <v>3840</v>
      </c>
    </row>
    <row r="477" spans="1:51" x14ac:dyDescent="0.3">
      <c r="A477" s="13" t="s">
        <v>481</v>
      </c>
      <c r="B477" s="34">
        <v>1</v>
      </c>
      <c r="C477" s="34">
        <v>103</v>
      </c>
      <c r="D477" s="33">
        <f>'Inputs and Outputs Part A'!$B$4+'Inputs and Outputs Part A'!$B$8</f>
        <v>101</v>
      </c>
      <c r="E477" s="33">
        <f t="shared" si="42"/>
        <v>101</v>
      </c>
      <c r="F477" s="33">
        <f>IF(E477-B477&gt;'Inputs and Outputs Part A'!B$4,E477-B477-'Inputs and Outputs Part A'!B$4,0)</f>
        <v>0</v>
      </c>
      <c r="G477" s="35">
        <f>'Inputs and Outputs Part A'!$B$5*'Data Sheet A'!E477-'Inputs and Outputs Part A'!$B$6*'Data Sheet A'!F477</f>
        <v>4040</v>
      </c>
      <c r="J477" s="13" t="s">
        <v>481</v>
      </c>
      <c r="K477" s="34">
        <v>1</v>
      </c>
      <c r="L477" s="34">
        <v>103</v>
      </c>
      <c r="M477" s="33">
        <f>'Inputs and Outputs Part A'!$B$4+'Inputs and Outputs Part A'!$B$9</f>
        <v>102</v>
      </c>
      <c r="N477" s="33">
        <f t="shared" si="43"/>
        <v>102</v>
      </c>
      <c r="O477" s="33">
        <f>IF(N477-K477&gt;'Inputs and Outputs Part A'!B$4,N477-K477-'Inputs and Outputs Part A'!B$4,0)</f>
        <v>1</v>
      </c>
      <c r="P477" s="35">
        <f>'Inputs and Outputs Part A'!$B$5*'Data Sheet A'!N477-'Inputs and Outputs Part A'!$B$6*'Data Sheet A'!O477</f>
        <v>3980</v>
      </c>
      <c r="S477" s="13" t="s">
        <v>481</v>
      </c>
      <c r="T477" s="34">
        <v>1</v>
      </c>
      <c r="U477" s="34">
        <v>103</v>
      </c>
      <c r="V477" s="33">
        <f>'Inputs and Outputs Part A'!$B$4+'Inputs and Outputs Part A'!$B$10</f>
        <v>103</v>
      </c>
      <c r="W477" s="33">
        <f t="shared" si="44"/>
        <v>103</v>
      </c>
      <c r="X477" s="33">
        <f>IF(W477-T477&gt;'Inputs and Outputs Part A'!B$4,W477-T477-'Inputs and Outputs Part A'!B$4,0)</f>
        <v>2</v>
      </c>
      <c r="Y477" s="35">
        <f>'Inputs and Outputs Part A'!$B$5*'Data Sheet A'!W477-'Inputs and Outputs Part A'!$B$6*'Data Sheet A'!X477</f>
        <v>3920</v>
      </c>
      <c r="AB477" s="13" t="s">
        <v>481</v>
      </c>
      <c r="AC477" s="34">
        <v>1</v>
      </c>
      <c r="AD477" s="34">
        <v>103</v>
      </c>
      <c r="AE477" s="33">
        <f>'Inputs and Outputs Part A'!$B$4+'Inputs and Outputs Part A'!$B$11</f>
        <v>104</v>
      </c>
      <c r="AF477" s="33">
        <f t="shared" si="45"/>
        <v>103</v>
      </c>
      <c r="AG477" s="33">
        <f>IF(AF477-AC477&gt;'Inputs and Outputs Part A'!B$4,AF477-AC477-'Inputs and Outputs Part A'!B$4,0)</f>
        <v>2</v>
      </c>
      <c r="AH477" s="35">
        <f>'Inputs and Outputs Part A'!$B$5*'Data Sheet A'!AF477-'Inputs and Outputs Part A'!$B$6*'Data Sheet A'!AG477</f>
        <v>3920</v>
      </c>
      <c r="AK477" s="13" t="s">
        <v>481</v>
      </c>
      <c r="AL477" s="34">
        <v>1</v>
      </c>
      <c r="AM477" s="34">
        <v>103</v>
      </c>
      <c r="AN477" s="33">
        <f>'Inputs and Outputs Part A'!$B$4+'Inputs and Outputs Part A'!$B$12</f>
        <v>105</v>
      </c>
      <c r="AO477" s="33">
        <f t="shared" si="46"/>
        <v>103</v>
      </c>
      <c r="AP477" s="33">
        <f>IF(AO477-AL477&gt;'Inputs and Outputs Part A'!B$4,AO477-AL477-'Inputs and Outputs Part A'!B$4,0)</f>
        <v>2</v>
      </c>
      <c r="AQ477" s="35">
        <f>'Inputs and Outputs Part A'!$B$5*'Data Sheet A'!AO477-'Inputs and Outputs Part A'!$B$6*'Data Sheet A'!AP477</f>
        <v>3920</v>
      </c>
      <c r="AS477" s="13" t="s">
        <v>481</v>
      </c>
      <c r="AT477" s="34">
        <v>1</v>
      </c>
      <c r="AU477" s="34">
        <v>103</v>
      </c>
      <c r="AV477" s="33">
        <f>'Inputs and Outputs Part A'!$B$4</f>
        <v>100</v>
      </c>
      <c r="AW477" s="33">
        <f t="shared" si="47"/>
        <v>100</v>
      </c>
      <c r="AX477" s="33">
        <f>IF(AW477-AT477&gt;'Inputs and Outputs Part A'!B$4,AW477-AT477-'Inputs and Outputs Part A'!B$4,0)</f>
        <v>0</v>
      </c>
      <c r="AY477" s="35">
        <f>'Inputs and Outputs Part A'!$B$5*'Data Sheet A'!AW477</f>
        <v>4000</v>
      </c>
    </row>
    <row r="478" spans="1:51" x14ac:dyDescent="0.3">
      <c r="A478" s="13" t="s">
        <v>482</v>
      </c>
      <c r="B478" s="34">
        <v>3</v>
      </c>
      <c r="C478" s="34">
        <v>103</v>
      </c>
      <c r="D478" s="33">
        <f>'Inputs and Outputs Part A'!$B$4+'Inputs and Outputs Part A'!$B$8</f>
        <v>101</v>
      </c>
      <c r="E478" s="33">
        <f t="shared" si="42"/>
        <v>101</v>
      </c>
      <c r="F478" s="33">
        <f>IF(E478-B478&gt;'Inputs and Outputs Part A'!B$4,E478-B478-'Inputs and Outputs Part A'!B$4,0)</f>
        <v>0</v>
      </c>
      <c r="G478" s="35">
        <f>'Inputs and Outputs Part A'!$B$5*'Data Sheet A'!E478-'Inputs and Outputs Part A'!$B$6*'Data Sheet A'!F478</f>
        <v>4040</v>
      </c>
      <c r="J478" s="13" t="s">
        <v>482</v>
      </c>
      <c r="K478" s="34">
        <v>3</v>
      </c>
      <c r="L478" s="34">
        <v>103</v>
      </c>
      <c r="M478" s="33">
        <f>'Inputs and Outputs Part A'!$B$4+'Inputs and Outputs Part A'!$B$9</f>
        <v>102</v>
      </c>
      <c r="N478" s="33">
        <f t="shared" si="43"/>
        <v>102</v>
      </c>
      <c r="O478" s="33">
        <f>IF(N478-K478&gt;'Inputs and Outputs Part A'!B$4,N478-K478-'Inputs and Outputs Part A'!B$4,0)</f>
        <v>0</v>
      </c>
      <c r="P478" s="35">
        <f>'Inputs and Outputs Part A'!$B$5*'Data Sheet A'!N478-'Inputs and Outputs Part A'!$B$6*'Data Sheet A'!O478</f>
        <v>4080</v>
      </c>
      <c r="S478" s="13" t="s">
        <v>482</v>
      </c>
      <c r="T478" s="34">
        <v>3</v>
      </c>
      <c r="U478" s="34">
        <v>103</v>
      </c>
      <c r="V478" s="33">
        <f>'Inputs and Outputs Part A'!$B$4+'Inputs and Outputs Part A'!$B$10</f>
        <v>103</v>
      </c>
      <c r="W478" s="33">
        <f t="shared" si="44"/>
        <v>103</v>
      </c>
      <c r="X478" s="33">
        <f>IF(W478-T478&gt;'Inputs and Outputs Part A'!B$4,W478-T478-'Inputs and Outputs Part A'!B$4,0)</f>
        <v>0</v>
      </c>
      <c r="Y478" s="35">
        <f>'Inputs and Outputs Part A'!$B$5*'Data Sheet A'!W478-'Inputs and Outputs Part A'!$B$6*'Data Sheet A'!X478</f>
        <v>4120</v>
      </c>
      <c r="AB478" s="13" t="s">
        <v>482</v>
      </c>
      <c r="AC478" s="34">
        <v>3</v>
      </c>
      <c r="AD478" s="34">
        <v>103</v>
      </c>
      <c r="AE478" s="33">
        <f>'Inputs and Outputs Part A'!$B$4+'Inputs and Outputs Part A'!$B$11</f>
        <v>104</v>
      </c>
      <c r="AF478" s="33">
        <f t="shared" si="45"/>
        <v>103</v>
      </c>
      <c r="AG478" s="33">
        <f>IF(AF478-AC478&gt;'Inputs and Outputs Part A'!B$4,AF478-AC478-'Inputs and Outputs Part A'!B$4,0)</f>
        <v>0</v>
      </c>
      <c r="AH478" s="35">
        <f>'Inputs and Outputs Part A'!$B$5*'Data Sheet A'!AF478-'Inputs and Outputs Part A'!$B$6*'Data Sheet A'!AG478</f>
        <v>4120</v>
      </c>
      <c r="AK478" s="13" t="s">
        <v>482</v>
      </c>
      <c r="AL478" s="34">
        <v>3</v>
      </c>
      <c r="AM478" s="34">
        <v>103</v>
      </c>
      <c r="AN478" s="33">
        <f>'Inputs and Outputs Part A'!$B$4+'Inputs and Outputs Part A'!$B$12</f>
        <v>105</v>
      </c>
      <c r="AO478" s="33">
        <f t="shared" si="46"/>
        <v>103</v>
      </c>
      <c r="AP478" s="33">
        <f>IF(AO478-AL478&gt;'Inputs and Outputs Part A'!B$4,AO478-AL478-'Inputs and Outputs Part A'!B$4,0)</f>
        <v>0</v>
      </c>
      <c r="AQ478" s="35">
        <f>'Inputs and Outputs Part A'!$B$5*'Data Sheet A'!AO478-'Inputs and Outputs Part A'!$B$6*'Data Sheet A'!AP478</f>
        <v>4120</v>
      </c>
      <c r="AS478" s="13" t="s">
        <v>482</v>
      </c>
      <c r="AT478" s="34">
        <v>3</v>
      </c>
      <c r="AU478" s="34">
        <v>103</v>
      </c>
      <c r="AV478" s="33">
        <f>'Inputs and Outputs Part A'!$B$4</f>
        <v>100</v>
      </c>
      <c r="AW478" s="33">
        <f t="shared" si="47"/>
        <v>100</v>
      </c>
      <c r="AX478" s="33">
        <f>IF(AW478-AT478&gt;'Inputs and Outputs Part A'!B$4,AW478-AT478-'Inputs and Outputs Part A'!B$4,0)</f>
        <v>0</v>
      </c>
      <c r="AY478" s="35">
        <f>'Inputs and Outputs Part A'!$B$5*'Data Sheet A'!AW478</f>
        <v>4000</v>
      </c>
    </row>
    <row r="479" spans="1:51" x14ac:dyDescent="0.3">
      <c r="A479" s="13" t="s">
        <v>483</v>
      </c>
      <c r="B479" s="34">
        <v>2</v>
      </c>
      <c r="C479" s="34">
        <v>102</v>
      </c>
      <c r="D479" s="33">
        <f>'Inputs and Outputs Part A'!$B$4+'Inputs and Outputs Part A'!$B$8</f>
        <v>101</v>
      </c>
      <c r="E479" s="33">
        <f t="shared" si="42"/>
        <v>101</v>
      </c>
      <c r="F479" s="33">
        <f>IF(E479-B479&gt;'Inputs and Outputs Part A'!B$4,E479-B479-'Inputs and Outputs Part A'!B$4,0)</f>
        <v>0</v>
      </c>
      <c r="G479" s="35">
        <f>'Inputs and Outputs Part A'!$B$5*'Data Sheet A'!E479-'Inputs and Outputs Part A'!$B$6*'Data Sheet A'!F479</f>
        <v>4040</v>
      </c>
      <c r="J479" s="13" t="s">
        <v>483</v>
      </c>
      <c r="K479" s="34">
        <v>2</v>
      </c>
      <c r="L479" s="34">
        <v>102</v>
      </c>
      <c r="M479" s="33">
        <f>'Inputs and Outputs Part A'!$B$4+'Inputs and Outputs Part A'!$B$9</f>
        <v>102</v>
      </c>
      <c r="N479" s="33">
        <f t="shared" si="43"/>
        <v>102</v>
      </c>
      <c r="O479" s="33">
        <f>IF(N479-K479&gt;'Inputs and Outputs Part A'!B$4,N479-K479-'Inputs and Outputs Part A'!B$4,0)</f>
        <v>0</v>
      </c>
      <c r="P479" s="35">
        <f>'Inputs and Outputs Part A'!$B$5*'Data Sheet A'!N479-'Inputs and Outputs Part A'!$B$6*'Data Sheet A'!O479</f>
        <v>4080</v>
      </c>
      <c r="S479" s="13" t="s">
        <v>483</v>
      </c>
      <c r="T479" s="34">
        <v>2</v>
      </c>
      <c r="U479" s="34">
        <v>102</v>
      </c>
      <c r="V479" s="33">
        <f>'Inputs and Outputs Part A'!$B$4+'Inputs and Outputs Part A'!$B$10</f>
        <v>103</v>
      </c>
      <c r="W479" s="33">
        <f t="shared" si="44"/>
        <v>102</v>
      </c>
      <c r="X479" s="33">
        <f>IF(W479-T479&gt;'Inputs and Outputs Part A'!B$4,W479-T479-'Inputs and Outputs Part A'!B$4,0)</f>
        <v>0</v>
      </c>
      <c r="Y479" s="35">
        <f>'Inputs and Outputs Part A'!$B$5*'Data Sheet A'!W479-'Inputs and Outputs Part A'!$B$6*'Data Sheet A'!X479</f>
        <v>4080</v>
      </c>
      <c r="AB479" s="13" t="s">
        <v>483</v>
      </c>
      <c r="AC479" s="34">
        <v>2</v>
      </c>
      <c r="AD479" s="34">
        <v>102</v>
      </c>
      <c r="AE479" s="33">
        <f>'Inputs and Outputs Part A'!$B$4+'Inputs and Outputs Part A'!$B$11</f>
        <v>104</v>
      </c>
      <c r="AF479" s="33">
        <f t="shared" si="45"/>
        <v>102</v>
      </c>
      <c r="AG479" s="33">
        <f>IF(AF479-AC479&gt;'Inputs and Outputs Part A'!B$4,AF479-AC479-'Inputs and Outputs Part A'!B$4,0)</f>
        <v>0</v>
      </c>
      <c r="AH479" s="35">
        <f>'Inputs and Outputs Part A'!$B$5*'Data Sheet A'!AF479-'Inputs and Outputs Part A'!$B$6*'Data Sheet A'!AG479</f>
        <v>4080</v>
      </c>
      <c r="AK479" s="13" t="s">
        <v>483</v>
      </c>
      <c r="AL479" s="34">
        <v>2</v>
      </c>
      <c r="AM479" s="34">
        <v>102</v>
      </c>
      <c r="AN479" s="33">
        <f>'Inputs and Outputs Part A'!$B$4+'Inputs and Outputs Part A'!$B$12</f>
        <v>105</v>
      </c>
      <c r="AO479" s="33">
        <f t="shared" si="46"/>
        <v>102</v>
      </c>
      <c r="AP479" s="33">
        <f>IF(AO479-AL479&gt;'Inputs and Outputs Part A'!B$4,AO479-AL479-'Inputs and Outputs Part A'!B$4,0)</f>
        <v>0</v>
      </c>
      <c r="AQ479" s="35">
        <f>'Inputs and Outputs Part A'!$B$5*'Data Sheet A'!AO479-'Inputs and Outputs Part A'!$B$6*'Data Sheet A'!AP479</f>
        <v>4080</v>
      </c>
      <c r="AS479" s="13" t="s">
        <v>483</v>
      </c>
      <c r="AT479" s="34">
        <v>2</v>
      </c>
      <c r="AU479" s="34">
        <v>102</v>
      </c>
      <c r="AV479" s="33">
        <f>'Inputs and Outputs Part A'!$B$4</f>
        <v>100</v>
      </c>
      <c r="AW479" s="33">
        <f t="shared" si="47"/>
        <v>100</v>
      </c>
      <c r="AX479" s="33">
        <f>IF(AW479-AT479&gt;'Inputs and Outputs Part A'!B$4,AW479-AT479-'Inputs and Outputs Part A'!B$4,0)</f>
        <v>0</v>
      </c>
      <c r="AY479" s="35">
        <f>'Inputs and Outputs Part A'!$B$5*'Data Sheet A'!AW479</f>
        <v>4000</v>
      </c>
    </row>
    <row r="480" spans="1:51" x14ac:dyDescent="0.3">
      <c r="A480" s="13" t="s">
        <v>484</v>
      </c>
      <c r="B480" s="34">
        <v>3</v>
      </c>
      <c r="C480" s="34">
        <v>115</v>
      </c>
      <c r="D480" s="33">
        <f>'Inputs and Outputs Part A'!$B$4+'Inputs and Outputs Part A'!$B$8</f>
        <v>101</v>
      </c>
      <c r="E480" s="33">
        <f t="shared" si="42"/>
        <v>101</v>
      </c>
      <c r="F480" s="33">
        <f>IF(E480-B480&gt;'Inputs and Outputs Part A'!B$4,E480-B480-'Inputs and Outputs Part A'!B$4,0)</f>
        <v>0</v>
      </c>
      <c r="G480" s="35">
        <f>'Inputs and Outputs Part A'!$B$5*'Data Sheet A'!E480-'Inputs and Outputs Part A'!$B$6*'Data Sheet A'!F480</f>
        <v>4040</v>
      </c>
      <c r="J480" s="13" t="s">
        <v>484</v>
      </c>
      <c r="K480" s="34">
        <v>3</v>
      </c>
      <c r="L480" s="34">
        <v>115</v>
      </c>
      <c r="M480" s="33">
        <f>'Inputs and Outputs Part A'!$B$4+'Inputs and Outputs Part A'!$B$9</f>
        <v>102</v>
      </c>
      <c r="N480" s="33">
        <f t="shared" si="43"/>
        <v>102</v>
      </c>
      <c r="O480" s="33">
        <f>IF(N480-K480&gt;'Inputs and Outputs Part A'!B$4,N480-K480-'Inputs and Outputs Part A'!B$4,0)</f>
        <v>0</v>
      </c>
      <c r="P480" s="35">
        <f>'Inputs and Outputs Part A'!$B$5*'Data Sheet A'!N480-'Inputs and Outputs Part A'!$B$6*'Data Sheet A'!O480</f>
        <v>4080</v>
      </c>
      <c r="S480" s="13" t="s">
        <v>484</v>
      </c>
      <c r="T480" s="34">
        <v>3</v>
      </c>
      <c r="U480" s="34">
        <v>115</v>
      </c>
      <c r="V480" s="33">
        <f>'Inputs and Outputs Part A'!$B$4+'Inputs and Outputs Part A'!$B$10</f>
        <v>103</v>
      </c>
      <c r="W480" s="33">
        <f t="shared" si="44"/>
        <v>103</v>
      </c>
      <c r="X480" s="33">
        <f>IF(W480-T480&gt;'Inputs and Outputs Part A'!B$4,W480-T480-'Inputs and Outputs Part A'!B$4,0)</f>
        <v>0</v>
      </c>
      <c r="Y480" s="35">
        <f>'Inputs and Outputs Part A'!$B$5*'Data Sheet A'!W480-'Inputs and Outputs Part A'!$B$6*'Data Sheet A'!X480</f>
        <v>4120</v>
      </c>
      <c r="AB480" s="13" t="s">
        <v>484</v>
      </c>
      <c r="AC480" s="34">
        <v>3</v>
      </c>
      <c r="AD480" s="34">
        <v>115</v>
      </c>
      <c r="AE480" s="33">
        <f>'Inputs and Outputs Part A'!$B$4+'Inputs and Outputs Part A'!$B$11</f>
        <v>104</v>
      </c>
      <c r="AF480" s="33">
        <f t="shared" si="45"/>
        <v>104</v>
      </c>
      <c r="AG480" s="33">
        <f>IF(AF480-AC480&gt;'Inputs and Outputs Part A'!B$4,AF480-AC480-'Inputs and Outputs Part A'!B$4,0)</f>
        <v>1</v>
      </c>
      <c r="AH480" s="35">
        <f>'Inputs and Outputs Part A'!$B$5*'Data Sheet A'!AF480-'Inputs and Outputs Part A'!$B$6*'Data Sheet A'!AG480</f>
        <v>4060</v>
      </c>
      <c r="AK480" s="13" t="s">
        <v>484</v>
      </c>
      <c r="AL480" s="34">
        <v>3</v>
      </c>
      <c r="AM480" s="34">
        <v>115</v>
      </c>
      <c r="AN480" s="33">
        <f>'Inputs and Outputs Part A'!$B$4+'Inputs and Outputs Part A'!$B$12</f>
        <v>105</v>
      </c>
      <c r="AO480" s="33">
        <f t="shared" si="46"/>
        <v>105</v>
      </c>
      <c r="AP480" s="33">
        <f>IF(AO480-AL480&gt;'Inputs and Outputs Part A'!B$4,AO480-AL480-'Inputs and Outputs Part A'!B$4,0)</f>
        <v>2</v>
      </c>
      <c r="AQ480" s="35">
        <f>'Inputs and Outputs Part A'!$B$5*'Data Sheet A'!AO480-'Inputs and Outputs Part A'!$B$6*'Data Sheet A'!AP480</f>
        <v>4000</v>
      </c>
      <c r="AS480" s="13" t="s">
        <v>484</v>
      </c>
      <c r="AT480" s="34">
        <v>3</v>
      </c>
      <c r="AU480" s="34">
        <v>115</v>
      </c>
      <c r="AV480" s="33">
        <f>'Inputs and Outputs Part A'!$B$4</f>
        <v>100</v>
      </c>
      <c r="AW480" s="33">
        <f t="shared" si="47"/>
        <v>100</v>
      </c>
      <c r="AX480" s="33">
        <f>IF(AW480-AT480&gt;'Inputs and Outputs Part A'!B$4,AW480-AT480-'Inputs and Outputs Part A'!B$4,0)</f>
        <v>0</v>
      </c>
      <c r="AY480" s="35">
        <f>'Inputs and Outputs Part A'!$B$5*'Data Sheet A'!AW480</f>
        <v>4000</v>
      </c>
    </row>
    <row r="481" spans="1:51" x14ac:dyDescent="0.3">
      <c r="A481" s="13" t="s">
        <v>485</v>
      </c>
      <c r="B481" s="34">
        <v>2</v>
      </c>
      <c r="C481" s="34">
        <v>97</v>
      </c>
      <c r="D481" s="33">
        <f>'Inputs and Outputs Part A'!$B$4+'Inputs and Outputs Part A'!$B$8</f>
        <v>101</v>
      </c>
      <c r="E481" s="33">
        <f t="shared" si="42"/>
        <v>97</v>
      </c>
      <c r="F481" s="33">
        <f>IF(E481-B481&gt;'Inputs and Outputs Part A'!B$4,E481-B481-'Inputs and Outputs Part A'!B$4,0)</f>
        <v>0</v>
      </c>
      <c r="G481" s="35">
        <f>'Inputs and Outputs Part A'!$B$5*'Data Sheet A'!E481-'Inputs and Outputs Part A'!$B$6*'Data Sheet A'!F481</f>
        <v>3880</v>
      </c>
      <c r="J481" s="13" t="s">
        <v>485</v>
      </c>
      <c r="K481" s="34">
        <v>2</v>
      </c>
      <c r="L481" s="34">
        <v>97</v>
      </c>
      <c r="M481" s="33">
        <f>'Inputs and Outputs Part A'!$B$4+'Inputs and Outputs Part A'!$B$9</f>
        <v>102</v>
      </c>
      <c r="N481" s="33">
        <f t="shared" si="43"/>
        <v>97</v>
      </c>
      <c r="O481" s="33">
        <f>IF(N481-K481&gt;'Inputs and Outputs Part A'!B$4,N481-K481-'Inputs and Outputs Part A'!B$4,0)</f>
        <v>0</v>
      </c>
      <c r="P481" s="35">
        <f>'Inputs and Outputs Part A'!$B$5*'Data Sheet A'!N481-'Inputs and Outputs Part A'!$B$6*'Data Sheet A'!O481</f>
        <v>3880</v>
      </c>
      <c r="S481" s="13" t="s">
        <v>485</v>
      </c>
      <c r="T481" s="34">
        <v>2</v>
      </c>
      <c r="U481" s="34">
        <v>97</v>
      </c>
      <c r="V481" s="33">
        <f>'Inputs and Outputs Part A'!$B$4+'Inputs and Outputs Part A'!$B$10</f>
        <v>103</v>
      </c>
      <c r="W481" s="33">
        <f t="shared" si="44"/>
        <v>97</v>
      </c>
      <c r="X481" s="33">
        <f>IF(W481-T481&gt;'Inputs and Outputs Part A'!B$4,W481-T481-'Inputs and Outputs Part A'!B$4,0)</f>
        <v>0</v>
      </c>
      <c r="Y481" s="35">
        <f>'Inputs and Outputs Part A'!$B$5*'Data Sheet A'!W481-'Inputs and Outputs Part A'!$B$6*'Data Sheet A'!X481</f>
        <v>3880</v>
      </c>
      <c r="AB481" s="13" t="s">
        <v>485</v>
      </c>
      <c r="AC481" s="34">
        <v>2</v>
      </c>
      <c r="AD481" s="34">
        <v>97</v>
      </c>
      <c r="AE481" s="33">
        <f>'Inputs and Outputs Part A'!$B$4+'Inputs and Outputs Part A'!$B$11</f>
        <v>104</v>
      </c>
      <c r="AF481" s="33">
        <f t="shared" si="45"/>
        <v>97</v>
      </c>
      <c r="AG481" s="33">
        <f>IF(AF481-AC481&gt;'Inputs and Outputs Part A'!B$4,AF481-AC481-'Inputs and Outputs Part A'!B$4,0)</f>
        <v>0</v>
      </c>
      <c r="AH481" s="35">
        <f>'Inputs and Outputs Part A'!$B$5*'Data Sheet A'!AF481-'Inputs and Outputs Part A'!$B$6*'Data Sheet A'!AG481</f>
        <v>3880</v>
      </c>
      <c r="AK481" s="13" t="s">
        <v>485</v>
      </c>
      <c r="AL481" s="34">
        <v>2</v>
      </c>
      <c r="AM481" s="34">
        <v>97</v>
      </c>
      <c r="AN481" s="33">
        <f>'Inputs and Outputs Part A'!$B$4+'Inputs and Outputs Part A'!$B$12</f>
        <v>105</v>
      </c>
      <c r="AO481" s="33">
        <f t="shared" si="46"/>
        <v>97</v>
      </c>
      <c r="AP481" s="33">
        <f>IF(AO481-AL481&gt;'Inputs and Outputs Part A'!B$4,AO481-AL481-'Inputs and Outputs Part A'!B$4,0)</f>
        <v>0</v>
      </c>
      <c r="AQ481" s="35">
        <f>'Inputs and Outputs Part A'!$B$5*'Data Sheet A'!AO481-'Inputs and Outputs Part A'!$B$6*'Data Sheet A'!AP481</f>
        <v>3880</v>
      </c>
      <c r="AS481" s="13" t="s">
        <v>485</v>
      </c>
      <c r="AT481" s="34">
        <v>2</v>
      </c>
      <c r="AU481" s="34">
        <v>97</v>
      </c>
      <c r="AV481" s="33">
        <f>'Inputs and Outputs Part A'!$B$4</f>
        <v>100</v>
      </c>
      <c r="AW481" s="33">
        <f t="shared" si="47"/>
        <v>97</v>
      </c>
      <c r="AX481" s="33">
        <f>IF(AW481-AT481&gt;'Inputs and Outputs Part A'!B$4,AW481-AT481-'Inputs and Outputs Part A'!B$4,0)</f>
        <v>0</v>
      </c>
      <c r="AY481" s="35">
        <f>'Inputs and Outputs Part A'!$B$5*'Data Sheet A'!AW481</f>
        <v>3880</v>
      </c>
    </row>
    <row r="482" spans="1:51" x14ac:dyDescent="0.3">
      <c r="A482" s="13" t="s">
        <v>486</v>
      </c>
      <c r="B482" s="34">
        <v>0</v>
      </c>
      <c r="C482" s="34">
        <v>100</v>
      </c>
      <c r="D482" s="33">
        <f>'Inputs and Outputs Part A'!$B$4+'Inputs and Outputs Part A'!$B$8</f>
        <v>101</v>
      </c>
      <c r="E482" s="33">
        <f t="shared" si="42"/>
        <v>100</v>
      </c>
      <c r="F482" s="33">
        <f>IF(E482-B482&gt;'Inputs and Outputs Part A'!B$4,E482-B482-'Inputs and Outputs Part A'!B$4,0)</f>
        <v>0</v>
      </c>
      <c r="G482" s="35">
        <f>'Inputs and Outputs Part A'!$B$5*'Data Sheet A'!E482-'Inputs and Outputs Part A'!$B$6*'Data Sheet A'!F482</f>
        <v>4000</v>
      </c>
      <c r="J482" s="13" t="s">
        <v>486</v>
      </c>
      <c r="K482" s="34">
        <v>0</v>
      </c>
      <c r="L482" s="34">
        <v>100</v>
      </c>
      <c r="M482" s="33">
        <f>'Inputs and Outputs Part A'!$B$4+'Inputs and Outputs Part A'!$B$9</f>
        <v>102</v>
      </c>
      <c r="N482" s="33">
        <f t="shared" si="43"/>
        <v>100</v>
      </c>
      <c r="O482" s="33">
        <f>IF(N482-K482&gt;'Inputs and Outputs Part A'!B$4,N482-K482-'Inputs and Outputs Part A'!B$4,0)</f>
        <v>0</v>
      </c>
      <c r="P482" s="35">
        <f>'Inputs and Outputs Part A'!$B$5*'Data Sheet A'!N482-'Inputs and Outputs Part A'!$B$6*'Data Sheet A'!O482</f>
        <v>4000</v>
      </c>
      <c r="S482" s="13" t="s">
        <v>486</v>
      </c>
      <c r="T482" s="34">
        <v>0</v>
      </c>
      <c r="U482" s="34">
        <v>100</v>
      </c>
      <c r="V482" s="33">
        <f>'Inputs and Outputs Part A'!$B$4+'Inputs and Outputs Part A'!$B$10</f>
        <v>103</v>
      </c>
      <c r="W482" s="33">
        <f t="shared" si="44"/>
        <v>100</v>
      </c>
      <c r="X482" s="33">
        <f>IF(W482-T482&gt;'Inputs and Outputs Part A'!B$4,W482-T482-'Inputs and Outputs Part A'!B$4,0)</f>
        <v>0</v>
      </c>
      <c r="Y482" s="35">
        <f>'Inputs and Outputs Part A'!$B$5*'Data Sheet A'!W482-'Inputs and Outputs Part A'!$B$6*'Data Sheet A'!X482</f>
        <v>4000</v>
      </c>
      <c r="AB482" s="13" t="s">
        <v>486</v>
      </c>
      <c r="AC482" s="34">
        <v>0</v>
      </c>
      <c r="AD482" s="34">
        <v>100</v>
      </c>
      <c r="AE482" s="33">
        <f>'Inputs and Outputs Part A'!$B$4+'Inputs and Outputs Part A'!$B$11</f>
        <v>104</v>
      </c>
      <c r="AF482" s="33">
        <f t="shared" si="45"/>
        <v>100</v>
      </c>
      <c r="AG482" s="33">
        <f>IF(AF482-AC482&gt;'Inputs and Outputs Part A'!B$4,AF482-AC482-'Inputs and Outputs Part A'!B$4,0)</f>
        <v>0</v>
      </c>
      <c r="AH482" s="35">
        <f>'Inputs and Outputs Part A'!$B$5*'Data Sheet A'!AF482-'Inputs and Outputs Part A'!$B$6*'Data Sheet A'!AG482</f>
        <v>4000</v>
      </c>
      <c r="AK482" s="13" t="s">
        <v>486</v>
      </c>
      <c r="AL482" s="34">
        <v>0</v>
      </c>
      <c r="AM482" s="34">
        <v>100</v>
      </c>
      <c r="AN482" s="33">
        <f>'Inputs and Outputs Part A'!$B$4+'Inputs and Outputs Part A'!$B$12</f>
        <v>105</v>
      </c>
      <c r="AO482" s="33">
        <f t="shared" si="46"/>
        <v>100</v>
      </c>
      <c r="AP482" s="33">
        <f>IF(AO482-AL482&gt;'Inputs and Outputs Part A'!B$4,AO482-AL482-'Inputs and Outputs Part A'!B$4,0)</f>
        <v>0</v>
      </c>
      <c r="AQ482" s="35">
        <f>'Inputs and Outputs Part A'!$B$5*'Data Sheet A'!AO482-'Inputs and Outputs Part A'!$B$6*'Data Sheet A'!AP482</f>
        <v>4000</v>
      </c>
      <c r="AS482" s="13" t="s">
        <v>486</v>
      </c>
      <c r="AT482" s="34">
        <v>0</v>
      </c>
      <c r="AU482" s="34">
        <v>100</v>
      </c>
      <c r="AV482" s="33">
        <f>'Inputs and Outputs Part A'!$B$4</f>
        <v>100</v>
      </c>
      <c r="AW482" s="33">
        <f t="shared" si="47"/>
        <v>100</v>
      </c>
      <c r="AX482" s="33">
        <f>IF(AW482-AT482&gt;'Inputs and Outputs Part A'!B$4,AW482-AT482-'Inputs and Outputs Part A'!B$4,0)</f>
        <v>0</v>
      </c>
      <c r="AY482" s="35">
        <f>'Inputs and Outputs Part A'!$B$5*'Data Sheet A'!AW482</f>
        <v>4000</v>
      </c>
    </row>
    <row r="483" spans="1:51" x14ac:dyDescent="0.3">
      <c r="A483" s="13" t="s">
        <v>487</v>
      </c>
      <c r="B483" s="34">
        <v>4</v>
      </c>
      <c r="C483" s="34">
        <v>103</v>
      </c>
      <c r="D483" s="33">
        <f>'Inputs and Outputs Part A'!$B$4+'Inputs and Outputs Part A'!$B$8</f>
        <v>101</v>
      </c>
      <c r="E483" s="33">
        <f t="shared" si="42"/>
        <v>101</v>
      </c>
      <c r="F483" s="33">
        <f>IF(E483-B483&gt;'Inputs and Outputs Part A'!B$4,E483-B483-'Inputs and Outputs Part A'!B$4,0)</f>
        <v>0</v>
      </c>
      <c r="G483" s="35">
        <f>'Inputs and Outputs Part A'!$B$5*'Data Sheet A'!E483-'Inputs and Outputs Part A'!$B$6*'Data Sheet A'!F483</f>
        <v>4040</v>
      </c>
      <c r="J483" s="13" t="s">
        <v>487</v>
      </c>
      <c r="K483" s="34">
        <v>4</v>
      </c>
      <c r="L483" s="34">
        <v>103</v>
      </c>
      <c r="M483" s="33">
        <f>'Inputs and Outputs Part A'!$B$4+'Inputs and Outputs Part A'!$B$9</f>
        <v>102</v>
      </c>
      <c r="N483" s="33">
        <f t="shared" si="43"/>
        <v>102</v>
      </c>
      <c r="O483" s="33">
        <f>IF(N483-K483&gt;'Inputs and Outputs Part A'!B$4,N483-K483-'Inputs and Outputs Part A'!B$4,0)</f>
        <v>0</v>
      </c>
      <c r="P483" s="35">
        <f>'Inputs and Outputs Part A'!$B$5*'Data Sheet A'!N483-'Inputs and Outputs Part A'!$B$6*'Data Sheet A'!O483</f>
        <v>4080</v>
      </c>
      <c r="S483" s="13" t="s">
        <v>487</v>
      </c>
      <c r="T483" s="34">
        <v>4</v>
      </c>
      <c r="U483" s="34">
        <v>103</v>
      </c>
      <c r="V483" s="33">
        <f>'Inputs and Outputs Part A'!$B$4+'Inputs and Outputs Part A'!$B$10</f>
        <v>103</v>
      </c>
      <c r="W483" s="33">
        <f t="shared" si="44"/>
        <v>103</v>
      </c>
      <c r="X483" s="33">
        <f>IF(W483-T483&gt;'Inputs and Outputs Part A'!B$4,W483-T483-'Inputs and Outputs Part A'!B$4,0)</f>
        <v>0</v>
      </c>
      <c r="Y483" s="35">
        <f>'Inputs and Outputs Part A'!$B$5*'Data Sheet A'!W483-'Inputs and Outputs Part A'!$B$6*'Data Sheet A'!X483</f>
        <v>4120</v>
      </c>
      <c r="AB483" s="13" t="s">
        <v>487</v>
      </c>
      <c r="AC483" s="34">
        <v>4</v>
      </c>
      <c r="AD483" s="34">
        <v>103</v>
      </c>
      <c r="AE483" s="33">
        <f>'Inputs and Outputs Part A'!$B$4+'Inputs and Outputs Part A'!$B$11</f>
        <v>104</v>
      </c>
      <c r="AF483" s="33">
        <f t="shared" si="45"/>
        <v>103</v>
      </c>
      <c r="AG483" s="33">
        <f>IF(AF483-AC483&gt;'Inputs and Outputs Part A'!B$4,AF483-AC483-'Inputs and Outputs Part A'!B$4,0)</f>
        <v>0</v>
      </c>
      <c r="AH483" s="35">
        <f>'Inputs and Outputs Part A'!$B$5*'Data Sheet A'!AF483-'Inputs and Outputs Part A'!$B$6*'Data Sheet A'!AG483</f>
        <v>4120</v>
      </c>
      <c r="AK483" s="13" t="s">
        <v>487</v>
      </c>
      <c r="AL483" s="34">
        <v>4</v>
      </c>
      <c r="AM483" s="34">
        <v>103</v>
      </c>
      <c r="AN483" s="33">
        <f>'Inputs and Outputs Part A'!$B$4+'Inputs and Outputs Part A'!$B$12</f>
        <v>105</v>
      </c>
      <c r="AO483" s="33">
        <f t="shared" si="46"/>
        <v>103</v>
      </c>
      <c r="AP483" s="33">
        <f>IF(AO483-AL483&gt;'Inputs and Outputs Part A'!B$4,AO483-AL483-'Inputs and Outputs Part A'!B$4,0)</f>
        <v>0</v>
      </c>
      <c r="AQ483" s="35">
        <f>'Inputs and Outputs Part A'!$B$5*'Data Sheet A'!AO483-'Inputs and Outputs Part A'!$B$6*'Data Sheet A'!AP483</f>
        <v>4120</v>
      </c>
      <c r="AS483" s="13" t="s">
        <v>487</v>
      </c>
      <c r="AT483" s="34">
        <v>4</v>
      </c>
      <c r="AU483" s="34">
        <v>103</v>
      </c>
      <c r="AV483" s="33">
        <f>'Inputs and Outputs Part A'!$B$4</f>
        <v>100</v>
      </c>
      <c r="AW483" s="33">
        <f t="shared" si="47"/>
        <v>100</v>
      </c>
      <c r="AX483" s="33">
        <f>IF(AW483-AT483&gt;'Inputs and Outputs Part A'!B$4,AW483-AT483-'Inputs and Outputs Part A'!B$4,0)</f>
        <v>0</v>
      </c>
      <c r="AY483" s="35">
        <f>'Inputs and Outputs Part A'!$B$5*'Data Sheet A'!AW483</f>
        <v>4000</v>
      </c>
    </row>
    <row r="484" spans="1:51" x14ac:dyDescent="0.3">
      <c r="A484" s="13" t="s">
        <v>488</v>
      </c>
      <c r="B484" s="34">
        <v>3</v>
      </c>
      <c r="C484" s="34">
        <v>96</v>
      </c>
      <c r="D484" s="33">
        <f>'Inputs and Outputs Part A'!$B$4+'Inputs and Outputs Part A'!$B$8</f>
        <v>101</v>
      </c>
      <c r="E484" s="33">
        <f t="shared" si="42"/>
        <v>96</v>
      </c>
      <c r="F484" s="33">
        <f>IF(E484-B484&gt;'Inputs and Outputs Part A'!B$4,E484-B484-'Inputs and Outputs Part A'!B$4,0)</f>
        <v>0</v>
      </c>
      <c r="G484" s="35">
        <f>'Inputs and Outputs Part A'!$B$5*'Data Sheet A'!E484-'Inputs and Outputs Part A'!$B$6*'Data Sheet A'!F484</f>
        <v>3840</v>
      </c>
      <c r="J484" s="13" t="s">
        <v>488</v>
      </c>
      <c r="K484" s="34">
        <v>3</v>
      </c>
      <c r="L484" s="34">
        <v>96</v>
      </c>
      <c r="M484" s="33">
        <f>'Inputs and Outputs Part A'!$B$4+'Inputs and Outputs Part A'!$B$9</f>
        <v>102</v>
      </c>
      <c r="N484" s="33">
        <f t="shared" si="43"/>
        <v>96</v>
      </c>
      <c r="O484" s="33">
        <f>IF(N484-K484&gt;'Inputs and Outputs Part A'!B$4,N484-K484-'Inputs and Outputs Part A'!B$4,0)</f>
        <v>0</v>
      </c>
      <c r="P484" s="35">
        <f>'Inputs and Outputs Part A'!$B$5*'Data Sheet A'!N484-'Inputs and Outputs Part A'!$B$6*'Data Sheet A'!O484</f>
        <v>3840</v>
      </c>
      <c r="S484" s="13" t="s">
        <v>488</v>
      </c>
      <c r="T484" s="34">
        <v>3</v>
      </c>
      <c r="U484" s="34">
        <v>96</v>
      </c>
      <c r="V484" s="33">
        <f>'Inputs and Outputs Part A'!$B$4+'Inputs and Outputs Part A'!$B$10</f>
        <v>103</v>
      </c>
      <c r="W484" s="33">
        <f t="shared" si="44"/>
        <v>96</v>
      </c>
      <c r="X484" s="33">
        <f>IF(W484-T484&gt;'Inputs and Outputs Part A'!B$4,W484-T484-'Inputs and Outputs Part A'!B$4,0)</f>
        <v>0</v>
      </c>
      <c r="Y484" s="35">
        <f>'Inputs and Outputs Part A'!$B$5*'Data Sheet A'!W484-'Inputs and Outputs Part A'!$B$6*'Data Sheet A'!X484</f>
        <v>3840</v>
      </c>
      <c r="AB484" s="13" t="s">
        <v>488</v>
      </c>
      <c r="AC484" s="34">
        <v>3</v>
      </c>
      <c r="AD484" s="34">
        <v>96</v>
      </c>
      <c r="AE484" s="33">
        <f>'Inputs and Outputs Part A'!$B$4+'Inputs and Outputs Part A'!$B$11</f>
        <v>104</v>
      </c>
      <c r="AF484" s="33">
        <f t="shared" si="45"/>
        <v>96</v>
      </c>
      <c r="AG484" s="33">
        <f>IF(AF484-AC484&gt;'Inputs and Outputs Part A'!B$4,AF484-AC484-'Inputs and Outputs Part A'!B$4,0)</f>
        <v>0</v>
      </c>
      <c r="AH484" s="35">
        <f>'Inputs and Outputs Part A'!$B$5*'Data Sheet A'!AF484-'Inputs and Outputs Part A'!$B$6*'Data Sheet A'!AG484</f>
        <v>3840</v>
      </c>
      <c r="AK484" s="13" t="s">
        <v>488</v>
      </c>
      <c r="AL484" s="34">
        <v>3</v>
      </c>
      <c r="AM484" s="34">
        <v>96</v>
      </c>
      <c r="AN484" s="33">
        <f>'Inputs and Outputs Part A'!$B$4+'Inputs and Outputs Part A'!$B$12</f>
        <v>105</v>
      </c>
      <c r="AO484" s="33">
        <f t="shared" si="46"/>
        <v>96</v>
      </c>
      <c r="AP484" s="33">
        <f>IF(AO484-AL484&gt;'Inputs and Outputs Part A'!B$4,AO484-AL484-'Inputs and Outputs Part A'!B$4,0)</f>
        <v>0</v>
      </c>
      <c r="AQ484" s="35">
        <f>'Inputs and Outputs Part A'!$B$5*'Data Sheet A'!AO484-'Inputs and Outputs Part A'!$B$6*'Data Sheet A'!AP484</f>
        <v>3840</v>
      </c>
      <c r="AS484" s="13" t="s">
        <v>488</v>
      </c>
      <c r="AT484" s="34">
        <v>3</v>
      </c>
      <c r="AU484" s="34">
        <v>96</v>
      </c>
      <c r="AV484" s="33">
        <f>'Inputs and Outputs Part A'!$B$4</f>
        <v>100</v>
      </c>
      <c r="AW484" s="33">
        <f t="shared" si="47"/>
        <v>96</v>
      </c>
      <c r="AX484" s="33">
        <f>IF(AW484-AT484&gt;'Inputs and Outputs Part A'!B$4,AW484-AT484-'Inputs and Outputs Part A'!B$4,0)</f>
        <v>0</v>
      </c>
      <c r="AY484" s="35">
        <f>'Inputs and Outputs Part A'!$B$5*'Data Sheet A'!AW484</f>
        <v>3840</v>
      </c>
    </row>
    <row r="485" spans="1:51" x14ac:dyDescent="0.3">
      <c r="A485" s="13" t="s">
        <v>489</v>
      </c>
      <c r="B485" s="34">
        <v>0</v>
      </c>
      <c r="C485" s="34">
        <v>98</v>
      </c>
      <c r="D485" s="33">
        <f>'Inputs and Outputs Part A'!$B$4+'Inputs and Outputs Part A'!$B$8</f>
        <v>101</v>
      </c>
      <c r="E485" s="33">
        <f t="shared" si="42"/>
        <v>98</v>
      </c>
      <c r="F485" s="33">
        <f>IF(E485-B485&gt;'Inputs and Outputs Part A'!B$4,E485-B485-'Inputs and Outputs Part A'!B$4,0)</f>
        <v>0</v>
      </c>
      <c r="G485" s="35">
        <f>'Inputs and Outputs Part A'!$B$5*'Data Sheet A'!E485-'Inputs and Outputs Part A'!$B$6*'Data Sheet A'!F485</f>
        <v>3920</v>
      </c>
      <c r="J485" s="13" t="s">
        <v>489</v>
      </c>
      <c r="K485" s="34">
        <v>0</v>
      </c>
      <c r="L485" s="34">
        <v>98</v>
      </c>
      <c r="M485" s="33">
        <f>'Inputs and Outputs Part A'!$B$4+'Inputs and Outputs Part A'!$B$9</f>
        <v>102</v>
      </c>
      <c r="N485" s="33">
        <f t="shared" si="43"/>
        <v>98</v>
      </c>
      <c r="O485" s="33">
        <f>IF(N485-K485&gt;'Inputs and Outputs Part A'!B$4,N485-K485-'Inputs and Outputs Part A'!B$4,0)</f>
        <v>0</v>
      </c>
      <c r="P485" s="35">
        <f>'Inputs and Outputs Part A'!$B$5*'Data Sheet A'!N485-'Inputs and Outputs Part A'!$B$6*'Data Sheet A'!O485</f>
        <v>3920</v>
      </c>
      <c r="S485" s="13" t="s">
        <v>489</v>
      </c>
      <c r="T485" s="34">
        <v>0</v>
      </c>
      <c r="U485" s="34">
        <v>98</v>
      </c>
      <c r="V485" s="33">
        <f>'Inputs and Outputs Part A'!$B$4+'Inputs and Outputs Part A'!$B$10</f>
        <v>103</v>
      </c>
      <c r="W485" s="33">
        <f t="shared" si="44"/>
        <v>98</v>
      </c>
      <c r="X485" s="33">
        <f>IF(W485-T485&gt;'Inputs and Outputs Part A'!B$4,W485-T485-'Inputs and Outputs Part A'!B$4,0)</f>
        <v>0</v>
      </c>
      <c r="Y485" s="35">
        <f>'Inputs and Outputs Part A'!$B$5*'Data Sheet A'!W485-'Inputs and Outputs Part A'!$B$6*'Data Sheet A'!X485</f>
        <v>3920</v>
      </c>
      <c r="AB485" s="13" t="s">
        <v>489</v>
      </c>
      <c r="AC485" s="34">
        <v>0</v>
      </c>
      <c r="AD485" s="34">
        <v>98</v>
      </c>
      <c r="AE485" s="33">
        <f>'Inputs and Outputs Part A'!$B$4+'Inputs and Outputs Part A'!$B$11</f>
        <v>104</v>
      </c>
      <c r="AF485" s="33">
        <f t="shared" si="45"/>
        <v>98</v>
      </c>
      <c r="AG485" s="33">
        <f>IF(AF485-AC485&gt;'Inputs and Outputs Part A'!B$4,AF485-AC485-'Inputs and Outputs Part A'!B$4,0)</f>
        <v>0</v>
      </c>
      <c r="AH485" s="35">
        <f>'Inputs and Outputs Part A'!$B$5*'Data Sheet A'!AF485-'Inputs and Outputs Part A'!$B$6*'Data Sheet A'!AG485</f>
        <v>3920</v>
      </c>
      <c r="AK485" s="13" t="s">
        <v>489</v>
      </c>
      <c r="AL485" s="34">
        <v>0</v>
      </c>
      <c r="AM485" s="34">
        <v>98</v>
      </c>
      <c r="AN485" s="33">
        <f>'Inputs and Outputs Part A'!$B$4+'Inputs and Outputs Part A'!$B$12</f>
        <v>105</v>
      </c>
      <c r="AO485" s="33">
        <f t="shared" si="46"/>
        <v>98</v>
      </c>
      <c r="AP485" s="33">
        <f>IF(AO485-AL485&gt;'Inputs and Outputs Part A'!B$4,AO485-AL485-'Inputs and Outputs Part A'!B$4,0)</f>
        <v>0</v>
      </c>
      <c r="AQ485" s="35">
        <f>'Inputs and Outputs Part A'!$B$5*'Data Sheet A'!AO485-'Inputs and Outputs Part A'!$B$6*'Data Sheet A'!AP485</f>
        <v>3920</v>
      </c>
      <c r="AS485" s="13" t="s">
        <v>489</v>
      </c>
      <c r="AT485" s="34">
        <v>0</v>
      </c>
      <c r="AU485" s="34">
        <v>98</v>
      </c>
      <c r="AV485" s="33">
        <f>'Inputs and Outputs Part A'!$B$4</f>
        <v>100</v>
      </c>
      <c r="AW485" s="33">
        <f t="shared" si="47"/>
        <v>98</v>
      </c>
      <c r="AX485" s="33">
        <f>IF(AW485-AT485&gt;'Inputs and Outputs Part A'!B$4,AW485-AT485-'Inputs and Outputs Part A'!B$4,0)</f>
        <v>0</v>
      </c>
      <c r="AY485" s="35">
        <f>'Inputs and Outputs Part A'!$B$5*'Data Sheet A'!AW485</f>
        <v>3920</v>
      </c>
    </row>
    <row r="486" spans="1:51" x14ac:dyDescent="0.3">
      <c r="A486" s="13" t="s">
        <v>490</v>
      </c>
      <c r="B486" s="34">
        <v>2</v>
      </c>
      <c r="C486" s="34">
        <v>105</v>
      </c>
      <c r="D486" s="33">
        <f>'Inputs and Outputs Part A'!$B$4+'Inputs and Outputs Part A'!$B$8</f>
        <v>101</v>
      </c>
      <c r="E486" s="33">
        <f t="shared" si="42"/>
        <v>101</v>
      </c>
      <c r="F486" s="33">
        <f>IF(E486-B486&gt;'Inputs and Outputs Part A'!B$4,E486-B486-'Inputs and Outputs Part A'!B$4,0)</f>
        <v>0</v>
      </c>
      <c r="G486" s="35">
        <f>'Inputs and Outputs Part A'!$B$5*'Data Sheet A'!E486-'Inputs and Outputs Part A'!$B$6*'Data Sheet A'!F486</f>
        <v>4040</v>
      </c>
      <c r="J486" s="13" t="s">
        <v>490</v>
      </c>
      <c r="K486" s="34">
        <v>2</v>
      </c>
      <c r="L486" s="34">
        <v>105</v>
      </c>
      <c r="M486" s="33">
        <f>'Inputs and Outputs Part A'!$B$4+'Inputs and Outputs Part A'!$B$9</f>
        <v>102</v>
      </c>
      <c r="N486" s="33">
        <f t="shared" si="43"/>
        <v>102</v>
      </c>
      <c r="O486" s="33">
        <f>IF(N486-K486&gt;'Inputs and Outputs Part A'!B$4,N486-K486-'Inputs and Outputs Part A'!B$4,0)</f>
        <v>0</v>
      </c>
      <c r="P486" s="35">
        <f>'Inputs and Outputs Part A'!$B$5*'Data Sheet A'!N486-'Inputs and Outputs Part A'!$B$6*'Data Sheet A'!O486</f>
        <v>4080</v>
      </c>
      <c r="S486" s="13" t="s">
        <v>490</v>
      </c>
      <c r="T486" s="34">
        <v>2</v>
      </c>
      <c r="U486" s="34">
        <v>105</v>
      </c>
      <c r="V486" s="33">
        <f>'Inputs and Outputs Part A'!$B$4+'Inputs and Outputs Part A'!$B$10</f>
        <v>103</v>
      </c>
      <c r="W486" s="33">
        <f t="shared" si="44"/>
        <v>103</v>
      </c>
      <c r="X486" s="33">
        <f>IF(W486-T486&gt;'Inputs and Outputs Part A'!B$4,W486-T486-'Inputs and Outputs Part A'!B$4,0)</f>
        <v>1</v>
      </c>
      <c r="Y486" s="35">
        <f>'Inputs and Outputs Part A'!$B$5*'Data Sheet A'!W486-'Inputs and Outputs Part A'!$B$6*'Data Sheet A'!X486</f>
        <v>4020</v>
      </c>
      <c r="AB486" s="13" t="s">
        <v>490</v>
      </c>
      <c r="AC486" s="34">
        <v>2</v>
      </c>
      <c r="AD486" s="34">
        <v>105</v>
      </c>
      <c r="AE486" s="33">
        <f>'Inputs and Outputs Part A'!$B$4+'Inputs and Outputs Part A'!$B$11</f>
        <v>104</v>
      </c>
      <c r="AF486" s="33">
        <f t="shared" si="45"/>
        <v>104</v>
      </c>
      <c r="AG486" s="33">
        <f>IF(AF486-AC486&gt;'Inputs and Outputs Part A'!B$4,AF486-AC486-'Inputs and Outputs Part A'!B$4,0)</f>
        <v>2</v>
      </c>
      <c r="AH486" s="35">
        <f>'Inputs and Outputs Part A'!$B$5*'Data Sheet A'!AF486-'Inputs and Outputs Part A'!$B$6*'Data Sheet A'!AG486</f>
        <v>3960</v>
      </c>
      <c r="AK486" s="13" t="s">
        <v>490</v>
      </c>
      <c r="AL486" s="34">
        <v>2</v>
      </c>
      <c r="AM486" s="34">
        <v>105</v>
      </c>
      <c r="AN486" s="33">
        <f>'Inputs and Outputs Part A'!$B$4+'Inputs and Outputs Part A'!$B$12</f>
        <v>105</v>
      </c>
      <c r="AO486" s="33">
        <f t="shared" si="46"/>
        <v>105</v>
      </c>
      <c r="AP486" s="33">
        <f>IF(AO486-AL486&gt;'Inputs and Outputs Part A'!B$4,AO486-AL486-'Inputs and Outputs Part A'!B$4,0)</f>
        <v>3</v>
      </c>
      <c r="AQ486" s="35">
        <f>'Inputs and Outputs Part A'!$B$5*'Data Sheet A'!AO486-'Inputs and Outputs Part A'!$B$6*'Data Sheet A'!AP486</f>
        <v>3900</v>
      </c>
      <c r="AS486" s="13" t="s">
        <v>490</v>
      </c>
      <c r="AT486" s="34">
        <v>2</v>
      </c>
      <c r="AU486" s="34">
        <v>105</v>
      </c>
      <c r="AV486" s="33">
        <f>'Inputs and Outputs Part A'!$B$4</f>
        <v>100</v>
      </c>
      <c r="AW486" s="33">
        <f t="shared" si="47"/>
        <v>100</v>
      </c>
      <c r="AX486" s="33">
        <f>IF(AW486-AT486&gt;'Inputs and Outputs Part A'!B$4,AW486-AT486-'Inputs and Outputs Part A'!B$4,0)</f>
        <v>0</v>
      </c>
      <c r="AY486" s="35">
        <f>'Inputs and Outputs Part A'!$B$5*'Data Sheet A'!AW486</f>
        <v>4000</v>
      </c>
    </row>
    <row r="487" spans="1:51" x14ac:dyDescent="0.3">
      <c r="A487" s="13" t="s">
        <v>491</v>
      </c>
      <c r="B487" s="34">
        <v>3</v>
      </c>
      <c r="C487" s="34">
        <v>103</v>
      </c>
      <c r="D487" s="33">
        <f>'Inputs and Outputs Part A'!$B$4+'Inputs and Outputs Part A'!$B$8</f>
        <v>101</v>
      </c>
      <c r="E487" s="33">
        <f t="shared" si="42"/>
        <v>101</v>
      </c>
      <c r="F487" s="33">
        <f>IF(E487-B487&gt;'Inputs and Outputs Part A'!B$4,E487-B487-'Inputs and Outputs Part A'!B$4,0)</f>
        <v>0</v>
      </c>
      <c r="G487" s="35">
        <f>'Inputs and Outputs Part A'!$B$5*'Data Sheet A'!E487-'Inputs and Outputs Part A'!$B$6*'Data Sheet A'!F487</f>
        <v>4040</v>
      </c>
      <c r="J487" s="13" t="s">
        <v>491</v>
      </c>
      <c r="K487" s="34">
        <v>3</v>
      </c>
      <c r="L487" s="34">
        <v>103</v>
      </c>
      <c r="M487" s="33">
        <f>'Inputs and Outputs Part A'!$B$4+'Inputs and Outputs Part A'!$B$9</f>
        <v>102</v>
      </c>
      <c r="N487" s="33">
        <f t="shared" si="43"/>
        <v>102</v>
      </c>
      <c r="O487" s="33">
        <f>IF(N487-K487&gt;'Inputs and Outputs Part A'!B$4,N487-K487-'Inputs and Outputs Part A'!B$4,0)</f>
        <v>0</v>
      </c>
      <c r="P487" s="35">
        <f>'Inputs and Outputs Part A'!$B$5*'Data Sheet A'!N487-'Inputs and Outputs Part A'!$B$6*'Data Sheet A'!O487</f>
        <v>4080</v>
      </c>
      <c r="S487" s="13" t="s">
        <v>491</v>
      </c>
      <c r="T487" s="34">
        <v>3</v>
      </c>
      <c r="U487" s="34">
        <v>103</v>
      </c>
      <c r="V487" s="33">
        <f>'Inputs and Outputs Part A'!$B$4+'Inputs and Outputs Part A'!$B$10</f>
        <v>103</v>
      </c>
      <c r="W487" s="33">
        <f t="shared" si="44"/>
        <v>103</v>
      </c>
      <c r="X487" s="33">
        <f>IF(W487-T487&gt;'Inputs and Outputs Part A'!B$4,W487-T487-'Inputs and Outputs Part A'!B$4,0)</f>
        <v>0</v>
      </c>
      <c r="Y487" s="35">
        <f>'Inputs and Outputs Part A'!$B$5*'Data Sheet A'!W487-'Inputs and Outputs Part A'!$B$6*'Data Sheet A'!X487</f>
        <v>4120</v>
      </c>
      <c r="AB487" s="13" t="s">
        <v>491</v>
      </c>
      <c r="AC487" s="34">
        <v>3</v>
      </c>
      <c r="AD487" s="34">
        <v>103</v>
      </c>
      <c r="AE487" s="33">
        <f>'Inputs and Outputs Part A'!$B$4+'Inputs and Outputs Part A'!$B$11</f>
        <v>104</v>
      </c>
      <c r="AF487" s="33">
        <f t="shared" si="45"/>
        <v>103</v>
      </c>
      <c r="AG487" s="33">
        <f>IF(AF487-AC487&gt;'Inputs and Outputs Part A'!B$4,AF487-AC487-'Inputs and Outputs Part A'!B$4,0)</f>
        <v>0</v>
      </c>
      <c r="AH487" s="35">
        <f>'Inputs and Outputs Part A'!$B$5*'Data Sheet A'!AF487-'Inputs and Outputs Part A'!$B$6*'Data Sheet A'!AG487</f>
        <v>4120</v>
      </c>
      <c r="AK487" s="13" t="s">
        <v>491</v>
      </c>
      <c r="AL487" s="34">
        <v>3</v>
      </c>
      <c r="AM487" s="34">
        <v>103</v>
      </c>
      <c r="AN487" s="33">
        <f>'Inputs and Outputs Part A'!$B$4+'Inputs and Outputs Part A'!$B$12</f>
        <v>105</v>
      </c>
      <c r="AO487" s="33">
        <f t="shared" si="46"/>
        <v>103</v>
      </c>
      <c r="AP487" s="33">
        <f>IF(AO487-AL487&gt;'Inputs and Outputs Part A'!B$4,AO487-AL487-'Inputs and Outputs Part A'!B$4,0)</f>
        <v>0</v>
      </c>
      <c r="AQ487" s="35">
        <f>'Inputs and Outputs Part A'!$B$5*'Data Sheet A'!AO487-'Inputs and Outputs Part A'!$B$6*'Data Sheet A'!AP487</f>
        <v>4120</v>
      </c>
      <c r="AS487" s="13" t="s">
        <v>491</v>
      </c>
      <c r="AT487" s="34">
        <v>3</v>
      </c>
      <c r="AU487" s="34">
        <v>103</v>
      </c>
      <c r="AV487" s="33">
        <f>'Inputs and Outputs Part A'!$B$4</f>
        <v>100</v>
      </c>
      <c r="AW487" s="33">
        <f t="shared" si="47"/>
        <v>100</v>
      </c>
      <c r="AX487" s="33">
        <f>IF(AW487-AT487&gt;'Inputs and Outputs Part A'!B$4,AW487-AT487-'Inputs and Outputs Part A'!B$4,0)</f>
        <v>0</v>
      </c>
      <c r="AY487" s="35">
        <f>'Inputs and Outputs Part A'!$B$5*'Data Sheet A'!AW487</f>
        <v>4000</v>
      </c>
    </row>
    <row r="488" spans="1:51" x14ac:dyDescent="0.3">
      <c r="A488" s="13" t="s">
        <v>492</v>
      </c>
      <c r="B488" s="34">
        <v>0</v>
      </c>
      <c r="C488" s="34">
        <v>99</v>
      </c>
      <c r="D488" s="33">
        <f>'Inputs and Outputs Part A'!$B$4+'Inputs and Outputs Part A'!$B$8</f>
        <v>101</v>
      </c>
      <c r="E488" s="33">
        <f t="shared" si="42"/>
        <v>99</v>
      </c>
      <c r="F488" s="33">
        <f>IF(E488-B488&gt;'Inputs and Outputs Part A'!B$4,E488-B488-'Inputs and Outputs Part A'!B$4,0)</f>
        <v>0</v>
      </c>
      <c r="G488" s="35">
        <f>'Inputs and Outputs Part A'!$B$5*'Data Sheet A'!E488-'Inputs and Outputs Part A'!$B$6*'Data Sheet A'!F488</f>
        <v>3960</v>
      </c>
      <c r="J488" s="13" t="s">
        <v>492</v>
      </c>
      <c r="K488" s="34">
        <v>0</v>
      </c>
      <c r="L488" s="34">
        <v>99</v>
      </c>
      <c r="M488" s="33">
        <f>'Inputs and Outputs Part A'!$B$4+'Inputs and Outputs Part A'!$B$9</f>
        <v>102</v>
      </c>
      <c r="N488" s="33">
        <f t="shared" si="43"/>
        <v>99</v>
      </c>
      <c r="O488" s="33">
        <f>IF(N488-K488&gt;'Inputs and Outputs Part A'!B$4,N488-K488-'Inputs and Outputs Part A'!B$4,0)</f>
        <v>0</v>
      </c>
      <c r="P488" s="35">
        <f>'Inputs and Outputs Part A'!$B$5*'Data Sheet A'!N488-'Inputs and Outputs Part A'!$B$6*'Data Sheet A'!O488</f>
        <v>3960</v>
      </c>
      <c r="S488" s="13" t="s">
        <v>492</v>
      </c>
      <c r="T488" s="34">
        <v>0</v>
      </c>
      <c r="U488" s="34">
        <v>99</v>
      </c>
      <c r="V488" s="33">
        <f>'Inputs and Outputs Part A'!$B$4+'Inputs and Outputs Part A'!$B$10</f>
        <v>103</v>
      </c>
      <c r="W488" s="33">
        <f t="shared" si="44"/>
        <v>99</v>
      </c>
      <c r="X488" s="33">
        <f>IF(W488-T488&gt;'Inputs and Outputs Part A'!B$4,W488-T488-'Inputs and Outputs Part A'!B$4,0)</f>
        <v>0</v>
      </c>
      <c r="Y488" s="35">
        <f>'Inputs and Outputs Part A'!$B$5*'Data Sheet A'!W488-'Inputs and Outputs Part A'!$B$6*'Data Sheet A'!X488</f>
        <v>3960</v>
      </c>
      <c r="AB488" s="13" t="s">
        <v>492</v>
      </c>
      <c r="AC488" s="34">
        <v>0</v>
      </c>
      <c r="AD488" s="34">
        <v>99</v>
      </c>
      <c r="AE488" s="33">
        <f>'Inputs and Outputs Part A'!$B$4+'Inputs and Outputs Part A'!$B$11</f>
        <v>104</v>
      </c>
      <c r="AF488" s="33">
        <f t="shared" si="45"/>
        <v>99</v>
      </c>
      <c r="AG488" s="33">
        <f>IF(AF488-AC488&gt;'Inputs and Outputs Part A'!B$4,AF488-AC488-'Inputs and Outputs Part A'!B$4,0)</f>
        <v>0</v>
      </c>
      <c r="AH488" s="35">
        <f>'Inputs and Outputs Part A'!$B$5*'Data Sheet A'!AF488-'Inputs and Outputs Part A'!$B$6*'Data Sheet A'!AG488</f>
        <v>3960</v>
      </c>
      <c r="AK488" s="13" t="s">
        <v>492</v>
      </c>
      <c r="AL488" s="34">
        <v>0</v>
      </c>
      <c r="AM488" s="34">
        <v>99</v>
      </c>
      <c r="AN488" s="33">
        <f>'Inputs and Outputs Part A'!$B$4+'Inputs and Outputs Part A'!$B$12</f>
        <v>105</v>
      </c>
      <c r="AO488" s="33">
        <f t="shared" si="46"/>
        <v>99</v>
      </c>
      <c r="AP488" s="33">
        <f>IF(AO488-AL488&gt;'Inputs and Outputs Part A'!B$4,AO488-AL488-'Inputs and Outputs Part A'!B$4,0)</f>
        <v>0</v>
      </c>
      <c r="AQ488" s="35">
        <f>'Inputs and Outputs Part A'!$B$5*'Data Sheet A'!AO488-'Inputs and Outputs Part A'!$B$6*'Data Sheet A'!AP488</f>
        <v>3960</v>
      </c>
      <c r="AS488" s="13" t="s">
        <v>492</v>
      </c>
      <c r="AT488" s="34">
        <v>0</v>
      </c>
      <c r="AU488" s="34">
        <v>99</v>
      </c>
      <c r="AV488" s="33">
        <f>'Inputs and Outputs Part A'!$B$4</f>
        <v>100</v>
      </c>
      <c r="AW488" s="33">
        <f t="shared" si="47"/>
        <v>99</v>
      </c>
      <c r="AX488" s="33">
        <f>IF(AW488-AT488&gt;'Inputs and Outputs Part A'!B$4,AW488-AT488-'Inputs and Outputs Part A'!B$4,0)</f>
        <v>0</v>
      </c>
      <c r="AY488" s="35">
        <f>'Inputs and Outputs Part A'!$B$5*'Data Sheet A'!AW488</f>
        <v>3960</v>
      </c>
    </row>
    <row r="489" spans="1:51" x14ac:dyDescent="0.3">
      <c r="A489" s="13" t="s">
        <v>493</v>
      </c>
      <c r="B489" s="34">
        <v>5</v>
      </c>
      <c r="C489" s="34">
        <v>104</v>
      </c>
      <c r="D489" s="33">
        <f>'Inputs and Outputs Part A'!$B$4+'Inputs and Outputs Part A'!$B$8</f>
        <v>101</v>
      </c>
      <c r="E489" s="33">
        <f t="shared" si="42"/>
        <v>101</v>
      </c>
      <c r="F489" s="33">
        <f>IF(E489-B489&gt;'Inputs and Outputs Part A'!B$4,E489-B489-'Inputs and Outputs Part A'!B$4,0)</f>
        <v>0</v>
      </c>
      <c r="G489" s="35">
        <f>'Inputs and Outputs Part A'!$B$5*'Data Sheet A'!E489-'Inputs and Outputs Part A'!$B$6*'Data Sheet A'!F489</f>
        <v>4040</v>
      </c>
      <c r="J489" s="13" t="s">
        <v>493</v>
      </c>
      <c r="K489" s="34">
        <v>5</v>
      </c>
      <c r="L489" s="34">
        <v>104</v>
      </c>
      <c r="M489" s="33">
        <f>'Inputs and Outputs Part A'!$B$4+'Inputs and Outputs Part A'!$B$9</f>
        <v>102</v>
      </c>
      <c r="N489" s="33">
        <f t="shared" si="43"/>
        <v>102</v>
      </c>
      <c r="O489" s="33">
        <f>IF(N489-K489&gt;'Inputs and Outputs Part A'!B$4,N489-K489-'Inputs and Outputs Part A'!B$4,0)</f>
        <v>0</v>
      </c>
      <c r="P489" s="35">
        <f>'Inputs and Outputs Part A'!$B$5*'Data Sheet A'!N489-'Inputs and Outputs Part A'!$B$6*'Data Sheet A'!O489</f>
        <v>4080</v>
      </c>
      <c r="S489" s="13" t="s">
        <v>493</v>
      </c>
      <c r="T489" s="34">
        <v>5</v>
      </c>
      <c r="U489" s="34">
        <v>104</v>
      </c>
      <c r="V489" s="33">
        <f>'Inputs and Outputs Part A'!$B$4+'Inputs and Outputs Part A'!$B$10</f>
        <v>103</v>
      </c>
      <c r="W489" s="33">
        <f t="shared" si="44"/>
        <v>103</v>
      </c>
      <c r="X489" s="33">
        <f>IF(W489-T489&gt;'Inputs and Outputs Part A'!B$4,W489-T489-'Inputs and Outputs Part A'!B$4,0)</f>
        <v>0</v>
      </c>
      <c r="Y489" s="35">
        <f>'Inputs and Outputs Part A'!$B$5*'Data Sheet A'!W489-'Inputs and Outputs Part A'!$B$6*'Data Sheet A'!X489</f>
        <v>4120</v>
      </c>
      <c r="AB489" s="13" t="s">
        <v>493</v>
      </c>
      <c r="AC489" s="34">
        <v>5</v>
      </c>
      <c r="AD489" s="34">
        <v>104</v>
      </c>
      <c r="AE489" s="33">
        <f>'Inputs and Outputs Part A'!$B$4+'Inputs and Outputs Part A'!$B$11</f>
        <v>104</v>
      </c>
      <c r="AF489" s="33">
        <f t="shared" si="45"/>
        <v>104</v>
      </c>
      <c r="AG489" s="33">
        <f>IF(AF489-AC489&gt;'Inputs and Outputs Part A'!B$4,AF489-AC489-'Inputs and Outputs Part A'!B$4,0)</f>
        <v>0</v>
      </c>
      <c r="AH489" s="35">
        <f>'Inputs and Outputs Part A'!$B$5*'Data Sheet A'!AF489-'Inputs and Outputs Part A'!$B$6*'Data Sheet A'!AG489</f>
        <v>4160</v>
      </c>
      <c r="AK489" s="13" t="s">
        <v>493</v>
      </c>
      <c r="AL489" s="34">
        <v>5</v>
      </c>
      <c r="AM489" s="34">
        <v>104</v>
      </c>
      <c r="AN489" s="33">
        <f>'Inputs and Outputs Part A'!$B$4+'Inputs and Outputs Part A'!$B$12</f>
        <v>105</v>
      </c>
      <c r="AO489" s="33">
        <f t="shared" si="46"/>
        <v>104</v>
      </c>
      <c r="AP489" s="33">
        <f>IF(AO489-AL489&gt;'Inputs and Outputs Part A'!B$4,AO489-AL489-'Inputs and Outputs Part A'!B$4,0)</f>
        <v>0</v>
      </c>
      <c r="AQ489" s="35">
        <f>'Inputs and Outputs Part A'!$B$5*'Data Sheet A'!AO489-'Inputs and Outputs Part A'!$B$6*'Data Sheet A'!AP489</f>
        <v>4160</v>
      </c>
      <c r="AS489" s="13" t="s">
        <v>493</v>
      </c>
      <c r="AT489" s="34">
        <v>5</v>
      </c>
      <c r="AU489" s="34">
        <v>104</v>
      </c>
      <c r="AV489" s="33">
        <f>'Inputs and Outputs Part A'!$B$4</f>
        <v>100</v>
      </c>
      <c r="AW489" s="33">
        <f t="shared" si="47"/>
        <v>100</v>
      </c>
      <c r="AX489" s="33">
        <f>IF(AW489-AT489&gt;'Inputs and Outputs Part A'!B$4,AW489-AT489-'Inputs and Outputs Part A'!B$4,0)</f>
        <v>0</v>
      </c>
      <c r="AY489" s="35">
        <f>'Inputs and Outputs Part A'!$B$5*'Data Sheet A'!AW489</f>
        <v>4000</v>
      </c>
    </row>
    <row r="490" spans="1:51" x14ac:dyDescent="0.3">
      <c r="A490" s="13" t="s">
        <v>494</v>
      </c>
      <c r="B490" s="34">
        <v>1</v>
      </c>
      <c r="C490" s="34">
        <v>107</v>
      </c>
      <c r="D490" s="33">
        <f>'Inputs and Outputs Part A'!$B$4+'Inputs and Outputs Part A'!$B$8</f>
        <v>101</v>
      </c>
      <c r="E490" s="33">
        <f t="shared" si="42"/>
        <v>101</v>
      </c>
      <c r="F490" s="33">
        <f>IF(E490-B490&gt;'Inputs and Outputs Part A'!B$4,E490-B490-'Inputs and Outputs Part A'!B$4,0)</f>
        <v>0</v>
      </c>
      <c r="G490" s="35">
        <f>'Inputs and Outputs Part A'!$B$5*'Data Sheet A'!E490-'Inputs and Outputs Part A'!$B$6*'Data Sheet A'!F490</f>
        <v>4040</v>
      </c>
      <c r="J490" s="13" t="s">
        <v>494</v>
      </c>
      <c r="K490" s="34">
        <v>1</v>
      </c>
      <c r="L490" s="34">
        <v>107</v>
      </c>
      <c r="M490" s="33">
        <f>'Inputs and Outputs Part A'!$B$4+'Inputs and Outputs Part A'!$B$9</f>
        <v>102</v>
      </c>
      <c r="N490" s="33">
        <f t="shared" si="43"/>
        <v>102</v>
      </c>
      <c r="O490" s="33">
        <f>IF(N490-K490&gt;'Inputs and Outputs Part A'!B$4,N490-K490-'Inputs and Outputs Part A'!B$4,0)</f>
        <v>1</v>
      </c>
      <c r="P490" s="35">
        <f>'Inputs and Outputs Part A'!$B$5*'Data Sheet A'!N490-'Inputs and Outputs Part A'!$B$6*'Data Sheet A'!O490</f>
        <v>3980</v>
      </c>
      <c r="S490" s="13" t="s">
        <v>494</v>
      </c>
      <c r="T490" s="34">
        <v>1</v>
      </c>
      <c r="U490" s="34">
        <v>107</v>
      </c>
      <c r="V490" s="33">
        <f>'Inputs and Outputs Part A'!$B$4+'Inputs and Outputs Part A'!$B$10</f>
        <v>103</v>
      </c>
      <c r="W490" s="33">
        <f t="shared" si="44"/>
        <v>103</v>
      </c>
      <c r="X490" s="33">
        <f>IF(W490-T490&gt;'Inputs and Outputs Part A'!B$4,W490-T490-'Inputs and Outputs Part A'!B$4,0)</f>
        <v>2</v>
      </c>
      <c r="Y490" s="35">
        <f>'Inputs and Outputs Part A'!$B$5*'Data Sheet A'!W490-'Inputs and Outputs Part A'!$B$6*'Data Sheet A'!X490</f>
        <v>3920</v>
      </c>
      <c r="AB490" s="13" t="s">
        <v>494</v>
      </c>
      <c r="AC490" s="34">
        <v>1</v>
      </c>
      <c r="AD490" s="34">
        <v>107</v>
      </c>
      <c r="AE490" s="33">
        <f>'Inputs and Outputs Part A'!$B$4+'Inputs and Outputs Part A'!$B$11</f>
        <v>104</v>
      </c>
      <c r="AF490" s="33">
        <f t="shared" si="45"/>
        <v>104</v>
      </c>
      <c r="AG490" s="33">
        <f>IF(AF490-AC490&gt;'Inputs and Outputs Part A'!B$4,AF490-AC490-'Inputs and Outputs Part A'!B$4,0)</f>
        <v>3</v>
      </c>
      <c r="AH490" s="35">
        <f>'Inputs and Outputs Part A'!$B$5*'Data Sheet A'!AF490-'Inputs and Outputs Part A'!$B$6*'Data Sheet A'!AG490</f>
        <v>3860</v>
      </c>
      <c r="AK490" s="13" t="s">
        <v>494</v>
      </c>
      <c r="AL490" s="34">
        <v>1</v>
      </c>
      <c r="AM490" s="34">
        <v>107</v>
      </c>
      <c r="AN490" s="33">
        <f>'Inputs and Outputs Part A'!$B$4+'Inputs and Outputs Part A'!$B$12</f>
        <v>105</v>
      </c>
      <c r="AO490" s="33">
        <f t="shared" si="46"/>
        <v>105</v>
      </c>
      <c r="AP490" s="33">
        <f>IF(AO490-AL490&gt;'Inputs and Outputs Part A'!B$4,AO490-AL490-'Inputs and Outputs Part A'!B$4,0)</f>
        <v>4</v>
      </c>
      <c r="AQ490" s="35">
        <f>'Inputs and Outputs Part A'!$B$5*'Data Sheet A'!AO490-'Inputs and Outputs Part A'!$B$6*'Data Sheet A'!AP490</f>
        <v>3800</v>
      </c>
      <c r="AS490" s="13" t="s">
        <v>494</v>
      </c>
      <c r="AT490" s="34">
        <v>1</v>
      </c>
      <c r="AU490" s="34">
        <v>107</v>
      </c>
      <c r="AV490" s="33">
        <f>'Inputs and Outputs Part A'!$B$4</f>
        <v>100</v>
      </c>
      <c r="AW490" s="33">
        <f t="shared" si="47"/>
        <v>100</v>
      </c>
      <c r="AX490" s="33">
        <f>IF(AW490-AT490&gt;'Inputs and Outputs Part A'!B$4,AW490-AT490-'Inputs and Outputs Part A'!B$4,0)</f>
        <v>0</v>
      </c>
      <c r="AY490" s="35">
        <f>'Inputs and Outputs Part A'!$B$5*'Data Sheet A'!AW490</f>
        <v>4000</v>
      </c>
    </row>
    <row r="491" spans="1:51" x14ac:dyDescent="0.3">
      <c r="A491" s="13" t="s">
        <v>495</v>
      </c>
      <c r="B491" s="34">
        <v>0</v>
      </c>
      <c r="C491" s="34">
        <v>106</v>
      </c>
      <c r="D491" s="33">
        <f>'Inputs and Outputs Part A'!$B$4+'Inputs and Outputs Part A'!$B$8</f>
        <v>101</v>
      </c>
      <c r="E491" s="33">
        <f t="shared" si="42"/>
        <v>101</v>
      </c>
      <c r="F491" s="33">
        <f>IF(E491-B491&gt;'Inputs and Outputs Part A'!B$4,E491-B491-'Inputs and Outputs Part A'!B$4,0)</f>
        <v>1</v>
      </c>
      <c r="G491" s="35">
        <f>'Inputs and Outputs Part A'!$B$5*'Data Sheet A'!E491-'Inputs and Outputs Part A'!$B$6*'Data Sheet A'!F491</f>
        <v>3940</v>
      </c>
      <c r="J491" s="13" t="s">
        <v>495</v>
      </c>
      <c r="K491" s="34">
        <v>0</v>
      </c>
      <c r="L491" s="34">
        <v>106</v>
      </c>
      <c r="M491" s="33">
        <f>'Inputs and Outputs Part A'!$B$4+'Inputs and Outputs Part A'!$B$9</f>
        <v>102</v>
      </c>
      <c r="N491" s="33">
        <f t="shared" si="43"/>
        <v>102</v>
      </c>
      <c r="O491" s="33">
        <f>IF(N491-K491&gt;'Inputs and Outputs Part A'!B$4,N491-K491-'Inputs and Outputs Part A'!B$4,0)</f>
        <v>2</v>
      </c>
      <c r="P491" s="35">
        <f>'Inputs and Outputs Part A'!$B$5*'Data Sheet A'!N491-'Inputs and Outputs Part A'!$B$6*'Data Sheet A'!O491</f>
        <v>3880</v>
      </c>
      <c r="S491" s="13" t="s">
        <v>495</v>
      </c>
      <c r="T491" s="34">
        <v>0</v>
      </c>
      <c r="U491" s="34">
        <v>106</v>
      </c>
      <c r="V491" s="33">
        <f>'Inputs and Outputs Part A'!$B$4+'Inputs and Outputs Part A'!$B$10</f>
        <v>103</v>
      </c>
      <c r="W491" s="33">
        <f t="shared" si="44"/>
        <v>103</v>
      </c>
      <c r="X491" s="33">
        <f>IF(W491-T491&gt;'Inputs and Outputs Part A'!B$4,W491-T491-'Inputs and Outputs Part A'!B$4,0)</f>
        <v>3</v>
      </c>
      <c r="Y491" s="35">
        <f>'Inputs and Outputs Part A'!$B$5*'Data Sheet A'!W491-'Inputs and Outputs Part A'!$B$6*'Data Sheet A'!X491</f>
        <v>3820</v>
      </c>
      <c r="AB491" s="13" t="s">
        <v>495</v>
      </c>
      <c r="AC491" s="34">
        <v>0</v>
      </c>
      <c r="AD491" s="34">
        <v>106</v>
      </c>
      <c r="AE491" s="33">
        <f>'Inputs and Outputs Part A'!$B$4+'Inputs and Outputs Part A'!$B$11</f>
        <v>104</v>
      </c>
      <c r="AF491" s="33">
        <f t="shared" si="45"/>
        <v>104</v>
      </c>
      <c r="AG491" s="33">
        <f>IF(AF491-AC491&gt;'Inputs and Outputs Part A'!B$4,AF491-AC491-'Inputs and Outputs Part A'!B$4,0)</f>
        <v>4</v>
      </c>
      <c r="AH491" s="35">
        <f>'Inputs and Outputs Part A'!$B$5*'Data Sheet A'!AF491-'Inputs and Outputs Part A'!$B$6*'Data Sheet A'!AG491</f>
        <v>3760</v>
      </c>
      <c r="AK491" s="13" t="s">
        <v>495</v>
      </c>
      <c r="AL491" s="34">
        <v>0</v>
      </c>
      <c r="AM491" s="34">
        <v>106</v>
      </c>
      <c r="AN491" s="33">
        <f>'Inputs and Outputs Part A'!$B$4+'Inputs and Outputs Part A'!$B$12</f>
        <v>105</v>
      </c>
      <c r="AO491" s="33">
        <f t="shared" si="46"/>
        <v>105</v>
      </c>
      <c r="AP491" s="33">
        <f>IF(AO491-AL491&gt;'Inputs and Outputs Part A'!B$4,AO491-AL491-'Inputs and Outputs Part A'!B$4,0)</f>
        <v>5</v>
      </c>
      <c r="AQ491" s="35">
        <f>'Inputs and Outputs Part A'!$B$5*'Data Sheet A'!AO491-'Inputs and Outputs Part A'!$B$6*'Data Sheet A'!AP491</f>
        <v>3700</v>
      </c>
      <c r="AS491" s="13" t="s">
        <v>495</v>
      </c>
      <c r="AT491" s="34">
        <v>0</v>
      </c>
      <c r="AU491" s="34">
        <v>106</v>
      </c>
      <c r="AV491" s="33">
        <f>'Inputs and Outputs Part A'!$B$4</f>
        <v>100</v>
      </c>
      <c r="AW491" s="33">
        <f t="shared" si="47"/>
        <v>100</v>
      </c>
      <c r="AX491" s="33">
        <f>IF(AW491-AT491&gt;'Inputs and Outputs Part A'!B$4,AW491-AT491-'Inputs and Outputs Part A'!B$4,0)</f>
        <v>0</v>
      </c>
      <c r="AY491" s="35">
        <f>'Inputs and Outputs Part A'!$B$5*'Data Sheet A'!AW491</f>
        <v>4000</v>
      </c>
    </row>
    <row r="492" spans="1:51" x14ac:dyDescent="0.3">
      <c r="A492" s="13" t="s">
        <v>496</v>
      </c>
      <c r="B492" s="34">
        <v>3</v>
      </c>
      <c r="C492" s="34">
        <v>101</v>
      </c>
      <c r="D492" s="33">
        <f>'Inputs and Outputs Part A'!$B$4+'Inputs and Outputs Part A'!$B$8</f>
        <v>101</v>
      </c>
      <c r="E492" s="33">
        <f t="shared" si="42"/>
        <v>101</v>
      </c>
      <c r="F492" s="33">
        <f>IF(E492-B492&gt;'Inputs and Outputs Part A'!B$4,E492-B492-'Inputs and Outputs Part A'!B$4,0)</f>
        <v>0</v>
      </c>
      <c r="G492" s="35">
        <f>'Inputs and Outputs Part A'!$B$5*'Data Sheet A'!E492-'Inputs and Outputs Part A'!$B$6*'Data Sheet A'!F492</f>
        <v>4040</v>
      </c>
      <c r="J492" s="13" t="s">
        <v>496</v>
      </c>
      <c r="K492" s="34">
        <v>3</v>
      </c>
      <c r="L492" s="34">
        <v>101</v>
      </c>
      <c r="M492" s="33">
        <f>'Inputs and Outputs Part A'!$B$4+'Inputs and Outputs Part A'!$B$9</f>
        <v>102</v>
      </c>
      <c r="N492" s="33">
        <f t="shared" si="43"/>
        <v>101</v>
      </c>
      <c r="O492" s="33">
        <f>IF(N492-K492&gt;'Inputs and Outputs Part A'!B$4,N492-K492-'Inputs and Outputs Part A'!B$4,0)</f>
        <v>0</v>
      </c>
      <c r="P492" s="35">
        <f>'Inputs and Outputs Part A'!$B$5*'Data Sheet A'!N492-'Inputs and Outputs Part A'!$B$6*'Data Sheet A'!O492</f>
        <v>4040</v>
      </c>
      <c r="S492" s="13" t="s">
        <v>496</v>
      </c>
      <c r="T492" s="34">
        <v>3</v>
      </c>
      <c r="U492" s="34">
        <v>101</v>
      </c>
      <c r="V492" s="33">
        <f>'Inputs and Outputs Part A'!$B$4+'Inputs and Outputs Part A'!$B$10</f>
        <v>103</v>
      </c>
      <c r="W492" s="33">
        <f t="shared" si="44"/>
        <v>101</v>
      </c>
      <c r="X492" s="33">
        <f>IF(W492-T492&gt;'Inputs and Outputs Part A'!B$4,W492-T492-'Inputs and Outputs Part A'!B$4,0)</f>
        <v>0</v>
      </c>
      <c r="Y492" s="35">
        <f>'Inputs and Outputs Part A'!$B$5*'Data Sheet A'!W492-'Inputs and Outputs Part A'!$B$6*'Data Sheet A'!X492</f>
        <v>4040</v>
      </c>
      <c r="AB492" s="13" t="s">
        <v>496</v>
      </c>
      <c r="AC492" s="34">
        <v>3</v>
      </c>
      <c r="AD492" s="34">
        <v>101</v>
      </c>
      <c r="AE492" s="33">
        <f>'Inputs and Outputs Part A'!$B$4+'Inputs and Outputs Part A'!$B$11</f>
        <v>104</v>
      </c>
      <c r="AF492" s="33">
        <f t="shared" si="45"/>
        <v>101</v>
      </c>
      <c r="AG492" s="33">
        <f>IF(AF492-AC492&gt;'Inputs and Outputs Part A'!B$4,AF492-AC492-'Inputs and Outputs Part A'!B$4,0)</f>
        <v>0</v>
      </c>
      <c r="AH492" s="35">
        <f>'Inputs and Outputs Part A'!$B$5*'Data Sheet A'!AF492-'Inputs and Outputs Part A'!$B$6*'Data Sheet A'!AG492</f>
        <v>4040</v>
      </c>
      <c r="AK492" s="13" t="s">
        <v>496</v>
      </c>
      <c r="AL492" s="34">
        <v>3</v>
      </c>
      <c r="AM492" s="34">
        <v>101</v>
      </c>
      <c r="AN492" s="33">
        <f>'Inputs and Outputs Part A'!$B$4+'Inputs and Outputs Part A'!$B$12</f>
        <v>105</v>
      </c>
      <c r="AO492" s="33">
        <f t="shared" si="46"/>
        <v>101</v>
      </c>
      <c r="AP492" s="33">
        <f>IF(AO492-AL492&gt;'Inputs and Outputs Part A'!B$4,AO492-AL492-'Inputs and Outputs Part A'!B$4,0)</f>
        <v>0</v>
      </c>
      <c r="AQ492" s="35">
        <f>'Inputs and Outputs Part A'!$B$5*'Data Sheet A'!AO492-'Inputs and Outputs Part A'!$B$6*'Data Sheet A'!AP492</f>
        <v>4040</v>
      </c>
      <c r="AS492" s="13" t="s">
        <v>496</v>
      </c>
      <c r="AT492" s="34">
        <v>3</v>
      </c>
      <c r="AU492" s="34">
        <v>101</v>
      </c>
      <c r="AV492" s="33">
        <f>'Inputs and Outputs Part A'!$B$4</f>
        <v>100</v>
      </c>
      <c r="AW492" s="33">
        <f t="shared" si="47"/>
        <v>100</v>
      </c>
      <c r="AX492" s="33">
        <f>IF(AW492-AT492&gt;'Inputs and Outputs Part A'!B$4,AW492-AT492-'Inputs and Outputs Part A'!B$4,0)</f>
        <v>0</v>
      </c>
      <c r="AY492" s="35">
        <f>'Inputs and Outputs Part A'!$B$5*'Data Sheet A'!AW492</f>
        <v>4000</v>
      </c>
    </row>
    <row r="493" spans="1:51" x14ac:dyDescent="0.3">
      <c r="A493" s="13" t="s">
        <v>497</v>
      </c>
      <c r="B493" s="34">
        <v>3</v>
      </c>
      <c r="C493" s="34">
        <v>109</v>
      </c>
      <c r="D493" s="33">
        <f>'Inputs and Outputs Part A'!$B$4+'Inputs and Outputs Part A'!$B$8</f>
        <v>101</v>
      </c>
      <c r="E493" s="33">
        <f t="shared" si="42"/>
        <v>101</v>
      </c>
      <c r="F493" s="33">
        <f>IF(E493-B493&gt;'Inputs and Outputs Part A'!B$4,E493-B493-'Inputs and Outputs Part A'!B$4,0)</f>
        <v>0</v>
      </c>
      <c r="G493" s="35">
        <f>'Inputs and Outputs Part A'!$B$5*'Data Sheet A'!E493-'Inputs and Outputs Part A'!$B$6*'Data Sheet A'!F493</f>
        <v>4040</v>
      </c>
      <c r="J493" s="13" t="s">
        <v>497</v>
      </c>
      <c r="K493" s="34">
        <v>3</v>
      </c>
      <c r="L493" s="34">
        <v>109</v>
      </c>
      <c r="M493" s="33">
        <f>'Inputs and Outputs Part A'!$B$4+'Inputs and Outputs Part A'!$B$9</f>
        <v>102</v>
      </c>
      <c r="N493" s="33">
        <f t="shared" si="43"/>
        <v>102</v>
      </c>
      <c r="O493" s="33">
        <f>IF(N493-K493&gt;'Inputs and Outputs Part A'!B$4,N493-K493-'Inputs and Outputs Part A'!B$4,0)</f>
        <v>0</v>
      </c>
      <c r="P493" s="35">
        <f>'Inputs and Outputs Part A'!$B$5*'Data Sheet A'!N493-'Inputs and Outputs Part A'!$B$6*'Data Sheet A'!O493</f>
        <v>4080</v>
      </c>
      <c r="S493" s="13" t="s">
        <v>497</v>
      </c>
      <c r="T493" s="34">
        <v>3</v>
      </c>
      <c r="U493" s="34">
        <v>109</v>
      </c>
      <c r="V493" s="33">
        <f>'Inputs and Outputs Part A'!$B$4+'Inputs and Outputs Part A'!$B$10</f>
        <v>103</v>
      </c>
      <c r="W493" s="33">
        <f t="shared" si="44"/>
        <v>103</v>
      </c>
      <c r="X493" s="33">
        <f>IF(W493-T493&gt;'Inputs and Outputs Part A'!B$4,W493-T493-'Inputs and Outputs Part A'!B$4,0)</f>
        <v>0</v>
      </c>
      <c r="Y493" s="35">
        <f>'Inputs and Outputs Part A'!$B$5*'Data Sheet A'!W493-'Inputs and Outputs Part A'!$B$6*'Data Sheet A'!X493</f>
        <v>4120</v>
      </c>
      <c r="AB493" s="13" t="s">
        <v>497</v>
      </c>
      <c r="AC493" s="34">
        <v>3</v>
      </c>
      <c r="AD493" s="34">
        <v>109</v>
      </c>
      <c r="AE493" s="33">
        <f>'Inputs and Outputs Part A'!$B$4+'Inputs and Outputs Part A'!$B$11</f>
        <v>104</v>
      </c>
      <c r="AF493" s="33">
        <f t="shared" si="45"/>
        <v>104</v>
      </c>
      <c r="AG493" s="33">
        <f>IF(AF493-AC493&gt;'Inputs and Outputs Part A'!B$4,AF493-AC493-'Inputs and Outputs Part A'!B$4,0)</f>
        <v>1</v>
      </c>
      <c r="AH493" s="35">
        <f>'Inputs and Outputs Part A'!$B$5*'Data Sheet A'!AF493-'Inputs and Outputs Part A'!$B$6*'Data Sheet A'!AG493</f>
        <v>4060</v>
      </c>
      <c r="AK493" s="13" t="s">
        <v>497</v>
      </c>
      <c r="AL493" s="34">
        <v>3</v>
      </c>
      <c r="AM493" s="34">
        <v>109</v>
      </c>
      <c r="AN493" s="33">
        <f>'Inputs and Outputs Part A'!$B$4+'Inputs and Outputs Part A'!$B$12</f>
        <v>105</v>
      </c>
      <c r="AO493" s="33">
        <f t="shared" si="46"/>
        <v>105</v>
      </c>
      <c r="AP493" s="33">
        <f>IF(AO493-AL493&gt;'Inputs and Outputs Part A'!B$4,AO493-AL493-'Inputs and Outputs Part A'!B$4,0)</f>
        <v>2</v>
      </c>
      <c r="AQ493" s="35">
        <f>'Inputs and Outputs Part A'!$B$5*'Data Sheet A'!AO493-'Inputs and Outputs Part A'!$B$6*'Data Sheet A'!AP493</f>
        <v>4000</v>
      </c>
      <c r="AS493" s="13" t="s">
        <v>497</v>
      </c>
      <c r="AT493" s="34">
        <v>3</v>
      </c>
      <c r="AU493" s="34">
        <v>109</v>
      </c>
      <c r="AV493" s="33">
        <f>'Inputs and Outputs Part A'!$B$4</f>
        <v>100</v>
      </c>
      <c r="AW493" s="33">
        <f t="shared" si="47"/>
        <v>100</v>
      </c>
      <c r="AX493" s="33">
        <f>IF(AW493-AT493&gt;'Inputs and Outputs Part A'!B$4,AW493-AT493-'Inputs and Outputs Part A'!B$4,0)</f>
        <v>0</v>
      </c>
      <c r="AY493" s="35">
        <f>'Inputs and Outputs Part A'!$B$5*'Data Sheet A'!AW493</f>
        <v>4000</v>
      </c>
    </row>
    <row r="494" spans="1:51" x14ac:dyDescent="0.3">
      <c r="A494" s="13" t="s">
        <v>498</v>
      </c>
      <c r="B494" s="34">
        <v>0</v>
      </c>
      <c r="C494" s="34">
        <v>113</v>
      </c>
      <c r="D494" s="33">
        <f>'Inputs and Outputs Part A'!$B$4+'Inputs and Outputs Part A'!$B$8</f>
        <v>101</v>
      </c>
      <c r="E494" s="33">
        <f t="shared" si="42"/>
        <v>101</v>
      </c>
      <c r="F494" s="33">
        <f>IF(E494-B494&gt;'Inputs and Outputs Part A'!B$4,E494-B494-'Inputs and Outputs Part A'!B$4,0)</f>
        <v>1</v>
      </c>
      <c r="G494" s="35">
        <f>'Inputs and Outputs Part A'!$B$5*'Data Sheet A'!E494-'Inputs and Outputs Part A'!$B$6*'Data Sheet A'!F494</f>
        <v>3940</v>
      </c>
      <c r="J494" s="13" t="s">
        <v>498</v>
      </c>
      <c r="K494" s="34">
        <v>0</v>
      </c>
      <c r="L494" s="34">
        <v>113</v>
      </c>
      <c r="M494" s="33">
        <f>'Inputs and Outputs Part A'!$B$4+'Inputs and Outputs Part A'!$B$9</f>
        <v>102</v>
      </c>
      <c r="N494" s="33">
        <f t="shared" si="43"/>
        <v>102</v>
      </c>
      <c r="O494" s="33">
        <f>IF(N494-K494&gt;'Inputs and Outputs Part A'!B$4,N494-K494-'Inputs and Outputs Part A'!B$4,0)</f>
        <v>2</v>
      </c>
      <c r="P494" s="35">
        <f>'Inputs and Outputs Part A'!$B$5*'Data Sheet A'!N494-'Inputs and Outputs Part A'!$B$6*'Data Sheet A'!O494</f>
        <v>3880</v>
      </c>
      <c r="S494" s="13" t="s">
        <v>498</v>
      </c>
      <c r="T494" s="34">
        <v>0</v>
      </c>
      <c r="U494" s="34">
        <v>113</v>
      </c>
      <c r="V494" s="33">
        <f>'Inputs and Outputs Part A'!$B$4+'Inputs and Outputs Part A'!$B$10</f>
        <v>103</v>
      </c>
      <c r="W494" s="33">
        <f t="shared" si="44"/>
        <v>103</v>
      </c>
      <c r="X494" s="33">
        <f>IF(W494-T494&gt;'Inputs and Outputs Part A'!B$4,W494-T494-'Inputs and Outputs Part A'!B$4,0)</f>
        <v>3</v>
      </c>
      <c r="Y494" s="35">
        <f>'Inputs and Outputs Part A'!$B$5*'Data Sheet A'!W494-'Inputs and Outputs Part A'!$B$6*'Data Sheet A'!X494</f>
        <v>3820</v>
      </c>
      <c r="AB494" s="13" t="s">
        <v>498</v>
      </c>
      <c r="AC494" s="34">
        <v>0</v>
      </c>
      <c r="AD494" s="34">
        <v>113</v>
      </c>
      <c r="AE494" s="33">
        <f>'Inputs and Outputs Part A'!$B$4+'Inputs and Outputs Part A'!$B$11</f>
        <v>104</v>
      </c>
      <c r="AF494" s="33">
        <f t="shared" si="45"/>
        <v>104</v>
      </c>
      <c r="AG494" s="33">
        <f>IF(AF494-AC494&gt;'Inputs and Outputs Part A'!B$4,AF494-AC494-'Inputs and Outputs Part A'!B$4,0)</f>
        <v>4</v>
      </c>
      <c r="AH494" s="35">
        <f>'Inputs and Outputs Part A'!$B$5*'Data Sheet A'!AF494-'Inputs and Outputs Part A'!$B$6*'Data Sheet A'!AG494</f>
        <v>3760</v>
      </c>
      <c r="AK494" s="13" t="s">
        <v>498</v>
      </c>
      <c r="AL494" s="34">
        <v>0</v>
      </c>
      <c r="AM494" s="34">
        <v>113</v>
      </c>
      <c r="AN494" s="33">
        <f>'Inputs and Outputs Part A'!$B$4+'Inputs and Outputs Part A'!$B$12</f>
        <v>105</v>
      </c>
      <c r="AO494" s="33">
        <f t="shared" si="46"/>
        <v>105</v>
      </c>
      <c r="AP494" s="33">
        <f>IF(AO494-AL494&gt;'Inputs and Outputs Part A'!B$4,AO494-AL494-'Inputs and Outputs Part A'!B$4,0)</f>
        <v>5</v>
      </c>
      <c r="AQ494" s="35">
        <f>'Inputs and Outputs Part A'!$B$5*'Data Sheet A'!AO494-'Inputs and Outputs Part A'!$B$6*'Data Sheet A'!AP494</f>
        <v>3700</v>
      </c>
      <c r="AS494" s="13" t="s">
        <v>498</v>
      </c>
      <c r="AT494" s="34">
        <v>0</v>
      </c>
      <c r="AU494" s="34">
        <v>113</v>
      </c>
      <c r="AV494" s="33">
        <f>'Inputs and Outputs Part A'!$B$4</f>
        <v>100</v>
      </c>
      <c r="AW494" s="33">
        <f t="shared" si="47"/>
        <v>100</v>
      </c>
      <c r="AX494" s="33">
        <f>IF(AW494-AT494&gt;'Inputs and Outputs Part A'!B$4,AW494-AT494-'Inputs and Outputs Part A'!B$4,0)</f>
        <v>0</v>
      </c>
      <c r="AY494" s="35">
        <f>'Inputs and Outputs Part A'!$B$5*'Data Sheet A'!AW494</f>
        <v>4000</v>
      </c>
    </row>
    <row r="495" spans="1:51" x14ac:dyDescent="0.3">
      <c r="A495" s="13" t="s">
        <v>499</v>
      </c>
      <c r="B495" s="34">
        <v>2</v>
      </c>
      <c r="C495" s="34">
        <v>96</v>
      </c>
      <c r="D495" s="33">
        <f>'Inputs and Outputs Part A'!$B$4+'Inputs and Outputs Part A'!$B$8</f>
        <v>101</v>
      </c>
      <c r="E495" s="33">
        <f t="shared" si="42"/>
        <v>96</v>
      </c>
      <c r="F495" s="33">
        <f>IF(E495-B495&gt;'Inputs and Outputs Part A'!B$4,E495-B495-'Inputs and Outputs Part A'!B$4,0)</f>
        <v>0</v>
      </c>
      <c r="G495" s="35">
        <f>'Inputs and Outputs Part A'!$B$5*'Data Sheet A'!E495-'Inputs and Outputs Part A'!$B$6*'Data Sheet A'!F495</f>
        <v>3840</v>
      </c>
      <c r="J495" s="13" t="s">
        <v>499</v>
      </c>
      <c r="K495" s="34">
        <v>2</v>
      </c>
      <c r="L495" s="34">
        <v>96</v>
      </c>
      <c r="M495" s="33">
        <f>'Inputs and Outputs Part A'!$B$4+'Inputs and Outputs Part A'!$B$9</f>
        <v>102</v>
      </c>
      <c r="N495" s="33">
        <f t="shared" si="43"/>
        <v>96</v>
      </c>
      <c r="O495" s="33">
        <f>IF(N495-K495&gt;'Inputs and Outputs Part A'!B$4,N495-K495-'Inputs and Outputs Part A'!B$4,0)</f>
        <v>0</v>
      </c>
      <c r="P495" s="35">
        <f>'Inputs and Outputs Part A'!$B$5*'Data Sheet A'!N495-'Inputs and Outputs Part A'!$B$6*'Data Sheet A'!O495</f>
        <v>3840</v>
      </c>
      <c r="S495" s="13" t="s">
        <v>499</v>
      </c>
      <c r="T495" s="34">
        <v>2</v>
      </c>
      <c r="U495" s="34">
        <v>96</v>
      </c>
      <c r="V495" s="33">
        <f>'Inputs and Outputs Part A'!$B$4+'Inputs and Outputs Part A'!$B$10</f>
        <v>103</v>
      </c>
      <c r="W495" s="33">
        <f t="shared" si="44"/>
        <v>96</v>
      </c>
      <c r="X495" s="33">
        <f>IF(W495-T495&gt;'Inputs and Outputs Part A'!B$4,W495-T495-'Inputs and Outputs Part A'!B$4,0)</f>
        <v>0</v>
      </c>
      <c r="Y495" s="35">
        <f>'Inputs and Outputs Part A'!$B$5*'Data Sheet A'!W495-'Inputs and Outputs Part A'!$B$6*'Data Sheet A'!X495</f>
        <v>3840</v>
      </c>
      <c r="AB495" s="13" t="s">
        <v>499</v>
      </c>
      <c r="AC495" s="34">
        <v>2</v>
      </c>
      <c r="AD495" s="34">
        <v>96</v>
      </c>
      <c r="AE495" s="33">
        <f>'Inputs and Outputs Part A'!$B$4+'Inputs and Outputs Part A'!$B$11</f>
        <v>104</v>
      </c>
      <c r="AF495" s="33">
        <f t="shared" si="45"/>
        <v>96</v>
      </c>
      <c r="AG495" s="33">
        <f>IF(AF495-AC495&gt;'Inputs and Outputs Part A'!B$4,AF495-AC495-'Inputs and Outputs Part A'!B$4,0)</f>
        <v>0</v>
      </c>
      <c r="AH495" s="35">
        <f>'Inputs and Outputs Part A'!$B$5*'Data Sheet A'!AF495-'Inputs and Outputs Part A'!$B$6*'Data Sheet A'!AG495</f>
        <v>3840</v>
      </c>
      <c r="AK495" s="13" t="s">
        <v>499</v>
      </c>
      <c r="AL495" s="34">
        <v>2</v>
      </c>
      <c r="AM495" s="34">
        <v>96</v>
      </c>
      <c r="AN495" s="33">
        <f>'Inputs and Outputs Part A'!$B$4+'Inputs and Outputs Part A'!$B$12</f>
        <v>105</v>
      </c>
      <c r="AO495" s="33">
        <f t="shared" si="46"/>
        <v>96</v>
      </c>
      <c r="AP495" s="33">
        <f>IF(AO495-AL495&gt;'Inputs and Outputs Part A'!B$4,AO495-AL495-'Inputs and Outputs Part A'!B$4,0)</f>
        <v>0</v>
      </c>
      <c r="AQ495" s="35">
        <f>'Inputs and Outputs Part A'!$B$5*'Data Sheet A'!AO495-'Inputs and Outputs Part A'!$B$6*'Data Sheet A'!AP495</f>
        <v>3840</v>
      </c>
      <c r="AS495" s="13" t="s">
        <v>499</v>
      </c>
      <c r="AT495" s="34">
        <v>2</v>
      </c>
      <c r="AU495" s="34">
        <v>96</v>
      </c>
      <c r="AV495" s="33">
        <f>'Inputs and Outputs Part A'!$B$4</f>
        <v>100</v>
      </c>
      <c r="AW495" s="33">
        <f t="shared" si="47"/>
        <v>96</v>
      </c>
      <c r="AX495" s="33">
        <f>IF(AW495-AT495&gt;'Inputs and Outputs Part A'!B$4,AW495-AT495-'Inputs and Outputs Part A'!B$4,0)</f>
        <v>0</v>
      </c>
      <c r="AY495" s="35">
        <f>'Inputs and Outputs Part A'!$B$5*'Data Sheet A'!AW495</f>
        <v>3840</v>
      </c>
    </row>
    <row r="496" spans="1:51" x14ac:dyDescent="0.3">
      <c r="A496" s="13" t="s">
        <v>500</v>
      </c>
      <c r="B496" s="34">
        <v>0</v>
      </c>
      <c r="C496" s="34">
        <v>98</v>
      </c>
      <c r="D496" s="33">
        <f>'Inputs and Outputs Part A'!$B$4+'Inputs and Outputs Part A'!$B$8</f>
        <v>101</v>
      </c>
      <c r="E496" s="33">
        <f t="shared" si="42"/>
        <v>98</v>
      </c>
      <c r="F496" s="33">
        <f>IF(E496-B496&gt;'Inputs and Outputs Part A'!B$4,E496-B496-'Inputs and Outputs Part A'!B$4,0)</f>
        <v>0</v>
      </c>
      <c r="G496" s="35">
        <f>'Inputs and Outputs Part A'!$B$5*'Data Sheet A'!E496-'Inputs and Outputs Part A'!$B$6*'Data Sheet A'!F496</f>
        <v>3920</v>
      </c>
      <c r="J496" s="13" t="s">
        <v>500</v>
      </c>
      <c r="K496" s="34">
        <v>0</v>
      </c>
      <c r="L496" s="34">
        <v>98</v>
      </c>
      <c r="M496" s="33">
        <f>'Inputs and Outputs Part A'!$B$4+'Inputs and Outputs Part A'!$B$9</f>
        <v>102</v>
      </c>
      <c r="N496" s="33">
        <f t="shared" si="43"/>
        <v>98</v>
      </c>
      <c r="O496" s="33">
        <f>IF(N496-K496&gt;'Inputs and Outputs Part A'!B$4,N496-K496-'Inputs and Outputs Part A'!B$4,0)</f>
        <v>0</v>
      </c>
      <c r="P496" s="35">
        <f>'Inputs and Outputs Part A'!$B$5*'Data Sheet A'!N496-'Inputs and Outputs Part A'!$B$6*'Data Sheet A'!O496</f>
        <v>3920</v>
      </c>
      <c r="S496" s="13" t="s">
        <v>500</v>
      </c>
      <c r="T496" s="34">
        <v>0</v>
      </c>
      <c r="U496" s="34">
        <v>98</v>
      </c>
      <c r="V496" s="33">
        <f>'Inputs and Outputs Part A'!$B$4+'Inputs and Outputs Part A'!$B$10</f>
        <v>103</v>
      </c>
      <c r="W496" s="33">
        <f t="shared" si="44"/>
        <v>98</v>
      </c>
      <c r="X496" s="33">
        <f>IF(W496-T496&gt;'Inputs and Outputs Part A'!B$4,W496-T496-'Inputs and Outputs Part A'!B$4,0)</f>
        <v>0</v>
      </c>
      <c r="Y496" s="35">
        <f>'Inputs and Outputs Part A'!$B$5*'Data Sheet A'!W496-'Inputs and Outputs Part A'!$B$6*'Data Sheet A'!X496</f>
        <v>3920</v>
      </c>
      <c r="AB496" s="13" t="s">
        <v>500</v>
      </c>
      <c r="AC496" s="34">
        <v>0</v>
      </c>
      <c r="AD496" s="34">
        <v>98</v>
      </c>
      <c r="AE496" s="33">
        <f>'Inputs and Outputs Part A'!$B$4+'Inputs and Outputs Part A'!$B$11</f>
        <v>104</v>
      </c>
      <c r="AF496" s="33">
        <f t="shared" si="45"/>
        <v>98</v>
      </c>
      <c r="AG496" s="33">
        <f>IF(AF496-AC496&gt;'Inputs and Outputs Part A'!B$4,AF496-AC496-'Inputs and Outputs Part A'!B$4,0)</f>
        <v>0</v>
      </c>
      <c r="AH496" s="35">
        <f>'Inputs and Outputs Part A'!$B$5*'Data Sheet A'!AF496-'Inputs and Outputs Part A'!$B$6*'Data Sheet A'!AG496</f>
        <v>3920</v>
      </c>
      <c r="AK496" s="13" t="s">
        <v>500</v>
      </c>
      <c r="AL496" s="34">
        <v>0</v>
      </c>
      <c r="AM496" s="34">
        <v>98</v>
      </c>
      <c r="AN496" s="33">
        <f>'Inputs and Outputs Part A'!$B$4+'Inputs and Outputs Part A'!$B$12</f>
        <v>105</v>
      </c>
      <c r="AO496" s="33">
        <f t="shared" si="46"/>
        <v>98</v>
      </c>
      <c r="AP496" s="33">
        <f>IF(AO496-AL496&gt;'Inputs and Outputs Part A'!B$4,AO496-AL496-'Inputs and Outputs Part A'!B$4,0)</f>
        <v>0</v>
      </c>
      <c r="AQ496" s="35">
        <f>'Inputs and Outputs Part A'!$B$5*'Data Sheet A'!AO496-'Inputs and Outputs Part A'!$B$6*'Data Sheet A'!AP496</f>
        <v>3920</v>
      </c>
      <c r="AS496" s="13" t="s">
        <v>500</v>
      </c>
      <c r="AT496" s="34">
        <v>0</v>
      </c>
      <c r="AU496" s="34">
        <v>98</v>
      </c>
      <c r="AV496" s="33">
        <f>'Inputs and Outputs Part A'!$B$4</f>
        <v>100</v>
      </c>
      <c r="AW496" s="33">
        <f t="shared" si="47"/>
        <v>98</v>
      </c>
      <c r="AX496" s="33">
        <f>IF(AW496-AT496&gt;'Inputs and Outputs Part A'!B$4,AW496-AT496-'Inputs and Outputs Part A'!B$4,0)</f>
        <v>0</v>
      </c>
      <c r="AY496" s="35">
        <f>'Inputs and Outputs Part A'!$B$5*'Data Sheet A'!AW496</f>
        <v>3920</v>
      </c>
    </row>
    <row r="497" spans="1:51" x14ac:dyDescent="0.3">
      <c r="A497" s="13" t="s">
        <v>501</v>
      </c>
      <c r="B497" s="34">
        <v>2</v>
      </c>
      <c r="C497" s="34">
        <v>97</v>
      </c>
      <c r="D497" s="33">
        <f>'Inputs and Outputs Part A'!$B$4+'Inputs and Outputs Part A'!$B$8</f>
        <v>101</v>
      </c>
      <c r="E497" s="33">
        <f t="shared" si="42"/>
        <v>97</v>
      </c>
      <c r="F497" s="33">
        <f>IF(E497-B497&gt;'Inputs and Outputs Part A'!B$4,E497-B497-'Inputs and Outputs Part A'!B$4,0)</f>
        <v>0</v>
      </c>
      <c r="G497" s="35">
        <f>'Inputs and Outputs Part A'!$B$5*'Data Sheet A'!E497-'Inputs and Outputs Part A'!$B$6*'Data Sheet A'!F497</f>
        <v>3880</v>
      </c>
      <c r="J497" s="13" t="s">
        <v>501</v>
      </c>
      <c r="K497" s="34">
        <v>2</v>
      </c>
      <c r="L497" s="34">
        <v>97</v>
      </c>
      <c r="M497" s="33">
        <f>'Inputs and Outputs Part A'!$B$4+'Inputs and Outputs Part A'!$B$9</f>
        <v>102</v>
      </c>
      <c r="N497" s="33">
        <f t="shared" si="43"/>
        <v>97</v>
      </c>
      <c r="O497" s="33">
        <f>IF(N497-K497&gt;'Inputs and Outputs Part A'!B$4,N497-K497-'Inputs and Outputs Part A'!B$4,0)</f>
        <v>0</v>
      </c>
      <c r="P497" s="35">
        <f>'Inputs and Outputs Part A'!$B$5*'Data Sheet A'!N497-'Inputs and Outputs Part A'!$B$6*'Data Sheet A'!O497</f>
        <v>3880</v>
      </c>
      <c r="S497" s="13" t="s">
        <v>501</v>
      </c>
      <c r="T497" s="34">
        <v>2</v>
      </c>
      <c r="U497" s="34">
        <v>97</v>
      </c>
      <c r="V497" s="33">
        <f>'Inputs and Outputs Part A'!$B$4+'Inputs and Outputs Part A'!$B$10</f>
        <v>103</v>
      </c>
      <c r="W497" s="33">
        <f t="shared" si="44"/>
        <v>97</v>
      </c>
      <c r="X497" s="33">
        <f>IF(W497-T497&gt;'Inputs and Outputs Part A'!B$4,W497-T497-'Inputs and Outputs Part A'!B$4,0)</f>
        <v>0</v>
      </c>
      <c r="Y497" s="35">
        <f>'Inputs and Outputs Part A'!$B$5*'Data Sheet A'!W497-'Inputs and Outputs Part A'!$B$6*'Data Sheet A'!X497</f>
        <v>3880</v>
      </c>
      <c r="AB497" s="13" t="s">
        <v>501</v>
      </c>
      <c r="AC497" s="34">
        <v>2</v>
      </c>
      <c r="AD497" s="34">
        <v>97</v>
      </c>
      <c r="AE497" s="33">
        <f>'Inputs and Outputs Part A'!$B$4+'Inputs and Outputs Part A'!$B$11</f>
        <v>104</v>
      </c>
      <c r="AF497" s="33">
        <f t="shared" si="45"/>
        <v>97</v>
      </c>
      <c r="AG497" s="33">
        <f>IF(AF497-AC497&gt;'Inputs and Outputs Part A'!B$4,AF497-AC497-'Inputs and Outputs Part A'!B$4,0)</f>
        <v>0</v>
      </c>
      <c r="AH497" s="35">
        <f>'Inputs and Outputs Part A'!$B$5*'Data Sheet A'!AF497-'Inputs and Outputs Part A'!$B$6*'Data Sheet A'!AG497</f>
        <v>3880</v>
      </c>
      <c r="AK497" s="13" t="s">
        <v>501</v>
      </c>
      <c r="AL497" s="34">
        <v>2</v>
      </c>
      <c r="AM497" s="34">
        <v>97</v>
      </c>
      <c r="AN497" s="33">
        <f>'Inputs and Outputs Part A'!$B$4+'Inputs and Outputs Part A'!$B$12</f>
        <v>105</v>
      </c>
      <c r="AO497" s="33">
        <f t="shared" si="46"/>
        <v>97</v>
      </c>
      <c r="AP497" s="33">
        <f>IF(AO497-AL497&gt;'Inputs and Outputs Part A'!B$4,AO497-AL497-'Inputs and Outputs Part A'!B$4,0)</f>
        <v>0</v>
      </c>
      <c r="AQ497" s="35">
        <f>'Inputs and Outputs Part A'!$B$5*'Data Sheet A'!AO497-'Inputs and Outputs Part A'!$B$6*'Data Sheet A'!AP497</f>
        <v>3880</v>
      </c>
      <c r="AS497" s="13" t="s">
        <v>501</v>
      </c>
      <c r="AT497" s="34">
        <v>2</v>
      </c>
      <c r="AU497" s="34">
        <v>97</v>
      </c>
      <c r="AV497" s="33">
        <f>'Inputs and Outputs Part A'!$B$4</f>
        <v>100</v>
      </c>
      <c r="AW497" s="33">
        <f t="shared" si="47"/>
        <v>97</v>
      </c>
      <c r="AX497" s="33">
        <f>IF(AW497-AT497&gt;'Inputs and Outputs Part A'!B$4,AW497-AT497-'Inputs and Outputs Part A'!B$4,0)</f>
        <v>0</v>
      </c>
      <c r="AY497" s="35">
        <f>'Inputs and Outputs Part A'!$B$5*'Data Sheet A'!AW497</f>
        <v>3880</v>
      </c>
    </row>
    <row r="498" spans="1:51" x14ac:dyDescent="0.3">
      <c r="A498" s="13" t="s">
        <v>502</v>
      </c>
      <c r="B498" s="34">
        <v>5</v>
      </c>
      <c r="C498" s="34">
        <v>108</v>
      </c>
      <c r="D498" s="33">
        <f>'Inputs and Outputs Part A'!$B$4+'Inputs and Outputs Part A'!$B$8</f>
        <v>101</v>
      </c>
      <c r="E498" s="33">
        <f t="shared" si="42"/>
        <v>101</v>
      </c>
      <c r="F498" s="33">
        <f>IF(E498-B498&gt;'Inputs and Outputs Part A'!B$4,E498-B498-'Inputs and Outputs Part A'!B$4,0)</f>
        <v>0</v>
      </c>
      <c r="G498" s="35">
        <f>'Inputs and Outputs Part A'!$B$5*'Data Sheet A'!E498-'Inputs and Outputs Part A'!$B$6*'Data Sheet A'!F498</f>
        <v>4040</v>
      </c>
      <c r="J498" s="13" t="s">
        <v>502</v>
      </c>
      <c r="K498" s="34">
        <v>5</v>
      </c>
      <c r="L498" s="34">
        <v>108</v>
      </c>
      <c r="M498" s="33">
        <f>'Inputs and Outputs Part A'!$B$4+'Inputs and Outputs Part A'!$B$9</f>
        <v>102</v>
      </c>
      <c r="N498" s="33">
        <f t="shared" si="43"/>
        <v>102</v>
      </c>
      <c r="O498" s="33">
        <f>IF(N498-K498&gt;'Inputs and Outputs Part A'!B$4,N498-K498-'Inputs and Outputs Part A'!B$4,0)</f>
        <v>0</v>
      </c>
      <c r="P498" s="35">
        <f>'Inputs and Outputs Part A'!$B$5*'Data Sheet A'!N498-'Inputs and Outputs Part A'!$B$6*'Data Sheet A'!O498</f>
        <v>4080</v>
      </c>
      <c r="S498" s="13" t="s">
        <v>502</v>
      </c>
      <c r="T498" s="34">
        <v>5</v>
      </c>
      <c r="U498" s="34">
        <v>108</v>
      </c>
      <c r="V498" s="33">
        <f>'Inputs and Outputs Part A'!$B$4+'Inputs and Outputs Part A'!$B$10</f>
        <v>103</v>
      </c>
      <c r="W498" s="33">
        <f t="shared" si="44"/>
        <v>103</v>
      </c>
      <c r="X498" s="33">
        <f>IF(W498-T498&gt;'Inputs and Outputs Part A'!B$4,W498-T498-'Inputs and Outputs Part A'!B$4,0)</f>
        <v>0</v>
      </c>
      <c r="Y498" s="35">
        <f>'Inputs and Outputs Part A'!$B$5*'Data Sheet A'!W498-'Inputs and Outputs Part A'!$B$6*'Data Sheet A'!X498</f>
        <v>4120</v>
      </c>
      <c r="AB498" s="13" t="s">
        <v>502</v>
      </c>
      <c r="AC498" s="34">
        <v>5</v>
      </c>
      <c r="AD498" s="34">
        <v>108</v>
      </c>
      <c r="AE498" s="33">
        <f>'Inputs and Outputs Part A'!$B$4+'Inputs and Outputs Part A'!$B$11</f>
        <v>104</v>
      </c>
      <c r="AF498" s="33">
        <f t="shared" si="45"/>
        <v>104</v>
      </c>
      <c r="AG498" s="33">
        <f>IF(AF498-AC498&gt;'Inputs and Outputs Part A'!B$4,AF498-AC498-'Inputs and Outputs Part A'!B$4,0)</f>
        <v>0</v>
      </c>
      <c r="AH498" s="35">
        <f>'Inputs and Outputs Part A'!$B$5*'Data Sheet A'!AF498-'Inputs and Outputs Part A'!$B$6*'Data Sheet A'!AG498</f>
        <v>4160</v>
      </c>
      <c r="AK498" s="13" t="s">
        <v>502</v>
      </c>
      <c r="AL498" s="34">
        <v>5</v>
      </c>
      <c r="AM498" s="34">
        <v>108</v>
      </c>
      <c r="AN498" s="33">
        <f>'Inputs and Outputs Part A'!$B$4+'Inputs and Outputs Part A'!$B$12</f>
        <v>105</v>
      </c>
      <c r="AO498" s="33">
        <f t="shared" si="46"/>
        <v>105</v>
      </c>
      <c r="AP498" s="33">
        <f>IF(AO498-AL498&gt;'Inputs and Outputs Part A'!B$4,AO498-AL498-'Inputs and Outputs Part A'!B$4,0)</f>
        <v>0</v>
      </c>
      <c r="AQ498" s="35">
        <f>'Inputs and Outputs Part A'!$B$5*'Data Sheet A'!AO498-'Inputs and Outputs Part A'!$B$6*'Data Sheet A'!AP498</f>
        <v>4200</v>
      </c>
      <c r="AS498" s="13" t="s">
        <v>502</v>
      </c>
      <c r="AT498" s="34">
        <v>5</v>
      </c>
      <c r="AU498" s="34">
        <v>108</v>
      </c>
      <c r="AV498" s="33">
        <f>'Inputs and Outputs Part A'!$B$4</f>
        <v>100</v>
      </c>
      <c r="AW498" s="33">
        <f t="shared" si="47"/>
        <v>100</v>
      </c>
      <c r="AX498" s="33">
        <f>IF(AW498-AT498&gt;'Inputs and Outputs Part A'!B$4,AW498-AT498-'Inputs and Outputs Part A'!B$4,0)</f>
        <v>0</v>
      </c>
      <c r="AY498" s="35">
        <f>'Inputs and Outputs Part A'!$B$5*'Data Sheet A'!AW498</f>
        <v>4000</v>
      </c>
    </row>
    <row r="499" spans="1:51" x14ac:dyDescent="0.3">
      <c r="A499" s="13" t="s">
        <v>503</v>
      </c>
      <c r="B499" s="34">
        <v>6</v>
      </c>
      <c r="C499" s="34">
        <v>96</v>
      </c>
      <c r="D499" s="33">
        <f>'Inputs and Outputs Part A'!$B$4+'Inputs and Outputs Part A'!$B$8</f>
        <v>101</v>
      </c>
      <c r="E499" s="33">
        <f t="shared" si="42"/>
        <v>96</v>
      </c>
      <c r="F499" s="33">
        <f>IF(E499-B499&gt;'Inputs and Outputs Part A'!B$4,E499-B499-'Inputs and Outputs Part A'!B$4,0)</f>
        <v>0</v>
      </c>
      <c r="G499" s="35">
        <f>'Inputs and Outputs Part A'!$B$5*'Data Sheet A'!E499-'Inputs and Outputs Part A'!$B$6*'Data Sheet A'!F499</f>
        <v>3840</v>
      </c>
      <c r="J499" s="13" t="s">
        <v>503</v>
      </c>
      <c r="K499" s="34">
        <v>6</v>
      </c>
      <c r="L499" s="34">
        <v>96</v>
      </c>
      <c r="M499" s="33">
        <f>'Inputs and Outputs Part A'!$B$4+'Inputs and Outputs Part A'!$B$9</f>
        <v>102</v>
      </c>
      <c r="N499" s="33">
        <f t="shared" si="43"/>
        <v>96</v>
      </c>
      <c r="O499" s="33">
        <f>IF(N499-K499&gt;'Inputs and Outputs Part A'!B$4,N499-K499-'Inputs and Outputs Part A'!B$4,0)</f>
        <v>0</v>
      </c>
      <c r="P499" s="35">
        <f>'Inputs and Outputs Part A'!$B$5*'Data Sheet A'!N499-'Inputs and Outputs Part A'!$B$6*'Data Sheet A'!O499</f>
        <v>3840</v>
      </c>
      <c r="S499" s="13" t="s">
        <v>503</v>
      </c>
      <c r="T499" s="34">
        <v>6</v>
      </c>
      <c r="U499" s="34">
        <v>96</v>
      </c>
      <c r="V499" s="33">
        <f>'Inputs and Outputs Part A'!$B$4+'Inputs and Outputs Part A'!$B$10</f>
        <v>103</v>
      </c>
      <c r="W499" s="33">
        <f t="shared" si="44"/>
        <v>96</v>
      </c>
      <c r="X499" s="33">
        <f>IF(W499-T499&gt;'Inputs and Outputs Part A'!B$4,W499-T499-'Inputs and Outputs Part A'!B$4,0)</f>
        <v>0</v>
      </c>
      <c r="Y499" s="35">
        <f>'Inputs and Outputs Part A'!$B$5*'Data Sheet A'!W499-'Inputs and Outputs Part A'!$B$6*'Data Sheet A'!X499</f>
        <v>3840</v>
      </c>
      <c r="AB499" s="13" t="s">
        <v>503</v>
      </c>
      <c r="AC499" s="34">
        <v>6</v>
      </c>
      <c r="AD499" s="34">
        <v>96</v>
      </c>
      <c r="AE499" s="33">
        <f>'Inputs and Outputs Part A'!$B$4+'Inputs and Outputs Part A'!$B$11</f>
        <v>104</v>
      </c>
      <c r="AF499" s="33">
        <f t="shared" si="45"/>
        <v>96</v>
      </c>
      <c r="AG499" s="33">
        <f>IF(AF499-AC499&gt;'Inputs and Outputs Part A'!B$4,AF499-AC499-'Inputs and Outputs Part A'!B$4,0)</f>
        <v>0</v>
      </c>
      <c r="AH499" s="35">
        <f>'Inputs and Outputs Part A'!$B$5*'Data Sheet A'!AF499-'Inputs and Outputs Part A'!$B$6*'Data Sheet A'!AG499</f>
        <v>3840</v>
      </c>
      <c r="AK499" s="13" t="s">
        <v>503</v>
      </c>
      <c r="AL499" s="34">
        <v>6</v>
      </c>
      <c r="AM499" s="34">
        <v>96</v>
      </c>
      <c r="AN499" s="33">
        <f>'Inputs and Outputs Part A'!$B$4+'Inputs and Outputs Part A'!$B$12</f>
        <v>105</v>
      </c>
      <c r="AO499" s="33">
        <f t="shared" si="46"/>
        <v>96</v>
      </c>
      <c r="AP499" s="33">
        <f>IF(AO499-AL499&gt;'Inputs and Outputs Part A'!B$4,AO499-AL499-'Inputs and Outputs Part A'!B$4,0)</f>
        <v>0</v>
      </c>
      <c r="AQ499" s="35">
        <f>'Inputs and Outputs Part A'!$B$5*'Data Sheet A'!AO499-'Inputs and Outputs Part A'!$B$6*'Data Sheet A'!AP499</f>
        <v>3840</v>
      </c>
      <c r="AS499" s="13" t="s">
        <v>503</v>
      </c>
      <c r="AT499" s="34">
        <v>6</v>
      </c>
      <c r="AU499" s="34">
        <v>96</v>
      </c>
      <c r="AV499" s="33">
        <f>'Inputs and Outputs Part A'!$B$4</f>
        <v>100</v>
      </c>
      <c r="AW499" s="33">
        <f t="shared" si="47"/>
        <v>96</v>
      </c>
      <c r="AX499" s="33">
        <f>IF(AW499-AT499&gt;'Inputs and Outputs Part A'!B$4,AW499-AT499-'Inputs and Outputs Part A'!B$4,0)</f>
        <v>0</v>
      </c>
      <c r="AY499" s="35">
        <f>'Inputs and Outputs Part A'!$B$5*'Data Sheet A'!AW499</f>
        <v>3840</v>
      </c>
    </row>
    <row r="500" spans="1:51" x14ac:dyDescent="0.3">
      <c r="A500" s="13" t="s">
        <v>504</v>
      </c>
      <c r="B500" s="34">
        <v>2</v>
      </c>
      <c r="C500" s="34">
        <v>106</v>
      </c>
      <c r="D500" s="33">
        <f>'Inputs and Outputs Part A'!$B$4+'Inputs and Outputs Part A'!$B$8</f>
        <v>101</v>
      </c>
      <c r="E500" s="33">
        <f t="shared" si="42"/>
        <v>101</v>
      </c>
      <c r="F500" s="33">
        <f>IF(E500-B500&gt;'Inputs and Outputs Part A'!B$4,E500-B500-'Inputs and Outputs Part A'!B$4,0)</f>
        <v>0</v>
      </c>
      <c r="G500" s="35">
        <f>'Inputs and Outputs Part A'!$B$5*'Data Sheet A'!E500-'Inputs and Outputs Part A'!$B$6*'Data Sheet A'!F500</f>
        <v>4040</v>
      </c>
      <c r="J500" s="13" t="s">
        <v>504</v>
      </c>
      <c r="K500" s="34">
        <v>2</v>
      </c>
      <c r="L500" s="34">
        <v>106</v>
      </c>
      <c r="M500" s="33">
        <f>'Inputs and Outputs Part A'!$B$4+'Inputs and Outputs Part A'!$B$9</f>
        <v>102</v>
      </c>
      <c r="N500" s="33">
        <f t="shared" si="43"/>
        <v>102</v>
      </c>
      <c r="O500" s="33">
        <f>IF(N500-K500&gt;'Inputs and Outputs Part A'!B$4,N500-K500-'Inputs and Outputs Part A'!B$4,0)</f>
        <v>0</v>
      </c>
      <c r="P500" s="35">
        <f>'Inputs and Outputs Part A'!$B$5*'Data Sheet A'!N500-'Inputs and Outputs Part A'!$B$6*'Data Sheet A'!O500</f>
        <v>4080</v>
      </c>
      <c r="S500" s="13" t="s">
        <v>504</v>
      </c>
      <c r="T500" s="34">
        <v>2</v>
      </c>
      <c r="U500" s="34">
        <v>106</v>
      </c>
      <c r="V500" s="33">
        <f>'Inputs and Outputs Part A'!$B$4+'Inputs and Outputs Part A'!$B$10</f>
        <v>103</v>
      </c>
      <c r="W500" s="33">
        <f t="shared" si="44"/>
        <v>103</v>
      </c>
      <c r="X500" s="33">
        <f>IF(W500-T500&gt;'Inputs and Outputs Part A'!B$4,W500-T500-'Inputs and Outputs Part A'!B$4,0)</f>
        <v>1</v>
      </c>
      <c r="Y500" s="35">
        <f>'Inputs and Outputs Part A'!$B$5*'Data Sheet A'!W500-'Inputs and Outputs Part A'!$B$6*'Data Sheet A'!X500</f>
        <v>4020</v>
      </c>
      <c r="AB500" s="13" t="s">
        <v>504</v>
      </c>
      <c r="AC500" s="34">
        <v>2</v>
      </c>
      <c r="AD500" s="34">
        <v>106</v>
      </c>
      <c r="AE500" s="33">
        <f>'Inputs and Outputs Part A'!$B$4+'Inputs and Outputs Part A'!$B$11</f>
        <v>104</v>
      </c>
      <c r="AF500" s="33">
        <f t="shared" si="45"/>
        <v>104</v>
      </c>
      <c r="AG500" s="33">
        <f>IF(AF500-AC500&gt;'Inputs and Outputs Part A'!B$4,AF500-AC500-'Inputs and Outputs Part A'!B$4,0)</f>
        <v>2</v>
      </c>
      <c r="AH500" s="35">
        <f>'Inputs and Outputs Part A'!$B$5*'Data Sheet A'!AF500-'Inputs and Outputs Part A'!$B$6*'Data Sheet A'!AG500</f>
        <v>3960</v>
      </c>
      <c r="AK500" s="13" t="s">
        <v>504</v>
      </c>
      <c r="AL500" s="34">
        <v>2</v>
      </c>
      <c r="AM500" s="34">
        <v>106</v>
      </c>
      <c r="AN500" s="33">
        <f>'Inputs and Outputs Part A'!$B$4+'Inputs and Outputs Part A'!$B$12</f>
        <v>105</v>
      </c>
      <c r="AO500" s="33">
        <f t="shared" si="46"/>
        <v>105</v>
      </c>
      <c r="AP500" s="33">
        <f>IF(AO500-AL500&gt;'Inputs and Outputs Part A'!B$4,AO500-AL500-'Inputs and Outputs Part A'!B$4,0)</f>
        <v>3</v>
      </c>
      <c r="AQ500" s="35">
        <f>'Inputs and Outputs Part A'!$B$5*'Data Sheet A'!AO500-'Inputs and Outputs Part A'!$B$6*'Data Sheet A'!AP500</f>
        <v>3900</v>
      </c>
      <c r="AS500" s="13" t="s">
        <v>504</v>
      </c>
      <c r="AT500" s="34">
        <v>2</v>
      </c>
      <c r="AU500" s="34">
        <v>106</v>
      </c>
      <c r="AV500" s="33">
        <f>'Inputs and Outputs Part A'!$B$4</f>
        <v>100</v>
      </c>
      <c r="AW500" s="33">
        <f t="shared" si="47"/>
        <v>100</v>
      </c>
      <c r="AX500" s="33">
        <f>IF(AW500-AT500&gt;'Inputs and Outputs Part A'!B$4,AW500-AT500-'Inputs and Outputs Part A'!B$4,0)</f>
        <v>0</v>
      </c>
      <c r="AY500" s="35">
        <f>'Inputs and Outputs Part A'!$B$5*'Data Sheet A'!AW500</f>
        <v>4000</v>
      </c>
    </row>
    <row r="501" spans="1:51" x14ac:dyDescent="0.3">
      <c r="A501" s="13" t="s">
        <v>505</v>
      </c>
      <c r="B501" s="34">
        <v>1</v>
      </c>
      <c r="C501" s="34">
        <v>100</v>
      </c>
      <c r="D501" s="33">
        <f>'Inputs and Outputs Part A'!$B$4+'Inputs and Outputs Part A'!$B$8</f>
        <v>101</v>
      </c>
      <c r="E501" s="33">
        <f t="shared" si="42"/>
        <v>100</v>
      </c>
      <c r="F501" s="33">
        <f>IF(E501-B501&gt;'Inputs and Outputs Part A'!B$4,E501-B501-'Inputs and Outputs Part A'!B$4,0)</f>
        <v>0</v>
      </c>
      <c r="G501" s="35">
        <f>'Inputs and Outputs Part A'!$B$5*'Data Sheet A'!E501-'Inputs and Outputs Part A'!$B$6*'Data Sheet A'!F501</f>
        <v>4000</v>
      </c>
      <c r="J501" s="13" t="s">
        <v>505</v>
      </c>
      <c r="K501" s="34">
        <v>1</v>
      </c>
      <c r="L501" s="34">
        <v>100</v>
      </c>
      <c r="M501" s="33">
        <f>'Inputs and Outputs Part A'!$B$4+'Inputs and Outputs Part A'!$B$9</f>
        <v>102</v>
      </c>
      <c r="N501" s="33">
        <f t="shared" si="43"/>
        <v>100</v>
      </c>
      <c r="O501" s="33">
        <f>IF(N501-K501&gt;'Inputs and Outputs Part A'!B$4,N501-K501-'Inputs and Outputs Part A'!B$4,0)</f>
        <v>0</v>
      </c>
      <c r="P501" s="35">
        <f>'Inputs and Outputs Part A'!$B$5*'Data Sheet A'!N501-'Inputs and Outputs Part A'!$B$6*'Data Sheet A'!O501</f>
        <v>4000</v>
      </c>
      <c r="S501" s="13" t="s">
        <v>505</v>
      </c>
      <c r="T501" s="34">
        <v>1</v>
      </c>
      <c r="U501" s="34">
        <v>100</v>
      </c>
      <c r="V501" s="33">
        <f>'Inputs and Outputs Part A'!$B$4+'Inputs and Outputs Part A'!$B$10</f>
        <v>103</v>
      </c>
      <c r="W501" s="33">
        <f t="shared" si="44"/>
        <v>100</v>
      </c>
      <c r="X501" s="33">
        <f>IF(W501-T501&gt;'Inputs and Outputs Part A'!B$4,W501-T501-'Inputs and Outputs Part A'!B$4,0)</f>
        <v>0</v>
      </c>
      <c r="Y501" s="35">
        <f>'Inputs and Outputs Part A'!$B$5*'Data Sheet A'!W501-'Inputs and Outputs Part A'!$B$6*'Data Sheet A'!X501</f>
        <v>4000</v>
      </c>
      <c r="AB501" s="13" t="s">
        <v>505</v>
      </c>
      <c r="AC501" s="34">
        <v>1</v>
      </c>
      <c r="AD501" s="34">
        <v>100</v>
      </c>
      <c r="AE501" s="33">
        <f>'Inputs and Outputs Part A'!$B$4+'Inputs and Outputs Part A'!$B$11</f>
        <v>104</v>
      </c>
      <c r="AF501" s="33">
        <f t="shared" si="45"/>
        <v>100</v>
      </c>
      <c r="AG501" s="33">
        <f>IF(AF501-AC501&gt;'Inputs and Outputs Part A'!B$4,AF501-AC501-'Inputs and Outputs Part A'!B$4,0)</f>
        <v>0</v>
      </c>
      <c r="AH501" s="35">
        <f>'Inputs and Outputs Part A'!$B$5*'Data Sheet A'!AF501-'Inputs and Outputs Part A'!$B$6*'Data Sheet A'!AG501</f>
        <v>4000</v>
      </c>
      <c r="AK501" s="13" t="s">
        <v>505</v>
      </c>
      <c r="AL501" s="34">
        <v>1</v>
      </c>
      <c r="AM501" s="34">
        <v>100</v>
      </c>
      <c r="AN501" s="33">
        <f>'Inputs and Outputs Part A'!$B$4+'Inputs and Outputs Part A'!$B$12</f>
        <v>105</v>
      </c>
      <c r="AO501" s="33">
        <f t="shared" si="46"/>
        <v>100</v>
      </c>
      <c r="AP501" s="33">
        <f>IF(AO501-AL501&gt;'Inputs and Outputs Part A'!B$4,AO501-AL501-'Inputs and Outputs Part A'!B$4,0)</f>
        <v>0</v>
      </c>
      <c r="AQ501" s="35">
        <f>'Inputs and Outputs Part A'!$B$5*'Data Sheet A'!AO501-'Inputs and Outputs Part A'!$B$6*'Data Sheet A'!AP501</f>
        <v>4000</v>
      </c>
      <c r="AS501" s="13" t="s">
        <v>505</v>
      </c>
      <c r="AT501" s="34">
        <v>1</v>
      </c>
      <c r="AU501" s="34">
        <v>100</v>
      </c>
      <c r="AV501" s="33">
        <f>'Inputs and Outputs Part A'!$B$4</f>
        <v>100</v>
      </c>
      <c r="AW501" s="33">
        <f t="shared" si="47"/>
        <v>100</v>
      </c>
      <c r="AX501" s="33">
        <f>IF(AW501-AT501&gt;'Inputs and Outputs Part A'!B$4,AW501-AT501-'Inputs and Outputs Part A'!B$4,0)</f>
        <v>0</v>
      </c>
      <c r="AY501" s="35">
        <f>'Inputs and Outputs Part A'!$B$5*'Data Sheet A'!AW501</f>
        <v>4000</v>
      </c>
    </row>
    <row r="502" spans="1:51" x14ac:dyDescent="0.3">
      <c r="A502" s="13" t="s">
        <v>506</v>
      </c>
      <c r="B502" s="34">
        <v>2</v>
      </c>
      <c r="C502" s="34">
        <v>111</v>
      </c>
      <c r="D502" s="33">
        <f>'Inputs and Outputs Part A'!$B$4+'Inputs and Outputs Part A'!$B$8</f>
        <v>101</v>
      </c>
      <c r="E502" s="33">
        <f t="shared" si="42"/>
        <v>101</v>
      </c>
      <c r="F502" s="33">
        <f>IF(E502-B502&gt;'Inputs and Outputs Part A'!B$4,E502-B502-'Inputs and Outputs Part A'!B$4,0)</f>
        <v>0</v>
      </c>
      <c r="G502" s="35">
        <f>'Inputs and Outputs Part A'!$B$5*'Data Sheet A'!E502-'Inputs and Outputs Part A'!$B$6*'Data Sheet A'!F502</f>
        <v>4040</v>
      </c>
      <c r="J502" s="13" t="s">
        <v>506</v>
      </c>
      <c r="K502" s="34">
        <v>2</v>
      </c>
      <c r="L502" s="34">
        <v>111</v>
      </c>
      <c r="M502" s="33">
        <f>'Inputs and Outputs Part A'!$B$4+'Inputs and Outputs Part A'!$B$9</f>
        <v>102</v>
      </c>
      <c r="N502" s="33">
        <f t="shared" si="43"/>
        <v>102</v>
      </c>
      <c r="O502" s="33">
        <f>IF(N502-K502&gt;'Inputs and Outputs Part A'!B$4,N502-K502-'Inputs and Outputs Part A'!B$4,0)</f>
        <v>0</v>
      </c>
      <c r="P502" s="35">
        <f>'Inputs and Outputs Part A'!$B$5*'Data Sheet A'!N502-'Inputs and Outputs Part A'!$B$6*'Data Sheet A'!O502</f>
        <v>4080</v>
      </c>
      <c r="S502" s="13" t="s">
        <v>506</v>
      </c>
      <c r="T502" s="34">
        <v>2</v>
      </c>
      <c r="U502" s="34">
        <v>111</v>
      </c>
      <c r="V502" s="33">
        <f>'Inputs and Outputs Part A'!$B$4+'Inputs and Outputs Part A'!$B$10</f>
        <v>103</v>
      </c>
      <c r="W502" s="33">
        <f t="shared" si="44"/>
        <v>103</v>
      </c>
      <c r="X502" s="33">
        <f>IF(W502-T502&gt;'Inputs and Outputs Part A'!B$4,W502-T502-'Inputs and Outputs Part A'!B$4,0)</f>
        <v>1</v>
      </c>
      <c r="Y502" s="35">
        <f>'Inputs and Outputs Part A'!$B$5*'Data Sheet A'!W502-'Inputs and Outputs Part A'!$B$6*'Data Sheet A'!X502</f>
        <v>4020</v>
      </c>
      <c r="AB502" s="13" t="s">
        <v>506</v>
      </c>
      <c r="AC502" s="34">
        <v>2</v>
      </c>
      <c r="AD502" s="34">
        <v>111</v>
      </c>
      <c r="AE502" s="33">
        <f>'Inputs and Outputs Part A'!$B$4+'Inputs and Outputs Part A'!$B$11</f>
        <v>104</v>
      </c>
      <c r="AF502" s="33">
        <f t="shared" si="45"/>
        <v>104</v>
      </c>
      <c r="AG502" s="33">
        <f>IF(AF502-AC502&gt;'Inputs and Outputs Part A'!B$4,AF502-AC502-'Inputs and Outputs Part A'!B$4,0)</f>
        <v>2</v>
      </c>
      <c r="AH502" s="35">
        <f>'Inputs and Outputs Part A'!$B$5*'Data Sheet A'!AF502-'Inputs and Outputs Part A'!$B$6*'Data Sheet A'!AG502</f>
        <v>3960</v>
      </c>
      <c r="AK502" s="13" t="s">
        <v>506</v>
      </c>
      <c r="AL502" s="34">
        <v>2</v>
      </c>
      <c r="AM502" s="34">
        <v>111</v>
      </c>
      <c r="AN502" s="33">
        <f>'Inputs and Outputs Part A'!$B$4+'Inputs and Outputs Part A'!$B$12</f>
        <v>105</v>
      </c>
      <c r="AO502" s="33">
        <f t="shared" si="46"/>
        <v>105</v>
      </c>
      <c r="AP502" s="33">
        <f>IF(AO502-AL502&gt;'Inputs and Outputs Part A'!B$4,AO502-AL502-'Inputs and Outputs Part A'!B$4,0)</f>
        <v>3</v>
      </c>
      <c r="AQ502" s="35">
        <f>'Inputs and Outputs Part A'!$B$5*'Data Sheet A'!AO502-'Inputs and Outputs Part A'!$B$6*'Data Sheet A'!AP502</f>
        <v>3900</v>
      </c>
      <c r="AS502" s="13" t="s">
        <v>506</v>
      </c>
      <c r="AT502" s="34">
        <v>2</v>
      </c>
      <c r="AU502" s="34">
        <v>111</v>
      </c>
      <c r="AV502" s="33">
        <f>'Inputs and Outputs Part A'!$B$4</f>
        <v>100</v>
      </c>
      <c r="AW502" s="33">
        <f t="shared" si="47"/>
        <v>100</v>
      </c>
      <c r="AX502" s="33">
        <f>IF(AW502-AT502&gt;'Inputs and Outputs Part A'!B$4,AW502-AT502-'Inputs and Outputs Part A'!B$4,0)</f>
        <v>0</v>
      </c>
      <c r="AY502" s="35">
        <f>'Inputs and Outputs Part A'!$B$5*'Data Sheet A'!AW502</f>
        <v>4000</v>
      </c>
    </row>
    <row r="503" spans="1:51" x14ac:dyDescent="0.3">
      <c r="A503" s="13" t="s">
        <v>507</v>
      </c>
      <c r="B503" s="34">
        <v>0</v>
      </c>
      <c r="C503" s="34">
        <v>103</v>
      </c>
      <c r="D503" s="33">
        <f>'Inputs and Outputs Part A'!$B$4+'Inputs and Outputs Part A'!$B$8</f>
        <v>101</v>
      </c>
      <c r="E503" s="33">
        <f t="shared" si="42"/>
        <v>101</v>
      </c>
      <c r="F503" s="33">
        <f>IF(E503-B503&gt;'Inputs and Outputs Part A'!B$4,E503-B503-'Inputs and Outputs Part A'!B$4,0)</f>
        <v>1</v>
      </c>
      <c r="G503" s="35">
        <f>'Inputs and Outputs Part A'!$B$5*'Data Sheet A'!E503-'Inputs and Outputs Part A'!$B$6*'Data Sheet A'!F503</f>
        <v>3940</v>
      </c>
      <c r="J503" s="13" t="s">
        <v>507</v>
      </c>
      <c r="K503" s="34">
        <v>0</v>
      </c>
      <c r="L503" s="34">
        <v>103</v>
      </c>
      <c r="M503" s="33">
        <f>'Inputs and Outputs Part A'!$B$4+'Inputs and Outputs Part A'!$B$9</f>
        <v>102</v>
      </c>
      <c r="N503" s="33">
        <f t="shared" si="43"/>
        <v>102</v>
      </c>
      <c r="O503" s="33">
        <f>IF(N503-K503&gt;'Inputs and Outputs Part A'!B$4,N503-K503-'Inputs and Outputs Part A'!B$4,0)</f>
        <v>2</v>
      </c>
      <c r="P503" s="35">
        <f>'Inputs and Outputs Part A'!$B$5*'Data Sheet A'!N503-'Inputs and Outputs Part A'!$B$6*'Data Sheet A'!O503</f>
        <v>3880</v>
      </c>
      <c r="S503" s="13" t="s">
        <v>507</v>
      </c>
      <c r="T503" s="34">
        <v>0</v>
      </c>
      <c r="U503" s="34">
        <v>103</v>
      </c>
      <c r="V503" s="33">
        <f>'Inputs and Outputs Part A'!$B$4+'Inputs and Outputs Part A'!$B$10</f>
        <v>103</v>
      </c>
      <c r="W503" s="33">
        <f t="shared" si="44"/>
        <v>103</v>
      </c>
      <c r="X503" s="33">
        <f>IF(W503-T503&gt;'Inputs and Outputs Part A'!B$4,W503-T503-'Inputs and Outputs Part A'!B$4,0)</f>
        <v>3</v>
      </c>
      <c r="Y503" s="35">
        <f>'Inputs and Outputs Part A'!$B$5*'Data Sheet A'!W503-'Inputs and Outputs Part A'!$B$6*'Data Sheet A'!X503</f>
        <v>3820</v>
      </c>
      <c r="AB503" s="13" t="s">
        <v>507</v>
      </c>
      <c r="AC503" s="34">
        <v>0</v>
      </c>
      <c r="AD503" s="34">
        <v>103</v>
      </c>
      <c r="AE503" s="33">
        <f>'Inputs and Outputs Part A'!$B$4+'Inputs and Outputs Part A'!$B$11</f>
        <v>104</v>
      </c>
      <c r="AF503" s="33">
        <f t="shared" si="45"/>
        <v>103</v>
      </c>
      <c r="AG503" s="33">
        <f>IF(AF503-AC503&gt;'Inputs and Outputs Part A'!B$4,AF503-AC503-'Inputs and Outputs Part A'!B$4,0)</f>
        <v>3</v>
      </c>
      <c r="AH503" s="35">
        <f>'Inputs and Outputs Part A'!$B$5*'Data Sheet A'!AF503-'Inputs and Outputs Part A'!$B$6*'Data Sheet A'!AG503</f>
        <v>3820</v>
      </c>
      <c r="AK503" s="13" t="s">
        <v>507</v>
      </c>
      <c r="AL503" s="34">
        <v>0</v>
      </c>
      <c r="AM503" s="34">
        <v>103</v>
      </c>
      <c r="AN503" s="33">
        <f>'Inputs and Outputs Part A'!$B$4+'Inputs and Outputs Part A'!$B$12</f>
        <v>105</v>
      </c>
      <c r="AO503" s="33">
        <f t="shared" si="46"/>
        <v>103</v>
      </c>
      <c r="AP503" s="33">
        <f>IF(AO503-AL503&gt;'Inputs and Outputs Part A'!B$4,AO503-AL503-'Inputs and Outputs Part A'!B$4,0)</f>
        <v>3</v>
      </c>
      <c r="AQ503" s="35">
        <f>'Inputs and Outputs Part A'!$B$5*'Data Sheet A'!AO503-'Inputs and Outputs Part A'!$B$6*'Data Sheet A'!AP503</f>
        <v>3820</v>
      </c>
      <c r="AS503" s="13" t="s">
        <v>507</v>
      </c>
      <c r="AT503" s="34">
        <v>0</v>
      </c>
      <c r="AU503" s="34">
        <v>103</v>
      </c>
      <c r="AV503" s="33">
        <f>'Inputs and Outputs Part A'!$B$4</f>
        <v>100</v>
      </c>
      <c r="AW503" s="33">
        <f t="shared" si="47"/>
        <v>100</v>
      </c>
      <c r="AX503" s="33">
        <f>IF(AW503-AT503&gt;'Inputs and Outputs Part A'!B$4,AW503-AT503-'Inputs and Outputs Part A'!B$4,0)</f>
        <v>0</v>
      </c>
      <c r="AY503" s="35">
        <f>'Inputs and Outputs Part A'!$B$5*'Data Sheet A'!AW503</f>
        <v>4000</v>
      </c>
    </row>
    <row r="504" spans="1:51" x14ac:dyDescent="0.3">
      <c r="A504" s="13" t="s">
        <v>508</v>
      </c>
      <c r="B504" s="34">
        <v>1</v>
      </c>
      <c r="C504" s="34">
        <v>98</v>
      </c>
      <c r="D504" s="33">
        <f>'Inputs and Outputs Part A'!$B$4+'Inputs and Outputs Part A'!$B$8</f>
        <v>101</v>
      </c>
      <c r="E504" s="33">
        <f t="shared" si="42"/>
        <v>98</v>
      </c>
      <c r="F504" s="33">
        <f>IF(E504-B504&gt;'Inputs and Outputs Part A'!B$4,E504-B504-'Inputs and Outputs Part A'!B$4,0)</f>
        <v>0</v>
      </c>
      <c r="G504" s="35">
        <f>'Inputs and Outputs Part A'!$B$5*'Data Sheet A'!E504-'Inputs and Outputs Part A'!$B$6*'Data Sheet A'!F504</f>
        <v>3920</v>
      </c>
      <c r="J504" s="13" t="s">
        <v>508</v>
      </c>
      <c r="K504" s="34">
        <v>1</v>
      </c>
      <c r="L504" s="34">
        <v>98</v>
      </c>
      <c r="M504" s="33">
        <f>'Inputs and Outputs Part A'!$B$4+'Inputs and Outputs Part A'!$B$9</f>
        <v>102</v>
      </c>
      <c r="N504" s="33">
        <f t="shared" si="43"/>
        <v>98</v>
      </c>
      <c r="O504" s="33">
        <f>IF(N504-K504&gt;'Inputs and Outputs Part A'!B$4,N504-K504-'Inputs and Outputs Part A'!B$4,0)</f>
        <v>0</v>
      </c>
      <c r="P504" s="35">
        <f>'Inputs and Outputs Part A'!$B$5*'Data Sheet A'!N504-'Inputs and Outputs Part A'!$B$6*'Data Sheet A'!O504</f>
        <v>3920</v>
      </c>
      <c r="S504" s="13" t="s">
        <v>508</v>
      </c>
      <c r="T504" s="34">
        <v>1</v>
      </c>
      <c r="U504" s="34">
        <v>98</v>
      </c>
      <c r="V504" s="33">
        <f>'Inputs and Outputs Part A'!$B$4+'Inputs and Outputs Part A'!$B$10</f>
        <v>103</v>
      </c>
      <c r="W504" s="33">
        <f t="shared" si="44"/>
        <v>98</v>
      </c>
      <c r="X504" s="33">
        <f>IF(W504-T504&gt;'Inputs and Outputs Part A'!B$4,W504-T504-'Inputs and Outputs Part A'!B$4,0)</f>
        <v>0</v>
      </c>
      <c r="Y504" s="35">
        <f>'Inputs and Outputs Part A'!$B$5*'Data Sheet A'!W504-'Inputs and Outputs Part A'!$B$6*'Data Sheet A'!X504</f>
        <v>3920</v>
      </c>
      <c r="AB504" s="13" t="s">
        <v>508</v>
      </c>
      <c r="AC504" s="34">
        <v>1</v>
      </c>
      <c r="AD504" s="34">
        <v>98</v>
      </c>
      <c r="AE504" s="33">
        <f>'Inputs and Outputs Part A'!$B$4+'Inputs and Outputs Part A'!$B$11</f>
        <v>104</v>
      </c>
      <c r="AF504" s="33">
        <f t="shared" si="45"/>
        <v>98</v>
      </c>
      <c r="AG504" s="33">
        <f>IF(AF504-AC504&gt;'Inputs and Outputs Part A'!B$4,AF504-AC504-'Inputs and Outputs Part A'!B$4,0)</f>
        <v>0</v>
      </c>
      <c r="AH504" s="35">
        <f>'Inputs and Outputs Part A'!$B$5*'Data Sheet A'!AF504-'Inputs and Outputs Part A'!$B$6*'Data Sheet A'!AG504</f>
        <v>3920</v>
      </c>
      <c r="AK504" s="13" t="s">
        <v>508</v>
      </c>
      <c r="AL504" s="34">
        <v>1</v>
      </c>
      <c r="AM504" s="34">
        <v>98</v>
      </c>
      <c r="AN504" s="33">
        <f>'Inputs and Outputs Part A'!$B$4+'Inputs and Outputs Part A'!$B$12</f>
        <v>105</v>
      </c>
      <c r="AO504" s="33">
        <f t="shared" si="46"/>
        <v>98</v>
      </c>
      <c r="AP504" s="33">
        <f>IF(AO504-AL504&gt;'Inputs and Outputs Part A'!B$4,AO504-AL504-'Inputs and Outputs Part A'!B$4,0)</f>
        <v>0</v>
      </c>
      <c r="AQ504" s="35">
        <f>'Inputs and Outputs Part A'!$B$5*'Data Sheet A'!AO504-'Inputs and Outputs Part A'!$B$6*'Data Sheet A'!AP504</f>
        <v>3920</v>
      </c>
      <c r="AS504" s="13" t="s">
        <v>508</v>
      </c>
      <c r="AT504" s="34">
        <v>1</v>
      </c>
      <c r="AU504" s="34">
        <v>98</v>
      </c>
      <c r="AV504" s="33">
        <f>'Inputs and Outputs Part A'!$B$4</f>
        <v>100</v>
      </c>
      <c r="AW504" s="33">
        <f t="shared" si="47"/>
        <v>98</v>
      </c>
      <c r="AX504" s="33">
        <f>IF(AW504-AT504&gt;'Inputs and Outputs Part A'!B$4,AW504-AT504-'Inputs and Outputs Part A'!B$4,0)</f>
        <v>0</v>
      </c>
      <c r="AY504" s="35">
        <f>'Inputs and Outputs Part A'!$B$5*'Data Sheet A'!AW504</f>
        <v>3920</v>
      </c>
    </row>
    <row r="505" spans="1:51" x14ac:dyDescent="0.3">
      <c r="A505" s="13" t="s">
        <v>509</v>
      </c>
      <c r="B505" s="34">
        <v>1</v>
      </c>
      <c r="C505" s="34">
        <v>106</v>
      </c>
      <c r="D505" s="33">
        <f>'Inputs and Outputs Part A'!$B$4+'Inputs and Outputs Part A'!$B$8</f>
        <v>101</v>
      </c>
      <c r="E505" s="33">
        <f t="shared" si="42"/>
        <v>101</v>
      </c>
      <c r="F505" s="33">
        <f>IF(E505-B505&gt;'Inputs and Outputs Part A'!B$4,E505-B505-'Inputs and Outputs Part A'!B$4,0)</f>
        <v>0</v>
      </c>
      <c r="G505" s="35">
        <f>'Inputs and Outputs Part A'!$B$5*'Data Sheet A'!E505-'Inputs and Outputs Part A'!$B$6*'Data Sheet A'!F505</f>
        <v>4040</v>
      </c>
      <c r="J505" s="13" t="s">
        <v>509</v>
      </c>
      <c r="K505" s="34">
        <v>1</v>
      </c>
      <c r="L505" s="34">
        <v>106</v>
      </c>
      <c r="M505" s="33">
        <f>'Inputs and Outputs Part A'!$B$4+'Inputs and Outputs Part A'!$B$9</f>
        <v>102</v>
      </c>
      <c r="N505" s="33">
        <f t="shared" si="43"/>
        <v>102</v>
      </c>
      <c r="O505" s="33">
        <f>IF(N505-K505&gt;'Inputs and Outputs Part A'!B$4,N505-K505-'Inputs and Outputs Part A'!B$4,0)</f>
        <v>1</v>
      </c>
      <c r="P505" s="35">
        <f>'Inputs and Outputs Part A'!$B$5*'Data Sheet A'!N505-'Inputs and Outputs Part A'!$B$6*'Data Sheet A'!O505</f>
        <v>3980</v>
      </c>
      <c r="S505" s="13" t="s">
        <v>509</v>
      </c>
      <c r="T505" s="34">
        <v>1</v>
      </c>
      <c r="U505" s="34">
        <v>106</v>
      </c>
      <c r="V505" s="33">
        <f>'Inputs and Outputs Part A'!$B$4+'Inputs and Outputs Part A'!$B$10</f>
        <v>103</v>
      </c>
      <c r="W505" s="33">
        <f t="shared" si="44"/>
        <v>103</v>
      </c>
      <c r="X505" s="33">
        <f>IF(W505-T505&gt;'Inputs and Outputs Part A'!B$4,W505-T505-'Inputs and Outputs Part A'!B$4,0)</f>
        <v>2</v>
      </c>
      <c r="Y505" s="35">
        <f>'Inputs and Outputs Part A'!$B$5*'Data Sheet A'!W505-'Inputs and Outputs Part A'!$B$6*'Data Sheet A'!X505</f>
        <v>3920</v>
      </c>
      <c r="AB505" s="13" t="s">
        <v>509</v>
      </c>
      <c r="AC505" s="34">
        <v>1</v>
      </c>
      <c r="AD505" s="34">
        <v>106</v>
      </c>
      <c r="AE505" s="33">
        <f>'Inputs and Outputs Part A'!$B$4+'Inputs and Outputs Part A'!$B$11</f>
        <v>104</v>
      </c>
      <c r="AF505" s="33">
        <f t="shared" si="45"/>
        <v>104</v>
      </c>
      <c r="AG505" s="33">
        <f>IF(AF505-AC505&gt;'Inputs and Outputs Part A'!B$4,AF505-AC505-'Inputs and Outputs Part A'!B$4,0)</f>
        <v>3</v>
      </c>
      <c r="AH505" s="35">
        <f>'Inputs and Outputs Part A'!$B$5*'Data Sheet A'!AF505-'Inputs and Outputs Part A'!$B$6*'Data Sheet A'!AG505</f>
        <v>3860</v>
      </c>
      <c r="AK505" s="13" t="s">
        <v>509</v>
      </c>
      <c r="AL505" s="34">
        <v>1</v>
      </c>
      <c r="AM505" s="34">
        <v>106</v>
      </c>
      <c r="AN505" s="33">
        <f>'Inputs and Outputs Part A'!$B$4+'Inputs and Outputs Part A'!$B$12</f>
        <v>105</v>
      </c>
      <c r="AO505" s="33">
        <f t="shared" si="46"/>
        <v>105</v>
      </c>
      <c r="AP505" s="33">
        <f>IF(AO505-AL505&gt;'Inputs and Outputs Part A'!B$4,AO505-AL505-'Inputs and Outputs Part A'!B$4,0)</f>
        <v>4</v>
      </c>
      <c r="AQ505" s="35">
        <f>'Inputs and Outputs Part A'!$B$5*'Data Sheet A'!AO505-'Inputs and Outputs Part A'!$B$6*'Data Sheet A'!AP505</f>
        <v>3800</v>
      </c>
      <c r="AS505" s="13" t="s">
        <v>509</v>
      </c>
      <c r="AT505" s="34">
        <v>1</v>
      </c>
      <c r="AU505" s="34">
        <v>106</v>
      </c>
      <c r="AV505" s="33">
        <f>'Inputs and Outputs Part A'!$B$4</f>
        <v>100</v>
      </c>
      <c r="AW505" s="33">
        <f t="shared" si="47"/>
        <v>100</v>
      </c>
      <c r="AX505" s="33">
        <f>IF(AW505-AT505&gt;'Inputs and Outputs Part A'!B$4,AW505-AT505-'Inputs and Outputs Part A'!B$4,0)</f>
        <v>0</v>
      </c>
      <c r="AY505" s="35">
        <f>'Inputs and Outputs Part A'!$B$5*'Data Sheet A'!AW505</f>
        <v>4000</v>
      </c>
    </row>
    <row r="506" spans="1:51" x14ac:dyDescent="0.3">
      <c r="A506" s="13" t="s">
        <v>510</v>
      </c>
      <c r="B506" s="34">
        <v>0</v>
      </c>
      <c r="C506" s="34">
        <v>108</v>
      </c>
      <c r="D506" s="33">
        <f>'Inputs and Outputs Part A'!$B$4+'Inputs and Outputs Part A'!$B$8</f>
        <v>101</v>
      </c>
      <c r="E506" s="33">
        <f t="shared" si="42"/>
        <v>101</v>
      </c>
      <c r="F506" s="33">
        <f>IF(E506-B506&gt;'Inputs and Outputs Part A'!B$4,E506-B506-'Inputs and Outputs Part A'!B$4,0)</f>
        <v>1</v>
      </c>
      <c r="G506" s="35">
        <f>'Inputs and Outputs Part A'!$B$5*'Data Sheet A'!E506-'Inputs and Outputs Part A'!$B$6*'Data Sheet A'!F506</f>
        <v>3940</v>
      </c>
      <c r="J506" s="13" t="s">
        <v>510</v>
      </c>
      <c r="K506" s="34">
        <v>0</v>
      </c>
      <c r="L506" s="34">
        <v>108</v>
      </c>
      <c r="M506" s="33">
        <f>'Inputs and Outputs Part A'!$B$4+'Inputs and Outputs Part A'!$B$9</f>
        <v>102</v>
      </c>
      <c r="N506" s="33">
        <f t="shared" si="43"/>
        <v>102</v>
      </c>
      <c r="O506" s="33">
        <f>IF(N506-K506&gt;'Inputs and Outputs Part A'!B$4,N506-K506-'Inputs and Outputs Part A'!B$4,0)</f>
        <v>2</v>
      </c>
      <c r="P506" s="35">
        <f>'Inputs and Outputs Part A'!$B$5*'Data Sheet A'!N506-'Inputs and Outputs Part A'!$B$6*'Data Sheet A'!O506</f>
        <v>3880</v>
      </c>
      <c r="S506" s="13" t="s">
        <v>510</v>
      </c>
      <c r="T506" s="34">
        <v>0</v>
      </c>
      <c r="U506" s="34">
        <v>108</v>
      </c>
      <c r="V506" s="33">
        <f>'Inputs and Outputs Part A'!$B$4+'Inputs and Outputs Part A'!$B$10</f>
        <v>103</v>
      </c>
      <c r="W506" s="33">
        <f t="shared" si="44"/>
        <v>103</v>
      </c>
      <c r="X506" s="33">
        <f>IF(W506-T506&gt;'Inputs and Outputs Part A'!B$4,W506-T506-'Inputs and Outputs Part A'!B$4,0)</f>
        <v>3</v>
      </c>
      <c r="Y506" s="35">
        <f>'Inputs and Outputs Part A'!$B$5*'Data Sheet A'!W506-'Inputs and Outputs Part A'!$B$6*'Data Sheet A'!X506</f>
        <v>3820</v>
      </c>
      <c r="AB506" s="13" t="s">
        <v>510</v>
      </c>
      <c r="AC506" s="34">
        <v>0</v>
      </c>
      <c r="AD506" s="34">
        <v>108</v>
      </c>
      <c r="AE506" s="33">
        <f>'Inputs and Outputs Part A'!$B$4+'Inputs and Outputs Part A'!$B$11</f>
        <v>104</v>
      </c>
      <c r="AF506" s="33">
        <f t="shared" si="45"/>
        <v>104</v>
      </c>
      <c r="AG506" s="33">
        <f>IF(AF506-AC506&gt;'Inputs and Outputs Part A'!B$4,AF506-AC506-'Inputs and Outputs Part A'!B$4,0)</f>
        <v>4</v>
      </c>
      <c r="AH506" s="35">
        <f>'Inputs and Outputs Part A'!$B$5*'Data Sheet A'!AF506-'Inputs and Outputs Part A'!$B$6*'Data Sheet A'!AG506</f>
        <v>3760</v>
      </c>
      <c r="AK506" s="13" t="s">
        <v>510</v>
      </c>
      <c r="AL506" s="34">
        <v>0</v>
      </c>
      <c r="AM506" s="34">
        <v>108</v>
      </c>
      <c r="AN506" s="33">
        <f>'Inputs and Outputs Part A'!$B$4+'Inputs and Outputs Part A'!$B$12</f>
        <v>105</v>
      </c>
      <c r="AO506" s="33">
        <f t="shared" si="46"/>
        <v>105</v>
      </c>
      <c r="AP506" s="33">
        <f>IF(AO506-AL506&gt;'Inputs and Outputs Part A'!B$4,AO506-AL506-'Inputs and Outputs Part A'!B$4,0)</f>
        <v>5</v>
      </c>
      <c r="AQ506" s="35">
        <f>'Inputs and Outputs Part A'!$B$5*'Data Sheet A'!AO506-'Inputs and Outputs Part A'!$B$6*'Data Sheet A'!AP506</f>
        <v>3700</v>
      </c>
      <c r="AS506" s="13" t="s">
        <v>510</v>
      </c>
      <c r="AT506" s="34">
        <v>0</v>
      </c>
      <c r="AU506" s="34">
        <v>108</v>
      </c>
      <c r="AV506" s="33">
        <f>'Inputs and Outputs Part A'!$B$4</f>
        <v>100</v>
      </c>
      <c r="AW506" s="33">
        <f t="shared" si="47"/>
        <v>100</v>
      </c>
      <c r="AX506" s="33">
        <f>IF(AW506-AT506&gt;'Inputs and Outputs Part A'!B$4,AW506-AT506-'Inputs and Outputs Part A'!B$4,0)</f>
        <v>0</v>
      </c>
      <c r="AY506" s="35">
        <f>'Inputs and Outputs Part A'!$B$5*'Data Sheet A'!AW506</f>
        <v>4000</v>
      </c>
    </row>
    <row r="507" spans="1:51" x14ac:dyDescent="0.3">
      <c r="A507" s="13" t="s">
        <v>511</v>
      </c>
      <c r="B507" s="34">
        <v>3</v>
      </c>
      <c r="C507" s="34">
        <v>104</v>
      </c>
      <c r="D507" s="33">
        <f>'Inputs and Outputs Part A'!$B$4+'Inputs and Outputs Part A'!$B$8</f>
        <v>101</v>
      </c>
      <c r="E507" s="33">
        <f t="shared" si="42"/>
        <v>101</v>
      </c>
      <c r="F507" s="33">
        <f>IF(E507-B507&gt;'Inputs and Outputs Part A'!B$4,E507-B507-'Inputs and Outputs Part A'!B$4,0)</f>
        <v>0</v>
      </c>
      <c r="G507" s="35">
        <f>'Inputs and Outputs Part A'!$B$5*'Data Sheet A'!E507-'Inputs and Outputs Part A'!$B$6*'Data Sheet A'!F507</f>
        <v>4040</v>
      </c>
      <c r="J507" s="13" t="s">
        <v>511</v>
      </c>
      <c r="K507" s="34">
        <v>3</v>
      </c>
      <c r="L507" s="34">
        <v>104</v>
      </c>
      <c r="M507" s="33">
        <f>'Inputs and Outputs Part A'!$B$4+'Inputs and Outputs Part A'!$B$9</f>
        <v>102</v>
      </c>
      <c r="N507" s="33">
        <f t="shared" si="43"/>
        <v>102</v>
      </c>
      <c r="O507" s="33">
        <f>IF(N507-K507&gt;'Inputs and Outputs Part A'!B$4,N507-K507-'Inputs and Outputs Part A'!B$4,0)</f>
        <v>0</v>
      </c>
      <c r="P507" s="35">
        <f>'Inputs and Outputs Part A'!$B$5*'Data Sheet A'!N507-'Inputs and Outputs Part A'!$B$6*'Data Sheet A'!O507</f>
        <v>4080</v>
      </c>
      <c r="S507" s="13" t="s">
        <v>511</v>
      </c>
      <c r="T507" s="34">
        <v>3</v>
      </c>
      <c r="U507" s="34">
        <v>104</v>
      </c>
      <c r="V507" s="33">
        <f>'Inputs and Outputs Part A'!$B$4+'Inputs and Outputs Part A'!$B$10</f>
        <v>103</v>
      </c>
      <c r="W507" s="33">
        <f t="shared" si="44"/>
        <v>103</v>
      </c>
      <c r="X507" s="33">
        <f>IF(W507-T507&gt;'Inputs and Outputs Part A'!B$4,W507-T507-'Inputs and Outputs Part A'!B$4,0)</f>
        <v>0</v>
      </c>
      <c r="Y507" s="35">
        <f>'Inputs and Outputs Part A'!$B$5*'Data Sheet A'!W507-'Inputs and Outputs Part A'!$B$6*'Data Sheet A'!X507</f>
        <v>4120</v>
      </c>
      <c r="AB507" s="13" t="s">
        <v>511</v>
      </c>
      <c r="AC507" s="34">
        <v>3</v>
      </c>
      <c r="AD507" s="34">
        <v>104</v>
      </c>
      <c r="AE507" s="33">
        <f>'Inputs and Outputs Part A'!$B$4+'Inputs and Outputs Part A'!$B$11</f>
        <v>104</v>
      </c>
      <c r="AF507" s="33">
        <f t="shared" si="45"/>
        <v>104</v>
      </c>
      <c r="AG507" s="33">
        <f>IF(AF507-AC507&gt;'Inputs and Outputs Part A'!B$4,AF507-AC507-'Inputs and Outputs Part A'!B$4,0)</f>
        <v>1</v>
      </c>
      <c r="AH507" s="35">
        <f>'Inputs and Outputs Part A'!$B$5*'Data Sheet A'!AF507-'Inputs and Outputs Part A'!$B$6*'Data Sheet A'!AG507</f>
        <v>4060</v>
      </c>
      <c r="AK507" s="13" t="s">
        <v>511</v>
      </c>
      <c r="AL507" s="34">
        <v>3</v>
      </c>
      <c r="AM507" s="34">
        <v>104</v>
      </c>
      <c r="AN507" s="33">
        <f>'Inputs and Outputs Part A'!$B$4+'Inputs and Outputs Part A'!$B$12</f>
        <v>105</v>
      </c>
      <c r="AO507" s="33">
        <f t="shared" si="46"/>
        <v>104</v>
      </c>
      <c r="AP507" s="33">
        <f>IF(AO507-AL507&gt;'Inputs and Outputs Part A'!B$4,AO507-AL507-'Inputs and Outputs Part A'!B$4,0)</f>
        <v>1</v>
      </c>
      <c r="AQ507" s="35">
        <f>'Inputs and Outputs Part A'!$B$5*'Data Sheet A'!AO507-'Inputs and Outputs Part A'!$B$6*'Data Sheet A'!AP507</f>
        <v>4060</v>
      </c>
      <c r="AS507" s="13" t="s">
        <v>511</v>
      </c>
      <c r="AT507" s="34">
        <v>3</v>
      </c>
      <c r="AU507" s="34">
        <v>104</v>
      </c>
      <c r="AV507" s="33">
        <f>'Inputs and Outputs Part A'!$B$4</f>
        <v>100</v>
      </c>
      <c r="AW507" s="33">
        <f t="shared" si="47"/>
        <v>100</v>
      </c>
      <c r="AX507" s="33">
        <f>IF(AW507-AT507&gt;'Inputs and Outputs Part A'!B$4,AW507-AT507-'Inputs and Outputs Part A'!B$4,0)</f>
        <v>0</v>
      </c>
      <c r="AY507" s="35">
        <f>'Inputs and Outputs Part A'!$B$5*'Data Sheet A'!AW507</f>
        <v>4000</v>
      </c>
    </row>
    <row r="508" spans="1:51" x14ac:dyDescent="0.3">
      <c r="A508" s="13" t="s">
        <v>512</v>
      </c>
      <c r="B508" s="34">
        <v>3</v>
      </c>
      <c r="C508" s="34">
        <v>110</v>
      </c>
      <c r="D508" s="33">
        <f>'Inputs and Outputs Part A'!$B$4+'Inputs and Outputs Part A'!$B$8</f>
        <v>101</v>
      </c>
      <c r="E508" s="33">
        <f t="shared" si="42"/>
        <v>101</v>
      </c>
      <c r="F508" s="33">
        <f>IF(E508-B508&gt;'Inputs and Outputs Part A'!B$4,E508-B508-'Inputs and Outputs Part A'!B$4,0)</f>
        <v>0</v>
      </c>
      <c r="G508" s="35">
        <f>'Inputs and Outputs Part A'!$B$5*'Data Sheet A'!E508-'Inputs and Outputs Part A'!$B$6*'Data Sheet A'!F508</f>
        <v>4040</v>
      </c>
      <c r="J508" s="13" t="s">
        <v>512</v>
      </c>
      <c r="K508" s="34">
        <v>3</v>
      </c>
      <c r="L508" s="34">
        <v>110</v>
      </c>
      <c r="M508" s="33">
        <f>'Inputs and Outputs Part A'!$B$4+'Inputs and Outputs Part A'!$B$9</f>
        <v>102</v>
      </c>
      <c r="N508" s="33">
        <f t="shared" si="43"/>
        <v>102</v>
      </c>
      <c r="O508" s="33">
        <f>IF(N508-K508&gt;'Inputs and Outputs Part A'!B$4,N508-K508-'Inputs and Outputs Part A'!B$4,0)</f>
        <v>0</v>
      </c>
      <c r="P508" s="35">
        <f>'Inputs and Outputs Part A'!$B$5*'Data Sheet A'!N508-'Inputs and Outputs Part A'!$B$6*'Data Sheet A'!O508</f>
        <v>4080</v>
      </c>
      <c r="S508" s="13" t="s">
        <v>512</v>
      </c>
      <c r="T508" s="34">
        <v>3</v>
      </c>
      <c r="U508" s="34">
        <v>110</v>
      </c>
      <c r="V508" s="33">
        <f>'Inputs and Outputs Part A'!$B$4+'Inputs and Outputs Part A'!$B$10</f>
        <v>103</v>
      </c>
      <c r="W508" s="33">
        <f t="shared" si="44"/>
        <v>103</v>
      </c>
      <c r="X508" s="33">
        <f>IF(W508-T508&gt;'Inputs and Outputs Part A'!B$4,W508-T508-'Inputs and Outputs Part A'!B$4,0)</f>
        <v>0</v>
      </c>
      <c r="Y508" s="35">
        <f>'Inputs and Outputs Part A'!$B$5*'Data Sheet A'!W508-'Inputs and Outputs Part A'!$B$6*'Data Sheet A'!X508</f>
        <v>4120</v>
      </c>
      <c r="AB508" s="13" t="s">
        <v>512</v>
      </c>
      <c r="AC508" s="34">
        <v>3</v>
      </c>
      <c r="AD508" s="34">
        <v>110</v>
      </c>
      <c r="AE508" s="33">
        <f>'Inputs and Outputs Part A'!$B$4+'Inputs and Outputs Part A'!$B$11</f>
        <v>104</v>
      </c>
      <c r="AF508" s="33">
        <f t="shared" si="45"/>
        <v>104</v>
      </c>
      <c r="AG508" s="33">
        <f>IF(AF508-AC508&gt;'Inputs and Outputs Part A'!B$4,AF508-AC508-'Inputs and Outputs Part A'!B$4,0)</f>
        <v>1</v>
      </c>
      <c r="AH508" s="35">
        <f>'Inputs and Outputs Part A'!$B$5*'Data Sheet A'!AF508-'Inputs and Outputs Part A'!$B$6*'Data Sheet A'!AG508</f>
        <v>4060</v>
      </c>
      <c r="AK508" s="13" t="s">
        <v>512</v>
      </c>
      <c r="AL508" s="34">
        <v>3</v>
      </c>
      <c r="AM508" s="34">
        <v>110</v>
      </c>
      <c r="AN508" s="33">
        <f>'Inputs and Outputs Part A'!$B$4+'Inputs and Outputs Part A'!$B$12</f>
        <v>105</v>
      </c>
      <c r="AO508" s="33">
        <f t="shared" si="46"/>
        <v>105</v>
      </c>
      <c r="AP508" s="33">
        <f>IF(AO508-AL508&gt;'Inputs and Outputs Part A'!B$4,AO508-AL508-'Inputs and Outputs Part A'!B$4,0)</f>
        <v>2</v>
      </c>
      <c r="AQ508" s="35">
        <f>'Inputs and Outputs Part A'!$B$5*'Data Sheet A'!AO508-'Inputs and Outputs Part A'!$B$6*'Data Sheet A'!AP508</f>
        <v>4000</v>
      </c>
      <c r="AS508" s="13" t="s">
        <v>512</v>
      </c>
      <c r="AT508" s="34">
        <v>3</v>
      </c>
      <c r="AU508" s="34">
        <v>110</v>
      </c>
      <c r="AV508" s="33">
        <f>'Inputs and Outputs Part A'!$B$4</f>
        <v>100</v>
      </c>
      <c r="AW508" s="33">
        <f t="shared" si="47"/>
        <v>100</v>
      </c>
      <c r="AX508" s="33">
        <f>IF(AW508-AT508&gt;'Inputs and Outputs Part A'!B$4,AW508-AT508-'Inputs and Outputs Part A'!B$4,0)</f>
        <v>0</v>
      </c>
      <c r="AY508" s="35">
        <f>'Inputs and Outputs Part A'!$B$5*'Data Sheet A'!AW508</f>
        <v>4000</v>
      </c>
    </row>
    <row r="509" spans="1:51" x14ac:dyDescent="0.3">
      <c r="A509" s="13" t="s">
        <v>513</v>
      </c>
      <c r="B509" s="34">
        <v>0</v>
      </c>
      <c r="C509" s="34">
        <v>110</v>
      </c>
      <c r="D509" s="33">
        <f>'Inputs and Outputs Part A'!$B$4+'Inputs and Outputs Part A'!$B$8</f>
        <v>101</v>
      </c>
      <c r="E509" s="33">
        <f t="shared" si="42"/>
        <v>101</v>
      </c>
      <c r="F509" s="33">
        <f>IF(E509-B509&gt;'Inputs and Outputs Part A'!B$4,E509-B509-'Inputs and Outputs Part A'!B$4,0)</f>
        <v>1</v>
      </c>
      <c r="G509" s="35">
        <f>'Inputs and Outputs Part A'!$B$5*'Data Sheet A'!E509-'Inputs and Outputs Part A'!$B$6*'Data Sheet A'!F509</f>
        <v>3940</v>
      </c>
      <c r="J509" s="13" t="s">
        <v>513</v>
      </c>
      <c r="K509" s="34">
        <v>0</v>
      </c>
      <c r="L509" s="34">
        <v>110</v>
      </c>
      <c r="M509" s="33">
        <f>'Inputs and Outputs Part A'!$B$4+'Inputs and Outputs Part A'!$B$9</f>
        <v>102</v>
      </c>
      <c r="N509" s="33">
        <f t="shared" si="43"/>
        <v>102</v>
      </c>
      <c r="O509" s="33">
        <f>IF(N509-K509&gt;'Inputs and Outputs Part A'!B$4,N509-K509-'Inputs and Outputs Part A'!B$4,0)</f>
        <v>2</v>
      </c>
      <c r="P509" s="35">
        <f>'Inputs and Outputs Part A'!$B$5*'Data Sheet A'!N509-'Inputs and Outputs Part A'!$B$6*'Data Sheet A'!O509</f>
        <v>3880</v>
      </c>
      <c r="S509" s="13" t="s">
        <v>513</v>
      </c>
      <c r="T509" s="34">
        <v>0</v>
      </c>
      <c r="U509" s="34">
        <v>110</v>
      </c>
      <c r="V509" s="33">
        <f>'Inputs and Outputs Part A'!$B$4+'Inputs and Outputs Part A'!$B$10</f>
        <v>103</v>
      </c>
      <c r="W509" s="33">
        <f t="shared" si="44"/>
        <v>103</v>
      </c>
      <c r="X509" s="33">
        <f>IF(W509-T509&gt;'Inputs and Outputs Part A'!B$4,W509-T509-'Inputs and Outputs Part A'!B$4,0)</f>
        <v>3</v>
      </c>
      <c r="Y509" s="35">
        <f>'Inputs and Outputs Part A'!$B$5*'Data Sheet A'!W509-'Inputs and Outputs Part A'!$B$6*'Data Sheet A'!X509</f>
        <v>3820</v>
      </c>
      <c r="AB509" s="13" t="s">
        <v>513</v>
      </c>
      <c r="AC509" s="34">
        <v>0</v>
      </c>
      <c r="AD509" s="34">
        <v>110</v>
      </c>
      <c r="AE509" s="33">
        <f>'Inputs and Outputs Part A'!$B$4+'Inputs and Outputs Part A'!$B$11</f>
        <v>104</v>
      </c>
      <c r="AF509" s="33">
        <f t="shared" si="45"/>
        <v>104</v>
      </c>
      <c r="AG509" s="33">
        <f>IF(AF509-AC509&gt;'Inputs and Outputs Part A'!B$4,AF509-AC509-'Inputs and Outputs Part A'!B$4,0)</f>
        <v>4</v>
      </c>
      <c r="AH509" s="35">
        <f>'Inputs and Outputs Part A'!$B$5*'Data Sheet A'!AF509-'Inputs and Outputs Part A'!$B$6*'Data Sheet A'!AG509</f>
        <v>3760</v>
      </c>
      <c r="AK509" s="13" t="s">
        <v>513</v>
      </c>
      <c r="AL509" s="34">
        <v>0</v>
      </c>
      <c r="AM509" s="34">
        <v>110</v>
      </c>
      <c r="AN509" s="33">
        <f>'Inputs and Outputs Part A'!$B$4+'Inputs and Outputs Part A'!$B$12</f>
        <v>105</v>
      </c>
      <c r="AO509" s="33">
        <f t="shared" si="46"/>
        <v>105</v>
      </c>
      <c r="AP509" s="33">
        <f>IF(AO509-AL509&gt;'Inputs and Outputs Part A'!B$4,AO509-AL509-'Inputs and Outputs Part A'!B$4,0)</f>
        <v>5</v>
      </c>
      <c r="AQ509" s="35">
        <f>'Inputs and Outputs Part A'!$B$5*'Data Sheet A'!AO509-'Inputs and Outputs Part A'!$B$6*'Data Sheet A'!AP509</f>
        <v>3700</v>
      </c>
      <c r="AS509" s="13" t="s">
        <v>513</v>
      </c>
      <c r="AT509" s="34">
        <v>0</v>
      </c>
      <c r="AU509" s="34">
        <v>110</v>
      </c>
      <c r="AV509" s="33">
        <f>'Inputs and Outputs Part A'!$B$4</f>
        <v>100</v>
      </c>
      <c r="AW509" s="33">
        <f t="shared" si="47"/>
        <v>100</v>
      </c>
      <c r="AX509" s="33">
        <f>IF(AW509-AT509&gt;'Inputs and Outputs Part A'!B$4,AW509-AT509-'Inputs and Outputs Part A'!B$4,0)</f>
        <v>0</v>
      </c>
      <c r="AY509" s="35">
        <f>'Inputs and Outputs Part A'!$B$5*'Data Sheet A'!AW509</f>
        <v>4000</v>
      </c>
    </row>
    <row r="510" spans="1:51" x14ac:dyDescent="0.3">
      <c r="A510" s="13" t="s">
        <v>514</v>
      </c>
      <c r="B510" s="34">
        <v>0</v>
      </c>
      <c r="C510" s="34">
        <v>95</v>
      </c>
      <c r="D510" s="33">
        <f>'Inputs and Outputs Part A'!$B$4+'Inputs and Outputs Part A'!$B$8</f>
        <v>101</v>
      </c>
      <c r="E510" s="33">
        <f t="shared" si="42"/>
        <v>95</v>
      </c>
      <c r="F510" s="33">
        <f>IF(E510-B510&gt;'Inputs and Outputs Part A'!B$4,E510-B510-'Inputs and Outputs Part A'!B$4,0)</f>
        <v>0</v>
      </c>
      <c r="G510" s="35">
        <f>'Inputs and Outputs Part A'!$B$5*'Data Sheet A'!E510-'Inputs and Outputs Part A'!$B$6*'Data Sheet A'!F510</f>
        <v>3800</v>
      </c>
      <c r="J510" s="13" t="s">
        <v>514</v>
      </c>
      <c r="K510" s="34">
        <v>0</v>
      </c>
      <c r="L510" s="34">
        <v>95</v>
      </c>
      <c r="M510" s="33">
        <f>'Inputs and Outputs Part A'!$B$4+'Inputs and Outputs Part A'!$B$9</f>
        <v>102</v>
      </c>
      <c r="N510" s="33">
        <f t="shared" si="43"/>
        <v>95</v>
      </c>
      <c r="O510" s="33">
        <f>IF(N510-K510&gt;'Inputs and Outputs Part A'!B$4,N510-K510-'Inputs and Outputs Part A'!B$4,0)</f>
        <v>0</v>
      </c>
      <c r="P510" s="35">
        <f>'Inputs and Outputs Part A'!$B$5*'Data Sheet A'!N510-'Inputs and Outputs Part A'!$B$6*'Data Sheet A'!O510</f>
        <v>3800</v>
      </c>
      <c r="S510" s="13" t="s">
        <v>514</v>
      </c>
      <c r="T510" s="34">
        <v>0</v>
      </c>
      <c r="U510" s="34">
        <v>95</v>
      </c>
      <c r="V510" s="33">
        <f>'Inputs and Outputs Part A'!$B$4+'Inputs and Outputs Part A'!$B$10</f>
        <v>103</v>
      </c>
      <c r="W510" s="33">
        <f t="shared" si="44"/>
        <v>95</v>
      </c>
      <c r="X510" s="33">
        <f>IF(W510-T510&gt;'Inputs and Outputs Part A'!B$4,W510-T510-'Inputs and Outputs Part A'!B$4,0)</f>
        <v>0</v>
      </c>
      <c r="Y510" s="35">
        <f>'Inputs and Outputs Part A'!$B$5*'Data Sheet A'!W510-'Inputs and Outputs Part A'!$B$6*'Data Sheet A'!X510</f>
        <v>3800</v>
      </c>
      <c r="AB510" s="13" t="s">
        <v>514</v>
      </c>
      <c r="AC510" s="34">
        <v>0</v>
      </c>
      <c r="AD510" s="34">
        <v>95</v>
      </c>
      <c r="AE510" s="33">
        <f>'Inputs and Outputs Part A'!$B$4+'Inputs and Outputs Part A'!$B$11</f>
        <v>104</v>
      </c>
      <c r="AF510" s="33">
        <f t="shared" si="45"/>
        <v>95</v>
      </c>
      <c r="AG510" s="33">
        <f>IF(AF510-AC510&gt;'Inputs and Outputs Part A'!B$4,AF510-AC510-'Inputs and Outputs Part A'!B$4,0)</f>
        <v>0</v>
      </c>
      <c r="AH510" s="35">
        <f>'Inputs and Outputs Part A'!$B$5*'Data Sheet A'!AF510-'Inputs and Outputs Part A'!$B$6*'Data Sheet A'!AG510</f>
        <v>3800</v>
      </c>
      <c r="AK510" s="13" t="s">
        <v>514</v>
      </c>
      <c r="AL510" s="34">
        <v>0</v>
      </c>
      <c r="AM510" s="34">
        <v>95</v>
      </c>
      <c r="AN510" s="33">
        <f>'Inputs and Outputs Part A'!$B$4+'Inputs and Outputs Part A'!$B$12</f>
        <v>105</v>
      </c>
      <c r="AO510" s="33">
        <f t="shared" si="46"/>
        <v>95</v>
      </c>
      <c r="AP510" s="33">
        <f>IF(AO510-AL510&gt;'Inputs and Outputs Part A'!B$4,AO510-AL510-'Inputs and Outputs Part A'!B$4,0)</f>
        <v>0</v>
      </c>
      <c r="AQ510" s="35">
        <f>'Inputs and Outputs Part A'!$B$5*'Data Sheet A'!AO510-'Inputs and Outputs Part A'!$B$6*'Data Sheet A'!AP510</f>
        <v>3800</v>
      </c>
      <c r="AS510" s="13" t="s">
        <v>514</v>
      </c>
      <c r="AT510" s="34">
        <v>0</v>
      </c>
      <c r="AU510" s="34">
        <v>95</v>
      </c>
      <c r="AV510" s="33">
        <f>'Inputs and Outputs Part A'!$B$4</f>
        <v>100</v>
      </c>
      <c r="AW510" s="33">
        <f t="shared" si="47"/>
        <v>95</v>
      </c>
      <c r="AX510" s="33">
        <f>IF(AW510-AT510&gt;'Inputs and Outputs Part A'!B$4,AW510-AT510-'Inputs and Outputs Part A'!B$4,0)</f>
        <v>0</v>
      </c>
      <c r="AY510" s="35">
        <f>'Inputs and Outputs Part A'!$B$5*'Data Sheet A'!AW510</f>
        <v>3800</v>
      </c>
    </row>
    <row r="511" spans="1:51" x14ac:dyDescent="0.3">
      <c r="A511" s="13" t="s">
        <v>515</v>
      </c>
      <c r="B511" s="34">
        <v>0</v>
      </c>
      <c r="C511" s="34">
        <v>107</v>
      </c>
      <c r="D511" s="33">
        <f>'Inputs and Outputs Part A'!$B$4+'Inputs and Outputs Part A'!$B$8</f>
        <v>101</v>
      </c>
      <c r="E511" s="33">
        <f t="shared" si="42"/>
        <v>101</v>
      </c>
      <c r="F511" s="33">
        <f>IF(E511-B511&gt;'Inputs and Outputs Part A'!B$4,E511-B511-'Inputs and Outputs Part A'!B$4,0)</f>
        <v>1</v>
      </c>
      <c r="G511" s="35">
        <f>'Inputs and Outputs Part A'!$B$5*'Data Sheet A'!E511-'Inputs and Outputs Part A'!$B$6*'Data Sheet A'!F511</f>
        <v>3940</v>
      </c>
      <c r="J511" s="13" t="s">
        <v>515</v>
      </c>
      <c r="K511" s="34">
        <v>0</v>
      </c>
      <c r="L511" s="34">
        <v>107</v>
      </c>
      <c r="M511" s="33">
        <f>'Inputs and Outputs Part A'!$B$4+'Inputs and Outputs Part A'!$B$9</f>
        <v>102</v>
      </c>
      <c r="N511" s="33">
        <f t="shared" si="43"/>
        <v>102</v>
      </c>
      <c r="O511" s="33">
        <f>IF(N511-K511&gt;'Inputs and Outputs Part A'!B$4,N511-K511-'Inputs and Outputs Part A'!B$4,0)</f>
        <v>2</v>
      </c>
      <c r="P511" s="35">
        <f>'Inputs and Outputs Part A'!$B$5*'Data Sheet A'!N511-'Inputs and Outputs Part A'!$B$6*'Data Sheet A'!O511</f>
        <v>3880</v>
      </c>
      <c r="S511" s="13" t="s">
        <v>515</v>
      </c>
      <c r="T511" s="34">
        <v>0</v>
      </c>
      <c r="U511" s="34">
        <v>107</v>
      </c>
      <c r="V511" s="33">
        <f>'Inputs and Outputs Part A'!$B$4+'Inputs and Outputs Part A'!$B$10</f>
        <v>103</v>
      </c>
      <c r="W511" s="33">
        <f t="shared" si="44"/>
        <v>103</v>
      </c>
      <c r="X511" s="33">
        <f>IF(W511-T511&gt;'Inputs and Outputs Part A'!B$4,W511-T511-'Inputs and Outputs Part A'!B$4,0)</f>
        <v>3</v>
      </c>
      <c r="Y511" s="35">
        <f>'Inputs and Outputs Part A'!$B$5*'Data Sheet A'!W511-'Inputs and Outputs Part A'!$B$6*'Data Sheet A'!X511</f>
        <v>3820</v>
      </c>
      <c r="AB511" s="13" t="s">
        <v>515</v>
      </c>
      <c r="AC511" s="34">
        <v>0</v>
      </c>
      <c r="AD511" s="34">
        <v>107</v>
      </c>
      <c r="AE511" s="33">
        <f>'Inputs and Outputs Part A'!$B$4+'Inputs and Outputs Part A'!$B$11</f>
        <v>104</v>
      </c>
      <c r="AF511" s="33">
        <f t="shared" si="45"/>
        <v>104</v>
      </c>
      <c r="AG511" s="33">
        <f>IF(AF511-AC511&gt;'Inputs and Outputs Part A'!B$4,AF511-AC511-'Inputs and Outputs Part A'!B$4,0)</f>
        <v>4</v>
      </c>
      <c r="AH511" s="35">
        <f>'Inputs and Outputs Part A'!$B$5*'Data Sheet A'!AF511-'Inputs and Outputs Part A'!$B$6*'Data Sheet A'!AG511</f>
        <v>3760</v>
      </c>
      <c r="AK511" s="13" t="s">
        <v>515</v>
      </c>
      <c r="AL511" s="34">
        <v>0</v>
      </c>
      <c r="AM511" s="34">
        <v>107</v>
      </c>
      <c r="AN511" s="33">
        <f>'Inputs and Outputs Part A'!$B$4+'Inputs and Outputs Part A'!$B$12</f>
        <v>105</v>
      </c>
      <c r="AO511" s="33">
        <f t="shared" si="46"/>
        <v>105</v>
      </c>
      <c r="AP511" s="33">
        <f>IF(AO511-AL511&gt;'Inputs and Outputs Part A'!B$4,AO511-AL511-'Inputs and Outputs Part A'!B$4,0)</f>
        <v>5</v>
      </c>
      <c r="AQ511" s="35">
        <f>'Inputs and Outputs Part A'!$B$5*'Data Sheet A'!AO511-'Inputs and Outputs Part A'!$B$6*'Data Sheet A'!AP511</f>
        <v>3700</v>
      </c>
      <c r="AS511" s="13" t="s">
        <v>515</v>
      </c>
      <c r="AT511" s="34">
        <v>0</v>
      </c>
      <c r="AU511" s="34">
        <v>107</v>
      </c>
      <c r="AV511" s="33">
        <f>'Inputs and Outputs Part A'!$B$4</f>
        <v>100</v>
      </c>
      <c r="AW511" s="33">
        <f t="shared" si="47"/>
        <v>100</v>
      </c>
      <c r="AX511" s="33">
        <f>IF(AW511-AT511&gt;'Inputs and Outputs Part A'!B$4,AW511-AT511-'Inputs and Outputs Part A'!B$4,0)</f>
        <v>0</v>
      </c>
      <c r="AY511" s="35">
        <f>'Inputs and Outputs Part A'!$B$5*'Data Sheet A'!AW511</f>
        <v>4000</v>
      </c>
    </row>
    <row r="512" spans="1:51" x14ac:dyDescent="0.3">
      <c r="A512" s="13" t="s">
        <v>516</v>
      </c>
      <c r="B512" s="34">
        <v>0</v>
      </c>
      <c r="C512" s="34">
        <v>91</v>
      </c>
      <c r="D512" s="33">
        <f>'Inputs and Outputs Part A'!$B$4+'Inputs and Outputs Part A'!$B$8</f>
        <v>101</v>
      </c>
      <c r="E512" s="33">
        <f t="shared" si="42"/>
        <v>91</v>
      </c>
      <c r="F512" s="33">
        <f>IF(E512-B512&gt;'Inputs and Outputs Part A'!B$4,E512-B512-'Inputs and Outputs Part A'!B$4,0)</f>
        <v>0</v>
      </c>
      <c r="G512" s="35">
        <f>'Inputs and Outputs Part A'!$B$5*'Data Sheet A'!E512-'Inputs and Outputs Part A'!$B$6*'Data Sheet A'!F512</f>
        <v>3640</v>
      </c>
      <c r="J512" s="13" t="s">
        <v>516</v>
      </c>
      <c r="K512" s="34">
        <v>0</v>
      </c>
      <c r="L512" s="34">
        <v>91</v>
      </c>
      <c r="M512" s="33">
        <f>'Inputs and Outputs Part A'!$B$4+'Inputs and Outputs Part A'!$B$9</f>
        <v>102</v>
      </c>
      <c r="N512" s="33">
        <f t="shared" si="43"/>
        <v>91</v>
      </c>
      <c r="O512" s="33">
        <f>IF(N512-K512&gt;'Inputs and Outputs Part A'!B$4,N512-K512-'Inputs and Outputs Part A'!B$4,0)</f>
        <v>0</v>
      </c>
      <c r="P512" s="35">
        <f>'Inputs and Outputs Part A'!$B$5*'Data Sheet A'!N512-'Inputs and Outputs Part A'!$B$6*'Data Sheet A'!O512</f>
        <v>3640</v>
      </c>
      <c r="S512" s="13" t="s">
        <v>516</v>
      </c>
      <c r="T512" s="34">
        <v>0</v>
      </c>
      <c r="U512" s="34">
        <v>91</v>
      </c>
      <c r="V512" s="33">
        <f>'Inputs and Outputs Part A'!$B$4+'Inputs and Outputs Part A'!$B$10</f>
        <v>103</v>
      </c>
      <c r="W512" s="33">
        <f t="shared" si="44"/>
        <v>91</v>
      </c>
      <c r="X512" s="33">
        <f>IF(W512-T512&gt;'Inputs and Outputs Part A'!B$4,W512-T512-'Inputs and Outputs Part A'!B$4,0)</f>
        <v>0</v>
      </c>
      <c r="Y512" s="35">
        <f>'Inputs and Outputs Part A'!$B$5*'Data Sheet A'!W512-'Inputs and Outputs Part A'!$B$6*'Data Sheet A'!X512</f>
        <v>3640</v>
      </c>
      <c r="AB512" s="13" t="s">
        <v>516</v>
      </c>
      <c r="AC512" s="34">
        <v>0</v>
      </c>
      <c r="AD512" s="34">
        <v>91</v>
      </c>
      <c r="AE512" s="33">
        <f>'Inputs and Outputs Part A'!$B$4+'Inputs and Outputs Part A'!$B$11</f>
        <v>104</v>
      </c>
      <c r="AF512" s="33">
        <f t="shared" si="45"/>
        <v>91</v>
      </c>
      <c r="AG512" s="33">
        <f>IF(AF512-AC512&gt;'Inputs and Outputs Part A'!B$4,AF512-AC512-'Inputs and Outputs Part A'!B$4,0)</f>
        <v>0</v>
      </c>
      <c r="AH512" s="35">
        <f>'Inputs and Outputs Part A'!$B$5*'Data Sheet A'!AF512-'Inputs and Outputs Part A'!$B$6*'Data Sheet A'!AG512</f>
        <v>3640</v>
      </c>
      <c r="AK512" s="13" t="s">
        <v>516</v>
      </c>
      <c r="AL512" s="34">
        <v>0</v>
      </c>
      <c r="AM512" s="34">
        <v>91</v>
      </c>
      <c r="AN512" s="33">
        <f>'Inputs and Outputs Part A'!$B$4+'Inputs and Outputs Part A'!$B$12</f>
        <v>105</v>
      </c>
      <c r="AO512" s="33">
        <f t="shared" si="46"/>
        <v>91</v>
      </c>
      <c r="AP512" s="33">
        <f>IF(AO512-AL512&gt;'Inputs and Outputs Part A'!B$4,AO512-AL512-'Inputs and Outputs Part A'!B$4,0)</f>
        <v>0</v>
      </c>
      <c r="AQ512" s="35">
        <f>'Inputs and Outputs Part A'!$B$5*'Data Sheet A'!AO512-'Inputs and Outputs Part A'!$B$6*'Data Sheet A'!AP512</f>
        <v>3640</v>
      </c>
      <c r="AS512" s="13" t="s">
        <v>516</v>
      </c>
      <c r="AT512" s="34">
        <v>0</v>
      </c>
      <c r="AU512" s="34">
        <v>91</v>
      </c>
      <c r="AV512" s="33">
        <f>'Inputs and Outputs Part A'!$B$4</f>
        <v>100</v>
      </c>
      <c r="AW512" s="33">
        <f t="shared" si="47"/>
        <v>91</v>
      </c>
      <c r="AX512" s="33">
        <f>IF(AW512-AT512&gt;'Inputs and Outputs Part A'!B$4,AW512-AT512-'Inputs and Outputs Part A'!B$4,0)</f>
        <v>0</v>
      </c>
      <c r="AY512" s="35">
        <f>'Inputs and Outputs Part A'!$B$5*'Data Sheet A'!AW512</f>
        <v>3640</v>
      </c>
    </row>
    <row r="513" spans="1:51" x14ac:dyDescent="0.3">
      <c r="A513" s="13" t="s">
        <v>517</v>
      </c>
      <c r="B513" s="34">
        <v>3</v>
      </c>
      <c r="C513" s="34">
        <v>107</v>
      </c>
      <c r="D513" s="33">
        <f>'Inputs and Outputs Part A'!$B$4+'Inputs and Outputs Part A'!$B$8</f>
        <v>101</v>
      </c>
      <c r="E513" s="33">
        <f t="shared" si="42"/>
        <v>101</v>
      </c>
      <c r="F513" s="33">
        <f>IF(E513-B513&gt;'Inputs and Outputs Part A'!B$4,E513-B513-'Inputs and Outputs Part A'!B$4,0)</f>
        <v>0</v>
      </c>
      <c r="G513" s="35">
        <f>'Inputs and Outputs Part A'!$B$5*'Data Sheet A'!E513-'Inputs and Outputs Part A'!$B$6*'Data Sheet A'!F513</f>
        <v>4040</v>
      </c>
      <c r="J513" s="13" t="s">
        <v>517</v>
      </c>
      <c r="K513" s="34">
        <v>3</v>
      </c>
      <c r="L513" s="34">
        <v>107</v>
      </c>
      <c r="M513" s="33">
        <f>'Inputs and Outputs Part A'!$B$4+'Inputs and Outputs Part A'!$B$9</f>
        <v>102</v>
      </c>
      <c r="N513" s="33">
        <f t="shared" si="43"/>
        <v>102</v>
      </c>
      <c r="O513" s="33">
        <f>IF(N513-K513&gt;'Inputs and Outputs Part A'!B$4,N513-K513-'Inputs and Outputs Part A'!B$4,0)</f>
        <v>0</v>
      </c>
      <c r="P513" s="35">
        <f>'Inputs and Outputs Part A'!$B$5*'Data Sheet A'!N513-'Inputs and Outputs Part A'!$B$6*'Data Sheet A'!O513</f>
        <v>4080</v>
      </c>
      <c r="S513" s="13" t="s">
        <v>517</v>
      </c>
      <c r="T513" s="34">
        <v>3</v>
      </c>
      <c r="U513" s="34">
        <v>107</v>
      </c>
      <c r="V513" s="33">
        <f>'Inputs and Outputs Part A'!$B$4+'Inputs and Outputs Part A'!$B$10</f>
        <v>103</v>
      </c>
      <c r="W513" s="33">
        <f t="shared" si="44"/>
        <v>103</v>
      </c>
      <c r="X513" s="33">
        <f>IF(W513-T513&gt;'Inputs and Outputs Part A'!B$4,W513-T513-'Inputs and Outputs Part A'!B$4,0)</f>
        <v>0</v>
      </c>
      <c r="Y513" s="35">
        <f>'Inputs and Outputs Part A'!$B$5*'Data Sheet A'!W513-'Inputs and Outputs Part A'!$B$6*'Data Sheet A'!X513</f>
        <v>4120</v>
      </c>
      <c r="AB513" s="13" t="s">
        <v>517</v>
      </c>
      <c r="AC513" s="34">
        <v>3</v>
      </c>
      <c r="AD513" s="34">
        <v>107</v>
      </c>
      <c r="AE513" s="33">
        <f>'Inputs and Outputs Part A'!$B$4+'Inputs and Outputs Part A'!$B$11</f>
        <v>104</v>
      </c>
      <c r="AF513" s="33">
        <f t="shared" si="45"/>
        <v>104</v>
      </c>
      <c r="AG513" s="33">
        <f>IF(AF513-AC513&gt;'Inputs and Outputs Part A'!B$4,AF513-AC513-'Inputs and Outputs Part A'!B$4,0)</f>
        <v>1</v>
      </c>
      <c r="AH513" s="35">
        <f>'Inputs and Outputs Part A'!$B$5*'Data Sheet A'!AF513-'Inputs and Outputs Part A'!$B$6*'Data Sheet A'!AG513</f>
        <v>4060</v>
      </c>
      <c r="AK513" s="13" t="s">
        <v>517</v>
      </c>
      <c r="AL513" s="34">
        <v>3</v>
      </c>
      <c r="AM513" s="34">
        <v>107</v>
      </c>
      <c r="AN513" s="33">
        <f>'Inputs and Outputs Part A'!$B$4+'Inputs and Outputs Part A'!$B$12</f>
        <v>105</v>
      </c>
      <c r="AO513" s="33">
        <f t="shared" si="46"/>
        <v>105</v>
      </c>
      <c r="AP513" s="33">
        <f>IF(AO513-AL513&gt;'Inputs and Outputs Part A'!B$4,AO513-AL513-'Inputs and Outputs Part A'!B$4,0)</f>
        <v>2</v>
      </c>
      <c r="AQ513" s="35">
        <f>'Inputs and Outputs Part A'!$B$5*'Data Sheet A'!AO513-'Inputs and Outputs Part A'!$B$6*'Data Sheet A'!AP513</f>
        <v>4000</v>
      </c>
      <c r="AS513" s="13" t="s">
        <v>517</v>
      </c>
      <c r="AT513" s="34">
        <v>3</v>
      </c>
      <c r="AU513" s="34">
        <v>107</v>
      </c>
      <c r="AV513" s="33">
        <f>'Inputs and Outputs Part A'!$B$4</f>
        <v>100</v>
      </c>
      <c r="AW513" s="33">
        <f t="shared" si="47"/>
        <v>100</v>
      </c>
      <c r="AX513" s="33">
        <f>IF(AW513-AT513&gt;'Inputs and Outputs Part A'!B$4,AW513-AT513-'Inputs and Outputs Part A'!B$4,0)</f>
        <v>0</v>
      </c>
      <c r="AY513" s="35">
        <f>'Inputs and Outputs Part A'!$B$5*'Data Sheet A'!AW513</f>
        <v>4000</v>
      </c>
    </row>
    <row r="514" spans="1:51" x14ac:dyDescent="0.3">
      <c r="A514" s="13" t="s">
        <v>518</v>
      </c>
      <c r="B514" s="34">
        <v>2</v>
      </c>
      <c r="C514" s="34">
        <v>98</v>
      </c>
      <c r="D514" s="33">
        <f>'Inputs and Outputs Part A'!$B$4+'Inputs and Outputs Part A'!$B$8</f>
        <v>101</v>
      </c>
      <c r="E514" s="33">
        <f t="shared" si="42"/>
        <v>98</v>
      </c>
      <c r="F514" s="33">
        <f>IF(E514-B514&gt;'Inputs and Outputs Part A'!B$4,E514-B514-'Inputs and Outputs Part A'!B$4,0)</f>
        <v>0</v>
      </c>
      <c r="G514" s="35">
        <f>'Inputs and Outputs Part A'!$B$5*'Data Sheet A'!E514-'Inputs and Outputs Part A'!$B$6*'Data Sheet A'!F514</f>
        <v>3920</v>
      </c>
      <c r="J514" s="13" t="s">
        <v>518</v>
      </c>
      <c r="K514" s="34">
        <v>2</v>
      </c>
      <c r="L514" s="34">
        <v>98</v>
      </c>
      <c r="M514" s="33">
        <f>'Inputs and Outputs Part A'!$B$4+'Inputs and Outputs Part A'!$B$9</f>
        <v>102</v>
      </c>
      <c r="N514" s="33">
        <f t="shared" si="43"/>
        <v>98</v>
      </c>
      <c r="O514" s="33">
        <f>IF(N514-K514&gt;'Inputs and Outputs Part A'!B$4,N514-K514-'Inputs and Outputs Part A'!B$4,0)</f>
        <v>0</v>
      </c>
      <c r="P514" s="35">
        <f>'Inputs and Outputs Part A'!$B$5*'Data Sheet A'!N514-'Inputs and Outputs Part A'!$B$6*'Data Sheet A'!O514</f>
        <v>3920</v>
      </c>
      <c r="S514" s="13" t="s">
        <v>518</v>
      </c>
      <c r="T514" s="34">
        <v>2</v>
      </c>
      <c r="U514" s="34">
        <v>98</v>
      </c>
      <c r="V514" s="33">
        <f>'Inputs and Outputs Part A'!$B$4+'Inputs and Outputs Part A'!$B$10</f>
        <v>103</v>
      </c>
      <c r="W514" s="33">
        <f t="shared" si="44"/>
        <v>98</v>
      </c>
      <c r="X514" s="33">
        <f>IF(W514-T514&gt;'Inputs and Outputs Part A'!B$4,W514-T514-'Inputs and Outputs Part A'!B$4,0)</f>
        <v>0</v>
      </c>
      <c r="Y514" s="35">
        <f>'Inputs and Outputs Part A'!$B$5*'Data Sheet A'!W514-'Inputs and Outputs Part A'!$B$6*'Data Sheet A'!X514</f>
        <v>3920</v>
      </c>
      <c r="AB514" s="13" t="s">
        <v>518</v>
      </c>
      <c r="AC514" s="34">
        <v>2</v>
      </c>
      <c r="AD514" s="34">
        <v>98</v>
      </c>
      <c r="AE514" s="33">
        <f>'Inputs and Outputs Part A'!$B$4+'Inputs and Outputs Part A'!$B$11</f>
        <v>104</v>
      </c>
      <c r="AF514" s="33">
        <f t="shared" si="45"/>
        <v>98</v>
      </c>
      <c r="AG514" s="33">
        <f>IF(AF514-AC514&gt;'Inputs and Outputs Part A'!B$4,AF514-AC514-'Inputs and Outputs Part A'!B$4,0)</f>
        <v>0</v>
      </c>
      <c r="AH514" s="35">
        <f>'Inputs and Outputs Part A'!$B$5*'Data Sheet A'!AF514-'Inputs and Outputs Part A'!$B$6*'Data Sheet A'!AG514</f>
        <v>3920</v>
      </c>
      <c r="AK514" s="13" t="s">
        <v>518</v>
      </c>
      <c r="AL514" s="34">
        <v>2</v>
      </c>
      <c r="AM514" s="34">
        <v>98</v>
      </c>
      <c r="AN514" s="33">
        <f>'Inputs and Outputs Part A'!$B$4+'Inputs and Outputs Part A'!$B$12</f>
        <v>105</v>
      </c>
      <c r="AO514" s="33">
        <f t="shared" si="46"/>
        <v>98</v>
      </c>
      <c r="AP514" s="33">
        <f>IF(AO514-AL514&gt;'Inputs and Outputs Part A'!B$4,AO514-AL514-'Inputs and Outputs Part A'!B$4,0)</f>
        <v>0</v>
      </c>
      <c r="AQ514" s="35">
        <f>'Inputs and Outputs Part A'!$B$5*'Data Sheet A'!AO514-'Inputs and Outputs Part A'!$B$6*'Data Sheet A'!AP514</f>
        <v>3920</v>
      </c>
      <c r="AS514" s="13" t="s">
        <v>518</v>
      </c>
      <c r="AT514" s="34">
        <v>2</v>
      </c>
      <c r="AU514" s="34">
        <v>98</v>
      </c>
      <c r="AV514" s="33">
        <f>'Inputs and Outputs Part A'!$B$4</f>
        <v>100</v>
      </c>
      <c r="AW514" s="33">
        <f t="shared" si="47"/>
        <v>98</v>
      </c>
      <c r="AX514" s="33">
        <f>IF(AW514-AT514&gt;'Inputs and Outputs Part A'!B$4,AW514-AT514-'Inputs and Outputs Part A'!B$4,0)</f>
        <v>0</v>
      </c>
      <c r="AY514" s="35">
        <f>'Inputs and Outputs Part A'!$B$5*'Data Sheet A'!AW514</f>
        <v>3920</v>
      </c>
    </row>
    <row r="515" spans="1:51" x14ac:dyDescent="0.3">
      <c r="A515" s="13" t="s">
        <v>519</v>
      </c>
      <c r="B515" s="34">
        <v>2</v>
      </c>
      <c r="C515" s="34">
        <v>112</v>
      </c>
      <c r="D515" s="33">
        <f>'Inputs and Outputs Part A'!$B$4+'Inputs and Outputs Part A'!$B$8</f>
        <v>101</v>
      </c>
      <c r="E515" s="33">
        <f t="shared" si="42"/>
        <v>101</v>
      </c>
      <c r="F515" s="33">
        <f>IF(E515-B515&gt;'Inputs and Outputs Part A'!B$4,E515-B515-'Inputs and Outputs Part A'!B$4,0)</f>
        <v>0</v>
      </c>
      <c r="G515" s="35">
        <f>'Inputs and Outputs Part A'!$B$5*'Data Sheet A'!E515-'Inputs and Outputs Part A'!$B$6*'Data Sheet A'!F515</f>
        <v>4040</v>
      </c>
      <c r="J515" s="13" t="s">
        <v>519</v>
      </c>
      <c r="K515" s="34">
        <v>2</v>
      </c>
      <c r="L515" s="34">
        <v>112</v>
      </c>
      <c r="M515" s="33">
        <f>'Inputs and Outputs Part A'!$B$4+'Inputs and Outputs Part A'!$B$9</f>
        <v>102</v>
      </c>
      <c r="N515" s="33">
        <f t="shared" si="43"/>
        <v>102</v>
      </c>
      <c r="O515" s="33">
        <f>IF(N515-K515&gt;'Inputs and Outputs Part A'!B$4,N515-K515-'Inputs and Outputs Part A'!B$4,0)</f>
        <v>0</v>
      </c>
      <c r="P515" s="35">
        <f>'Inputs and Outputs Part A'!$B$5*'Data Sheet A'!N515-'Inputs and Outputs Part A'!$B$6*'Data Sheet A'!O515</f>
        <v>4080</v>
      </c>
      <c r="S515" s="13" t="s">
        <v>519</v>
      </c>
      <c r="T515" s="34">
        <v>2</v>
      </c>
      <c r="U515" s="34">
        <v>112</v>
      </c>
      <c r="V515" s="33">
        <f>'Inputs and Outputs Part A'!$B$4+'Inputs and Outputs Part A'!$B$10</f>
        <v>103</v>
      </c>
      <c r="W515" s="33">
        <f t="shared" si="44"/>
        <v>103</v>
      </c>
      <c r="X515" s="33">
        <f>IF(W515-T515&gt;'Inputs and Outputs Part A'!B$4,W515-T515-'Inputs and Outputs Part A'!B$4,0)</f>
        <v>1</v>
      </c>
      <c r="Y515" s="35">
        <f>'Inputs and Outputs Part A'!$B$5*'Data Sheet A'!W515-'Inputs and Outputs Part A'!$B$6*'Data Sheet A'!X515</f>
        <v>4020</v>
      </c>
      <c r="AB515" s="13" t="s">
        <v>519</v>
      </c>
      <c r="AC515" s="34">
        <v>2</v>
      </c>
      <c r="AD515" s="34">
        <v>112</v>
      </c>
      <c r="AE515" s="33">
        <f>'Inputs and Outputs Part A'!$B$4+'Inputs and Outputs Part A'!$B$11</f>
        <v>104</v>
      </c>
      <c r="AF515" s="33">
        <f t="shared" si="45"/>
        <v>104</v>
      </c>
      <c r="AG515" s="33">
        <f>IF(AF515-AC515&gt;'Inputs and Outputs Part A'!B$4,AF515-AC515-'Inputs and Outputs Part A'!B$4,0)</f>
        <v>2</v>
      </c>
      <c r="AH515" s="35">
        <f>'Inputs and Outputs Part A'!$B$5*'Data Sheet A'!AF515-'Inputs and Outputs Part A'!$B$6*'Data Sheet A'!AG515</f>
        <v>3960</v>
      </c>
      <c r="AK515" s="13" t="s">
        <v>519</v>
      </c>
      <c r="AL515" s="34">
        <v>2</v>
      </c>
      <c r="AM515" s="34">
        <v>112</v>
      </c>
      <c r="AN515" s="33">
        <f>'Inputs and Outputs Part A'!$B$4+'Inputs and Outputs Part A'!$B$12</f>
        <v>105</v>
      </c>
      <c r="AO515" s="33">
        <f t="shared" si="46"/>
        <v>105</v>
      </c>
      <c r="AP515" s="33">
        <f>IF(AO515-AL515&gt;'Inputs and Outputs Part A'!B$4,AO515-AL515-'Inputs and Outputs Part A'!B$4,0)</f>
        <v>3</v>
      </c>
      <c r="AQ515" s="35">
        <f>'Inputs and Outputs Part A'!$B$5*'Data Sheet A'!AO515-'Inputs and Outputs Part A'!$B$6*'Data Sheet A'!AP515</f>
        <v>3900</v>
      </c>
      <c r="AS515" s="13" t="s">
        <v>519</v>
      </c>
      <c r="AT515" s="34">
        <v>2</v>
      </c>
      <c r="AU515" s="34">
        <v>112</v>
      </c>
      <c r="AV515" s="33">
        <f>'Inputs and Outputs Part A'!$B$4</f>
        <v>100</v>
      </c>
      <c r="AW515" s="33">
        <f t="shared" si="47"/>
        <v>100</v>
      </c>
      <c r="AX515" s="33">
        <f>IF(AW515-AT515&gt;'Inputs and Outputs Part A'!B$4,AW515-AT515-'Inputs and Outputs Part A'!B$4,0)</f>
        <v>0</v>
      </c>
      <c r="AY515" s="35">
        <f>'Inputs and Outputs Part A'!$B$5*'Data Sheet A'!AW515</f>
        <v>4000</v>
      </c>
    </row>
    <row r="516" spans="1:51" x14ac:dyDescent="0.3">
      <c r="A516" s="13" t="s">
        <v>520</v>
      </c>
      <c r="B516" s="34">
        <v>6</v>
      </c>
      <c r="C516" s="34">
        <v>95</v>
      </c>
      <c r="D516" s="33">
        <f>'Inputs and Outputs Part A'!$B$4+'Inputs and Outputs Part A'!$B$8</f>
        <v>101</v>
      </c>
      <c r="E516" s="33">
        <f t="shared" ref="E516:E579" si="48">MIN(C516:D516)</f>
        <v>95</v>
      </c>
      <c r="F516" s="33">
        <f>IF(E516-B516&gt;'Inputs and Outputs Part A'!B$4,E516-B516-'Inputs and Outputs Part A'!B$4,0)</f>
        <v>0</v>
      </c>
      <c r="G516" s="35">
        <f>'Inputs and Outputs Part A'!$B$5*'Data Sheet A'!E516-'Inputs and Outputs Part A'!$B$6*'Data Sheet A'!F516</f>
        <v>3800</v>
      </c>
      <c r="J516" s="13" t="s">
        <v>520</v>
      </c>
      <c r="K516" s="34">
        <v>6</v>
      </c>
      <c r="L516" s="34">
        <v>95</v>
      </c>
      <c r="M516" s="33">
        <f>'Inputs and Outputs Part A'!$B$4+'Inputs and Outputs Part A'!$B$9</f>
        <v>102</v>
      </c>
      <c r="N516" s="33">
        <f t="shared" ref="N516:N579" si="49">MIN(L516:M516)</f>
        <v>95</v>
      </c>
      <c r="O516" s="33">
        <f>IF(N516-K516&gt;'Inputs and Outputs Part A'!B$4,N516-K516-'Inputs and Outputs Part A'!B$4,0)</f>
        <v>0</v>
      </c>
      <c r="P516" s="35">
        <f>'Inputs and Outputs Part A'!$B$5*'Data Sheet A'!N516-'Inputs and Outputs Part A'!$B$6*'Data Sheet A'!O516</f>
        <v>3800</v>
      </c>
      <c r="S516" s="13" t="s">
        <v>520</v>
      </c>
      <c r="T516" s="34">
        <v>6</v>
      </c>
      <c r="U516" s="34">
        <v>95</v>
      </c>
      <c r="V516" s="33">
        <f>'Inputs and Outputs Part A'!$B$4+'Inputs and Outputs Part A'!$B$10</f>
        <v>103</v>
      </c>
      <c r="W516" s="33">
        <f t="shared" ref="W516:W579" si="50">MIN(U516:V516)</f>
        <v>95</v>
      </c>
      <c r="X516" s="33">
        <f>IF(W516-T516&gt;'Inputs and Outputs Part A'!B$4,W516-T516-'Inputs and Outputs Part A'!B$4,0)</f>
        <v>0</v>
      </c>
      <c r="Y516" s="35">
        <f>'Inputs and Outputs Part A'!$B$5*'Data Sheet A'!W516-'Inputs and Outputs Part A'!$B$6*'Data Sheet A'!X516</f>
        <v>3800</v>
      </c>
      <c r="AB516" s="13" t="s">
        <v>520</v>
      </c>
      <c r="AC516" s="34">
        <v>6</v>
      </c>
      <c r="AD516" s="34">
        <v>95</v>
      </c>
      <c r="AE516" s="33">
        <f>'Inputs and Outputs Part A'!$B$4+'Inputs and Outputs Part A'!$B$11</f>
        <v>104</v>
      </c>
      <c r="AF516" s="33">
        <f t="shared" ref="AF516:AF579" si="51">MIN(AD516:AE516)</f>
        <v>95</v>
      </c>
      <c r="AG516" s="33">
        <f>IF(AF516-AC516&gt;'Inputs and Outputs Part A'!B$4,AF516-AC516-'Inputs and Outputs Part A'!B$4,0)</f>
        <v>0</v>
      </c>
      <c r="AH516" s="35">
        <f>'Inputs and Outputs Part A'!$B$5*'Data Sheet A'!AF516-'Inputs and Outputs Part A'!$B$6*'Data Sheet A'!AG516</f>
        <v>3800</v>
      </c>
      <c r="AK516" s="13" t="s">
        <v>520</v>
      </c>
      <c r="AL516" s="34">
        <v>6</v>
      </c>
      <c r="AM516" s="34">
        <v>95</v>
      </c>
      <c r="AN516" s="33">
        <f>'Inputs and Outputs Part A'!$B$4+'Inputs and Outputs Part A'!$B$12</f>
        <v>105</v>
      </c>
      <c r="AO516" s="33">
        <f t="shared" ref="AO516:AO579" si="52">MIN(AM516:AN516)</f>
        <v>95</v>
      </c>
      <c r="AP516" s="33">
        <f>IF(AO516-AL516&gt;'Inputs and Outputs Part A'!B$4,AO516-AL516-'Inputs and Outputs Part A'!B$4,0)</f>
        <v>0</v>
      </c>
      <c r="AQ516" s="35">
        <f>'Inputs and Outputs Part A'!$B$5*'Data Sheet A'!AO516-'Inputs and Outputs Part A'!$B$6*'Data Sheet A'!AP516</f>
        <v>3800</v>
      </c>
      <c r="AS516" s="13" t="s">
        <v>520</v>
      </c>
      <c r="AT516" s="34">
        <v>6</v>
      </c>
      <c r="AU516" s="34">
        <v>95</v>
      </c>
      <c r="AV516" s="33">
        <f>'Inputs and Outputs Part A'!$B$4</f>
        <v>100</v>
      </c>
      <c r="AW516" s="33">
        <f t="shared" ref="AW516:AW579" si="53">MIN(AU516:AV516)</f>
        <v>95</v>
      </c>
      <c r="AX516" s="33">
        <f>IF(AW516-AT516&gt;'Inputs and Outputs Part A'!B$4,AW516-AT516-'Inputs and Outputs Part A'!B$4,0)</f>
        <v>0</v>
      </c>
      <c r="AY516" s="35">
        <f>'Inputs and Outputs Part A'!$B$5*'Data Sheet A'!AW516</f>
        <v>3800</v>
      </c>
    </row>
    <row r="517" spans="1:51" x14ac:dyDescent="0.3">
      <c r="A517" s="13" t="s">
        <v>521</v>
      </c>
      <c r="B517" s="34">
        <v>2</v>
      </c>
      <c r="C517" s="34">
        <v>100</v>
      </c>
      <c r="D517" s="33">
        <f>'Inputs and Outputs Part A'!$B$4+'Inputs and Outputs Part A'!$B$8</f>
        <v>101</v>
      </c>
      <c r="E517" s="33">
        <f t="shared" si="48"/>
        <v>100</v>
      </c>
      <c r="F517" s="33">
        <f>IF(E517-B517&gt;'Inputs and Outputs Part A'!B$4,E517-B517-'Inputs and Outputs Part A'!B$4,0)</f>
        <v>0</v>
      </c>
      <c r="G517" s="35">
        <f>'Inputs and Outputs Part A'!$B$5*'Data Sheet A'!E517-'Inputs and Outputs Part A'!$B$6*'Data Sheet A'!F517</f>
        <v>4000</v>
      </c>
      <c r="J517" s="13" t="s">
        <v>521</v>
      </c>
      <c r="K517" s="34">
        <v>2</v>
      </c>
      <c r="L517" s="34">
        <v>100</v>
      </c>
      <c r="M517" s="33">
        <f>'Inputs and Outputs Part A'!$B$4+'Inputs and Outputs Part A'!$B$9</f>
        <v>102</v>
      </c>
      <c r="N517" s="33">
        <f t="shared" si="49"/>
        <v>100</v>
      </c>
      <c r="O517" s="33">
        <f>IF(N517-K517&gt;'Inputs and Outputs Part A'!B$4,N517-K517-'Inputs and Outputs Part A'!B$4,0)</f>
        <v>0</v>
      </c>
      <c r="P517" s="35">
        <f>'Inputs and Outputs Part A'!$B$5*'Data Sheet A'!N517-'Inputs and Outputs Part A'!$B$6*'Data Sheet A'!O517</f>
        <v>4000</v>
      </c>
      <c r="S517" s="13" t="s">
        <v>521</v>
      </c>
      <c r="T517" s="34">
        <v>2</v>
      </c>
      <c r="U517" s="34">
        <v>100</v>
      </c>
      <c r="V517" s="33">
        <f>'Inputs and Outputs Part A'!$B$4+'Inputs and Outputs Part A'!$B$10</f>
        <v>103</v>
      </c>
      <c r="W517" s="33">
        <f t="shared" si="50"/>
        <v>100</v>
      </c>
      <c r="X517" s="33">
        <f>IF(W517-T517&gt;'Inputs and Outputs Part A'!B$4,W517-T517-'Inputs and Outputs Part A'!B$4,0)</f>
        <v>0</v>
      </c>
      <c r="Y517" s="35">
        <f>'Inputs and Outputs Part A'!$B$5*'Data Sheet A'!W517-'Inputs and Outputs Part A'!$B$6*'Data Sheet A'!X517</f>
        <v>4000</v>
      </c>
      <c r="AB517" s="13" t="s">
        <v>521</v>
      </c>
      <c r="AC517" s="34">
        <v>2</v>
      </c>
      <c r="AD517" s="34">
        <v>100</v>
      </c>
      <c r="AE517" s="33">
        <f>'Inputs and Outputs Part A'!$B$4+'Inputs and Outputs Part A'!$B$11</f>
        <v>104</v>
      </c>
      <c r="AF517" s="33">
        <f t="shared" si="51"/>
        <v>100</v>
      </c>
      <c r="AG517" s="33">
        <f>IF(AF517-AC517&gt;'Inputs and Outputs Part A'!B$4,AF517-AC517-'Inputs and Outputs Part A'!B$4,0)</f>
        <v>0</v>
      </c>
      <c r="AH517" s="35">
        <f>'Inputs and Outputs Part A'!$B$5*'Data Sheet A'!AF517-'Inputs and Outputs Part A'!$B$6*'Data Sheet A'!AG517</f>
        <v>4000</v>
      </c>
      <c r="AK517" s="13" t="s">
        <v>521</v>
      </c>
      <c r="AL517" s="34">
        <v>2</v>
      </c>
      <c r="AM517" s="34">
        <v>100</v>
      </c>
      <c r="AN517" s="33">
        <f>'Inputs and Outputs Part A'!$B$4+'Inputs and Outputs Part A'!$B$12</f>
        <v>105</v>
      </c>
      <c r="AO517" s="33">
        <f t="shared" si="52"/>
        <v>100</v>
      </c>
      <c r="AP517" s="33">
        <f>IF(AO517-AL517&gt;'Inputs and Outputs Part A'!B$4,AO517-AL517-'Inputs and Outputs Part A'!B$4,0)</f>
        <v>0</v>
      </c>
      <c r="AQ517" s="35">
        <f>'Inputs and Outputs Part A'!$B$5*'Data Sheet A'!AO517-'Inputs and Outputs Part A'!$B$6*'Data Sheet A'!AP517</f>
        <v>4000</v>
      </c>
      <c r="AS517" s="13" t="s">
        <v>521</v>
      </c>
      <c r="AT517" s="34">
        <v>2</v>
      </c>
      <c r="AU517" s="34">
        <v>100</v>
      </c>
      <c r="AV517" s="33">
        <f>'Inputs and Outputs Part A'!$B$4</f>
        <v>100</v>
      </c>
      <c r="AW517" s="33">
        <f t="shared" si="53"/>
        <v>100</v>
      </c>
      <c r="AX517" s="33">
        <f>IF(AW517-AT517&gt;'Inputs and Outputs Part A'!B$4,AW517-AT517-'Inputs and Outputs Part A'!B$4,0)</f>
        <v>0</v>
      </c>
      <c r="AY517" s="35">
        <f>'Inputs and Outputs Part A'!$B$5*'Data Sheet A'!AW517</f>
        <v>4000</v>
      </c>
    </row>
    <row r="518" spans="1:51" x14ac:dyDescent="0.3">
      <c r="A518" s="13" t="s">
        <v>522</v>
      </c>
      <c r="B518" s="34">
        <v>0</v>
      </c>
      <c r="C518" s="34">
        <v>105</v>
      </c>
      <c r="D518" s="33">
        <f>'Inputs and Outputs Part A'!$B$4+'Inputs and Outputs Part A'!$B$8</f>
        <v>101</v>
      </c>
      <c r="E518" s="33">
        <f t="shared" si="48"/>
        <v>101</v>
      </c>
      <c r="F518" s="33">
        <f>IF(E518-B518&gt;'Inputs and Outputs Part A'!B$4,E518-B518-'Inputs and Outputs Part A'!B$4,0)</f>
        <v>1</v>
      </c>
      <c r="G518" s="35">
        <f>'Inputs and Outputs Part A'!$B$5*'Data Sheet A'!E518-'Inputs and Outputs Part A'!$B$6*'Data Sheet A'!F518</f>
        <v>3940</v>
      </c>
      <c r="J518" s="13" t="s">
        <v>522</v>
      </c>
      <c r="K518" s="34">
        <v>0</v>
      </c>
      <c r="L518" s="34">
        <v>105</v>
      </c>
      <c r="M518" s="33">
        <f>'Inputs and Outputs Part A'!$B$4+'Inputs and Outputs Part A'!$B$9</f>
        <v>102</v>
      </c>
      <c r="N518" s="33">
        <f t="shared" si="49"/>
        <v>102</v>
      </c>
      <c r="O518" s="33">
        <f>IF(N518-K518&gt;'Inputs and Outputs Part A'!B$4,N518-K518-'Inputs and Outputs Part A'!B$4,0)</f>
        <v>2</v>
      </c>
      <c r="P518" s="35">
        <f>'Inputs and Outputs Part A'!$B$5*'Data Sheet A'!N518-'Inputs and Outputs Part A'!$B$6*'Data Sheet A'!O518</f>
        <v>3880</v>
      </c>
      <c r="S518" s="13" t="s">
        <v>522</v>
      </c>
      <c r="T518" s="34">
        <v>0</v>
      </c>
      <c r="U518" s="34">
        <v>105</v>
      </c>
      <c r="V518" s="33">
        <f>'Inputs and Outputs Part A'!$B$4+'Inputs and Outputs Part A'!$B$10</f>
        <v>103</v>
      </c>
      <c r="W518" s="33">
        <f t="shared" si="50"/>
        <v>103</v>
      </c>
      <c r="X518" s="33">
        <f>IF(W518-T518&gt;'Inputs and Outputs Part A'!B$4,W518-T518-'Inputs and Outputs Part A'!B$4,0)</f>
        <v>3</v>
      </c>
      <c r="Y518" s="35">
        <f>'Inputs and Outputs Part A'!$B$5*'Data Sheet A'!W518-'Inputs and Outputs Part A'!$B$6*'Data Sheet A'!X518</f>
        <v>3820</v>
      </c>
      <c r="AB518" s="13" t="s">
        <v>522</v>
      </c>
      <c r="AC518" s="34">
        <v>0</v>
      </c>
      <c r="AD518" s="34">
        <v>105</v>
      </c>
      <c r="AE518" s="33">
        <f>'Inputs and Outputs Part A'!$B$4+'Inputs and Outputs Part A'!$B$11</f>
        <v>104</v>
      </c>
      <c r="AF518" s="33">
        <f t="shared" si="51"/>
        <v>104</v>
      </c>
      <c r="AG518" s="33">
        <f>IF(AF518-AC518&gt;'Inputs and Outputs Part A'!B$4,AF518-AC518-'Inputs and Outputs Part A'!B$4,0)</f>
        <v>4</v>
      </c>
      <c r="AH518" s="35">
        <f>'Inputs and Outputs Part A'!$B$5*'Data Sheet A'!AF518-'Inputs and Outputs Part A'!$B$6*'Data Sheet A'!AG518</f>
        <v>3760</v>
      </c>
      <c r="AK518" s="13" t="s">
        <v>522</v>
      </c>
      <c r="AL518" s="34">
        <v>0</v>
      </c>
      <c r="AM518" s="34">
        <v>105</v>
      </c>
      <c r="AN518" s="33">
        <f>'Inputs and Outputs Part A'!$B$4+'Inputs and Outputs Part A'!$B$12</f>
        <v>105</v>
      </c>
      <c r="AO518" s="33">
        <f t="shared" si="52"/>
        <v>105</v>
      </c>
      <c r="AP518" s="33">
        <f>IF(AO518-AL518&gt;'Inputs and Outputs Part A'!B$4,AO518-AL518-'Inputs and Outputs Part A'!B$4,0)</f>
        <v>5</v>
      </c>
      <c r="AQ518" s="35">
        <f>'Inputs and Outputs Part A'!$B$5*'Data Sheet A'!AO518-'Inputs and Outputs Part A'!$B$6*'Data Sheet A'!AP518</f>
        <v>3700</v>
      </c>
      <c r="AS518" s="13" t="s">
        <v>522</v>
      </c>
      <c r="AT518" s="34">
        <v>0</v>
      </c>
      <c r="AU518" s="34">
        <v>105</v>
      </c>
      <c r="AV518" s="33">
        <f>'Inputs and Outputs Part A'!$B$4</f>
        <v>100</v>
      </c>
      <c r="AW518" s="33">
        <f t="shared" si="53"/>
        <v>100</v>
      </c>
      <c r="AX518" s="33">
        <f>IF(AW518-AT518&gt;'Inputs and Outputs Part A'!B$4,AW518-AT518-'Inputs and Outputs Part A'!B$4,0)</f>
        <v>0</v>
      </c>
      <c r="AY518" s="35">
        <f>'Inputs and Outputs Part A'!$B$5*'Data Sheet A'!AW518</f>
        <v>4000</v>
      </c>
    </row>
    <row r="519" spans="1:51" x14ac:dyDescent="0.3">
      <c r="A519" s="13" t="s">
        <v>523</v>
      </c>
      <c r="B519" s="34">
        <v>0</v>
      </c>
      <c r="C519" s="34">
        <v>89</v>
      </c>
      <c r="D519" s="33">
        <f>'Inputs and Outputs Part A'!$B$4+'Inputs and Outputs Part A'!$B$8</f>
        <v>101</v>
      </c>
      <c r="E519" s="33">
        <f t="shared" si="48"/>
        <v>89</v>
      </c>
      <c r="F519" s="33">
        <f>IF(E519-B519&gt;'Inputs and Outputs Part A'!B$4,E519-B519-'Inputs and Outputs Part A'!B$4,0)</f>
        <v>0</v>
      </c>
      <c r="G519" s="35">
        <f>'Inputs and Outputs Part A'!$B$5*'Data Sheet A'!E519-'Inputs and Outputs Part A'!$B$6*'Data Sheet A'!F519</f>
        <v>3560</v>
      </c>
      <c r="J519" s="13" t="s">
        <v>523</v>
      </c>
      <c r="K519" s="34">
        <v>0</v>
      </c>
      <c r="L519" s="34">
        <v>89</v>
      </c>
      <c r="M519" s="33">
        <f>'Inputs and Outputs Part A'!$B$4+'Inputs and Outputs Part A'!$B$9</f>
        <v>102</v>
      </c>
      <c r="N519" s="33">
        <f t="shared" si="49"/>
        <v>89</v>
      </c>
      <c r="O519" s="33">
        <f>IF(N519-K519&gt;'Inputs and Outputs Part A'!B$4,N519-K519-'Inputs and Outputs Part A'!B$4,0)</f>
        <v>0</v>
      </c>
      <c r="P519" s="35">
        <f>'Inputs and Outputs Part A'!$B$5*'Data Sheet A'!N519-'Inputs and Outputs Part A'!$B$6*'Data Sheet A'!O519</f>
        <v>3560</v>
      </c>
      <c r="S519" s="13" t="s">
        <v>523</v>
      </c>
      <c r="T519" s="34">
        <v>0</v>
      </c>
      <c r="U519" s="34">
        <v>89</v>
      </c>
      <c r="V519" s="33">
        <f>'Inputs and Outputs Part A'!$B$4+'Inputs and Outputs Part A'!$B$10</f>
        <v>103</v>
      </c>
      <c r="W519" s="33">
        <f t="shared" si="50"/>
        <v>89</v>
      </c>
      <c r="X519" s="33">
        <f>IF(W519-T519&gt;'Inputs and Outputs Part A'!B$4,W519-T519-'Inputs and Outputs Part A'!B$4,0)</f>
        <v>0</v>
      </c>
      <c r="Y519" s="35">
        <f>'Inputs and Outputs Part A'!$B$5*'Data Sheet A'!W519-'Inputs and Outputs Part A'!$B$6*'Data Sheet A'!X519</f>
        <v>3560</v>
      </c>
      <c r="AB519" s="13" t="s">
        <v>523</v>
      </c>
      <c r="AC519" s="34">
        <v>0</v>
      </c>
      <c r="AD519" s="34">
        <v>89</v>
      </c>
      <c r="AE519" s="33">
        <f>'Inputs and Outputs Part A'!$B$4+'Inputs and Outputs Part A'!$B$11</f>
        <v>104</v>
      </c>
      <c r="AF519" s="33">
        <f t="shared" si="51"/>
        <v>89</v>
      </c>
      <c r="AG519" s="33">
        <f>IF(AF519-AC519&gt;'Inputs and Outputs Part A'!B$4,AF519-AC519-'Inputs and Outputs Part A'!B$4,0)</f>
        <v>0</v>
      </c>
      <c r="AH519" s="35">
        <f>'Inputs and Outputs Part A'!$B$5*'Data Sheet A'!AF519-'Inputs and Outputs Part A'!$B$6*'Data Sheet A'!AG519</f>
        <v>3560</v>
      </c>
      <c r="AK519" s="13" t="s">
        <v>523</v>
      </c>
      <c r="AL519" s="34">
        <v>0</v>
      </c>
      <c r="AM519" s="34">
        <v>89</v>
      </c>
      <c r="AN519" s="33">
        <f>'Inputs and Outputs Part A'!$B$4+'Inputs and Outputs Part A'!$B$12</f>
        <v>105</v>
      </c>
      <c r="AO519" s="33">
        <f t="shared" si="52"/>
        <v>89</v>
      </c>
      <c r="AP519" s="33">
        <f>IF(AO519-AL519&gt;'Inputs and Outputs Part A'!B$4,AO519-AL519-'Inputs and Outputs Part A'!B$4,0)</f>
        <v>0</v>
      </c>
      <c r="AQ519" s="35">
        <f>'Inputs and Outputs Part A'!$B$5*'Data Sheet A'!AO519-'Inputs and Outputs Part A'!$B$6*'Data Sheet A'!AP519</f>
        <v>3560</v>
      </c>
      <c r="AS519" s="13" t="s">
        <v>523</v>
      </c>
      <c r="AT519" s="34">
        <v>0</v>
      </c>
      <c r="AU519" s="34">
        <v>89</v>
      </c>
      <c r="AV519" s="33">
        <f>'Inputs and Outputs Part A'!$B$4</f>
        <v>100</v>
      </c>
      <c r="AW519" s="33">
        <f t="shared" si="53"/>
        <v>89</v>
      </c>
      <c r="AX519" s="33">
        <f>IF(AW519-AT519&gt;'Inputs and Outputs Part A'!B$4,AW519-AT519-'Inputs and Outputs Part A'!B$4,0)</f>
        <v>0</v>
      </c>
      <c r="AY519" s="35">
        <f>'Inputs and Outputs Part A'!$B$5*'Data Sheet A'!AW519</f>
        <v>3560</v>
      </c>
    </row>
    <row r="520" spans="1:51" x14ac:dyDescent="0.3">
      <c r="A520" s="13" t="s">
        <v>524</v>
      </c>
      <c r="B520" s="34">
        <v>4</v>
      </c>
      <c r="C520" s="34">
        <v>111</v>
      </c>
      <c r="D520" s="33">
        <f>'Inputs and Outputs Part A'!$B$4+'Inputs and Outputs Part A'!$B$8</f>
        <v>101</v>
      </c>
      <c r="E520" s="33">
        <f t="shared" si="48"/>
        <v>101</v>
      </c>
      <c r="F520" s="33">
        <f>IF(E520-B520&gt;'Inputs and Outputs Part A'!B$4,E520-B520-'Inputs and Outputs Part A'!B$4,0)</f>
        <v>0</v>
      </c>
      <c r="G520" s="35">
        <f>'Inputs and Outputs Part A'!$B$5*'Data Sheet A'!E520-'Inputs and Outputs Part A'!$B$6*'Data Sheet A'!F520</f>
        <v>4040</v>
      </c>
      <c r="J520" s="13" t="s">
        <v>524</v>
      </c>
      <c r="K520" s="34">
        <v>4</v>
      </c>
      <c r="L520" s="34">
        <v>111</v>
      </c>
      <c r="M520" s="33">
        <f>'Inputs and Outputs Part A'!$B$4+'Inputs and Outputs Part A'!$B$9</f>
        <v>102</v>
      </c>
      <c r="N520" s="33">
        <f t="shared" si="49"/>
        <v>102</v>
      </c>
      <c r="O520" s="33">
        <f>IF(N520-K520&gt;'Inputs and Outputs Part A'!B$4,N520-K520-'Inputs and Outputs Part A'!B$4,0)</f>
        <v>0</v>
      </c>
      <c r="P520" s="35">
        <f>'Inputs and Outputs Part A'!$B$5*'Data Sheet A'!N520-'Inputs and Outputs Part A'!$B$6*'Data Sheet A'!O520</f>
        <v>4080</v>
      </c>
      <c r="S520" s="13" t="s">
        <v>524</v>
      </c>
      <c r="T520" s="34">
        <v>4</v>
      </c>
      <c r="U520" s="34">
        <v>111</v>
      </c>
      <c r="V520" s="33">
        <f>'Inputs and Outputs Part A'!$B$4+'Inputs and Outputs Part A'!$B$10</f>
        <v>103</v>
      </c>
      <c r="W520" s="33">
        <f t="shared" si="50"/>
        <v>103</v>
      </c>
      <c r="X520" s="33">
        <f>IF(W520-T520&gt;'Inputs and Outputs Part A'!B$4,W520-T520-'Inputs and Outputs Part A'!B$4,0)</f>
        <v>0</v>
      </c>
      <c r="Y520" s="35">
        <f>'Inputs and Outputs Part A'!$B$5*'Data Sheet A'!W520-'Inputs and Outputs Part A'!$B$6*'Data Sheet A'!X520</f>
        <v>4120</v>
      </c>
      <c r="AB520" s="13" t="s">
        <v>524</v>
      </c>
      <c r="AC520" s="34">
        <v>4</v>
      </c>
      <c r="AD520" s="34">
        <v>111</v>
      </c>
      <c r="AE520" s="33">
        <f>'Inputs and Outputs Part A'!$B$4+'Inputs and Outputs Part A'!$B$11</f>
        <v>104</v>
      </c>
      <c r="AF520" s="33">
        <f t="shared" si="51"/>
        <v>104</v>
      </c>
      <c r="AG520" s="33">
        <f>IF(AF520-AC520&gt;'Inputs and Outputs Part A'!B$4,AF520-AC520-'Inputs and Outputs Part A'!B$4,0)</f>
        <v>0</v>
      </c>
      <c r="AH520" s="35">
        <f>'Inputs and Outputs Part A'!$B$5*'Data Sheet A'!AF520-'Inputs and Outputs Part A'!$B$6*'Data Sheet A'!AG520</f>
        <v>4160</v>
      </c>
      <c r="AK520" s="13" t="s">
        <v>524</v>
      </c>
      <c r="AL520" s="34">
        <v>4</v>
      </c>
      <c r="AM520" s="34">
        <v>111</v>
      </c>
      <c r="AN520" s="33">
        <f>'Inputs and Outputs Part A'!$B$4+'Inputs and Outputs Part A'!$B$12</f>
        <v>105</v>
      </c>
      <c r="AO520" s="33">
        <f t="shared" si="52"/>
        <v>105</v>
      </c>
      <c r="AP520" s="33">
        <f>IF(AO520-AL520&gt;'Inputs and Outputs Part A'!B$4,AO520-AL520-'Inputs and Outputs Part A'!B$4,0)</f>
        <v>1</v>
      </c>
      <c r="AQ520" s="35">
        <f>'Inputs and Outputs Part A'!$B$5*'Data Sheet A'!AO520-'Inputs and Outputs Part A'!$B$6*'Data Sheet A'!AP520</f>
        <v>4100</v>
      </c>
      <c r="AS520" s="13" t="s">
        <v>524</v>
      </c>
      <c r="AT520" s="34">
        <v>4</v>
      </c>
      <c r="AU520" s="34">
        <v>111</v>
      </c>
      <c r="AV520" s="33">
        <f>'Inputs and Outputs Part A'!$B$4</f>
        <v>100</v>
      </c>
      <c r="AW520" s="33">
        <f t="shared" si="53"/>
        <v>100</v>
      </c>
      <c r="AX520" s="33">
        <f>IF(AW520-AT520&gt;'Inputs and Outputs Part A'!B$4,AW520-AT520-'Inputs and Outputs Part A'!B$4,0)</f>
        <v>0</v>
      </c>
      <c r="AY520" s="35">
        <f>'Inputs and Outputs Part A'!$B$5*'Data Sheet A'!AW520</f>
        <v>4000</v>
      </c>
    </row>
    <row r="521" spans="1:51" x14ac:dyDescent="0.3">
      <c r="A521" s="13" t="s">
        <v>525</v>
      </c>
      <c r="B521" s="34">
        <v>0</v>
      </c>
      <c r="C521" s="34">
        <v>106</v>
      </c>
      <c r="D521" s="33">
        <f>'Inputs and Outputs Part A'!$B$4+'Inputs and Outputs Part A'!$B$8</f>
        <v>101</v>
      </c>
      <c r="E521" s="33">
        <f t="shared" si="48"/>
        <v>101</v>
      </c>
      <c r="F521" s="33">
        <f>IF(E521-B521&gt;'Inputs and Outputs Part A'!B$4,E521-B521-'Inputs and Outputs Part A'!B$4,0)</f>
        <v>1</v>
      </c>
      <c r="G521" s="35">
        <f>'Inputs and Outputs Part A'!$B$5*'Data Sheet A'!E521-'Inputs and Outputs Part A'!$B$6*'Data Sheet A'!F521</f>
        <v>3940</v>
      </c>
      <c r="J521" s="13" t="s">
        <v>525</v>
      </c>
      <c r="K521" s="34">
        <v>0</v>
      </c>
      <c r="L521" s="34">
        <v>106</v>
      </c>
      <c r="M521" s="33">
        <f>'Inputs and Outputs Part A'!$B$4+'Inputs and Outputs Part A'!$B$9</f>
        <v>102</v>
      </c>
      <c r="N521" s="33">
        <f t="shared" si="49"/>
        <v>102</v>
      </c>
      <c r="O521" s="33">
        <f>IF(N521-K521&gt;'Inputs and Outputs Part A'!B$4,N521-K521-'Inputs and Outputs Part A'!B$4,0)</f>
        <v>2</v>
      </c>
      <c r="P521" s="35">
        <f>'Inputs and Outputs Part A'!$B$5*'Data Sheet A'!N521-'Inputs and Outputs Part A'!$B$6*'Data Sheet A'!O521</f>
        <v>3880</v>
      </c>
      <c r="S521" s="13" t="s">
        <v>525</v>
      </c>
      <c r="T521" s="34">
        <v>0</v>
      </c>
      <c r="U521" s="34">
        <v>106</v>
      </c>
      <c r="V521" s="33">
        <f>'Inputs and Outputs Part A'!$B$4+'Inputs and Outputs Part A'!$B$10</f>
        <v>103</v>
      </c>
      <c r="W521" s="33">
        <f t="shared" si="50"/>
        <v>103</v>
      </c>
      <c r="X521" s="33">
        <f>IF(W521-T521&gt;'Inputs and Outputs Part A'!B$4,W521-T521-'Inputs and Outputs Part A'!B$4,0)</f>
        <v>3</v>
      </c>
      <c r="Y521" s="35">
        <f>'Inputs and Outputs Part A'!$B$5*'Data Sheet A'!W521-'Inputs and Outputs Part A'!$B$6*'Data Sheet A'!X521</f>
        <v>3820</v>
      </c>
      <c r="AB521" s="13" t="s">
        <v>525</v>
      </c>
      <c r="AC521" s="34">
        <v>0</v>
      </c>
      <c r="AD521" s="34">
        <v>106</v>
      </c>
      <c r="AE521" s="33">
        <f>'Inputs and Outputs Part A'!$B$4+'Inputs and Outputs Part A'!$B$11</f>
        <v>104</v>
      </c>
      <c r="AF521" s="33">
        <f t="shared" si="51"/>
        <v>104</v>
      </c>
      <c r="AG521" s="33">
        <f>IF(AF521-AC521&gt;'Inputs and Outputs Part A'!B$4,AF521-AC521-'Inputs and Outputs Part A'!B$4,0)</f>
        <v>4</v>
      </c>
      <c r="AH521" s="35">
        <f>'Inputs and Outputs Part A'!$B$5*'Data Sheet A'!AF521-'Inputs and Outputs Part A'!$B$6*'Data Sheet A'!AG521</f>
        <v>3760</v>
      </c>
      <c r="AK521" s="13" t="s">
        <v>525</v>
      </c>
      <c r="AL521" s="34">
        <v>0</v>
      </c>
      <c r="AM521" s="34">
        <v>106</v>
      </c>
      <c r="AN521" s="33">
        <f>'Inputs and Outputs Part A'!$B$4+'Inputs and Outputs Part A'!$B$12</f>
        <v>105</v>
      </c>
      <c r="AO521" s="33">
        <f t="shared" si="52"/>
        <v>105</v>
      </c>
      <c r="AP521" s="33">
        <f>IF(AO521-AL521&gt;'Inputs and Outputs Part A'!B$4,AO521-AL521-'Inputs and Outputs Part A'!B$4,0)</f>
        <v>5</v>
      </c>
      <c r="AQ521" s="35">
        <f>'Inputs and Outputs Part A'!$B$5*'Data Sheet A'!AO521-'Inputs and Outputs Part A'!$B$6*'Data Sheet A'!AP521</f>
        <v>3700</v>
      </c>
      <c r="AS521" s="13" t="s">
        <v>525</v>
      </c>
      <c r="AT521" s="34">
        <v>0</v>
      </c>
      <c r="AU521" s="34">
        <v>106</v>
      </c>
      <c r="AV521" s="33">
        <f>'Inputs and Outputs Part A'!$B$4</f>
        <v>100</v>
      </c>
      <c r="AW521" s="33">
        <f t="shared" si="53"/>
        <v>100</v>
      </c>
      <c r="AX521" s="33">
        <f>IF(AW521-AT521&gt;'Inputs and Outputs Part A'!B$4,AW521-AT521-'Inputs and Outputs Part A'!B$4,0)</f>
        <v>0</v>
      </c>
      <c r="AY521" s="35">
        <f>'Inputs and Outputs Part A'!$B$5*'Data Sheet A'!AW521</f>
        <v>4000</v>
      </c>
    </row>
    <row r="522" spans="1:51" x14ac:dyDescent="0.3">
      <c r="A522" s="13" t="s">
        <v>526</v>
      </c>
      <c r="B522" s="34">
        <v>3</v>
      </c>
      <c r="C522" s="34">
        <v>103</v>
      </c>
      <c r="D522" s="33">
        <f>'Inputs and Outputs Part A'!$B$4+'Inputs and Outputs Part A'!$B$8</f>
        <v>101</v>
      </c>
      <c r="E522" s="33">
        <f t="shared" si="48"/>
        <v>101</v>
      </c>
      <c r="F522" s="33">
        <f>IF(E522-B522&gt;'Inputs and Outputs Part A'!B$4,E522-B522-'Inputs and Outputs Part A'!B$4,0)</f>
        <v>0</v>
      </c>
      <c r="G522" s="35">
        <f>'Inputs and Outputs Part A'!$B$5*'Data Sheet A'!E522-'Inputs and Outputs Part A'!$B$6*'Data Sheet A'!F522</f>
        <v>4040</v>
      </c>
      <c r="J522" s="13" t="s">
        <v>526</v>
      </c>
      <c r="K522" s="34">
        <v>3</v>
      </c>
      <c r="L522" s="34">
        <v>103</v>
      </c>
      <c r="M522" s="33">
        <f>'Inputs and Outputs Part A'!$B$4+'Inputs and Outputs Part A'!$B$9</f>
        <v>102</v>
      </c>
      <c r="N522" s="33">
        <f t="shared" si="49"/>
        <v>102</v>
      </c>
      <c r="O522" s="33">
        <f>IF(N522-K522&gt;'Inputs and Outputs Part A'!B$4,N522-K522-'Inputs and Outputs Part A'!B$4,0)</f>
        <v>0</v>
      </c>
      <c r="P522" s="35">
        <f>'Inputs and Outputs Part A'!$B$5*'Data Sheet A'!N522-'Inputs and Outputs Part A'!$B$6*'Data Sheet A'!O522</f>
        <v>4080</v>
      </c>
      <c r="S522" s="13" t="s">
        <v>526</v>
      </c>
      <c r="T522" s="34">
        <v>3</v>
      </c>
      <c r="U522" s="34">
        <v>103</v>
      </c>
      <c r="V522" s="33">
        <f>'Inputs and Outputs Part A'!$B$4+'Inputs and Outputs Part A'!$B$10</f>
        <v>103</v>
      </c>
      <c r="W522" s="33">
        <f t="shared" si="50"/>
        <v>103</v>
      </c>
      <c r="X522" s="33">
        <f>IF(W522-T522&gt;'Inputs and Outputs Part A'!B$4,W522-T522-'Inputs and Outputs Part A'!B$4,0)</f>
        <v>0</v>
      </c>
      <c r="Y522" s="35">
        <f>'Inputs and Outputs Part A'!$B$5*'Data Sheet A'!W522-'Inputs and Outputs Part A'!$B$6*'Data Sheet A'!X522</f>
        <v>4120</v>
      </c>
      <c r="AB522" s="13" t="s">
        <v>526</v>
      </c>
      <c r="AC522" s="34">
        <v>3</v>
      </c>
      <c r="AD522" s="34">
        <v>103</v>
      </c>
      <c r="AE522" s="33">
        <f>'Inputs and Outputs Part A'!$B$4+'Inputs and Outputs Part A'!$B$11</f>
        <v>104</v>
      </c>
      <c r="AF522" s="33">
        <f t="shared" si="51"/>
        <v>103</v>
      </c>
      <c r="AG522" s="33">
        <f>IF(AF522-AC522&gt;'Inputs and Outputs Part A'!B$4,AF522-AC522-'Inputs and Outputs Part A'!B$4,0)</f>
        <v>0</v>
      </c>
      <c r="AH522" s="35">
        <f>'Inputs and Outputs Part A'!$B$5*'Data Sheet A'!AF522-'Inputs and Outputs Part A'!$B$6*'Data Sheet A'!AG522</f>
        <v>4120</v>
      </c>
      <c r="AK522" s="13" t="s">
        <v>526</v>
      </c>
      <c r="AL522" s="34">
        <v>3</v>
      </c>
      <c r="AM522" s="34">
        <v>103</v>
      </c>
      <c r="AN522" s="33">
        <f>'Inputs and Outputs Part A'!$B$4+'Inputs and Outputs Part A'!$B$12</f>
        <v>105</v>
      </c>
      <c r="AO522" s="33">
        <f t="shared" si="52"/>
        <v>103</v>
      </c>
      <c r="AP522" s="33">
        <f>IF(AO522-AL522&gt;'Inputs and Outputs Part A'!B$4,AO522-AL522-'Inputs and Outputs Part A'!B$4,0)</f>
        <v>0</v>
      </c>
      <c r="AQ522" s="35">
        <f>'Inputs and Outputs Part A'!$B$5*'Data Sheet A'!AO522-'Inputs and Outputs Part A'!$B$6*'Data Sheet A'!AP522</f>
        <v>4120</v>
      </c>
      <c r="AS522" s="13" t="s">
        <v>526</v>
      </c>
      <c r="AT522" s="34">
        <v>3</v>
      </c>
      <c r="AU522" s="34">
        <v>103</v>
      </c>
      <c r="AV522" s="33">
        <f>'Inputs and Outputs Part A'!$B$4</f>
        <v>100</v>
      </c>
      <c r="AW522" s="33">
        <f t="shared" si="53"/>
        <v>100</v>
      </c>
      <c r="AX522" s="33">
        <f>IF(AW522-AT522&gt;'Inputs and Outputs Part A'!B$4,AW522-AT522-'Inputs and Outputs Part A'!B$4,0)</f>
        <v>0</v>
      </c>
      <c r="AY522" s="35">
        <f>'Inputs and Outputs Part A'!$B$5*'Data Sheet A'!AW522</f>
        <v>4000</v>
      </c>
    </row>
    <row r="523" spans="1:51" x14ac:dyDescent="0.3">
      <c r="A523" s="13" t="s">
        <v>527</v>
      </c>
      <c r="B523" s="34">
        <v>1</v>
      </c>
      <c r="C523" s="34">
        <v>105</v>
      </c>
      <c r="D523" s="33">
        <f>'Inputs and Outputs Part A'!$B$4+'Inputs and Outputs Part A'!$B$8</f>
        <v>101</v>
      </c>
      <c r="E523" s="33">
        <f t="shared" si="48"/>
        <v>101</v>
      </c>
      <c r="F523" s="33">
        <f>IF(E523-B523&gt;'Inputs and Outputs Part A'!B$4,E523-B523-'Inputs and Outputs Part A'!B$4,0)</f>
        <v>0</v>
      </c>
      <c r="G523" s="35">
        <f>'Inputs and Outputs Part A'!$B$5*'Data Sheet A'!E523-'Inputs and Outputs Part A'!$B$6*'Data Sheet A'!F523</f>
        <v>4040</v>
      </c>
      <c r="J523" s="13" t="s">
        <v>527</v>
      </c>
      <c r="K523" s="34">
        <v>1</v>
      </c>
      <c r="L523" s="34">
        <v>105</v>
      </c>
      <c r="M523" s="33">
        <f>'Inputs and Outputs Part A'!$B$4+'Inputs and Outputs Part A'!$B$9</f>
        <v>102</v>
      </c>
      <c r="N523" s="33">
        <f t="shared" si="49"/>
        <v>102</v>
      </c>
      <c r="O523" s="33">
        <f>IF(N523-K523&gt;'Inputs and Outputs Part A'!B$4,N523-K523-'Inputs and Outputs Part A'!B$4,0)</f>
        <v>1</v>
      </c>
      <c r="P523" s="35">
        <f>'Inputs and Outputs Part A'!$B$5*'Data Sheet A'!N523-'Inputs and Outputs Part A'!$B$6*'Data Sheet A'!O523</f>
        <v>3980</v>
      </c>
      <c r="S523" s="13" t="s">
        <v>527</v>
      </c>
      <c r="T523" s="34">
        <v>1</v>
      </c>
      <c r="U523" s="34">
        <v>105</v>
      </c>
      <c r="V523" s="33">
        <f>'Inputs and Outputs Part A'!$B$4+'Inputs and Outputs Part A'!$B$10</f>
        <v>103</v>
      </c>
      <c r="W523" s="33">
        <f t="shared" si="50"/>
        <v>103</v>
      </c>
      <c r="X523" s="33">
        <f>IF(W523-T523&gt;'Inputs and Outputs Part A'!B$4,W523-T523-'Inputs and Outputs Part A'!B$4,0)</f>
        <v>2</v>
      </c>
      <c r="Y523" s="35">
        <f>'Inputs and Outputs Part A'!$B$5*'Data Sheet A'!W523-'Inputs and Outputs Part A'!$B$6*'Data Sheet A'!X523</f>
        <v>3920</v>
      </c>
      <c r="AB523" s="13" t="s">
        <v>527</v>
      </c>
      <c r="AC523" s="34">
        <v>1</v>
      </c>
      <c r="AD523" s="34">
        <v>105</v>
      </c>
      <c r="AE523" s="33">
        <f>'Inputs and Outputs Part A'!$B$4+'Inputs and Outputs Part A'!$B$11</f>
        <v>104</v>
      </c>
      <c r="AF523" s="33">
        <f t="shared" si="51"/>
        <v>104</v>
      </c>
      <c r="AG523" s="33">
        <f>IF(AF523-AC523&gt;'Inputs and Outputs Part A'!B$4,AF523-AC523-'Inputs and Outputs Part A'!B$4,0)</f>
        <v>3</v>
      </c>
      <c r="AH523" s="35">
        <f>'Inputs and Outputs Part A'!$B$5*'Data Sheet A'!AF523-'Inputs and Outputs Part A'!$B$6*'Data Sheet A'!AG523</f>
        <v>3860</v>
      </c>
      <c r="AK523" s="13" t="s">
        <v>527</v>
      </c>
      <c r="AL523" s="34">
        <v>1</v>
      </c>
      <c r="AM523" s="34">
        <v>105</v>
      </c>
      <c r="AN523" s="33">
        <f>'Inputs and Outputs Part A'!$B$4+'Inputs and Outputs Part A'!$B$12</f>
        <v>105</v>
      </c>
      <c r="AO523" s="33">
        <f t="shared" si="52"/>
        <v>105</v>
      </c>
      <c r="AP523" s="33">
        <f>IF(AO523-AL523&gt;'Inputs and Outputs Part A'!B$4,AO523-AL523-'Inputs and Outputs Part A'!B$4,0)</f>
        <v>4</v>
      </c>
      <c r="AQ523" s="35">
        <f>'Inputs and Outputs Part A'!$B$5*'Data Sheet A'!AO523-'Inputs and Outputs Part A'!$B$6*'Data Sheet A'!AP523</f>
        <v>3800</v>
      </c>
      <c r="AS523" s="13" t="s">
        <v>527</v>
      </c>
      <c r="AT523" s="34">
        <v>1</v>
      </c>
      <c r="AU523" s="34">
        <v>105</v>
      </c>
      <c r="AV523" s="33">
        <f>'Inputs and Outputs Part A'!$B$4</f>
        <v>100</v>
      </c>
      <c r="AW523" s="33">
        <f t="shared" si="53"/>
        <v>100</v>
      </c>
      <c r="AX523" s="33">
        <f>IF(AW523-AT523&gt;'Inputs and Outputs Part A'!B$4,AW523-AT523-'Inputs and Outputs Part A'!B$4,0)</f>
        <v>0</v>
      </c>
      <c r="AY523" s="35">
        <f>'Inputs and Outputs Part A'!$B$5*'Data Sheet A'!AW523</f>
        <v>4000</v>
      </c>
    </row>
    <row r="524" spans="1:51" x14ac:dyDescent="0.3">
      <c r="A524" s="13" t="s">
        <v>528</v>
      </c>
      <c r="B524" s="34">
        <v>5</v>
      </c>
      <c r="C524" s="34">
        <v>104</v>
      </c>
      <c r="D524" s="33">
        <f>'Inputs and Outputs Part A'!$B$4+'Inputs and Outputs Part A'!$B$8</f>
        <v>101</v>
      </c>
      <c r="E524" s="33">
        <f t="shared" si="48"/>
        <v>101</v>
      </c>
      <c r="F524" s="33">
        <f>IF(E524-B524&gt;'Inputs and Outputs Part A'!B$4,E524-B524-'Inputs and Outputs Part A'!B$4,0)</f>
        <v>0</v>
      </c>
      <c r="G524" s="35">
        <f>'Inputs and Outputs Part A'!$B$5*'Data Sheet A'!E524-'Inputs and Outputs Part A'!$B$6*'Data Sheet A'!F524</f>
        <v>4040</v>
      </c>
      <c r="J524" s="13" t="s">
        <v>528</v>
      </c>
      <c r="K524" s="34">
        <v>5</v>
      </c>
      <c r="L524" s="34">
        <v>104</v>
      </c>
      <c r="M524" s="33">
        <f>'Inputs and Outputs Part A'!$B$4+'Inputs and Outputs Part A'!$B$9</f>
        <v>102</v>
      </c>
      <c r="N524" s="33">
        <f t="shared" si="49"/>
        <v>102</v>
      </c>
      <c r="O524" s="33">
        <f>IF(N524-K524&gt;'Inputs and Outputs Part A'!B$4,N524-K524-'Inputs and Outputs Part A'!B$4,0)</f>
        <v>0</v>
      </c>
      <c r="P524" s="35">
        <f>'Inputs and Outputs Part A'!$B$5*'Data Sheet A'!N524-'Inputs and Outputs Part A'!$B$6*'Data Sheet A'!O524</f>
        <v>4080</v>
      </c>
      <c r="S524" s="13" t="s">
        <v>528</v>
      </c>
      <c r="T524" s="34">
        <v>5</v>
      </c>
      <c r="U524" s="34">
        <v>104</v>
      </c>
      <c r="V524" s="33">
        <f>'Inputs and Outputs Part A'!$B$4+'Inputs and Outputs Part A'!$B$10</f>
        <v>103</v>
      </c>
      <c r="W524" s="33">
        <f t="shared" si="50"/>
        <v>103</v>
      </c>
      <c r="X524" s="33">
        <f>IF(W524-T524&gt;'Inputs and Outputs Part A'!B$4,W524-T524-'Inputs and Outputs Part A'!B$4,0)</f>
        <v>0</v>
      </c>
      <c r="Y524" s="35">
        <f>'Inputs and Outputs Part A'!$B$5*'Data Sheet A'!W524-'Inputs and Outputs Part A'!$B$6*'Data Sheet A'!X524</f>
        <v>4120</v>
      </c>
      <c r="AB524" s="13" t="s">
        <v>528</v>
      </c>
      <c r="AC524" s="34">
        <v>5</v>
      </c>
      <c r="AD524" s="34">
        <v>104</v>
      </c>
      <c r="AE524" s="33">
        <f>'Inputs and Outputs Part A'!$B$4+'Inputs and Outputs Part A'!$B$11</f>
        <v>104</v>
      </c>
      <c r="AF524" s="33">
        <f t="shared" si="51"/>
        <v>104</v>
      </c>
      <c r="AG524" s="33">
        <f>IF(AF524-AC524&gt;'Inputs and Outputs Part A'!B$4,AF524-AC524-'Inputs and Outputs Part A'!B$4,0)</f>
        <v>0</v>
      </c>
      <c r="AH524" s="35">
        <f>'Inputs and Outputs Part A'!$B$5*'Data Sheet A'!AF524-'Inputs and Outputs Part A'!$B$6*'Data Sheet A'!AG524</f>
        <v>4160</v>
      </c>
      <c r="AK524" s="13" t="s">
        <v>528</v>
      </c>
      <c r="AL524" s="34">
        <v>5</v>
      </c>
      <c r="AM524" s="34">
        <v>104</v>
      </c>
      <c r="AN524" s="33">
        <f>'Inputs and Outputs Part A'!$B$4+'Inputs and Outputs Part A'!$B$12</f>
        <v>105</v>
      </c>
      <c r="AO524" s="33">
        <f t="shared" si="52"/>
        <v>104</v>
      </c>
      <c r="AP524" s="33">
        <f>IF(AO524-AL524&gt;'Inputs and Outputs Part A'!B$4,AO524-AL524-'Inputs and Outputs Part A'!B$4,0)</f>
        <v>0</v>
      </c>
      <c r="AQ524" s="35">
        <f>'Inputs and Outputs Part A'!$B$5*'Data Sheet A'!AO524-'Inputs and Outputs Part A'!$B$6*'Data Sheet A'!AP524</f>
        <v>4160</v>
      </c>
      <c r="AS524" s="13" t="s">
        <v>528</v>
      </c>
      <c r="AT524" s="34">
        <v>5</v>
      </c>
      <c r="AU524" s="34">
        <v>104</v>
      </c>
      <c r="AV524" s="33">
        <f>'Inputs and Outputs Part A'!$B$4</f>
        <v>100</v>
      </c>
      <c r="AW524" s="33">
        <f t="shared" si="53"/>
        <v>100</v>
      </c>
      <c r="AX524" s="33">
        <f>IF(AW524-AT524&gt;'Inputs and Outputs Part A'!B$4,AW524-AT524-'Inputs and Outputs Part A'!B$4,0)</f>
        <v>0</v>
      </c>
      <c r="AY524" s="35">
        <f>'Inputs and Outputs Part A'!$B$5*'Data Sheet A'!AW524</f>
        <v>4000</v>
      </c>
    </row>
    <row r="525" spans="1:51" x14ac:dyDescent="0.3">
      <c r="A525" s="13" t="s">
        <v>529</v>
      </c>
      <c r="B525" s="34">
        <v>1</v>
      </c>
      <c r="C525" s="34">
        <v>100</v>
      </c>
      <c r="D525" s="33">
        <f>'Inputs and Outputs Part A'!$B$4+'Inputs and Outputs Part A'!$B$8</f>
        <v>101</v>
      </c>
      <c r="E525" s="33">
        <f t="shared" si="48"/>
        <v>100</v>
      </c>
      <c r="F525" s="33">
        <f>IF(E525-B525&gt;'Inputs and Outputs Part A'!B$4,E525-B525-'Inputs and Outputs Part A'!B$4,0)</f>
        <v>0</v>
      </c>
      <c r="G525" s="35">
        <f>'Inputs and Outputs Part A'!$B$5*'Data Sheet A'!E525-'Inputs and Outputs Part A'!$B$6*'Data Sheet A'!F525</f>
        <v>4000</v>
      </c>
      <c r="J525" s="13" t="s">
        <v>529</v>
      </c>
      <c r="K525" s="34">
        <v>1</v>
      </c>
      <c r="L525" s="34">
        <v>100</v>
      </c>
      <c r="M525" s="33">
        <f>'Inputs and Outputs Part A'!$B$4+'Inputs and Outputs Part A'!$B$9</f>
        <v>102</v>
      </c>
      <c r="N525" s="33">
        <f t="shared" si="49"/>
        <v>100</v>
      </c>
      <c r="O525" s="33">
        <f>IF(N525-K525&gt;'Inputs and Outputs Part A'!B$4,N525-K525-'Inputs and Outputs Part A'!B$4,0)</f>
        <v>0</v>
      </c>
      <c r="P525" s="35">
        <f>'Inputs and Outputs Part A'!$B$5*'Data Sheet A'!N525-'Inputs and Outputs Part A'!$B$6*'Data Sheet A'!O525</f>
        <v>4000</v>
      </c>
      <c r="S525" s="13" t="s">
        <v>529</v>
      </c>
      <c r="T525" s="34">
        <v>1</v>
      </c>
      <c r="U525" s="34">
        <v>100</v>
      </c>
      <c r="V525" s="33">
        <f>'Inputs and Outputs Part A'!$B$4+'Inputs and Outputs Part A'!$B$10</f>
        <v>103</v>
      </c>
      <c r="W525" s="33">
        <f t="shared" si="50"/>
        <v>100</v>
      </c>
      <c r="X525" s="33">
        <f>IF(W525-T525&gt;'Inputs and Outputs Part A'!B$4,W525-T525-'Inputs and Outputs Part A'!B$4,0)</f>
        <v>0</v>
      </c>
      <c r="Y525" s="35">
        <f>'Inputs and Outputs Part A'!$B$5*'Data Sheet A'!W525-'Inputs and Outputs Part A'!$B$6*'Data Sheet A'!X525</f>
        <v>4000</v>
      </c>
      <c r="AB525" s="13" t="s">
        <v>529</v>
      </c>
      <c r="AC525" s="34">
        <v>1</v>
      </c>
      <c r="AD525" s="34">
        <v>100</v>
      </c>
      <c r="AE525" s="33">
        <f>'Inputs and Outputs Part A'!$B$4+'Inputs and Outputs Part A'!$B$11</f>
        <v>104</v>
      </c>
      <c r="AF525" s="33">
        <f t="shared" si="51"/>
        <v>100</v>
      </c>
      <c r="AG525" s="33">
        <f>IF(AF525-AC525&gt;'Inputs and Outputs Part A'!B$4,AF525-AC525-'Inputs and Outputs Part A'!B$4,0)</f>
        <v>0</v>
      </c>
      <c r="AH525" s="35">
        <f>'Inputs and Outputs Part A'!$B$5*'Data Sheet A'!AF525-'Inputs and Outputs Part A'!$B$6*'Data Sheet A'!AG525</f>
        <v>4000</v>
      </c>
      <c r="AK525" s="13" t="s">
        <v>529</v>
      </c>
      <c r="AL525" s="34">
        <v>1</v>
      </c>
      <c r="AM525" s="34">
        <v>100</v>
      </c>
      <c r="AN525" s="33">
        <f>'Inputs and Outputs Part A'!$B$4+'Inputs and Outputs Part A'!$B$12</f>
        <v>105</v>
      </c>
      <c r="AO525" s="33">
        <f t="shared" si="52"/>
        <v>100</v>
      </c>
      <c r="AP525" s="33">
        <f>IF(AO525-AL525&gt;'Inputs and Outputs Part A'!B$4,AO525-AL525-'Inputs and Outputs Part A'!B$4,0)</f>
        <v>0</v>
      </c>
      <c r="AQ525" s="35">
        <f>'Inputs and Outputs Part A'!$B$5*'Data Sheet A'!AO525-'Inputs and Outputs Part A'!$B$6*'Data Sheet A'!AP525</f>
        <v>4000</v>
      </c>
      <c r="AS525" s="13" t="s">
        <v>529</v>
      </c>
      <c r="AT525" s="34">
        <v>1</v>
      </c>
      <c r="AU525" s="34">
        <v>100</v>
      </c>
      <c r="AV525" s="33">
        <f>'Inputs and Outputs Part A'!$B$4</f>
        <v>100</v>
      </c>
      <c r="AW525" s="33">
        <f t="shared" si="53"/>
        <v>100</v>
      </c>
      <c r="AX525" s="33">
        <f>IF(AW525-AT525&gt;'Inputs and Outputs Part A'!B$4,AW525-AT525-'Inputs and Outputs Part A'!B$4,0)</f>
        <v>0</v>
      </c>
      <c r="AY525" s="35">
        <f>'Inputs and Outputs Part A'!$B$5*'Data Sheet A'!AW525</f>
        <v>4000</v>
      </c>
    </row>
    <row r="526" spans="1:51" x14ac:dyDescent="0.3">
      <c r="A526" s="13" t="s">
        <v>530</v>
      </c>
      <c r="B526" s="34">
        <v>2</v>
      </c>
      <c r="C526" s="34">
        <v>105</v>
      </c>
      <c r="D526" s="33">
        <f>'Inputs and Outputs Part A'!$B$4+'Inputs and Outputs Part A'!$B$8</f>
        <v>101</v>
      </c>
      <c r="E526" s="33">
        <f t="shared" si="48"/>
        <v>101</v>
      </c>
      <c r="F526" s="33">
        <f>IF(E526-B526&gt;'Inputs and Outputs Part A'!B$4,E526-B526-'Inputs and Outputs Part A'!B$4,0)</f>
        <v>0</v>
      </c>
      <c r="G526" s="35">
        <f>'Inputs and Outputs Part A'!$B$5*'Data Sheet A'!E526-'Inputs and Outputs Part A'!$B$6*'Data Sheet A'!F526</f>
        <v>4040</v>
      </c>
      <c r="J526" s="13" t="s">
        <v>530</v>
      </c>
      <c r="K526" s="34">
        <v>2</v>
      </c>
      <c r="L526" s="34">
        <v>105</v>
      </c>
      <c r="M526" s="33">
        <f>'Inputs and Outputs Part A'!$B$4+'Inputs and Outputs Part A'!$B$9</f>
        <v>102</v>
      </c>
      <c r="N526" s="33">
        <f t="shared" si="49"/>
        <v>102</v>
      </c>
      <c r="O526" s="33">
        <f>IF(N526-K526&gt;'Inputs and Outputs Part A'!B$4,N526-K526-'Inputs and Outputs Part A'!B$4,0)</f>
        <v>0</v>
      </c>
      <c r="P526" s="35">
        <f>'Inputs and Outputs Part A'!$B$5*'Data Sheet A'!N526-'Inputs and Outputs Part A'!$B$6*'Data Sheet A'!O526</f>
        <v>4080</v>
      </c>
      <c r="S526" s="13" t="s">
        <v>530</v>
      </c>
      <c r="T526" s="34">
        <v>2</v>
      </c>
      <c r="U526" s="34">
        <v>105</v>
      </c>
      <c r="V526" s="33">
        <f>'Inputs and Outputs Part A'!$B$4+'Inputs and Outputs Part A'!$B$10</f>
        <v>103</v>
      </c>
      <c r="W526" s="33">
        <f t="shared" si="50"/>
        <v>103</v>
      </c>
      <c r="X526" s="33">
        <f>IF(W526-T526&gt;'Inputs and Outputs Part A'!B$4,W526-T526-'Inputs and Outputs Part A'!B$4,0)</f>
        <v>1</v>
      </c>
      <c r="Y526" s="35">
        <f>'Inputs and Outputs Part A'!$B$5*'Data Sheet A'!W526-'Inputs and Outputs Part A'!$B$6*'Data Sheet A'!X526</f>
        <v>4020</v>
      </c>
      <c r="AB526" s="13" t="s">
        <v>530</v>
      </c>
      <c r="AC526" s="34">
        <v>2</v>
      </c>
      <c r="AD526" s="34">
        <v>105</v>
      </c>
      <c r="AE526" s="33">
        <f>'Inputs and Outputs Part A'!$B$4+'Inputs and Outputs Part A'!$B$11</f>
        <v>104</v>
      </c>
      <c r="AF526" s="33">
        <f t="shared" si="51"/>
        <v>104</v>
      </c>
      <c r="AG526" s="33">
        <f>IF(AF526-AC526&gt;'Inputs and Outputs Part A'!B$4,AF526-AC526-'Inputs and Outputs Part A'!B$4,0)</f>
        <v>2</v>
      </c>
      <c r="AH526" s="35">
        <f>'Inputs and Outputs Part A'!$B$5*'Data Sheet A'!AF526-'Inputs and Outputs Part A'!$B$6*'Data Sheet A'!AG526</f>
        <v>3960</v>
      </c>
      <c r="AK526" s="13" t="s">
        <v>530</v>
      </c>
      <c r="AL526" s="34">
        <v>2</v>
      </c>
      <c r="AM526" s="34">
        <v>105</v>
      </c>
      <c r="AN526" s="33">
        <f>'Inputs and Outputs Part A'!$B$4+'Inputs and Outputs Part A'!$B$12</f>
        <v>105</v>
      </c>
      <c r="AO526" s="33">
        <f t="shared" si="52"/>
        <v>105</v>
      </c>
      <c r="AP526" s="33">
        <f>IF(AO526-AL526&gt;'Inputs and Outputs Part A'!B$4,AO526-AL526-'Inputs and Outputs Part A'!B$4,0)</f>
        <v>3</v>
      </c>
      <c r="AQ526" s="35">
        <f>'Inputs and Outputs Part A'!$B$5*'Data Sheet A'!AO526-'Inputs and Outputs Part A'!$B$6*'Data Sheet A'!AP526</f>
        <v>3900</v>
      </c>
      <c r="AS526" s="13" t="s">
        <v>530</v>
      </c>
      <c r="AT526" s="34">
        <v>2</v>
      </c>
      <c r="AU526" s="34">
        <v>105</v>
      </c>
      <c r="AV526" s="33">
        <f>'Inputs and Outputs Part A'!$B$4</f>
        <v>100</v>
      </c>
      <c r="AW526" s="33">
        <f t="shared" si="53"/>
        <v>100</v>
      </c>
      <c r="AX526" s="33">
        <f>IF(AW526-AT526&gt;'Inputs and Outputs Part A'!B$4,AW526-AT526-'Inputs and Outputs Part A'!B$4,0)</f>
        <v>0</v>
      </c>
      <c r="AY526" s="35">
        <f>'Inputs and Outputs Part A'!$B$5*'Data Sheet A'!AW526</f>
        <v>4000</v>
      </c>
    </row>
    <row r="527" spans="1:51" x14ac:dyDescent="0.3">
      <c r="A527" s="13" t="s">
        <v>531</v>
      </c>
      <c r="B527" s="34">
        <v>2</v>
      </c>
      <c r="C527" s="34">
        <v>100</v>
      </c>
      <c r="D527" s="33">
        <f>'Inputs and Outputs Part A'!$B$4+'Inputs and Outputs Part A'!$B$8</f>
        <v>101</v>
      </c>
      <c r="E527" s="33">
        <f t="shared" si="48"/>
        <v>100</v>
      </c>
      <c r="F527" s="33">
        <f>IF(E527-B527&gt;'Inputs and Outputs Part A'!B$4,E527-B527-'Inputs and Outputs Part A'!B$4,0)</f>
        <v>0</v>
      </c>
      <c r="G527" s="35">
        <f>'Inputs and Outputs Part A'!$B$5*'Data Sheet A'!E527-'Inputs and Outputs Part A'!$B$6*'Data Sheet A'!F527</f>
        <v>4000</v>
      </c>
      <c r="J527" s="13" t="s">
        <v>531</v>
      </c>
      <c r="K527" s="34">
        <v>2</v>
      </c>
      <c r="L527" s="34">
        <v>100</v>
      </c>
      <c r="M527" s="33">
        <f>'Inputs and Outputs Part A'!$B$4+'Inputs and Outputs Part A'!$B$9</f>
        <v>102</v>
      </c>
      <c r="N527" s="33">
        <f t="shared" si="49"/>
        <v>100</v>
      </c>
      <c r="O527" s="33">
        <f>IF(N527-K527&gt;'Inputs and Outputs Part A'!B$4,N527-K527-'Inputs and Outputs Part A'!B$4,0)</f>
        <v>0</v>
      </c>
      <c r="P527" s="35">
        <f>'Inputs and Outputs Part A'!$B$5*'Data Sheet A'!N527-'Inputs and Outputs Part A'!$B$6*'Data Sheet A'!O527</f>
        <v>4000</v>
      </c>
      <c r="S527" s="13" t="s">
        <v>531</v>
      </c>
      <c r="T527" s="34">
        <v>2</v>
      </c>
      <c r="U527" s="34">
        <v>100</v>
      </c>
      <c r="V527" s="33">
        <f>'Inputs and Outputs Part A'!$B$4+'Inputs and Outputs Part A'!$B$10</f>
        <v>103</v>
      </c>
      <c r="W527" s="33">
        <f t="shared" si="50"/>
        <v>100</v>
      </c>
      <c r="X527" s="33">
        <f>IF(W527-T527&gt;'Inputs and Outputs Part A'!B$4,W527-T527-'Inputs and Outputs Part A'!B$4,0)</f>
        <v>0</v>
      </c>
      <c r="Y527" s="35">
        <f>'Inputs and Outputs Part A'!$B$5*'Data Sheet A'!W527-'Inputs and Outputs Part A'!$B$6*'Data Sheet A'!X527</f>
        <v>4000</v>
      </c>
      <c r="AB527" s="13" t="s">
        <v>531</v>
      </c>
      <c r="AC527" s="34">
        <v>2</v>
      </c>
      <c r="AD527" s="34">
        <v>100</v>
      </c>
      <c r="AE527" s="33">
        <f>'Inputs and Outputs Part A'!$B$4+'Inputs and Outputs Part A'!$B$11</f>
        <v>104</v>
      </c>
      <c r="AF527" s="33">
        <f t="shared" si="51"/>
        <v>100</v>
      </c>
      <c r="AG527" s="33">
        <f>IF(AF527-AC527&gt;'Inputs and Outputs Part A'!B$4,AF527-AC527-'Inputs and Outputs Part A'!B$4,0)</f>
        <v>0</v>
      </c>
      <c r="AH527" s="35">
        <f>'Inputs and Outputs Part A'!$B$5*'Data Sheet A'!AF527-'Inputs and Outputs Part A'!$B$6*'Data Sheet A'!AG527</f>
        <v>4000</v>
      </c>
      <c r="AK527" s="13" t="s">
        <v>531</v>
      </c>
      <c r="AL527" s="34">
        <v>2</v>
      </c>
      <c r="AM527" s="34">
        <v>100</v>
      </c>
      <c r="AN527" s="33">
        <f>'Inputs and Outputs Part A'!$B$4+'Inputs and Outputs Part A'!$B$12</f>
        <v>105</v>
      </c>
      <c r="AO527" s="33">
        <f t="shared" si="52"/>
        <v>100</v>
      </c>
      <c r="AP527" s="33">
        <f>IF(AO527-AL527&gt;'Inputs and Outputs Part A'!B$4,AO527-AL527-'Inputs and Outputs Part A'!B$4,0)</f>
        <v>0</v>
      </c>
      <c r="AQ527" s="35">
        <f>'Inputs and Outputs Part A'!$B$5*'Data Sheet A'!AO527-'Inputs and Outputs Part A'!$B$6*'Data Sheet A'!AP527</f>
        <v>4000</v>
      </c>
      <c r="AS527" s="13" t="s">
        <v>531</v>
      </c>
      <c r="AT527" s="34">
        <v>2</v>
      </c>
      <c r="AU527" s="34">
        <v>100</v>
      </c>
      <c r="AV527" s="33">
        <f>'Inputs and Outputs Part A'!$B$4</f>
        <v>100</v>
      </c>
      <c r="AW527" s="33">
        <f t="shared" si="53"/>
        <v>100</v>
      </c>
      <c r="AX527" s="33">
        <f>IF(AW527-AT527&gt;'Inputs and Outputs Part A'!B$4,AW527-AT527-'Inputs and Outputs Part A'!B$4,0)</f>
        <v>0</v>
      </c>
      <c r="AY527" s="35">
        <f>'Inputs and Outputs Part A'!$B$5*'Data Sheet A'!AW527</f>
        <v>4000</v>
      </c>
    </row>
    <row r="528" spans="1:51" x14ac:dyDescent="0.3">
      <c r="A528" s="13" t="s">
        <v>532</v>
      </c>
      <c r="B528" s="34">
        <v>2</v>
      </c>
      <c r="C528" s="34">
        <v>102</v>
      </c>
      <c r="D528" s="33">
        <f>'Inputs and Outputs Part A'!$B$4+'Inputs and Outputs Part A'!$B$8</f>
        <v>101</v>
      </c>
      <c r="E528" s="33">
        <f t="shared" si="48"/>
        <v>101</v>
      </c>
      <c r="F528" s="33">
        <f>IF(E528-B528&gt;'Inputs and Outputs Part A'!B$4,E528-B528-'Inputs and Outputs Part A'!B$4,0)</f>
        <v>0</v>
      </c>
      <c r="G528" s="35">
        <f>'Inputs and Outputs Part A'!$B$5*'Data Sheet A'!E528-'Inputs and Outputs Part A'!$B$6*'Data Sheet A'!F528</f>
        <v>4040</v>
      </c>
      <c r="J528" s="13" t="s">
        <v>532</v>
      </c>
      <c r="K528" s="34">
        <v>2</v>
      </c>
      <c r="L528" s="34">
        <v>102</v>
      </c>
      <c r="M528" s="33">
        <f>'Inputs and Outputs Part A'!$B$4+'Inputs and Outputs Part A'!$B$9</f>
        <v>102</v>
      </c>
      <c r="N528" s="33">
        <f t="shared" si="49"/>
        <v>102</v>
      </c>
      <c r="O528" s="33">
        <f>IF(N528-K528&gt;'Inputs and Outputs Part A'!B$4,N528-K528-'Inputs and Outputs Part A'!B$4,0)</f>
        <v>0</v>
      </c>
      <c r="P528" s="35">
        <f>'Inputs and Outputs Part A'!$B$5*'Data Sheet A'!N528-'Inputs and Outputs Part A'!$B$6*'Data Sheet A'!O528</f>
        <v>4080</v>
      </c>
      <c r="S528" s="13" t="s">
        <v>532</v>
      </c>
      <c r="T528" s="34">
        <v>2</v>
      </c>
      <c r="U528" s="34">
        <v>102</v>
      </c>
      <c r="V528" s="33">
        <f>'Inputs and Outputs Part A'!$B$4+'Inputs and Outputs Part A'!$B$10</f>
        <v>103</v>
      </c>
      <c r="W528" s="33">
        <f t="shared" si="50"/>
        <v>102</v>
      </c>
      <c r="X528" s="33">
        <f>IF(W528-T528&gt;'Inputs and Outputs Part A'!B$4,W528-T528-'Inputs and Outputs Part A'!B$4,0)</f>
        <v>0</v>
      </c>
      <c r="Y528" s="35">
        <f>'Inputs and Outputs Part A'!$B$5*'Data Sheet A'!W528-'Inputs and Outputs Part A'!$B$6*'Data Sheet A'!X528</f>
        <v>4080</v>
      </c>
      <c r="AB528" s="13" t="s">
        <v>532</v>
      </c>
      <c r="AC528" s="34">
        <v>2</v>
      </c>
      <c r="AD528" s="34">
        <v>102</v>
      </c>
      <c r="AE528" s="33">
        <f>'Inputs and Outputs Part A'!$B$4+'Inputs and Outputs Part A'!$B$11</f>
        <v>104</v>
      </c>
      <c r="AF528" s="33">
        <f t="shared" si="51"/>
        <v>102</v>
      </c>
      <c r="AG528" s="33">
        <f>IF(AF528-AC528&gt;'Inputs and Outputs Part A'!B$4,AF528-AC528-'Inputs and Outputs Part A'!B$4,0)</f>
        <v>0</v>
      </c>
      <c r="AH528" s="35">
        <f>'Inputs and Outputs Part A'!$B$5*'Data Sheet A'!AF528-'Inputs and Outputs Part A'!$B$6*'Data Sheet A'!AG528</f>
        <v>4080</v>
      </c>
      <c r="AK528" s="13" t="s">
        <v>532</v>
      </c>
      <c r="AL528" s="34">
        <v>2</v>
      </c>
      <c r="AM528" s="34">
        <v>102</v>
      </c>
      <c r="AN528" s="33">
        <f>'Inputs and Outputs Part A'!$B$4+'Inputs and Outputs Part A'!$B$12</f>
        <v>105</v>
      </c>
      <c r="AO528" s="33">
        <f t="shared" si="52"/>
        <v>102</v>
      </c>
      <c r="AP528" s="33">
        <f>IF(AO528-AL528&gt;'Inputs and Outputs Part A'!B$4,AO528-AL528-'Inputs and Outputs Part A'!B$4,0)</f>
        <v>0</v>
      </c>
      <c r="AQ528" s="35">
        <f>'Inputs and Outputs Part A'!$B$5*'Data Sheet A'!AO528-'Inputs and Outputs Part A'!$B$6*'Data Sheet A'!AP528</f>
        <v>4080</v>
      </c>
      <c r="AS528" s="13" t="s">
        <v>532</v>
      </c>
      <c r="AT528" s="34">
        <v>2</v>
      </c>
      <c r="AU528" s="34">
        <v>102</v>
      </c>
      <c r="AV528" s="33">
        <f>'Inputs and Outputs Part A'!$B$4</f>
        <v>100</v>
      </c>
      <c r="AW528" s="33">
        <f t="shared" si="53"/>
        <v>100</v>
      </c>
      <c r="AX528" s="33">
        <f>IF(AW528-AT528&gt;'Inputs and Outputs Part A'!B$4,AW528-AT528-'Inputs and Outputs Part A'!B$4,0)</f>
        <v>0</v>
      </c>
      <c r="AY528" s="35">
        <f>'Inputs and Outputs Part A'!$B$5*'Data Sheet A'!AW528</f>
        <v>4000</v>
      </c>
    </row>
    <row r="529" spans="1:51" x14ac:dyDescent="0.3">
      <c r="A529" s="13" t="s">
        <v>533</v>
      </c>
      <c r="B529" s="34">
        <v>2</v>
      </c>
      <c r="C529" s="34">
        <v>108</v>
      </c>
      <c r="D529" s="33">
        <f>'Inputs and Outputs Part A'!$B$4+'Inputs and Outputs Part A'!$B$8</f>
        <v>101</v>
      </c>
      <c r="E529" s="33">
        <f t="shared" si="48"/>
        <v>101</v>
      </c>
      <c r="F529" s="33">
        <f>IF(E529-B529&gt;'Inputs and Outputs Part A'!B$4,E529-B529-'Inputs and Outputs Part A'!B$4,0)</f>
        <v>0</v>
      </c>
      <c r="G529" s="35">
        <f>'Inputs and Outputs Part A'!$B$5*'Data Sheet A'!E529-'Inputs and Outputs Part A'!$B$6*'Data Sheet A'!F529</f>
        <v>4040</v>
      </c>
      <c r="J529" s="13" t="s">
        <v>533</v>
      </c>
      <c r="K529" s="34">
        <v>2</v>
      </c>
      <c r="L529" s="34">
        <v>108</v>
      </c>
      <c r="M529" s="33">
        <f>'Inputs and Outputs Part A'!$B$4+'Inputs and Outputs Part A'!$B$9</f>
        <v>102</v>
      </c>
      <c r="N529" s="33">
        <f t="shared" si="49"/>
        <v>102</v>
      </c>
      <c r="O529" s="33">
        <f>IF(N529-K529&gt;'Inputs and Outputs Part A'!B$4,N529-K529-'Inputs and Outputs Part A'!B$4,0)</f>
        <v>0</v>
      </c>
      <c r="P529" s="35">
        <f>'Inputs and Outputs Part A'!$B$5*'Data Sheet A'!N529-'Inputs and Outputs Part A'!$B$6*'Data Sheet A'!O529</f>
        <v>4080</v>
      </c>
      <c r="S529" s="13" t="s">
        <v>533</v>
      </c>
      <c r="T529" s="34">
        <v>2</v>
      </c>
      <c r="U529" s="34">
        <v>108</v>
      </c>
      <c r="V529" s="33">
        <f>'Inputs and Outputs Part A'!$B$4+'Inputs and Outputs Part A'!$B$10</f>
        <v>103</v>
      </c>
      <c r="W529" s="33">
        <f t="shared" si="50"/>
        <v>103</v>
      </c>
      <c r="X529" s="33">
        <f>IF(W529-T529&gt;'Inputs and Outputs Part A'!B$4,W529-T529-'Inputs and Outputs Part A'!B$4,0)</f>
        <v>1</v>
      </c>
      <c r="Y529" s="35">
        <f>'Inputs and Outputs Part A'!$B$5*'Data Sheet A'!W529-'Inputs and Outputs Part A'!$B$6*'Data Sheet A'!X529</f>
        <v>4020</v>
      </c>
      <c r="AB529" s="13" t="s">
        <v>533</v>
      </c>
      <c r="AC529" s="34">
        <v>2</v>
      </c>
      <c r="AD529" s="34">
        <v>108</v>
      </c>
      <c r="AE529" s="33">
        <f>'Inputs and Outputs Part A'!$B$4+'Inputs and Outputs Part A'!$B$11</f>
        <v>104</v>
      </c>
      <c r="AF529" s="33">
        <f t="shared" si="51"/>
        <v>104</v>
      </c>
      <c r="AG529" s="33">
        <f>IF(AF529-AC529&gt;'Inputs and Outputs Part A'!B$4,AF529-AC529-'Inputs and Outputs Part A'!B$4,0)</f>
        <v>2</v>
      </c>
      <c r="AH529" s="35">
        <f>'Inputs and Outputs Part A'!$B$5*'Data Sheet A'!AF529-'Inputs and Outputs Part A'!$B$6*'Data Sheet A'!AG529</f>
        <v>3960</v>
      </c>
      <c r="AK529" s="13" t="s">
        <v>533</v>
      </c>
      <c r="AL529" s="34">
        <v>2</v>
      </c>
      <c r="AM529" s="34">
        <v>108</v>
      </c>
      <c r="AN529" s="33">
        <f>'Inputs and Outputs Part A'!$B$4+'Inputs and Outputs Part A'!$B$12</f>
        <v>105</v>
      </c>
      <c r="AO529" s="33">
        <f t="shared" si="52"/>
        <v>105</v>
      </c>
      <c r="AP529" s="33">
        <f>IF(AO529-AL529&gt;'Inputs and Outputs Part A'!B$4,AO529-AL529-'Inputs and Outputs Part A'!B$4,0)</f>
        <v>3</v>
      </c>
      <c r="AQ529" s="35">
        <f>'Inputs and Outputs Part A'!$B$5*'Data Sheet A'!AO529-'Inputs and Outputs Part A'!$B$6*'Data Sheet A'!AP529</f>
        <v>3900</v>
      </c>
      <c r="AS529" s="13" t="s">
        <v>533</v>
      </c>
      <c r="AT529" s="34">
        <v>2</v>
      </c>
      <c r="AU529" s="34">
        <v>108</v>
      </c>
      <c r="AV529" s="33">
        <f>'Inputs and Outputs Part A'!$B$4</f>
        <v>100</v>
      </c>
      <c r="AW529" s="33">
        <f t="shared" si="53"/>
        <v>100</v>
      </c>
      <c r="AX529" s="33">
        <f>IF(AW529-AT529&gt;'Inputs and Outputs Part A'!B$4,AW529-AT529-'Inputs and Outputs Part A'!B$4,0)</f>
        <v>0</v>
      </c>
      <c r="AY529" s="35">
        <f>'Inputs and Outputs Part A'!$B$5*'Data Sheet A'!AW529</f>
        <v>4000</v>
      </c>
    </row>
    <row r="530" spans="1:51" x14ac:dyDescent="0.3">
      <c r="A530" s="13" t="s">
        <v>534</v>
      </c>
      <c r="B530" s="34">
        <v>0</v>
      </c>
      <c r="C530" s="34">
        <v>107</v>
      </c>
      <c r="D530" s="33">
        <f>'Inputs and Outputs Part A'!$B$4+'Inputs and Outputs Part A'!$B$8</f>
        <v>101</v>
      </c>
      <c r="E530" s="33">
        <f t="shared" si="48"/>
        <v>101</v>
      </c>
      <c r="F530" s="33">
        <f>IF(E530-B530&gt;'Inputs and Outputs Part A'!B$4,E530-B530-'Inputs and Outputs Part A'!B$4,0)</f>
        <v>1</v>
      </c>
      <c r="G530" s="35">
        <f>'Inputs and Outputs Part A'!$B$5*'Data Sheet A'!E530-'Inputs and Outputs Part A'!$B$6*'Data Sheet A'!F530</f>
        <v>3940</v>
      </c>
      <c r="J530" s="13" t="s">
        <v>534</v>
      </c>
      <c r="K530" s="34">
        <v>0</v>
      </c>
      <c r="L530" s="34">
        <v>107</v>
      </c>
      <c r="M530" s="33">
        <f>'Inputs and Outputs Part A'!$B$4+'Inputs and Outputs Part A'!$B$9</f>
        <v>102</v>
      </c>
      <c r="N530" s="33">
        <f t="shared" si="49"/>
        <v>102</v>
      </c>
      <c r="O530" s="33">
        <f>IF(N530-K530&gt;'Inputs and Outputs Part A'!B$4,N530-K530-'Inputs and Outputs Part A'!B$4,0)</f>
        <v>2</v>
      </c>
      <c r="P530" s="35">
        <f>'Inputs and Outputs Part A'!$B$5*'Data Sheet A'!N530-'Inputs and Outputs Part A'!$B$6*'Data Sheet A'!O530</f>
        <v>3880</v>
      </c>
      <c r="S530" s="13" t="s">
        <v>534</v>
      </c>
      <c r="T530" s="34">
        <v>0</v>
      </c>
      <c r="U530" s="34">
        <v>107</v>
      </c>
      <c r="V530" s="33">
        <f>'Inputs and Outputs Part A'!$B$4+'Inputs and Outputs Part A'!$B$10</f>
        <v>103</v>
      </c>
      <c r="W530" s="33">
        <f t="shared" si="50"/>
        <v>103</v>
      </c>
      <c r="X530" s="33">
        <f>IF(W530-T530&gt;'Inputs and Outputs Part A'!B$4,W530-T530-'Inputs and Outputs Part A'!B$4,0)</f>
        <v>3</v>
      </c>
      <c r="Y530" s="35">
        <f>'Inputs and Outputs Part A'!$B$5*'Data Sheet A'!W530-'Inputs and Outputs Part A'!$B$6*'Data Sheet A'!X530</f>
        <v>3820</v>
      </c>
      <c r="AB530" s="13" t="s">
        <v>534</v>
      </c>
      <c r="AC530" s="34">
        <v>0</v>
      </c>
      <c r="AD530" s="34">
        <v>107</v>
      </c>
      <c r="AE530" s="33">
        <f>'Inputs and Outputs Part A'!$B$4+'Inputs and Outputs Part A'!$B$11</f>
        <v>104</v>
      </c>
      <c r="AF530" s="33">
        <f t="shared" si="51"/>
        <v>104</v>
      </c>
      <c r="AG530" s="33">
        <f>IF(AF530-AC530&gt;'Inputs and Outputs Part A'!B$4,AF530-AC530-'Inputs and Outputs Part A'!B$4,0)</f>
        <v>4</v>
      </c>
      <c r="AH530" s="35">
        <f>'Inputs and Outputs Part A'!$B$5*'Data Sheet A'!AF530-'Inputs and Outputs Part A'!$B$6*'Data Sheet A'!AG530</f>
        <v>3760</v>
      </c>
      <c r="AK530" s="13" t="s">
        <v>534</v>
      </c>
      <c r="AL530" s="34">
        <v>0</v>
      </c>
      <c r="AM530" s="34">
        <v>107</v>
      </c>
      <c r="AN530" s="33">
        <f>'Inputs and Outputs Part A'!$B$4+'Inputs and Outputs Part A'!$B$12</f>
        <v>105</v>
      </c>
      <c r="AO530" s="33">
        <f t="shared" si="52"/>
        <v>105</v>
      </c>
      <c r="AP530" s="33">
        <f>IF(AO530-AL530&gt;'Inputs and Outputs Part A'!B$4,AO530-AL530-'Inputs and Outputs Part A'!B$4,0)</f>
        <v>5</v>
      </c>
      <c r="AQ530" s="35">
        <f>'Inputs and Outputs Part A'!$B$5*'Data Sheet A'!AO530-'Inputs and Outputs Part A'!$B$6*'Data Sheet A'!AP530</f>
        <v>3700</v>
      </c>
      <c r="AS530" s="13" t="s">
        <v>534</v>
      </c>
      <c r="AT530" s="34">
        <v>0</v>
      </c>
      <c r="AU530" s="34">
        <v>107</v>
      </c>
      <c r="AV530" s="33">
        <f>'Inputs and Outputs Part A'!$B$4</f>
        <v>100</v>
      </c>
      <c r="AW530" s="33">
        <f t="shared" si="53"/>
        <v>100</v>
      </c>
      <c r="AX530" s="33">
        <f>IF(AW530-AT530&gt;'Inputs and Outputs Part A'!B$4,AW530-AT530-'Inputs and Outputs Part A'!B$4,0)</f>
        <v>0</v>
      </c>
      <c r="AY530" s="35">
        <f>'Inputs and Outputs Part A'!$B$5*'Data Sheet A'!AW530</f>
        <v>4000</v>
      </c>
    </row>
    <row r="531" spans="1:51" x14ac:dyDescent="0.3">
      <c r="A531" s="13" t="s">
        <v>535</v>
      </c>
      <c r="B531" s="34">
        <v>4</v>
      </c>
      <c r="C531" s="34">
        <v>98</v>
      </c>
      <c r="D531" s="33">
        <f>'Inputs and Outputs Part A'!$B$4+'Inputs and Outputs Part A'!$B$8</f>
        <v>101</v>
      </c>
      <c r="E531" s="33">
        <f t="shared" si="48"/>
        <v>98</v>
      </c>
      <c r="F531" s="33">
        <f>IF(E531-B531&gt;'Inputs and Outputs Part A'!B$4,E531-B531-'Inputs and Outputs Part A'!B$4,0)</f>
        <v>0</v>
      </c>
      <c r="G531" s="35">
        <f>'Inputs and Outputs Part A'!$B$5*'Data Sheet A'!E531-'Inputs and Outputs Part A'!$B$6*'Data Sheet A'!F531</f>
        <v>3920</v>
      </c>
      <c r="J531" s="13" t="s">
        <v>535</v>
      </c>
      <c r="K531" s="34">
        <v>4</v>
      </c>
      <c r="L531" s="34">
        <v>98</v>
      </c>
      <c r="M531" s="33">
        <f>'Inputs and Outputs Part A'!$B$4+'Inputs and Outputs Part A'!$B$9</f>
        <v>102</v>
      </c>
      <c r="N531" s="33">
        <f t="shared" si="49"/>
        <v>98</v>
      </c>
      <c r="O531" s="33">
        <f>IF(N531-K531&gt;'Inputs and Outputs Part A'!B$4,N531-K531-'Inputs and Outputs Part A'!B$4,0)</f>
        <v>0</v>
      </c>
      <c r="P531" s="35">
        <f>'Inputs and Outputs Part A'!$B$5*'Data Sheet A'!N531-'Inputs and Outputs Part A'!$B$6*'Data Sheet A'!O531</f>
        <v>3920</v>
      </c>
      <c r="S531" s="13" t="s">
        <v>535</v>
      </c>
      <c r="T531" s="34">
        <v>4</v>
      </c>
      <c r="U531" s="34">
        <v>98</v>
      </c>
      <c r="V531" s="33">
        <f>'Inputs and Outputs Part A'!$B$4+'Inputs and Outputs Part A'!$B$10</f>
        <v>103</v>
      </c>
      <c r="W531" s="33">
        <f t="shared" si="50"/>
        <v>98</v>
      </c>
      <c r="X531" s="33">
        <f>IF(W531-T531&gt;'Inputs and Outputs Part A'!B$4,W531-T531-'Inputs and Outputs Part A'!B$4,0)</f>
        <v>0</v>
      </c>
      <c r="Y531" s="35">
        <f>'Inputs and Outputs Part A'!$B$5*'Data Sheet A'!W531-'Inputs and Outputs Part A'!$B$6*'Data Sheet A'!X531</f>
        <v>3920</v>
      </c>
      <c r="AB531" s="13" t="s">
        <v>535</v>
      </c>
      <c r="AC531" s="34">
        <v>4</v>
      </c>
      <c r="AD531" s="34">
        <v>98</v>
      </c>
      <c r="AE531" s="33">
        <f>'Inputs and Outputs Part A'!$B$4+'Inputs and Outputs Part A'!$B$11</f>
        <v>104</v>
      </c>
      <c r="AF531" s="33">
        <f t="shared" si="51"/>
        <v>98</v>
      </c>
      <c r="AG531" s="33">
        <f>IF(AF531-AC531&gt;'Inputs and Outputs Part A'!B$4,AF531-AC531-'Inputs and Outputs Part A'!B$4,0)</f>
        <v>0</v>
      </c>
      <c r="AH531" s="35">
        <f>'Inputs and Outputs Part A'!$B$5*'Data Sheet A'!AF531-'Inputs and Outputs Part A'!$B$6*'Data Sheet A'!AG531</f>
        <v>3920</v>
      </c>
      <c r="AK531" s="13" t="s">
        <v>535</v>
      </c>
      <c r="AL531" s="34">
        <v>4</v>
      </c>
      <c r="AM531" s="34">
        <v>98</v>
      </c>
      <c r="AN531" s="33">
        <f>'Inputs and Outputs Part A'!$B$4+'Inputs and Outputs Part A'!$B$12</f>
        <v>105</v>
      </c>
      <c r="AO531" s="33">
        <f t="shared" si="52"/>
        <v>98</v>
      </c>
      <c r="AP531" s="33">
        <f>IF(AO531-AL531&gt;'Inputs and Outputs Part A'!B$4,AO531-AL531-'Inputs and Outputs Part A'!B$4,0)</f>
        <v>0</v>
      </c>
      <c r="AQ531" s="35">
        <f>'Inputs and Outputs Part A'!$B$5*'Data Sheet A'!AO531-'Inputs and Outputs Part A'!$B$6*'Data Sheet A'!AP531</f>
        <v>3920</v>
      </c>
      <c r="AS531" s="13" t="s">
        <v>535</v>
      </c>
      <c r="AT531" s="34">
        <v>4</v>
      </c>
      <c r="AU531" s="34">
        <v>98</v>
      </c>
      <c r="AV531" s="33">
        <f>'Inputs and Outputs Part A'!$B$4</f>
        <v>100</v>
      </c>
      <c r="AW531" s="33">
        <f t="shared" si="53"/>
        <v>98</v>
      </c>
      <c r="AX531" s="33">
        <f>IF(AW531-AT531&gt;'Inputs and Outputs Part A'!B$4,AW531-AT531-'Inputs and Outputs Part A'!B$4,0)</f>
        <v>0</v>
      </c>
      <c r="AY531" s="35">
        <f>'Inputs and Outputs Part A'!$B$5*'Data Sheet A'!AW531</f>
        <v>3920</v>
      </c>
    </row>
    <row r="532" spans="1:51" x14ac:dyDescent="0.3">
      <c r="A532" s="13" t="s">
        <v>536</v>
      </c>
      <c r="B532" s="34">
        <v>4</v>
      </c>
      <c r="C532" s="34">
        <v>116</v>
      </c>
      <c r="D532" s="33">
        <f>'Inputs and Outputs Part A'!$B$4+'Inputs and Outputs Part A'!$B$8</f>
        <v>101</v>
      </c>
      <c r="E532" s="33">
        <f t="shared" si="48"/>
        <v>101</v>
      </c>
      <c r="F532" s="33">
        <f>IF(E532-B532&gt;'Inputs and Outputs Part A'!B$4,E532-B532-'Inputs and Outputs Part A'!B$4,0)</f>
        <v>0</v>
      </c>
      <c r="G532" s="35">
        <f>'Inputs and Outputs Part A'!$B$5*'Data Sheet A'!E532-'Inputs and Outputs Part A'!$B$6*'Data Sheet A'!F532</f>
        <v>4040</v>
      </c>
      <c r="J532" s="13" t="s">
        <v>536</v>
      </c>
      <c r="K532" s="34">
        <v>4</v>
      </c>
      <c r="L532" s="34">
        <v>116</v>
      </c>
      <c r="M532" s="33">
        <f>'Inputs and Outputs Part A'!$B$4+'Inputs and Outputs Part A'!$B$9</f>
        <v>102</v>
      </c>
      <c r="N532" s="33">
        <f t="shared" si="49"/>
        <v>102</v>
      </c>
      <c r="O532" s="33">
        <f>IF(N532-K532&gt;'Inputs and Outputs Part A'!B$4,N532-K532-'Inputs and Outputs Part A'!B$4,0)</f>
        <v>0</v>
      </c>
      <c r="P532" s="35">
        <f>'Inputs and Outputs Part A'!$B$5*'Data Sheet A'!N532-'Inputs and Outputs Part A'!$B$6*'Data Sheet A'!O532</f>
        <v>4080</v>
      </c>
      <c r="S532" s="13" t="s">
        <v>536</v>
      </c>
      <c r="T532" s="34">
        <v>4</v>
      </c>
      <c r="U532" s="34">
        <v>116</v>
      </c>
      <c r="V532" s="33">
        <f>'Inputs and Outputs Part A'!$B$4+'Inputs and Outputs Part A'!$B$10</f>
        <v>103</v>
      </c>
      <c r="W532" s="33">
        <f t="shared" si="50"/>
        <v>103</v>
      </c>
      <c r="X532" s="33">
        <f>IF(W532-T532&gt;'Inputs and Outputs Part A'!B$4,W532-T532-'Inputs and Outputs Part A'!B$4,0)</f>
        <v>0</v>
      </c>
      <c r="Y532" s="35">
        <f>'Inputs and Outputs Part A'!$B$5*'Data Sheet A'!W532-'Inputs and Outputs Part A'!$B$6*'Data Sheet A'!X532</f>
        <v>4120</v>
      </c>
      <c r="AB532" s="13" t="s">
        <v>536</v>
      </c>
      <c r="AC532" s="34">
        <v>4</v>
      </c>
      <c r="AD532" s="34">
        <v>116</v>
      </c>
      <c r="AE532" s="33">
        <f>'Inputs and Outputs Part A'!$B$4+'Inputs and Outputs Part A'!$B$11</f>
        <v>104</v>
      </c>
      <c r="AF532" s="33">
        <f t="shared" si="51"/>
        <v>104</v>
      </c>
      <c r="AG532" s="33">
        <f>IF(AF532-AC532&gt;'Inputs and Outputs Part A'!B$4,AF532-AC532-'Inputs and Outputs Part A'!B$4,0)</f>
        <v>0</v>
      </c>
      <c r="AH532" s="35">
        <f>'Inputs and Outputs Part A'!$B$5*'Data Sheet A'!AF532-'Inputs and Outputs Part A'!$B$6*'Data Sheet A'!AG532</f>
        <v>4160</v>
      </c>
      <c r="AK532" s="13" t="s">
        <v>536</v>
      </c>
      <c r="AL532" s="34">
        <v>4</v>
      </c>
      <c r="AM532" s="34">
        <v>116</v>
      </c>
      <c r="AN532" s="33">
        <f>'Inputs and Outputs Part A'!$B$4+'Inputs and Outputs Part A'!$B$12</f>
        <v>105</v>
      </c>
      <c r="AO532" s="33">
        <f t="shared" si="52"/>
        <v>105</v>
      </c>
      <c r="AP532" s="33">
        <f>IF(AO532-AL532&gt;'Inputs and Outputs Part A'!B$4,AO532-AL532-'Inputs and Outputs Part A'!B$4,0)</f>
        <v>1</v>
      </c>
      <c r="AQ532" s="35">
        <f>'Inputs and Outputs Part A'!$B$5*'Data Sheet A'!AO532-'Inputs and Outputs Part A'!$B$6*'Data Sheet A'!AP532</f>
        <v>4100</v>
      </c>
      <c r="AS532" s="13" t="s">
        <v>536</v>
      </c>
      <c r="AT532" s="34">
        <v>4</v>
      </c>
      <c r="AU532" s="34">
        <v>116</v>
      </c>
      <c r="AV532" s="33">
        <f>'Inputs and Outputs Part A'!$B$4</f>
        <v>100</v>
      </c>
      <c r="AW532" s="33">
        <f t="shared" si="53"/>
        <v>100</v>
      </c>
      <c r="AX532" s="33">
        <f>IF(AW532-AT532&gt;'Inputs and Outputs Part A'!B$4,AW532-AT532-'Inputs and Outputs Part A'!B$4,0)</f>
        <v>0</v>
      </c>
      <c r="AY532" s="35">
        <f>'Inputs and Outputs Part A'!$B$5*'Data Sheet A'!AW532</f>
        <v>4000</v>
      </c>
    </row>
    <row r="533" spans="1:51" x14ac:dyDescent="0.3">
      <c r="A533" s="13" t="s">
        <v>537</v>
      </c>
      <c r="B533" s="34">
        <v>2</v>
      </c>
      <c r="C533" s="34">
        <v>104</v>
      </c>
      <c r="D533" s="33">
        <f>'Inputs and Outputs Part A'!$B$4+'Inputs and Outputs Part A'!$B$8</f>
        <v>101</v>
      </c>
      <c r="E533" s="33">
        <f t="shared" si="48"/>
        <v>101</v>
      </c>
      <c r="F533" s="33">
        <f>IF(E533-B533&gt;'Inputs and Outputs Part A'!B$4,E533-B533-'Inputs and Outputs Part A'!B$4,0)</f>
        <v>0</v>
      </c>
      <c r="G533" s="35">
        <f>'Inputs and Outputs Part A'!$B$5*'Data Sheet A'!E533-'Inputs and Outputs Part A'!$B$6*'Data Sheet A'!F533</f>
        <v>4040</v>
      </c>
      <c r="J533" s="13" t="s">
        <v>537</v>
      </c>
      <c r="K533" s="34">
        <v>2</v>
      </c>
      <c r="L533" s="34">
        <v>104</v>
      </c>
      <c r="M533" s="33">
        <f>'Inputs and Outputs Part A'!$B$4+'Inputs and Outputs Part A'!$B$9</f>
        <v>102</v>
      </c>
      <c r="N533" s="33">
        <f t="shared" si="49"/>
        <v>102</v>
      </c>
      <c r="O533" s="33">
        <f>IF(N533-K533&gt;'Inputs and Outputs Part A'!B$4,N533-K533-'Inputs and Outputs Part A'!B$4,0)</f>
        <v>0</v>
      </c>
      <c r="P533" s="35">
        <f>'Inputs and Outputs Part A'!$B$5*'Data Sheet A'!N533-'Inputs and Outputs Part A'!$B$6*'Data Sheet A'!O533</f>
        <v>4080</v>
      </c>
      <c r="S533" s="13" t="s">
        <v>537</v>
      </c>
      <c r="T533" s="34">
        <v>2</v>
      </c>
      <c r="U533" s="34">
        <v>104</v>
      </c>
      <c r="V533" s="33">
        <f>'Inputs and Outputs Part A'!$B$4+'Inputs and Outputs Part A'!$B$10</f>
        <v>103</v>
      </c>
      <c r="W533" s="33">
        <f t="shared" si="50"/>
        <v>103</v>
      </c>
      <c r="X533" s="33">
        <f>IF(W533-T533&gt;'Inputs and Outputs Part A'!B$4,W533-T533-'Inputs and Outputs Part A'!B$4,0)</f>
        <v>1</v>
      </c>
      <c r="Y533" s="35">
        <f>'Inputs and Outputs Part A'!$B$5*'Data Sheet A'!W533-'Inputs and Outputs Part A'!$B$6*'Data Sheet A'!X533</f>
        <v>4020</v>
      </c>
      <c r="AB533" s="13" t="s">
        <v>537</v>
      </c>
      <c r="AC533" s="34">
        <v>2</v>
      </c>
      <c r="AD533" s="34">
        <v>104</v>
      </c>
      <c r="AE533" s="33">
        <f>'Inputs and Outputs Part A'!$B$4+'Inputs and Outputs Part A'!$B$11</f>
        <v>104</v>
      </c>
      <c r="AF533" s="33">
        <f t="shared" si="51"/>
        <v>104</v>
      </c>
      <c r="AG533" s="33">
        <f>IF(AF533-AC533&gt;'Inputs and Outputs Part A'!B$4,AF533-AC533-'Inputs and Outputs Part A'!B$4,0)</f>
        <v>2</v>
      </c>
      <c r="AH533" s="35">
        <f>'Inputs and Outputs Part A'!$B$5*'Data Sheet A'!AF533-'Inputs and Outputs Part A'!$B$6*'Data Sheet A'!AG533</f>
        <v>3960</v>
      </c>
      <c r="AK533" s="13" t="s">
        <v>537</v>
      </c>
      <c r="AL533" s="34">
        <v>2</v>
      </c>
      <c r="AM533" s="34">
        <v>104</v>
      </c>
      <c r="AN533" s="33">
        <f>'Inputs and Outputs Part A'!$B$4+'Inputs and Outputs Part A'!$B$12</f>
        <v>105</v>
      </c>
      <c r="AO533" s="33">
        <f t="shared" si="52"/>
        <v>104</v>
      </c>
      <c r="AP533" s="33">
        <f>IF(AO533-AL533&gt;'Inputs and Outputs Part A'!B$4,AO533-AL533-'Inputs and Outputs Part A'!B$4,0)</f>
        <v>2</v>
      </c>
      <c r="AQ533" s="35">
        <f>'Inputs and Outputs Part A'!$B$5*'Data Sheet A'!AO533-'Inputs and Outputs Part A'!$B$6*'Data Sheet A'!AP533</f>
        <v>3960</v>
      </c>
      <c r="AS533" s="13" t="s">
        <v>537</v>
      </c>
      <c r="AT533" s="34">
        <v>2</v>
      </c>
      <c r="AU533" s="34">
        <v>104</v>
      </c>
      <c r="AV533" s="33">
        <f>'Inputs and Outputs Part A'!$B$4</f>
        <v>100</v>
      </c>
      <c r="AW533" s="33">
        <f t="shared" si="53"/>
        <v>100</v>
      </c>
      <c r="AX533" s="33">
        <f>IF(AW533-AT533&gt;'Inputs and Outputs Part A'!B$4,AW533-AT533-'Inputs and Outputs Part A'!B$4,0)</f>
        <v>0</v>
      </c>
      <c r="AY533" s="35">
        <f>'Inputs and Outputs Part A'!$B$5*'Data Sheet A'!AW533</f>
        <v>4000</v>
      </c>
    </row>
    <row r="534" spans="1:51" x14ac:dyDescent="0.3">
      <c r="A534" s="13" t="s">
        <v>538</v>
      </c>
      <c r="B534" s="34">
        <v>2</v>
      </c>
      <c r="C534" s="34">
        <v>103</v>
      </c>
      <c r="D534" s="33">
        <f>'Inputs and Outputs Part A'!$B$4+'Inputs and Outputs Part A'!$B$8</f>
        <v>101</v>
      </c>
      <c r="E534" s="33">
        <f t="shared" si="48"/>
        <v>101</v>
      </c>
      <c r="F534" s="33">
        <f>IF(E534-B534&gt;'Inputs and Outputs Part A'!B$4,E534-B534-'Inputs and Outputs Part A'!B$4,0)</f>
        <v>0</v>
      </c>
      <c r="G534" s="35">
        <f>'Inputs and Outputs Part A'!$B$5*'Data Sheet A'!E534-'Inputs and Outputs Part A'!$B$6*'Data Sheet A'!F534</f>
        <v>4040</v>
      </c>
      <c r="J534" s="13" t="s">
        <v>538</v>
      </c>
      <c r="K534" s="34">
        <v>2</v>
      </c>
      <c r="L534" s="34">
        <v>103</v>
      </c>
      <c r="M534" s="33">
        <f>'Inputs and Outputs Part A'!$B$4+'Inputs and Outputs Part A'!$B$9</f>
        <v>102</v>
      </c>
      <c r="N534" s="33">
        <f t="shared" si="49"/>
        <v>102</v>
      </c>
      <c r="O534" s="33">
        <f>IF(N534-K534&gt;'Inputs and Outputs Part A'!B$4,N534-K534-'Inputs and Outputs Part A'!B$4,0)</f>
        <v>0</v>
      </c>
      <c r="P534" s="35">
        <f>'Inputs and Outputs Part A'!$B$5*'Data Sheet A'!N534-'Inputs and Outputs Part A'!$B$6*'Data Sheet A'!O534</f>
        <v>4080</v>
      </c>
      <c r="S534" s="13" t="s">
        <v>538</v>
      </c>
      <c r="T534" s="34">
        <v>2</v>
      </c>
      <c r="U534" s="34">
        <v>103</v>
      </c>
      <c r="V534" s="33">
        <f>'Inputs and Outputs Part A'!$B$4+'Inputs and Outputs Part A'!$B$10</f>
        <v>103</v>
      </c>
      <c r="W534" s="33">
        <f t="shared" si="50"/>
        <v>103</v>
      </c>
      <c r="X534" s="33">
        <f>IF(W534-T534&gt;'Inputs and Outputs Part A'!B$4,W534-T534-'Inputs and Outputs Part A'!B$4,0)</f>
        <v>1</v>
      </c>
      <c r="Y534" s="35">
        <f>'Inputs and Outputs Part A'!$B$5*'Data Sheet A'!W534-'Inputs and Outputs Part A'!$B$6*'Data Sheet A'!X534</f>
        <v>4020</v>
      </c>
      <c r="AB534" s="13" t="s">
        <v>538</v>
      </c>
      <c r="AC534" s="34">
        <v>2</v>
      </c>
      <c r="AD534" s="34">
        <v>103</v>
      </c>
      <c r="AE534" s="33">
        <f>'Inputs and Outputs Part A'!$B$4+'Inputs and Outputs Part A'!$B$11</f>
        <v>104</v>
      </c>
      <c r="AF534" s="33">
        <f t="shared" si="51"/>
        <v>103</v>
      </c>
      <c r="AG534" s="33">
        <f>IF(AF534-AC534&gt;'Inputs and Outputs Part A'!B$4,AF534-AC534-'Inputs and Outputs Part A'!B$4,0)</f>
        <v>1</v>
      </c>
      <c r="AH534" s="35">
        <f>'Inputs and Outputs Part A'!$B$5*'Data Sheet A'!AF534-'Inputs and Outputs Part A'!$B$6*'Data Sheet A'!AG534</f>
        <v>4020</v>
      </c>
      <c r="AK534" s="13" t="s">
        <v>538</v>
      </c>
      <c r="AL534" s="34">
        <v>2</v>
      </c>
      <c r="AM534" s="34">
        <v>103</v>
      </c>
      <c r="AN534" s="33">
        <f>'Inputs and Outputs Part A'!$B$4+'Inputs and Outputs Part A'!$B$12</f>
        <v>105</v>
      </c>
      <c r="AO534" s="33">
        <f t="shared" si="52"/>
        <v>103</v>
      </c>
      <c r="AP534" s="33">
        <f>IF(AO534-AL534&gt;'Inputs and Outputs Part A'!B$4,AO534-AL534-'Inputs and Outputs Part A'!B$4,0)</f>
        <v>1</v>
      </c>
      <c r="AQ534" s="35">
        <f>'Inputs and Outputs Part A'!$B$5*'Data Sheet A'!AO534-'Inputs and Outputs Part A'!$B$6*'Data Sheet A'!AP534</f>
        <v>4020</v>
      </c>
      <c r="AS534" s="13" t="s">
        <v>538</v>
      </c>
      <c r="AT534" s="34">
        <v>2</v>
      </c>
      <c r="AU534" s="34">
        <v>103</v>
      </c>
      <c r="AV534" s="33">
        <f>'Inputs and Outputs Part A'!$B$4</f>
        <v>100</v>
      </c>
      <c r="AW534" s="33">
        <f t="shared" si="53"/>
        <v>100</v>
      </c>
      <c r="AX534" s="33">
        <f>IF(AW534-AT534&gt;'Inputs and Outputs Part A'!B$4,AW534-AT534-'Inputs and Outputs Part A'!B$4,0)</f>
        <v>0</v>
      </c>
      <c r="AY534" s="35">
        <f>'Inputs and Outputs Part A'!$B$5*'Data Sheet A'!AW534</f>
        <v>4000</v>
      </c>
    </row>
    <row r="535" spans="1:51" x14ac:dyDescent="0.3">
      <c r="A535" s="13" t="s">
        <v>539</v>
      </c>
      <c r="B535" s="34">
        <v>2</v>
      </c>
      <c r="C535" s="34">
        <v>103</v>
      </c>
      <c r="D535" s="33">
        <f>'Inputs and Outputs Part A'!$B$4+'Inputs and Outputs Part A'!$B$8</f>
        <v>101</v>
      </c>
      <c r="E535" s="33">
        <f t="shared" si="48"/>
        <v>101</v>
      </c>
      <c r="F535" s="33">
        <f>IF(E535-B535&gt;'Inputs and Outputs Part A'!B$4,E535-B535-'Inputs and Outputs Part A'!B$4,0)</f>
        <v>0</v>
      </c>
      <c r="G535" s="35">
        <f>'Inputs and Outputs Part A'!$B$5*'Data Sheet A'!E535-'Inputs and Outputs Part A'!$B$6*'Data Sheet A'!F535</f>
        <v>4040</v>
      </c>
      <c r="J535" s="13" t="s">
        <v>539</v>
      </c>
      <c r="K535" s="34">
        <v>2</v>
      </c>
      <c r="L535" s="34">
        <v>103</v>
      </c>
      <c r="M535" s="33">
        <f>'Inputs and Outputs Part A'!$B$4+'Inputs and Outputs Part A'!$B$9</f>
        <v>102</v>
      </c>
      <c r="N535" s="33">
        <f t="shared" si="49"/>
        <v>102</v>
      </c>
      <c r="O535" s="33">
        <f>IF(N535-K535&gt;'Inputs and Outputs Part A'!B$4,N535-K535-'Inputs and Outputs Part A'!B$4,0)</f>
        <v>0</v>
      </c>
      <c r="P535" s="35">
        <f>'Inputs and Outputs Part A'!$B$5*'Data Sheet A'!N535-'Inputs and Outputs Part A'!$B$6*'Data Sheet A'!O535</f>
        <v>4080</v>
      </c>
      <c r="S535" s="13" t="s">
        <v>539</v>
      </c>
      <c r="T535" s="34">
        <v>2</v>
      </c>
      <c r="U535" s="34">
        <v>103</v>
      </c>
      <c r="V535" s="33">
        <f>'Inputs and Outputs Part A'!$B$4+'Inputs and Outputs Part A'!$B$10</f>
        <v>103</v>
      </c>
      <c r="W535" s="33">
        <f t="shared" si="50"/>
        <v>103</v>
      </c>
      <c r="X535" s="33">
        <f>IF(W535-T535&gt;'Inputs and Outputs Part A'!B$4,W535-T535-'Inputs and Outputs Part A'!B$4,0)</f>
        <v>1</v>
      </c>
      <c r="Y535" s="35">
        <f>'Inputs and Outputs Part A'!$B$5*'Data Sheet A'!W535-'Inputs and Outputs Part A'!$B$6*'Data Sheet A'!X535</f>
        <v>4020</v>
      </c>
      <c r="AB535" s="13" t="s">
        <v>539</v>
      </c>
      <c r="AC535" s="34">
        <v>2</v>
      </c>
      <c r="AD535" s="34">
        <v>103</v>
      </c>
      <c r="AE535" s="33">
        <f>'Inputs and Outputs Part A'!$B$4+'Inputs and Outputs Part A'!$B$11</f>
        <v>104</v>
      </c>
      <c r="AF535" s="33">
        <f t="shared" si="51"/>
        <v>103</v>
      </c>
      <c r="AG535" s="33">
        <f>IF(AF535-AC535&gt;'Inputs and Outputs Part A'!B$4,AF535-AC535-'Inputs and Outputs Part A'!B$4,0)</f>
        <v>1</v>
      </c>
      <c r="AH535" s="35">
        <f>'Inputs and Outputs Part A'!$B$5*'Data Sheet A'!AF535-'Inputs and Outputs Part A'!$B$6*'Data Sheet A'!AG535</f>
        <v>4020</v>
      </c>
      <c r="AK535" s="13" t="s">
        <v>539</v>
      </c>
      <c r="AL535" s="34">
        <v>2</v>
      </c>
      <c r="AM535" s="34">
        <v>103</v>
      </c>
      <c r="AN535" s="33">
        <f>'Inputs and Outputs Part A'!$B$4+'Inputs and Outputs Part A'!$B$12</f>
        <v>105</v>
      </c>
      <c r="AO535" s="33">
        <f t="shared" si="52"/>
        <v>103</v>
      </c>
      <c r="AP535" s="33">
        <f>IF(AO535-AL535&gt;'Inputs and Outputs Part A'!B$4,AO535-AL535-'Inputs and Outputs Part A'!B$4,0)</f>
        <v>1</v>
      </c>
      <c r="AQ535" s="35">
        <f>'Inputs and Outputs Part A'!$B$5*'Data Sheet A'!AO535-'Inputs and Outputs Part A'!$B$6*'Data Sheet A'!AP535</f>
        <v>4020</v>
      </c>
      <c r="AS535" s="13" t="s">
        <v>539</v>
      </c>
      <c r="AT535" s="34">
        <v>2</v>
      </c>
      <c r="AU535" s="34">
        <v>103</v>
      </c>
      <c r="AV535" s="33">
        <f>'Inputs and Outputs Part A'!$B$4</f>
        <v>100</v>
      </c>
      <c r="AW535" s="33">
        <f t="shared" si="53"/>
        <v>100</v>
      </c>
      <c r="AX535" s="33">
        <f>IF(AW535-AT535&gt;'Inputs and Outputs Part A'!B$4,AW535-AT535-'Inputs and Outputs Part A'!B$4,0)</f>
        <v>0</v>
      </c>
      <c r="AY535" s="35">
        <f>'Inputs and Outputs Part A'!$B$5*'Data Sheet A'!AW535</f>
        <v>4000</v>
      </c>
    </row>
    <row r="536" spans="1:51" x14ac:dyDescent="0.3">
      <c r="A536" s="13" t="s">
        <v>540</v>
      </c>
      <c r="B536" s="34">
        <v>2</v>
      </c>
      <c r="C536" s="34">
        <v>103</v>
      </c>
      <c r="D536" s="33">
        <f>'Inputs and Outputs Part A'!$B$4+'Inputs and Outputs Part A'!$B$8</f>
        <v>101</v>
      </c>
      <c r="E536" s="33">
        <f t="shared" si="48"/>
        <v>101</v>
      </c>
      <c r="F536" s="33">
        <f>IF(E536-B536&gt;'Inputs and Outputs Part A'!B$4,E536-B536-'Inputs and Outputs Part A'!B$4,0)</f>
        <v>0</v>
      </c>
      <c r="G536" s="35">
        <f>'Inputs and Outputs Part A'!$B$5*'Data Sheet A'!E536-'Inputs and Outputs Part A'!$B$6*'Data Sheet A'!F536</f>
        <v>4040</v>
      </c>
      <c r="J536" s="13" t="s">
        <v>540</v>
      </c>
      <c r="K536" s="34">
        <v>2</v>
      </c>
      <c r="L536" s="34">
        <v>103</v>
      </c>
      <c r="M536" s="33">
        <f>'Inputs and Outputs Part A'!$B$4+'Inputs and Outputs Part A'!$B$9</f>
        <v>102</v>
      </c>
      <c r="N536" s="33">
        <f t="shared" si="49"/>
        <v>102</v>
      </c>
      <c r="O536" s="33">
        <f>IF(N536-K536&gt;'Inputs and Outputs Part A'!B$4,N536-K536-'Inputs and Outputs Part A'!B$4,0)</f>
        <v>0</v>
      </c>
      <c r="P536" s="35">
        <f>'Inputs and Outputs Part A'!$B$5*'Data Sheet A'!N536-'Inputs and Outputs Part A'!$B$6*'Data Sheet A'!O536</f>
        <v>4080</v>
      </c>
      <c r="S536" s="13" t="s">
        <v>540</v>
      </c>
      <c r="T536" s="34">
        <v>2</v>
      </c>
      <c r="U536" s="34">
        <v>103</v>
      </c>
      <c r="V536" s="33">
        <f>'Inputs and Outputs Part A'!$B$4+'Inputs and Outputs Part A'!$B$10</f>
        <v>103</v>
      </c>
      <c r="W536" s="33">
        <f t="shared" si="50"/>
        <v>103</v>
      </c>
      <c r="X536" s="33">
        <f>IF(W536-T536&gt;'Inputs and Outputs Part A'!B$4,W536-T536-'Inputs and Outputs Part A'!B$4,0)</f>
        <v>1</v>
      </c>
      <c r="Y536" s="35">
        <f>'Inputs and Outputs Part A'!$B$5*'Data Sheet A'!W536-'Inputs and Outputs Part A'!$B$6*'Data Sheet A'!X536</f>
        <v>4020</v>
      </c>
      <c r="AB536" s="13" t="s">
        <v>540</v>
      </c>
      <c r="AC536" s="34">
        <v>2</v>
      </c>
      <c r="AD536" s="34">
        <v>103</v>
      </c>
      <c r="AE536" s="33">
        <f>'Inputs and Outputs Part A'!$B$4+'Inputs and Outputs Part A'!$B$11</f>
        <v>104</v>
      </c>
      <c r="AF536" s="33">
        <f t="shared" si="51"/>
        <v>103</v>
      </c>
      <c r="AG536" s="33">
        <f>IF(AF536-AC536&gt;'Inputs and Outputs Part A'!B$4,AF536-AC536-'Inputs and Outputs Part A'!B$4,0)</f>
        <v>1</v>
      </c>
      <c r="AH536" s="35">
        <f>'Inputs and Outputs Part A'!$B$5*'Data Sheet A'!AF536-'Inputs and Outputs Part A'!$B$6*'Data Sheet A'!AG536</f>
        <v>4020</v>
      </c>
      <c r="AK536" s="13" t="s">
        <v>540</v>
      </c>
      <c r="AL536" s="34">
        <v>2</v>
      </c>
      <c r="AM536" s="34">
        <v>103</v>
      </c>
      <c r="AN536" s="33">
        <f>'Inputs and Outputs Part A'!$B$4+'Inputs and Outputs Part A'!$B$12</f>
        <v>105</v>
      </c>
      <c r="AO536" s="33">
        <f t="shared" si="52"/>
        <v>103</v>
      </c>
      <c r="AP536" s="33">
        <f>IF(AO536-AL536&gt;'Inputs and Outputs Part A'!B$4,AO536-AL536-'Inputs and Outputs Part A'!B$4,0)</f>
        <v>1</v>
      </c>
      <c r="AQ536" s="35">
        <f>'Inputs and Outputs Part A'!$B$5*'Data Sheet A'!AO536-'Inputs and Outputs Part A'!$B$6*'Data Sheet A'!AP536</f>
        <v>4020</v>
      </c>
      <c r="AS536" s="13" t="s">
        <v>540</v>
      </c>
      <c r="AT536" s="34">
        <v>2</v>
      </c>
      <c r="AU536" s="34">
        <v>103</v>
      </c>
      <c r="AV536" s="33">
        <f>'Inputs and Outputs Part A'!$B$4</f>
        <v>100</v>
      </c>
      <c r="AW536" s="33">
        <f t="shared" si="53"/>
        <v>100</v>
      </c>
      <c r="AX536" s="33">
        <f>IF(AW536-AT536&gt;'Inputs and Outputs Part A'!B$4,AW536-AT536-'Inputs and Outputs Part A'!B$4,0)</f>
        <v>0</v>
      </c>
      <c r="AY536" s="35">
        <f>'Inputs and Outputs Part A'!$B$5*'Data Sheet A'!AW536</f>
        <v>4000</v>
      </c>
    </row>
    <row r="537" spans="1:51" x14ac:dyDescent="0.3">
      <c r="A537" s="13" t="s">
        <v>541</v>
      </c>
      <c r="B537" s="34">
        <v>6</v>
      </c>
      <c r="C537" s="34">
        <v>101</v>
      </c>
      <c r="D537" s="33">
        <f>'Inputs and Outputs Part A'!$B$4+'Inputs and Outputs Part A'!$B$8</f>
        <v>101</v>
      </c>
      <c r="E537" s="33">
        <f t="shared" si="48"/>
        <v>101</v>
      </c>
      <c r="F537" s="33">
        <f>IF(E537-B537&gt;'Inputs and Outputs Part A'!B$4,E537-B537-'Inputs and Outputs Part A'!B$4,0)</f>
        <v>0</v>
      </c>
      <c r="G537" s="35">
        <f>'Inputs and Outputs Part A'!$B$5*'Data Sheet A'!E537-'Inputs and Outputs Part A'!$B$6*'Data Sheet A'!F537</f>
        <v>4040</v>
      </c>
      <c r="J537" s="13" t="s">
        <v>541</v>
      </c>
      <c r="K537" s="34">
        <v>6</v>
      </c>
      <c r="L537" s="34">
        <v>101</v>
      </c>
      <c r="M537" s="33">
        <f>'Inputs and Outputs Part A'!$B$4+'Inputs and Outputs Part A'!$B$9</f>
        <v>102</v>
      </c>
      <c r="N537" s="33">
        <f t="shared" si="49"/>
        <v>101</v>
      </c>
      <c r="O537" s="33">
        <f>IF(N537-K537&gt;'Inputs and Outputs Part A'!B$4,N537-K537-'Inputs and Outputs Part A'!B$4,0)</f>
        <v>0</v>
      </c>
      <c r="P537" s="35">
        <f>'Inputs and Outputs Part A'!$B$5*'Data Sheet A'!N537-'Inputs and Outputs Part A'!$B$6*'Data Sheet A'!O537</f>
        <v>4040</v>
      </c>
      <c r="S537" s="13" t="s">
        <v>541</v>
      </c>
      <c r="T537" s="34">
        <v>6</v>
      </c>
      <c r="U537" s="34">
        <v>101</v>
      </c>
      <c r="V537" s="33">
        <f>'Inputs and Outputs Part A'!$B$4+'Inputs and Outputs Part A'!$B$10</f>
        <v>103</v>
      </c>
      <c r="W537" s="33">
        <f t="shared" si="50"/>
        <v>101</v>
      </c>
      <c r="X537" s="33">
        <f>IF(W537-T537&gt;'Inputs and Outputs Part A'!B$4,W537-T537-'Inputs and Outputs Part A'!B$4,0)</f>
        <v>0</v>
      </c>
      <c r="Y537" s="35">
        <f>'Inputs and Outputs Part A'!$B$5*'Data Sheet A'!W537-'Inputs and Outputs Part A'!$B$6*'Data Sheet A'!X537</f>
        <v>4040</v>
      </c>
      <c r="AB537" s="13" t="s">
        <v>541</v>
      </c>
      <c r="AC537" s="34">
        <v>6</v>
      </c>
      <c r="AD537" s="34">
        <v>101</v>
      </c>
      <c r="AE537" s="33">
        <f>'Inputs and Outputs Part A'!$B$4+'Inputs and Outputs Part A'!$B$11</f>
        <v>104</v>
      </c>
      <c r="AF537" s="33">
        <f t="shared" si="51"/>
        <v>101</v>
      </c>
      <c r="AG537" s="33">
        <f>IF(AF537-AC537&gt;'Inputs and Outputs Part A'!B$4,AF537-AC537-'Inputs and Outputs Part A'!B$4,0)</f>
        <v>0</v>
      </c>
      <c r="AH537" s="35">
        <f>'Inputs and Outputs Part A'!$B$5*'Data Sheet A'!AF537-'Inputs and Outputs Part A'!$B$6*'Data Sheet A'!AG537</f>
        <v>4040</v>
      </c>
      <c r="AK537" s="13" t="s">
        <v>541</v>
      </c>
      <c r="AL537" s="34">
        <v>6</v>
      </c>
      <c r="AM537" s="34">
        <v>101</v>
      </c>
      <c r="AN537" s="33">
        <f>'Inputs and Outputs Part A'!$B$4+'Inputs and Outputs Part A'!$B$12</f>
        <v>105</v>
      </c>
      <c r="AO537" s="33">
        <f t="shared" si="52"/>
        <v>101</v>
      </c>
      <c r="AP537" s="33">
        <f>IF(AO537-AL537&gt;'Inputs and Outputs Part A'!B$4,AO537-AL537-'Inputs and Outputs Part A'!B$4,0)</f>
        <v>0</v>
      </c>
      <c r="AQ537" s="35">
        <f>'Inputs and Outputs Part A'!$B$5*'Data Sheet A'!AO537-'Inputs and Outputs Part A'!$B$6*'Data Sheet A'!AP537</f>
        <v>4040</v>
      </c>
      <c r="AS537" s="13" t="s">
        <v>541</v>
      </c>
      <c r="AT537" s="34">
        <v>6</v>
      </c>
      <c r="AU537" s="34">
        <v>101</v>
      </c>
      <c r="AV537" s="33">
        <f>'Inputs and Outputs Part A'!$B$4</f>
        <v>100</v>
      </c>
      <c r="AW537" s="33">
        <f t="shared" si="53"/>
        <v>100</v>
      </c>
      <c r="AX537" s="33">
        <f>IF(AW537-AT537&gt;'Inputs and Outputs Part A'!B$4,AW537-AT537-'Inputs and Outputs Part A'!B$4,0)</f>
        <v>0</v>
      </c>
      <c r="AY537" s="35">
        <f>'Inputs and Outputs Part A'!$B$5*'Data Sheet A'!AW537</f>
        <v>4000</v>
      </c>
    </row>
    <row r="538" spans="1:51" x14ac:dyDescent="0.3">
      <c r="A538" s="13" t="s">
        <v>542</v>
      </c>
      <c r="B538" s="34">
        <v>3</v>
      </c>
      <c r="C538" s="34">
        <v>98</v>
      </c>
      <c r="D538" s="33">
        <f>'Inputs and Outputs Part A'!$B$4+'Inputs and Outputs Part A'!$B$8</f>
        <v>101</v>
      </c>
      <c r="E538" s="33">
        <f t="shared" si="48"/>
        <v>98</v>
      </c>
      <c r="F538" s="33">
        <f>IF(E538-B538&gt;'Inputs and Outputs Part A'!B$4,E538-B538-'Inputs and Outputs Part A'!B$4,0)</f>
        <v>0</v>
      </c>
      <c r="G538" s="35">
        <f>'Inputs and Outputs Part A'!$B$5*'Data Sheet A'!E538-'Inputs and Outputs Part A'!$B$6*'Data Sheet A'!F538</f>
        <v>3920</v>
      </c>
      <c r="J538" s="13" t="s">
        <v>542</v>
      </c>
      <c r="K538" s="34">
        <v>3</v>
      </c>
      <c r="L538" s="34">
        <v>98</v>
      </c>
      <c r="M538" s="33">
        <f>'Inputs and Outputs Part A'!$B$4+'Inputs and Outputs Part A'!$B$9</f>
        <v>102</v>
      </c>
      <c r="N538" s="33">
        <f t="shared" si="49"/>
        <v>98</v>
      </c>
      <c r="O538" s="33">
        <f>IF(N538-K538&gt;'Inputs and Outputs Part A'!B$4,N538-K538-'Inputs and Outputs Part A'!B$4,0)</f>
        <v>0</v>
      </c>
      <c r="P538" s="35">
        <f>'Inputs and Outputs Part A'!$B$5*'Data Sheet A'!N538-'Inputs and Outputs Part A'!$B$6*'Data Sheet A'!O538</f>
        <v>3920</v>
      </c>
      <c r="S538" s="13" t="s">
        <v>542</v>
      </c>
      <c r="T538" s="34">
        <v>3</v>
      </c>
      <c r="U538" s="34">
        <v>98</v>
      </c>
      <c r="V538" s="33">
        <f>'Inputs and Outputs Part A'!$B$4+'Inputs and Outputs Part A'!$B$10</f>
        <v>103</v>
      </c>
      <c r="W538" s="33">
        <f t="shared" si="50"/>
        <v>98</v>
      </c>
      <c r="X538" s="33">
        <f>IF(W538-T538&gt;'Inputs and Outputs Part A'!B$4,W538-T538-'Inputs and Outputs Part A'!B$4,0)</f>
        <v>0</v>
      </c>
      <c r="Y538" s="35">
        <f>'Inputs and Outputs Part A'!$B$5*'Data Sheet A'!W538-'Inputs and Outputs Part A'!$B$6*'Data Sheet A'!X538</f>
        <v>3920</v>
      </c>
      <c r="AB538" s="13" t="s">
        <v>542</v>
      </c>
      <c r="AC538" s="34">
        <v>3</v>
      </c>
      <c r="AD538" s="34">
        <v>98</v>
      </c>
      <c r="AE538" s="33">
        <f>'Inputs and Outputs Part A'!$B$4+'Inputs and Outputs Part A'!$B$11</f>
        <v>104</v>
      </c>
      <c r="AF538" s="33">
        <f t="shared" si="51"/>
        <v>98</v>
      </c>
      <c r="AG538" s="33">
        <f>IF(AF538-AC538&gt;'Inputs and Outputs Part A'!B$4,AF538-AC538-'Inputs and Outputs Part A'!B$4,0)</f>
        <v>0</v>
      </c>
      <c r="AH538" s="35">
        <f>'Inputs and Outputs Part A'!$B$5*'Data Sheet A'!AF538-'Inputs and Outputs Part A'!$B$6*'Data Sheet A'!AG538</f>
        <v>3920</v>
      </c>
      <c r="AK538" s="13" t="s">
        <v>542</v>
      </c>
      <c r="AL538" s="34">
        <v>3</v>
      </c>
      <c r="AM538" s="34">
        <v>98</v>
      </c>
      <c r="AN538" s="33">
        <f>'Inputs and Outputs Part A'!$B$4+'Inputs and Outputs Part A'!$B$12</f>
        <v>105</v>
      </c>
      <c r="AO538" s="33">
        <f t="shared" si="52"/>
        <v>98</v>
      </c>
      <c r="AP538" s="33">
        <f>IF(AO538-AL538&gt;'Inputs and Outputs Part A'!B$4,AO538-AL538-'Inputs and Outputs Part A'!B$4,0)</f>
        <v>0</v>
      </c>
      <c r="AQ538" s="35">
        <f>'Inputs and Outputs Part A'!$B$5*'Data Sheet A'!AO538-'Inputs and Outputs Part A'!$B$6*'Data Sheet A'!AP538</f>
        <v>3920</v>
      </c>
      <c r="AS538" s="13" t="s">
        <v>542</v>
      </c>
      <c r="AT538" s="34">
        <v>3</v>
      </c>
      <c r="AU538" s="34">
        <v>98</v>
      </c>
      <c r="AV538" s="33">
        <f>'Inputs and Outputs Part A'!$B$4</f>
        <v>100</v>
      </c>
      <c r="AW538" s="33">
        <f t="shared" si="53"/>
        <v>98</v>
      </c>
      <c r="AX538" s="33">
        <f>IF(AW538-AT538&gt;'Inputs and Outputs Part A'!B$4,AW538-AT538-'Inputs and Outputs Part A'!B$4,0)</f>
        <v>0</v>
      </c>
      <c r="AY538" s="35">
        <f>'Inputs and Outputs Part A'!$B$5*'Data Sheet A'!AW538</f>
        <v>3920</v>
      </c>
    </row>
    <row r="539" spans="1:51" x14ac:dyDescent="0.3">
      <c r="A539" s="13" t="s">
        <v>543</v>
      </c>
      <c r="B539" s="34">
        <v>1</v>
      </c>
      <c r="C539" s="34">
        <v>109</v>
      </c>
      <c r="D539" s="33">
        <f>'Inputs and Outputs Part A'!$B$4+'Inputs and Outputs Part A'!$B$8</f>
        <v>101</v>
      </c>
      <c r="E539" s="33">
        <f t="shared" si="48"/>
        <v>101</v>
      </c>
      <c r="F539" s="33">
        <f>IF(E539-B539&gt;'Inputs and Outputs Part A'!B$4,E539-B539-'Inputs and Outputs Part A'!B$4,0)</f>
        <v>0</v>
      </c>
      <c r="G539" s="35">
        <f>'Inputs and Outputs Part A'!$B$5*'Data Sheet A'!E539-'Inputs and Outputs Part A'!$B$6*'Data Sheet A'!F539</f>
        <v>4040</v>
      </c>
      <c r="J539" s="13" t="s">
        <v>543</v>
      </c>
      <c r="K539" s="34">
        <v>1</v>
      </c>
      <c r="L539" s="34">
        <v>109</v>
      </c>
      <c r="M539" s="33">
        <f>'Inputs and Outputs Part A'!$B$4+'Inputs and Outputs Part A'!$B$9</f>
        <v>102</v>
      </c>
      <c r="N539" s="33">
        <f t="shared" si="49"/>
        <v>102</v>
      </c>
      <c r="O539" s="33">
        <f>IF(N539-K539&gt;'Inputs and Outputs Part A'!B$4,N539-K539-'Inputs and Outputs Part A'!B$4,0)</f>
        <v>1</v>
      </c>
      <c r="P539" s="35">
        <f>'Inputs and Outputs Part A'!$B$5*'Data Sheet A'!N539-'Inputs and Outputs Part A'!$B$6*'Data Sheet A'!O539</f>
        <v>3980</v>
      </c>
      <c r="S539" s="13" t="s">
        <v>543</v>
      </c>
      <c r="T539" s="34">
        <v>1</v>
      </c>
      <c r="U539" s="34">
        <v>109</v>
      </c>
      <c r="V539" s="33">
        <f>'Inputs and Outputs Part A'!$B$4+'Inputs and Outputs Part A'!$B$10</f>
        <v>103</v>
      </c>
      <c r="W539" s="33">
        <f t="shared" si="50"/>
        <v>103</v>
      </c>
      <c r="X539" s="33">
        <f>IF(W539-T539&gt;'Inputs and Outputs Part A'!B$4,W539-T539-'Inputs and Outputs Part A'!B$4,0)</f>
        <v>2</v>
      </c>
      <c r="Y539" s="35">
        <f>'Inputs and Outputs Part A'!$B$5*'Data Sheet A'!W539-'Inputs and Outputs Part A'!$B$6*'Data Sheet A'!X539</f>
        <v>3920</v>
      </c>
      <c r="AB539" s="13" t="s">
        <v>543</v>
      </c>
      <c r="AC539" s="34">
        <v>1</v>
      </c>
      <c r="AD539" s="34">
        <v>109</v>
      </c>
      <c r="AE539" s="33">
        <f>'Inputs and Outputs Part A'!$B$4+'Inputs and Outputs Part A'!$B$11</f>
        <v>104</v>
      </c>
      <c r="AF539" s="33">
        <f t="shared" si="51"/>
        <v>104</v>
      </c>
      <c r="AG539" s="33">
        <f>IF(AF539-AC539&gt;'Inputs and Outputs Part A'!B$4,AF539-AC539-'Inputs and Outputs Part A'!B$4,0)</f>
        <v>3</v>
      </c>
      <c r="AH539" s="35">
        <f>'Inputs and Outputs Part A'!$B$5*'Data Sheet A'!AF539-'Inputs and Outputs Part A'!$B$6*'Data Sheet A'!AG539</f>
        <v>3860</v>
      </c>
      <c r="AK539" s="13" t="s">
        <v>543</v>
      </c>
      <c r="AL539" s="34">
        <v>1</v>
      </c>
      <c r="AM539" s="34">
        <v>109</v>
      </c>
      <c r="AN539" s="33">
        <f>'Inputs and Outputs Part A'!$B$4+'Inputs and Outputs Part A'!$B$12</f>
        <v>105</v>
      </c>
      <c r="AO539" s="33">
        <f t="shared" si="52"/>
        <v>105</v>
      </c>
      <c r="AP539" s="33">
        <f>IF(AO539-AL539&gt;'Inputs and Outputs Part A'!B$4,AO539-AL539-'Inputs and Outputs Part A'!B$4,0)</f>
        <v>4</v>
      </c>
      <c r="AQ539" s="35">
        <f>'Inputs and Outputs Part A'!$B$5*'Data Sheet A'!AO539-'Inputs and Outputs Part A'!$B$6*'Data Sheet A'!AP539</f>
        <v>3800</v>
      </c>
      <c r="AS539" s="13" t="s">
        <v>543</v>
      </c>
      <c r="AT539" s="34">
        <v>1</v>
      </c>
      <c r="AU539" s="34">
        <v>109</v>
      </c>
      <c r="AV539" s="33">
        <f>'Inputs and Outputs Part A'!$B$4</f>
        <v>100</v>
      </c>
      <c r="AW539" s="33">
        <f t="shared" si="53"/>
        <v>100</v>
      </c>
      <c r="AX539" s="33">
        <f>IF(AW539-AT539&gt;'Inputs and Outputs Part A'!B$4,AW539-AT539-'Inputs and Outputs Part A'!B$4,0)</f>
        <v>0</v>
      </c>
      <c r="AY539" s="35">
        <f>'Inputs and Outputs Part A'!$B$5*'Data Sheet A'!AW539</f>
        <v>4000</v>
      </c>
    </row>
    <row r="540" spans="1:51" x14ac:dyDescent="0.3">
      <c r="A540" s="13" t="s">
        <v>544</v>
      </c>
      <c r="B540" s="34">
        <v>5</v>
      </c>
      <c r="C540" s="34">
        <v>100</v>
      </c>
      <c r="D540" s="33">
        <f>'Inputs and Outputs Part A'!$B$4+'Inputs and Outputs Part A'!$B$8</f>
        <v>101</v>
      </c>
      <c r="E540" s="33">
        <f t="shared" si="48"/>
        <v>100</v>
      </c>
      <c r="F540" s="33">
        <f>IF(E540-B540&gt;'Inputs and Outputs Part A'!B$4,E540-B540-'Inputs and Outputs Part A'!B$4,0)</f>
        <v>0</v>
      </c>
      <c r="G540" s="35">
        <f>'Inputs and Outputs Part A'!$B$5*'Data Sheet A'!E540-'Inputs and Outputs Part A'!$B$6*'Data Sheet A'!F540</f>
        <v>4000</v>
      </c>
      <c r="J540" s="13" t="s">
        <v>544</v>
      </c>
      <c r="K540" s="34">
        <v>5</v>
      </c>
      <c r="L540" s="34">
        <v>100</v>
      </c>
      <c r="M540" s="33">
        <f>'Inputs and Outputs Part A'!$B$4+'Inputs and Outputs Part A'!$B$9</f>
        <v>102</v>
      </c>
      <c r="N540" s="33">
        <f t="shared" si="49"/>
        <v>100</v>
      </c>
      <c r="O540" s="33">
        <f>IF(N540-K540&gt;'Inputs and Outputs Part A'!B$4,N540-K540-'Inputs and Outputs Part A'!B$4,0)</f>
        <v>0</v>
      </c>
      <c r="P540" s="35">
        <f>'Inputs and Outputs Part A'!$B$5*'Data Sheet A'!N540-'Inputs and Outputs Part A'!$B$6*'Data Sheet A'!O540</f>
        <v>4000</v>
      </c>
      <c r="S540" s="13" t="s">
        <v>544</v>
      </c>
      <c r="T540" s="34">
        <v>5</v>
      </c>
      <c r="U540" s="34">
        <v>100</v>
      </c>
      <c r="V540" s="33">
        <f>'Inputs and Outputs Part A'!$B$4+'Inputs and Outputs Part A'!$B$10</f>
        <v>103</v>
      </c>
      <c r="W540" s="33">
        <f t="shared" si="50"/>
        <v>100</v>
      </c>
      <c r="X540" s="33">
        <f>IF(W540-T540&gt;'Inputs and Outputs Part A'!B$4,W540-T540-'Inputs and Outputs Part A'!B$4,0)</f>
        <v>0</v>
      </c>
      <c r="Y540" s="35">
        <f>'Inputs and Outputs Part A'!$B$5*'Data Sheet A'!W540-'Inputs and Outputs Part A'!$B$6*'Data Sheet A'!X540</f>
        <v>4000</v>
      </c>
      <c r="AB540" s="13" t="s">
        <v>544</v>
      </c>
      <c r="AC540" s="34">
        <v>5</v>
      </c>
      <c r="AD540" s="34">
        <v>100</v>
      </c>
      <c r="AE540" s="33">
        <f>'Inputs and Outputs Part A'!$B$4+'Inputs and Outputs Part A'!$B$11</f>
        <v>104</v>
      </c>
      <c r="AF540" s="33">
        <f t="shared" si="51"/>
        <v>100</v>
      </c>
      <c r="AG540" s="33">
        <f>IF(AF540-AC540&gt;'Inputs and Outputs Part A'!B$4,AF540-AC540-'Inputs and Outputs Part A'!B$4,0)</f>
        <v>0</v>
      </c>
      <c r="AH540" s="35">
        <f>'Inputs and Outputs Part A'!$B$5*'Data Sheet A'!AF540-'Inputs and Outputs Part A'!$B$6*'Data Sheet A'!AG540</f>
        <v>4000</v>
      </c>
      <c r="AK540" s="13" t="s">
        <v>544</v>
      </c>
      <c r="AL540" s="34">
        <v>5</v>
      </c>
      <c r="AM540" s="34">
        <v>100</v>
      </c>
      <c r="AN540" s="33">
        <f>'Inputs and Outputs Part A'!$B$4+'Inputs and Outputs Part A'!$B$12</f>
        <v>105</v>
      </c>
      <c r="AO540" s="33">
        <f t="shared" si="52"/>
        <v>100</v>
      </c>
      <c r="AP540" s="33">
        <f>IF(AO540-AL540&gt;'Inputs and Outputs Part A'!B$4,AO540-AL540-'Inputs and Outputs Part A'!B$4,0)</f>
        <v>0</v>
      </c>
      <c r="AQ540" s="35">
        <f>'Inputs and Outputs Part A'!$B$5*'Data Sheet A'!AO540-'Inputs and Outputs Part A'!$B$6*'Data Sheet A'!AP540</f>
        <v>4000</v>
      </c>
      <c r="AS540" s="13" t="s">
        <v>544</v>
      </c>
      <c r="AT540" s="34">
        <v>5</v>
      </c>
      <c r="AU540" s="34">
        <v>100</v>
      </c>
      <c r="AV540" s="33">
        <f>'Inputs and Outputs Part A'!$B$4</f>
        <v>100</v>
      </c>
      <c r="AW540" s="33">
        <f t="shared" si="53"/>
        <v>100</v>
      </c>
      <c r="AX540" s="33">
        <f>IF(AW540-AT540&gt;'Inputs and Outputs Part A'!B$4,AW540-AT540-'Inputs and Outputs Part A'!B$4,0)</f>
        <v>0</v>
      </c>
      <c r="AY540" s="35">
        <f>'Inputs and Outputs Part A'!$B$5*'Data Sheet A'!AW540</f>
        <v>4000</v>
      </c>
    </row>
    <row r="541" spans="1:51" x14ac:dyDescent="0.3">
      <c r="A541" s="13" t="s">
        <v>545</v>
      </c>
      <c r="B541" s="34">
        <v>4</v>
      </c>
      <c r="C541" s="34">
        <v>99</v>
      </c>
      <c r="D541" s="33">
        <f>'Inputs and Outputs Part A'!$B$4+'Inputs and Outputs Part A'!$B$8</f>
        <v>101</v>
      </c>
      <c r="E541" s="33">
        <f t="shared" si="48"/>
        <v>99</v>
      </c>
      <c r="F541" s="33">
        <f>IF(E541-B541&gt;'Inputs and Outputs Part A'!B$4,E541-B541-'Inputs and Outputs Part A'!B$4,0)</f>
        <v>0</v>
      </c>
      <c r="G541" s="35">
        <f>'Inputs and Outputs Part A'!$B$5*'Data Sheet A'!E541-'Inputs and Outputs Part A'!$B$6*'Data Sheet A'!F541</f>
        <v>3960</v>
      </c>
      <c r="J541" s="13" t="s">
        <v>545</v>
      </c>
      <c r="K541" s="34">
        <v>4</v>
      </c>
      <c r="L541" s="34">
        <v>99</v>
      </c>
      <c r="M541" s="33">
        <f>'Inputs and Outputs Part A'!$B$4+'Inputs and Outputs Part A'!$B$9</f>
        <v>102</v>
      </c>
      <c r="N541" s="33">
        <f t="shared" si="49"/>
        <v>99</v>
      </c>
      <c r="O541" s="33">
        <f>IF(N541-K541&gt;'Inputs and Outputs Part A'!B$4,N541-K541-'Inputs and Outputs Part A'!B$4,0)</f>
        <v>0</v>
      </c>
      <c r="P541" s="35">
        <f>'Inputs and Outputs Part A'!$B$5*'Data Sheet A'!N541-'Inputs and Outputs Part A'!$B$6*'Data Sheet A'!O541</f>
        <v>3960</v>
      </c>
      <c r="S541" s="13" t="s">
        <v>545</v>
      </c>
      <c r="T541" s="34">
        <v>4</v>
      </c>
      <c r="U541" s="34">
        <v>99</v>
      </c>
      <c r="V541" s="33">
        <f>'Inputs and Outputs Part A'!$B$4+'Inputs and Outputs Part A'!$B$10</f>
        <v>103</v>
      </c>
      <c r="W541" s="33">
        <f t="shared" si="50"/>
        <v>99</v>
      </c>
      <c r="X541" s="33">
        <f>IF(W541-T541&gt;'Inputs and Outputs Part A'!B$4,W541-T541-'Inputs and Outputs Part A'!B$4,0)</f>
        <v>0</v>
      </c>
      <c r="Y541" s="35">
        <f>'Inputs and Outputs Part A'!$B$5*'Data Sheet A'!W541-'Inputs and Outputs Part A'!$B$6*'Data Sheet A'!X541</f>
        <v>3960</v>
      </c>
      <c r="AB541" s="13" t="s">
        <v>545</v>
      </c>
      <c r="AC541" s="34">
        <v>4</v>
      </c>
      <c r="AD541" s="34">
        <v>99</v>
      </c>
      <c r="AE541" s="33">
        <f>'Inputs and Outputs Part A'!$B$4+'Inputs and Outputs Part A'!$B$11</f>
        <v>104</v>
      </c>
      <c r="AF541" s="33">
        <f t="shared" si="51"/>
        <v>99</v>
      </c>
      <c r="AG541" s="33">
        <f>IF(AF541-AC541&gt;'Inputs and Outputs Part A'!B$4,AF541-AC541-'Inputs and Outputs Part A'!B$4,0)</f>
        <v>0</v>
      </c>
      <c r="AH541" s="35">
        <f>'Inputs and Outputs Part A'!$B$5*'Data Sheet A'!AF541-'Inputs and Outputs Part A'!$B$6*'Data Sheet A'!AG541</f>
        <v>3960</v>
      </c>
      <c r="AK541" s="13" t="s">
        <v>545</v>
      </c>
      <c r="AL541" s="34">
        <v>4</v>
      </c>
      <c r="AM541" s="34">
        <v>99</v>
      </c>
      <c r="AN541" s="33">
        <f>'Inputs and Outputs Part A'!$B$4+'Inputs and Outputs Part A'!$B$12</f>
        <v>105</v>
      </c>
      <c r="AO541" s="33">
        <f t="shared" si="52"/>
        <v>99</v>
      </c>
      <c r="AP541" s="33">
        <f>IF(AO541-AL541&gt;'Inputs and Outputs Part A'!B$4,AO541-AL541-'Inputs and Outputs Part A'!B$4,0)</f>
        <v>0</v>
      </c>
      <c r="AQ541" s="35">
        <f>'Inputs and Outputs Part A'!$B$5*'Data Sheet A'!AO541-'Inputs and Outputs Part A'!$B$6*'Data Sheet A'!AP541</f>
        <v>3960</v>
      </c>
      <c r="AS541" s="13" t="s">
        <v>545</v>
      </c>
      <c r="AT541" s="34">
        <v>4</v>
      </c>
      <c r="AU541" s="34">
        <v>99</v>
      </c>
      <c r="AV541" s="33">
        <f>'Inputs and Outputs Part A'!$B$4</f>
        <v>100</v>
      </c>
      <c r="AW541" s="33">
        <f t="shared" si="53"/>
        <v>99</v>
      </c>
      <c r="AX541" s="33">
        <f>IF(AW541-AT541&gt;'Inputs and Outputs Part A'!B$4,AW541-AT541-'Inputs and Outputs Part A'!B$4,0)</f>
        <v>0</v>
      </c>
      <c r="AY541" s="35">
        <f>'Inputs and Outputs Part A'!$B$5*'Data Sheet A'!AW541</f>
        <v>3960</v>
      </c>
    </row>
    <row r="542" spans="1:51" x14ac:dyDescent="0.3">
      <c r="A542" s="13" t="s">
        <v>546</v>
      </c>
      <c r="B542" s="34">
        <v>1</v>
      </c>
      <c r="C542" s="34">
        <v>104</v>
      </c>
      <c r="D542" s="33">
        <f>'Inputs and Outputs Part A'!$B$4+'Inputs and Outputs Part A'!$B$8</f>
        <v>101</v>
      </c>
      <c r="E542" s="33">
        <f t="shared" si="48"/>
        <v>101</v>
      </c>
      <c r="F542" s="33">
        <f>IF(E542-B542&gt;'Inputs and Outputs Part A'!B$4,E542-B542-'Inputs and Outputs Part A'!B$4,0)</f>
        <v>0</v>
      </c>
      <c r="G542" s="35">
        <f>'Inputs and Outputs Part A'!$B$5*'Data Sheet A'!E542-'Inputs and Outputs Part A'!$B$6*'Data Sheet A'!F542</f>
        <v>4040</v>
      </c>
      <c r="J542" s="13" t="s">
        <v>546</v>
      </c>
      <c r="K542" s="34">
        <v>1</v>
      </c>
      <c r="L542" s="34">
        <v>104</v>
      </c>
      <c r="M542" s="33">
        <f>'Inputs and Outputs Part A'!$B$4+'Inputs and Outputs Part A'!$B$9</f>
        <v>102</v>
      </c>
      <c r="N542" s="33">
        <f t="shared" si="49"/>
        <v>102</v>
      </c>
      <c r="O542" s="33">
        <f>IF(N542-K542&gt;'Inputs and Outputs Part A'!B$4,N542-K542-'Inputs and Outputs Part A'!B$4,0)</f>
        <v>1</v>
      </c>
      <c r="P542" s="35">
        <f>'Inputs and Outputs Part A'!$B$5*'Data Sheet A'!N542-'Inputs and Outputs Part A'!$B$6*'Data Sheet A'!O542</f>
        <v>3980</v>
      </c>
      <c r="S542" s="13" t="s">
        <v>546</v>
      </c>
      <c r="T542" s="34">
        <v>1</v>
      </c>
      <c r="U542" s="34">
        <v>104</v>
      </c>
      <c r="V542" s="33">
        <f>'Inputs and Outputs Part A'!$B$4+'Inputs and Outputs Part A'!$B$10</f>
        <v>103</v>
      </c>
      <c r="W542" s="33">
        <f t="shared" si="50"/>
        <v>103</v>
      </c>
      <c r="X542" s="33">
        <f>IF(W542-T542&gt;'Inputs and Outputs Part A'!B$4,W542-T542-'Inputs and Outputs Part A'!B$4,0)</f>
        <v>2</v>
      </c>
      <c r="Y542" s="35">
        <f>'Inputs and Outputs Part A'!$B$5*'Data Sheet A'!W542-'Inputs and Outputs Part A'!$B$6*'Data Sheet A'!X542</f>
        <v>3920</v>
      </c>
      <c r="AB542" s="13" t="s">
        <v>546</v>
      </c>
      <c r="AC542" s="34">
        <v>1</v>
      </c>
      <c r="AD542" s="34">
        <v>104</v>
      </c>
      <c r="AE542" s="33">
        <f>'Inputs and Outputs Part A'!$B$4+'Inputs and Outputs Part A'!$B$11</f>
        <v>104</v>
      </c>
      <c r="AF542" s="33">
        <f t="shared" si="51"/>
        <v>104</v>
      </c>
      <c r="AG542" s="33">
        <f>IF(AF542-AC542&gt;'Inputs and Outputs Part A'!B$4,AF542-AC542-'Inputs and Outputs Part A'!B$4,0)</f>
        <v>3</v>
      </c>
      <c r="AH542" s="35">
        <f>'Inputs and Outputs Part A'!$B$5*'Data Sheet A'!AF542-'Inputs and Outputs Part A'!$B$6*'Data Sheet A'!AG542</f>
        <v>3860</v>
      </c>
      <c r="AK542" s="13" t="s">
        <v>546</v>
      </c>
      <c r="AL542" s="34">
        <v>1</v>
      </c>
      <c r="AM542" s="34">
        <v>104</v>
      </c>
      <c r="AN542" s="33">
        <f>'Inputs and Outputs Part A'!$B$4+'Inputs and Outputs Part A'!$B$12</f>
        <v>105</v>
      </c>
      <c r="AO542" s="33">
        <f t="shared" si="52"/>
        <v>104</v>
      </c>
      <c r="AP542" s="33">
        <f>IF(AO542-AL542&gt;'Inputs and Outputs Part A'!B$4,AO542-AL542-'Inputs and Outputs Part A'!B$4,0)</f>
        <v>3</v>
      </c>
      <c r="AQ542" s="35">
        <f>'Inputs and Outputs Part A'!$B$5*'Data Sheet A'!AO542-'Inputs and Outputs Part A'!$B$6*'Data Sheet A'!AP542</f>
        <v>3860</v>
      </c>
      <c r="AS542" s="13" t="s">
        <v>546</v>
      </c>
      <c r="AT542" s="34">
        <v>1</v>
      </c>
      <c r="AU542" s="34">
        <v>104</v>
      </c>
      <c r="AV542" s="33">
        <f>'Inputs and Outputs Part A'!$B$4</f>
        <v>100</v>
      </c>
      <c r="AW542" s="33">
        <f t="shared" si="53"/>
        <v>100</v>
      </c>
      <c r="AX542" s="33">
        <f>IF(AW542-AT542&gt;'Inputs and Outputs Part A'!B$4,AW542-AT542-'Inputs and Outputs Part A'!B$4,0)</f>
        <v>0</v>
      </c>
      <c r="AY542" s="35">
        <f>'Inputs and Outputs Part A'!$B$5*'Data Sheet A'!AW542</f>
        <v>4000</v>
      </c>
    </row>
    <row r="543" spans="1:51" x14ac:dyDescent="0.3">
      <c r="A543" s="13" t="s">
        <v>547</v>
      </c>
      <c r="B543" s="34">
        <v>5</v>
      </c>
      <c r="C543" s="34">
        <v>99</v>
      </c>
      <c r="D543" s="33">
        <f>'Inputs and Outputs Part A'!$B$4+'Inputs and Outputs Part A'!$B$8</f>
        <v>101</v>
      </c>
      <c r="E543" s="33">
        <f t="shared" si="48"/>
        <v>99</v>
      </c>
      <c r="F543" s="33">
        <f>IF(E543-B543&gt;'Inputs and Outputs Part A'!B$4,E543-B543-'Inputs and Outputs Part A'!B$4,0)</f>
        <v>0</v>
      </c>
      <c r="G543" s="35">
        <f>'Inputs and Outputs Part A'!$B$5*'Data Sheet A'!E543-'Inputs and Outputs Part A'!$B$6*'Data Sheet A'!F543</f>
        <v>3960</v>
      </c>
      <c r="J543" s="13" t="s">
        <v>547</v>
      </c>
      <c r="K543" s="34">
        <v>5</v>
      </c>
      <c r="L543" s="34">
        <v>99</v>
      </c>
      <c r="M543" s="33">
        <f>'Inputs and Outputs Part A'!$B$4+'Inputs and Outputs Part A'!$B$9</f>
        <v>102</v>
      </c>
      <c r="N543" s="33">
        <f t="shared" si="49"/>
        <v>99</v>
      </c>
      <c r="O543" s="33">
        <f>IF(N543-K543&gt;'Inputs and Outputs Part A'!B$4,N543-K543-'Inputs and Outputs Part A'!B$4,0)</f>
        <v>0</v>
      </c>
      <c r="P543" s="35">
        <f>'Inputs and Outputs Part A'!$B$5*'Data Sheet A'!N543-'Inputs and Outputs Part A'!$B$6*'Data Sheet A'!O543</f>
        <v>3960</v>
      </c>
      <c r="S543" s="13" t="s">
        <v>547</v>
      </c>
      <c r="T543" s="34">
        <v>5</v>
      </c>
      <c r="U543" s="34">
        <v>99</v>
      </c>
      <c r="V543" s="33">
        <f>'Inputs and Outputs Part A'!$B$4+'Inputs and Outputs Part A'!$B$10</f>
        <v>103</v>
      </c>
      <c r="W543" s="33">
        <f t="shared" si="50"/>
        <v>99</v>
      </c>
      <c r="X543" s="33">
        <f>IF(W543-T543&gt;'Inputs and Outputs Part A'!B$4,W543-T543-'Inputs and Outputs Part A'!B$4,0)</f>
        <v>0</v>
      </c>
      <c r="Y543" s="35">
        <f>'Inputs and Outputs Part A'!$B$5*'Data Sheet A'!W543-'Inputs and Outputs Part A'!$B$6*'Data Sheet A'!X543</f>
        <v>3960</v>
      </c>
      <c r="AB543" s="13" t="s">
        <v>547</v>
      </c>
      <c r="AC543" s="34">
        <v>5</v>
      </c>
      <c r="AD543" s="34">
        <v>99</v>
      </c>
      <c r="AE543" s="33">
        <f>'Inputs and Outputs Part A'!$B$4+'Inputs and Outputs Part A'!$B$11</f>
        <v>104</v>
      </c>
      <c r="AF543" s="33">
        <f t="shared" si="51"/>
        <v>99</v>
      </c>
      <c r="AG543" s="33">
        <f>IF(AF543-AC543&gt;'Inputs and Outputs Part A'!B$4,AF543-AC543-'Inputs and Outputs Part A'!B$4,0)</f>
        <v>0</v>
      </c>
      <c r="AH543" s="35">
        <f>'Inputs and Outputs Part A'!$B$5*'Data Sheet A'!AF543-'Inputs and Outputs Part A'!$B$6*'Data Sheet A'!AG543</f>
        <v>3960</v>
      </c>
      <c r="AK543" s="13" t="s">
        <v>547</v>
      </c>
      <c r="AL543" s="34">
        <v>5</v>
      </c>
      <c r="AM543" s="34">
        <v>99</v>
      </c>
      <c r="AN543" s="33">
        <f>'Inputs and Outputs Part A'!$B$4+'Inputs and Outputs Part A'!$B$12</f>
        <v>105</v>
      </c>
      <c r="AO543" s="33">
        <f t="shared" si="52"/>
        <v>99</v>
      </c>
      <c r="AP543" s="33">
        <f>IF(AO543-AL543&gt;'Inputs and Outputs Part A'!B$4,AO543-AL543-'Inputs and Outputs Part A'!B$4,0)</f>
        <v>0</v>
      </c>
      <c r="AQ543" s="35">
        <f>'Inputs and Outputs Part A'!$B$5*'Data Sheet A'!AO543-'Inputs and Outputs Part A'!$B$6*'Data Sheet A'!AP543</f>
        <v>3960</v>
      </c>
      <c r="AS543" s="13" t="s">
        <v>547</v>
      </c>
      <c r="AT543" s="34">
        <v>5</v>
      </c>
      <c r="AU543" s="34">
        <v>99</v>
      </c>
      <c r="AV543" s="33">
        <f>'Inputs and Outputs Part A'!$B$4</f>
        <v>100</v>
      </c>
      <c r="AW543" s="33">
        <f t="shared" si="53"/>
        <v>99</v>
      </c>
      <c r="AX543" s="33">
        <f>IF(AW543-AT543&gt;'Inputs and Outputs Part A'!B$4,AW543-AT543-'Inputs and Outputs Part A'!B$4,0)</f>
        <v>0</v>
      </c>
      <c r="AY543" s="35">
        <f>'Inputs and Outputs Part A'!$B$5*'Data Sheet A'!AW543</f>
        <v>3960</v>
      </c>
    </row>
    <row r="544" spans="1:51" x14ac:dyDescent="0.3">
      <c r="A544" s="13" t="s">
        <v>548</v>
      </c>
      <c r="B544" s="34">
        <v>5</v>
      </c>
      <c r="C544" s="34">
        <v>102</v>
      </c>
      <c r="D544" s="33">
        <f>'Inputs and Outputs Part A'!$B$4+'Inputs and Outputs Part A'!$B$8</f>
        <v>101</v>
      </c>
      <c r="E544" s="33">
        <f t="shared" si="48"/>
        <v>101</v>
      </c>
      <c r="F544" s="33">
        <f>IF(E544-B544&gt;'Inputs and Outputs Part A'!B$4,E544-B544-'Inputs and Outputs Part A'!B$4,0)</f>
        <v>0</v>
      </c>
      <c r="G544" s="35">
        <f>'Inputs and Outputs Part A'!$B$5*'Data Sheet A'!E544-'Inputs and Outputs Part A'!$B$6*'Data Sheet A'!F544</f>
        <v>4040</v>
      </c>
      <c r="J544" s="13" t="s">
        <v>548</v>
      </c>
      <c r="K544" s="34">
        <v>5</v>
      </c>
      <c r="L544" s="34">
        <v>102</v>
      </c>
      <c r="M544" s="33">
        <f>'Inputs and Outputs Part A'!$B$4+'Inputs and Outputs Part A'!$B$9</f>
        <v>102</v>
      </c>
      <c r="N544" s="33">
        <f t="shared" si="49"/>
        <v>102</v>
      </c>
      <c r="O544" s="33">
        <f>IF(N544-K544&gt;'Inputs and Outputs Part A'!B$4,N544-K544-'Inputs and Outputs Part A'!B$4,0)</f>
        <v>0</v>
      </c>
      <c r="P544" s="35">
        <f>'Inputs and Outputs Part A'!$B$5*'Data Sheet A'!N544-'Inputs and Outputs Part A'!$B$6*'Data Sheet A'!O544</f>
        <v>4080</v>
      </c>
      <c r="S544" s="13" t="s">
        <v>548</v>
      </c>
      <c r="T544" s="34">
        <v>5</v>
      </c>
      <c r="U544" s="34">
        <v>102</v>
      </c>
      <c r="V544" s="33">
        <f>'Inputs and Outputs Part A'!$B$4+'Inputs and Outputs Part A'!$B$10</f>
        <v>103</v>
      </c>
      <c r="W544" s="33">
        <f t="shared" si="50"/>
        <v>102</v>
      </c>
      <c r="X544" s="33">
        <f>IF(W544-T544&gt;'Inputs and Outputs Part A'!B$4,W544-T544-'Inputs and Outputs Part A'!B$4,0)</f>
        <v>0</v>
      </c>
      <c r="Y544" s="35">
        <f>'Inputs and Outputs Part A'!$B$5*'Data Sheet A'!W544-'Inputs and Outputs Part A'!$B$6*'Data Sheet A'!X544</f>
        <v>4080</v>
      </c>
      <c r="AB544" s="13" t="s">
        <v>548</v>
      </c>
      <c r="AC544" s="34">
        <v>5</v>
      </c>
      <c r="AD544" s="34">
        <v>102</v>
      </c>
      <c r="AE544" s="33">
        <f>'Inputs and Outputs Part A'!$B$4+'Inputs and Outputs Part A'!$B$11</f>
        <v>104</v>
      </c>
      <c r="AF544" s="33">
        <f t="shared" si="51"/>
        <v>102</v>
      </c>
      <c r="AG544" s="33">
        <f>IF(AF544-AC544&gt;'Inputs and Outputs Part A'!B$4,AF544-AC544-'Inputs and Outputs Part A'!B$4,0)</f>
        <v>0</v>
      </c>
      <c r="AH544" s="35">
        <f>'Inputs and Outputs Part A'!$B$5*'Data Sheet A'!AF544-'Inputs and Outputs Part A'!$B$6*'Data Sheet A'!AG544</f>
        <v>4080</v>
      </c>
      <c r="AK544" s="13" t="s">
        <v>548</v>
      </c>
      <c r="AL544" s="34">
        <v>5</v>
      </c>
      <c r="AM544" s="34">
        <v>102</v>
      </c>
      <c r="AN544" s="33">
        <f>'Inputs and Outputs Part A'!$B$4+'Inputs and Outputs Part A'!$B$12</f>
        <v>105</v>
      </c>
      <c r="AO544" s="33">
        <f t="shared" si="52"/>
        <v>102</v>
      </c>
      <c r="AP544" s="33">
        <f>IF(AO544-AL544&gt;'Inputs and Outputs Part A'!B$4,AO544-AL544-'Inputs and Outputs Part A'!B$4,0)</f>
        <v>0</v>
      </c>
      <c r="AQ544" s="35">
        <f>'Inputs and Outputs Part A'!$B$5*'Data Sheet A'!AO544-'Inputs and Outputs Part A'!$B$6*'Data Sheet A'!AP544</f>
        <v>4080</v>
      </c>
      <c r="AS544" s="13" t="s">
        <v>548</v>
      </c>
      <c r="AT544" s="34">
        <v>5</v>
      </c>
      <c r="AU544" s="34">
        <v>102</v>
      </c>
      <c r="AV544" s="33">
        <f>'Inputs and Outputs Part A'!$B$4</f>
        <v>100</v>
      </c>
      <c r="AW544" s="33">
        <f t="shared" si="53"/>
        <v>100</v>
      </c>
      <c r="AX544" s="33">
        <f>IF(AW544-AT544&gt;'Inputs and Outputs Part A'!B$4,AW544-AT544-'Inputs and Outputs Part A'!B$4,0)</f>
        <v>0</v>
      </c>
      <c r="AY544" s="35">
        <f>'Inputs and Outputs Part A'!$B$5*'Data Sheet A'!AW544</f>
        <v>4000</v>
      </c>
    </row>
    <row r="545" spans="1:51" x14ac:dyDescent="0.3">
      <c r="A545" s="13" t="s">
        <v>549</v>
      </c>
      <c r="B545" s="34">
        <v>0</v>
      </c>
      <c r="C545" s="34">
        <v>103</v>
      </c>
      <c r="D545" s="33">
        <f>'Inputs and Outputs Part A'!$B$4+'Inputs and Outputs Part A'!$B$8</f>
        <v>101</v>
      </c>
      <c r="E545" s="33">
        <f t="shared" si="48"/>
        <v>101</v>
      </c>
      <c r="F545" s="33">
        <f>IF(E545-B545&gt;'Inputs and Outputs Part A'!B$4,E545-B545-'Inputs and Outputs Part A'!B$4,0)</f>
        <v>1</v>
      </c>
      <c r="G545" s="35">
        <f>'Inputs and Outputs Part A'!$B$5*'Data Sheet A'!E545-'Inputs and Outputs Part A'!$B$6*'Data Sheet A'!F545</f>
        <v>3940</v>
      </c>
      <c r="J545" s="13" t="s">
        <v>549</v>
      </c>
      <c r="K545" s="34">
        <v>0</v>
      </c>
      <c r="L545" s="34">
        <v>103</v>
      </c>
      <c r="M545" s="33">
        <f>'Inputs and Outputs Part A'!$B$4+'Inputs and Outputs Part A'!$B$9</f>
        <v>102</v>
      </c>
      <c r="N545" s="33">
        <f t="shared" si="49"/>
        <v>102</v>
      </c>
      <c r="O545" s="33">
        <f>IF(N545-K545&gt;'Inputs and Outputs Part A'!B$4,N545-K545-'Inputs and Outputs Part A'!B$4,0)</f>
        <v>2</v>
      </c>
      <c r="P545" s="35">
        <f>'Inputs and Outputs Part A'!$B$5*'Data Sheet A'!N545-'Inputs and Outputs Part A'!$B$6*'Data Sheet A'!O545</f>
        <v>3880</v>
      </c>
      <c r="S545" s="13" t="s">
        <v>549</v>
      </c>
      <c r="T545" s="34">
        <v>0</v>
      </c>
      <c r="U545" s="34">
        <v>103</v>
      </c>
      <c r="V545" s="33">
        <f>'Inputs and Outputs Part A'!$B$4+'Inputs and Outputs Part A'!$B$10</f>
        <v>103</v>
      </c>
      <c r="W545" s="33">
        <f t="shared" si="50"/>
        <v>103</v>
      </c>
      <c r="X545" s="33">
        <f>IF(W545-T545&gt;'Inputs and Outputs Part A'!B$4,W545-T545-'Inputs and Outputs Part A'!B$4,0)</f>
        <v>3</v>
      </c>
      <c r="Y545" s="35">
        <f>'Inputs and Outputs Part A'!$B$5*'Data Sheet A'!W545-'Inputs and Outputs Part A'!$B$6*'Data Sheet A'!X545</f>
        <v>3820</v>
      </c>
      <c r="AB545" s="13" t="s">
        <v>549</v>
      </c>
      <c r="AC545" s="34">
        <v>0</v>
      </c>
      <c r="AD545" s="34">
        <v>103</v>
      </c>
      <c r="AE545" s="33">
        <f>'Inputs and Outputs Part A'!$B$4+'Inputs and Outputs Part A'!$B$11</f>
        <v>104</v>
      </c>
      <c r="AF545" s="33">
        <f t="shared" si="51"/>
        <v>103</v>
      </c>
      <c r="AG545" s="33">
        <f>IF(AF545-AC545&gt;'Inputs and Outputs Part A'!B$4,AF545-AC545-'Inputs and Outputs Part A'!B$4,0)</f>
        <v>3</v>
      </c>
      <c r="AH545" s="35">
        <f>'Inputs and Outputs Part A'!$B$5*'Data Sheet A'!AF545-'Inputs and Outputs Part A'!$B$6*'Data Sheet A'!AG545</f>
        <v>3820</v>
      </c>
      <c r="AK545" s="13" t="s">
        <v>549</v>
      </c>
      <c r="AL545" s="34">
        <v>0</v>
      </c>
      <c r="AM545" s="34">
        <v>103</v>
      </c>
      <c r="AN545" s="33">
        <f>'Inputs and Outputs Part A'!$B$4+'Inputs and Outputs Part A'!$B$12</f>
        <v>105</v>
      </c>
      <c r="AO545" s="33">
        <f t="shared" si="52"/>
        <v>103</v>
      </c>
      <c r="AP545" s="33">
        <f>IF(AO545-AL545&gt;'Inputs and Outputs Part A'!B$4,AO545-AL545-'Inputs and Outputs Part A'!B$4,0)</f>
        <v>3</v>
      </c>
      <c r="AQ545" s="35">
        <f>'Inputs and Outputs Part A'!$B$5*'Data Sheet A'!AO545-'Inputs and Outputs Part A'!$B$6*'Data Sheet A'!AP545</f>
        <v>3820</v>
      </c>
      <c r="AS545" s="13" t="s">
        <v>549</v>
      </c>
      <c r="AT545" s="34">
        <v>0</v>
      </c>
      <c r="AU545" s="34">
        <v>103</v>
      </c>
      <c r="AV545" s="33">
        <f>'Inputs and Outputs Part A'!$B$4</f>
        <v>100</v>
      </c>
      <c r="AW545" s="33">
        <f t="shared" si="53"/>
        <v>100</v>
      </c>
      <c r="AX545" s="33">
        <f>IF(AW545-AT545&gt;'Inputs and Outputs Part A'!B$4,AW545-AT545-'Inputs and Outputs Part A'!B$4,0)</f>
        <v>0</v>
      </c>
      <c r="AY545" s="35">
        <f>'Inputs and Outputs Part A'!$B$5*'Data Sheet A'!AW545</f>
        <v>4000</v>
      </c>
    </row>
    <row r="546" spans="1:51" x14ac:dyDescent="0.3">
      <c r="A546" s="13" t="s">
        <v>550</v>
      </c>
      <c r="B546" s="34">
        <v>2</v>
      </c>
      <c r="C546" s="34">
        <v>97</v>
      </c>
      <c r="D546" s="33">
        <f>'Inputs and Outputs Part A'!$B$4+'Inputs and Outputs Part A'!$B$8</f>
        <v>101</v>
      </c>
      <c r="E546" s="33">
        <f t="shared" si="48"/>
        <v>97</v>
      </c>
      <c r="F546" s="33">
        <f>IF(E546-B546&gt;'Inputs and Outputs Part A'!B$4,E546-B546-'Inputs and Outputs Part A'!B$4,0)</f>
        <v>0</v>
      </c>
      <c r="G546" s="35">
        <f>'Inputs and Outputs Part A'!$B$5*'Data Sheet A'!E546-'Inputs and Outputs Part A'!$B$6*'Data Sheet A'!F546</f>
        <v>3880</v>
      </c>
      <c r="J546" s="13" t="s">
        <v>550</v>
      </c>
      <c r="K546" s="34">
        <v>2</v>
      </c>
      <c r="L546" s="34">
        <v>97</v>
      </c>
      <c r="M546" s="33">
        <f>'Inputs and Outputs Part A'!$B$4+'Inputs and Outputs Part A'!$B$9</f>
        <v>102</v>
      </c>
      <c r="N546" s="33">
        <f t="shared" si="49"/>
        <v>97</v>
      </c>
      <c r="O546" s="33">
        <f>IF(N546-K546&gt;'Inputs and Outputs Part A'!B$4,N546-K546-'Inputs and Outputs Part A'!B$4,0)</f>
        <v>0</v>
      </c>
      <c r="P546" s="35">
        <f>'Inputs and Outputs Part A'!$B$5*'Data Sheet A'!N546-'Inputs and Outputs Part A'!$B$6*'Data Sheet A'!O546</f>
        <v>3880</v>
      </c>
      <c r="S546" s="13" t="s">
        <v>550</v>
      </c>
      <c r="T546" s="34">
        <v>2</v>
      </c>
      <c r="U546" s="34">
        <v>97</v>
      </c>
      <c r="V546" s="33">
        <f>'Inputs and Outputs Part A'!$B$4+'Inputs and Outputs Part A'!$B$10</f>
        <v>103</v>
      </c>
      <c r="W546" s="33">
        <f t="shared" si="50"/>
        <v>97</v>
      </c>
      <c r="X546" s="33">
        <f>IF(W546-T546&gt;'Inputs and Outputs Part A'!B$4,W546-T546-'Inputs and Outputs Part A'!B$4,0)</f>
        <v>0</v>
      </c>
      <c r="Y546" s="35">
        <f>'Inputs and Outputs Part A'!$B$5*'Data Sheet A'!W546-'Inputs and Outputs Part A'!$B$6*'Data Sheet A'!X546</f>
        <v>3880</v>
      </c>
      <c r="AB546" s="13" t="s">
        <v>550</v>
      </c>
      <c r="AC546" s="34">
        <v>2</v>
      </c>
      <c r="AD546" s="34">
        <v>97</v>
      </c>
      <c r="AE546" s="33">
        <f>'Inputs and Outputs Part A'!$B$4+'Inputs and Outputs Part A'!$B$11</f>
        <v>104</v>
      </c>
      <c r="AF546" s="33">
        <f t="shared" si="51"/>
        <v>97</v>
      </c>
      <c r="AG546" s="33">
        <f>IF(AF546-AC546&gt;'Inputs and Outputs Part A'!B$4,AF546-AC546-'Inputs and Outputs Part A'!B$4,0)</f>
        <v>0</v>
      </c>
      <c r="AH546" s="35">
        <f>'Inputs and Outputs Part A'!$B$5*'Data Sheet A'!AF546-'Inputs and Outputs Part A'!$B$6*'Data Sheet A'!AG546</f>
        <v>3880</v>
      </c>
      <c r="AK546" s="13" t="s">
        <v>550</v>
      </c>
      <c r="AL546" s="34">
        <v>2</v>
      </c>
      <c r="AM546" s="34">
        <v>97</v>
      </c>
      <c r="AN546" s="33">
        <f>'Inputs and Outputs Part A'!$B$4+'Inputs and Outputs Part A'!$B$12</f>
        <v>105</v>
      </c>
      <c r="AO546" s="33">
        <f t="shared" si="52"/>
        <v>97</v>
      </c>
      <c r="AP546" s="33">
        <f>IF(AO546-AL546&gt;'Inputs and Outputs Part A'!B$4,AO546-AL546-'Inputs and Outputs Part A'!B$4,0)</f>
        <v>0</v>
      </c>
      <c r="AQ546" s="35">
        <f>'Inputs and Outputs Part A'!$B$5*'Data Sheet A'!AO546-'Inputs and Outputs Part A'!$B$6*'Data Sheet A'!AP546</f>
        <v>3880</v>
      </c>
      <c r="AS546" s="13" t="s">
        <v>550</v>
      </c>
      <c r="AT546" s="34">
        <v>2</v>
      </c>
      <c r="AU546" s="34">
        <v>97</v>
      </c>
      <c r="AV546" s="33">
        <f>'Inputs and Outputs Part A'!$B$4</f>
        <v>100</v>
      </c>
      <c r="AW546" s="33">
        <f t="shared" si="53"/>
        <v>97</v>
      </c>
      <c r="AX546" s="33">
        <f>IF(AW546-AT546&gt;'Inputs and Outputs Part A'!B$4,AW546-AT546-'Inputs and Outputs Part A'!B$4,0)</f>
        <v>0</v>
      </c>
      <c r="AY546" s="35">
        <f>'Inputs and Outputs Part A'!$B$5*'Data Sheet A'!AW546</f>
        <v>3880</v>
      </c>
    </row>
    <row r="547" spans="1:51" x14ac:dyDescent="0.3">
      <c r="A547" s="13" t="s">
        <v>551</v>
      </c>
      <c r="B547" s="34">
        <v>4</v>
      </c>
      <c r="C547" s="34">
        <v>96</v>
      </c>
      <c r="D547" s="33">
        <f>'Inputs and Outputs Part A'!$B$4+'Inputs and Outputs Part A'!$B$8</f>
        <v>101</v>
      </c>
      <c r="E547" s="33">
        <f t="shared" si="48"/>
        <v>96</v>
      </c>
      <c r="F547" s="33">
        <f>IF(E547-B547&gt;'Inputs and Outputs Part A'!B$4,E547-B547-'Inputs and Outputs Part A'!B$4,0)</f>
        <v>0</v>
      </c>
      <c r="G547" s="35">
        <f>'Inputs and Outputs Part A'!$B$5*'Data Sheet A'!E547-'Inputs and Outputs Part A'!$B$6*'Data Sheet A'!F547</f>
        <v>3840</v>
      </c>
      <c r="J547" s="13" t="s">
        <v>551</v>
      </c>
      <c r="K547" s="34">
        <v>4</v>
      </c>
      <c r="L547" s="34">
        <v>96</v>
      </c>
      <c r="M547" s="33">
        <f>'Inputs and Outputs Part A'!$B$4+'Inputs and Outputs Part A'!$B$9</f>
        <v>102</v>
      </c>
      <c r="N547" s="33">
        <f t="shared" si="49"/>
        <v>96</v>
      </c>
      <c r="O547" s="33">
        <f>IF(N547-K547&gt;'Inputs and Outputs Part A'!B$4,N547-K547-'Inputs and Outputs Part A'!B$4,0)</f>
        <v>0</v>
      </c>
      <c r="P547" s="35">
        <f>'Inputs and Outputs Part A'!$B$5*'Data Sheet A'!N547-'Inputs and Outputs Part A'!$B$6*'Data Sheet A'!O547</f>
        <v>3840</v>
      </c>
      <c r="S547" s="13" t="s">
        <v>551</v>
      </c>
      <c r="T547" s="34">
        <v>4</v>
      </c>
      <c r="U547" s="34">
        <v>96</v>
      </c>
      <c r="V547" s="33">
        <f>'Inputs and Outputs Part A'!$B$4+'Inputs and Outputs Part A'!$B$10</f>
        <v>103</v>
      </c>
      <c r="W547" s="33">
        <f t="shared" si="50"/>
        <v>96</v>
      </c>
      <c r="X547" s="33">
        <f>IF(W547-T547&gt;'Inputs and Outputs Part A'!B$4,W547-T547-'Inputs and Outputs Part A'!B$4,0)</f>
        <v>0</v>
      </c>
      <c r="Y547" s="35">
        <f>'Inputs and Outputs Part A'!$B$5*'Data Sheet A'!W547-'Inputs and Outputs Part A'!$B$6*'Data Sheet A'!X547</f>
        <v>3840</v>
      </c>
      <c r="AB547" s="13" t="s">
        <v>551</v>
      </c>
      <c r="AC547" s="34">
        <v>4</v>
      </c>
      <c r="AD547" s="34">
        <v>96</v>
      </c>
      <c r="AE547" s="33">
        <f>'Inputs and Outputs Part A'!$B$4+'Inputs and Outputs Part A'!$B$11</f>
        <v>104</v>
      </c>
      <c r="AF547" s="33">
        <f t="shared" si="51"/>
        <v>96</v>
      </c>
      <c r="AG547" s="33">
        <f>IF(AF547-AC547&gt;'Inputs and Outputs Part A'!B$4,AF547-AC547-'Inputs and Outputs Part A'!B$4,0)</f>
        <v>0</v>
      </c>
      <c r="AH547" s="35">
        <f>'Inputs and Outputs Part A'!$B$5*'Data Sheet A'!AF547-'Inputs and Outputs Part A'!$B$6*'Data Sheet A'!AG547</f>
        <v>3840</v>
      </c>
      <c r="AK547" s="13" t="s">
        <v>551</v>
      </c>
      <c r="AL547" s="34">
        <v>4</v>
      </c>
      <c r="AM547" s="34">
        <v>96</v>
      </c>
      <c r="AN547" s="33">
        <f>'Inputs and Outputs Part A'!$B$4+'Inputs and Outputs Part A'!$B$12</f>
        <v>105</v>
      </c>
      <c r="AO547" s="33">
        <f t="shared" si="52"/>
        <v>96</v>
      </c>
      <c r="AP547" s="33">
        <f>IF(AO547-AL547&gt;'Inputs and Outputs Part A'!B$4,AO547-AL547-'Inputs and Outputs Part A'!B$4,0)</f>
        <v>0</v>
      </c>
      <c r="AQ547" s="35">
        <f>'Inputs and Outputs Part A'!$B$5*'Data Sheet A'!AO547-'Inputs and Outputs Part A'!$B$6*'Data Sheet A'!AP547</f>
        <v>3840</v>
      </c>
      <c r="AS547" s="13" t="s">
        <v>551</v>
      </c>
      <c r="AT547" s="34">
        <v>4</v>
      </c>
      <c r="AU547" s="34">
        <v>96</v>
      </c>
      <c r="AV547" s="33">
        <f>'Inputs and Outputs Part A'!$B$4</f>
        <v>100</v>
      </c>
      <c r="AW547" s="33">
        <f t="shared" si="53"/>
        <v>96</v>
      </c>
      <c r="AX547" s="33">
        <f>IF(AW547-AT547&gt;'Inputs and Outputs Part A'!B$4,AW547-AT547-'Inputs and Outputs Part A'!B$4,0)</f>
        <v>0</v>
      </c>
      <c r="AY547" s="35">
        <f>'Inputs and Outputs Part A'!$B$5*'Data Sheet A'!AW547</f>
        <v>3840</v>
      </c>
    </row>
    <row r="548" spans="1:51" x14ac:dyDescent="0.3">
      <c r="A548" s="13" t="s">
        <v>552</v>
      </c>
      <c r="B548" s="34">
        <v>0</v>
      </c>
      <c r="C548" s="34">
        <v>109</v>
      </c>
      <c r="D548" s="33">
        <f>'Inputs and Outputs Part A'!$B$4+'Inputs and Outputs Part A'!$B$8</f>
        <v>101</v>
      </c>
      <c r="E548" s="33">
        <f t="shared" si="48"/>
        <v>101</v>
      </c>
      <c r="F548" s="33">
        <f>IF(E548-B548&gt;'Inputs and Outputs Part A'!B$4,E548-B548-'Inputs and Outputs Part A'!B$4,0)</f>
        <v>1</v>
      </c>
      <c r="G548" s="35">
        <f>'Inputs and Outputs Part A'!$B$5*'Data Sheet A'!E548-'Inputs and Outputs Part A'!$B$6*'Data Sheet A'!F548</f>
        <v>3940</v>
      </c>
      <c r="J548" s="13" t="s">
        <v>552</v>
      </c>
      <c r="K548" s="34">
        <v>0</v>
      </c>
      <c r="L548" s="34">
        <v>109</v>
      </c>
      <c r="M548" s="33">
        <f>'Inputs and Outputs Part A'!$B$4+'Inputs and Outputs Part A'!$B$9</f>
        <v>102</v>
      </c>
      <c r="N548" s="33">
        <f t="shared" si="49"/>
        <v>102</v>
      </c>
      <c r="O548" s="33">
        <f>IF(N548-K548&gt;'Inputs and Outputs Part A'!B$4,N548-K548-'Inputs and Outputs Part A'!B$4,0)</f>
        <v>2</v>
      </c>
      <c r="P548" s="35">
        <f>'Inputs and Outputs Part A'!$B$5*'Data Sheet A'!N548-'Inputs and Outputs Part A'!$B$6*'Data Sheet A'!O548</f>
        <v>3880</v>
      </c>
      <c r="S548" s="13" t="s">
        <v>552</v>
      </c>
      <c r="T548" s="34">
        <v>0</v>
      </c>
      <c r="U548" s="34">
        <v>109</v>
      </c>
      <c r="V548" s="33">
        <f>'Inputs and Outputs Part A'!$B$4+'Inputs and Outputs Part A'!$B$10</f>
        <v>103</v>
      </c>
      <c r="W548" s="33">
        <f t="shared" si="50"/>
        <v>103</v>
      </c>
      <c r="X548" s="33">
        <f>IF(W548-T548&gt;'Inputs and Outputs Part A'!B$4,W548-T548-'Inputs and Outputs Part A'!B$4,0)</f>
        <v>3</v>
      </c>
      <c r="Y548" s="35">
        <f>'Inputs and Outputs Part A'!$B$5*'Data Sheet A'!W548-'Inputs and Outputs Part A'!$B$6*'Data Sheet A'!X548</f>
        <v>3820</v>
      </c>
      <c r="AB548" s="13" t="s">
        <v>552</v>
      </c>
      <c r="AC548" s="34">
        <v>0</v>
      </c>
      <c r="AD548" s="34">
        <v>109</v>
      </c>
      <c r="AE548" s="33">
        <f>'Inputs and Outputs Part A'!$B$4+'Inputs and Outputs Part A'!$B$11</f>
        <v>104</v>
      </c>
      <c r="AF548" s="33">
        <f t="shared" si="51"/>
        <v>104</v>
      </c>
      <c r="AG548" s="33">
        <f>IF(AF548-AC548&gt;'Inputs and Outputs Part A'!B$4,AF548-AC548-'Inputs and Outputs Part A'!B$4,0)</f>
        <v>4</v>
      </c>
      <c r="AH548" s="35">
        <f>'Inputs and Outputs Part A'!$B$5*'Data Sheet A'!AF548-'Inputs and Outputs Part A'!$B$6*'Data Sheet A'!AG548</f>
        <v>3760</v>
      </c>
      <c r="AK548" s="13" t="s">
        <v>552</v>
      </c>
      <c r="AL548" s="34">
        <v>0</v>
      </c>
      <c r="AM548" s="34">
        <v>109</v>
      </c>
      <c r="AN548" s="33">
        <f>'Inputs and Outputs Part A'!$B$4+'Inputs and Outputs Part A'!$B$12</f>
        <v>105</v>
      </c>
      <c r="AO548" s="33">
        <f t="shared" si="52"/>
        <v>105</v>
      </c>
      <c r="AP548" s="33">
        <f>IF(AO548-AL548&gt;'Inputs and Outputs Part A'!B$4,AO548-AL548-'Inputs and Outputs Part A'!B$4,0)</f>
        <v>5</v>
      </c>
      <c r="AQ548" s="35">
        <f>'Inputs and Outputs Part A'!$B$5*'Data Sheet A'!AO548-'Inputs and Outputs Part A'!$B$6*'Data Sheet A'!AP548</f>
        <v>3700</v>
      </c>
      <c r="AS548" s="13" t="s">
        <v>552</v>
      </c>
      <c r="AT548" s="34">
        <v>0</v>
      </c>
      <c r="AU548" s="34">
        <v>109</v>
      </c>
      <c r="AV548" s="33">
        <f>'Inputs and Outputs Part A'!$B$4</f>
        <v>100</v>
      </c>
      <c r="AW548" s="33">
        <f t="shared" si="53"/>
        <v>100</v>
      </c>
      <c r="AX548" s="33">
        <f>IF(AW548-AT548&gt;'Inputs and Outputs Part A'!B$4,AW548-AT548-'Inputs and Outputs Part A'!B$4,0)</f>
        <v>0</v>
      </c>
      <c r="AY548" s="35">
        <f>'Inputs and Outputs Part A'!$B$5*'Data Sheet A'!AW548</f>
        <v>4000</v>
      </c>
    </row>
    <row r="549" spans="1:51" x14ac:dyDescent="0.3">
      <c r="A549" s="13" t="s">
        <v>553</v>
      </c>
      <c r="B549" s="34">
        <v>5</v>
      </c>
      <c r="C549" s="34">
        <v>104</v>
      </c>
      <c r="D549" s="33">
        <f>'Inputs and Outputs Part A'!$B$4+'Inputs and Outputs Part A'!$B$8</f>
        <v>101</v>
      </c>
      <c r="E549" s="33">
        <f t="shared" si="48"/>
        <v>101</v>
      </c>
      <c r="F549" s="33">
        <f>IF(E549-B549&gt;'Inputs and Outputs Part A'!B$4,E549-B549-'Inputs and Outputs Part A'!B$4,0)</f>
        <v>0</v>
      </c>
      <c r="G549" s="35">
        <f>'Inputs and Outputs Part A'!$B$5*'Data Sheet A'!E549-'Inputs and Outputs Part A'!$B$6*'Data Sheet A'!F549</f>
        <v>4040</v>
      </c>
      <c r="J549" s="13" t="s">
        <v>553</v>
      </c>
      <c r="K549" s="34">
        <v>5</v>
      </c>
      <c r="L549" s="34">
        <v>104</v>
      </c>
      <c r="M549" s="33">
        <f>'Inputs and Outputs Part A'!$B$4+'Inputs and Outputs Part A'!$B$9</f>
        <v>102</v>
      </c>
      <c r="N549" s="33">
        <f t="shared" si="49"/>
        <v>102</v>
      </c>
      <c r="O549" s="33">
        <f>IF(N549-K549&gt;'Inputs and Outputs Part A'!B$4,N549-K549-'Inputs and Outputs Part A'!B$4,0)</f>
        <v>0</v>
      </c>
      <c r="P549" s="35">
        <f>'Inputs and Outputs Part A'!$B$5*'Data Sheet A'!N549-'Inputs and Outputs Part A'!$B$6*'Data Sheet A'!O549</f>
        <v>4080</v>
      </c>
      <c r="S549" s="13" t="s">
        <v>553</v>
      </c>
      <c r="T549" s="34">
        <v>5</v>
      </c>
      <c r="U549" s="34">
        <v>104</v>
      </c>
      <c r="V549" s="33">
        <f>'Inputs and Outputs Part A'!$B$4+'Inputs and Outputs Part A'!$B$10</f>
        <v>103</v>
      </c>
      <c r="W549" s="33">
        <f t="shared" si="50"/>
        <v>103</v>
      </c>
      <c r="X549" s="33">
        <f>IF(W549-T549&gt;'Inputs and Outputs Part A'!B$4,W549-T549-'Inputs and Outputs Part A'!B$4,0)</f>
        <v>0</v>
      </c>
      <c r="Y549" s="35">
        <f>'Inputs and Outputs Part A'!$B$5*'Data Sheet A'!W549-'Inputs and Outputs Part A'!$B$6*'Data Sheet A'!X549</f>
        <v>4120</v>
      </c>
      <c r="AB549" s="13" t="s">
        <v>553</v>
      </c>
      <c r="AC549" s="34">
        <v>5</v>
      </c>
      <c r="AD549" s="34">
        <v>104</v>
      </c>
      <c r="AE549" s="33">
        <f>'Inputs and Outputs Part A'!$B$4+'Inputs and Outputs Part A'!$B$11</f>
        <v>104</v>
      </c>
      <c r="AF549" s="33">
        <f t="shared" si="51"/>
        <v>104</v>
      </c>
      <c r="AG549" s="33">
        <f>IF(AF549-AC549&gt;'Inputs and Outputs Part A'!B$4,AF549-AC549-'Inputs and Outputs Part A'!B$4,0)</f>
        <v>0</v>
      </c>
      <c r="AH549" s="35">
        <f>'Inputs and Outputs Part A'!$B$5*'Data Sheet A'!AF549-'Inputs and Outputs Part A'!$B$6*'Data Sheet A'!AG549</f>
        <v>4160</v>
      </c>
      <c r="AK549" s="13" t="s">
        <v>553</v>
      </c>
      <c r="AL549" s="34">
        <v>5</v>
      </c>
      <c r="AM549" s="34">
        <v>104</v>
      </c>
      <c r="AN549" s="33">
        <f>'Inputs and Outputs Part A'!$B$4+'Inputs and Outputs Part A'!$B$12</f>
        <v>105</v>
      </c>
      <c r="AO549" s="33">
        <f t="shared" si="52"/>
        <v>104</v>
      </c>
      <c r="AP549" s="33">
        <f>IF(AO549-AL549&gt;'Inputs and Outputs Part A'!B$4,AO549-AL549-'Inputs and Outputs Part A'!B$4,0)</f>
        <v>0</v>
      </c>
      <c r="AQ549" s="35">
        <f>'Inputs and Outputs Part A'!$B$5*'Data Sheet A'!AO549-'Inputs and Outputs Part A'!$B$6*'Data Sheet A'!AP549</f>
        <v>4160</v>
      </c>
      <c r="AS549" s="13" t="s">
        <v>553</v>
      </c>
      <c r="AT549" s="34">
        <v>5</v>
      </c>
      <c r="AU549" s="34">
        <v>104</v>
      </c>
      <c r="AV549" s="33">
        <f>'Inputs and Outputs Part A'!$B$4</f>
        <v>100</v>
      </c>
      <c r="AW549" s="33">
        <f t="shared" si="53"/>
        <v>100</v>
      </c>
      <c r="AX549" s="33">
        <f>IF(AW549-AT549&gt;'Inputs and Outputs Part A'!B$4,AW549-AT549-'Inputs and Outputs Part A'!B$4,0)</f>
        <v>0</v>
      </c>
      <c r="AY549" s="35">
        <f>'Inputs and Outputs Part A'!$B$5*'Data Sheet A'!AW549</f>
        <v>4000</v>
      </c>
    </row>
    <row r="550" spans="1:51" x14ac:dyDescent="0.3">
      <c r="A550" s="13" t="s">
        <v>554</v>
      </c>
      <c r="B550" s="34">
        <v>1</v>
      </c>
      <c r="C550" s="34">
        <v>101</v>
      </c>
      <c r="D550" s="33">
        <f>'Inputs and Outputs Part A'!$B$4+'Inputs and Outputs Part A'!$B$8</f>
        <v>101</v>
      </c>
      <c r="E550" s="33">
        <f t="shared" si="48"/>
        <v>101</v>
      </c>
      <c r="F550" s="33">
        <f>IF(E550-B550&gt;'Inputs and Outputs Part A'!B$4,E550-B550-'Inputs and Outputs Part A'!B$4,0)</f>
        <v>0</v>
      </c>
      <c r="G550" s="35">
        <f>'Inputs and Outputs Part A'!$B$5*'Data Sheet A'!E550-'Inputs and Outputs Part A'!$B$6*'Data Sheet A'!F550</f>
        <v>4040</v>
      </c>
      <c r="J550" s="13" t="s">
        <v>554</v>
      </c>
      <c r="K550" s="34">
        <v>1</v>
      </c>
      <c r="L550" s="34">
        <v>101</v>
      </c>
      <c r="M550" s="33">
        <f>'Inputs and Outputs Part A'!$B$4+'Inputs and Outputs Part A'!$B$9</f>
        <v>102</v>
      </c>
      <c r="N550" s="33">
        <f t="shared" si="49"/>
        <v>101</v>
      </c>
      <c r="O550" s="33">
        <f>IF(N550-K550&gt;'Inputs and Outputs Part A'!B$4,N550-K550-'Inputs and Outputs Part A'!B$4,0)</f>
        <v>0</v>
      </c>
      <c r="P550" s="35">
        <f>'Inputs and Outputs Part A'!$B$5*'Data Sheet A'!N550-'Inputs and Outputs Part A'!$B$6*'Data Sheet A'!O550</f>
        <v>4040</v>
      </c>
      <c r="S550" s="13" t="s">
        <v>554</v>
      </c>
      <c r="T550" s="34">
        <v>1</v>
      </c>
      <c r="U550" s="34">
        <v>101</v>
      </c>
      <c r="V550" s="33">
        <f>'Inputs and Outputs Part A'!$B$4+'Inputs and Outputs Part A'!$B$10</f>
        <v>103</v>
      </c>
      <c r="W550" s="33">
        <f t="shared" si="50"/>
        <v>101</v>
      </c>
      <c r="X550" s="33">
        <f>IF(W550-T550&gt;'Inputs and Outputs Part A'!B$4,W550-T550-'Inputs and Outputs Part A'!B$4,0)</f>
        <v>0</v>
      </c>
      <c r="Y550" s="35">
        <f>'Inputs and Outputs Part A'!$B$5*'Data Sheet A'!W550-'Inputs and Outputs Part A'!$B$6*'Data Sheet A'!X550</f>
        <v>4040</v>
      </c>
      <c r="AB550" s="13" t="s">
        <v>554</v>
      </c>
      <c r="AC550" s="34">
        <v>1</v>
      </c>
      <c r="AD550" s="34">
        <v>101</v>
      </c>
      <c r="AE550" s="33">
        <f>'Inputs and Outputs Part A'!$B$4+'Inputs and Outputs Part A'!$B$11</f>
        <v>104</v>
      </c>
      <c r="AF550" s="33">
        <f t="shared" si="51"/>
        <v>101</v>
      </c>
      <c r="AG550" s="33">
        <f>IF(AF550-AC550&gt;'Inputs and Outputs Part A'!B$4,AF550-AC550-'Inputs and Outputs Part A'!B$4,0)</f>
        <v>0</v>
      </c>
      <c r="AH550" s="35">
        <f>'Inputs and Outputs Part A'!$B$5*'Data Sheet A'!AF550-'Inputs and Outputs Part A'!$B$6*'Data Sheet A'!AG550</f>
        <v>4040</v>
      </c>
      <c r="AK550" s="13" t="s">
        <v>554</v>
      </c>
      <c r="AL550" s="34">
        <v>1</v>
      </c>
      <c r="AM550" s="34">
        <v>101</v>
      </c>
      <c r="AN550" s="33">
        <f>'Inputs and Outputs Part A'!$B$4+'Inputs and Outputs Part A'!$B$12</f>
        <v>105</v>
      </c>
      <c r="AO550" s="33">
        <f t="shared" si="52"/>
        <v>101</v>
      </c>
      <c r="AP550" s="33">
        <f>IF(AO550-AL550&gt;'Inputs and Outputs Part A'!B$4,AO550-AL550-'Inputs and Outputs Part A'!B$4,0)</f>
        <v>0</v>
      </c>
      <c r="AQ550" s="35">
        <f>'Inputs and Outputs Part A'!$B$5*'Data Sheet A'!AO550-'Inputs and Outputs Part A'!$B$6*'Data Sheet A'!AP550</f>
        <v>4040</v>
      </c>
      <c r="AS550" s="13" t="s">
        <v>554</v>
      </c>
      <c r="AT550" s="34">
        <v>1</v>
      </c>
      <c r="AU550" s="34">
        <v>101</v>
      </c>
      <c r="AV550" s="33">
        <f>'Inputs and Outputs Part A'!$B$4</f>
        <v>100</v>
      </c>
      <c r="AW550" s="33">
        <f t="shared" si="53"/>
        <v>100</v>
      </c>
      <c r="AX550" s="33">
        <f>IF(AW550-AT550&gt;'Inputs and Outputs Part A'!B$4,AW550-AT550-'Inputs and Outputs Part A'!B$4,0)</f>
        <v>0</v>
      </c>
      <c r="AY550" s="35">
        <f>'Inputs and Outputs Part A'!$B$5*'Data Sheet A'!AW550</f>
        <v>4000</v>
      </c>
    </row>
    <row r="551" spans="1:51" x14ac:dyDescent="0.3">
      <c r="A551" s="13" t="s">
        <v>555</v>
      </c>
      <c r="B551" s="34">
        <v>0</v>
      </c>
      <c r="C551" s="34">
        <v>114</v>
      </c>
      <c r="D551" s="33">
        <f>'Inputs and Outputs Part A'!$B$4+'Inputs and Outputs Part A'!$B$8</f>
        <v>101</v>
      </c>
      <c r="E551" s="33">
        <f t="shared" si="48"/>
        <v>101</v>
      </c>
      <c r="F551" s="33">
        <f>IF(E551-B551&gt;'Inputs and Outputs Part A'!B$4,E551-B551-'Inputs and Outputs Part A'!B$4,0)</f>
        <v>1</v>
      </c>
      <c r="G551" s="35">
        <f>'Inputs and Outputs Part A'!$B$5*'Data Sheet A'!E551-'Inputs and Outputs Part A'!$B$6*'Data Sheet A'!F551</f>
        <v>3940</v>
      </c>
      <c r="J551" s="13" t="s">
        <v>555</v>
      </c>
      <c r="K551" s="34">
        <v>0</v>
      </c>
      <c r="L551" s="34">
        <v>114</v>
      </c>
      <c r="M551" s="33">
        <f>'Inputs and Outputs Part A'!$B$4+'Inputs and Outputs Part A'!$B$9</f>
        <v>102</v>
      </c>
      <c r="N551" s="33">
        <f t="shared" si="49"/>
        <v>102</v>
      </c>
      <c r="O551" s="33">
        <f>IF(N551-K551&gt;'Inputs and Outputs Part A'!B$4,N551-K551-'Inputs and Outputs Part A'!B$4,0)</f>
        <v>2</v>
      </c>
      <c r="P551" s="35">
        <f>'Inputs and Outputs Part A'!$B$5*'Data Sheet A'!N551-'Inputs and Outputs Part A'!$B$6*'Data Sheet A'!O551</f>
        <v>3880</v>
      </c>
      <c r="S551" s="13" t="s">
        <v>555</v>
      </c>
      <c r="T551" s="34">
        <v>0</v>
      </c>
      <c r="U551" s="34">
        <v>114</v>
      </c>
      <c r="V551" s="33">
        <f>'Inputs and Outputs Part A'!$B$4+'Inputs and Outputs Part A'!$B$10</f>
        <v>103</v>
      </c>
      <c r="W551" s="33">
        <f t="shared" si="50"/>
        <v>103</v>
      </c>
      <c r="X551" s="33">
        <f>IF(W551-T551&gt;'Inputs and Outputs Part A'!B$4,W551-T551-'Inputs and Outputs Part A'!B$4,0)</f>
        <v>3</v>
      </c>
      <c r="Y551" s="35">
        <f>'Inputs and Outputs Part A'!$B$5*'Data Sheet A'!W551-'Inputs and Outputs Part A'!$B$6*'Data Sheet A'!X551</f>
        <v>3820</v>
      </c>
      <c r="AB551" s="13" t="s">
        <v>555</v>
      </c>
      <c r="AC551" s="34">
        <v>0</v>
      </c>
      <c r="AD551" s="34">
        <v>114</v>
      </c>
      <c r="AE551" s="33">
        <f>'Inputs and Outputs Part A'!$B$4+'Inputs and Outputs Part A'!$B$11</f>
        <v>104</v>
      </c>
      <c r="AF551" s="33">
        <f t="shared" si="51"/>
        <v>104</v>
      </c>
      <c r="AG551" s="33">
        <f>IF(AF551-AC551&gt;'Inputs and Outputs Part A'!B$4,AF551-AC551-'Inputs and Outputs Part A'!B$4,0)</f>
        <v>4</v>
      </c>
      <c r="AH551" s="35">
        <f>'Inputs and Outputs Part A'!$B$5*'Data Sheet A'!AF551-'Inputs and Outputs Part A'!$B$6*'Data Sheet A'!AG551</f>
        <v>3760</v>
      </c>
      <c r="AK551" s="13" t="s">
        <v>555</v>
      </c>
      <c r="AL551" s="34">
        <v>0</v>
      </c>
      <c r="AM551" s="34">
        <v>114</v>
      </c>
      <c r="AN551" s="33">
        <f>'Inputs and Outputs Part A'!$B$4+'Inputs and Outputs Part A'!$B$12</f>
        <v>105</v>
      </c>
      <c r="AO551" s="33">
        <f t="shared" si="52"/>
        <v>105</v>
      </c>
      <c r="AP551" s="33">
        <f>IF(AO551-AL551&gt;'Inputs and Outputs Part A'!B$4,AO551-AL551-'Inputs and Outputs Part A'!B$4,0)</f>
        <v>5</v>
      </c>
      <c r="AQ551" s="35">
        <f>'Inputs and Outputs Part A'!$B$5*'Data Sheet A'!AO551-'Inputs and Outputs Part A'!$B$6*'Data Sheet A'!AP551</f>
        <v>3700</v>
      </c>
      <c r="AS551" s="13" t="s">
        <v>555</v>
      </c>
      <c r="AT551" s="34">
        <v>0</v>
      </c>
      <c r="AU551" s="34">
        <v>114</v>
      </c>
      <c r="AV551" s="33">
        <f>'Inputs and Outputs Part A'!$B$4</f>
        <v>100</v>
      </c>
      <c r="AW551" s="33">
        <f t="shared" si="53"/>
        <v>100</v>
      </c>
      <c r="AX551" s="33">
        <f>IF(AW551-AT551&gt;'Inputs and Outputs Part A'!B$4,AW551-AT551-'Inputs and Outputs Part A'!B$4,0)</f>
        <v>0</v>
      </c>
      <c r="AY551" s="35">
        <f>'Inputs and Outputs Part A'!$B$5*'Data Sheet A'!AW551</f>
        <v>4000</v>
      </c>
    </row>
    <row r="552" spans="1:51" x14ac:dyDescent="0.3">
      <c r="A552" s="13" t="s">
        <v>556</v>
      </c>
      <c r="B552" s="34">
        <v>2</v>
      </c>
      <c r="C552" s="34">
        <v>94</v>
      </c>
      <c r="D552" s="33">
        <f>'Inputs and Outputs Part A'!$B$4+'Inputs and Outputs Part A'!$B$8</f>
        <v>101</v>
      </c>
      <c r="E552" s="33">
        <f t="shared" si="48"/>
        <v>94</v>
      </c>
      <c r="F552" s="33">
        <f>IF(E552-B552&gt;'Inputs and Outputs Part A'!B$4,E552-B552-'Inputs and Outputs Part A'!B$4,0)</f>
        <v>0</v>
      </c>
      <c r="G552" s="35">
        <f>'Inputs and Outputs Part A'!$B$5*'Data Sheet A'!E552-'Inputs and Outputs Part A'!$B$6*'Data Sheet A'!F552</f>
        <v>3760</v>
      </c>
      <c r="J552" s="13" t="s">
        <v>556</v>
      </c>
      <c r="K552" s="34">
        <v>2</v>
      </c>
      <c r="L552" s="34">
        <v>94</v>
      </c>
      <c r="M552" s="33">
        <f>'Inputs and Outputs Part A'!$B$4+'Inputs and Outputs Part A'!$B$9</f>
        <v>102</v>
      </c>
      <c r="N552" s="33">
        <f t="shared" si="49"/>
        <v>94</v>
      </c>
      <c r="O552" s="33">
        <f>IF(N552-K552&gt;'Inputs and Outputs Part A'!B$4,N552-K552-'Inputs and Outputs Part A'!B$4,0)</f>
        <v>0</v>
      </c>
      <c r="P552" s="35">
        <f>'Inputs and Outputs Part A'!$B$5*'Data Sheet A'!N552-'Inputs and Outputs Part A'!$B$6*'Data Sheet A'!O552</f>
        <v>3760</v>
      </c>
      <c r="S552" s="13" t="s">
        <v>556</v>
      </c>
      <c r="T552" s="34">
        <v>2</v>
      </c>
      <c r="U552" s="34">
        <v>94</v>
      </c>
      <c r="V552" s="33">
        <f>'Inputs and Outputs Part A'!$B$4+'Inputs and Outputs Part A'!$B$10</f>
        <v>103</v>
      </c>
      <c r="W552" s="33">
        <f t="shared" si="50"/>
        <v>94</v>
      </c>
      <c r="X552" s="33">
        <f>IF(W552-T552&gt;'Inputs and Outputs Part A'!B$4,W552-T552-'Inputs and Outputs Part A'!B$4,0)</f>
        <v>0</v>
      </c>
      <c r="Y552" s="35">
        <f>'Inputs and Outputs Part A'!$B$5*'Data Sheet A'!W552-'Inputs and Outputs Part A'!$B$6*'Data Sheet A'!X552</f>
        <v>3760</v>
      </c>
      <c r="AB552" s="13" t="s">
        <v>556</v>
      </c>
      <c r="AC552" s="34">
        <v>2</v>
      </c>
      <c r="AD552" s="34">
        <v>94</v>
      </c>
      <c r="AE552" s="33">
        <f>'Inputs and Outputs Part A'!$B$4+'Inputs and Outputs Part A'!$B$11</f>
        <v>104</v>
      </c>
      <c r="AF552" s="33">
        <f t="shared" si="51"/>
        <v>94</v>
      </c>
      <c r="AG552" s="33">
        <f>IF(AF552-AC552&gt;'Inputs and Outputs Part A'!B$4,AF552-AC552-'Inputs and Outputs Part A'!B$4,0)</f>
        <v>0</v>
      </c>
      <c r="AH552" s="35">
        <f>'Inputs and Outputs Part A'!$B$5*'Data Sheet A'!AF552-'Inputs and Outputs Part A'!$B$6*'Data Sheet A'!AG552</f>
        <v>3760</v>
      </c>
      <c r="AK552" s="13" t="s">
        <v>556</v>
      </c>
      <c r="AL552" s="34">
        <v>2</v>
      </c>
      <c r="AM552" s="34">
        <v>94</v>
      </c>
      <c r="AN552" s="33">
        <f>'Inputs and Outputs Part A'!$B$4+'Inputs and Outputs Part A'!$B$12</f>
        <v>105</v>
      </c>
      <c r="AO552" s="33">
        <f t="shared" si="52"/>
        <v>94</v>
      </c>
      <c r="AP552" s="33">
        <f>IF(AO552-AL552&gt;'Inputs and Outputs Part A'!B$4,AO552-AL552-'Inputs and Outputs Part A'!B$4,0)</f>
        <v>0</v>
      </c>
      <c r="AQ552" s="35">
        <f>'Inputs and Outputs Part A'!$B$5*'Data Sheet A'!AO552-'Inputs and Outputs Part A'!$B$6*'Data Sheet A'!AP552</f>
        <v>3760</v>
      </c>
      <c r="AS552" s="13" t="s">
        <v>556</v>
      </c>
      <c r="AT552" s="34">
        <v>2</v>
      </c>
      <c r="AU552" s="34">
        <v>94</v>
      </c>
      <c r="AV552" s="33">
        <f>'Inputs and Outputs Part A'!$B$4</f>
        <v>100</v>
      </c>
      <c r="AW552" s="33">
        <f t="shared" si="53"/>
        <v>94</v>
      </c>
      <c r="AX552" s="33">
        <f>IF(AW552-AT552&gt;'Inputs and Outputs Part A'!B$4,AW552-AT552-'Inputs and Outputs Part A'!B$4,0)</f>
        <v>0</v>
      </c>
      <c r="AY552" s="35">
        <f>'Inputs and Outputs Part A'!$B$5*'Data Sheet A'!AW552</f>
        <v>3760</v>
      </c>
    </row>
    <row r="553" spans="1:51" x14ac:dyDescent="0.3">
      <c r="A553" s="13" t="s">
        <v>557</v>
      </c>
      <c r="B553" s="34">
        <v>4</v>
      </c>
      <c r="C553" s="34">
        <v>103</v>
      </c>
      <c r="D553" s="33">
        <f>'Inputs and Outputs Part A'!$B$4+'Inputs and Outputs Part A'!$B$8</f>
        <v>101</v>
      </c>
      <c r="E553" s="33">
        <f t="shared" si="48"/>
        <v>101</v>
      </c>
      <c r="F553" s="33">
        <f>IF(E553-B553&gt;'Inputs and Outputs Part A'!B$4,E553-B553-'Inputs and Outputs Part A'!B$4,0)</f>
        <v>0</v>
      </c>
      <c r="G553" s="35">
        <f>'Inputs and Outputs Part A'!$B$5*'Data Sheet A'!E553-'Inputs and Outputs Part A'!$B$6*'Data Sheet A'!F553</f>
        <v>4040</v>
      </c>
      <c r="J553" s="13" t="s">
        <v>557</v>
      </c>
      <c r="K553" s="34">
        <v>4</v>
      </c>
      <c r="L553" s="34">
        <v>103</v>
      </c>
      <c r="M553" s="33">
        <f>'Inputs and Outputs Part A'!$B$4+'Inputs and Outputs Part A'!$B$9</f>
        <v>102</v>
      </c>
      <c r="N553" s="33">
        <f t="shared" si="49"/>
        <v>102</v>
      </c>
      <c r="O553" s="33">
        <f>IF(N553-K553&gt;'Inputs and Outputs Part A'!B$4,N553-K553-'Inputs and Outputs Part A'!B$4,0)</f>
        <v>0</v>
      </c>
      <c r="P553" s="35">
        <f>'Inputs and Outputs Part A'!$B$5*'Data Sheet A'!N553-'Inputs and Outputs Part A'!$B$6*'Data Sheet A'!O553</f>
        <v>4080</v>
      </c>
      <c r="S553" s="13" t="s">
        <v>557</v>
      </c>
      <c r="T553" s="34">
        <v>4</v>
      </c>
      <c r="U553" s="34">
        <v>103</v>
      </c>
      <c r="V553" s="33">
        <f>'Inputs and Outputs Part A'!$B$4+'Inputs and Outputs Part A'!$B$10</f>
        <v>103</v>
      </c>
      <c r="W553" s="33">
        <f t="shared" si="50"/>
        <v>103</v>
      </c>
      <c r="X553" s="33">
        <f>IF(W553-T553&gt;'Inputs and Outputs Part A'!B$4,W553-T553-'Inputs and Outputs Part A'!B$4,0)</f>
        <v>0</v>
      </c>
      <c r="Y553" s="35">
        <f>'Inputs and Outputs Part A'!$B$5*'Data Sheet A'!W553-'Inputs and Outputs Part A'!$B$6*'Data Sheet A'!X553</f>
        <v>4120</v>
      </c>
      <c r="AB553" s="13" t="s">
        <v>557</v>
      </c>
      <c r="AC553" s="34">
        <v>4</v>
      </c>
      <c r="AD553" s="34">
        <v>103</v>
      </c>
      <c r="AE553" s="33">
        <f>'Inputs and Outputs Part A'!$B$4+'Inputs and Outputs Part A'!$B$11</f>
        <v>104</v>
      </c>
      <c r="AF553" s="33">
        <f t="shared" si="51"/>
        <v>103</v>
      </c>
      <c r="AG553" s="33">
        <f>IF(AF553-AC553&gt;'Inputs and Outputs Part A'!B$4,AF553-AC553-'Inputs and Outputs Part A'!B$4,0)</f>
        <v>0</v>
      </c>
      <c r="AH553" s="35">
        <f>'Inputs and Outputs Part A'!$B$5*'Data Sheet A'!AF553-'Inputs and Outputs Part A'!$B$6*'Data Sheet A'!AG553</f>
        <v>4120</v>
      </c>
      <c r="AK553" s="13" t="s">
        <v>557</v>
      </c>
      <c r="AL553" s="34">
        <v>4</v>
      </c>
      <c r="AM553" s="34">
        <v>103</v>
      </c>
      <c r="AN553" s="33">
        <f>'Inputs and Outputs Part A'!$B$4+'Inputs and Outputs Part A'!$B$12</f>
        <v>105</v>
      </c>
      <c r="AO553" s="33">
        <f t="shared" si="52"/>
        <v>103</v>
      </c>
      <c r="AP553" s="33">
        <f>IF(AO553-AL553&gt;'Inputs and Outputs Part A'!B$4,AO553-AL553-'Inputs and Outputs Part A'!B$4,0)</f>
        <v>0</v>
      </c>
      <c r="AQ553" s="35">
        <f>'Inputs and Outputs Part A'!$B$5*'Data Sheet A'!AO553-'Inputs and Outputs Part A'!$B$6*'Data Sheet A'!AP553</f>
        <v>4120</v>
      </c>
      <c r="AS553" s="13" t="s">
        <v>557</v>
      </c>
      <c r="AT553" s="34">
        <v>4</v>
      </c>
      <c r="AU553" s="34">
        <v>103</v>
      </c>
      <c r="AV553" s="33">
        <f>'Inputs and Outputs Part A'!$B$4</f>
        <v>100</v>
      </c>
      <c r="AW553" s="33">
        <f t="shared" si="53"/>
        <v>100</v>
      </c>
      <c r="AX553" s="33">
        <f>IF(AW553-AT553&gt;'Inputs and Outputs Part A'!B$4,AW553-AT553-'Inputs and Outputs Part A'!B$4,0)</f>
        <v>0</v>
      </c>
      <c r="AY553" s="35">
        <f>'Inputs and Outputs Part A'!$B$5*'Data Sheet A'!AW553</f>
        <v>4000</v>
      </c>
    </row>
    <row r="554" spans="1:51" x14ac:dyDescent="0.3">
      <c r="A554" s="13" t="s">
        <v>558</v>
      </c>
      <c r="B554" s="34">
        <v>3</v>
      </c>
      <c r="C554" s="34">
        <v>111</v>
      </c>
      <c r="D554" s="33">
        <f>'Inputs and Outputs Part A'!$B$4+'Inputs and Outputs Part A'!$B$8</f>
        <v>101</v>
      </c>
      <c r="E554" s="33">
        <f t="shared" si="48"/>
        <v>101</v>
      </c>
      <c r="F554" s="33">
        <f>IF(E554-B554&gt;'Inputs and Outputs Part A'!B$4,E554-B554-'Inputs and Outputs Part A'!B$4,0)</f>
        <v>0</v>
      </c>
      <c r="G554" s="35">
        <f>'Inputs and Outputs Part A'!$B$5*'Data Sheet A'!E554-'Inputs and Outputs Part A'!$B$6*'Data Sheet A'!F554</f>
        <v>4040</v>
      </c>
      <c r="J554" s="13" t="s">
        <v>558</v>
      </c>
      <c r="K554" s="34">
        <v>3</v>
      </c>
      <c r="L554" s="34">
        <v>111</v>
      </c>
      <c r="M554" s="33">
        <f>'Inputs and Outputs Part A'!$B$4+'Inputs and Outputs Part A'!$B$9</f>
        <v>102</v>
      </c>
      <c r="N554" s="33">
        <f t="shared" si="49"/>
        <v>102</v>
      </c>
      <c r="O554" s="33">
        <f>IF(N554-K554&gt;'Inputs and Outputs Part A'!B$4,N554-K554-'Inputs and Outputs Part A'!B$4,0)</f>
        <v>0</v>
      </c>
      <c r="P554" s="35">
        <f>'Inputs and Outputs Part A'!$B$5*'Data Sheet A'!N554-'Inputs and Outputs Part A'!$B$6*'Data Sheet A'!O554</f>
        <v>4080</v>
      </c>
      <c r="S554" s="13" t="s">
        <v>558</v>
      </c>
      <c r="T554" s="34">
        <v>3</v>
      </c>
      <c r="U554" s="34">
        <v>111</v>
      </c>
      <c r="V554" s="33">
        <f>'Inputs and Outputs Part A'!$B$4+'Inputs and Outputs Part A'!$B$10</f>
        <v>103</v>
      </c>
      <c r="W554" s="33">
        <f t="shared" si="50"/>
        <v>103</v>
      </c>
      <c r="X554" s="33">
        <f>IF(W554-T554&gt;'Inputs and Outputs Part A'!B$4,W554-T554-'Inputs and Outputs Part A'!B$4,0)</f>
        <v>0</v>
      </c>
      <c r="Y554" s="35">
        <f>'Inputs and Outputs Part A'!$B$5*'Data Sheet A'!W554-'Inputs and Outputs Part A'!$B$6*'Data Sheet A'!X554</f>
        <v>4120</v>
      </c>
      <c r="AB554" s="13" t="s">
        <v>558</v>
      </c>
      <c r="AC554" s="34">
        <v>3</v>
      </c>
      <c r="AD554" s="34">
        <v>111</v>
      </c>
      <c r="AE554" s="33">
        <f>'Inputs and Outputs Part A'!$B$4+'Inputs and Outputs Part A'!$B$11</f>
        <v>104</v>
      </c>
      <c r="AF554" s="33">
        <f t="shared" si="51"/>
        <v>104</v>
      </c>
      <c r="AG554" s="33">
        <f>IF(AF554-AC554&gt;'Inputs and Outputs Part A'!B$4,AF554-AC554-'Inputs and Outputs Part A'!B$4,0)</f>
        <v>1</v>
      </c>
      <c r="AH554" s="35">
        <f>'Inputs and Outputs Part A'!$B$5*'Data Sheet A'!AF554-'Inputs and Outputs Part A'!$B$6*'Data Sheet A'!AG554</f>
        <v>4060</v>
      </c>
      <c r="AK554" s="13" t="s">
        <v>558</v>
      </c>
      <c r="AL554" s="34">
        <v>3</v>
      </c>
      <c r="AM554" s="34">
        <v>111</v>
      </c>
      <c r="AN554" s="33">
        <f>'Inputs and Outputs Part A'!$B$4+'Inputs and Outputs Part A'!$B$12</f>
        <v>105</v>
      </c>
      <c r="AO554" s="33">
        <f t="shared" si="52"/>
        <v>105</v>
      </c>
      <c r="AP554" s="33">
        <f>IF(AO554-AL554&gt;'Inputs and Outputs Part A'!B$4,AO554-AL554-'Inputs and Outputs Part A'!B$4,0)</f>
        <v>2</v>
      </c>
      <c r="AQ554" s="35">
        <f>'Inputs and Outputs Part A'!$B$5*'Data Sheet A'!AO554-'Inputs and Outputs Part A'!$B$6*'Data Sheet A'!AP554</f>
        <v>4000</v>
      </c>
      <c r="AS554" s="13" t="s">
        <v>558</v>
      </c>
      <c r="AT554" s="34">
        <v>3</v>
      </c>
      <c r="AU554" s="34">
        <v>111</v>
      </c>
      <c r="AV554" s="33">
        <f>'Inputs and Outputs Part A'!$B$4</f>
        <v>100</v>
      </c>
      <c r="AW554" s="33">
        <f t="shared" si="53"/>
        <v>100</v>
      </c>
      <c r="AX554" s="33">
        <f>IF(AW554-AT554&gt;'Inputs and Outputs Part A'!B$4,AW554-AT554-'Inputs and Outputs Part A'!B$4,0)</f>
        <v>0</v>
      </c>
      <c r="AY554" s="35">
        <f>'Inputs and Outputs Part A'!$B$5*'Data Sheet A'!AW554</f>
        <v>4000</v>
      </c>
    </row>
    <row r="555" spans="1:51" x14ac:dyDescent="0.3">
      <c r="A555" s="13" t="s">
        <v>559</v>
      </c>
      <c r="B555" s="34">
        <v>4</v>
      </c>
      <c r="C555" s="34">
        <v>98</v>
      </c>
      <c r="D555" s="33">
        <f>'Inputs and Outputs Part A'!$B$4+'Inputs and Outputs Part A'!$B$8</f>
        <v>101</v>
      </c>
      <c r="E555" s="33">
        <f t="shared" si="48"/>
        <v>98</v>
      </c>
      <c r="F555" s="33">
        <f>IF(E555-B555&gt;'Inputs and Outputs Part A'!B$4,E555-B555-'Inputs and Outputs Part A'!B$4,0)</f>
        <v>0</v>
      </c>
      <c r="G555" s="35">
        <f>'Inputs and Outputs Part A'!$B$5*'Data Sheet A'!E555-'Inputs and Outputs Part A'!$B$6*'Data Sheet A'!F555</f>
        <v>3920</v>
      </c>
      <c r="J555" s="13" t="s">
        <v>559</v>
      </c>
      <c r="K555" s="34">
        <v>4</v>
      </c>
      <c r="L555" s="34">
        <v>98</v>
      </c>
      <c r="M555" s="33">
        <f>'Inputs and Outputs Part A'!$B$4+'Inputs and Outputs Part A'!$B$9</f>
        <v>102</v>
      </c>
      <c r="N555" s="33">
        <f t="shared" si="49"/>
        <v>98</v>
      </c>
      <c r="O555" s="33">
        <f>IF(N555-K555&gt;'Inputs and Outputs Part A'!B$4,N555-K555-'Inputs and Outputs Part A'!B$4,0)</f>
        <v>0</v>
      </c>
      <c r="P555" s="35">
        <f>'Inputs and Outputs Part A'!$B$5*'Data Sheet A'!N555-'Inputs and Outputs Part A'!$B$6*'Data Sheet A'!O555</f>
        <v>3920</v>
      </c>
      <c r="S555" s="13" t="s">
        <v>559</v>
      </c>
      <c r="T555" s="34">
        <v>4</v>
      </c>
      <c r="U555" s="34">
        <v>98</v>
      </c>
      <c r="V555" s="33">
        <f>'Inputs and Outputs Part A'!$B$4+'Inputs and Outputs Part A'!$B$10</f>
        <v>103</v>
      </c>
      <c r="W555" s="33">
        <f t="shared" si="50"/>
        <v>98</v>
      </c>
      <c r="X555" s="33">
        <f>IF(W555-T555&gt;'Inputs and Outputs Part A'!B$4,W555-T555-'Inputs and Outputs Part A'!B$4,0)</f>
        <v>0</v>
      </c>
      <c r="Y555" s="35">
        <f>'Inputs and Outputs Part A'!$B$5*'Data Sheet A'!W555-'Inputs and Outputs Part A'!$B$6*'Data Sheet A'!X555</f>
        <v>3920</v>
      </c>
      <c r="AB555" s="13" t="s">
        <v>559</v>
      </c>
      <c r="AC555" s="34">
        <v>4</v>
      </c>
      <c r="AD555" s="34">
        <v>98</v>
      </c>
      <c r="AE555" s="33">
        <f>'Inputs and Outputs Part A'!$B$4+'Inputs and Outputs Part A'!$B$11</f>
        <v>104</v>
      </c>
      <c r="AF555" s="33">
        <f t="shared" si="51"/>
        <v>98</v>
      </c>
      <c r="AG555" s="33">
        <f>IF(AF555-AC555&gt;'Inputs and Outputs Part A'!B$4,AF555-AC555-'Inputs and Outputs Part A'!B$4,0)</f>
        <v>0</v>
      </c>
      <c r="AH555" s="35">
        <f>'Inputs and Outputs Part A'!$B$5*'Data Sheet A'!AF555-'Inputs and Outputs Part A'!$B$6*'Data Sheet A'!AG555</f>
        <v>3920</v>
      </c>
      <c r="AK555" s="13" t="s">
        <v>559</v>
      </c>
      <c r="AL555" s="34">
        <v>4</v>
      </c>
      <c r="AM555" s="34">
        <v>98</v>
      </c>
      <c r="AN555" s="33">
        <f>'Inputs and Outputs Part A'!$B$4+'Inputs and Outputs Part A'!$B$12</f>
        <v>105</v>
      </c>
      <c r="AO555" s="33">
        <f t="shared" si="52"/>
        <v>98</v>
      </c>
      <c r="AP555" s="33">
        <f>IF(AO555-AL555&gt;'Inputs and Outputs Part A'!B$4,AO555-AL555-'Inputs and Outputs Part A'!B$4,0)</f>
        <v>0</v>
      </c>
      <c r="AQ555" s="35">
        <f>'Inputs and Outputs Part A'!$B$5*'Data Sheet A'!AO555-'Inputs and Outputs Part A'!$B$6*'Data Sheet A'!AP555</f>
        <v>3920</v>
      </c>
      <c r="AS555" s="13" t="s">
        <v>559</v>
      </c>
      <c r="AT555" s="34">
        <v>4</v>
      </c>
      <c r="AU555" s="34">
        <v>98</v>
      </c>
      <c r="AV555" s="33">
        <f>'Inputs and Outputs Part A'!$B$4</f>
        <v>100</v>
      </c>
      <c r="AW555" s="33">
        <f t="shared" si="53"/>
        <v>98</v>
      </c>
      <c r="AX555" s="33">
        <f>IF(AW555-AT555&gt;'Inputs and Outputs Part A'!B$4,AW555-AT555-'Inputs and Outputs Part A'!B$4,0)</f>
        <v>0</v>
      </c>
      <c r="AY555" s="35">
        <f>'Inputs and Outputs Part A'!$B$5*'Data Sheet A'!AW555</f>
        <v>3920</v>
      </c>
    </row>
    <row r="556" spans="1:51" x14ac:dyDescent="0.3">
      <c r="A556" s="13" t="s">
        <v>560</v>
      </c>
      <c r="B556" s="34">
        <v>4</v>
      </c>
      <c r="C556" s="34">
        <v>98</v>
      </c>
      <c r="D556" s="33">
        <f>'Inputs and Outputs Part A'!$B$4+'Inputs and Outputs Part A'!$B$8</f>
        <v>101</v>
      </c>
      <c r="E556" s="33">
        <f t="shared" si="48"/>
        <v>98</v>
      </c>
      <c r="F556" s="33">
        <f>IF(E556-B556&gt;'Inputs and Outputs Part A'!B$4,E556-B556-'Inputs and Outputs Part A'!B$4,0)</f>
        <v>0</v>
      </c>
      <c r="G556" s="35">
        <f>'Inputs and Outputs Part A'!$B$5*'Data Sheet A'!E556-'Inputs and Outputs Part A'!$B$6*'Data Sheet A'!F556</f>
        <v>3920</v>
      </c>
      <c r="J556" s="13" t="s">
        <v>560</v>
      </c>
      <c r="K556" s="34">
        <v>4</v>
      </c>
      <c r="L556" s="34">
        <v>98</v>
      </c>
      <c r="M556" s="33">
        <f>'Inputs and Outputs Part A'!$B$4+'Inputs and Outputs Part A'!$B$9</f>
        <v>102</v>
      </c>
      <c r="N556" s="33">
        <f t="shared" si="49"/>
        <v>98</v>
      </c>
      <c r="O556" s="33">
        <f>IF(N556-K556&gt;'Inputs and Outputs Part A'!B$4,N556-K556-'Inputs and Outputs Part A'!B$4,0)</f>
        <v>0</v>
      </c>
      <c r="P556" s="35">
        <f>'Inputs and Outputs Part A'!$B$5*'Data Sheet A'!N556-'Inputs and Outputs Part A'!$B$6*'Data Sheet A'!O556</f>
        <v>3920</v>
      </c>
      <c r="S556" s="13" t="s">
        <v>560</v>
      </c>
      <c r="T556" s="34">
        <v>4</v>
      </c>
      <c r="U556" s="34">
        <v>98</v>
      </c>
      <c r="V556" s="33">
        <f>'Inputs and Outputs Part A'!$B$4+'Inputs and Outputs Part A'!$B$10</f>
        <v>103</v>
      </c>
      <c r="W556" s="33">
        <f t="shared" si="50"/>
        <v>98</v>
      </c>
      <c r="X556" s="33">
        <f>IF(W556-T556&gt;'Inputs and Outputs Part A'!B$4,W556-T556-'Inputs and Outputs Part A'!B$4,0)</f>
        <v>0</v>
      </c>
      <c r="Y556" s="35">
        <f>'Inputs and Outputs Part A'!$B$5*'Data Sheet A'!W556-'Inputs and Outputs Part A'!$B$6*'Data Sheet A'!X556</f>
        <v>3920</v>
      </c>
      <c r="AB556" s="13" t="s">
        <v>560</v>
      </c>
      <c r="AC556" s="34">
        <v>4</v>
      </c>
      <c r="AD556" s="34">
        <v>98</v>
      </c>
      <c r="AE556" s="33">
        <f>'Inputs and Outputs Part A'!$B$4+'Inputs and Outputs Part A'!$B$11</f>
        <v>104</v>
      </c>
      <c r="AF556" s="33">
        <f t="shared" si="51"/>
        <v>98</v>
      </c>
      <c r="AG556" s="33">
        <f>IF(AF556-AC556&gt;'Inputs and Outputs Part A'!B$4,AF556-AC556-'Inputs and Outputs Part A'!B$4,0)</f>
        <v>0</v>
      </c>
      <c r="AH556" s="35">
        <f>'Inputs and Outputs Part A'!$B$5*'Data Sheet A'!AF556-'Inputs and Outputs Part A'!$B$6*'Data Sheet A'!AG556</f>
        <v>3920</v>
      </c>
      <c r="AK556" s="13" t="s">
        <v>560</v>
      </c>
      <c r="AL556" s="34">
        <v>4</v>
      </c>
      <c r="AM556" s="34">
        <v>98</v>
      </c>
      <c r="AN556" s="33">
        <f>'Inputs and Outputs Part A'!$B$4+'Inputs and Outputs Part A'!$B$12</f>
        <v>105</v>
      </c>
      <c r="AO556" s="33">
        <f t="shared" si="52"/>
        <v>98</v>
      </c>
      <c r="AP556" s="33">
        <f>IF(AO556-AL556&gt;'Inputs and Outputs Part A'!B$4,AO556-AL556-'Inputs and Outputs Part A'!B$4,0)</f>
        <v>0</v>
      </c>
      <c r="AQ556" s="35">
        <f>'Inputs and Outputs Part A'!$B$5*'Data Sheet A'!AO556-'Inputs and Outputs Part A'!$B$6*'Data Sheet A'!AP556</f>
        <v>3920</v>
      </c>
      <c r="AS556" s="13" t="s">
        <v>560</v>
      </c>
      <c r="AT556" s="34">
        <v>4</v>
      </c>
      <c r="AU556" s="34">
        <v>98</v>
      </c>
      <c r="AV556" s="33">
        <f>'Inputs and Outputs Part A'!$B$4</f>
        <v>100</v>
      </c>
      <c r="AW556" s="33">
        <f t="shared" si="53"/>
        <v>98</v>
      </c>
      <c r="AX556" s="33">
        <f>IF(AW556-AT556&gt;'Inputs and Outputs Part A'!B$4,AW556-AT556-'Inputs and Outputs Part A'!B$4,0)</f>
        <v>0</v>
      </c>
      <c r="AY556" s="35">
        <f>'Inputs and Outputs Part A'!$B$5*'Data Sheet A'!AW556</f>
        <v>3920</v>
      </c>
    </row>
    <row r="557" spans="1:51" x14ac:dyDescent="0.3">
      <c r="A557" s="13" t="s">
        <v>561</v>
      </c>
      <c r="B557" s="34">
        <v>1</v>
      </c>
      <c r="C557" s="34">
        <v>117</v>
      </c>
      <c r="D557" s="33">
        <f>'Inputs and Outputs Part A'!$B$4+'Inputs and Outputs Part A'!$B$8</f>
        <v>101</v>
      </c>
      <c r="E557" s="33">
        <f t="shared" si="48"/>
        <v>101</v>
      </c>
      <c r="F557" s="33">
        <f>IF(E557-B557&gt;'Inputs and Outputs Part A'!B$4,E557-B557-'Inputs and Outputs Part A'!B$4,0)</f>
        <v>0</v>
      </c>
      <c r="G557" s="35">
        <f>'Inputs and Outputs Part A'!$B$5*'Data Sheet A'!E557-'Inputs and Outputs Part A'!$B$6*'Data Sheet A'!F557</f>
        <v>4040</v>
      </c>
      <c r="J557" s="13" t="s">
        <v>561</v>
      </c>
      <c r="K557" s="34">
        <v>1</v>
      </c>
      <c r="L557" s="34">
        <v>117</v>
      </c>
      <c r="M557" s="33">
        <f>'Inputs and Outputs Part A'!$B$4+'Inputs and Outputs Part A'!$B$9</f>
        <v>102</v>
      </c>
      <c r="N557" s="33">
        <f t="shared" si="49"/>
        <v>102</v>
      </c>
      <c r="O557" s="33">
        <f>IF(N557-K557&gt;'Inputs and Outputs Part A'!B$4,N557-K557-'Inputs and Outputs Part A'!B$4,0)</f>
        <v>1</v>
      </c>
      <c r="P557" s="35">
        <f>'Inputs and Outputs Part A'!$B$5*'Data Sheet A'!N557-'Inputs and Outputs Part A'!$B$6*'Data Sheet A'!O557</f>
        <v>3980</v>
      </c>
      <c r="S557" s="13" t="s">
        <v>561</v>
      </c>
      <c r="T557" s="34">
        <v>1</v>
      </c>
      <c r="U557" s="34">
        <v>117</v>
      </c>
      <c r="V557" s="33">
        <f>'Inputs and Outputs Part A'!$B$4+'Inputs and Outputs Part A'!$B$10</f>
        <v>103</v>
      </c>
      <c r="W557" s="33">
        <f t="shared" si="50"/>
        <v>103</v>
      </c>
      <c r="X557" s="33">
        <f>IF(W557-T557&gt;'Inputs and Outputs Part A'!B$4,W557-T557-'Inputs and Outputs Part A'!B$4,0)</f>
        <v>2</v>
      </c>
      <c r="Y557" s="35">
        <f>'Inputs and Outputs Part A'!$B$5*'Data Sheet A'!W557-'Inputs and Outputs Part A'!$B$6*'Data Sheet A'!X557</f>
        <v>3920</v>
      </c>
      <c r="AB557" s="13" t="s">
        <v>561</v>
      </c>
      <c r="AC557" s="34">
        <v>1</v>
      </c>
      <c r="AD557" s="34">
        <v>117</v>
      </c>
      <c r="AE557" s="33">
        <f>'Inputs and Outputs Part A'!$B$4+'Inputs and Outputs Part A'!$B$11</f>
        <v>104</v>
      </c>
      <c r="AF557" s="33">
        <f t="shared" si="51"/>
        <v>104</v>
      </c>
      <c r="AG557" s="33">
        <f>IF(AF557-AC557&gt;'Inputs and Outputs Part A'!B$4,AF557-AC557-'Inputs and Outputs Part A'!B$4,0)</f>
        <v>3</v>
      </c>
      <c r="AH557" s="35">
        <f>'Inputs and Outputs Part A'!$B$5*'Data Sheet A'!AF557-'Inputs and Outputs Part A'!$B$6*'Data Sheet A'!AG557</f>
        <v>3860</v>
      </c>
      <c r="AK557" s="13" t="s">
        <v>561</v>
      </c>
      <c r="AL557" s="34">
        <v>1</v>
      </c>
      <c r="AM557" s="34">
        <v>117</v>
      </c>
      <c r="AN557" s="33">
        <f>'Inputs and Outputs Part A'!$B$4+'Inputs and Outputs Part A'!$B$12</f>
        <v>105</v>
      </c>
      <c r="AO557" s="33">
        <f t="shared" si="52"/>
        <v>105</v>
      </c>
      <c r="AP557" s="33">
        <f>IF(AO557-AL557&gt;'Inputs and Outputs Part A'!B$4,AO557-AL557-'Inputs and Outputs Part A'!B$4,0)</f>
        <v>4</v>
      </c>
      <c r="AQ557" s="35">
        <f>'Inputs and Outputs Part A'!$B$5*'Data Sheet A'!AO557-'Inputs and Outputs Part A'!$B$6*'Data Sheet A'!AP557</f>
        <v>3800</v>
      </c>
      <c r="AS557" s="13" t="s">
        <v>561</v>
      </c>
      <c r="AT557" s="34">
        <v>1</v>
      </c>
      <c r="AU557" s="34">
        <v>117</v>
      </c>
      <c r="AV557" s="33">
        <f>'Inputs and Outputs Part A'!$B$4</f>
        <v>100</v>
      </c>
      <c r="AW557" s="33">
        <f t="shared" si="53"/>
        <v>100</v>
      </c>
      <c r="AX557" s="33">
        <f>IF(AW557-AT557&gt;'Inputs and Outputs Part A'!B$4,AW557-AT557-'Inputs and Outputs Part A'!B$4,0)</f>
        <v>0</v>
      </c>
      <c r="AY557" s="35">
        <f>'Inputs and Outputs Part A'!$B$5*'Data Sheet A'!AW557</f>
        <v>4000</v>
      </c>
    </row>
    <row r="558" spans="1:51" x14ac:dyDescent="0.3">
      <c r="A558" s="13" t="s">
        <v>562</v>
      </c>
      <c r="B558" s="34">
        <v>2</v>
      </c>
      <c r="C558" s="34">
        <v>93</v>
      </c>
      <c r="D558" s="33">
        <f>'Inputs and Outputs Part A'!$B$4+'Inputs and Outputs Part A'!$B$8</f>
        <v>101</v>
      </c>
      <c r="E558" s="33">
        <f t="shared" si="48"/>
        <v>93</v>
      </c>
      <c r="F558" s="33">
        <f>IF(E558-B558&gt;'Inputs and Outputs Part A'!B$4,E558-B558-'Inputs and Outputs Part A'!B$4,0)</f>
        <v>0</v>
      </c>
      <c r="G558" s="35">
        <f>'Inputs and Outputs Part A'!$B$5*'Data Sheet A'!E558-'Inputs and Outputs Part A'!$B$6*'Data Sheet A'!F558</f>
        <v>3720</v>
      </c>
      <c r="J558" s="13" t="s">
        <v>562</v>
      </c>
      <c r="K558" s="34">
        <v>2</v>
      </c>
      <c r="L558" s="34">
        <v>93</v>
      </c>
      <c r="M558" s="33">
        <f>'Inputs and Outputs Part A'!$B$4+'Inputs and Outputs Part A'!$B$9</f>
        <v>102</v>
      </c>
      <c r="N558" s="33">
        <f t="shared" si="49"/>
        <v>93</v>
      </c>
      <c r="O558" s="33">
        <f>IF(N558-K558&gt;'Inputs and Outputs Part A'!B$4,N558-K558-'Inputs and Outputs Part A'!B$4,0)</f>
        <v>0</v>
      </c>
      <c r="P558" s="35">
        <f>'Inputs and Outputs Part A'!$B$5*'Data Sheet A'!N558-'Inputs and Outputs Part A'!$B$6*'Data Sheet A'!O558</f>
        <v>3720</v>
      </c>
      <c r="S558" s="13" t="s">
        <v>562</v>
      </c>
      <c r="T558" s="34">
        <v>2</v>
      </c>
      <c r="U558" s="34">
        <v>93</v>
      </c>
      <c r="V558" s="33">
        <f>'Inputs and Outputs Part A'!$B$4+'Inputs and Outputs Part A'!$B$10</f>
        <v>103</v>
      </c>
      <c r="W558" s="33">
        <f t="shared" si="50"/>
        <v>93</v>
      </c>
      <c r="X558" s="33">
        <f>IF(W558-T558&gt;'Inputs and Outputs Part A'!B$4,W558-T558-'Inputs and Outputs Part A'!B$4,0)</f>
        <v>0</v>
      </c>
      <c r="Y558" s="35">
        <f>'Inputs and Outputs Part A'!$B$5*'Data Sheet A'!W558-'Inputs and Outputs Part A'!$B$6*'Data Sheet A'!X558</f>
        <v>3720</v>
      </c>
      <c r="AB558" s="13" t="s">
        <v>562</v>
      </c>
      <c r="AC558" s="34">
        <v>2</v>
      </c>
      <c r="AD558" s="34">
        <v>93</v>
      </c>
      <c r="AE558" s="33">
        <f>'Inputs and Outputs Part A'!$B$4+'Inputs and Outputs Part A'!$B$11</f>
        <v>104</v>
      </c>
      <c r="AF558" s="33">
        <f t="shared" si="51"/>
        <v>93</v>
      </c>
      <c r="AG558" s="33">
        <f>IF(AF558-AC558&gt;'Inputs and Outputs Part A'!B$4,AF558-AC558-'Inputs and Outputs Part A'!B$4,0)</f>
        <v>0</v>
      </c>
      <c r="AH558" s="35">
        <f>'Inputs and Outputs Part A'!$B$5*'Data Sheet A'!AF558-'Inputs and Outputs Part A'!$B$6*'Data Sheet A'!AG558</f>
        <v>3720</v>
      </c>
      <c r="AK558" s="13" t="s">
        <v>562</v>
      </c>
      <c r="AL558" s="34">
        <v>2</v>
      </c>
      <c r="AM558" s="34">
        <v>93</v>
      </c>
      <c r="AN558" s="33">
        <f>'Inputs and Outputs Part A'!$B$4+'Inputs and Outputs Part A'!$B$12</f>
        <v>105</v>
      </c>
      <c r="AO558" s="33">
        <f t="shared" si="52"/>
        <v>93</v>
      </c>
      <c r="AP558" s="33">
        <f>IF(AO558-AL558&gt;'Inputs and Outputs Part A'!B$4,AO558-AL558-'Inputs and Outputs Part A'!B$4,0)</f>
        <v>0</v>
      </c>
      <c r="AQ558" s="35">
        <f>'Inputs and Outputs Part A'!$B$5*'Data Sheet A'!AO558-'Inputs and Outputs Part A'!$B$6*'Data Sheet A'!AP558</f>
        <v>3720</v>
      </c>
      <c r="AS558" s="13" t="s">
        <v>562</v>
      </c>
      <c r="AT558" s="34">
        <v>2</v>
      </c>
      <c r="AU558" s="34">
        <v>93</v>
      </c>
      <c r="AV558" s="33">
        <f>'Inputs and Outputs Part A'!$B$4</f>
        <v>100</v>
      </c>
      <c r="AW558" s="33">
        <f t="shared" si="53"/>
        <v>93</v>
      </c>
      <c r="AX558" s="33">
        <f>IF(AW558-AT558&gt;'Inputs and Outputs Part A'!B$4,AW558-AT558-'Inputs and Outputs Part A'!B$4,0)</f>
        <v>0</v>
      </c>
      <c r="AY558" s="35">
        <f>'Inputs and Outputs Part A'!$B$5*'Data Sheet A'!AW558</f>
        <v>3720</v>
      </c>
    </row>
    <row r="559" spans="1:51" x14ac:dyDescent="0.3">
      <c r="A559" s="13" t="s">
        <v>563</v>
      </c>
      <c r="B559" s="34">
        <v>0</v>
      </c>
      <c r="C559" s="34">
        <v>101</v>
      </c>
      <c r="D559" s="33">
        <f>'Inputs and Outputs Part A'!$B$4+'Inputs and Outputs Part A'!$B$8</f>
        <v>101</v>
      </c>
      <c r="E559" s="33">
        <f t="shared" si="48"/>
        <v>101</v>
      </c>
      <c r="F559" s="33">
        <f>IF(E559-B559&gt;'Inputs and Outputs Part A'!B$4,E559-B559-'Inputs and Outputs Part A'!B$4,0)</f>
        <v>1</v>
      </c>
      <c r="G559" s="35">
        <f>'Inputs and Outputs Part A'!$B$5*'Data Sheet A'!E559-'Inputs and Outputs Part A'!$B$6*'Data Sheet A'!F559</f>
        <v>3940</v>
      </c>
      <c r="J559" s="13" t="s">
        <v>563</v>
      </c>
      <c r="K559" s="34">
        <v>0</v>
      </c>
      <c r="L559" s="34">
        <v>101</v>
      </c>
      <c r="M559" s="33">
        <f>'Inputs and Outputs Part A'!$B$4+'Inputs and Outputs Part A'!$B$9</f>
        <v>102</v>
      </c>
      <c r="N559" s="33">
        <f t="shared" si="49"/>
        <v>101</v>
      </c>
      <c r="O559" s="33">
        <f>IF(N559-K559&gt;'Inputs and Outputs Part A'!B$4,N559-K559-'Inputs and Outputs Part A'!B$4,0)</f>
        <v>1</v>
      </c>
      <c r="P559" s="35">
        <f>'Inputs and Outputs Part A'!$B$5*'Data Sheet A'!N559-'Inputs and Outputs Part A'!$B$6*'Data Sheet A'!O559</f>
        <v>3940</v>
      </c>
      <c r="S559" s="13" t="s">
        <v>563</v>
      </c>
      <c r="T559" s="34">
        <v>0</v>
      </c>
      <c r="U559" s="34">
        <v>101</v>
      </c>
      <c r="V559" s="33">
        <f>'Inputs and Outputs Part A'!$B$4+'Inputs and Outputs Part A'!$B$10</f>
        <v>103</v>
      </c>
      <c r="W559" s="33">
        <f t="shared" si="50"/>
        <v>101</v>
      </c>
      <c r="X559" s="33">
        <f>IF(W559-T559&gt;'Inputs and Outputs Part A'!B$4,W559-T559-'Inputs and Outputs Part A'!B$4,0)</f>
        <v>1</v>
      </c>
      <c r="Y559" s="35">
        <f>'Inputs and Outputs Part A'!$B$5*'Data Sheet A'!W559-'Inputs and Outputs Part A'!$B$6*'Data Sheet A'!X559</f>
        <v>3940</v>
      </c>
      <c r="AB559" s="13" t="s">
        <v>563</v>
      </c>
      <c r="AC559" s="34">
        <v>0</v>
      </c>
      <c r="AD559" s="34">
        <v>101</v>
      </c>
      <c r="AE559" s="33">
        <f>'Inputs and Outputs Part A'!$B$4+'Inputs and Outputs Part A'!$B$11</f>
        <v>104</v>
      </c>
      <c r="AF559" s="33">
        <f t="shared" si="51"/>
        <v>101</v>
      </c>
      <c r="AG559" s="33">
        <f>IF(AF559-AC559&gt;'Inputs and Outputs Part A'!B$4,AF559-AC559-'Inputs and Outputs Part A'!B$4,0)</f>
        <v>1</v>
      </c>
      <c r="AH559" s="35">
        <f>'Inputs and Outputs Part A'!$B$5*'Data Sheet A'!AF559-'Inputs and Outputs Part A'!$B$6*'Data Sheet A'!AG559</f>
        <v>3940</v>
      </c>
      <c r="AK559" s="13" t="s">
        <v>563</v>
      </c>
      <c r="AL559" s="34">
        <v>0</v>
      </c>
      <c r="AM559" s="34">
        <v>101</v>
      </c>
      <c r="AN559" s="33">
        <f>'Inputs and Outputs Part A'!$B$4+'Inputs and Outputs Part A'!$B$12</f>
        <v>105</v>
      </c>
      <c r="AO559" s="33">
        <f t="shared" si="52"/>
        <v>101</v>
      </c>
      <c r="AP559" s="33">
        <f>IF(AO559-AL559&gt;'Inputs and Outputs Part A'!B$4,AO559-AL559-'Inputs and Outputs Part A'!B$4,0)</f>
        <v>1</v>
      </c>
      <c r="AQ559" s="35">
        <f>'Inputs and Outputs Part A'!$B$5*'Data Sheet A'!AO559-'Inputs and Outputs Part A'!$B$6*'Data Sheet A'!AP559</f>
        <v>3940</v>
      </c>
      <c r="AS559" s="13" t="s">
        <v>563</v>
      </c>
      <c r="AT559" s="34">
        <v>0</v>
      </c>
      <c r="AU559" s="34">
        <v>101</v>
      </c>
      <c r="AV559" s="33">
        <f>'Inputs and Outputs Part A'!$B$4</f>
        <v>100</v>
      </c>
      <c r="AW559" s="33">
        <f t="shared" si="53"/>
        <v>100</v>
      </c>
      <c r="AX559" s="33">
        <f>IF(AW559-AT559&gt;'Inputs and Outputs Part A'!B$4,AW559-AT559-'Inputs and Outputs Part A'!B$4,0)</f>
        <v>0</v>
      </c>
      <c r="AY559" s="35">
        <f>'Inputs and Outputs Part A'!$B$5*'Data Sheet A'!AW559</f>
        <v>4000</v>
      </c>
    </row>
    <row r="560" spans="1:51" x14ac:dyDescent="0.3">
      <c r="A560" s="13" t="s">
        <v>564</v>
      </c>
      <c r="B560" s="34">
        <v>1</v>
      </c>
      <c r="C560" s="34">
        <v>101</v>
      </c>
      <c r="D560" s="33">
        <f>'Inputs and Outputs Part A'!$B$4+'Inputs and Outputs Part A'!$B$8</f>
        <v>101</v>
      </c>
      <c r="E560" s="33">
        <f t="shared" si="48"/>
        <v>101</v>
      </c>
      <c r="F560" s="33">
        <f>IF(E560-B560&gt;'Inputs and Outputs Part A'!B$4,E560-B560-'Inputs and Outputs Part A'!B$4,0)</f>
        <v>0</v>
      </c>
      <c r="G560" s="35">
        <f>'Inputs and Outputs Part A'!$B$5*'Data Sheet A'!E560-'Inputs and Outputs Part A'!$B$6*'Data Sheet A'!F560</f>
        <v>4040</v>
      </c>
      <c r="J560" s="13" t="s">
        <v>564</v>
      </c>
      <c r="K560" s="34">
        <v>1</v>
      </c>
      <c r="L560" s="34">
        <v>101</v>
      </c>
      <c r="M560" s="33">
        <f>'Inputs and Outputs Part A'!$B$4+'Inputs and Outputs Part A'!$B$9</f>
        <v>102</v>
      </c>
      <c r="N560" s="33">
        <f t="shared" si="49"/>
        <v>101</v>
      </c>
      <c r="O560" s="33">
        <f>IF(N560-K560&gt;'Inputs and Outputs Part A'!B$4,N560-K560-'Inputs and Outputs Part A'!B$4,0)</f>
        <v>0</v>
      </c>
      <c r="P560" s="35">
        <f>'Inputs and Outputs Part A'!$B$5*'Data Sheet A'!N560-'Inputs and Outputs Part A'!$B$6*'Data Sheet A'!O560</f>
        <v>4040</v>
      </c>
      <c r="S560" s="13" t="s">
        <v>564</v>
      </c>
      <c r="T560" s="34">
        <v>1</v>
      </c>
      <c r="U560" s="34">
        <v>101</v>
      </c>
      <c r="V560" s="33">
        <f>'Inputs and Outputs Part A'!$B$4+'Inputs and Outputs Part A'!$B$10</f>
        <v>103</v>
      </c>
      <c r="W560" s="33">
        <f t="shared" si="50"/>
        <v>101</v>
      </c>
      <c r="X560" s="33">
        <f>IF(W560-T560&gt;'Inputs and Outputs Part A'!B$4,W560-T560-'Inputs and Outputs Part A'!B$4,0)</f>
        <v>0</v>
      </c>
      <c r="Y560" s="35">
        <f>'Inputs and Outputs Part A'!$B$5*'Data Sheet A'!W560-'Inputs and Outputs Part A'!$B$6*'Data Sheet A'!X560</f>
        <v>4040</v>
      </c>
      <c r="AB560" s="13" t="s">
        <v>564</v>
      </c>
      <c r="AC560" s="34">
        <v>1</v>
      </c>
      <c r="AD560" s="34">
        <v>101</v>
      </c>
      <c r="AE560" s="33">
        <f>'Inputs and Outputs Part A'!$B$4+'Inputs and Outputs Part A'!$B$11</f>
        <v>104</v>
      </c>
      <c r="AF560" s="33">
        <f t="shared" si="51"/>
        <v>101</v>
      </c>
      <c r="AG560" s="33">
        <f>IF(AF560-AC560&gt;'Inputs and Outputs Part A'!B$4,AF560-AC560-'Inputs and Outputs Part A'!B$4,0)</f>
        <v>0</v>
      </c>
      <c r="AH560" s="35">
        <f>'Inputs and Outputs Part A'!$B$5*'Data Sheet A'!AF560-'Inputs and Outputs Part A'!$B$6*'Data Sheet A'!AG560</f>
        <v>4040</v>
      </c>
      <c r="AK560" s="13" t="s">
        <v>564</v>
      </c>
      <c r="AL560" s="34">
        <v>1</v>
      </c>
      <c r="AM560" s="34">
        <v>101</v>
      </c>
      <c r="AN560" s="33">
        <f>'Inputs and Outputs Part A'!$B$4+'Inputs and Outputs Part A'!$B$12</f>
        <v>105</v>
      </c>
      <c r="AO560" s="33">
        <f t="shared" si="52"/>
        <v>101</v>
      </c>
      <c r="AP560" s="33">
        <f>IF(AO560-AL560&gt;'Inputs and Outputs Part A'!B$4,AO560-AL560-'Inputs and Outputs Part A'!B$4,0)</f>
        <v>0</v>
      </c>
      <c r="AQ560" s="35">
        <f>'Inputs and Outputs Part A'!$B$5*'Data Sheet A'!AO560-'Inputs and Outputs Part A'!$B$6*'Data Sheet A'!AP560</f>
        <v>4040</v>
      </c>
      <c r="AS560" s="13" t="s">
        <v>564</v>
      </c>
      <c r="AT560" s="34">
        <v>1</v>
      </c>
      <c r="AU560" s="34">
        <v>101</v>
      </c>
      <c r="AV560" s="33">
        <f>'Inputs and Outputs Part A'!$B$4</f>
        <v>100</v>
      </c>
      <c r="AW560" s="33">
        <f t="shared" si="53"/>
        <v>100</v>
      </c>
      <c r="AX560" s="33">
        <f>IF(AW560-AT560&gt;'Inputs and Outputs Part A'!B$4,AW560-AT560-'Inputs and Outputs Part A'!B$4,0)</f>
        <v>0</v>
      </c>
      <c r="AY560" s="35">
        <f>'Inputs and Outputs Part A'!$B$5*'Data Sheet A'!AW560</f>
        <v>4000</v>
      </c>
    </row>
    <row r="561" spans="1:51" x14ac:dyDescent="0.3">
      <c r="A561" s="13" t="s">
        <v>565</v>
      </c>
      <c r="B561" s="34">
        <v>4</v>
      </c>
      <c r="C561" s="34">
        <v>87</v>
      </c>
      <c r="D561" s="33">
        <f>'Inputs and Outputs Part A'!$B$4+'Inputs and Outputs Part A'!$B$8</f>
        <v>101</v>
      </c>
      <c r="E561" s="33">
        <f t="shared" si="48"/>
        <v>87</v>
      </c>
      <c r="F561" s="33">
        <f>IF(E561-B561&gt;'Inputs and Outputs Part A'!B$4,E561-B561-'Inputs and Outputs Part A'!B$4,0)</f>
        <v>0</v>
      </c>
      <c r="G561" s="35">
        <f>'Inputs and Outputs Part A'!$B$5*'Data Sheet A'!E561-'Inputs and Outputs Part A'!$B$6*'Data Sheet A'!F561</f>
        <v>3480</v>
      </c>
      <c r="J561" s="13" t="s">
        <v>565</v>
      </c>
      <c r="K561" s="34">
        <v>4</v>
      </c>
      <c r="L561" s="34">
        <v>87</v>
      </c>
      <c r="M561" s="33">
        <f>'Inputs and Outputs Part A'!$B$4+'Inputs and Outputs Part A'!$B$9</f>
        <v>102</v>
      </c>
      <c r="N561" s="33">
        <f t="shared" si="49"/>
        <v>87</v>
      </c>
      <c r="O561" s="33">
        <f>IF(N561-K561&gt;'Inputs and Outputs Part A'!B$4,N561-K561-'Inputs and Outputs Part A'!B$4,0)</f>
        <v>0</v>
      </c>
      <c r="P561" s="35">
        <f>'Inputs and Outputs Part A'!$B$5*'Data Sheet A'!N561-'Inputs and Outputs Part A'!$B$6*'Data Sheet A'!O561</f>
        <v>3480</v>
      </c>
      <c r="S561" s="13" t="s">
        <v>565</v>
      </c>
      <c r="T561" s="34">
        <v>4</v>
      </c>
      <c r="U561" s="34">
        <v>87</v>
      </c>
      <c r="V561" s="33">
        <f>'Inputs and Outputs Part A'!$B$4+'Inputs and Outputs Part A'!$B$10</f>
        <v>103</v>
      </c>
      <c r="W561" s="33">
        <f t="shared" si="50"/>
        <v>87</v>
      </c>
      <c r="X561" s="33">
        <f>IF(W561-T561&gt;'Inputs and Outputs Part A'!B$4,W561-T561-'Inputs and Outputs Part A'!B$4,0)</f>
        <v>0</v>
      </c>
      <c r="Y561" s="35">
        <f>'Inputs and Outputs Part A'!$B$5*'Data Sheet A'!W561-'Inputs and Outputs Part A'!$B$6*'Data Sheet A'!X561</f>
        <v>3480</v>
      </c>
      <c r="AB561" s="13" t="s">
        <v>565</v>
      </c>
      <c r="AC561" s="34">
        <v>4</v>
      </c>
      <c r="AD561" s="34">
        <v>87</v>
      </c>
      <c r="AE561" s="33">
        <f>'Inputs and Outputs Part A'!$B$4+'Inputs and Outputs Part A'!$B$11</f>
        <v>104</v>
      </c>
      <c r="AF561" s="33">
        <f t="shared" si="51"/>
        <v>87</v>
      </c>
      <c r="AG561" s="33">
        <f>IF(AF561-AC561&gt;'Inputs and Outputs Part A'!B$4,AF561-AC561-'Inputs and Outputs Part A'!B$4,0)</f>
        <v>0</v>
      </c>
      <c r="AH561" s="35">
        <f>'Inputs and Outputs Part A'!$B$5*'Data Sheet A'!AF561-'Inputs and Outputs Part A'!$B$6*'Data Sheet A'!AG561</f>
        <v>3480</v>
      </c>
      <c r="AK561" s="13" t="s">
        <v>565</v>
      </c>
      <c r="AL561" s="34">
        <v>4</v>
      </c>
      <c r="AM561" s="34">
        <v>87</v>
      </c>
      <c r="AN561" s="33">
        <f>'Inputs and Outputs Part A'!$B$4+'Inputs and Outputs Part A'!$B$12</f>
        <v>105</v>
      </c>
      <c r="AO561" s="33">
        <f t="shared" si="52"/>
        <v>87</v>
      </c>
      <c r="AP561" s="33">
        <f>IF(AO561-AL561&gt;'Inputs and Outputs Part A'!B$4,AO561-AL561-'Inputs and Outputs Part A'!B$4,0)</f>
        <v>0</v>
      </c>
      <c r="AQ561" s="35">
        <f>'Inputs and Outputs Part A'!$B$5*'Data Sheet A'!AO561-'Inputs and Outputs Part A'!$B$6*'Data Sheet A'!AP561</f>
        <v>3480</v>
      </c>
      <c r="AS561" s="13" t="s">
        <v>565</v>
      </c>
      <c r="AT561" s="34">
        <v>4</v>
      </c>
      <c r="AU561" s="34">
        <v>87</v>
      </c>
      <c r="AV561" s="33">
        <f>'Inputs and Outputs Part A'!$B$4</f>
        <v>100</v>
      </c>
      <c r="AW561" s="33">
        <f t="shared" si="53"/>
        <v>87</v>
      </c>
      <c r="AX561" s="33">
        <f>IF(AW561-AT561&gt;'Inputs and Outputs Part A'!B$4,AW561-AT561-'Inputs and Outputs Part A'!B$4,0)</f>
        <v>0</v>
      </c>
      <c r="AY561" s="35">
        <f>'Inputs and Outputs Part A'!$B$5*'Data Sheet A'!AW561</f>
        <v>3480</v>
      </c>
    </row>
    <row r="562" spans="1:51" x14ac:dyDescent="0.3">
      <c r="A562" s="13" t="s">
        <v>566</v>
      </c>
      <c r="B562" s="34">
        <v>2</v>
      </c>
      <c r="C562" s="34">
        <v>105</v>
      </c>
      <c r="D562" s="33">
        <f>'Inputs and Outputs Part A'!$B$4+'Inputs and Outputs Part A'!$B$8</f>
        <v>101</v>
      </c>
      <c r="E562" s="33">
        <f t="shared" si="48"/>
        <v>101</v>
      </c>
      <c r="F562" s="33">
        <f>IF(E562-B562&gt;'Inputs and Outputs Part A'!B$4,E562-B562-'Inputs and Outputs Part A'!B$4,0)</f>
        <v>0</v>
      </c>
      <c r="G562" s="35">
        <f>'Inputs and Outputs Part A'!$B$5*'Data Sheet A'!E562-'Inputs and Outputs Part A'!$B$6*'Data Sheet A'!F562</f>
        <v>4040</v>
      </c>
      <c r="J562" s="13" t="s">
        <v>566</v>
      </c>
      <c r="K562" s="34">
        <v>2</v>
      </c>
      <c r="L562" s="34">
        <v>105</v>
      </c>
      <c r="M562" s="33">
        <f>'Inputs and Outputs Part A'!$B$4+'Inputs and Outputs Part A'!$B$9</f>
        <v>102</v>
      </c>
      <c r="N562" s="33">
        <f t="shared" si="49"/>
        <v>102</v>
      </c>
      <c r="O562" s="33">
        <f>IF(N562-K562&gt;'Inputs and Outputs Part A'!B$4,N562-K562-'Inputs and Outputs Part A'!B$4,0)</f>
        <v>0</v>
      </c>
      <c r="P562" s="35">
        <f>'Inputs and Outputs Part A'!$B$5*'Data Sheet A'!N562-'Inputs and Outputs Part A'!$B$6*'Data Sheet A'!O562</f>
        <v>4080</v>
      </c>
      <c r="S562" s="13" t="s">
        <v>566</v>
      </c>
      <c r="T562" s="34">
        <v>2</v>
      </c>
      <c r="U562" s="34">
        <v>105</v>
      </c>
      <c r="V562" s="33">
        <f>'Inputs and Outputs Part A'!$B$4+'Inputs and Outputs Part A'!$B$10</f>
        <v>103</v>
      </c>
      <c r="W562" s="33">
        <f t="shared" si="50"/>
        <v>103</v>
      </c>
      <c r="X562" s="33">
        <f>IF(W562-T562&gt;'Inputs and Outputs Part A'!B$4,W562-T562-'Inputs and Outputs Part A'!B$4,0)</f>
        <v>1</v>
      </c>
      <c r="Y562" s="35">
        <f>'Inputs and Outputs Part A'!$B$5*'Data Sheet A'!W562-'Inputs and Outputs Part A'!$B$6*'Data Sheet A'!X562</f>
        <v>4020</v>
      </c>
      <c r="AB562" s="13" t="s">
        <v>566</v>
      </c>
      <c r="AC562" s="34">
        <v>2</v>
      </c>
      <c r="AD562" s="34">
        <v>105</v>
      </c>
      <c r="AE562" s="33">
        <f>'Inputs and Outputs Part A'!$B$4+'Inputs and Outputs Part A'!$B$11</f>
        <v>104</v>
      </c>
      <c r="AF562" s="33">
        <f t="shared" si="51"/>
        <v>104</v>
      </c>
      <c r="AG562" s="33">
        <f>IF(AF562-AC562&gt;'Inputs and Outputs Part A'!B$4,AF562-AC562-'Inputs and Outputs Part A'!B$4,0)</f>
        <v>2</v>
      </c>
      <c r="AH562" s="35">
        <f>'Inputs and Outputs Part A'!$B$5*'Data Sheet A'!AF562-'Inputs and Outputs Part A'!$B$6*'Data Sheet A'!AG562</f>
        <v>3960</v>
      </c>
      <c r="AK562" s="13" t="s">
        <v>566</v>
      </c>
      <c r="AL562" s="34">
        <v>2</v>
      </c>
      <c r="AM562" s="34">
        <v>105</v>
      </c>
      <c r="AN562" s="33">
        <f>'Inputs and Outputs Part A'!$B$4+'Inputs and Outputs Part A'!$B$12</f>
        <v>105</v>
      </c>
      <c r="AO562" s="33">
        <f t="shared" si="52"/>
        <v>105</v>
      </c>
      <c r="AP562" s="33">
        <f>IF(AO562-AL562&gt;'Inputs and Outputs Part A'!B$4,AO562-AL562-'Inputs and Outputs Part A'!B$4,0)</f>
        <v>3</v>
      </c>
      <c r="AQ562" s="35">
        <f>'Inputs and Outputs Part A'!$B$5*'Data Sheet A'!AO562-'Inputs and Outputs Part A'!$B$6*'Data Sheet A'!AP562</f>
        <v>3900</v>
      </c>
      <c r="AS562" s="13" t="s">
        <v>566</v>
      </c>
      <c r="AT562" s="34">
        <v>2</v>
      </c>
      <c r="AU562" s="34">
        <v>105</v>
      </c>
      <c r="AV562" s="33">
        <f>'Inputs and Outputs Part A'!$B$4</f>
        <v>100</v>
      </c>
      <c r="AW562" s="33">
        <f t="shared" si="53"/>
        <v>100</v>
      </c>
      <c r="AX562" s="33">
        <f>IF(AW562-AT562&gt;'Inputs and Outputs Part A'!B$4,AW562-AT562-'Inputs and Outputs Part A'!B$4,0)</f>
        <v>0</v>
      </c>
      <c r="AY562" s="35">
        <f>'Inputs and Outputs Part A'!$B$5*'Data Sheet A'!AW562</f>
        <v>4000</v>
      </c>
    </row>
    <row r="563" spans="1:51" x14ac:dyDescent="0.3">
      <c r="A563" s="13" t="s">
        <v>567</v>
      </c>
      <c r="B563" s="34">
        <v>0</v>
      </c>
      <c r="C563" s="34">
        <v>113</v>
      </c>
      <c r="D563" s="33">
        <f>'Inputs and Outputs Part A'!$B$4+'Inputs and Outputs Part A'!$B$8</f>
        <v>101</v>
      </c>
      <c r="E563" s="33">
        <f t="shared" si="48"/>
        <v>101</v>
      </c>
      <c r="F563" s="33">
        <f>IF(E563-B563&gt;'Inputs and Outputs Part A'!B$4,E563-B563-'Inputs and Outputs Part A'!B$4,0)</f>
        <v>1</v>
      </c>
      <c r="G563" s="35">
        <f>'Inputs and Outputs Part A'!$B$5*'Data Sheet A'!E563-'Inputs and Outputs Part A'!$B$6*'Data Sheet A'!F563</f>
        <v>3940</v>
      </c>
      <c r="J563" s="13" t="s">
        <v>567</v>
      </c>
      <c r="K563" s="34">
        <v>0</v>
      </c>
      <c r="L563" s="34">
        <v>113</v>
      </c>
      <c r="M563" s="33">
        <f>'Inputs and Outputs Part A'!$B$4+'Inputs and Outputs Part A'!$B$9</f>
        <v>102</v>
      </c>
      <c r="N563" s="33">
        <f t="shared" si="49"/>
        <v>102</v>
      </c>
      <c r="O563" s="33">
        <f>IF(N563-K563&gt;'Inputs and Outputs Part A'!B$4,N563-K563-'Inputs and Outputs Part A'!B$4,0)</f>
        <v>2</v>
      </c>
      <c r="P563" s="35">
        <f>'Inputs and Outputs Part A'!$B$5*'Data Sheet A'!N563-'Inputs and Outputs Part A'!$B$6*'Data Sheet A'!O563</f>
        <v>3880</v>
      </c>
      <c r="S563" s="13" t="s">
        <v>567</v>
      </c>
      <c r="T563" s="34">
        <v>0</v>
      </c>
      <c r="U563" s="34">
        <v>113</v>
      </c>
      <c r="V563" s="33">
        <f>'Inputs and Outputs Part A'!$B$4+'Inputs and Outputs Part A'!$B$10</f>
        <v>103</v>
      </c>
      <c r="W563" s="33">
        <f t="shared" si="50"/>
        <v>103</v>
      </c>
      <c r="X563" s="33">
        <f>IF(W563-T563&gt;'Inputs and Outputs Part A'!B$4,W563-T563-'Inputs and Outputs Part A'!B$4,0)</f>
        <v>3</v>
      </c>
      <c r="Y563" s="35">
        <f>'Inputs and Outputs Part A'!$B$5*'Data Sheet A'!W563-'Inputs and Outputs Part A'!$B$6*'Data Sheet A'!X563</f>
        <v>3820</v>
      </c>
      <c r="AB563" s="13" t="s">
        <v>567</v>
      </c>
      <c r="AC563" s="34">
        <v>0</v>
      </c>
      <c r="AD563" s="34">
        <v>113</v>
      </c>
      <c r="AE563" s="33">
        <f>'Inputs and Outputs Part A'!$B$4+'Inputs and Outputs Part A'!$B$11</f>
        <v>104</v>
      </c>
      <c r="AF563" s="33">
        <f t="shared" si="51"/>
        <v>104</v>
      </c>
      <c r="AG563" s="33">
        <f>IF(AF563-AC563&gt;'Inputs and Outputs Part A'!B$4,AF563-AC563-'Inputs and Outputs Part A'!B$4,0)</f>
        <v>4</v>
      </c>
      <c r="AH563" s="35">
        <f>'Inputs and Outputs Part A'!$B$5*'Data Sheet A'!AF563-'Inputs and Outputs Part A'!$B$6*'Data Sheet A'!AG563</f>
        <v>3760</v>
      </c>
      <c r="AK563" s="13" t="s">
        <v>567</v>
      </c>
      <c r="AL563" s="34">
        <v>0</v>
      </c>
      <c r="AM563" s="34">
        <v>113</v>
      </c>
      <c r="AN563" s="33">
        <f>'Inputs and Outputs Part A'!$B$4+'Inputs and Outputs Part A'!$B$12</f>
        <v>105</v>
      </c>
      <c r="AO563" s="33">
        <f t="shared" si="52"/>
        <v>105</v>
      </c>
      <c r="AP563" s="33">
        <f>IF(AO563-AL563&gt;'Inputs and Outputs Part A'!B$4,AO563-AL563-'Inputs and Outputs Part A'!B$4,0)</f>
        <v>5</v>
      </c>
      <c r="AQ563" s="35">
        <f>'Inputs and Outputs Part A'!$B$5*'Data Sheet A'!AO563-'Inputs and Outputs Part A'!$B$6*'Data Sheet A'!AP563</f>
        <v>3700</v>
      </c>
      <c r="AS563" s="13" t="s">
        <v>567</v>
      </c>
      <c r="AT563" s="34">
        <v>0</v>
      </c>
      <c r="AU563" s="34">
        <v>113</v>
      </c>
      <c r="AV563" s="33">
        <f>'Inputs and Outputs Part A'!$B$4</f>
        <v>100</v>
      </c>
      <c r="AW563" s="33">
        <f t="shared" si="53"/>
        <v>100</v>
      </c>
      <c r="AX563" s="33">
        <f>IF(AW563-AT563&gt;'Inputs and Outputs Part A'!B$4,AW563-AT563-'Inputs and Outputs Part A'!B$4,0)</f>
        <v>0</v>
      </c>
      <c r="AY563" s="35">
        <f>'Inputs and Outputs Part A'!$B$5*'Data Sheet A'!AW563</f>
        <v>4000</v>
      </c>
    </row>
    <row r="564" spans="1:51" x14ac:dyDescent="0.3">
      <c r="A564" s="13" t="s">
        <v>568</v>
      </c>
      <c r="B564" s="34">
        <v>3</v>
      </c>
      <c r="C564" s="34">
        <v>104</v>
      </c>
      <c r="D564" s="33">
        <f>'Inputs and Outputs Part A'!$B$4+'Inputs and Outputs Part A'!$B$8</f>
        <v>101</v>
      </c>
      <c r="E564" s="33">
        <f t="shared" si="48"/>
        <v>101</v>
      </c>
      <c r="F564" s="33">
        <f>IF(E564-B564&gt;'Inputs and Outputs Part A'!B$4,E564-B564-'Inputs and Outputs Part A'!B$4,0)</f>
        <v>0</v>
      </c>
      <c r="G564" s="35">
        <f>'Inputs and Outputs Part A'!$B$5*'Data Sheet A'!E564-'Inputs and Outputs Part A'!$B$6*'Data Sheet A'!F564</f>
        <v>4040</v>
      </c>
      <c r="J564" s="13" t="s">
        <v>568</v>
      </c>
      <c r="K564" s="34">
        <v>3</v>
      </c>
      <c r="L564" s="34">
        <v>104</v>
      </c>
      <c r="M564" s="33">
        <f>'Inputs and Outputs Part A'!$B$4+'Inputs and Outputs Part A'!$B$9</f>
        <v>102</v>
      </c>
      <c r="N564" s="33">
        <f t="shared" si="49"/>
        <v>102</v>
      </c>
      <c r="O564" s="33">
        <f>IF(N564-K564&gt;'Inputs and Outputs Part A'!B$4,N564-K564-'Inputs and Outputs Part A'!B$4,0)</f>
        <v>0</v>
      </c>
      <c r="P564" s="35">
        <f>'Inputs and Outputs Part A'!$B$5*'Data Sheet A'!N564-'Inputs and Outputs Part A'!$B$6*'Data Sheet A'!O564</f>
        <v>4080</v>
      </c>
      <c r="S564" s="13" t="s">
        <v>568</v>
      </c>
      <c r="T564" s="34">
        <v>3</v>
      </c>
      <c r="U564" s="34">
        <v>104</v>
      </c>
      <c r="V564" s="33">
        <f>'Inputs and Outputs Part A'!$B$4+'Inputs and Outputs Part A'!$B$10</f>
        <v>103</v>
      </c>
      <c r="W564" s="33">
        <f t="shared" si="50"/>
        <v>103</v>
      </c>
      <c r="X564" s="33">
        <f>IF(W564-T564&gt;'Inputs and Outputs Part A'!B$4,W564-T564-'Inputs and Outputs Part A'!B$4,0)</f>
        <v>0</v>
      </c>
      <c r="Y564" s="35">
        <f>'Inputs and Outputs Part A'!$B$5*'Data Sheet A'!W564-'Inputs and Outputs Part A'!$B$6*'Data Sheet A'!X564</f>
        <v>4120</v>
      </c>
      <c r="AB564" s="13" t="s">
        <v>568</v>
      </c>
      <c r="AC564" s="34">
        <v>3</v>
      </c>
      <c r="AD564" s="34">
        <v>104</v>
      </c>
      <c r="AE564" s="33">
        <f>'Inputs and Outputs Part A'!$B$4+'Inputs and Outputs Part A'!$B$11</f>
        <v>104</v>
      </c>
      <c r="AF564" s="33">
        <f t="shared" si="51"/>
        <v>104</v>
      </c>
      <c r="AG564" s="33">
        <f>IF(AF564-AC564&gt;'Inputs and Outputs Part A'!B$4,AF564-AC564-'Inputs and Outputs Part A'!B$4,0)</f>
        <v>1</v>
      </c>
      <c r="AH564" s="35">
        <f>'Inputs and Outputs Part A'!$B$5*'Data Sheet A'!AF564-'Inputs and Outputs Part A'!$B$6*'Data Sheet A'!AG564</f>
        <v>4060</v>
      </c>
      <c r="AK564" s="13" t="s">
        <v>568</v>
      </c>
      <c r="AL564" s="34">
        <v>3</v>
      </c>
      <c r="AM564" s="34">
        <v>104</v>
      </c>
      <c r="AN564" s="33">
        <f>'Inputs and Outputs Part A'!$B$4+'Inputs and Outputs Part A'!$B$12</f>
        <v>105</v>
      </c>
      <c r="AO564" s="33">
        <f t="shared" si="52"/>
        <v>104</v>
      </c>
      <c r="AP564" s="33">
        <f>IF(AO564-AL564&gt;'Inputs and Outputs Part A'!B$4,AO564-AL564-'Inputs and Outputs Part A'!B$4,0)</f>
        <v>1</v>
      </c>
      <c r="AQ564" s="35">
        <f>'Inputs and Outputs Part A'!$B$5*'Data Sheet A'!AO564-'Inputs and Outputs Part A'!$B$6*'Data Sheet A'!AP564</f>
        <v>4060</v>
      </c>
      <c r="AS564" s="13" t="s">
        <v>568</v>
      </c>
      <c r="AT564" s="34">
        <v>3</v>
      </c>
      <c r="AU564" s="34">
        <v>104</v>
      </c>
      <c r="AV564" s="33">
        <f>'Inputs and Outputs Part A'!$B$4</f>
        <v>100</v>
      </c>
      <c r="AW564" s="33">
        <f t="shared" si="53"/>
        <v>100</v>
      </c>
      <c r="AX564" s="33">
        <f>IF(AW564-AT564&gt;'Inputs and Outputs Part A'!B$4,AW564-AT564-'Inputs and Outputs Part A'!B$4,0)</f>
        <v>0</v>
      </c>
      <c r="AY564" s="35">
        <f>'Inputs and Outputs Part A'!$B$5*'Data Sheet A'!AW564</f>
        <v>4000</v>
      </c>
    </row>
    <row r="565" spans="1:51" x14ac:dyDescent="0.3">
      <c r="A565" s="13" t="s">
        <v>569</v>
      </c>
      <c r="B565" s="34">
        <v>1</v>
      </c>
      <c r="C565" s="34">
        <v>100</v>
      </c>
      <c r="D565" s="33">
        <f>'Inputs and Outputs Part A'!$B$4+'Inputs and Outputs Part A'!$B$8</f>
        <v>101</v>
      </c>
      <c r="E565" s="33">
        <f t="shared" si="48"/>
        <v>100</v>
      </c>
      <c r="F565" s="33">
        <f>IF(E565-B565&gt;'Inputs and Outputs Part A'!B$4,E565-B565-'Inputs and Outputs Part A'!B$4,0)</f>
        <v>0</v>
      </c>
      <c r="G565" s="35">
        <f>'Inputs and Outputs Part A'!$B$5*'Data Sheet A'!E565-'Inputs and Outputs Part A'!$B$6*'Data Sheet A'!F565</f>
        <v>4000</v>
      </c>
      <c r="J565" s="13" t="s">
        <v>569</v>
      </c>
      <c r="K565" s="34">
        <v>1</v>
      </c>
      <c r="L565" s="34">
        <v>100</v>
      </c>
      <c r="M565" s="33">
        <f>'Inputs and Outputs Part A'!$B$4+'Inputs and Outputs Part A'!$B$9</f>
        <v>102</v>
      </c>
      <c r="N565" s="33">
        <f t="shared" si="49"/>
        <v>100</v>
      </c>
      <c r="O565" s="33">
        <f>IF(N565-K565&gt;'Inputs and Outputs Part A'!B$4,N565-K565-'Inputs and Outputs Part A'!B$4,0)</f>
        <v>0</v>
      </c>
      <c r="P565" s="35">
        <f>'Inputs and Outputs Part A'!$B$5*'Data Sheet A'!N565-'Inputs and Outputs Part A'!$B$6*'Data Sheet A'!O565</f>
        <v>4000</v>
      </c>
      <c r="S565" s="13" t="s">
        <v>569</v>
      </c>
      <c r="T565" s="34">
        <v>1</v>
      </c>
      <c r="U565" s="34">
        <v>100</v>
      </c>
      <c r="V565" s="33">
        <f>'Inputs and Outputs Part A'!$B$4+'Inputs and Outputs Part A'!$B$10</f>
        <v>103</v>
      </c>
      <c r="W565" s="33">
        <f t="shared" si="50"/>
        <v>100</v>
      </c>
      <c r="X565" s="33">
        <f>IF(W565-T565&gt;'Inputs and Outputs Part A'!B$4,W565-T565-'Inputs and Outputs Part A'!B$4,0)</f>
        <v>0</v>
      </c>
      <c r="Y565" s="35">
        <f>'Inputs and Outputs Part A'!$B$5*'Data Sheet A'!W565-'Inputs and Outputs Part A'!$B$6*'Data Sheet A'!X565</f>
        <v>4000</v>
      </c>
      <c r="AB565" s="13" t="s">
        <v>569</v>
      </c>
      <c r="AC565" s="34">
        <v>1</v>
      </c>
      <c r="AD565" s="34">
        <v>100</v>
      </c>
      <c r="AE565" s="33">
        <f>'Inputs and Outputs Part A'!$B$4+'Inputs and Outputs Part A'!$B$11</f>
        <v>104</v>
      </c>
      <c r="AF565" s="33">
        <f t="shared" si="51"/>
        <v>100</v>
      </c>
      <c r="AG565" s="33">
        <f>IF(AF565-AC565&gt;'Inputs and Outputs Part A'!B$4,AF565-AC565-'Inputs and Outputs Part A'!B$4,0)</f>
        <v>0</v>
      </c>
      <c r="AH565" s="35">
        <f>'Inputs and Outputs Part A'!$B$5*'Data Sheet A'!AF565-'Inputs and Outputs Part A'!$B$6*'Data Sheet A'!AG565</f>
        <v>4000</v>
      </c>
      <c r="AK565" s="13" t="s">
        <v>569</v>
      </c>
      <c r="AL565" s="34">
        <v>1</v>
      </c>
      <c r="AM565" s="34">
        <v>100</v>
      </c>
      <c r="AN565" s="33">
        <f>'Inputs and Outputs Part A'!$B$4+'Inputs and Outputs Part A'!$B$12</f>
        <v>105</v>
      </c>
      <c r="AO565" s="33">
        <f t="shared" si="52"/>
        <v>100</v>
      </c>
      <c r="AP565" s="33">
        <f>IF(AO565-AL565&gt;'Inputs and Outputs Part A'!B$4,AO565-AL565-'Inputs and Outputs Part A'!B$4,0)</f>
        <v>0</v>
      </c>
      <c r="AQ565" s="35">
        <f>'Inputs and Outputs Part A'!$B$5*'Data Sheet A'!AO565-'Inputs and Outputs Part A'!$B$6*'Data Sheet A'!AP565</f>
        <v>4000</v>
      </c>
      <c r="AS565" s="13" t="s">
        <v>569</v>
      </c>
      <c r="AT565" s="34">
        <v>1</v>
      </c>
      <c r="AU565" s="34">
        <v>100</v>
      </c>
      <c r="AV565" s="33">
        <f>'Inputs and Outputs Part A'!$B$4</f>
        <v>100</v>
      </c>
      <c r="AW565" s="33">
        <f t="shared" si="53"/>
        <v>100</v>
      </c>
      <c r="AX565" s="33">
        <f>IF(AW565-AT565&gt;'Inputs and Outputs Part A'!B$4,AW565-AT565-'Inputs and Outputs Part A'!B$4,0)</f>
        <v>0</v>
      </c>
      <c r="AY565" s="35">
        <f>'Inputs and Outputs Part A'!$B$5*'Data Sheet A'!AW565</f>
        <v>4000</v>
      </c>
    </row>
    <row r="566" spans="1:51" x14ac:dyDescent="0.3">
      <c r="A566" s="13" t="s">
        <v>570</v>
      </c>
      <c r="B566" s="34">
        <v>1</v>
      </c>
      <c r="C566" s="34">
        <v>97</v>
      </c>
      <c r="D566" s="33">
        <f>'Inputs and Outputs Part A'!$B$4+'Inputs and Outputs Part A'!$B$8</f>
        <v>101</v>
      </c>
      <c r="E566" s="33">
        <f t="shared" si="48"/>
        <v>97</v>
      </c>
      <c r="F566" s="33">
        <f>IF(E566-B566&gt;'Inputs and Outputs Part A'!B$4,E566-B566-'Inputs and Outputs Part A'!B$4,0)</f>
        <v>0</v>
      </c>
      <c r="G566" s="35">
        <f>'Inputs and Outputs Part A'!$B$5*'Data Sheet A'!E566-'Inputs and Outputs Part A'!$B$6*'Data Sheet A'!F566</f>
        <v>3880</v>
      </c>
      <c r="J566" s="13" t="s">
        <v>570</v>
      </c>
      <c r="K566" s="34">
        <v>1</v>
      </c>
      <c r="L566" s="34">
        <v>97</v>
      </c>
      <c r="M566" s="33">
        <f>'Inputs and Outputs Part A'!$B$4+'Inputs and Outputs Part A'!$B$9</f>
        <v>102</v>
      </c>
      <c r="N566" s="33">
        <f t="shared" si="49"/>
        <v>97</v>
      </c>
      <c r="O566" s="33">
        <f>IF(N566-K566&gt;'Inputs and Outputs Part A'!B$4,N566-K566-'Inputs and Outputs Part A'!B$4,0)</f>
        <v>0</v>
      </c>
      <c r="P566" s="35">
        <f>'Inputs and Outputs Part A'!$B$5*'Data Sheet A'!N566-'Inputs and Outputs Part A'!$B$6*'Data Sheet A'!O566</f>
        <v>3880</v>
      </c>
      <c r="S566" s="13" t="s">
        <v>570</v>
      </c>
      <c r="T566" s="34">
        <v>1</v>
      </c>
      <c r="U566" s="34">
        <v>97</v>
      </c>
      <c r="V566" s="33">
        <f>'Inputs and Outputs Part A'!$B$4+'Inputs and Outputs Part A'!$B$10</f>
        <v>103</v>
      </c>
      <c r="W566" s="33">
        <f t="shared" si="50"/>
        <v>97</v>
      </c>
      <c r="X566" s="33">
        <f>IF(W566-T566&gt;'Inputs and Outputs Part A'!B$4,W566-T566-'Inputs and Outputs Part A'!B$4,0)</f>
        <v>0</v>
      </c>
      <c r="Y566" s="35">
        <f>'Inputs and Outputs Part A'!$B$5*'Data Sheet A'!W566-'Inputs and Outputs Part A'!$B$6*'Data Sheet A'!X566</f>
        <v>3880</v>
      </c>
      <c r="AB566" s="13" t="s">
        <v>570</v>
      </c>
      <c r="AC566" s="34">
        <v>1</v>
      </c>
      <c r="AD566" s="34">
        <v>97</v>
      </c>
      <c r="AE566" s="33">
        <f>'Inputs and Outputs Part A'!$B$4+'Inputs and Outputs Part A'!$B$11</f>
        <v>104</v>
      </c>
      <c r="AF566" s="33">
        <f t="shared" si="51"/>
        <v>97</v>
      </c>
      <c r="AG566" s="33">
        <f>IF(AF566-AC566&gt;'Inputs and Outputs Part A'!B$4,AF566-AC566-'Inputs and Outputs Part A'!B$4,0)</f>
        <v>0</v>
      </c>
      <c r="AH566" s="35">
        <f>'Inputs and Outputs Part A'!$B$5*'Data Sheet A'!AF566-'Inputs and Outputs Part A'!$B$6*'Data Sheet A'!AG566</f>
        <v>3880</v>
      </c>
      <c r="AK566" s="13" t="s">
        <v>570</v>
      </c>
      <c r="AL566" s="34">
        <v>1</v>
      </c>
      <c r="AM566" s="34">
        <v>97</v>
      </c>
      <c r="AN566" s="33">
        <f>'Inputs and Outputs Part A'!$B$4+'Inputs and Outputs Part A'!$B$12</f>
        <v>105</v>
      </c>
      <c r="AO566" s="33">
        <f t="shared" si="52"/>
        <v>97</v>
      </c>
      <c r="AP566" s="33">
        <f>IF(AO566-AL566&gt;'Inputs and Outputs Part A'!B$4,AO566-AL566-'Inputs and Outputs Part A'!B$4,0)</f>
        <v>0</v>
      </c>
      <c r="AQ566" s="35">
        <f>'Inputs and Outputs Part A'!$B$5*'Data Sheet A'!AO566-'Inputs and Outputs Part A'!$B$6*'Data Sheet A'!AP566</f>
        <v>3880</v>
      </c>
      <c r="AS566" s="13" t="s">
        <v>570</v>
      </c>
      <c r="AT566" s="34">
        <v>1</v>
      </c>
      <c r="AU566" s="34">
        <v>97</v>
      </c>
      <c r="AV566" s="33">
        <f>'Inputs and Outputs Part A'!$B$4</f>
        <v>100</v>
      </c>
      <c r="AW566" s="33">
        <f t="shared" si="53"/>
        <v>97</v>
      </c>
      <c r="AX566" s="33">
        <f>IF(AW566-AT566&gt;'Inputs and Outputs Part A'!B$4,AW566-AT566-'Inputs and Outputs Part A'!B$4,0)</f>
        <v>0</v>
      </c>
      <c r="AY566" s="35">
        <f>'Inputs and Outputs Part A'!$B$5*'Data Sheet A'!AW566</f>
        <v>3880</v>
      </c>
    </row>
    <row r="567" spans="1:51" x14ac:dyDescent="0.3">
      <c r="A567" s="13" t="s">
        <v>571</v>
      </c>
      <c r="B567" s="34">
        <v>3</v>
      </c>
      <c r="C567" s="34">
        <v>96</v>
      </c>
      <c r="D567" s="33">
        <f>'Inputs and Outputs Part A'!$B$4+'Inputs and Outputs Part A'!$B$8</f>
        <v>101</v>
      </c>
      <c r="E567" s="33">
        <f t="shared" si="48"/>
        <v>96</v>
      </c>
      <c r="F567" s="33">
        <f>IF(E567-B567&gt;'Inputs and Outputs Part A'!B$4,E567-B567-'Inputs and Outputs Part A'!B$4,0)</f>
        <v>0</v>
      </c>
      <c r="G567" s="35">
        <f>'Inputs and Outputs Part A'!$B$5*'Data Sheet A'!E567-'Inputs and Outputs Part A'!$B$6*'Data Sheet A'!F567</f>
        <v>3840</v>
      </c>
      <c r="J567" s="13" t="s">
        <v>571</v>
      </c>
      <c r="K567" s="34">
        <v>3</v>
      </c>
      <c r="L567" s="34">
        <v>96</v>
      </c>
      <c r="M567" s="33">
        <f>'Inputs and Outputs Part A'!$B$4+'Inputs and Outputs Part A'!$B$9</f>
        <v>102</v>
      </c>
      <c r="N567" s="33">
        <f t="shared" si="49"/>
        <v>96</v>
      </c>
      <c r="O567" s="33">
        <f>IF(N567-K567&gt;'Inputs and Outputs Part A'!B$4,N567-K567-'Inputs and Outputs Part A'!B$4,0)</f>
        <v>0</v>
      </c>
      <c r="P567" s="35">
        <f>'Inputs and Outputs Part A'!$B$5*'Data Sheet A'!N567-'Inputs and Outputs Part A'!$B$6*'Data Sheet A'!O567</f>
        <v>3840</v>
      </c>
      <c r="S567" s="13" t="s">
        <v>571</v>
      </c>
      <c r="T567" s="34">
        <v>3</v>
      </c>
      <c r="U567" s="34">
        <v>96</v>
      </c>
      <c r="V567" s="33">
        <f>'Inputs and Outputs Part A'!$B$4+'Inputs and Outputs Part A'!$B$10</f>
        <v>103</v>
      </c>
      <c r="W567" s="33">
        <f t="shared" si="50"/>
        <v>96</v>
      </c>
      <c r="X567" s="33">
        <f>IF(W567-T567&gt;'Inputs and Outputs Part A'!B$4,W567-T567-'Inputs and Outputs Part A'!B$4,0)</f>
        <v>0</v>
      </c>
      <c r="Y567" s="35">
        <f>'Inputs and Outputs Part A'!$B$5*'Data Sheet A'!W567-'Inputs and Outputs Part A'!$B$6*'Data Sheet A'!X567</f>
        <v>3840</v>
      </c>
      <c r="AB567" s="13" t="s">
        <v>571</v>
      </c>
      <c r="AC567" s="34">
        <v>3</v>
      </c>
      <c r="AD567" s="34">
        <v>96</v>
      </c>
      <c r="AE567" s="33">
        <f>'Inputs and Outputs Part A'!$B$4+'Inputs and Outputs Part A'!$B$11</f>
        <v>104</v>
      </c>
      <c r="AF567" s="33">
        <f t="shared" si="51"/>
        <v>96</v>
      </c>
      <c r="AG567" s="33">
        <f>IF(AF567-AC567&gt;'Inputs and Outputs Part A'!B$4,AF567-AC567-'Inputs and Outputs Part A'!B$4,0)</f>
        <v>0</v>
      </c>
      <c r="AH567" s="35">
        <f>'Inputs and Outputs Part A'!$B$5*'Data Sheet A'!AF567-'Inputs and Outputs Part A'!$B$6*'Data Sheet A'!AG567</f>
        <v>3840</v>
      </c>
      <c r="AK567" s="13" t="s">
        <v>571</v>
      </c>
      <c r="AL567" s="34">
        <v>3</v>
      </c>
      <c r="AM567" s="34">
        <v>96</v>
      </c>
      <c r="AN567" s="33">
        <f>'Inputs and Outputs Part A'!$B$4+'Inputs and Outputs Part A'!$B$12</f>
        <v>105</v>
      </c>
      <c r="AO567" s="33">
        <f t="shared" si="52"/>
        <v>96</v>
      </c>
      <c r="AP567" s="33">
        <f>IF(AO567-AL567&gt;'Inputs and Outputs Part A'!B$4,AO567-AL567-'Inputs and Outputs Part A'!B$4,0)</f>
        <v>0</v>
      </c>
      <c r="AQ567" s="35">
        <f>'Inputs and Outputs Part A'!$B$5*'Data Sheet A'!AO567-'Inputs and Outputs Part A'!$B$6*'Data Sheet A'!AP567</f>
        <v>3840</v>
      </c>
      <c r="AS567" s="13" t="s">
        <v>571</v>
      </c>
      <c r="AT567" s="34">
        <v>3</v>
      </c>
      <c r="AU567" s="34">
        <v>96</v>
      </c>
      <c r="AV567" s="33">
        <f>'Inputs and Outputs Part A'!$B$4</f>
        <v>100</v>
      </c>
      <c r="AW567" s="33">
        <f t="shared" si="53"/>
        <v>96</v>
      </c>
      <c r="AX567" s="33">
        <f>IF(AW567-AT567&gt;'Inputs and Outputs Part A'!B$4,AW567-AT567-'Inputs and Outputs Part A'!B$4,0)</f>
        <v>0</v>
      </c>
      <c r="AY567" s="35">
        <f>'Inputs and Outputs Part A'!$B$5*'Data Sheet A'!AW567</f>
        <v>3840</v>
      </c>
    </row>
    <row r="568" spans="1:51" x14ac:dyDescent="0.3">
      <c r="A568" s="13" t="s">
        <v>572</v>
      </c>
      <c r="B568" s="34">
        <v>1</v>
      </c>
      <c r="C568" s="34">
        <v>109</v>
      </c>
      <c r="D568" s="33">
        <f>'Inputs and Outputs Part A'!$B$4+'Inputs and Outputs Part A'!$B$8</f>
        <v>101</v>
      </c>
      <c r="E568" s="33">
        <f t="shared" si="48"/>
        <v>101</v>
      </c>
      <c r="F568" s="33">
        <f>IF(E568-B568&gt;'Inputs and Outputs Part A'!B$4,E568-B568-'Inputs and Outputs Part A'!B$4,0)</f>
        <v>0</v>
      </c>
      <c r="G568" s="35">
        <f>'Inputs and Outputs Part A'!$B$5*'Data Sheet A'!E568-'Inputs and Outputs Part A'!$B$6*'Data Sheet A'!F568</f>
        <v>4040</v>
      </c>
      <c r="J568" s="13" t="s">
        <v>572</v>
      </c>
      <c r="K568" s="34">
        <v>1</v>
      </c>
      <c r="L568" s="34">
        <v>109</v>
      </c>
      <c r="M568" s="33">
        <f>'Inputs and Outputs Part A'!$B$4+'Inputs and Outputs Part A'!$B$9</f>
        <v>102</v>
      </c>
      <c r="N568" s="33">
        <f t="shared" si="49"/>
        <v>102</v>
      </c>
      <c r="O568" s="33">
        <f>IF(N568-K568&gt;'Inputs and Outputs Part A'!B$4,N568-K568-'Inputs and Outputs Part A'!B$4,0)</f>
        <v>1</v>
      </c>
      <c r="P568" s="35">
        <f>'Inputs and Outputs Part A'!$B$5*'Data Sheet A'!N568-'Inputs and Outputs Part A'!$B$6*'Data Sheet A'!O568</f>
        <v>3980</v>
      </c>
      <c r="S568" s="13" t="s">
        <v>572</v>
      </c>
      <c r="T568" s="34">
        <v>1</v>
      </c>
      <c r="U568" s="34">
        <v>109</v>
      </c>
      <c r="V568" s="33">
        <f>'Inputs and Outputs Part A'!$B$4+'Inputs and Outputs Part A'!$B$10</f>
        <v>103</v>
      </c>
      <c r="W568" s="33">
        <f t="shared" si="50"/>
        <v>103</v>
      </c>
      <c r="X568" s="33">
        <f>IF(W568-T568&gt;'Inputs and Outputs Part A'!B$4,W568-T568-'Inputs and Outputs Part A'!B$4,0)</f>
        <v>2</v>
      </c>
      <c r="Y568" s="35">
        <f>'Inputs and Outputs Part A'!$B$5*'Data Sheet A'!W568-'Inputs and Outputs Part A'!$B$6*'Data Sheet A'!X568</f>
        <v>3920</v>
      </c>
      <c r="AB568" s="13" t="s">
        <v>572</v>
      </c>
      <c r="AC568" s="34">
        <v>1</v>
      </c>
      <c r="AD568" s="34">
        <v>109</v>
      </c>
      <c r="AE568" s="33">
        <f>'Inputs and Outputs Part A'!$B$4+'Inputs and Outputs Part A'!$B$11</f>
        <v>104</v>
      </c>
      <c r="AF568" s="33">
        <f t="shared" si="51"/>
        <v>104</v>
      </c>
      <c r="AG568" s="33">
        <f>IF(AF568-AC568&gt;'Inputs and Outputs Part A'!B$4,AF568-AC568-'Inputs and Outputs Part A'!B$4,0)</f>
        <v>3</v>
      </c>
      <c r="AH568" s="35">
        <f>'Inputs and Outputs Part A'!$B$5*'Data Sheet A'!AF568-'Inputs and Outputs Part A'!$B$6*'Data Sheet A'!AG568</f>
        <v>3860</v>
      </c>
      <c r="AK568" s="13" t="s">
        <v>572</v>
      </c>
      <c r="AL568" s="34">
        <v>1</v>
      </c>
      <c r="AM568" s="34">
        <v>109</v>
      </c>
      <c r="AN568" s="33">
        <f>'Inputs and Outputs Part A'!$B$4+'Inputs and Outputs Part A'!$B$12</f>
        <v>105</v>
      </c>
      <c r="AO568" s="33">
        <f t="shared" si="52"/>
        <v>105</v>
      </c>
      <c r="AP568" s="33">
        <f>IF(AO568-AL568&gt;'Inputs and Outputs Part A'!B$4,AO568-AL568-'Inputs and Outputs Part A'!B$4,0)</f>
        <v>4</v>
      </c>
      <c r="AQ568" s="35">
        <f>'Inputs and Outputs Part A'!$B$5*'Data Sheet A'!AO568-'Inputs and Outputs Part A'!$B$6*'Data Sheet A'!AP568</f>
        <v>3800</v>
      </c>
      <c r="AS568" s="13" t="s">
        <v>572</v>
      </c>
      <c r="AT568" s="34">
        <v>1</v>
      </c>
      <c r="AU568" s="34">
        <v>109</v>
      </c>
      <c r="AV568" s="33">
        <f>'Inputs and Outputs Part A'!$B$4</f>
        <v>100</v>
      </c>
      <c r="AW568" s="33">
        <f t="shared" si="53"/>
        <v>100</v>
      </c>
      <c r="AX568" s="33">
        <f>IF(AW568-AT568&gt;'Inputs and Outputs Part A'!B$4,AW568-AT568-'Inputs and Outputs Part A'!B$4,0)</f>
        <v>0</v>
      </c>
      <c r="AY568" s="35">
        <f>'Inputs and Outputs Part A'!$B$5*'Data Sheet A'!AW568</f>
        <v>4000</v>
      </c>
    </row>
    <row r="569" spans="1:51" x14ac:dyDescent="0.3">
      <c r="A569" s="13" t="s">
        <v>573</v>
      </c>
      <c r="B569" s="34">
        <v>0</v>
      </c>
      <c r="C569" s="34">
        <v>104</v>
      </c>
      <c r="D569" s="33">
        <f>'Inputs and Outputs Part A'!$B$4+'Inputs and Outputs Part A'!$B$8</f>
        <v>101</v>
      </c>
      <c r="E569" s="33">
        <f t="shared" si="48"/>
        <v>101</v>
      </c>
      <c r="F569" s="33">
        <f>IF(E569-B569&gt;'Inputs and Outputs Part A'!B$4,E569-B569-'Inputs and Outputs Part A'!B$4,0)</f>
        <v>1</v>
      </c>
      <c r="G569" s="35">
        <f>'Inputs and Outputs Part A'!$B$5*'Data Sheet A'!E569-'Inputs and Outputs Part A'!$B$6*'Data Sheet A'!F569</f>
        <v>3940</v>
      </c>
      <c r="J569" s="13" t="s">
        <v>573</v>
      </c>
      <c r="K569" s="34">
        <v>0</v>
      </c>
      <c r="L569" s="34">
        <v>104</v>
      </c>
      <c r="M569" s="33">
        <f>'Inputs and Outputs Part A'!$B$4+'Inputs and Outputs Part A'!$B$9</f>
        <v>102</v>
      </c>
      <c r="N569" s="33">
        <f t="shared" si="49"/>
        <v>102</v>
      </c>
      <c r="O569" s="33">
        <f>IF(N569-K569&gt;'Inputs and Outputs Part A'!B$4,N569-K569-'Inputs and Outputs Part A'!B$4,0)</f>
        <v>2</v>
      </c>
      <c r="P569" s="35">
        <f>'Inputs and Outputs Part A'!$B$5*'Data Sheet A'!N569-'Inputs and Outputs Part A'!$B$6*'Data Sheet A'!O569</f>
        <v>3880</v>
      </c>
      <c r="S569" s="13" t="s">
        <v>573</v>
      </c>
      <c r="T569" s="34">
        <v>0</v>
      </c>
      <c r="U569" s="34">
        <v>104</v>
      </c>
      <c r="V569" s="33">
        <f>'Inputs and Outputs Part A'!$B$4+'Inputs and Outputs Part A'!$B$10</f>
        <v>103</v>
      </c>
      <c r="W569" s="33">
        <f t="shared" si="50"/>
        <v>103</v>
      </c>
      <c r="X569" s="33">
        <f>IF(W569-T569&gt;'Inputs and Outputs Part A'!B$4,W569-T569-'Inputs and Outputs Part A'!B$4,0)</f>
        <v>3</v>
      </c>
      <c r="Y569" s="35">
        <f>'Inputs and Outputs Part A'!$B$5*'Data Sheet A'!W569-'Inputs and Outputs Part A'!$B$6*'Data Sheet A'!X569</f>
        <v>3820</v>
      </c>
      <c r="AB569" s="13" t="s">
        <v>573</v>
      </c>
      <c r="AC569" s="34">
        <v>0</v>
      </c>
      <c r="AD569" s="34">
        <v>104</v>
      </c>
      <c r="AE569" s="33">
        <f>'Inputs and Outputs Part A'!$B$4+'Inputs and Outputs Part A'!$B$11</f>
        <v>104</v>
      </c>
      <c r="AF569" s="33">
        <f t="shared" si="51"/>
        <v>104</v>
      </c>
      <c r="AG569" s="33">
        <f>IF(AF569-AC569&gt;'Inputs and Outputs Part A'!B$4,AF569-AC569-'Inputs and Outputs Part A'!B$4,0)</f>
        <v>4</v>
      </c>
      <c r="AH569" s="35">
        <f>'Inputs and Outputs Part A'!$B$5*'Data Sheet A'!AF569-'Inputs and Outputs Part A'!$B$6*'Data Sheet A'!AG569</f>
        <v>3760</v>
      </c>
      <c r="AK569" s="13" t="s">
        <v>573</v>
      </c>
      <c r="AL569" s="34">
        <v>0</v>
      </c>
      <c r="AM569" s="34">
        <v>104</v>
      </c>
      <c r="AN569" s="33">
        <f>'Inputs and Outputs Part A'!$B$4+'Inputs and Outputs Part A'!$B$12</f>
        <v>105</v>
      </c>
      <c r="AO569" s="33">
        <f t="shared" si="52"/>
        <v>104</v>
      </c>
      <c r="AP569" s="33">
        <f>IF(AO569-AL569&gt;'Inputs and Outputs Part A'!B$4,AO569-AL569-'Inputs and Outputs Part A'!B$4,0)</f>
        <v>4</v>
      </c>
      <c r="AQ569" s="35">
        <f>'Inputs and Outputs Part A'!$B$5*'Data Sheet A'!AO569-'Inputs and Outputs Part A'!$B$6*'Data Sheet A'!AP569</f>
        <v>3760</v>
      </c>
      <c r="AS569" s="13" t="s">
        <v>573</v>
      </c>
      <c r="AT569" s="34">
        <v>0</v>
      </c>
      <c r="AU569" s="34">
        <v>104</v>
      </c>
      <c r="AV569" s="33">
        <f>'Inputs and Outputs Part A'!$B$4</f>
        <v>100</v>
      </c>
      <c r="AW569" s="33">
        <f t="shared" si="53"/>
        <v>100</v>
      </c>
      <c r="AX569" s="33">
        <f>IF(AW569-AT569&gt;'Inputs and Outputs Part A'!B$4,AW569-AT569-'Inputs and Outputs Part A'!B$4,0)</f>
        <v>0</v>
      </c>
      <c r="AY569" s="35">
        <f>'Inputs and Outputs Part A'!$B$5*'Data Sheet A'!AW569</f>
        <v>4000</v>
      </c>
    </row>
    <row r="570" spans="1:51" x14ac:dyDescent="0.3">
      <c r="A570" s="13" t="s">
        <v>574</v>
      </c>
      <c r="B570" s="34">
        <v>3</v>
      </c>
      <c r="C570" s="34">
        <v>98</v>
      </c>
      <c r="D570" s="33">
        <f>'Inputs and Outputs Part A'!$B$4+'Inputs and Outputs Part A'!$B$8</f>
        <v>101</v>
      </c>
      <c r="E570" s="33">
        <f t="shared" si="48"/>
        <v>98</v>
      </c>
      <c r="F570" s="33">
        <f>IF(E570-B570&gt;'Inputs and Outputs Part A'!B$4,E570-B570-'Inputs and Outputs Part A'!B$4,0)</f>
        <v>0</v>
      </c>
      <c r="G570" s="35">
        <f>'Inputs and Outputs Part A'!$B$5*'Data Sheet A'!E570-'Inputs and Outputs Part A'!$B$6*'Data Sheet A'!F570</f>
        <v>3920</v>
      </c>
      <c r="J570" s="13" t="s">
        <v>574</v>
      </c>
      <c r="K570" s="34">
        <v>3</v>
      </c>
      <c r="L570" s="34">
        <v>98</v>
      </c>
      <c r="M570" s="33">
        <f>'Inputs and Outputs Part A'!$B$4+'Inputs and Outputs Part A'!$B$9</f>
        <v>102</v>
      </c>
      <c r="N570" s="33">
        <f t="shared" si="49"/>
        <v>98</v>
      </c>
      <c r="O570" s="33">
        <f>IF(N570-K570&gt;'Inputs and Outputs Part A'!B$4,N570-K570-'Inputs and Outputs Part A'!B$4,0)</f>
        <v>0</v>
      </c>
      <c r="P570" s="35">
        <f>'Inputs and Outputs Part A'!$B$5*'Data Sheet A'!N570-'Inputs and Outputs Part A'!$B$6*'Data Sheet A'!O570</f>
        <v>3920</v>
      </c>
      <c r="S570" s="13" t="s">
        <v>574</v>
      </c>
      <c r="T570" s="34">
        <v>3</v>
      </c>
      <c r="U570" s="34">
        <v>98</v>
      </c>
      <c r="V570" s="33">
        <f>'Inputs and Outputs Part A'!$B$4+'Inputs and Outputs Part A'!$B$10</f>
        <v>103</v>
      </c>
      <c r="W570" s="33">
        <f t="shared" si="50"/>
        <v>98</v>
      </c>
      <c r="X570" s="33">
        <f>IF(W570-T570&gt;'Inputs and Outputs Part A'!B$4,W570-T570-'Inputs and Outputs Part A'!B$4,0)</f>
        <v>0</v>
      </c>
      <c r="Y570" s="35">
        <f>'Inputs and Outputs Part A'!$B$5*'Data Sheet A'!W570-'Inputs and Outputs Part A'!$B$6*'Data Sheet A'!X570</f>
        <v>3920</v>
      </c>
      <c r="AB570" s="13" t="s">
        <v>574</v>
      </c>
      <c r="AC570" s="34">
        <v>3</v>
      </c>
      <c r="AD570" s="34">
        <v>98</v>
      </c>
      <c r="AE570" s="33">
        <f>'Inputs and Outputs Part A'!$B$4+'Inputs and Outputs Part A'!$B$11</f>
        <v>104</v>
      </c>
      <c r="AF570" s="33">
        <f t="shared" si="51"/>
        <v>98</v>
      </c>
      <c r="AG570" s="33">
        <f>IF(AF570-AC570&gt;'Inputs and Outputs Part A'!B$4,AF570-AC570-'Inputs and Outputs Part A'!B$4,0)</f>
        <v>0</v>
      </c>
      <c r="AH570" s="35">
        <f>'Inputs and Outputs Part A'!$B$5*'Data Sheet A'!AF570-'Inputs and Outputs Part A'!$B$6*'Data Sheet A'!AG570</f>
        <v>3920</v>
      </c>
      <c r="AK570" s="13" t="s">
        <v>574</v>
      </c>
      <c r="AL570" s="34">
        <v>3</v>
      </c>
      <c r="AM570" s="34">
        <v>98</v>
      </c>
      <c r="AN570" s="33">
        <f>'Inputs and Outputs Part A'!$B$4+'Inputs and Outputs Part A'!$B$12</f>
        <v>105</v>
      </c>
      <c r="AO570" s="33">
        <f t="shared" si="52"/>
        <v>98</v>
      </c>
      <c r="AP570" s="33">
        <f>IF(AO570-AL570&gt;'Inputs and Outputs Part A'!B$4,AO570-AL570-'Inputs and Outputs Part A'!B$4,0)</f>
        <v>0</v>
      </c>
      <c r="AQ570" s="35">
        <f>'Inputs and Outputs Part A'!$B$5*'Data Sheet A'!AO570-'Inputs and Outputs Part A'!$B$6*'Data Sheet A'!AP570</f>
        <v>3920</v>
      </c>
      <c r="AS570" s="13" t="s">
        <v>574</v>
      </c>
      <c r="AT570" s="34">
        <v>3</v>
      </c>
      <c r="AU570" s="34">
        <v>98</v>
      </c>
      <c r="AV570" s="33">
        <f>'Inputs and Outputs Part A'!$B$4</f>
        <v>100</v>
      </c>
      <c r="AW570" s="33">
        <f t="shared" si="53"/>
        <v>98</v>
      </c>
      <c r="AX570" s="33">
        <f>IF(AW570-AT570&gt;'Inputs and Outputs Part A'!B$4,AW570-AT570-'Inputs and Outputs Part A'!B$4,0)</f>
        <v>0</v>
      </c>
      <c r="AY570" s="35">
        <f>'Inputs and Outputs Part A'!$B$5*'Data Sheet A'!AW570</f>
        <v>3920</v>
      </c>
    </row>
    <row r="571" spans="1:51" x14ac:dyDescent="0.3">
      <c r="A571" s="13" t="s">
        <v>575</v>
      </c>
      <c r="B571" s="34">
        <v>4</v>
      </c>
      <c r="C571" s="34">
        <v>95</v>
      </c>
      <c r="D571" s="33">
        <f>'Inputs and Outputs Part A'!$B$4+'Inputs and Outputs Part A'!$B$8</f>
        <v>101</v>
      </c>
      <c r="E571" s="33">
        <f t="shared" si="48"/>
        <v>95</v>
      </c>
      <c r="F571" s="33">
        <f>IF(E571-B571&gt;'Inputs and Outputs Part A'!B$4,E571-B571-'Inputs and Outputs Part A'!B$4,0)</f>
        <v>0</v>
      </c>
      <c r="G571" s="35">
        <f>'Inputs and Outputs Part A'!$B$5*'Data Sheet A'!E571-'Inputs and Outputs Part A'!$B$6*'Data Sheet A'!F571</f>
        <v>3800</v>
      </c>
      <c r="J571" s="13" t="s">
        <v>575</v>
      </c>
      <c r="K571" s="34">
        <v>4</v>
      </c>
      <c r="L571" s="34">
        <v>95</v>
      </c>
      <c r="M571" s="33">
        <f>'Inputs and Outputs Part A'!$B$4+'Inputs and Outputs Part A'!$B$9</f>
        <v>102</v>
      </c>
      <c r="N571" s="33">
        <f t="shared" si="49"/>
        <v>95</v>
      </c>
      <c r="O571" s="33">
        <f>IF(N571-K571&gt;'Inputs and Outputs Part A'!B$4,N571-K571-'Inputs and Outputs Part A'!B$4,0)</f>
        <v>0</v>
      </c>
      <c r="P571" s="35">
        <f>'Inputs and Outputs Part A'!$B$5*'Data Sheet A'!N571-'Inputs and Outputs Part A'!$B$6*'Data Sheet A'!O571</f>
        <v>3800</v>
      </c>
      <c r="S571" s="13" t="s">
        <v>575</v>
      </c>
      <c r="T571" s="34">
        <v>4</v>
      </c>
      <c r="U571" s="34">
        <v>95</v>
      </c>
      <c r="V571" s="33">
        <f>'Inputs and Outputs Part A'!$B$4+'Inputs and Outputs Part A'!$B$10</f>
        <v>103</v>
      </c>
      <c r="W571" s="33">
        <f t="shared" si="50"/>
        <v>95</v>
      </c>
      <c r="X571" s="33">
        <f>IF(W571-T571&gt;'Inputs and Outputs Part A'!B$4,W571-T571-'Inputs and Outputs Part A'!B$4,0)</f>
        <v>0</v>
      </c>
      <c r="Y571" s="35">
        <f>'Inputs and Outputs Part A'!$B$5*'Data Sheet A'!W571-'Inputs and Outputs Part A'!$B$6*'Data Sheet A'!X571</f>
        <v>3800</v>
      </c>
      <c r="AB571" s="13" t="s">
        <v>575</v>
      </c>
      <c r="AC571" s="34">
        <v>4</v>
      </c>
      <c r="AD571" s="34">
        <v>95</v>
      </c>
      <c r="AE571" s="33">
        <f>'Inputs and Outputs Part A'!$B$4+'Inputs and Outputs Part A'!$B$11</f>
        <v>104</v>
      </c>
      <c r="AF571" s="33">
        <f t="shared" si="51"/>
        <v>95</v>
      </c>
      <c r="AG571" s="33">
        <f>IF(AF571-AC571&gt;'Inputs and Outputs Part A'!B$4,AF571-AC571-'Inputs and Outputs Part A'!B$4,0)</f>
        <v>0</v>
      </c>
      <c r="AH571" s="35">
        <f>'Inputs and Outputs Part A'!$B$5*'Data Sheet A'!AF571-'Inputs and Outputs Part A'!$B$6*'Data Sheet A'!AG571</f>
        <v>3800</v>
      </c>
      <c r="AK571" s="13" t="s">
        <v>575</v>
      </c>
      <c r="AL571" s="34">
        <v>4</v>
      </c>
      <c r="AM571" s="34">
        <v>95</v>
      </c>
      <c r="AN571" s="33">
        <f>'Inputs and Outputs Part A'!$B$4+'Inputs and Outputs Part A'!$B$12</f>
        <v>105</v>
      </c>
      <c r="AO571" s="33">
        <f t="shared" si="52"/>
        <v>95</v>
      </c>
      <c r="AP571" s="33">
        <f>IF(AO571-AL571&gt;'Inputs and Outputs Part A'!B$4,AO571-AL571-'Inputs and Outputs Part A'!B$4,0)</f>
        <v>0</v>
      </c>
      <c r="AQ571" s="35">
        <f>'Inputs and Outputs Part A'!$B$5*'Data Sheet A'!AO571-'Inputs and Outputs Part A'!$B$6*'Data Sheet A'!AP571</f>
        <v>3800</v>
      </c>
      <c r="AS571" s="13" t="s">
        <v>575</v>
      </c>
      <c r="AT571" s="34">
        <v>4</v>
      </c>
      <c r="AU571" s="34">
        <v>95</v>
      </c>
      <c r="AV571" s="33">
        <f>'Inputs and Outputs Part A'!$B$4</f>
        <v>100</v>
      </c>
      <c r="AW571" s="33">
        <f t="shared" si="53"/>
        <v>95</v>
      </c>
      <c r="AX571" s="33">
        <f>IF(AW571-AT571&gt;'Inputs and Outputs Part A'!B$4,AW571-AT571-'Inputs and Outputs Part A'!B$4,0)</f>
        <v>0</v>
      </c>
      <c r="AY571" s="35">
        <f>'Inputs and Outputs Part A'!$B$5*'Data Sheet A'!AW571</f>
        <v>3800</v>
      </c>
    </row>
    <row r="572" spans="1:51" x14ac:dyDescent="0.3">
      <c r="A572" s="13" t="s">
        <v>576</v>
      </c>
      <c r="B572" s="34">
        <v>1</v>
      </c>
      <c r="C572" s="34">
        <v>113</v>
      </c>
      <c r="D572" s="33">
        <f>'Inputs and Outputs Part A'!$B$4+'Inputs and Outputs Part A'!$B$8</f>
        <v>101</v>
      </c>
      <c r="E572" s="33">
        <f t="shared" si="48"/>
        <v>101</v>
      </c>
      <c r="F572" s="33">
        <f>IF(E572-B572&gt;'Inputs and Outputs Part A'!B$4,E572-B572-'Inputs and Outputs Part A'!B$4,0)</f>
        <v>0</v>
      </c>
      <c r="G572" s="35">
        <f>'Inputs and Outputs Part A'!$B$5*'Data Sheet A'!E572-'Inputs and Outputs Part A'!$B$6*'Data Sheet A'!F572</f>
        <v>4040</v>
      </c>
      <c r="J572" s="13" t="s">
        <v>576</v>
      </c>
      <c r="K572" s="34">
        <v>1</v>
      </c>
      <c r="L572" s="34">
        <v>113</v>
      </c>
      <c r="M572" s="33">
        <f>'Inputs and Outputs Part A'!$B$4+'Inputs and Outputs Part A'!$B$9</f>
        <v>102</v>
      </c>
      <c r="N572" s="33">
        <f t="shared" si="49"/>
        <v>102</v>
      </c>
      <c r="O572" s="33">
        <f>IF(N572-K572&gt;'Inputs and Outputs Part A'!B$4,N572-K572-'Inputs and Outputs Part A'!B$4,0)</f>
        <v>1</v>
      </c>
      <c r="P572" s="35">
        <f>'Inputs and Outputs Part A'!$B$5*'Data Sheet A'!N572-'Inputs and Outputs Part A'!$B$6*'Data Sheet A'!O572</f>
        <v>3980</v>
      </c>
      <c r="S572" s="13" t="s">
        <v>576</v>
      </c>
      <c r="T572" s="34">
        <v>1</v>
      </c>
      <c r="U572" s="34">
        <v>113</v>
      </c>
      <c r="V572" s="33">
        <f>'Inputs and Outputs Part A'!$B$4+'Inputs and Outputs Part A'!$B$10</f>
        <v>103</v>
      </c>
      <c r="W572" s="33">
        <f t="shared" si="50"/>
        <v>103</v>
      </c>
      <c r="X572" s="33">
        <f>IF(W572-T572&gt;'Inputs and Outputs Part A'!B$4,W572-T572-'Inputs and Outputs Part A'!B$4,0)</f>
        <v>2</v>
      </c>
      <c r="Y572" s="35">
        <f>'Inputs and Outputs Part A'!$B$5*'Data Sheet A'!W572-'Inputs and Outputs Part A'!$B$6*'Data Sheet A'!X572</f>
        <v>3920</v>
      </c>
      <c r="AB572" s="13" t="s">
        <v>576</v>
      </c>
      <c r="AC572" s="34">
        <v>1</v>
      </c>
      <c r="AD572" s="34">
        <v>113</v>
      </c>
      <c r="AE572" s="33">
        <f>'Inputs and Outputs Part A'!$B$4+'Inputs and Outputs Part A'!$B$11</f>
        <v>104</v>
      </c>
      <c r="AF572" s="33">
        <f t="shared" si="51"/>
        <v>104</v>
      </c>
      <c r="AG572" s="33">
        <f>IF(AF572-AC572&gt;'Inputs and Outputs Part A'!B$4,AF572-AC572-'Inputs and Outputs Part A'!B$4,0)</f>
        <v>3</v>
      </c>
      <c r="AH572" s="35">
        <f>'Inputs and Outputs Part A'!$B$5*'Data Sheet A'!AF572-'Inputs and Outputs Part A'!$B$6*'Data Sheet A'!AG572</f>
        <v>3860</v>
      </c>
      <c r="AK572" s="13" t="s">
        <v>576</v>
      </c>
      <c r="AL572" s="34">
        <v>1</v>
      </c>
      <c r="AM572" s="34">
        <v>113</v>
      </c>
      <c r="AN572" s="33">
        <f>'Inputs and Outputs Part A'!$B$4+'Inputs and Outputs Part A'!$B$12</f>
        <v>105</v>
      </c>
      <c r="AO572" s="33">
        <f t="shared" si="52"/>
        <v>105</v>
      </c>
      <c r="AP572" s="33">
        <f>IF(AO572-AL572&gt;'Inputs and Outputs Part A'!B$4,AO572-AL572-'Inputs and Outputs Part A'!B$4,0)</f>
        <v>4</v>
      </c>
      <c r="AQ572" s="35">
        <f>'Inputs and Outputs Part A'!$B$5*'Data Sheet A'!AO572-'Inputs and Outputs Part A'!$B$6*'Data Sheet A'!AP572</f>
        <v>3800</v>
      </c>
      <c r="AS572" s="13" t="s">
        <v>576</v>
      </c>
      <c r="AT572" s="34">
        <v>1</v>
      </c>
      <c r="AU572" s="34">
        <v>113</v>
      </c>
      <c r="AV572" s="33">
        <f>'Inputs and Outputs Part A'!$B$4</f>
        <v>100</v>
      </c>
      <c r="AW572" s="33">
        <f t="shared" si="53"/>
        <v>100</v>
      </c>
      <c r="AX572" s="33">
        <f>IF(AW572-AT572&gt;'Inputs and Outputs Part A'!B$4,AW572-AT572-'Inputs and Outputs Part A'!B$4,0)</f>
        <v>0</v>
      </c>
      <c r="AY572" s="35">
        <f>'Inputs and Outputs Part A'!$B$5*'Data Sheet A'!AW572</f>
        <v>4000</v>
      </c>
    </row>
    <row r="573" spans="1:51" x14ac:dyDescent="0.3">
      <c r="A573" s="13" t="s">
        <v>577</v>
      </c>
      <c r="B573" s="34">
        <v>2</v>
      </c>
      <c r="C573" s="34">
        <v>104</v>
      </c>
      <c r="D573" s="33">
        <f>'Inputs and Outputs Part A'!$B$4+'Inputs and Outputs Part A'!$B$8</f>
        <v>101</v>
      </c>
      <c r="E573" s="33">
        <f t="shared" si="48"/>
        <v>101</v>
      </c>
      <c r="F573" s="33">
        <f>IF(E573-B573&gt;'Inputs and Outputs Part A'!B$4,E573-B573-'Inputs and Outputs Part A'!B$4,0)</f>
        <v>0</v>
      </c>
      <c r="G573" s="35">
        <f>'Inputs and Outputs Part A'!$B$5*'Data Sheet A'!E573-'Inputs and Outputs Part A'!$B$6*'Data Sheet A'!F573</f>
        <v>4040</v>
      </c>
      <c r="J573" s="13" t="s">
        <v>577</v>
      </c>
      <c r="K573" s="34">
        <v>2</v>
      </c>
      <c r="L573" s="34">
        <v>104</v>
      </c>
      <c r="M573" s="33">
        <f>'Inputs and Outputs Part A'!$B$4+'Inputs and Outputs Part A'!$B$9</f>
        <v>102</v>
      </c>
      <c r="N573" s="33">
        <f t="shared" si="49"/>
        <v>102</v>
      </c>
      <c r="O573" s="33">
        <f>IF(N573-K573&gt;'Inputs and Outputs Part A'!B$4,N573-K573-'Inputs and Outputs Part A'!B$4,0)</f>
        <v>0</v>
      </c>
      <c r="P573" s="35">
        <f>'Inputs and Outputs Part A'!$B$5*'Data Sheet A'!N573-'Inputs and Outputs Part A'!$B$6*'Data Sheet A'!O573</f>
        <v>4080</v>
      </c>
      <c r="S573" s="13" t="s">
        <v>577</v>
      </c>
      <c r="T573" s="34">
        <v>2</v>
      </c>
      <c r="U573" s="34">
        <v>104</v>
      </c>
      <c r="V573" s="33">
        <f>'Inputs and Outputs Part A'!$B$4+'Inputs and Outputs Part A'!$B$10</f>
        <v>103</v>
      </c>
      <c r="W573" s="33">
        <f t="shared" si="50"/>
        <v>103</v>
      </c>
      <c r="X573" s="33">
        <f>IF(W573-T573&gt;'Inputs and Outputs Part A'!B$4,W573-T573-'Inputs and Outputs Part A'!B$4,0)</f>
        <v>1</v>
      </c>
      <c r="Y573" s="35">
        <f>'Inputs and Outputs Part A'!$B$5*'Data Sheet A'!W573-'Inputs and Outputs Part A'!$B$6*'Data Sheet A'!X573</f>
        <v>4020</v>
      </c>
      <c r="AB573" s="13" t="s">
        <v>577</v>
      </c>
      <c r="AC573" s="34">
        <v>2</v>
      </c>
      <c r="AD573" s="34">
        <v>104</v>
      </c>
      <c r="AE573" s="33">
        <f>'Inputs and Outputs Part A'!$B$4+'Inputs and Outputs Part A'!$B$11</f>
        <v>104</v>
      </c>
      <c r="AF573" s="33">
        <f t="shared" si="51"/>
        <v>104</v>
      </c>
      <c r="AG573" s="33">
        <f>IF(AF573-AC573&gt;'Inputs and Outputs Part A'!B$4,AF573-AC573-'Inputs and Outputs Part A'!B$4,0)</f>
        <v>2</v>
      </c>
      <c r="AH573" s="35">
        <f>'Inputs and Outputs Part A'!$B$5*'Data Sheet A'!AF573-'Inputs and Outputs Part A'!$B$6*'Data Sheet A'!AG573</f>
        <v>3960</v>
      </c>
      <c r="AK573" s="13" t="s">
        <v>577</v>
      </c>
      <c r="AL573" s="34">
        <v>2</v>
      </c>
      <c r="AM573" s="34">
        <v>104</v>
      </c>
      <c r="AN573" s="33">
        <f>'Inputs and Outputs Part A'!$B$4+'Inputs and Outputs Part A'!$B$12</f>
        <v>105</v>
      </c>
      <c r="AO573" s="33">
        <f t="shared" si="52"/>
        <v>104</v>
      </c>
      <c r="AP573" s="33">
        <f>IF(AO573-AL573&gt;'Inputs and Outputs Part A'!B$4,AO573-AL573-'Inputs and Outputs Part A'!B$4,0)</f>
        <v>2</v>
      </c>
      <c r="AQ573" s="35">
        <f>'Inputs and Outputs Part A'!$B$5*'Data Sheet A'!AO573-'Inputs and Outputs Part A'!$B$6*'Data Sheet A'!AP573</f>
        <v>3960</v>
      </c>
      <c r="AS573" s="13" t="s">
        <v>577</v>
      </c>
      <c r="AT573" s="34">
        <v>2</v>
      </c>
      <c r="AU573" s="34">
        <v>104</v>
      </c>
      <c r="AV573" s="33">
        <f>'Inputs and Outputs Part A'!$B$4</f>
        <v>100</v>
      </c>
      <c r="AW573" s="33">
        <f t="shared" si="53"/>
        <v>100</v>
      </c>
      <c r="AX573" s="33">
        <f>IF(AW573-AT573&gt;'Inputs and Outputs Part A'!B$4,AW573-AT573-'Inputs and Outputs Part A'!B$4,0)</f>
        <v>0</v>
      </c>
      <c r="AY573" s="35">
        <f>'Inputs and Outputs Part A'!$B$5*'Data Sheet A'!AW573</f>
        <v>4000</v>
      </c>
    </row>
    <row r="574" spans="1:51" x14ac:dyDescent="0.3">
      <c r="A574" s="13" t="s">
        <v>578</v>
      </c>
      <c r="B574" s="34">
        <v>3</v>
      </c>
      <c r="C574" s="34">
        <v>105</v>
      </c>
      <c r="D574" s="33">
        <f>'Inputs and Outputs Part A'!$B$4+'Inputs and Outputs Part A'!$B$8</f>
        <v>101</v>
      </c>
      <c r="E574" s="33">
        <f t="shared" si="48"/>
        <v>101</v>
      </c>
      <c r="F574" s="33">
        <f>IF(E574-B574&gt;'Inputs and Outputs Part A'!B$4,E574-B574-'Inputs and Outputs Part A'!B$4,0)</f>
        <v>0</v>
      </c>
      <c r="G574" s="35">
        <f>'Inputs and Outputs Part A'!$B$5*'Data Sheet A'!E574-'Inputs and Outputs Part A'!$B$6*'Data Sheet A'!F574</f>
        <v>4040</v>
      </c>
      <c r="J574" s="13" t="s">
        <v>578</v>
      </c>
      <c r="K574" s="34">
        <v>3</v>
      </c>
      <c r="L574" s="34">
        <v>105</v>
      </c>
      <c r="M574" s="33">
        <f>'Inputs and Outputs Part A'!$B$4+'Inputs and Outputs Part A'!$B$9</f>
        <v>102</v>
      </c>
      <c r="N574" s="33">
        <f t="shared" si="49"/>
        <v>102</v>
      </c>
      <c r="O574" s="33">
        <f>IF(N574-K574&gt;'Inputs and Outputs Part A'!B$4,N574-K574-'Inputs and Outputs Part A'!B$4,0)</f>
        <v>0</v>
      </c>
      <c r="P574" s="35">
        <f>'Inputs and Outputs Part A'!$B$5*'Data Sheet A'!N574-'Inputs and Outputs Part A'!$B$6*'Data Sheet A'!O574</f>
        <v>4080</v>
      </c>
      <c r="S574" s="13" t="s">
        <v>578</v>
      </c>
      <c r="T574" s="34">
        <v>3</v>
      </c>
      <c r="U574" s="34">
        <v>105</v>
      </c>
      <c r="V574" s="33">
        <f>'Inputs and Outputs Part A'!$B$4+'Inputs and Outputs Part A'!$B$10</f>
        <v>103</v>
      </c>
      <c r="W574" s="33">
        <f t="shared" si="50"/>
        <v>103</v>
      </c>
      <c r="X574" s="33">
        <f>IF(W574-T574&gt;'Inputs and Outputs Part A'!B$4,W574-T574-'Inputs and Outputs Part A'!B$4,0)</f>
        <v>0</v>
      </c>
      <c r="Y574" s="35">
        <f>'Inputs and Outputs Part A'!$B$5*'Data Sheet A'!W574-'Inputs and Outputs Part A'!$B$6*'Data Sheet A'!X574</f>
        <v>4120</v>
      </c>
      <c r="AB574" s="13" t="s">
        <v>578</v>
      </c>
      <c r="AC574" s="34">
        <v>3</v>
      </c>
      <c r="AD574" s="34">
        <v>105</v>
      </c>
      <c r="AE574" s="33">
        <f>'Inputs and Outputs Part A'!$B$4+'Inputs and Outputs Part A'!$B$11</f>
        <v>104</v>
      </c>
      <c r="AF574" s="33">
        <f t="shared" si="51"/>
        <v>104</v>
      </c>
      <c r="AG574" s="33">
        <f>IF(AF574-AC574&gt;'Inputs and Outputs Part A'!B$4,AF574-AC574-'Inputs and Outputs Part A'!B$4,0)</f>
        <v>1</v>
      </c>
      <c r="AH574" s="35">
        <f>'Inputs and Outputs Part A'!$B$5*'Data Sheet A'!AF574-'Inputs and Outputs Part A'!$B$6*'Data Sheet A'!AG574</f>
        <v>4060</v>
      </c>
      <c r="AK574" s="13" t="s">
        <v>578</v>
      </c>
      <c r="AL574" s="34">
        <v>3</v>
      </c>
      <c r="AM574" s="34">
        <v>105</v>
      </c>
      <c r="AN574" s="33">
        <f>'Inputs and Outputs Part A'!$B$4+'Inputs and Outputs Part A'!$B$12</f>
        <v>105</v>
      </c>
      <c r="AO574" s="33">
        <f t="shared" si="52"/>
        <v>105</v>
      </c>
      <c r="AP574" s="33">
        <f>IF(AO574-AL574&gt;'Inputs and Outputs Part A'!B$4,AO574-AL574-'Inputs and Outputs Part A'!B$4,0)</f>
        <v>2</v>
      </c>
      <c r="AQ574" s="35">
        <f>'Inputs and Outputs Part A'!$B$5*'Data Sheet A'!AO574-'Inputs and Outputs Part A'!$B$6*'Data Sheet A'!AP574</f>
        <v>4000</v>
      </c>
      <c r="AS574" s="13" t="s">
        <v>578</v>
      </c>
      <c r="AT574" s="34">
        <v>3</v>
      </c>
      <c r="AU574" s="34">
        <v>105</v>
      </c>
      <c r="AV574" s="33">
        <f>'Inputs and Outputs Part A'!$B$4</f>
        <v>100</v>
      </c>
      <c r="AW574" s="33">
        <f t="shared" si="53"/>
        <v>100</v>
      </c>
      <c r="AX574" s="33">
        <f>IF(AW574-AT574&gt;'Inputs and Outputs Part A'!B$4,AW574-AT574-'Inputs and Outputs Part A'!B$4,0)</f>
        <v>0</v>
      </c>
      <c r="AY574" s="35">
        <f>'Inputs and Outputs Part A'!$B$5*'Data Sheet A'!AW574</f>
        <v>4000</v>
      </c>
    </row>
    <row r="575" spans="1:51" x14ac:dyDescent="0.3">
      <c r="A575" s="13" t="s">
        <v>579</v>
      </c>
      <c r="B575" s="34">
        <v>1</v>
      </c>
      <c r="C575" s="34">
        <v>104</v>
      </c>
      <c r="D575" s="33">
        <f>'Inputs and Outputs Part A'!$B$4+'Inputs and Outputs Part A'!$B$8</f>
        <v>101</v>
      </c>
      <c r="E575" s="33">
        <f t="shared" si="48"/>
        <v>101</v>
      </c>
      <c r="F575" s="33">
        <f>IF(E575-B575&gt;'Inputs and Outputs Part A'!B$4,E575-B575-'Inputs and Outputs Part A'!B$4,0)</f>
        <v>0</v>
      </c>
      <c r="G575" s="35">
        <f>'Inputs and Outputs Part A'!$B$5*'Data Sheet A'!E575-'Inputs and Outputs Part A'!$B$6*'Data Sheet A'!F575</f>
        <v>4040</v>
      </c>
      <c r="J575" s="13" t="s">
        <v>579</v>
      </c>
      <c r="K575" s="34">
        <v>1</v>
      </c>
      <c r="L575" s="34">
        <v>104</v>
      </c>
      <c r="M575" s="33">
        <f>'Inputs and Outputs Part A'!$B$4+'Inputs and Outputs Part A'!$B$9</f>
        <v>102</v>
      </c>
      <c r="N575" s="33">
        <f t="shared" si="49"/>
        <v>102</v>
      </c>
      <c r="O575" s="33">
        <f>IF(N575-K575&gt;'Inputs and Outputs Part A'!B$4,N575-K575-'Inputs and Outputs Part A'!B$4,0)</f>
        <v>1</v>
      </c>
      <c r="P575" s="35">
        <f>'Inputs and Outputs Part A'!$B$5*'Data Sheet A'!N575-'Inputs and Outputs Part A'!$B$6*'Data Sheet A'!O575</f>
        <v>3980</v>
      </c>
      <c r="S575" s="13" t="s">
        <v>579</v>
      </c>
      <c r="T575" s="34">
        <v>1</v>
      </c>
      <c r="U575" s="34">
        <v>104</v>
      </c>
      <c r="V575" s="33">
        <f>'Inputs and Outputs Part A'!$B$4+'Inputs and Outputs Part A'!$B$10</f>
        <v>103</v>
      </c>
      <c r="W575" s="33">
        <f t="shared" si="50"/>
        <v>103</v>
      </c>
      <c r="X575" s="33">
        <f>IF(W575-T575&gt;'Inputs and Outputs Part A'!B$4,W575-T575-'Inputs and Outputs Part A'!B$4,0)</f>
        <v>2</v>
      </c>
      <c r="Y575" s="35">
        <f>'Inputs and Outputs Part A'!$B$5*'Data Sheet A'!W575-'Inputs and Outputs Part A'!$B$6*'Data Sheet A'!X575</f>
        <v>3920</v>
      </c>
      <c r="AB575" s="13" t="s">
        <v>579</v>
      </c>
      <c r="AC575" s="34">
        <v>1</v>
      </c>
      <c r="AD575" s="34">
        <v>104</v>
      </c>
      <c r="AE575" s="33">
        <f>'Inputs and Outputs Part A'!$B$4+'Inputs and Outputs Part A'!$B$11</f>
        <v>104</v>
      </c>
      <c r="AF575" s="33">
        <f t="shared" si="51"/>
        <v>104</v>
      </c>
      <c r="AG575" s="33">
        <f>IF(AF575-AC575&gt;'Inputs and Outputs Part A'!B$4,AF575-AC575-'Inputs and Outputs Part A'!B$4,0)</f>
        <v>3</v>
      </c>
      <c r="AH575" s="35">
        <f>'Inputs and Outputs Part A'!$B$5*'Data Sheet A'!AF575-'Inputs and Outputs Part A'!$B$6*'Data Sheet A'!AG575</f>
        <v>3860</v>
      </c>
      <c r="AK575" s="13" t="s">
        <v>579</v>
      </c>
      <c r="AL575" s="34">
        <v>1</v>
      </c>
      <c r="AM575" s="34">
        <v>104</v>
      </c>
      <c r="AN575" s="33">
        <f>'Inputs and Outputs Part A'!$B$4+'Inputs and Outputs Part A'!$B$12</f>
        <v>105</v>
      </c>
      <c r="AO575" s="33">
        <f t="shared" si="52"/>
        <v>104</v>
      </c>
      <c r="AP575" s="33">
        <f>IF(AO575-AL575&gt;'Inputs and Outputs Part A'!B$4,AO575-AL575-'Inputs and Outputs Part A'!B$4,0)</f>
        <v>3</v>
      </c>
      <c r="AQ575" s="35">
        <f>'Inputs and Outputs Part A'!$B$5*'Data Sheet A'!AO575-'Inputs and Outputs Part A'!$B$6*'Data Sheet A'!AP575</f>
        <v>3860</v>
      </c>
      <c r="AS575" s="13" t="s">
        <v>579</v>
      </c>
      <c r="AT575" s="34">
        <v>1</v>
      </c>
      <c r="AU575" s="34">
        <v>104</v>
      </c>
      <c r="AV575" s="33">
        <f>'Inputs and Outputs Part A'!$B$4</f>
        <v>100</v>
      </c>
      <c r="AW575" s="33">
        <f t="shared" si="53"/>
        <v>100</v>
      </c>
      <c r="AX575" s="33">
        <f>IF(AW575-AT575&gt;'Inputs and Outputs Part A'!B$4,AW575-AT575-'Inputs and Outputs Part A'!B$4,0)</f>
        <v>0</v>
      </c>
      <c r="AY575" s="35">
        <f>'Inputs and Outputs Part A'!$B$5*'Data Sheet A'!AW575</f>
        <v>4000</v>
      </c>
    </row>
    <row r="576" spans="1:51" x14ac:dyDescent="0.3">
      <c r="A576" s="13" t="s">
        <v>580</v>
      </c>
      <c r="B576" s="34">
        <v>5</v>
      </c>
      <c r="C576" s="34">
        <v>100</v>
      </c>
      <c r="D576" s="33">
        <f>'Inputs and Outputs Part A'!$B$4+'Inputs and Outputs Part A'!$B$8</f>
        <v>101</v>
      </c>
      <c r="E576" s="33">
        <f t="shared" si="48"/>
        <v>100</v>
      </c>
      <c r="F576" s="33">
        <f>IF(E576-B576&gt;'Inputs and Outputs Part A'!B$4,E576-B576-'Inputs and Outputs Part A'!B$4,0)</f>
        <v>0</v>
      </c>
      <c r="G576" s="35">
        <f>'Inputs and Outputs Part A'!$B$5*'Data Sheet A'!E576-'Inputs and Outputs Part A'!$B$6*'Data Sheet A'!F576</f>
        <v>4000</v>
      </c>
      <c r="J576" s="13" t="s">
        <v>580</v>
      </c>
      <c r="K576" s="34">
        <v>5</v>
      </c>
      <c r="L576" s="34">
        <v>100</v>
      </c>
      <c r="M576" s="33">
        <f>'Inputs and Outputs Part A'!$B$4+'Inputs and Outputs Part A'!$B$9</f>
        <v>102</v>
      </c>
      <c r="N576" s="33">
        <f t="shared" si="49"/>
        <v>100</v>
      </c>
      <c r="O576" s="33">
        <f>IF(N576-K576&gt;'Inputs and Outputs Part A'!B$4,N576-K576-'Inputs and Outputs Part A'!B$4,0)</f>
        <v>0</v>
      </c>
      <c r="P576" s="35">
        <f>'Inputs and Outputs Part A'!$B$5*'Data Sheet A'!N576-'Inputs and Outputs Part A'!$B$6*'Data Sheet A'!O576</f>
        <v>4000</v>
      </c>
      <c r="S576" s="13" t="s">
        <v>580</v>
      </c>
      <c r="T576" s="34">
        <v>5</v>
      </c>
      <c r="U576" s="34">
        <v>100</v>
      </c>
      <c r="V576" s="33">
        <f>'Inputs and Outputs Part A'!$B$4+'Inputs and Outputs Part A'!$B$10</f>
        <v>103</v>
      </c>
      <c r="W576" s="33">
        <f t="shared" si="50"/>
        <v>100</v>
      </c>
      <c r="X576" s="33">
        <f>IF(W576-T576&gt;'Inputs and Outputs Part A'!B$4,W576-T576-'Inputs and Outputs Part A'!B$4,0)</f>
        <v>0</v>
      </c>
      <c r="Y576" s="35">
        <f>'Inputs and Outputs Part A'!$B$5*'Data Sheet A'!W576-'Inputs and Outputs Part A'!$B$6*'Data Sheet A'!X576</f>
        <v>4000</v>
      </c>
      <c r="AB576" s="13" t="s">
        <v>580</v>
      </c>
      <c r="AC576" s="34">
        <v>5</v>
      </c>
      <c r="AD576" s="34">
        <v>100</v>
      </c>
      <c r="AE576" s="33">
        <f>'Inputs and Outputs Part A'!$B$4+'Inputs and Outputs Part A'!$B$11</f>
        <v>104</v>
      </c>
      <c r="AF576" s="33">
        <f t="shared" si="51"/>
        <v>100</v>
      </c>
      <c r="AG576" s="33">
        <f>IF(AF576-AC576&gt;'Inputs and Outputs Part A'!B$4,AF576-AC576-'Inputs and Outputs Part A'!B$4,0)</f>
        <v>0</v>
      </c>
      <c r="AH576" s="35">
        <f>'Inputs and Outputs Part A'!$B$5*'Data Sheet A'!AF576-'Inputs and Outputs Part A'!$B$6*'Data Sheet A'!AG576</f>
        <v>4000</v>
      </c>
      <c r="AK576" s="13" t="s">
        <v>580</v>
      </c>
      <c r="AL576" s="34">
        <v>5</v>
      </c>
      <c r="AM576" s="34">
        <v>100</v>
      </c>
      <c r="AN576" s="33">
        <f>'Inputs and Outputs Part A'!$B$4+'Inputs and Outputs Part A'!$B$12</f>
        <v>105</v>
      </c>
      <c r="AO576" s="33">
        <f t="shared" si="52"/>
        <v>100</v>
      </c>
      <c r="AP576" s="33">
        <f>IF(AO576-AL576&gt;'Inputs and Outputs Part A'!B$4,AO576-AL576-'Inputs and Outputs Part A'!B$4,0)</f>
        <v>0</v>
      </c>
      <c r="AQ576" s="35">
        <f>'Inputs and Outputs Part A'!$B$5*'Data Sheet A'!AO576-'Inputs and Outputs Part A'!$B$6*'Data Sheet A'!AP576</f>
        <v>4000</v>
      </c>
      <c r="AS576" s="13" t="s">
        <v>580</v>
      </c>
      <c r="AT576" s="34">
        <v>5</v>
      </c>
      <c r="AU576" s="34">
        <v>100</v>
      </c>
      <c r="AV576" s="33">
        <f>'Inputs and Outputs Part A'!$B$4</f>
        <v>100</v>
      </c>
      <c r="AW576" s="33">
        <f t="shared" si="53"/>
        <v>100</v>
      </c>
      <c r="AX576" s="33">
        <f>IF(AW576-AT576&gt;'Inputs and Outputs Part A'!B$4,AW576-AT576-'Inputs and Outputs Part A'!B$4,0)</f>
        <v>0</v>
      </c>
      <c r="AY576" s="35">
        <f>'Inputs and Outputs Part A'!$B$5*'Data Sheet A'!AW576</f>
        <v>4000</v>
      </c>
    </row>
    <row r="577" spans="1:51" x14ac:dyDescent="0.3">
      <c r="A577" s="13" t="s">
        <v>581</v>
      </c>
      <c r="B577" s="34">
        <v>4</v>
      </c>
      <c r="C577" s="34">
        <v>110</v>
      </c>
      <c r="D577" s="33">
        <f>'Inputs and Outputs Part A'!$B$4+'Inputs and Outputs Part A'!$B$8</f>
        <v>101</v>
      </c>
      <c r="E577" s="33">
        <f t="shared" si="48"/>
        <v>101</v>
      </c>
      <c r="F577" s="33">
        <f>IF(E577-B577&gt;'Inputs and Outputs Part A'!B$4,E577-B577-'Inputs and Outputs Part A'!B$4,0)</f>
        <v>0</v>
      </c>
      <c r="G577" s="35">
        <f>'Inputs and Outputs Part A'!$B$5*'Data Sheet A'!E577-'Inputs and Outputs Part A'!$B$6*'Data Sheet A'!F577</f>
        <v>4040</v>
      </c>
      <c r="J577" s="13" t="s">
        <v>581</v>
      </c>
      <c r="K577" s="34">
        <v>4</v>
      </c>
      <c r="L577" s="34">
        <v>110</v>
      </c>
      <c r="M577" s="33">
        <f>'Inputs and Outputs Part A'!$B$4+'Inputs and Outputs Part A'!$B$9</f>
        <v>102</v>
      </c>
      <c r="N577" s="33">
        <f t="shared" si="49"/>
        <v>102</v>
      </c>
      <c r="O577" s="33">
        <f>IF(N577-K577&gt;'Inputs and Outputs Part A'!B$4,N577-K577-'Inputs and Outputs Part A'!B$4,0)</f>
        <v>0</v>
      </c>
      <c r="P577" s="35">
        <f>'Inputs and Outputs Part A'!$B$5*'Data Sheet A'!N577-'Inputs and Outputs Part A'!$B$6*'Data Sheet A'!O577</f>
        <v>4080</v>
      </c>
      <c r="S577" s="13" t="s">
        <v>581</v>
      </c>
      <c r="T577" s="34">
        <v>4</v>
      </c>
      <c r="U577" s="34">
        <v>110</v>
      </c>
      <c r="V577" s="33">
        <f>'Inputs and Outputs Part A'!$B$4+'Inputs and Outputs Part A'!$B$10</f>
        <v>103</v>
      </c>
      <c r="W577" s="33">
        <f t="shared" si="50"/>
        <v>103</v>
      </c>
      <c r="X577" s="33">
        <f>IF(W577-T577&gt;'Inputs and Outputs Part A'!B$4,W577-T577-'Inputs and Outputs Part A'!B$4,0)</f>
        <v>0</v>
      </c>
      <c r="Y577" s="35">
        <f>'Inputs and Outputs Part A'!$B$5*'Data Sheet A'!W577-'Inputs and Outputs Part A'!$B$6*'Data Sheet A'!X577</f>
        <v>4120</v>
      </c>
      <c r="AB577" s="13" t="s">
        <v>581</v>
      </c>
      <c r="AC577" s="34">
        <v>4</v>
      </c>
      <c r="AD577" s="34">
        <v>110</v>
      </c>
      <c r="AE577" s="33">
        <f>'Inputs and Outputs Part A'!$B$4+'Inputs and Outputs Part A'!$B$11</f>
        <v>104</v>
      </c>
      <c r="AF577" s="33">
        <f t="shared" si="51"/>
        <v>104</v>
      </c>
      <c r="AG577" s="33">
        <f>IF(AF577-AC577&gt;'Inputs and Outputs Part A'!B$4,AF577-AC577-'Inputs and Outputs Part A'!B$4,0)</f>
        <v>0</v>
      </c>
      <c r="AH577" s="35">
        <f>'Inputs and Outputs Part A'!$B$5*'Data Sheet A'!AF577-'Inputs and Outputs Part A'!$B$6*'Data Sheet A'!AG577</f>
        <v>4160</v>
      </c>
      <c r="AK577" s="13" t="s">
        <v>581</v>
      </c>
      <c r="AL577" s="34">
        <v>4</v>
      </c>
      <c r="AM577" s="34">
        <v>110</v>
      </c>
      <c r="AN577" s="33">
        <f>'Inputs and Outputs Part A'!$B$4+'Inputs and Outputs Part A'!$B$12</f>
        <v>105</v>
      </c>
      <c r="AO577" s="33">
        <f t="shared" si="52"/>
        <v>105</v>
      </c>
      <c r="AP577" s="33">
        <f>IF(AO577-AL577&gt;'Inputs and Outputs Part A'!B$4,AO577-AL577-'Inputs and Outputs Part A'!B$4,0)</f>
        <v>1</v>
      </c>
      <c r="AQ577" s="35">
        <f>'Inputs and Outputs Part A'!$B$5*'Data Sheet A'!AO577-'Inputs and Outputs Part A'!$B$6*'Data Sheet A'!AP577</f>
        <v>4100</v>
      </c>
      <c r="AS577" s="13" t="s">
        <v>581</v>
      </c>
      <c r="AT577" s="34">
        <v>4</v>
      </c>
      <c r="AU577" s="34">
        <v>110</v>
      </c>
      <c r="AV577" s="33">
        <f>'Inputs and Outputs Part A'!$B$4</f>
        <v>100</v>
      </c>
      <c r="AW577" s="33">
        <f t="shared" si="53"/>
        <v>100</v>
      </c>
      <c r="AX577" s="33">
        <f>IF(AW577-AT577&gt;'Inputs and Outputs Part A'!B$4,AW577-AT577-'Inputs and Outputs Part A'!B$4,0)</f>
        <v>0</v>
      </c>
      <c r="AY577" s="35">
        <f>'Inputs and Outputs Part A'!$B$5*'Data Sheet A'!AW577</f>
        <v>4000</v>
      </c>
    </row>
    <row r="578" spans="1:51" x14ac:dyDescent="0.3">
      <c r="A578" s="13" t="s">
        <v>582</v>
      </c>
      <c r="B578" s="34">
        <v>2</v>
      </c>
      <c r="C578" s="34">
        <v>110</v>
      </c>
      <c r="D578" s="33">
        <f>'Inputs and Outputs Part A'!$B$4+'Inputs and Outputs Part A'!$B$8</f>
        <v>101</v>
      </c>
      <c r="E578" s="33">
        <f t="shared" si="48"/>
        <v>101</v>
      </c>
      <c r="F578" s="33">
        <f>IF(E578-B578&gt;'Inputs and Outputs Part A'!B$4,E578-B578-'Inputs and Outputs Part A'!B$4,0)</f>
        <v>0</v>
      </c>
      <c r="G578" s="35">
        <f>'Inputs and Outputs Part A'!$B$5*'Data Sheet A'!E578-'Inputs and Outputs Part A'!$B$6*'Data Sheet A'!F578</f>
        <v>4040</v>
      </c>
      <c r="J578" s="13" t="s">
        <v>582</v>
      </c>
      <c r="K578" s="34">
        <v>2</v>
      </c>
      <c r="L578" s="34">
        <v>110</v>
      </c>
      <c r="M578" s="33">
        <f>'Inputs and Outputs Part A'!$B$4+'Inputs and Outputs Part A'!$B$9</f>
        <v>102</v>
      </c>
      <c r="N578" s="33">
        <f t="shared" si="49"/>
        <v>102</v>
      </c>
      <c r="O578" s="33">
        <f>IF(N578-K578&gt;'Inputs and Outputs Part A'!B$4,N578-K578-'Inputs and Outputs Part A'!B$4,0)</f>
        <v>0</v>
      </c>
      <c r="P578" s="35">
        <f>'Inputs and Outputs Part A'!$B$5*'Data Sheet A'!N578-'Inputs and Outputs Part A'!$B$6*'Data Sheet A'!O578</f>
        <v>4080</v>
      </c>
      <c r="S578" s="13" t="s">
        <v>582</v>
      </c>
      <c r="T578" s="34">
        <v>2</v>
      </c>
      <c r="U578" s="34">
        <v>110</v>
      </c>
      <c r="V578" s="33">
        <f>'Inputs and Outputs Part A'!$B$4+'Inputs and Outputs Part A'!$B$10</f>
        <v>103</v>
      </c>
      <c r="W578" s="33">
        <f t="shared" si="50"/>
        <v>103</v>
      </c>
      <c r="X578" s="33">
        <f>IF(W578-T578&gt;'Inputs and Outputs Part A'!B$4,W578-T578-'Inputs and Outputs Part A'!B$4,0)</f>
        <v>1</v>
      </c>
      <c r="Y578" s="35">
        <f>'Inputs and Outputs Part A'!$B$5*'Data Sheet A'!W578-'Inputs and Outputs Part A'!$B$6*'Data Sheet A'!X578</f>
        <v>4020</v>
      </c>
      <c r="AB578" s="13" t="s">
        <v>582</v>
      </c>
      <c r="AC578" s="34">
        <v>2</v>
      </c>
      <c r="AD578" s="34">
        <v>110</v>
      </c>
      <c r="AE578" s="33">
        <f>'Inputs and Outputs Part A'!$B$4+'Inputs and Outputs Part A'!$B$11</f>
        <v>104</v>
      </c>
      <c r="AF578" s="33">
        <f t="shared" si="51"/>
        <v>104</v>
      </c>
      <c r="AG578" s="33">
        <f>IF(AF578-AC578&gt;'Inputs and Outputs Part A'!B$4,AF578-AC578-'Inputs and Outputs Part A'!B$4,0)</f>
        <v>2</v>
      </c>
      <c r="AH578" s="35">
        <f>'Inputs and Outputs Part A'!$B$5*'Data Sheet A'!AF578-'Inputs and Outputs Part A'!$B$6*'Data Sheet A'!AG578</f>
        <v>3960</v>
      </c>
      <c r="AK578" s="13" t="s">
        <v>582</v>
      </c>
      <c r="AL578" s="34">
        <v>2</v>
      </c>
      <c r="AM578" s="34">
        <v>110</v>
      </c>
      <c r="AN578" s="33">
        <f>'Inputs and Outputs Part A'!$B$4+'Inputs and Outputs Part A'!$B$12</f>
        <v>105</v>
      </c>
      <c r="AO578" s="33">
        <f t="shared" si="52"/>
        <v>105</v>
      </c>
      <c r="AP578" s="33">
        <f>IF(AO578-AL578&gt;'Inputs and Outputs Part A'!B$4,AO578-AL578-'Inputs and Outputs Part A'!B$4,0)</f>
        <v>3</v>
      </c>
      <c r="AQ578" s="35">
        <f>'Inputs and Outputs Part A'!$B$5*'Data Sheet A'!AO578-'Inputs and Outputs Part A'!$B$6*'Data Sheet A'!AP578</f>
        <v>3900</v>
      </c>
      <c r="AS578" s="13" t="s">
        <v>582</v>
      </c>
      <c r="AT578" s="34">
        <v>2</v>
      </c>
      <c r="AU578" s="34">
        <v>110</v>
      </c>
      <c r="AV578" s="33">
        <f>'Inputs and Outputs Part A'!$B$4</f>
        <v>100</v>
      </c>
      <c r="AW578" s="33">
        <f t="shared" si="53"/>
        <v>100</v>
      </c>
      <c r="AX578" s="33">
        <f>IF(AW578-AT578&gt;'Inputs and Outputs Part A'!B$4,AW578-AT578-'Inputs and Outputs Part A'!B$4,0)</f>
        <v>0</v>
      </c>
      <c r="AY578" s="35">
        <f>'Inputs and Outputs Part A'!$B$5*'Data Sheet A'!AW578</f>
        <v>4000</v>
      </c>
    </row>
    <row r="579" spans="1:51" x14ac:dyDescent="0.3">
      <c r="A579" s="13" t="s">
        <v>583</v>
      </c>
      <c r="B579" s="34">
        <v>8</v>
      </c>
      <c r="C579" s="34">
        <v>96</v>
      </c>
      <c r="D579" s="33">
        <f>'Inputs and Outputs Part A'!$B$4+'Inputs and Outputs Part A'!$B$8</f>
        <v>101</v>
      </c>
      <c r="E579" s="33">
        <f t="shared" si="48"/>
        <v>96</v>
      </c>
      <c r="F579" s="33">
        <f>IF(E579-B579&gt;'Inputs and Outputs Part A'!B$4,E579-B579-'Inputs and Outputs Part A'!B$4,0)</f>
        <v>0</v>
      </c>
      <c r="G579" s="35">
        <f>'Inputs and Outputs Part A'!$B$5*'Data Sheet A'!E579-'Inputs and Outputs Part A'!$B$6*'Data Sheet A'!F579</f>
        <v>3840</v>
      </c>
      <c r="J579" s="13" t="s">
        <v>583</v>
      </c>
      <c r="K579" s="34">
        <v>8</v>
      </c>
      <c r="L579" s="34">
        <v>96</v>
      </c>
      <c r="M579" s="33">
        <f>'Inputs and Outputs Part A'!$B$4+'Inputs and Outputs Part A'!$B$9</f>
        <v>102</v>
      </c>
      <c r="N579" s="33">
        <f t="shared" si="49"/>
        <v>96</v>
      </c>
      <c r="O579" s="33">
        <f>IF(N579-K579&gt;'Inputs and Outputs Part A'!B$4,N579-K579-'Inputs and Outputs Part A'!B$4,0)</f>
        <v>0</v>
      </c>
      <c r="P579" s="35">
        <f>'Inputs and Outputs Part A'!$B$5*'Data Sheet A'!N579-'Inputs and Outputs Part A'!$B$6*'Data Sheet A'!O579</f>
        <v>3840</v>
      </c>
      <c r="S579" s="13" t="s">
        <v>583</v>
      </c>
      <c r="T579" s="34">
        <v>8</v>
      </c>
      <c r="U579" s="34">
        <v>96</v>
      </c>
      <c r="V579" s="33">
        <f>'Inputs and Outputs Part A'!$B$4+'Inputs and Outputs Part A'!$B$10</f>
        <v>103</v>
      </c>
      <c r="W579" s="33">
        <f t="shared" si="50"/>
        <v>96</v>
      </c>
      <c r="X579" s="33">
        <f>IF(W579-T579&gt;'Inputs and Outputs Part A'!B$4,W579-T579-'Inputs and Outputs Part A'!B$4,0)</f>
        <v>0</v>
      </c>
      <c r="Y579" s="35">
        <f>'Inputs and Outputs Part A'!$B$5*'Data Sheet A'!W579-'Inputs and Outputs Part A'!$B$6*'Data Sheet A'!X579</f>
        <v>3840</v>
      </c>
      <c r="AB579" s="13" t="s">
        <v>583</v>
      </c>
      <c r="AC579" s="34">
        <v>8</v>
      </c>
      <c r="AD579" s="34">
        <v>96</v>
      </c>
      <c r="AE579" s="33">
        <f>'Inputs and Outputs Part A'!$B$4+'Inputs and Outputs Part A'!$B$11</f>
        <v>104</v>
      </c>
      <c r="AF579" s="33">
        <f t="shared" si="51"/>
        <v>96</v>
      </c>
      <c r="AG579" s="33">
        <f>IF(AF579-AC579&gt;'Inputs and Outputs Part A'!B$4,AF579-AC579-'Inputs and Outputs Part A'!B$4,0)</f>
        <v>0</v>
      </c>
      <c r="AH579" s="35">
        <f>'Inputs and Outputs Part A'!$B$5*'Data Sheet A'!AF579-'Inputs and Outputs Part A'!$B$6*'Data Sheet A'!AG579</f>
        <v>3840</v>
      </c>
      <c r="AK579" s="13" t="s">
        <v>583</v>
      </c>
      <c r="AL579" s="34">
        <v>8</v>
      </c>
      <c r="AM579" s="34">
        <v>96</v>
      </c>
      <c r="AN579" s="33">
        <f>'Inputs and Outputs Part A'!$B$4+'Inputs and Outputs Part A'!$B$12</f>
        <v>105</v>
      </c>
      <c r="AO579" s="33">
        <f t="shared" si="52"/>
        <v>96</v>
      </c>
      <c r="AP579" s="33">
        <f>IF(AO579-AL579&gt;'Inputs and Outputs Part A'!B$4,AO579-AL579-'Inputs and Outputs Part A'!B$4,0)</f>
        <v>0</v>
      </c>
      <c r="AQ579" s="35">
        <f>'Inputs and Outputs Part A'!$B$5*'Data Sheet A'!AO579-'Inputs and Outputs Part A'!$B$6*'Data Sheet A'!AP579</f>
        <v>3840</v>
      </c>
      <c r="AS579" s="13" t="s">
        <v>583</v>
      </c>
      <c r="AT579" s="34">
        <v>8</v>
      </c>
      <c r="AU579" s="34">
        <v>96</v>
      </c>
      <c r="AV579" s="33">
        <f>'Inputs and Outputs Part A'!$B$4</f>
        <v>100</v>
      </c>
      <c r="AW579" s="33">
        <f t="shared" si="53"/>
        <v>96</v>
      </c>
      <c r="AX579" s="33">
        <f>IF(AW579-AT579&gt;'Inputs and Outputs Part A'!B$4,AW579-AT579-'Inputs and Outputs Part A'!B$4,0)</f>
        <v>0</v>
      </c>
      <c r="AY579" s="35">
        <f>'Inputs and Outputs Part A'!$B$5*'Data Sheet A'!AW579</f>
        <v>3840</v>
      </c>
    </row>
    <row r="580" spans="1:51" x14ac:dyDescent="0.3">
      <c r="A580" s="13" t="s">
        <v>584</v>
      </c>
      <c r="B580" s="34">
        <v>2</v>
      </c>
      <c r="C580" s="34">
        <v>104</v>
      </c>
      <c r="D580" s="33">
        <f>'Inputs and Outputs Part A'!$B$4+'Inputs and Outputs Part A'!$B$8</f>
        <v>101</v>
      </c>
      <c r="E580" s="33">
        <f t="shared" ref="E580:E643" si="54">MIN(C580:D580)</f>
        <v>101</v>
      </c>
      <c r="F580" s="33">
        <f>IF(E580-B580&gt;'Inputs and Outputs Part A'!B$4,E580-B580-'Inputs and Outputs Part A'!B$4,0)</f>
        <v>0</v>
      </c>
      <c r="G580" s="35">
        <f>'Inputs and Outputs Part A'!$B$5*'Data Sheet A'!E580-'Inputs and Outputs Part A'!$B$6*'Data Sheet A'!F580</f>
        <v>4040</v>
      </c>
      <c r="J580" s="13" t="s">
        <v>584</v>
      </c>
      <c r="K580" s="34">
        <v>2</v>
      </c>
      <c r="L580" s="34">
        <v>104</v>
      </c>
      <c r="M580" s="33">
        <f>'Inputs and Outputs Part A'!$B$4+'Inputs and Outputs Part A'!$B$9</f>
        <v>102</v>
      </c>
      <c r="N580" s="33">
        <f t="shared" ref="N580:N643" si="55">MIN(L580:M580)</f>
        <v>102</v>
      </c>
      <c r="O580" s="33">
        <f>IF(N580-K580&gt;'Inputs and Outputs Part A'!B$4,N580-K580-'Inputs and Outputs Part A'!B$4,0)</f>
        <v>0</v>
      </c>
      <c r="P580" s="35">
        <f>'Inputs and Outputs Part A'!$B$5*'Data Sheet A'!N580-'Inputs and Outputs Part A'!$B$6*'Data Sheet A'!O580</f>
        <v>4080</v>
      </c>
      <c r="S580" s="13" t="s">
        <v>584</v>
      </c>
      <c r="T580" s="34">
        <v>2</v>
      </c>
      <c r="U580" s="34">
        <v>104</v>
      </c>
      <c r="V580" s="33">
        <f>'Inputs and Outputs Part A'!$B$4+'Inputs and Outputs Part A'!$B$10</f>
        <v>103</v>
      </c>
      <c r="W580" s="33">
        <f t="shared" ref="W580:W643" si="56">MIN(U580:V580)</f>
        <v>103</v>
      </c>
      <c r="X580" s="33">
        <f>IF(W580-T580&gt;'Inputs and Outputs Part A'!B$4,W580-T580-'Inputs and Outputs Part A'!B$4,0)</f>
        <v>1</v>
      </c>
      <c r="Y580" s="35">
        <f>'Inputs and Outputs Part A'!$B$5*'Data Sheet A'!W580-'Inputs and Outputs Part A'!$B$6*'Data Sheet A'!X580</f>
        <v>4020</v>
      </c>
      <c r="AB580" s="13" t="s">
        <v>584</v>
      </c>
      <c r="AC580" s="34">
        <v>2</v>
      </c>
      <c r="AD580" s="34">
        <v>104</v>
      </c>
      <c r="AE580" s="33">
        <f>'Inputs and Outputs Part A'!$B$4+'Inputs and Outputs Part A'!$B$11</f>
        <v>104</v>
      </c>
      <c r="AF580" s="33">
        <f t="shared" ref="AF580:AF643" si="57">MIN(AD580:AE580)</f>
        <v>104</v>
      </c>
      <c r="AG580" s="33">
        <f>IF(AF580-AC580&gt;'Inputs and Outputs Part A'!B$4,AF580-AC580-'Inputs and Outputs Part A'!B$4,0)</f>
        <v>2</v>
      </c>
      <c r="AH580" s="35">
        <f>'Inputs and Outputs Part A'!$B$5*'Data Sheet A'!AF580-'Inputs and Outputs Part A'!$B$6*'Data Sheet A'!AG580</f>
        <v>3960</v>
      </c>
      <c r="AK580" s="13" t="s">
        <v>584</v>
      </c>
      <c r="AL580" s="34">
        <v>2</v>
      </c>
      <c r="AM580" s="34">
        <v>104</v>
      </c>
      <c r="AN580" s="33">
        <f>'Inputs and Outputs Part A'!$B$4+'Inputs and Outputs Part A'!$B$12</f>
        <v>105</v>
      </c>
      <c r="AO580" s="33">
        <f t="shared" ref="AO580:AO643" si="58">MIN(AM580:AN580)</f>
        <v>104</v>
      </c>
      <c r="AP580" s="33">
        <f>IF(AO580-AL580&gt;'Inputs and Outputs Part A'!B$4,AO580-AL580-'Inputs and Outputs Part A'!B$4,0)</f>
        <v>2</v>
      </c>
      <c r="AQ580" s="35">
        <f>'Inputs and Outputs Part A'!$B$5*'Data Sheet A'!AO580-'Inputs and Outputs Part A'!$B$6*'Data Sheet A'!AP580</f>
        <v>3960</v>
      </c>
      <c r="AS580" s="13" t="s">
        <v>584</v>
      </c>
      <c r="AT580" s="34">
        <v>2</v>
      </c>
      <c r="AU580" s="34">
        <v>104</v>
      </c>
      <c r="AV580" s="33">
        <f>'Inputs and Outputs Part A'!$B$4</f>
        <v>100</v>
      </c>
      <c r="AW580" s="33">
        <f t="shared" ref="AW580:AW643" si="59">MIN(AU580:AV580)</f>
        <v>100</v>
      </c>
      <c r="AX580" s="33">
        <f>IF(AW580-AT580&gt;'Inputs and Outputs Part A'!B$4,AW580-AT580-'Inputs and Outputs Part A'!B$4,0)</f>
        <v>0</v>
      </c>
      <c r="AY580" s="35">
        <f>'Inputs and Outputs Part A'!$B$5*'Data Sheet A'!AW580</f>
        <v>4000</v>
      </c>
    </row>
    <row r="581" spans="1:51" x14ac:dyDescent="0.3">
      <c r="A581" s="13" t="s">
        <v>585</v>
      </c>
      <c r="B581" s="34">
        <v>1</v>
      </c>
      <c r="C581" s="34">
        <v>102</v>
      </c>
      <c r="D581" s="33">
        <f>'Inputs and Outputs Part A'!$B$4+'Inputs and Outputs Part A'!$B$8</f>
        <v>101</v>
      </c>
      <c r="E581" s="33">
        <f t="shared" si="54"/>
        <v>101</v>
      </c>
      <c r="F581" s="33">
        <f>IF(E581-B581&gt;'Inputs and Outputs Part A'!B$4,E581-B581-'Inputs and Outputs Part A'!B$4,0)</f>
        <v>0</v>
      </c>
      <c r="G581" s="35">
        <f>'Inputs and Outputs Part A'!$B$5*'Data Sheet A'!E581-'Inputs and Outputs Part A'!$B$6*'Data Sheet A'!F581</f>
        <v>4040</v>
      </c>
      <c r="J581" s="13" t="s">
        <v>585</v>
      </c>
      <c r="K581" s="34">
        <v>1</v>
      </c>
      <c r="L581" s="34">
        <v>102</v>
      </c>
      <c r="M581" s="33">
        <f>'Inputs and Outputs Part A'!$B$4+'Inputs and Outputs Part A'!$B$9</f>
        <v>102</v>
      </c>
      <c r="N581" s="33">
        <f t="shared" si="55"/>
        <v>102</v>
      </c>
      <c r="O581" s="33">
        <f>IF(N581-K581&gt;'Inputs and Outputs Part A'!B$4,N581-K581-'Inputs and Outputs Part A'!B$4,0)</f>
        <v>1</v>
      </c>
      <c r="P581" s="35">
        <f>'Inputs and Outputs Part A'!$B$5*'Data Sheet A'!N581-'Inputs and Outputs Part A'!$B$6*'Data Sheet A'!O581</f>
        <v>3980</v>
      </c>
      <c r="S581" s="13" t="s">
        <v>585</v>
      </c>
      <c r="T581" s="34">
        <v>1</v>
      </c>
      <c r="U581" s="34">
        <v>102</v>
      </c>
      <c r="V581" s="33">
        <f>'Inputs and Outputs Part A'!$B$4+'Inputs and Outputs Part A'!$B$10</f>
        <v>103</v>
      </c>
      <c r="W581" s="33">
        <f t="shared" si="56"/>
        <v>102</v>
      </c>
      <c r="X581" s="33">
        <f>IF(W581-T581&gt;'Inputs and Outputs Part A'!B$4,W581-T581-'Inputs and Outputs Part A'!B$4,0)</f>
        <v>1</v>
      </c>
      <c r="Y581" s="35">
        <f>'Inputs and Outputs Part A'!$B$5*'Data Sheet A'!W581-'Inputs and Outputs Part A'!$B$6*'Data Sheet A'!X581</f>
        <v>3980</v>
      </c>
      <c r="AB581" s="13" t="s">
        <v>585</v>
      </c>
      <c r="AC581" s="34">
        <v>1</v>
      </c>
      <c r="AD581" s="34">
        <v>102</v>
      </c>
      <c r="AE581" s="33">
        <f>'Inputs and Outputs Part A'!$B$4+'Inputs and Outputs Part A'!$B$11</f>
        <v>104</v>
      </c>
      <c r="AF581" s="33">
        <f t="shared" si="57"/>
        <v>102</v>
      </c>
      <c r="AG581" s="33">
        <f>IF(AF581-AC581&gt;'Inputs and Outputs Part A'!B$4,AF581-AC581-'Inputs and Outputs Part A'!B$4,0)</f>
        <v>1</v>
      </c>
      <c r="AH581" s="35">
        <f>'Inputs and Outputs Part A'!$B$5*'Data Sheet A'!AF581-'Inputs and Outputs Part A'!$B$6*'Data Sheet A'!AG581</f>
        <v>3980</v>
      </c>
      <c r="AK581" s="13" t="s">
        <v>585</v>
      </c>
      <c r="AL581" s="34">
        <v>1</v>
      </c>
      <c r="AM581" s="34">
        <v>102</v>
      </c>
      <c r="AN581" s="33">
        <f>'Inputs and Outputs Part A'!$B$4+'Inputs and Outputs Part A'!$B$12</f>
        <v>105</v>
      </c>
      <c r="AO581" s="33">
        <f t="shared" si="58"/>
        <v>102</v>
      </c>
      <c r="AP581" s="33">
        <f>IF(AO581-AL581&gt;'Inputs and Outputs Part A'!B$4,AO581-AL581-'Inputs and Outputs Part A'!B$4,0)</f>
        <v>1</v>
      </c>
      <c r="AQ581" s="35">
        <f>'Inputs and Outputs Part A'!$B$5*'Data Sheet A'!AO581-'Inputs and Outputs Part A'!$B$6*'Data Sheet A'!AP581</f>
        <v>3980</v>
      </c>
      <c r="AS581" s="13" t="s">
        <v>585</v>
      </c>
      <c r="AT581" s="34">
        <v>1</v>
      </c>
      <c r="AU581" s="34">
        <v>102</v>
      </c>
      <c r="AV581" s="33">
        <f>'Inputs and Outputs Part A'!$B$4</f>
        <v>100</v>
      </c>
      <c r="AW581" s="33">
        <f t="shared" si="59"/>
        <v>100</v>
      </c>
      <c r="AX581" s="33">
        <f>IF(AW581-AT581&gt;'Inputs and Outputs Part A'!B$4,AW581-AT581-'Inputs and Outputs Part A'!B$4,0)</f>
        <v>0</v>
      </c>
      <c r="AY581" s="35">
        <f>'Inputs and Outputs Part A'!$B$5*'Data Sheet A'!AW581</f>
        <v>4000</v>
      </c>
    </row>
    <row r="582" spans="1:51" x14ac:dyDescent="0.3">
      <c r="A582" s="13" t="s">
        <v>586</v>
      </c>
      <c r="B582" s="34">
        <v>3</v>
      </c>
      <c r="C582" s="34">
        <v>102</v>
      </c>
      <c r="D582" s="33">
        <f>'Inputs and Outputs Part A'!$B$4+'Inputs and Outputs Part A'!$B$8</f>
        <v>101</v>
      </c>
      <c r="E582" s="33">
        <f t="shared" si="54"/>
        <v>101</v>
      </c>
      <c r="F582" s="33">
        <f>IF(E582-B582&gt;'Inputs and Outputs Part A'!B$4,E582-B582-'Inputs and Outputs Part A'!B$4,0)</f>
        <v>0</v>
      </c>
      <c r="G582" s="35">
        <f>'Inputs and Outputs Part A'!$B$5*'Data Sheet A'!E582-'Inputs and Outputs Part A'!$B$6*'Data Sheet A'!F582</f>
        <v>4040</v>
      </c>
      <c r="J582" s="13" t="s">
        <v>586</v>
      </c>
      <c r="K582" s="34">
        <v>3</v>
      </c>
      <c r="L582" s="34">
        <v>102</v>
      </c>
      <c r="M582" s="33">
        <f>'Inputs and Outputs Part A'!$B$4+'Inputs and Outputs Part A'!$B$9</f>
        <v>102</v>
      </c>
      <c r="N582" s="33">
        <f t="shared" si="55"/>
        <v>102</v>
      </c>
      <c r="O582" s="33">
        <f>IF(N582-K582&gt;'Inputs and Outputs Part A'!B$4,N582-K582-'Inputs and Outputs Part A'!B$4,0)</f>
        <v>0</v>
      </c>
      <c r="P582" s="35">
        <f>'Inputs and Outputs Part A'!$B$5*'Data Sheet A'!N582-'Inputs and Outputs Part A'!$B$6*'Data Sheet A'!O582</f>
        <v>4080</v>
      </c>
      <c r="S582" s="13" t="s">
        <v>586</v>
      </c>
      <c r="T582" s="34">
        <v>3</v>
      </c>
      <c r="U582" s="34">
        <v>102</v>
      </c>
      <c r="V582" s="33">
        <f>'Inputs and Outputs Part A'!$B$4+'Inputs and Outputs Part A'!$B$10</f>
        <v>103</v>
      </c>
      <c r="W582" s="33">
        <f t="shared" si="56"/>
        <v>102</v>
      </c>
      <c r="X582" s="33">
        <f>IF(W582-T582&gt;'Inputs and Outputs Part A'!B$4,W582-T582-'Inputs and Outputs Part A'!B$4,0)</f>
        <v>0</v>
      </c>
      <c r="Y582" s="35">
        <f>'Inputs and Outputs Part A'!$B$5*'Data Sheet A'!W582-'Inputs and Outputs Part A'!$B$6*'Data Sheet A'!X582</f>
        <v>4080</v>
      </c>
      <c r="AB582" s="13" t="s">
        <v>586</v>
      </c>
      <c r="AC582" s="34">
        <v>3</v>
      </c>
      <c r="AD582" s="34">
        <v>102</v>
      </c>
      <c r="AE582" s="33">
        <f>'Inputs and Outputs Part A'!$B$4+'Inputs and Outputs Part A'!$B$11</f>
        <v>104</v>
      </c>
      <c r="AF582" s="33">
        <f t="shared" si="57"/>
        <v>102</v>
      </c>
      <c r="AG582" s="33">
        <f>IF(AF582-AC582&gt;'Inputs and Outputs Part A'!B$4,AF582-AC582-'Inputs and Outputs Part A'!B$4,0)</f>
        <v>0</v>
      </c>
      <c r="AH582" s="35">
        <f>'Inputs and Outputs Part A'!$B$5*'Data Sheet A'!AF582-'Inputs and Outputs Part A'!$B$6*'Data Sheet A'!AG582</f>
        <v>4080</v>
      </c>
      <c r="AK582" s="13" t="s">
        <v>586</v>
      </c>
      <c r="AL582" s="34">
        <v>3</v>
      </c>
      <c r="AM582" s="34">
        <v>102</v>
      </c>
      <c r="AN582" s="33">
        <f>'Inputs and Outputs Part A'!$B$4+'Inputs and Outputs Part A'!$B$12</f>
        <v>105</v>
      </c>
      <c r="AO582" s="33">
        <f t="shared" si="58"/>
        <v>102</v>
      </c>
      <c r="AP582" s="33">
        <f>IF(AO582-AL582&gt;'Inputs and Outputs Part A'!B$4,AO582-AL582-'Inputs and Outputs Part A'!B$4,0)</f>
        <v>0</v>
      </c>
      <c r="AQ582" s="35">
        <f>'Inputs and Outputs Part A'!$B$5*'Data Sheet A'!AO582-'Inputs and Outputs Part A'!$B$6*'Data Sheet A'!AP582</f>
        <v>4080</v>
      </c>
      <c r="AS582" s="13" t="s">
        <v>586</v>
      </c>
      <c r="AT582" s="34">
        <v>3</v>
      </c>
      <c r="AU582" s="34">
        <v>102</v>
      </c>
      <c r="AV582" s="33">
        <f>'Inputs and Outputs Part A'!$B$4</f>
        <v>100</v>
      </c>
      <c r="AW582" s="33">
        <f t="shared" si="59"/>
        <v>100</v>
      </c>
      <c r="AX582" s="33">
        <f>IF(AW582-AT582&gt;'Inputs and Outputs Part A'!B$4,AW582-AT582-'Inputs and Outputs Part A'!B$4,0)</f>
        <v>0</v>
      </c>
      <c r="AY582" s="35">
        <f>'Inputs and Outputs Part A'!$B$5*'Data Sheet A'!AW582</f>
        <v>4000</v>
      </c>
    </row>
    <row r="583" spans="1:51" x14ac:dyDescent="0.3">
      <c r="A583" s="13" t="s">
        <v>587</v>
      </c>
      <c r="B583" s="34">
        <v>0</v>
      </c>
      <c r="C583" s="34">
        <v>99</v>
      </c>
      <c r="D583" s="33">
        <f>'Inputs and Outputs Part A'!$B$4+'Inputs and Outputs Part A'!$B$8</f>
        <v>101</v>
      </c>
      <c r="E583" s="33">
        <f t="shared" si="54"/>
        <v>99</v>
      </c>
      <c r="F583" s="33">
        <f>IF(E583-B583&gt;'Inputs and Outputs Part A'!B$4,E583-B583-'Inputs and Outputs Part A'!B$4,0)</f>
        <v>0</v>
      </c>
      <c r="G583" s="35">
        <f>'Inputs and Outputs Part A'!$B$5*'Data Sheet A'!E583-'Inputs and Outputs Part A'!$B$6*'Data Sheet A'!F583</f>
        <v>3960</v>
      </c>
      <c r="J583" s="13" t="s">
        <v>587</v>
      </c>
      <c r="K583" s="34">
        <v>0</v>
      </c>
      <c r="L583" s="34">
        <v>99</v>
      </c>
      <c r="M583" s="33">
        <f>'Inputs and Outputs Part A'!$B$4+'Inputs and Outputs Part A'!$B$9</f>
        <v>102</v>
      </c>
      <c r="N583" s="33">
        <f t="shared" si="55"/>
        <v>99</v>
      </c>
      <c r="O583" s="33">
        <f>IF(N583-K583&gt;'Inputs and Outputs Part A'!B$4,N583-K583-'Inputs and Outputs Part A'!B$4,0)</f>
        <v>0</v>
      </c>
      <c r="P583" s="35">
        <f>'Inputs and Outputs Part A'!$B$5*'Data Sheet A'!N583-'Inputs and Outputs Part A'!$B$6*'Data Sheet A'!O583</f>
        <v>3960</v>
      </c>
      <c r="S583" s="13" t="s">
        <v>587</v>
      </c>
      <c r="T583" s="34">
        <v>0</v>
      </c>
      <c r="U583" s="34">
        <v>99</v>
      </c>
      <c r="V583" s="33">
        <f>'Inputs and Outputs Part A'!$B$4+'Inputs and Outputs Part A'!$B$10</f>
        <v>103</v>
      </c>
      <c r="W583" s="33">
        <f t="shared" si="56"/>
        <v>99</v>
      </c>
      <c r="X583" s="33">
        <f>IF(W583-T583&gt;'Inputs and Outputs Part A'!B$4,W583-T583-'Inputs and Outputs Part A'!B$4,0)</f>
        <v>0</v>
      </c>
      <c r="Y583" s="35">
        <f>'Inputs and Outputs Part A'!$B$5*'Data Sheet A'!W583-'Inputs and Outputs Part A'!$B$6*'Data Sheet A'!X583</f>
        <v>3960</v>
      </c>
      <c r="AB583" s="13" t="s">
        <v>587</v>
      </c>
      <c r="AC583" s="34">
        <v>0</v>
      </c>
      <c r="AD583" s="34">
        <v>99</v>
      </c>
      <c r="AE583" s="33">
        <f>'Inputs and Outputs Part A'!$B$4+'Inputs and Outputs Part A'!$B$11</f>
        <v>104</v>
      </c>
      <c r="AF583" s="33">
        <f t="shared" si="57"/>
        <v>99</v>
      </c>
      <c r="AG583" s="33">
        <f>IF(AF583-AC583&gt;'Inputs and Outputs Part A'!B$4,AF583-AC583-'Inputs and Outputs Part A'!B$4,0)</f>
        <v>0</v>
      </c>
      <c r="AH583" s="35">
        <f>'Inputs and Outputs Part A'!$B$5*'Data Sheet A'!AF583-'Inputs and Outputs Part A'!$B$6*'Data Sheet A'!AG583</f>
        <v>3960</v>
      </c>
      <c r="AK583" s="13" t="s">
        <v>587</v>
      </c>
      <c r="AL583" s="34">
        <v>0</v>
      </c>
      <c r="AM583" s="34">
        <v>99</v>
      </c>
      <c r="AN583" s="33">
        <f>'Inputs and Outputs Part A'!$B$4+'Inputs and Outputs Part A'!$B$12</f>
        <v>105</v>
      </c>
      <c r="AO583" s="33">
        <f t="shared" si="58"/>
        <v>99</v>
      </c>
      <c r="AP583" s="33">
        <f>IF(AO583-AL583&gt;'Inputs and Outputs Part A'!B$4,AO583-AL583-'Inputs and Outputs Part A'!B$4,0)</f>
        <v>0</v>
      </c>
      <c r="AQ583" s="35">
        <f>'Inputs and Outputs Part A'!$B$5*'Data Sheet A'!AO583-'Inputs and Outputs Part A'!$B$6*'Data Sheet A'!AP583</f>
        <v>3960</v>
      </c>
      <c r="AS583" s="13" t="s">
        <v>587</v>
      </c>
      <c r="AT583" s="34">
        <v>0</v>
      </c>
      <c r="AU583" s="34">
        <v>99</v>
      </c>
      <c r="AV583" s="33">
        <f>'Inputs and Outputs Part A'!$B$4</f>
        <v>100</v>
      </c>
      <c r="AW583" s="33">
        <f t="shared" si="59"/>
        <v>99</v>
      </c>
      <c r="AX583" s="33">
        <f>IF(AW583-AT583&gt;'Inputs and Outputs Part A'!B$4,AW583-AT583-'Inputs and Outputs Part A'!B$4,0)</f>
        <v>0</v>
      </c>
      <c r="AY583" s="35">
        <f>'Inputs and Outputs Part A'!$B$5*'Data Sheet A'!AW583</f>
        <v>3960</v>
      </c>
    </row>
    <row r="584" spans="1:51" x14ac:dyDescent="0.3">
      <c r="A584" s="13" t="s">
        <v>588</v>
      </c>
      <c r="B584" s="34">
        <v>1</v>
      </c>
      <c r="C584" s="34">
        <v>104</v>
      </c>
      <c r="D584" s="33">
        <f>'Inputs and Outputs Part A'!$B$4+'Inputs and Outputs Part A'!$B$8</f>
        <v>101</v>
      </c>
      <c r="E584" s="33">
        <f t="shared" si="54"/>
        <v>101</v>
      </c>
      <c r="F584" s="33">
        <f>IF(E584-B584&gt;'Inputs and Outputs Part A'!B$4,E584-B584-'Inputs and Outputs Part A'!B$4,0)</f>
        <v>0</v>
      </c>
      <c r="G584" s="35">
        <f>'Inputs and Outputs Part A'!$B$5*'Data Sheet A'!E584-'Inputs and Outputs Part A'!$B$6*'Data Sheet A'!F584</f>
        <v>4040</v>
      </c>
      <c r="J584" s="13" t="s">
        <v>588</v>
      </c>
      <c r="K584" s="34">
        <v>1</v>
      </c>
      <c r="L584" s="34">
        <v>104</v>
      </c>
      <c r="M584" s="33">
        <f>'Inputs and Outputs Part A'!$B$4+'Inputs and Outputs Part A'!$B$9</f>
        <v>102</v>
      </c>
      <c r="N584" s="33">
        <f t="shared" si="55"/>
        <v>102</v>
      </c>
      <c r="O584" s="33">
        <f>IF(N584-K584&gt;'Inputs and Outputs Part A'!B$4,N584-K584-'Inputs and Outputs Part A'!B$4,0)</f>
        <v>1</v>
      </c>
      <c r="P584" s="35">
        <f>'Inputs and Outputs Part A'!$B$5*'Data Sheet A'!N584-'Inputs and Outputs Part A'!$B$6*'Data Sheet A'!O584</f>
        <v>3980</v>
      </c>
      <c r="S584" s="13" t="s">
        <v>588</v>
      </c>
      <c r="T584" s="34">
        <v>1</v>
      </c>
      <c r="U584" s="34">
        <v>104</v>
      </c>
      <c r="V584" s="33">
        <f>'Inputs and Outputs Part A'!$B$4+'Inputs and Outputs Part A'!$B$10</f>
        <v>103</v>
      </c>
      <c r="W584" s="33">
        <f t="shared" si="56"/>
        <v>103</v>
      </c>
      <c r="X584" s="33">
        <f>IF(W584-T584&gt;'Inputs and Outputs Part A'!B$4,W584-T584-'Inputs and Outputs Part A'!B$4,0)</f>
        <v>2</v>
      </c>
      <c r="Y584" s="35">
        <f>'Inputs and Outputs Part A'!$B$5*'Data Sheet A'!W584-'Inputs and Outputs Part A'!$B$6*'Data Sheet A'!X584</f>
        <v>3920</v>
      </c>
      <c r="AB584" s="13" t="s">
        <v>588</v>
      </c>
      <c r="AC584" s="34">
        <v>1</v>
      </c>
      <c r="AD584" s="34">
        <v>104</v>
      </c>
      <c r="AE584" s="33">
        <f>'Inputs and Outputs Part A'!$B$4+'Inputs and Outputs Part A'!$B$11</f>
        <v>104</v>
      </c>
      <c r="AF584" s="33">
        <f t="shared" si="57"/>
        <v>104</v>
      </c>
      <c r="AG584" s="33">
        <f>IF(AF584-AC584&gt;'Inputs and Outputs Part A'!B$4,AF584-AC584-'Inputs and Outputs Part A'!B$4,0)</f>
        <v>3</v>
      </c>
      <c r="AH584" s="35">
        <f>'Inputs and Outputs Part A'!$B$5*'Data Sheet A'!AF584-'Inputs and Outputs Part A'!$B$6*'Data Sheet A'!AG584</f>
        <v>3860</v>
      </c>
      <c r="AK584" s="13" t="s">
        <v>588</v>
      </c>
      <c r="AL584" s="34">
        <v>1</v>
      </c>
      <c r="AM584" s="34">
        <v>104</v>
      </c>
      <c r="AN584" s="33">
        <f>'Inputs and Outputs Part A'!$B$4+'Inputs and Outputs Part A'!$B$12</f>
        <v>105</v>
      </c>
      <c r="AO584" s="33">
        <f t="shared" si="58"/>
        <v>104</v>
      </c>
      <c r="AP584" s="33">
        <f>IF(AO584-AL584&gt;'Inputs and Outputs Part A'!B$4,AO584-AL584-'Inputs and Outputs Part A'!B$4,0)</f>
        <v>3</v>
      </c>
      <c r="AQ584" s="35">
        <f>'Inputs and Outputs Part A'!$B$5*'Data Sheet A'!AO584-'Inputs and Outputs Part A'!$B$6*'Data Sheet A'!AP584</f>
        <v>3860</v>
      </c>
      <c r="AS584" s="13" t="s">
        <v>588</v>
      </c>
      <c r="AT584" s="34">
        <v>1</v>
      </c>
      <c r="AU584" s="34">
        <v>104</v>
      </c>
      <c r="AV584" s="33">
        <f>'Inputs and Outputs Part A'!$B$4</f>
        <v>100</v>
      </c>
      <c r="AW584" s="33">
        <f t="shared" si="59"/>
        <v>100</v>
      </c>
      <c r="AX584" s="33">
        <f>IF(AW584-AT584&gt;'Inputs and Outputs Part A'!B$4,AW584-AT584-'Inputs and Outputs Part A'!B$4,0)</f>
        <v>0</v>
      </c>
      <c r="AY584" s="35">
        <f>'Inputs and Outputs Part A'!$B$5*'Data Sheet A'!AW584</f>
        <v>4000</v>
      </c>
    </row>
    <row r="585" spans="1:51" x14ac:dyDescent="0.3">
      <c r="A585" s="13" t="s">
        <v>589</v>
      </c>
      <c r="B585" s="34">
        <v>2</v>
      </c>
      <c r="C585" s="34">
        <v>95</v>
      </c>
      <c r="D585" s="33">
        <f>'Inputs and Outputs Part A'!$B$4+'Inputs and Outputs Part A'!$B$8</f>
        <v>101</v>
      </c>
      <c r="E585" s="33">
        <f t="shared" si="54"/>
        <v>95</v>
      </c>
      <c r="F585" s="33">
        <f>IF(E585-B585&gt;'Inputs and Outputs Part A'!B$4,E585-B585-'Inputs and Outputs Part A'!B$4,0)</f>
        <v>0</v>
      </c>
      <c r="G585" s="35">
        <f>'Inputs and Outputs Part A'!$B$5*'Data Sheet A'!E585-'Inputs and Outputs Part A'!$B$6*'Data Sheet A'!F585</f>
        <v>3800</v>
      </c>
      <c r="J585" s="13" t="s">
        <v>589</v>
      </c>
      <c r="K585" s="34">
        <v>2</v>
      </c>
      <c r="L585" s="34">
        <v>95</v>
      </c>
      <c r="M585" s="33">
        <f>'Inputs and Outputs Part A'!$B$4+'Inputs and Outputs Part A'!$B$9</f>
        <v>102</v>
      </c>
      <c r="N585" s="33">
        <f t="shared" si="55"/>
        <v>95</v>
      </c>
      <c r="O585" s="33">
        <f>IF(N585-K585&gt;'Inputs and Outputs Part A'!B$4,N585-K585-'Inputs and Outputs Part A'!B$4,0)</f>
        <v>0</v>
      </c>
      <c r="P585" s="35">
        <f>'Inputs and Outputs Part A'!$B$5*'Data Sheet A'!N585-'Inputs and Outputs Part A'!$B$6*'Data Sheet A'!O585</f>
        <v>3800</v>
      </c>
      <c r="S585" s="13" t="s">
        <v>589</v>
      </c>
      <c r="T585" s="34">
        <v>2</v>
      </c>
      <c r="U585" s="34">
        <v>95</v>
      </c>
      <c r="V585" s="33">
        <f>'Inputs and Outputs Part A'!$B$4+'Inputs and Outputs Part A'!$B$10</f>
        <v>103</v>
      </c>
      <c r="W585" s="33">
        <f t="shared" si="56"/>
        <v>95</v>
      </c>
      <c r="X585" s="33">
        <f>IF(W585-T585&gt;'Inputs and Outputs Part A'!B$4,W585-T585-'Inputs and Outputs Part A'!B$4,0)</f>
        <v>0</v>
      </c>
      <c r="Y585" s="35">
        <f>'Inputs and Outputs Part A'!$B$5*'Data Sheet A'!W585-'Inputs and Outputs Part A'!$B$6*'Data Sheet A'!X585</f>
        <v>3800</v>
      </c>
      <c r="AB585" s="13" t="s">
        <v>589</v>
      </c>
      <c r="AC585" s="34">
        <v>2</v>
      </c>
      <c r="AD585" s="34">
        <v>95</v>
      </c>
      <c r="AE585" s="33">
        <f>'Inputs and Outputs Part A'!$B$4+'Inputs and Outputs Part A'!$B$11</f>
        <v>104</v>
      </c>
      <c r="AF585" s="33">
        <f t="shared" si="57"/>
        <v>95</v>
      </c>
      <c r="AG585" s="33">
        <f>IF(AF585-AC585&gt;'Inputs and Outputs Part A'!B$4,AF585-AC585-'Inputs and Outputs Part A'!B$4,0)</f>
        <v>0</v>
      </c>
      <c r="AH585" s="35">
        <f>'Inputs and Outputs Part A'!$B$5*'Data Sheet A'!AF585-'Inputs and Outputs Part A'!$B$6*'Data Sheet A'!AG585</f>
        <v>3800</v>
      </c>
      <c r="AK585" s="13" t="s">
        <v>589</v>
      </c>
      <c r="AL585" s="34">
        <v>2</v>
      </c>
      <c r="AM585" s="34">
        <v>95</v>
      </c>
      <c r="AN585" s="33">
        <f>'Inputs and Outputs Part A'!$B$4+'Inputs and Outputs Part A'!$B$12</f>
        <v>105</v>
      </c>
      <c r="AO585" s="33">
        <f t="shared" si="58"/>
        <v>95</v>
      </c>
      <c r="AP585" s="33">
        <f>IF(AO585-AL585&gt;'Inputs and Outputs Part A'!B$4,AO585-AL585-'Inputs and Outputs Part A'!B$4,0)</f>
        <v>0</v>
      </c>
      <c r="AQ585" s="35">
        <f>'Inputs and Outputs Part A'!$B$5*'Data Sheet A'!AO585-'Inputs and Outputs Part A'!$B$6*'Data Sheet A'!AP585</f>
        <v>3800</v>
      </c>
      <c r="AS585" s="13" t="s">
        <v>589</v>
      </c>
      <c r="AT585" s="34">
        <v>2</v>
      </c>
      <c r="AU585" s="34">
        <v>95</v>
      </c>
      <c r="AV585" s="33">
        <f>'Inputs and Outputs Part A'!$B$4</f>
        <v>100</v>
      </c>
      <c r="AW585" s="33">
        <f t="shared" si="59"/>
        <v>95</v>
      </c>
      <c r="AX585" s="33">
        <f>IF(AW585-AT585&gt;'Inputs and Outputs Part A'!B$4,AW585-AT585-'Inputs and Outputs Part A'!B$4,0)</f>
        <v>0</v>
      </c>
      <c r="AY585" s="35">
        <f>'Inputs and Outputs Part A'!$B$5*'Data Sheet A'!AW585</f>
        <v>3800</v>
      </c>
    </row>
    <row r="586" spans="1:51" x14ac:dyDescent="0.3">
      <c r="A586" s="13" t="s">
        <v>590</v>
      </c>
      <c r="B586" s="34">
        <v>4</v>
      </c>
      <c r="C586" s="34">
        <v>94</v>
      </c>
      <c r="D586" s="33">
        <f>'Inputs and Outputs Part A'!$B$4+'Inputs and Outputs Part A'!$B$8</f>
        <v>101</v>
      </c>
      <c r="E586" s="33">
        <f t="shared" si="54"/>
        <v>94</v>
      </c>
      <c r="F586" s="33">
        <f>IF(E586-B586&gt;'Inputs and Outputs Part A'!B$4,E586-B586-'Inputs and Outputs Part A'!B$4,0)</f>
        <v>0</v>
      </c>
      <c r="G586" s="35">
        <f>'Inputs and Outputs Part A'!$B$5*'Data Sheet A'!E586-'Inputs and Outputs Part A'!$B$6*'Data Sheet A'!F586</f>
        <v>3760</v>
      </c>
      <c r="J586" s="13" t="s">
        <v>590</v>
      </c>
      <c r="K586" s="34">
        <v>4</v>
      </c>
      <c r="L586" s="34">
        <v>94</v>
      </c>
      <c r="M586" s="33">
        <f>'Inputs and Outputs Part A'!$B$4+'Inputs and Outputs Part A'!$B$9</f>
        <v>102</v>
      </c>
      <c r="N586" s="33">
        <f t="shared" si="55"/>
        <v>94</v>
      </c>
      <c r="O586" s="33">
        <f>IF(N586-K586&gt;'Inputs and Outputs Part A'!B$4,N586-K586-'Inputs and Outputs Part A'!B$4,0)</f>
        <v>0</v>
      </c>
      <c r="P586" s="35">
        <f>'Inputs and Outputs Part A'!$B$5*'Data Sheet A'!N586-'Inputs and Outputs Part A'!$B$6*'Data Sheet A'!O586</f>
        <v>3760</v>
      </c>
      <c r="S586" s="13" t="s">
        <v>590</v>
      </c>
      <c r="T586" s="34">
        <v>4</v>
      </c>
      <c r="U586" s="34">
        <v>94</v>
      </c>
      <c r="V586" s="33">
        <f>'Inputs and Outputs Part A'!$B$4+'Inputs and Outputs Part A'!$B$10</f>
        <v>103</v>
      </c>
      <c r="W586" s="33">
        <f t="shared" si="56"/>
        <v>94</v>
      </c>
      <c r="X586" s="33">
        <f>IF(W586-T586&gt;'Inputs and Outputs Part A'!B$4,W586-T586-'Inputs and Outputs Part A'!B$4,0)</f>
        <v>0</v>
      </c>
      <c r="Y586" s="35">
        <f>'Inputs and Outputs Part A'!$B$5*'Data Sheet A'!W586-'Inputs and Outputs Part A'!$B$6*'Data Sheet A'!X586</f>
        <v>3760</v>
      </c>
      <c r="AB586" s="13" t="s">
        <v>590</v>
      </c>
      <c r="AC586" s="34">
        <v>4</v>
      </c>
      <c r="AD586" s="34">
        <v>94</v>
      </c>
      <c r="AE586" s="33">
        <f>'Inputs and Outputs Part A'!$B$4+'Inputs and Outputs Part A'!$B$11</f>
        <v>104</v>
      </c>
      <c r="AF586" s="33">
        <f t="shared" si="57"/>
        <v>94</v>
      </c>
      <c r="AG586" s="33">
        <f>IF(AF586-AC586&gt;'Inputs and Outputs Part A'!B$4,AF586-AC586-'Inputs and Outputs Part A'!B$4,0)</f>
        <v>0</v>
      </c>
      <c r="AH586" s="35">
        <f>'Inputs and Outputs Part A'!$B$5*'Data Sheet A'!AF586-'Inputs and Outputs Part A'!$B$6*'Data Sheet A'!AG586</f>
        <v>3760</v>
      </c>
      <c r="AK586" s="13" t="s">
        <v>590</v>
      </c>
      <c r="AL586" s="34">
        <v>4</v>
      </c>
      <c r="AM586" s="34">
        <v>94</v>
      </c>
      <c r="AN586" s="33">
        <f>'Inputs and Outputs Part A'!$B$4+'Inputs and Outputs Part A'!$B$12</f>
        <v>105</v>
      </c>
      <c r="AO586" s="33">
        <f t="shared" si="58"/>
        <v>94</v>
      </c>
      <c r="AP586" s="33">
        <f>IF(AO586-AL586&gt;'Inputs and Outputs Part A'!B$4,AO586-AL586-'Inputs and Outputs Part A'!B$4,0)</f>
        <v>0</v>
      </c>
      <c r="AQ586" s="35">
        <f>'Inputs and Outputs Part A'!$B$5*'Data Sheet A'!AO586-'Inputs and Outputs Part A'!$B$6*'Data Sheet A'!AP586</f>
        <v>3760</v>
      </c>
      <c r="AS586" s="13" t="s">
        <v>590</v>
      </c>
      <c r="AT586" s="34">
        <v>4</v>
      </c>
      <c r="AU586" s="34">
        <v>94</v>
      </c>
      <c r="AV586" s="33">
        <f>'Inputs and Outputs Part A'!$B$4</f>
        <v>100</v>
      </c>
      <c r="AW586" s="33">
        <f t="shared" si="59"/>
        <v>94</v>
      </c>
      <c r="AX586" s="33">
        <f>IF(AW586-AT586&gt;'Inputs and Outputs Part A'!B$4,AW586-AT586-'Inputs and Outputs Part A'!B$4,0)</f>
        <v>0</v>
      </c>
      <c r="AY586" s="35">
        <f>'Inputs and Outputs Part A'!$B$5*'Data Sheet A'!AW586</f>
        <v>3760</v>
      </c>
    </row>
    <row r="587" spans="1:51" x14ac:dyDescent="0.3">
      <c r="A587" s="13" t="s">
        <v>591</v>
      </c>
      <c r="B587" s="34">
        <v>2</v>
      </c>
      <c r="C587" s="34">
        <v>103</v>
      </c>
      <c r="D587" s="33">
        <f>'Inputs and Outputs Part A'!$B$4+'Inputs and Outputs Part A'!$B$8</f>
        <v>101</v>
      </c>
      <c r="E587" s="33">
        <f t="shared" si="54"/>
        <v>101</v>
      </c>
      <c r="F587" s="33">
        <f>IF(E587-B587&gt;'Inputs and Outputs Part A'!B$4,E587-B587-'Inputs and Outputs Part A'!B$4,0)</f>
        <v>0</v>
      </c>
      <c r="G587" s="35">
        <f>'Inputs and Outputs Part A'!$B$5*'Data Sheet A'!E587-'Inputs and Outputs Part A'!$B$6*'Data Sheet A'!F587</f>
        <v>4040</v>
      </c>
      <c r="J587" s="13" t="s">
        <v>591</v>
      </c>
      <c r="K587" s="34">
        <v>2</v>
      </c>
      <c r="L587" s="34">
        <v>103</v>
      </c>
      <c r="M587" s="33">
        <f>'Inputs and Outputs Part A'!$B$4+'Inputs and Outputs Part A'!$B$9</f>
        <v>102</v>
      </c>
      <c r="N587" s="33">
        <f t="shared" si="55"/>
        <v>102</v>
      </c>
      <c r="O587" s="33">
        <f>IF(N587-K587&gt;'Inputs and Outputs Part A'!B$4,N587-K587-'Inputs and Outputs Part A'!B$4,0)</f>
        <v>0</v>
      </c>
      <c r="P587" s="35">
        <f>'Inputs and Outputs Part A'!$B$5*'Data Sheet A'!N587-'Inputs and Outputs Part A'!$B$6*'Data Sheet A'!O587</f>
        <v>4080</v>
      </c>
      <c r="S587" s="13" t="s">
        <v>591</v>
      </c>
      <c r="T587" s="34">
        <v>2</v>
      </c>
      <c r="U587" s="34">
        <v>103</v>
      </c>
      <c r="V587" s="33">
        <f>'Inputs and Outputs Part A'!$B$4+'Inputs and Outputs Part A'!$B$10</f>
        <v>103</v>
      </c>
      <c r="W587" s="33">
        <f t="shared" si="56"/>
        <v>103</v>
      </c>
      <c r="X587" s="33">
        <f>IF(W587-T587&gt;'Inputs and Outputs Part A'!B$4,W587-T587-'Inputs and Outputs Part A'!B$4,0)</f>
        <v>1</v>
      </c>
      <c r="Y587" s="35">
        <f>'Inputs and Outputs Part A'!$B$5*'Data Sheet A'!W587-'Inputs and Outputs Part A'!$B$6*'Data Sheet A'!X587</f>
        <v>4020</v>
      </c>
      <c r="AB587" s="13" t="s">
        <v>591</v>
      </c>
      <c r="AC587" s="34">
        <v>2</v>
      </c>
      <c r="AD587" s="34">
        <v>103</v>
      </c>
      <c r="AE587" s="33">
        <f>'Inputs and Outputs Part A'!$B$4+'Inputs and Outputs Part A'!$B$11</f>
        <v>104</v>
      </c>
      <c r="AF587" s="33">
        <f t="shared" si="57"/>
        <v>103</v>
      </c>
      <c r="AG587" s="33">
        <f>IF(AF587-AC587&gt;'Inputs and Outputs Part A'!B$4,AF587-AC587-'Inputs and Outputs Part A'!B$4,0)</f>
        <v>1</v>
      </c>
      <c r="AH587" s="35">
        <f>'Inputs and Outputs Part A'!$B$5*'Data Sheet A'!AF587-'Inputs and Outputs Part A'!$B$6*'Data Sheet A'!AG587</f>
        <v>4020</v>
      </c>
      <c r="AK587" s="13" t="s">
        <v>591</v>
      </c>
      <c r="AL587" s="34">
        <v>2</v>
      </c>
      <c r="AM587" s="34">
        <v>103</v>
      </c>
      <c r="AN587" s="33">
        <f>'Inputs and Outputs Part A'!$B$4+'Inputs and Outputs Part A'!$B$12</f>
        <v>105</v>
      </c>
      <c r="AO587" s="33">
        <f t="shared" si="58"/>
        <v>103</v>
      </c>
      <c r="AP587" s="33">
        <f>IF(AO587-AL587&gt;'Inputs and Outputs Part A'!B$4,AO587-AL587-'Inputs and Outputs Part A'!B$4,0)</f>
        <v>1</v>
      </c>
      <c r="AQ587" s="35">
        <f>'Inputs and Outputs Part A'!$B$5*'Data Sheet A'!AO587-'Inputs and Outputs Part A'!$B$6*'Data Sheet A'!AP587</f>
        <v>4020</v>
      </c>
      <c r="AS587" s="13" t="s">
        <v>591</v>
      </c>
      <c r="AT587" s="34">
        <v>2</v>
      </c>
      <c r="AU587" s="34">
        <v>103</v>
      </c>
      <c r="AV587" s="33">
        <f>'Inputs and Outputs Part A'!$B$4</f>
        <v>100</v>
      </c>
      <c r="AW587" s="33">
        <f t="shared" si="59"/>
        <v>100</v>
      </c>
      <c r="AX587" s="33">
        <f>IF(AW587-AT587&gt;'Inputs and Outputs Part A'!B$4,AW587-AT587-'Inputs and Outputs Part A'!B$4,0)</f>
        <v>0</v>
      </c>
      <c r="AY587" s="35">
        <f>'Inputs and Outputs Part A'!$B$5*'Data Sheet A'!AW587</f>
        <v>4000</v>
      </c>
    </row>
    <row r="588" spans="1:51" x14ac:dyDescent="0.3">
      <c r="A588" s="13" t="s">
        <v>592</v>
      </c>
      <c r="B588" s="34">
        <v>3</v>
      </c>
      <c r="C588" s="34">
        <v>108</v>
      </c>
      <c r="D588" s="33">
        <f>'Inputs and Outputs Part A'!$B$4+'Inputs and Outputs Part A'!$B$8</f>
        <v>101</v>
      </c>
      <c r="E588" s="33">
        <f t="shared" si="54"/>
        <v>101</v>
      </c>
      <c r="F588" s="33">
        <f>IF(E588-B588&gt;'Inputs and Outputs Part A'!B$4,E588-B588-'Inputs and Outputs Part A'!B$4,0)</f>
        <v>0</v>
      </c>
      <c r="G588" s="35">
        <f>'Inputs and Outputs Part A'!$B$5*'Data Sheet A'!E588-'Inputs and Outputs Part A'!$B$6*'Data Sheet A'!F588</f>
        <v>4040</v>
      </c>
      <c r="J588" s="13" t="s">
        <v>592</v>
      </c>
      <c r="K588" s="34">
        <v>3</v>
      </c>
      <c r="L588" s="34">
        <v>108</v>
      </c>
      <c r="M588" s="33">
        <f>'Inputs and Outputs Part A'!$B$4+'Inputs and Outputs Part A'!$B$9</f>
        <v>102</v>
      </c>
      <c r="N588" s="33">
        <f t="shared" si="55"/>
        <v>102</v>
      </c>
      <c r="O588" s="33">
        <f>IF(N588-K588&gt;'Inputs and Outputs Part A'!B$4,N588-K588-'Inputs and Outputs Part A'!B$4,0)</f>
        <v>0</v>
      </c>
      <c r="P588" s="35">
        <f>'Inputs and Outputs Part A'!$B$5*'Data Sheet A'!N588-'Inputs and Outputs Part A'!$B$6*'Data Sheet A'!O588</f>
        <v>4080</v>
      </c>
      <c r="S588" s="13" t="s">
        <v>592</v>
      </c>
      <c r="T588" s="34">
        <v>3</v>
      </c>
      <c r="U588" s="34">
        <v>108</v>
      </c>
      <c r="V588" s="33">
        <f>'Inputs and Outputs Part A'!$B$4+'Inputs and Outputs Part A'!$B$10</f>
        <v>103</v>
      </c>
      <c r="W588" s="33">
        <f t="shared" si="56"/>
        <v>103</v>
      </c>
      <c r="X588" s="33">
        <f>IF(W588-T588&gt;'Inputs and Outputs Part A'!B$4,W588-T588-'Inputs and Outputs Part A'!B$4,0)</f>
        <v>0</v>
      </c>
      <c r="Y588" s="35">
        <f>'Inputs and Outputs Part A'!$B$5*'Data Sheet A'!W588-'Inputs and Outputs Part A'!$B$6*'Data Sheet A'!X588</f>
        <v>4120</v>
      </c>
      <c r="AB588" s="13" t="s">
        <v>592</v>
      </c>
      <c r="AC588" s="34">
        <v>3</v>
      </c>
      <c r="AD588" s="34">
        <v>108</v>
      </c>
      <c r="AE588" s="33">
        <f>'Inputs and Outputs Part A'!$B$4+'Inputs and Outputs Part A'!$B$11</f>
        <v>104</v>
      </c>
      <c r="AF588" s="33">
        <f t="shared" si="57"/>
        <v>104</v>
      </c>
      <c r="AG588" s="33">
        <f>IF(AF588-AC588&gt;'Inputs and Outputs Part A'!B$4,AF588-AC588-'Inputs and Outputs Part A'!B$4,0)</f>
        <v>1</v>
      </c>
      <c r="AH588" s="35">
        <f>'Inputs and Outputs Part A'!$B$5*'Data Sheet A'!AF588-'Inputs and Outputs Part A'!$B$6*'Data Sheet A'!AG588</f>
        <v>4060</v>
      </c>
      <c r="AK588" s="13" t="s">
        <v>592</v>
      </c>
      <c r="AL588" s="34">
        <v>3</v>
      </c>
      <c r="AM588" s="34">
        <v>108</v>
      </c>
      <c r="AN588" s="33">
        <f>'Inputs and Outputs Part A'!$B$4+'Inputs and Outputs Part A'!$B$12</f>
        <v>105</v>
      </c>
      <c r="AO588" s="33">
        <f t="shared" si="58"/>
        <v>105</v>
      </c>
      <c r="AP588" s="33">
        <f>IF(AO588-AL588&gt;'Inputs and Outputs Part A'!B$4,AO588-AL588-'Inputs and Outputs Part A'!B$4,0)</f>
        <v>2</v>
      </c>
      <c r="AQ588" s="35">
        <f>'Inputs and Outputs Part A'!$B$5*'Data Sheet A'!AO588-'Inputs and Outputs Part A'!$B$6*'Data Sheet A'!AP588</f>
        <v>4000</v>
      </c>
      <c r="AS588" s="13" t="s">
        <v>592</v>
      </c>
      <c r="AT588" s="34">
        <v>3</v>
      </c>
      <c r="AU588" s="34">
        <v>108</v>
      </c>
      <c r="AV588" s="33">
        <f>'Inputs and Outputs Part A'!$B$4</f>
        <v>100</v>
      </c>
      <c r="AW588" s="33">
        <f t="shared" si="59"/>
        <v>100</v>
      </c>
      <c r="AX588" s="33">
        <f>IF(AW588-AT588&gt;'Inputs and Outputs Part A'!B$4,AW588-AT588-'Inputs and Outputs Part A'!B$4,0)</f>
        <v>0</v>
      </c>
      <c r="AY588" s="35">
        <f>'Inputs and Outputs Part A'!$B$5*'Data Sheet A'!AW588</f>
        <v>4000</v>
      </c>
    </row>
    <row r="589" spans="1:51" x14ac:dyDescent="0.3">
      <c r="A589" s="13" t="s">
        <v>593</v>
      </c>
      <c r="B589" s="34">
        <v>2</v>
      </c>
      <c r="C589" s="34">
        <v>101</v>
      </c>
      <c r="D589" s="33">
        <f>'Inputs and Outputs Part A'!$B$4+'Inputs and Outputs Part A'!$B$8</f>
        <v>101</v>
      </c>
      <c r="E589" s="33">
        <f t="shared" si="54"/>
        <v>101</v>
      </c>
      <c r="F589" s="33">
        <f>IF(E589-B589&gt;'Inputs and Outputs Part A'!B$4,E589-B589-'Inputs and Outputs Part A'!B$4,0)</f>
        <v>0</v>
      </c>
      <c r="G589" s="35">
        <f>'Inputs and Outputs Part A'!$B$5*'Data Sheet A'!E589-'Inputs and Outputs Part A'!$B$6*'Data Sheet A'!F589</f>
        <v>4040</v>
      </c>
      <c r="J589" s="13" t="s">
        <v>593</v>
      </c>
      <c r="K589" s="34">
        <v>2</v>
      </c>
      <c r="L589" s="34">
        <v>101</v>
      </c>
      <c r="M589" s="33">
        <f>'Inputs and Outputs Part A'!$B$4+'Inputs and Outputs Part A'!$B$9</f>
        <v>102</v>
      </c>
      <c r="N589" s="33">
        <f t="shared" si="55"/>
        <v>101</v>
      </c>
      <c r="O589" s="33">
        <f>IF(N589-K589&gt;'Inputs and Outputs Part A'!B$4,N589-K589-'Inputs and Outputs Part A'!B$4,0)</f>
        <v>0</v>
      </c>
      <c r="P589" s="35">
        <f>'Inputs and Outputs Part A'!$B$5*'Data Sheet A'!N589-'Inputs and Outputs Part A'!$B$6*'Data Sheet A'!O589</f>
        <v>4040</v>
      </c>
      <c r="S589" s="13" t="s">
        <v>593</v>
      </c>
      <c r="T589" s="34">
        <v>2</v>
      </c>
      <c r="U589" s="34">
        <v>101</v>
      </c>
      <c r="V589" s="33">
        <f>'Inputs and Outputs Part A'!$B$4+'Inputs and Outputs Part A'!$B$10</f>
        <v>103</v>
      </c>
      <c r="W589" s="33">
        <f t="shared" si="56"/>
        <v>101</v>
      </c>
      <c r="X589" s="33">
        <f>IF(W589-T589&gt;'Inputs and Outputs Part A'!B$4,W589-T589-'Inputs and Outputs Part A'!B$4,0)</f>
        <v>0</v>
      </c>
      <c r="Y589" s="35">
        <f>'Inputs and Outputs Part A'!$B$5*'Data Sheet A'!W589-'Inputs and Outputs Part A'!$B$6*'Data Sheet A'!X589</f>
        <v>4040</v>
      </c>
      <c r="AB589" s="13" t="s">
        <v>593</v>
      </c>
      <c r="AC589" s="34">
        <v>2</v>
      </c>
      <c r="AD589" s="34">
        <v>101</v>
      </c>
      <c r="AE589" s="33">
        <f>'Inputs and Outputs Part A'!$B$4+'Inputs and Outputs Part A'!$B$11</f>
        <v>104</v>
      </c>
      <c r="AF589" s="33">
        <f t="shared" si="57"/>
        <v>101</v>
      </c>
      <c r="AG589" s="33">
        <f>IF(AF589-AC589&gt;'Inputs and Outputs Part A'!B$4,AF589-AC589-'Inputs and Outputs Part A'!B$4,0)</f>
        <v>0</v>
      </c>
      <c r="AH589" s="35">
        <f>'Inputs and Outputs Part A'!$B$5*'Data Sheet A'!AF589-'Inputs and Outputs Part A'!$B$6*'Data Sheet A'!AG589</f>
        <v>4040</v>
      </c>
      <c r="AK589" s="13" t="s">
        <v>593</v>
      </c>
      <c r="AL589" s="34">
        <v>2</v>
      </c>
      <c r="AM589" s="34">
        <v>101</v>
      </c>
      <c r="AN589" s="33">
        <f>'Inputs and Outputs Part A'!$B$4+'Inputs and Outputs Part A'!$B$12</f>
        <v>105</v>
      </c>
      <c r="AO589" s="33">
        <f t="shared" si="58"/>
        <v>101</v>
      </c>
      <c r="AP589" s="33">
        <f>IF(AO589-AL589&gt;'Inputs and Outputs Part A'!B$4,AO589-AL589-'Inputs and Outputs Part A'!B$4,0)</f>
        <v>0</v>
      </c>
      <c r="AQ589" s="35">
        <f>'Inputs and Outputs Part A'!$B$5*'Data Sheet A'!AO589-'Inputs and Outputs Part A'!$B$6*'Data Sheet A'!AP589</f>
        <v>4040</v>
      </c>
      <c r="AS589" s="13" t="s">
        <v>593</v>
      </c>
      <c r="AT589" s="34">
        <v>2</v>
      </c>
      <c r="AU589" s="34">
        <v>101</v>
      </c>
      <c r="AV589" s="33">
        <f>'Inputs and Outputs Part A'!$B$4</f>
        <v>100</v>
      </c>
      <c r="AW589" s="33">
        <f t="shared" si="59"/>
        <v>100</v>
      </c>
      <c r="AX589" s="33">
        <f>IF(AW589-AT589&gt;'Inputs and Outputs Part A'!B$4,AW589-AT589-'Inputs and Outputs Part A'!B$4,0)</f>
        <v>0</v>
      </c>
      <c r="AY589" s="35">
        <f>'Inputs and Outputs Part A'!$B$5*'Data Sheet A'!AW589</f>
        <v>4000</v>
      </c>
    </row>
    <row r="590" spans="1:51" x14ac:dyDescent="0.3">
      <c r="A590" s="13" t="s">
        <v>594</v>
      </c>
      <c r="B590" s="34">
        <v>2</v>
      </c>
      <c r="C590" s="34">
        <v>101</v>
      </c>
      <c r="D590" s="33">
        <f>'Inputs and Outputs Part A'!$B$4+'Inputs and Outputs Part A'!$B$8</f>
        <v>101</v>
      </c>
      <c r="E590" s="33">
        <f t="shared" si="54"/>
        <v>101</v>
      </c>
      <c r="F590" s="33">
        <f>IF(E590-B590&gt;'Inputs and Outputs Part A'!B$4,E590-B590-'Inputs and Outputs Part A'!B$4,0)</f>
        <v>0</v>
      </c>
      <c r="G590" s="35">
        <f>'Inputs and Outputs Part A'!$B$5*'Data Sheet A'!E590-'Inputs and Outputs Part A'!$B$6*'Data Sheet A'!F590</f>
        <v>4040</v>
      </c>
      <c r="J590" s="13" t="s">
        <v>594</v>
      </c>
      <c r="K590" s="34">
        <v>2</v>
      </c>
      <c r="L590" s="34">
        <v>101</v>
      </c>
      <c r="M590" s="33">
        <f>'Inputs and Outputs Part A'!$B$4+'Inputs and Outputs Part A'!$B$9</f>
        <v>102</v>
      </c>
      <c r="N590" s="33">
        <f t="shared" si="55"/>
        <v>101</v>
      </c>
      <c r="O590" s="33">
        <f>IF(N590-K590&gt;'Inputs and Outputs Part A'!B$4,N590-K590-'Inputs and Outputs Part A'!B$4,0)</f>
        <v>0</v>
      </c>
      <c r="P590" s="35">
        <f>'Inputs and Outputs Part A'!$B$5*'Data Sheet A'!N590-'Inputs and Outputs Part A'!$B$6*'Data Sheet A'!O590</f>
        <v>4040</v>
      </c>
      <c r="S590" s="13" t="s">
        <v>594</v>
      </c>
      <c r="T590" s="34">
        <v>2</v>
      </c>
      <c r="U590" s="34">
        <v>101</v>
      </c>
      <c r="V590" s="33">
        <f>'Inputs and Outputs Part A'!$B$4+'Inputs and Outputs Part A'!$B$10</f>
        <v>103</v>
      </c>
      <c r="W590" s="33">
        <f t="shared" si="56"/>
        <v>101</v>
      </c>
      <c r="X590" s="33">
        <f>IF(W590-T590&gt;'Inputs and Outputs Part A'!B$4,W590-T590-'Inputs and Outputs Part A'!B$4,0)</f>
        <v>0</v>
      </c>
      <c r="Y590" s="35">
        <f>'Inputs and Outputs Part A'!$B$5*'Data Sheet A'!W590-'Inputs and Outputs Part A'!$B$6*'Data Sheet A'!X590</f>
        <v>4040</v>
      </c>
      <c r="AB590" s="13" t="s">
        <v>594</v>
      </c>
      <c r="AC590" s="34">
        <v>2</v>
      </c>
      <c r="AD590" s="34">
        <v>101</v>
      </c>
      <c r="AE590" s="33">
        <f>'Inputs and Outputs Part A'!$B$4+'Inputs and Outputs Part A'!$B$11</f>
        <v>104</v>
      </c>
      <c r="AF590" s="33">
        <f t="shared" si="57"/>
        <v>101</v>
      </c>
      <c r="AG590" s="33">
        <f>IF(AF590-AC590&gt;'Inputs and Outputs Part A'!B$4,AF590-AC590-'Inputs and Outputs Part A'!B$4,0)</f>
        <v>0</v>
      </c>
      <c r="AH590" s="35">
        <f>'Inputs and Outputs Part A'!$B$5*'Data Sheet A'!AF590-'Inputs and Outputs Part A'!$B$6*'Data Sheet A'!AG590</f>
        <v>4040</v>
      </c>
      <c r="AK590" s="13" t="s">
        <v>594</v>
      </c>
      <c r="AL590" s="34">
        <v>2</v>
      </c>
      <c r="AM590" s="34">
        <v>101</v>
      </c>
      <c r="AN590" s="33">
        <f>'Inputs and Outputs Part A'!$B$4+'Inputs and Outputs Part A'!$B$12</f>
        <v>105</v>
      </c>
      <c r="AO590" s="33">
        <f t="shared" si="58"/>
        <v>101</v>
      </c>
      <c r="AP590" s="33">
        <f>IF(AO590-AL590&gt;'Inputs and Outputs Part A'!B$4,AO590-AL590-'Inputs and Outputs Part A'!B$4,0)</f>
        <v>0</v>
      </c>
      <c r="AQ590" s="35">
        <f>'Inputs and Outputs Part A'!$B$5*'Data Sheet A'!AO590-'Inputs and Outputs Part A'!$B$6*'Data Sheet A'!AP590</f>
        <v>4040</v>
      </c>
      <c r="AS590" s="13" t="s">
        <v>594</v>
      </c>
      <c r="AT590" s="34">
        <v>2</v>
      </c>
      <c r="AU590" s="34">
        <v>101</v>
      </c>
      <c r="AV590" s="33">
        <f>'Inputs and Outputs Part A'!$B$4</f>
        <v>100</v>
      </c>
      <c r="AW590" s="33">
        <f t="shared" si="59"/>
        <v>100</v>
      </c>
      <c r="AX590" s="33">
        <f>IF(AW590-AT590&gt;'Inputs and Outputs Part A'!B$4,AW590-AT590-'Inputs and Outputs Part A'!B$4,0)</f>
        <v>0</v>
      </c>
      <c r="AY590" s="35">
        <f>'Inputs and Outputs Part A'!$B$5*'Data Sheet A'!AW590</f>
        <v>4000</v>
      </c>
    </row>
    <row r="591" spans="1:51" x14ac:dyDescent="0.3">
      <c r="A591" s="13" t="s">
        <v>595</v>
      </c>
      <c r="B591" s="34">
        <v>3</v>
      </c>
      <c r="C591" s="34">
        <v>99</v>
      </c>
      <c r="D591" s="33">
        <f>'Inputs and Outputs Part A'!$B$4+'Inputs and Outputs Part A'!$B$8</f>
        <v>101</v>
      </c>
      <c r="E591" s="33">
        <f t="shared" si="54"/>
        <v>99</v>
      </c>
      <c r="F591" s="33">
        <f>IF(E591-B591&gt;'Inputs and Outputs Part A'!B$4,E591-B591-'Inputs and Outputs Part A'!B$4,0)</f>
        <v>0</v>
      </c>
      <c r="G591" s="35">
        <f>'Inputs and Outputs Part A'!$B$5*'Data Sheet A'!E591-'Inputs and Outputs Part A'!$B$6*'Data Sheet A'!F591</f>
        <v>3960</v>
      </c>
      <c r="J591" s="13" t="s">
        <v>595</v>
      </c>
      <c r="K591" s="34">
        <v>3</v>
      </c>
      <c r="L591" s="34">
        <v>99</v>
      </c>
      <c r="M591" s="33">
        <f>'Inputs and Outputs Part A'!$B$4+'Inputs and Outputs Part A'!$B$9</f>
        <v>102</v>
      </c>
      <c r="N591" s="33">
        <f t="shared" si="55"/>
        <v>99</v>
      </c>
      <c r="O591" s="33">
        <f>IF(N591-K591&gt;'Inputs and Outputs Part A'!B$4,N591-K591-'Inputs and Outputs Part A'!B$4,0)</f>
        <v>0</v>
      </c>
      <c r="P591" s="35">
        <f>'Inputs and Outputs Part A'!$B$5*'Data Sheet A'!N591-'Inputs and Outputs Part A'!$B$6*'Data Sheet A'!O591</f>
        <v>3960</v>
      </c>
      <c r="S591" s="13" t="s">
        <v>595</v>
      </c>
      <c r="T591" s="34">
        <v>3</v>
      </c>
      <c r="U591" s="34">
        <v>99</v>
      </c>
      <c r="V591" s="33">
        <f>'Inputs and Outputs Part A'!$B$4+'Inputs and Outputs Part A'!$B$10</f>
        <v>103</v>
      </c>
      <c r="W591" s="33">
        <f t="shared" si="56"/>
        <v>99</v>
      </c>
      <c r="X591" s="33">
        <f>IF(W591-T591&gt;'Inputs and Outputs Part A'!B$4,W591-T591-'Inputs and Outputs Part A'!B$4,0)</f>
        <v>0</v>
      </c>
      <c r="Y591" s="35">
        <f>'Inputs and Outputs Part A'!$B$5*'Data Sheet A'!W591-'Inputs and Outputs Part A'!$B$6*'Data Sheet A'!X591</f>
        <v>3960</v>
      </c>
      <c r="AB591" s="13" t="s">
        <v>595</v>
      </c>
      <c r="AC591" s="34">
        <v>3</v>
      </c>
      <c r="AD591" s="34">
        <v>99</v>
      </c>
      <c r="AE591" s="33">
        <f>'Inputs and Outputs Part A'!$B$4+'Inputs and Outputs Part A'!$B$11</f>
        <v>104</v>
      </c>
      <c r="AF591" s="33">
        <f t="shared" si="57"/>
        <v>99</v>
      </c>
      <c r="AG591" s="33">
        <f>IF(AF591-AC591&gt;'Inputs and Outputs Part A'!B$4,AF591-AC591-'Inputs and Outputs Part A'!B$4,0)</f>
        <v>0</v>
      </c>
      <c r="AH591" s="35">
        <f>'Inputs and Outputs Part A'!$B$5*'Data Sheet A'!AF591-'Inputs and Outputs Part A'!$B$6*'Data Sheet A'!AG591</f>
        <v>3960</v>
      </c>
      <c r="AK591" s="13" t="s">
        <v>595</v>
      </c>
      <c r="AL591" s="34">
        <v>3</v>
      </c>
      <c r="AM591" s="34">
        <v>99</v>
      </c>
      <c r="AN591" s="33">
        <f>'Inputs and Outputs Part A'!$B$4+'Inputs and Outputs Part A'!$B$12</f>
        <v>105</v>
      </c>
      <c r="AO591" s="33">
        <f t="shared" si="58"/>
        <v>99</v>
      </c>
      <c r="AP591" s="33">
        <f>IF(AO591-AL591&gt;'Inputs and Outputs Part A'!B$4,AO591-AL591-'Inputs and Outputs Part A'!B$4,0)</f>
        <v>0</v>
      </c>
      <c r="AQ591" s="35">
        <f>'Inputs and Outputs Part A'!$B$5*'Data Sheet A'!AO591-'Inputs and Outputs Part A'!$B$6*'Data Sheet A'!AP591</f>
        <v>3960</v>
      </c>
      <c r="AS591" s="13" t="s">
        <v>595</v>
      </c>
      <c r="AT591" s="34">
        <v>3</v>
      </c>
      <c r="AU591" s="34">
        <v>99</v>
      </c>
      <c r="AV591" s="33">
        <f>'Inputs and Outputs Part A'!$B$4</f>
        <v>100</v>
      </c>
      <c r="AW591" s="33">
        <f t="shared" si="59"/>
        <v>99</v>
      </c>
      <c r="AX591" s="33">
        <f>IF(AW591-AT591&gt;'Inputs and Outputs Part A'!B$4,AW591-AT591-'Inputs and Outputs Part A'!B$4,0)</f>
        <v>0</v>
      </c>
      <c r="AY591" s="35">
        <f>'Inputs and Outputs Part A'!$B$5*'Data Sheet A'!AW591</f>
        <v>3960</v>
      </c>
    </row>
    <row r="592" spans="1:51" x14ac:dyDescent="0.3">
      <c r="A592" s="13" t="s">
        <v>596</v>
      </c>
      <c r="B592" s="34">
        <v>3</v>
      </c>
      <c r="C592" s="34">
        <v>103</v>
      </c>
      <c r="D592" s="33">
        <f>'Inputs and Outputs Part A'!$B$4+'Inputs and Outputs Part A'!$B$8</f>
        <v>101</v>
      </c>
      <c r="E592" s="33">
        <f t="shared" si="54"/>
        <v>101</v>
      </c>
      <c r="F592" s="33">
        <f>IF(E592-B592&gt;'Inputs and Outputs Part A'!B$4,E592-B592-'Inputs and Outputs Part A'!B$4,0)</f>
        <v>0</v>
      </c>
      <c r="G592" s="35">
        <f>'Inputs and Outputs Part A'!$B$5*'Data Sheet A'!E592-'Inputs and Outputs Part A'!$B$6*'Data Sheet A'!F592</f>
        <v>4040</v>
      </c>
      <c r="J592" s="13" t="s">
        <v>596</v>
      </c>
      <c r="K592" s="34">
        <v>3</v>
      </c>
      <c r="L592" s="34">
        <v>103</v>
      </c>
      <c r="M592" s="33">
        <f>'Inputs and Outputs Part A'!$B$4+'Inputs and Outputs Part A'!$B$9</f>
        <v>102</v>
      </c>
      <c r="N592" s="33">
        <f t="shared" si="55"/>
        <v>102</v>
      </c>
      <c r="O592" s="33">
        <f>IF(N592-K592&gt;'Inputs and Outputs Part A'!B$4,N592-K592-'Inputs and Outputs Part A'!B$4,0)</f>
        <v>0</v>
      </c>
      <c r="P592" s="35">
        <f>'Inputs and Outputs Part A'!$B$5*'Data Sheet A'!N592-'Inputs and Outputs Part A'!$B$6*'Data Sheet A'!O592</f>
        <v>4080</v>
      </c>
      <c r="S592" s="13" t="s">
        <v>596</v>
      </c>
      <c r="T592" s="34">
        <v>3</v>
      </c>
      <c r="U592" s="34">
        <v>103</v>
      </c>
      <c r="V592" s="33">
        <f>'Inputs and Outputs Part A'!$B$4+'Inputs and Outputs Part A'!$B$10</f>
        <v>103</v>
      </c>
      <c r="W592" s="33">
        <f t="shared" si="56"/>
        <v>103</v>
      </c>
      <c r="X592" s="33">
        <f>IF(W592-T592&gt;'Inputs and Outputs Part A'!B$4,W592-T592-'Inputs and Outputs Part A'!B$4,0)</f>
        <v>0</v>
      </c>
      <c r="Y592" s="35">
        <f>'Inputs and Outputs Part A'!$B$5*'Data Sheet A'!W592-'Inputs and Outputs Part A'!$B$6*'Data Sheet A'!X592</f>
        <v>4120</v>
      </c>
      <c r="AB592" s="13" t="s">
        <v>596</v>
      </c>
      <c r="AC592" s="34">
        <v>3</v>
      </c>
      <c r="AD592" s="34">
        <v>103</v>
      </c>
      <c r="AE592" s="33">
        <f>'Inputs and Outputs Part A'!$B$4+'Inputs and Outputs Part A'!$B$11</f>
        <v>104</v>
      </c>
      <c r="AF592" s="33">
        <f t="shared" si="57"/>
        <v>103</v>
      </c>
      <c r="AG592" s="33">
        <f>IF(AF592-AC592&gt;'Inputs and Outputs Part A'!B$4,AF592-AC592-'Inputs and Outputs Part A'!B$4,0)</f>
        <v>0</v>
      </c>
      <c r="AH592" s="35">
        <f>'Inputs and Outputs Part A'!$B$5*'Data Sheet A'!AF592-'Inputs and Outputs Part A'!$B$6*'Data Sheet A'!AG592</f>
        <v>4120</v>
      </c>
      <c r="AK592" s="13" t="s">
        <v>596</v>
      </c>
      <c r="AL592" s="34">
        <v>3</v>
      </c>
      <c r="AM592" s="34">
        <v>103</v>
      </c>
      <c r="AN592" s="33">
        <f>'Inputs and Outputs Part A'!$B$4+'Inputs and Outputs Part A'!$B$12</f>
        <v>105</v>
      </c>
      <c r="AO592" s="33">
        <f t="shared" si="58"/>
        <v>103</v>
      </c>
      <c r="AP592" s="33">
        <f>IF(AO592-AL592&gt;'Inputs and Outputs Part A'!B$4,AO592-AL592-'Inputs and Outputs Part A'!B$4,0)</f>
        <v>0</v>
      </c>
      <c r="AQ592" s="35">
        <f>'Inputs and Outputs Part A'!$B$5*'Data Sheet A'!AO592-'Inputs and Outputs Part A'!$B$6*'Data Sheet A'!AP592</f>
        <v>4120</v>
      </c>
      <c r="AS592" s="13" t="s">
        <v>596</v>
      </c>
      <c r="AT592" s="34">
        <v>3</v>
      </c>
      <c r="AU592" s="34">
        <v>103</v>
      </c>
      <c r="AV592" s="33">
        <f>'Inputs and Outputs Part A'!$B$4</f>
        <v>100</v>
      </c>
      <c r="AW592" s="33">
        <f t="shared" si="59"/>
        <v>100</v>
      </c>
      <c r="AX592" s="33">
        <f>IF(AW592-AT592&gt;'Inputs and Outputs Part A'!B$4,AW592-AT592-'Inputs and Outputs Part A'!B$4,0)</f>
        <v>0</v>
      </c>
      <c r="AY592" s="35">
        <f>'Inputs and Outputs Part A'!$B$5*'Data Sheet A'!AW592</f>
        <v>4000</v>
      </c>
    </row>
    <row r="593" spans="1:51" x14ac:dyDescent="0.3">
      <c r="A593" s="13" t="s">
        <v>597</v>
      </c>
      <c r="B593" s="34">
        <v>2</v>
      </c>
      <c r="C593" s="34">
        <v>99</v>
      </c>
      <c r="D593" s="33">
        <f>'Inputs and Outputs Part A'!$B$4+'Inputs and Outputs Part A'!$B$8</f>
        <v>101</v>
      </c>
      <c r="E593" s="33">
        <f t="shared" si="54"/>
        <v>99</v>
      </c>
      <c r="F593" s="33">
        <f>IF(E593-B593&gt;'Inputs and Outputs Part A'!B$4,E593-B593-'Inputs and Outputs Part A'!B$4,0)</f>
        <v>0</v>
      </c>
      <c r="G593" s="35">
        <f>'Inputs and Outputs Part A'!$B$5*'Data Sheet A'!E593-'Inputs and Outputs Part A'!$B$6*'Data Sheet A'!F593</f>
        <v>3960</v>
      </c>
      <c r="J593" s="13" t="s">
        <v>597</v>
      </c>
      <c r="K593" s="34">
        <v>2</v>
      </c>
      <c r="L593" s="34">
        <v>99</v>
      </c>
      <c r="M593" s="33">
        <f>'Inputs and Outputs Part A'!$B$4+'Inputs and Outputs Part A'!$B$9</f>
        <v>102</v>
      </c>
      <c r="N593" s="33">
        <f t="shared" si="55"/>
        <v>99</v>
      </c>
      <c r="O593" s="33">
        <f>IF(N593-K593&gt;'Inputs and Outputs Part A'!B$4,N593-K593-'Inputs and Outputs Part A'!B$4,0)</f>
        <v>0</v>
      </c>
      <c r="P593" s="35">
        <f>'Inputs and Outputs Part A'!$B$5*'Data Sheet A'!N593-'Inputs and Outputs Part A'!$B$6*'Data Sheet A'!O593</f>
        <v>3960</v>
      </c>
      <c r="S593" s="13" t="s">
        <v>597</v>
      </c>
      <c r="T593" s="34">
        <v>2</v>
      </c>
      <c r="U593" s="34">
        <v>99</v>
      </c>
      <c r="V593" s="33">
        <f>'Inputs and Outputs Part A'!$B$4+'Inputs and Outputs Part A'!$B$10</f>
        <v>103</v>
      </c>
      <c r="W593" s="33">
        <f t="shared" si="56"/>
        <v>99</v>
      </c>
      <c r="X593" s="33">
        <f>IF(W593-T593&gt;'Inputs and Outputs Part A'!B$4,W593-T593-'Inputs and Outputs Part A'!B$4,0)</f>
        <v>0</v>
      </c>
      <c r="Y593" s="35">
        <f>'Inputs and Outputs Part A'!$B$5*'Data Sheet A'!W593-'Inputs and Outputs Part A'!$B$6*'Data Sheet A'!X593</f>
        <v>3960</v>
      </c>
      <c r="AB593" s="13" t="s">
        <v>597</v>
      </c>
      <c r="AC593" s="34">
        <v>2</v>
      </c>
      <c r="AD593" s="34">
        <v>99</v>
      </c>
      <c r="AE593" s="33">
        <f>'Inputs and Outputs Part A'!$B$4+'Inputs and Outputs Part A'!$B$11</f>
        <v>104</v>
      </c>
      <c r="AF593" s="33">
        <f t="shared" si="57"/>
        <v>99</v>
      </c>
      <c r="AG593" s="33">
        <f>IF(AF593-AC593&gt;'Inputs and Outputs Part A'!B$4,AF593-AC593-'Inputs and Outputs Part A'!B$4,0)</f>
        <v>0</v>
      </c>
      <c r="AH593" s="35">
        <f>'Inputs and Outputs Part A'!$B$5*'Data Sheet A'!AF593-'Inputs and Outputs Part A'!$B$6*'Data Sheet A'!AG593</f>
        <v>3960</v>
      </c>
      <c r="AK593" s="13" t="s">
        <v>597</v>
      </c>
      <c r="AL593" s="34">
        <v>2</v>
      </c>
      <c r="AM593" s="34">
        <v>99</v>
      </c>
      <c r="AN593" s="33">
        <f>'Inputs and Outputs Part A'!$B$4+'Inputs and Outputs Part A'!$B$12</f>
        <v>105</v>
      </c>
      <c r="AO593" s="33">
        <f t="shared" si="58"/>
        <v>99</v>
      </c>
      <c r="AP593" s="33">
        <f>IF(AO593-AL593&gt;'Inputs and Outputs Part A'!B$4,AO593-AL593-'Inputs and Outputs Part A'!B$4,0)</f>
        <v>0</v>
      </c>
      <c r="AQ593" s="35">
        <f>'Inputs and Outputs Part A'!$B$5*'Data Sheet A'!AO593-'Inputs and Outputs Part A'!$B$6*'Data Sheet A'!AP593</f>
        <v>3960</v>
      </c>
      <c r="AS593" s="13" t="s">
        <v>597</v>
      </c>
      <c r="AT593" s="34">
        <v>2</v>
      </c>
      <c r="AU593" s="34">
        <v>99</v>
      </c>
      <c r="AV593" s="33">
        <f>'Inputs and Outputs Part A'!$B$4</f>
        <v>100</v>
      </c>
      <c r="AW593" s="33">
        <f t="shared" si="59"/>
        <v>99</v>
      </c>
      <c r="AX593" s="33">
        <f>IF(AW593-AT593&gt;'Inputs and Outputs Part A'!B$4,AW593-AT593-'Inputs and Outputs Part A'!B$4,0)</f>
        <v>0</v>
      </c>
      <c r="AY593" s="35">
        <f>'Inputs and Outputs Part A'!$B$5*'Data Sheet A'!AW593</f>
        <v>3960</v>
      </c>
    </row>
    <row r="594" spans="1:51" x14ac:dyDescent="0.3">
      <c r="A594" s="13" t="s">
        <v>598</v>
      </c>
      <c r="B594" s="34">
        <v>0</v>
      </c>
      <c r="C594" s="34">
        <v>107</v>
      </c>
      <c r="D594" s="33">
        <f>'Inputs and Outputs Part A'!$B$4+'Inputs and Outputs Part A'!$B$8</f>
        <v>101</v>
      </c>
      <c r="E594" s="33">
        <f t="shared" si="54"/>
        <v>101</v>
      </c>
      <c r="F594" s="33">
        <f>IF(E594-B594&gt;'Inputs and Outputs Part A'!B$4,E594-B594-'Inputs and Outputs Part A'!B$4,0)</f>
        <v>1</v>
      </c>
      <c r="G594" s="35">
        <f>'Inputs and Outputs Part A'!$B$5*'Data Sheet A'!E594-'Inputs and Outputs Part A'!$B$6*'Data Sheet A'!F594</f>
        <v>3940</v>
      </c>
      <c r="J594" s="13" t="s">
        <v>598</v>
      </c>
      <c r="K594" s="34">
        <v>0</v>
      </c>
      <c r="L594" s="34">
        <v>107</v>
      </c>
      <c r="M594" s="33">
        <f>'Inputs and Outputs Part A'!$B$4+'Inputs and Outputs Part A'!$B$9</f>
        <v>102</v>
      </c>
      <c r="N594" s="33">
        <f t="shared" si="55"/>
        <v>102</v>
      </c>
      <c r="O594" s="33">
        <f>IF(N594-K594&gt;'Inputs and Outputs Part A'!B$4,N594-K594-'Inputs and Outputs Part A'!B$4,0)</f>
        <v>2</v>
      </c>
      <c r="P594" s="35">
        <f>'Inputs and Outputs Part A'!$B$5*'Data Sheet A'!N594-'Inputs and Outputs Part A'!$B$6*'Data Sheet A'!O594</f>
        <v>3880</v>
      </c>
      <c r="S594" s="13" t="s">
        <v>598</v>
      </c>
      <c r="T594" s="34">
        <v>0</v>
      </c>
      <c r="U594" s="34">
        <v>107</v>
      </c>
      <c r="V594" s="33">
        <f>'Inputs and Outputs Part A'!$B$4+'Inputs and Outputs Part A'!$B$10</f>
        <v>103</v>
      </c>
      <c r="W594" s="33">
        <f t="shared" si="56"/>
        <v>103</v>
      </c>
      <c r="X594" s="33">
        <f>IF(W594-T594&gt;'Inputs and Outputs Part A'!B$4,W594-T594-'Inputs and Outputs Part A'!B$4,0)</f>
        <v>3</v>
      </c>
      <c r="Y594" s="35">
        <f>'Inputs and Outputs Part A'!$B$5*'Data Sheet A'!W594-'Inputs and Outputs Part A'!$B$6*'Data Sheet A'!X594</f>
        <v>3820</v>
      </c>
      <c r="AB594" s="13" t="s">
        <v>598</v>
      </c>
      <c r="AC594" s="34">
        <v>0</v>
      </c>
      <c r="AD594" s="34">
        <v>107</v>
      </c>
      <c r="AE594" s="33">
        <f>'Inputs and Outputs Part A'!$B$4+'Inputs and Outputs Part A'!$B$11</f>
        <v>104</v>
      </c>
      <c r="AF594" s="33">
        <f t="shared" si="57"/>
        <v>104</v>
      </c>
      <c r="AG594" s="33">
        <f>IF(AF594-AC594&gt;'Inputs and Outputs Part A'!B$4,AF594-AC594-'Inputs and Outputs Part A'!B$4,0)</f>
        <v>4</v>
      </c>
      <c r="AH594" s="35">
        <f>'Inputs and Outputs Part A'!$B$5*'Data Sheet A'!AF594-'Inputs and Outputs Part A'!$B$6*'Data Sheet A'!AG594</f>
        <v>3760</v>
      </c>
      <c r="AK594" s="13" t="s">
        <v>598</v>
      </c>
      <c r="AL594" s="34">
        <v>0</v>
      </c>
      <c r="AM594" s="34">
        <v>107</v>
      </c>
      <c r="AN594" s="33">
        <f>'Inputs and Outputs Part A'!$B$4+'Inputs and Outputs Part A'!$B$12</f>
        <v>105</v>
      </c>
      <c r="AO594" s="33">
        <f t="shared" si="58"/>
        <v>105</v>
      </c>
      <c r="AP594" s="33">
        <f>IF(AO594-AL594&gt;'Inputs and Outputs Part A'!B$4,AO594-AL594-'Inputs and Outputs Part A'!B$4,0)</f>
        <v>5</v>
      </c>
      <c r="AQ594" s="35">
        <f>'Inputs and Outputs Part A'!$B$5*'Data Sheet A'!AO594-'Inputs and Outputs Part A'!$B$6*'Data Sheet A'!AP594</f>
        <v>3700</v>
      </c>
      <c r="AS594" s="13" t="s">
        <v>598</v>
      </c>
      <c r="AT594" s="34">
        <v>0</v>
      </c>
      <c r="AU594" s="34">
        <v>107</v>
      </c>
      <c r="AV594" s="33">
        <f>'Inputs and Outputs Part A'!$B$4</f>
        <v>100</v>
      </c>
      <c r="AW594" s="33">
        <f t="shared" si="59"/>
        <v>100</v>
      </c>
      <c r="AX594" s="33">
        <f>IF(AW594-AT594&gt;'Inputs and Outputs Part A'!B$4,AW594-AT594-'Inputs and Outputs Part A'!B$4,0)</f>
        <v>0</v>
      </c>
      <c r="AY594" s="35">
        <f>'Inputs and Outputs Part A'!$B$5*'Data Sheet A'!AW594</f>
        <v>4000</v>
      </c>
    </row>
    <row r="595" spans="1:51" x14ac:dyDescent="0.3">
      <c r="A595" s="13" t="s">
        <v>599</v>
      </c>
      <c r="B595" s="34">
        <v>1</v>
      </c>
      <c r="C595" s="34">
        <v>109</v>
      </c>
      <c r="D595" s="33">
        <f>'Inputs and Outputs Part A'!$B$4+'Inputs and Outputs Part A'!$B$8</f>
        <v>101</v>
      </c>
      <c r="E595" s="33">
        <f t="shared" si="54"/>
        <v>101</v>
      </c>
      <c r="F595" s="33">
        <f>IF(E595-B595&gt;'Inputs and Outputs Part A'!B$4,E595-B595-'Inputs and Outputs Part A'!B$4,0)</f>
        <v>0</v>
      </c>
      <c r="G595" s="35">
        <f>'Inputs and Outputs Part A'!$B$5*'Data Sheet A'!E595-'Inputs and Outputs Part A'!$B$6*'Data Sheet A'!F595</f>
        <v>4040</v>
      </c>
      <c r="J595" s="13" t="s">
        <v>599</v>
      </c>
      <c r="K595" s="34">
        <v>1</v>
      </c>
      <c r="L595" s="34">
        <v>109</v>
      </c>
      <c r="M595" s="33">
        <f>'Inputs and Outputs Part A'!$B$4+'Inputs and Outputs Part A'!$B$9</f>
        <v>102</v>
      </c>
      <c r="N595" s="33">
        <f t="shared" si="55"/>
        <v>102</v>
      </c>
      <c r="O595" s="33">
        <f>IF(N595-K595&gt;'Inputs and Outputs Part A'!B$4,N595-K595-'Inputs and Outputs Part A'!B$4,0)</f>
        <v>1</v>
      </c>
      <c r="P595" s="35">
        <f>'Inputs and Outputs Part A'!$B$5*'Data Sheet A'!N595-'Inputs and Outputs Part A'!$B$6*'Data Sheet A'!O595</f>
        <v>3980</v>
      </c>
      <c r="S595" s="13" t="s">
        <v>599</v>
      </c>
      <c r="T595" s="34">
        <v>1</v>
      </c>
      <c r="U595" s="34">
        <v>109</v>
      </c>
      <c r="V595" s="33">
        <f>'Inputs and Outputs Part A'!$B$4+'Inputs and Outputs Part A'!$B$10</f>
        <v>103</v>
      </c>
      <c r="W595" s="33">
        <f t="shared" si="56"/>
        <v>103</v>
      </c>
      <c r="X595" s="33">
        <f>IF(W595-T595&gt;'Inputs and Outputs Part A'!B$4,W595-T595-'Inputs and Outputs Part A'!B$4,0)</f>
        <v>2</v>
      </c>
      <c r="Y595" s="35">
        <f>'Inputs and Outputs Part A'!$B$5*'Data Sheet A'!W595-'Inputs and Outputs Part A'!$B$6*'Data Sheet A'!X595</f>
        <v>3920</v>
      </c>
      <c r="AB595" s="13" t="s">
        <v>599</v>
      </c>
      <c r="AC595" s="34">
        <v>1</v>
      </c>
      <c r="AD595" s="34">
        <v>109</v>
      </c>
      <c r="AE595" s="33">
        <f>'Inputs and Outputs Part A'!$B$4+'Inputs and Outputs Part A'!$B$11</f>
        <v>104</v>
      </c>
      <c r="AF595" s="33">
        <f t="shared" si="57"/>
        <v>104</v>
      </c>
      <c r="AG595" s="33">
        <f>IF(AF595-AC595&gt;'Inputs and Outputs Part A'!B$4,AF595-AC595-'Inputs and Outputs Part A'!B$4,0)</f>
        <v>3</v>
      </c>
      <c r="AH595" s="35">
        <f>'Inputs and Outputs Part A'!$B$5*'Data Sheet A'!AF595-'Inputs and Outputs Part A'!$B$6*'Data Sheet A'!AG595</f>
        <v>3860</v>
      </c>
      <c r="AK595" s="13" t="s">
        <v>599</v>
      </c>
      <c r="AL595" s="34">
        <v>1</v>
      </c>
      <c r="AM595" s="34">
        <v>109</v>
      </c>
      <c r="AN595" s="33">
        <f>'Inputs and Outputs Part A'!$B$4+'Inputs and Outputs Part A'!$B$12</f>
        <v>105</v>
      </c>
      <c r="AO595" s="33">
        <f t="shared" si="58"/>
        <v>105</v>
      </c>
      <c r="AP595" s="33">
        <f>IF(AO595-AL595&gt;'Inputs and Outputs Part A'!B$4,AO595-AL595-'Inputs and Outputs Part A'!B$4,0)</f>
        <v>4</v>
      </c>
      <c r="AQ595" s="35">
        <f>'Inputs and Outputs Part A'!$B$5*'Data Sheet A'!AO595-'Inputs and Outputs Part A'!$B$6*'Data Sheet A'!AP595</f>
        <v>3800</v>
      </c>
      <c r="AS595" s="13" t="s">
        <v>599</v>
      </c>
      <c r="AT595" s="34">
        <v>1</v>
      </c>
      <c r="AU595" s="34">
        <v>109</v>
      </c>
      <c r="AV595" s="33">
        <f>'Inputs and Outputs Part A'!$B$4</f>
        <v>100</v>
      </c>
      <c r="AW595" s="33">
        <f t="shared" si="59"/>
        <v>100</v>
      </c>
      <c r="AX595" s="33">
        <f>IF(AW595-AT595&gt;'Inputs and Outputs Part A'!B$4,AW595-AT595-'Inputs and Outputs Part A'!B$4,0)</f>
        <v>0</v>
      </c>
      <c r="AY595" s="35">
        <f>'Inputs and Outputs Part A'!$B$5*'Data Sheet A'!AW595</f>
        <v>4000</v>
      </c>
    </row>
    <row r="596" spans="1:51" x14ac:dyDescent="0.3">
      <c r="A596" s="13" t="s">
        <v>600</v>
      </c>
      <c r="B596" s="34">
        <v>1</v>
      </c>
      <c r="C596" s="34">
        <v>109</v>
      </c>
      <c r="D596" s="33">
        <f>'Inputs and Outputs Part A'!$B$4+'Inputs and Outputs Part A'!$B$8</f>
        <v>101</v>
      </c>
      <c r="E596" s="33">
        <f t="shared" si="54"/>
        <v>101</v>
      </c>
      <c r="F596" s="33">
        <f>IF(E596-B596&gt;'Inputs and Outputs Part A'!B$4,E596-B596-'Inputs and Outputs Part A'!B$4,0)</f>
        <v>0</v>
      </c>
      <c r="G596" s="35">
        <f>'Inputs and Outputs Part A'!$B$5*'Data Sheet A'!E596-'Inputs and Outputs Part A'!$B$6*'Data Sheet A'!F596</f>
        <v>4040</v>
      </c>
      <c r="J596" s="13" t="s">
        <v>600</v>
      </c>
      <c r="K596" s="34">
        <v>1</v>
      </c>
      <c r="L596" s="34">
        <v>109</v>
      </c>
      <c r="M596" s="33">
        <f>'Inputs and Outputs Part A'!$B$4+'Inputs and Outputs Part A'!$B$9</f>
        <v>102</v>
      </c>
      <c r="N596" s="33">
        <f t="shared" si="55"/>
        <v>102</v>
      </c>
      <c r="O596" s="33">
        <f>IF(N596-K596&gt;'Inputs and Outputs Part A'!B$4,N596-K596-'Inputs and Outputs Part A'!B$4,0)</f>
        <v>1</v>
      </c>
      <c r="P596" s="35">
        <f>'Inputs and Outputs Part A'!$B$5*'Data Sheet A'!N596-'Inputs and Outputs Part A'!$B$6*'Data Sheet A'!O596</f>
        <v>3980</v>
      </c>
      <c r="S596" s="13" t="s">
        <v>600</v>
      </c>
      <c r="T596" s="34">
        <v>1</v>
      </c>
      <c r="U596" s="34">
        <v>109</v>
      </c>
      <c r="V596" s="33">
        <f>'Inputs and Outputs Part A'!$B$4+'Inputs and Outputs Part A'!$B$10</f>
        <v>103</v>
      </c>
      <c r="W596" s="33">
        <f t="shared" si="56"/>
        <v>103</v>
      </c>
      <c r="X596" s="33">
        <f>IF(W596-T596&gt;'Inputs and Outputs Part A'!B$4,W596-T596-'Inputs and Outputs Part A'!B$4,0)</f>
        <v>2</v>
      </c>
      <c r="Y596" s="35">
        <f>'Inputs and Outputs Part A'!$B$5*'Data Sheet A'!W596-'Inputs and Outputs Part A'!$B$6*'Data Sheet A'!X596</f>
        <v>3920</v>
      </c>
      <c r="AB596" s="13" t="s">
        <v>600</v>
      </c>
      <c r="AC596" s="34">
        <v>1</v>
      </c>
      <c r="AD596" s="34">
        <v>109</v>
      </c>
      <c r="AE596" s="33">
        <f>'Inputs and Outputs Part A'!$B$4+'Inputs and Outputs Part A'!$B$11</f>
        <v>104</v>
      </c>
      <c r="AF596" s="33">
        <f t="shared" si="57"/>
        <v>104</v>
      </c>
      <c r="AG596" s="33">
        <f>IF(AF596-AC596&gt;'Inputs and Outputs Part A'!B$4,AF596-AC596-'Inputs and Outputs Part A'!B$4,0)</f>
        <v>3</v>
      </c>
      <c r="AH596" s="35">
        <f>'Inputs and Outputs Part A'!$B$5*'Data Sheet A'!AF596-'Inputs and Outputs Part A'!$B$6*'Data Sheet A'!AG596</f>
        <v>3860</v>
      </c>
      <c r="AK596" s="13" t="s">
        <v>600</v>
      </c>
      <c r="AL596" s="34">
        <v>1</v>
      </c>
      <c r="AM596" s="34">
        <v>109</v>
      </c>
      <c r="AN596" s="33">
        <f>'Inputs and Outputs Part A'!$B$4+'Inputs and Outputs Part A'!$B$12</f>
        <v>105</v>
      </c>
      <c r="AO596" s="33">
        <f t="shared" si="58"/>
        <v>105</v>
      </c>
      <c r="AP596" s="33">
        <f>IF(AO596-AL596&gt;'Inputs and Outputs Part A'!B$4,AO596-AL596-'Inputs and Outputs Part A'!B$4,0)</f>
        <v>4</v>
      </c>
      <c r="AQ596" s="35">
        <f>'Inputs and Outputs Part A'!$B$5*'Data Sheet A'!AO596-'Inputs and Outputs Part A'!$B$6*'Data Sheet A'!AP596</f>
        <v>3800</v>
      </c>
      <c r="AS596" s="13" t="s">
        <v>600</v>
      </c>
      <c r="AT596" s="34">
        <v>1</v>
      </c>
      <c r="AU596" s="34">
        <v>109</v>
      </c>
      <c r="AV596" s="33">
        <f>'Inputs and Outputs Part A'!$B$4</f>
        <v>100</v>
      </c>
      <c r="AW596" s="33">
        <f t="shared" si="59"/>
        <v>100</v>
      </c>
      <c r="AX596" s="33">
        <f>IF(AW596-AT596&gt;'Inputs and Outputs Part A'!B$4,AW596-AT596-'Inputs and Outputs Part A'!B$4,0)</f>
        <v>0</v>
      </c>
      <c r="AY596" s="35">
        <f>'Inputs and Outputs Part A'!$B$5*'Data Sheet A'!AW596</f>
        <v>4000</v>
      </c>
    </row>
    <row r="597" spans="1:51" x14ac:dyDescent="0.3">
      <c r="A597" s="13" t="s">
        <v>601</v>
      </c>
      <c r="B597" s="34">
        <v>5</v>
      </c>
      <c r="C597" s="34">
        <v>109</v>
      </c>
      <c r="D597" s="33">
        <f>'Inputs and Outputs Part A'!$B$4+'Inputs and Outputs Part A'!$B$8</f>
        <v>101</v>
      </c>
      <c r="E597" s="33">
        <f t="shared" si="54"/>
        <v>101</v>
      </c>
      <c r="F597" s="33">
        <f>IF(E597-B597&gt;'Inputs and Outputs Part A'!B$4,E597-B597-'Inputs and Outputs Part A'!B$4,0)</f>
        <v>0</v>
      </c>
      <c r="G597" s="35">
        <f>'Inputs and Outputs Part A'!$B$5*'Data Sheet A'!E597-'Inputs and Outputs Part A'!$B$6*'Data Sheet A'!F597</f>
        <v>4040</v>
      </c>
      <c r="J597" s="13" t="s">
        <v>601</v>
      </c>
      <c r="K597" s="34">
        <v>5</v>
      </c>
      <c r="L597" s="34">
        <v>109</v>
      </c>
      <c r="M597" s="33">
        <f>'Inputs and Outputs Part A'!$B$4+'Inputs and Outputs Part A'!$B$9</f>
        <v>102</v>
      </c>
      <c r="N597" s="33">
        <f t="shared" si="55"/>
        <v>102</v>
      </c>
      <c r="O597" s="33">
        <f>IF(N597-K597&gt;'Inputs and Outputs Part A'!B$4,N597-K597-'Inputs and Outputs Part A'!B$4,0)</f>
        <v>0</v>
      </c>
      <c r="P597" s="35">
        <f>'Inputs and Outputs Part A'!$B$5*'Data Sheet A'!N597-'Inputs and Outputs Part A'!$B$6*'Data Sheet A'!O597</f>
        <v>4080</v>
      </c>
      <c r="S597" s="13" t="s">
        <v>601</v>
      </c>
      <c r="T597" s="34">
        <v>5</v>
      </c>
      <c r="U597" s="34">
        <v>109</v>
      </c>
      <c r="V597" s="33">
        <f>'Inputs and Outputs Part A'!$B$4+'Inputs and Outputs Part A'!$B$10</f>
        <v>103</v>
      </c>
      <c r="W597" s="33">
        <f t="shared" si="56"/>
        <v>103</v>
      </c>
      <c r="X597" s="33">
        <f>IF(W597-T597&gt;'Inputs and Outputs Part A'!B$4,W597-T597-'Inputs and Outputs Part A'!B$4,0)</f>
        <v>0</v>
      </c>
      <c r="Y597" s="35">
        <f>'Inputs and Outputs Part A'!$B$5*'Data Sheet A'!W597-'Inputs and Outputs Part A'!$B$6*'Data Sheet A'!X597</f>
        <v>4120</v>
      </c>
      <c r="AB597" s="13" t="s">
        <v>601</v>
      </c>
      <c r="AC597" s="34">
        <v>5</v>
      </c>
      <c r="AD597" s="34">
        <v>109</v>
      </c>
      <c r="AE597" s="33">
        <f>'Inputs and Outputs Part A'!$B$4+'Inputs and Outputs Part A'!$B$11</f>
        <v>104</v>
      </c>
      <c r="AF597" s="33">
        <f t="shared" si="57"/>
        <v>104</v>
      </c>
      <c r="AG597" s="33">
        <f>IF(AF597-AC597&gt;'Inputs and Outputs Part A'!B$4,AF597-AC597-'Inputs and Outputs Part A'!B$4,0)</f>
        <v>0</v>
      </c>
      <c r="AH597" s="35">
        <f>'Inputs and Outputs Part A'!$B$5*'Data Sheet A'!AF597-'Inputs and Outputs Part A'!$B$6*'Data Sheet A'!AG597</f>
        <v>4160</v>
      </c>
      <c r="AK597" s="13" t="s">
        <v>601</v>
      </c>
      <c r="AL597" s="34">
        <v>5</v>
      </c>
      <c r="AM597" s="34">
        <v>109</v>
      </c>
      <c r="AN597" s="33">
        <f>'Inputs and Outputs Part A'!$B$4+'Inputs and Outputs Part A'!$B$12</f>
        <v>105</v>
      </c>
      <c r="AO597" s="33">
        <f t="shared" si="58"/>
        <v>105</v>
      </c>
      <c r="AP597" s="33">
        <f>IF(AO597-AL597&gt;'Inputs and Outputs Part A'!B$4,AO597-AL597-'Inputs and Outputs Part A'!B$4,0)</f>
        <v>0</v>
      </c>
      <c r="AQ597" s="35">
        <f>'Inputs and Outputs Part A'!$B$5*'Data Sheet A'!AO597-'Inputs and Outputs Part A'!$B$6*'Data Sheet A'!AP597</f>
        <v>4200</v>
      </c>
      <c r="AS597" s="13" t="s">
        <v>601</v>
      </c>
      <c r="AT597" s="34">
        <v>5</v>
      </c>
      <c r="AU597" s="34">
        <v>109</v>
      </c>
      <c r="AV597" s="33">
        <f>'Inputs and Outputs Part A'!$B$4</f>
        <v>100</v>
      </c>
      <c r="AW597" s="33">
        <f t="shared" si="59"/>
        <v>100</v>
      </c>
      <c r="AX597" s="33">
        <f>IF(AW597-AT597&gt;'Inputs and Outputs Part A'!B$4,AW597-AT597-'Inputs and Outputs Part A'!B$4,0)</f>
        <v>0</v>
      </c>
      <c r="AY597" s="35">
        <f>'Inputs and Outputs Part A'!$B$5*'Data Sheet A'!AW597</f>
        <v>4000</v>
      </c>
    </row>
    <row r="598" spans="1:51" x14ac:dyDescent="0.3">
      <c r="A598" s="13" t="s">
        <v>602</v>
      </c>
      <c r="B598" s="34">
        <v>2</v>
      </c>
      <c r="C598" s="34">
        <v>107</v>
      </c>
      <c r="D598" s="33">
        <f>'Inputs and Outputs Part A'!$B$4+'Inputs and Outputs Part A'!$B$8</f>
        <v>101</v>
      </c>
      <c r="E598" s="33">
        <f t="shared" si="54"/>
        <v>101</v>
      </c>
      <c r="F598" s="33">
        <f>IF(E598-B598&gt;'Inputs and Outputs Part A'!B$4,E598-B598-'Inputs and Outputs Part A'!B$4,0)</f>
        <v>0</v>
      </c>
      <c r="G598" s="35">
        <f>'Inputs and Outputs Part A'!$B$5*'Data Sheet A'!E598-'Inputs and Outputs Part A'!$B$6*'Data Sheet A'!F598</f>
        <v>4040</v>
      </c>
      <c r="J598" s="13" t="s">
        <v>602</v>
      </c>
      <c r="K598" s="34">
        <v>2</v>
      </c>
      <c r="L598" s="34">
        <v>107</v>
      </c>
      <c r="M598" s="33">
        <f>'Inputs and Outputs Part A'!$B$4+'Inputs and Outputs Part A'!$B$9</f>
        <v>102</v>
      </c>
      <c r="N598" s="33">
        <f t="shared" si="55"/>
        <v>102</v>
      </c>
      <c r="O598" s="33">
        <f>IF(N598-K598&gt;'Inputs and Outputs Part A'!B$4,N598-K598-'Inputs and Outputs Part A'!B$4,0)</f>
        <v>0</v>
      </c>
      <c r="P598" s="35">
        <f>'Inputs and Outputs Part A'!$B$5*'Data Sheet A'!N598-'Inputs and Outputs Part A'!$B$6*'Data Sheet A'!O598</f>
        <v>4080</v>
      </c>
      <c r="S598" s="13" t="s">
        <v>602</v>
      </c>
      <c r="T598" s="34">
        <v>2</v>
      </c>
      <c r="U598" s="34">
        <v>107</v>
      </c>
      <c r="V598" s="33">
        <f>'Inputs and Outputs Part A'!$B$4+'Inputs and Outputs Part A'!$B$10</f>
        <v>103</v>
      </c>
      <c r="W598" s="33">
        <f t="shared" si="56"/>
        <v>103</v>
      </c>
      <c r="X598" s="33">
        <f>IF(W598-T598&gt;'Inputs and Outputs Part A'!B$4,W598-T598-'Inputs and Outputs Part A'!B$4,0)</f>
        <v>1</v>
      </c>
      <c r="Y598" s="35">
        <f>'Inputs and Outputs Part A'!$B$5*'Data Sheet A'!W598-'Inputs and Outputs Part A'!$B$6*'Data Sheet A'!X598</f>
        <v>4020</v>
      </c>
      <c r="AB598" s="13" t="s">
        <v>602</v>
      </c>
      <c r="AC598" s="34">
        <v>2</v>
      </c>
      <c r="AD598" s="34">
        <v>107</v>
      </c>
      <c r="AE598" s="33">
        <f>'Inputs and Outputs Part A'!$B$4+'Inputs and Outputs Part A'!$B$11</f>
        <v>104</v>
      </c>
      <c r="AF598" s="33">
        <f t="shared" si="57"/>
        <v>104</v>
      </c>
      <c r="AG598" s="33">
        <f>IF(AF598-AC598&gt;'Inputs and Outputs Part A'!B$4,AF598-AC598-'Inputs and Outputs Part A'!B$4,0)</f>
        <v>2</v>
      </c>
      <c r="AH598" s="35">
        <f>'Inputs and Outputs Part A'!$B$5*'Data Sheet A'!AF598-'Inputs and Outputs Part A'!$B$6*'Data Sheet A'!AG598</f>
        <v>3960</v>
      </c>
      <c r="AK598" s="13" t="s">
        <v>602</v>
      </c>
      <c r="AL598" s="34">
        <v>2</v>
      </c>
      <c r="AM598" s="34">
        <v>107</v>
      </c>
      <c r="AN598" s="33">
        <f>'Inputs and Outputs Part A'!$B$4+'Inputs and Outputs Part A'!$B$12</f>
        <v>105</v>
      </c>
      <c r="AO598" s="33">
        <f t="shared" si="58"/>
        <v>105</v>
      </c>
      <c r="AP598" s="33">
        <f>IF(AO598-AL598&gt;'Inputs and Outputs Part A'!B$4,AO598-AL598-'Inputs and Outputs Part A'!B$4,0)</f>
        <v>3</v>
      </c>
      <c r="AQ598" s="35">
        <f>'Inputs and Outputs Part A'!$B$5*'Data Sheet A'!AO598-'Inputs and Outputs Part A'!$B$6*'Data Sheet A'!AP598</f>
        <v>3900</v>
      </c>
      <c r="AS598" s="13" t="s">
        <v>602</v>
      </c>
      <c r="AT598" s="34">
        <v>2</v>
      </c>
      <c r="AU598" s="34">
        <v>107</v>
      </c>
      <c r="AV598" s="33">
        <f>'Inputs and Outputs Part A'!$B$4</f>
        <v>100</v>
      </c>
      <c r="AW598" s="33">
        <f t="shared" si="59"/>
        <v>100</v>
      </c>
      <c r="AX598" s="33">
        <f>IF(AW598-AT598&gt;'Inputs and Outputs Part A'!B$4,AW598-AT598-'Inputs and Outputs Part A'!B$4,0)</f>
        <v>0</v>
      </c>
      <c r="AY598" s="35">
        <f>'Inputs and Outputs Part A'!$B$5*'Data Sheet A'!AW598</f>
        <v>4000</v>
      </c>
    </row>
    <row r="599" spans="1:51" x14ac:dyDescent="0.3">
      <c r="A599" s="13" t="s">
        <v>603</v>
      </c>
      <c r="B599" s="34">
        <v>1</v>
      </c>
      <c r="C599" s="34">
        <v>101</v>
      </c>
      <c r="D599" s="33">
        <f>'Inputs and Outputs Part A'!$B$4+'Inputs and Outputs Part A'!$B$8</f>
        <v>101</v>
      </c>
      <c r="E599" s="33">
        <f t="shared" si="54"/>
        <v>101</v>
      </c>
      <c r="F599" s="33">
        <f>IF(E599-B599&gt;'Inputs and Outputs Part A'!B$4,E599-B599-'Inputs and Outputs Part A'!B$4,0)</f>
        <v>0</v>
      </c>
      <c r="G599" s="35">
        <f>'Inputs and Outputs Part A'!$B$5*'Data Sheet A'!E599-'Inputs and Outputs Part A'!$B$6*'Data Sheet A'!F599</f>
        <v>4040</v>
      </c>
      <c r="J599" s="13" t="s">
        <v>603</v>
      </c>
      <c r="K599" s="34">
        <v>1</v>
      </c>
      <c r="L599" s="34">
        <v>101</v>
      </c>
      <c r="M599" s="33">
        <f>'Inputs and Outputs Part A'!$B$4+'Inputs and Outputs Part A'!$B$9</f>
        <v>102</v>
      </c>
      <c r="N599" s="33">
        <f t="shared" si="55"/>
        <v>101</v>
      </c>
      <c r="O599" s="33">
        <f>IF(N599-K599&gt;'Inputs and Outputs Part A'!B$4,N599-K599-'Inputs and Outputs Part A'!B$4,0)</f>
        <v>0</v>
      </c>
      <c r="P599" s="35">
        <f>'Inputs and Outputs Part A'!$B$5*'Data Sheet A'!N599-'Inputs and Outputs Part A'!$B$6*'Data Sheet A'!O599</f>
        <v>4040</v>
      </c>
      <c r="S599" s="13" t="s">
        <v>603</v>
      </c>
      <c r="T599" s="34">
        <v>1</v>
      </c>
      <c r="U599" s="34">
        <v>101</v>
      </c>
      <c r="V599" s="33">
        <f>'Inputs and Outputs Part A'!$B$4+'Inputs and Outputs Part A'!$B$10</f>
        <v>103</v>
      </c>
      <c r="W599" s="33">
        <f t="shared" si="56"/>
        <v>101</v>
      </c>
      <c r="X599" s="33">
        <f>IF(W599-T599&gt;'Inputs and Outputs Part A'!B$4,W599-T599-'Inputs and Outputs Part A'!B$4,0)</f>
        <v>0</v>
      </c>
      <c r="Y599" s="35">
        <f>'Inputs and Outputs Part A'!$B$5*'Data Sheet A'!W599-'Inputs and Outputs Part A'!$B$6*'Data Sheet A'!X599</f>
        <v>4040</v>
      </c>
      <c r="AB599" s="13" t="s">
        <v>603</v>
      </c>
      <c r="AC599" s="34">
        <v>1</v>
      </c>
      <c r="AD599" s="34">
        <v>101</v>
      </c>
      <c r="AE599" s="33">
        <f>'Inputs and Outputs Part A'!$B$4+'Inputs and Outputs Part A'!$B$11</f>
        <v>104</v>
      </c>
      <c r="AF599" s="33">
        <f t="shared" si="57"/>
        <v>101</v>
      </c>
      <c r="AG599" s="33">
        <f>IF(AF599-AC599&gt;'Inputs and Outputs Part A'!B$4,AF599-AC599-'Inputs and Outputs Part A'!B$4,0)</f>
        <v>0</v>
      </c>
      <c r="AH599" s="35">
        <f>'Inputs and Outputs Part A'!$B$5*'Data Sheet A'!AF599-'Inputs and Outputs Part A'!$B$6*'Data Sheet A'!AG599</f>
        <v>4040</v>
      </c>
      <c r="AK599" s="13" t="s">
        <v>603</v>
      </c>
      <c r="AL599" s="34">
        <v>1</v>
      </c>
      <c r="AM599" s="34">
        <v>101</v>
      </c>
      <c r="AN599" s="33">
        <f>'Inputs and Outputs Part A'!$B$4+'Inputs and Outputs Part A'!$B$12</f>
        <v>105</v>
      </c>
      <c r="AO599" s="33">
        <f t="shared" si="58"/>
        <v>101</v>
      </c>
      <c r="AP599" s="33">
        <f>IF(AO599-AL599&gt;'Inputs and Outputs Part A'!B$4,AO599-AL599-'Inputs and Outputs Part A'!B$4,0)</f>
        <v>0</v>
      </c>
      <c r="AQ599" s="35">
        <f>'Inputs and Outputs Part A'!$B$5*'Data Sheet A'!AO599-'Inputs and Outputs Part A'!$B$6*'Data Sheet A'!AP599</f>
        <v>4040</v>
      </c>
      <c r="AS599" s="13" t="s">
        <v>603</v>
      </c>
      <c r="AT599" s="34">
        <v>1</v>
      </c>
      <c r="AU599" s="34">
        <v>101</v>
      </c>
      <c r="AV599" s="33">
        <f>'Inputs and Outputs Part A'!$B$4</f>
        <v>100</v>
      </c>
      <c r="AW599" s="33">
        <f t="shared" si="59"/>
        <v>100</v>
      </c>
      <c r="AX599" s="33">
        <f>IF(AW599-AT599&gt;'Inputs and Outputs Part A'!B$4,AW599-AT599-'Inputs and Outputs Part A'!B$4,0)</f>
        <v>0</v>
      </c>
      <c r="AY599" s="35">
        <f>'Inputs and Outputs Part A'!$B$5*'Data Sheet A'!AW599</f>
        <v>4000</v>
      </c>
    </row>
    <row r="600" spans="1:51" x14ac:dyDescent="0.3">
      <c r="A600" s="13" t="s">
        <v>604</v>
      </c>
      <c r="B600" s="34">
        <v>1</v>
      </c>
      <c r="C600" s="34">
        <v>93</v>
      </c>
      <c r="D600" s="33">
        <f>'Inputs and Outputs Part A'!$B$4+'Inputs and Outputs Part A'!$B$8</f>
        <v>101</v>
      </c>
      <c r="E600" s="33">
        <f t="shared" si="54"/>
        <v>93</v>
      </c>
      <c r="F600" s="33">
        <f>IF(E600-B600&gt;'Inputs and Outputs Part A'!B$4,E600-B600-'Inputs and Outputs Part A'!B$4,0)</f>
        <v>0</v>
      </c>
      <c r="G600" s="35">
        <f>'Inputs and Outputs Part A'!$B$5*'Data Sheet A'!E600-'Inputs and Outputs Part A'!$B$6*'Data Sheet A'!F600</f>
        <v>3720</v>
      </c>
      <c r="J600" s="13" t="s">
        <v>604</v>
      </c>
      <c r="K600" s="34">
        <v>1</v>
      </c>
      <c r="L600" s="34">
        <v>93</v>
      </c>
      <c r="M600" s="33">
        <f>'Inputs and Outputs Part A'!$B$4+'Inputs and Outputs Part A'!$B$9</f>
        <v>102</v>
      </c>
      <c r="N600" s="33">
        <f t="shared" si="55"/>
        <v>93</v>
      </c>
      <c r="O600" s="33">
        <f>IF(N600-K600&gt;'Inputs and Outputs Part A'!B$4,N600-K600-'Inputs and Outputs Part A'!B$4,0)</f>
        <v>0</v>
      </c>
      <c r="P600" s="35">
        <f>'Inputs and Outputs Part A'!$B$5*'Data Sheet A'!N600-'Inputs and Outputs Part A'!$B$6*'Data Sheet A'!O600</f>
        <v>3720</v>
      </c>
      <c r="S600" s="13" t="s">
        <v>604</v>
      </c>
      <c r="T600" s="34">
        <v>1</v>
      </c>
      <c r="U600" s="34">
        <v>93</v>
      </c>
      <c r="V600" s="33">
        <f>'Inputs and Outputs Part A'!$B$4+'Inputs and Outputs Part A'!$B$10</f>
        <v>103</v>
      </c>
      <c r="W600" s="33">
        <f t="shared" si="56"/>
        <v>93</v>
      </c>
      <c r="X600" s="33">
        <f>IF(W600-T600&gt;'Inputs and Outputs Part A'!B$4,W600-T600-'Inputs and Outputs Part A'!B$4,0)</f>
        <v>0</v>
      </c>
      <c r="Y600" s="35">
        <f>'Inputs and Outputs Part A'!$B$5*'Data Sheet A'!W600-'Inputs and Outputs Part A'!$B$6*'Data Sheet A'!X600</f>
        <v>3720</v>
      </c>
      <c r="AB600" s="13" t="s">
        <v>604</v>
      </c>
      <c r="AC600" s="34">
        <v>1</v>
      </c>
      <c r="AD600" s="34">
        <v>93</v>
      </c>
      <c r="AE600" s="33">
        <f>'Inputs and Outputs Part A'!$B$4+'Inputs and Outputs Part A'!$B$11</f>
        <v>104</v>
      </c>
      <c r="AF600" s="33">
        <f t="shared" si="57"/>
        <v>93</v>
      </c>
      <c r="AG600" s="33">
        <f>IF(AF600-AC600&gt;'Inputs and Outputs Part A'!B$4,AF600-AC600-'Inputs and Outputs Part A'!B$4,0)</f>
        <v>0</v>
      </c>
      <c r="AH600" s="35">
        <f>'Inputs and Outputs Part A'!$B$5*'Data Sheet A'!AF600-'Inputs and Outputs Part A'!$B$6*'Data Sheet A'!AG600</f>
        <v>3720</v>
      </c>
      <c r="AK600" s="13" t="s">
        <v>604</v>
      </c>
      <c r="AL600" s="34">
        <v>1</v>
      </c>
      <c r="AM600" s="34">
        <v>93</v>
      </c>
      <c r="AN600" s="33">
        <f>'Inputs and Outputs Part A'!$B$4+'Inputs and Outputs Part A'!$B$12</f>
        <v>105</v>
      </c>
      <c r="AO600" s="33">
        <f t="shared" si="58"/>
        <v>93</v>
      </c>
      <c r="AP600" s="33">
        <f>IF(AO600-AL600&gt;'Inputs and Outputs Part A'!B$4,AO600-AL600-'Inputs and Outputs Part A'!B$4,0)</f>
        <v>0</v>
      </c>
      <c r="AQ600" s="35">
        <f>'Inputs and Outputs Part A'!$B$5*'Data Sheet A'!AO600-'Inputs and Outputs Part A'!$B$6*'Data Sheet A'!AP600</f>
        <v>3720</v>
      </c>
      <c r="AS600" s="13" t="s">
        <v>604</v>
      </c>
      <c r="AT600" s="34">
        <v>1</v>
      </c>
      <c r="AU600" s="34">
        <v>93</v>
      </c>
      <c r="AV600" s="33">
        <f>'Inputs and Outputs Part A'!$B$4</f>
        <v>100</v>
      </c>
      <c r="AW600" s="33">
        <f t="shared" si="59"/>
        <v>93</v>
      </c>
      <c r="AX600" s="33">
        <f>IF(AW600-AT600&gt;'Inputs and Outputs Part A'!B$4,AW600-AT600-'Inputs and Outputs Part A'!B$4,0)</f>
        <v>0</v>
      </c>
      <c r="AY600" s="35">
        <f>'Inputs and Outputs Part A'!$B$5*'Data Sheet A'!AW600</f>
        <v>3720</v>
      </c>
    </row>
    <row r="601" spans="1:51" x14ac:dyDescent="0.3">
      <c r="A601" s="13" t="s">
        <v>605</v>
      </c>
      <c r="B601" s="34">
        <v>0</v>
      </c>
      <c r="C601" s="34">
        <v>101</v>
      </c>
      <c r="D601" s="33">
        <f>'Inputs and Outputs Part A'!$B$4+'Inputs and Outputs Part A'!$B$8</f>
        <v>101</v>
      </c>
      <c r="E601" s="33">
        <f t="shared" si="54"/>
        <v>101</v>
      </c>
      <c r="F601" s="33">
        <f>IF(E601-B601&gt;'Inputs and Outputs Part A'!B$4,E601-B601-'Inputs and Outputs Part A'!B$4,0)</f>
        <v>1</v>
      </c>
      <c r="G601" s="35">
        <f>'Inputs and Outputs Part A'!$B$5*'Data Sheet A'!E601-'Inputs and Outputs Part A'!$B$6*'Data Sheet A'!F601</f>
        <v>3940</v>
      </c>
      <c r="J601" s="13" t="s">
        <v>605</v>
      </c>
      <c r="K601" s="34">
        <v>0</v>
      </c>
      <c r="L601" s="34">
        <v>101</v>
      </c>
      <c r="M601" s="33">
        <f>'Inputs and Outputs Part A'!$B$4+'Inputs and Outputs Part A'!$B$9</f>
        <v>102</v>
      </c>
      <c r="N601" s="33">
        <f t="shared" si="55"/>
        <v>101</v>
      </c>
      <c r="O601" s="33">
        <f>IF(N601-K601&gt;'Inputs and Outputs Part A'!B$4,N601-K601-'Inputs and Outputs Part A'!B$4,0)</f>
        <v>1</v>
      </c>
      <c r="P601" s="35">
        <f>'Inputs and Outputs Part A'!$B$5*'Data Sheet A'!N601-'Inputs and Outputs Part A'!$B$6*'Data Sheet A'!O601</f>
        <v>3940</v>
      </c>
      <c r="S601" s="13" t="s">
        <v>605</v>
      </c>
      <c r="T601" s="34">
        <v>0</v>
      </c>
      <c r="U601" s="34">
        <v>101</v>
      </c>
      <c r="V601" s="33">
        <f>'Inputs and Outputs Part A'!$B$4+'Inputs and Outputs Part A'!$B$10</f>
        <v>103</v>
      </c>
      <c r="W601" s="33">
        <f t="shared" si="56"/>
        <v>101</v>
      </c>
      <c r="X601" s="33">
        <f>IF(W601-T601&gt;'Inputs and Outputs Part A'!B$4,W601-T601-'Inputs and Outputs Part A'!B$4,0)</f>
        <v>1</v>
      </c>
      <c r="Y601" s="35">
        <f>'Inputs and Outputs Part A'!$B$5*'Data Sheet A'!W601-'Inputs and Outputs Part A'!$B$6*'Data Sheet A'!X601</f>
        <v>3940</v>
      </c>
      <c r="AB601" s="13" t="s">
        <v>605</v>
      </c>
      <c r="AC601" s="34">
        <v>0</v>
      </c>
      <c r="AD601" s="34">
        <v>101</v>
      </c>
      <c r="AE601" s="33">
        <f>'Inputs and Outputs Part A'!$B$4+'Inputs and Outputs Part A'!$B$11</f>
        <v>104</v>
      </c>
      <c r="AF601" s="33">
        <f t="shared" si="57"/>
        <v>101</v>
      </c>
      <c r="AG601" s="33">
        <f>IF(AF601-AC601&gt;'Inputs and Outputs Part A'!B$4,AF601-AC601-'Inputs and Outputs Part A'!B$4,0)</f>
        <v>1</v>
      </c>
      <c r="AH601" s="35">
        <f>'Inputs and Outputs Part A'!$B$5*'Data Sheet A'!AF601-'Inputs and Outputs Part A'!$B$6*'Data Sheet A'!AG601</f>
        <v>3940</v>
      </c>
      <c r="AK601" s="13" t="s">
        <v>605</v>
      </c>
      <c r="AL601" s="34">
        <v>0</v>
      </c>
      <c r="AM601" s="34">
        <v>101</v>
      </c>
      <c r="AN601" s="33">
        <f>'Inputs and Outputs Part A'!$B$4+'Inputs and Outputs Part A'!$B$12</f>
        <v>105</v>
      </c>
      <c r="AO601" s="33">
        <f t="shared" si="58"/>
        <v>101</v>
      </c>
      <c r="AP601" s="33">
        <f>IF(AO601-AL601&gt;'Inputs and Outputs Part A'!B$4,AO601-AL601-'Inputs and Outputs Part A'!B$4,0)</f>
        <v>1</v>
      </c>
      <c r="AQ601" s="35">
        <f>'Inputs and Outputs Part A'!$B$5*'Data Sheet A'!AO601-'Inputs and Outputs Part A'!$B$6*'Data Sheet A'!AP601</f>
        <v>3940</v>
      </c>
      <c r="AS601" s="13" t="s">
        <v>605</v>
      </c>
      <c r="AT601" s="34">
        <v>0</v>
      </c>
      <c r="AU601" s="34">
        <v>101</v>
      </c>
      <c r="AV601" s="33">
        <f>'Inputs and Outputs Part A'!$B$4</f>
        <v>100</v>
      </c>
      <c r="AW601" s="33">
        <f t="shared" si="59"/>
        <v>100</v>
      </c>
      <c r="AX601" s="33">
        <f>IF(AW601-AT601&gt;'Inputs and Outputs Part A'!B$4,AW601-AT601-'Inputs and Outputs Part A'!B$4,0)</f>
        <v>0</v>
      </c>
      <c r="AY601" s="35">
        <f>'Inputs and Outputs Part A'!$B$5*'Data Sheet A'!AW601</f>
        <v>4000</v>
      </c>
    </row>
    <row r="602" spans="1:51" x14ac:dyDescent="0.3">
      <c r="A602" s="13" t="s">
        <v>606</v>
      </c>
      <c r="B602" s="34">
        <v>2</v>
      </c>
      <c r="C602" s="34">
        <v>109</v>
      </c>
      <c r="D602" s="33">
        <f>'Inputs and Outputs Part A'!$B$4+'Inputs and Outputs Part A'!$B$8</f>
        <v>101</v>
      </c>
      <c r="E602" s="33">
        <f t="shared" si="54"/>
        <v>101</v>
      </c>
      <c r="F602" s="33">
        <f>IF(E602-B602&gt;'Inputs and Outputs Part A'!B$4,E602-B602-'Inputs and Outputs Part A'!B$4,0)</f>
        <v>0</v>
      </c>
      <c r="G602" s="35">
        <f>'Inputs and Outputs Part A'!$B$5*'Data Sheet A'!E602-'Inputs and Outputs Part A'!$B$6*'Data Sheet A'!F602</f>
        <v>4040</v>
      </c>
      <c r="J602" s="13" t="s">
        <v>606</v>
      </c>
      <c r="K602" s="34">
        <v>2</v>
      </c>
      <c r="L602" s="34">
        <v>109</v>
      </c>
      <c r="M602" s="33">
        <f>'Inputs and Outputs Part A'!$B$4+'Inputs and Outputs Part A'!$B$9</f>
        <v>102</v>
      </c>
      <c r="N602" s="33">
        <f t="shared" si="55"/>
        <v>102</v>
      </c>
      <c r="O602" s="33">
        <f>IF(N602-K602&gt;'Inputs and Outputs Part A'!B$4,N602-K602-'Inputs and Outputs Part A'!B$4,0)</f>
        <v>0</v>
      </c>
      <c r="P602" s="35">
        <f>'Inputs and Outputs Part A'!$B$5*'Data Sheet A'!N602-'Inputs and Outputs Part A'!$B$6*'Data Sheet A'!O602</f>
        <v>4080</v>
      </c>
      <c r="S602" s="13" t="s">
        <v>606</v>
      </c>
      <c r="T602" s="34">
        <v>2</v>
      </c>
      <c r="U602" s="34">
        <v>109</v>
      </c>
      <c r="V602" s="33">
        <f>'Inputs and Outputs Part A'!$B$4+'Inputs and Outputs Part A'!$B$10</f>
        <v>103</v>
      </c>
      <c r="W602" s="33">
        <f t="shared" si="56"/>
        <v>103</v>
      </c>
      <c r="X602" s="33">
        <f>IF(W602-T602&gt;'Inputs and Outputs Part A'!B$4,W602-T602-'Inputs and Outputs Part A'!B$4,0)</f>
        <v>1</v>
      </c>
      <c r="Y602" s="35">
        <f>'Inputs and Outputs Part A'!$B$5*'Data Sheet A'!W602-'Inputs and Outputs Part A'!$B$6*'Data Sheet A'!X602</f>
        <v>4020</v>
      </c>
      <c r="AB602" s="13" t="s">
        <v>606</v>
      </c>
      <c r="AC602" s="34">
        <v>2</v>
      </c>
      <c r="AD602" s="34">
        <v>109</v>
      </c>
      <c r="AE602" s="33">
        <f>'Inputs and Outputs Part A'!$B$4+'Inputs and Outputs Part A'!$B$11</f>
        <v>104</v>
      </c>
      <c r="AF602" s="33">
        <f t="shared" si="57"/>
        <v>104</v>
      </c>
      <c r="AG602" s="33">
        <f>IF(AF602-AC602&gt;'Inputs and Outputs Part A'!B$4,AF602-AC602-'Inputs and Outputs Part A'!B$4,0)</f>
        <v>2</v>
      </c>
      <c r="AH602" s="35">
        <f>'Inputs and Outputs Part A'!$B$5*'Data Sheet A'!AF602-'Inputs and Outputs Part A'!$B$6*'Data Sheet A'!AG602</f>
        <v>3960</v>
      </c>
      <c r="AK602" s="13" t="s">
        <v>606</v>
      </c>
      <c r="AL602" s="34">
        <v>2</v>
      </c>
      <c r="AM602" s="34">
        <v>109</v>
      </c>
      <c r="AN602" s="33">
        <f>'Inputs and Outputs Part A'!$B$4+'Inputs and Outputs Part A'!$B$12</f>
        <v>105</v>
      </c>
      <c r="AO602" s="33">
        <f t="shared" si="58"/>
        <v>105</v>
      </c>
      <c r="AP602" s="33">
        <f>IF(AO602-AL602&gt;'Inputs and Outputs Part A'!B$4,AO602-AL602-'Inputs and Outputs Part A'!B$4,0)</f>
        <v>3</v>
      </c>
      <c r="AQ602" s="35">
        <f>'Inputs and Outputs Part A'!$B$5*'Data Sheet A'!AO602-'Inputs and Outputs Part A'!$B$6*'Data Sheet A'!AP602</f>
        <v>3900</v>
      </c>
      <c r="AS602" s="13" t="s">
        <v>606</v>
      </c>
      <c r="AT602" s="34">
        <v>2</v>
      </c>
      <c r="AU602" s="34">
        <v>109</v>
      </c>
      <c r="AV602" s="33">
        <f>'Inputs and Outputs Part A'!$B$4</f>
        <v>100</v>
      </c>
      <c r="AW602" s="33">
        <f t="shared" si="59"/>
        <v>100</v>
      </c>
      <c r="AX602" s="33">
        <f>IF(AW602-AT602&gt;'Inputs and Outputs Part A'!B$4,AW602-AT602-'Inputs and Outputs Part A'!B$4,0)</f>
        <v>0</v>
      </c>
      <c r="AY602" s="35">
        <f>'Inputs and Outputs Part A'!$B$5*'Data Sheet A'!AW602</f>
        <v>4000</v>
      </c>
    </row>
    <row r="603" spans="1:51" x14ac:dyDescent="0.3">
      <c r="A603" s="13" t="s">
        <v>607</v>
      </c>
      <c r="B603" s="34">
        <v>3</v>
      </c>
      <c r="C603" s="34">
        <v>107</v>
      </c>
      <c r="D603" s="33">
        <f>'Inputs and Outputs Part A'!$B$4+'Inputs and Outputs Part A'!$B$8</f>
        <v>101</v>
      </c>
      <c r="E603" s="33">
        <f t="shared" si="54"/>
        <v>101</v>
      </c>
      <c r="F603" s="33">
        <f>IF(E603-B603&gt;'Inputs and Outputs Part A'!B$4,E603-B603-'Inputs and Outputs Part A'!B$4,0)</f>
        <v>0</v>
      </c>
      <c r="G603" s="35">
        <f>'Inputs and Outputs Part A'!$B$5*'Data Sheet A'!E603-'Inputs and Outputs Part A'!$B$6*'Data Sheet A'!F603</f>
        <v>4040</v>
      </c>
      <c r="J603" s="13" t="s">
        <v>607</v>
      </c>
      <c r="K603" s="34">
        <v>3</v>
      </c>
      <c r="L603" s="34">
        <v>107</v>
      </c>
      <c r="M603" s="33">
        <f>'Inputs and Outputs Part A'!$B$4+'Inputs and Outputs Part A'!$B$9</f>
        <v>102</v>
      </c>
      <c r="N603" s="33">
        <f t="shared" si="55"/>
        <v>102</v>
      </c>
      <c r="O603" s="33">
        <f>IF(N603-K603&gt;'Inputs and Outputs Part A'!B$4,N603-K603-'Inputs and Outputs Part A'!B$4,0)</f>
        <v>0</v>
      </c>
      <c r="P603" s="35">
        <f>'Inputs and Outputs Part A'!$B$5*'Data Sheet A'!N603-'Inputs and Outputs Part A'!$B$6*'Data Sheet A'!O603</f>
        <v>4080</v>
      </c>
      <c r="S603" s="13" t="s">
        <v>607</v>
      </c>
      <c r="T603" s="34">
        <v>3</v>
      </c>
      <c r="U603" s="34">
        <v>107</v>
      </c>
      <c r="V603" s="33">
        <f>'Inputs and Outputs Part A'!$B$4+'Inputs and Outputs Part A'!$B$10</f>
        <v>103</v>
      </c>
      <c r="W603" s="33">
        <f t="shared" si="56"/>
        <v>103</v>
      </c>
      <c r="X603" s="33">
        <f>IF(W603-T603&gt;'Inputs and Outputs Part A'!B$4,W603-T603-'Inputs and Outputs Part A'!B$4,0)</f>
        <v>0</v>
      </c>
      <c r="Y603" s="35">
        <f>'Inputs and Outputs Part A'!$B$5*'Data Sheet A'!W603-'Inputs and Outputs Part A'!$B$6*'Data Sheet A'!X603</f>
        <v>4120</v>
      </c>
      <c r="AB603" s="13" t="s">
        <v>607</v>
      </c>
      <c r="AC603" s="34">
        <v>3</v>
      </c>
      <c r="AD603" s="34">
        <v>107</v>
      </c>
      <c r="AE603" s="33">
        <f>'Inputs and Outputs Part A'!$B$4+'Inputs and Outputs Part A'!$B$11</f>
        <v>104</v>
      </c>
      <c r="AF603" s="33">
        <f t="shared" si="57"/>
        <v>104</v>
      </c>
      <c r="AG603" s="33">
        <f>IF(AF603-AC603&gt;'Inputs and Outputs Part A'!B$4,AF603-AC603-'Inputs and Outputs Part A'!B$4,0)</f>
        <v>1</v>
      </c>
      <c r="AH603" s="35">
        <f>'Inputs and Outputs Part A'!$B$5*'Data Sheet A'!AF603-'Inputs and Outputs Part A'!$B$6*'Data Sheet A'!AG603</f>
        <v>4060</v>
      </c>
      <c r="AK603" s="13" t="s">
        <v>607</v>
      </c>
      <c r="AL603" s="34">
        <v>3</v>
      </c>
      <c r="AM603" s="34">
        <v>107</v>
      </c>
      <c r="AN603" s="33">
        <f>'Inputs and Outputs Part A'!$B$4+'Inputs and Outputs Part A'!$B$12</f>
        <v>105</v>
      </c>
      <c r="AO603" s="33">
        <f t="shared" si="58"/>
        <v>105</v>
      </c>
      <c r="AP603" s="33">
        <f>IF(AO603-AL603&gt;'Inputs and Outputs Part A'!B$4,AO603-AL603-'Inputs and Outputs Part A'!B$4,0)</f>
        <v>2</v>
      </c>
      <c r="AQ603" s="35">
        <f>'Inputs and Outputs Part A'!$B$5*'Data Sheet A'!AO603-'Inputs and Outputs Part A'!$B$6*'Data Sheet A'!AP603</f>
        <v>4000</v>
      </c>
      <c r="AS603" s="13" t="s">
        <v>607</v>
      </c>
      <c r="AT603" s="34">
        <v>3</v>
      </c>
      <c r="AU603" s="34">
        <v>107</v>
      </c>
      <c r="AV603" s="33">
        <f>'Inputs and Outputs Part A'!$B$4</f>
        <v>100</v>
      </c>
      <c r="AW603" s="33">
        <f t="shared" si="59"/>
        <v>100</v>
      </c>
      <c r="AX603" s="33">
        <f>IF(AW603-AT603&gt;'Inputs and Outputs Part A'!B$4,AW603-AT603-'Inputs and Outputs Part A'!B$4,0)</f>
        <v>0</v>
      </c>
      <c r="AY603" s="35">
        <f>'Inputs and Outputs Part A'!$B$5*'Data Sheet A'!AW603</f>
        <v>4000</v>
      </c>
    </row>
    <row r="604" spans="1:51" x14ac:dyDescent="0.3">
      <c r="A604" s="13" t="s">
        <v>608</v>
      </c>
      <c r="B604" s="34">
        <v>8</v>
      </c>
      <c r="C604" s="34">
        <v>95</v>
      </c>
      <c r="D604" s="33">
        <f>'Inputs and Outputs Part A'!$B$4+'Inputs and Outputs Part A'!$B$8</f>
        <v>101</v>
      </c>
      <c r="E604" s="33">
        <f t="shared" si="54"/>
        <v>95</v>
      </c>
      <c r="F604" s="33">
        <f>IF(E604-B604&gt;'Inputs and Outputs Part A'!B$4,E604-B604-'Inputs and Outputs Part A'!B$4,0)</f>
        <v>0</v>
      </c>
      <c r="G604" s="35">
        <f>'Inputs and Outputs Part A'!$B$5*'Data Sheet A'!E604-'Inputs and Outputs Part A'!$B$6*'Data Sheet A'!F604</f>
        <v>3800</v>
      </c>
      <c r="J604" s="13" t="s">
        <v>608</v>
      </c>
      <c r="K604" s="34">
        <v>8</v>
      </c>
      <c r="L604" s="34">
        <v>95</v>
      </c>
      <c r="M604" s="33">
        <f>'Inputs and Outputs Part A'!$B$4+'Inputs and Outputs Part A'!$B$9</f>
        <v>102</v>
      </c>
      <c r="N604" s="33">
        <f t="shared" si="55"/>
        <v>95</v>
      </c>
      <c r="O604" s="33">
        <f>IF(N604-K604&gt;'Inputs and Outputs Part A'!B$4,N604-K604-'Inputs and Outputs Part A'!B$4,0)</f>
        <v>0</v>
      </c>
      <c r="P604" s="35">
        <f>'Inputs and Outputs Part A'!$B$5*'Data Sheet A'!N604-'Inputs and Outputs Part A'!$B$6*'Data Sheet A'!O604</f>
        <v>3800</v>
      </c>
      <c r="S604" s="13" t="s">
        <v>608</v>
      </c>
      <c r="T604" s="34">
        <v>8</v>
      </c>
      <c r="U604" s="34">
        <v>95</v>
      </c>
      <c r="V604" s="33">
        <f>'Inputs and Outputs Part A'!$B$4+'Inputs and Outputs Part A'!$B$10</f>
        <v>103</v>
      </c>
      <c r="W604" s="33">
        <f t="shared" si="56"/>
        <v>95</v>
      </c>
      <c r="X604" s="33">
        <f>IF(W604-T604&gt;'Inputs and Outputs Part A'!B$4,W604-T604-'Inputs and Outputs Part A'!B$4,0)</f>
        <v>0</v>
      </c>
      <c r="Y604" s="35">
        <f>'Inputs and Outputs Part A'!$B$5*'Data Sheet A'!W604-'Inputs and Outputs Part A'!$B$6*'Data Sheet A'!X604</f>
        <v>3800</v>
      </c>
      <c r="AB604" s="13" t="s">
        <v>608</v>
      </c>
      <c r="AC604" s="34">
        <v>8</v>
      </c>
      <c r="AD604" s="34">
        <v>95</v>
      </c>
      <c r="AE604" s="33">
        <f>'Inputs and Outputs Part A'!$B$4+'Inputs and Outputs Part A'!$B$11</f>
        <v>104</v>
      </c>
      <c r="AF604" s="33">
        <f t="shared" si="57"/>
        <v>95</v>
      </c>
      <c r="AG604" s="33">
        <f>IF(AF604-AC604&gt;'Inputs and Outputs Part A'!B$4,AF604-AC604-'Inputs and Outputs Part A'!B$4,0)</f>
        <v>0</v>
      </c>
      <c r="AH604" s="35">
        <f>'Inputs and Outputs Part A'!$B$5*'Data Sheet A'!AF604-'Inputs and Outputs Part A'!$B$6*'Data Sheet A'!AG604</f>
        <v>3800</v>
      </c>
      <c r="AK604" s="13" t="s">
        <v>608</v>
      </c>
      <c r="AL604" s="34">
        <v>8</v>
      </c>
      <c r="AM604" s="34">
        <v>95</v>
      </c>
      <c r="AN604" s="33">
        <f>'Inputs and Outputs Part A'!$B$4+'Inputs and Outputs Part A'!$B$12</f>
        <v>105</v>
      </c>
      <c r="AO604" s="33">
        <f t="shared" si="58"/>
        <v>95</v>
      </c>
      <c r="AP604" s="33">
        <f>IF(AO604-AL604&gt;'Inputs and Outputs Part A'!B$4,AO604-AL604-'Inputs and Outputs Part A'!B$4,0)</f>
        <v>0</v>
      </c>
      <c r="AQ604" s="35">
        <f>'Inputs and Outputs Part A'!$B$5*'Data Sheet A'!AO604-'Inputs and Outputs Part A'!$B$6*'Data Sheet A'!AP604</f>
        <v>3800</v>
      </c>
      <c r="AS604" s="13" t="s">
        <v>608</v>
      </c>
      <c r="AT604" s="34">
        <v>8</v>
      </c>
      <c r="AU604" s="34">
        <v>95</v>
      </c>
      <c r="AV604" s="33">
        <f>'Inputs and Outputs Part A'!$B$4</f>
        <v>100</v>
      </c>
      <c r="AW604" s="33">
        <f t="shared" si="59"/>
        <v>95</v>
      </c>
      <c r="AX604" s="33">
        <f>IF(AW604-AT604&gt;'Inputs and Outputs Part A'!B$4,AW604-AT604-'Inputs and Outputs Part A'!B$4,0)</f>
        <v>0</v>
      </c>
      <c r="AY604" s="35">
        <f>'Inputs and Outputs Part A'!$B$5*'Data Sheet A'!AW604</f>
        <v>3800</v>
      </c>
    </row>
    <row r="605" spans="1:51" x14ac:dyDescent="0.3">
      <c r="A605" s="13" t="s">
        <v>609</v>
      </c>
      <c r="B605" s="34">
        <v>0</v>
      </c>
      <c r="C605" s="34">
        <v>104</v>
      </c>
      <c r="D605" s="33">
        <f>'Inputs and Outputs Part A'!$B$4+'Inputs and Outputs Part A'!$B$8</f>
        <v>101</v>
      </c>
      <c r="E605" s="33">
        <f t="shared" si="54"/>
        <v>101</v>
      </c>
      <c r="F605" s="33">
        <f>IF(E605-B605&gt;'Inputs and Outputs Part A'!B$4,E605-B605-'Inputs and Outputs Part A'!B$4,0)</f>
        <v>1</v>
      </c>
      <c r="G605" s="35">
        <f>'Inputs and Outputs Part A'!$B$5*'Data Sheet A'!E605-'Inputs and Outputs Part A'!$B$6*'Data Sheet A'!F605</f>
        <v>3940</v>
      </c>
      <c r="J605" s="13" t="s">
        <v>609</v>
      </c>
      <c r="K605" s="34">
        <v>0</v>
      </c>
      <c r="L605" s="34">
        <v>104</v>
      </c>
      <c r="M605" s="33">
        <f>'Inputs and Outputs Part A'!$B$4+'Inputs and Outputs Part A'!$B$9</f>
        <v>102</v>
      </c>
      <c r="N605" s="33">
        <f t="shared" si="55"/>
        <v>102</v>
      </c>
      <c r="O605" s="33">
        <f>IF(N605-K605&gt;'Inputs and Outputs Part A'!B$4,N605-K605-'Inputs and Outputs Part A'!B$4,0)</f>
        <v>2</v>
      </c>
      <c r="P605" s="35">
        <f>'Inputs and Outputs Part A'!$B$5*'Data Sheet A'!N605-'Inputs and Outputs Part A'!$B$6*'Data Sheet A'!O605</f>
        <v>3880</v>
      </c>
      <c r="S605" s="13" t="s">
        <v>609</v>
      </c>
      <c r="T605" s="34">
        <v>0</v>
      </c>
      <c r="U605" s="34">
        <v>104</v>
      </c>
      <c r="V605" s="33">
        <f>'Inputs and Outputs Part A'!$B$4+'Inputs and Outputs Part A'!$B$10</f>
        <v>103</v>
      </c>
      <c r="W605" s="33">
        <f t="shared" si="56"/>
        <v>103</v>
      </c>
      <c r="X605" s="33">
        <f>IF(W605-T605&gt;'Inputs and Outputs Part A'!B$4,W605-T605-'Inputs and Outputs Part A'!B$4,0)</f>
        <v>3</v>
      </c>
      <c r="Y605" s="35">
        <f>'Inputs and Outputs Part A'!$B$5*'Data Sheet A'!W605-'Inputs and Outputs Part A'!$B$6*'Data Sheet A'!X605</f>
        <v>3820</v>
      </c>
      <c r="AB605" s="13" t="s">
        <v>609</v>
      </c>
      <c r="AC605" s="34">
        <v>0</v>
      </c>
      <c r="AD605" s="34">
        <v>104</v>
      </c>
      <c r="AE605" s="33">
        <f>'Inputs and Outputs Part A'!$B$4+'Inputs and Outputs Part A'!$B$11</f>
        <v>104</v>
      </c>
      <c r="AF605" s="33">
        <f t="shared" si="57"/>
        <v>104</v>
      </c>
      <c r="AG605" s="33">
        <f>IF(AF605-AC605&gt;'Inputs and Outputs Part A'!B$4,AF605-AC605-'Inputs and Outputs Part A'!B$4,0)</f>
        <v>4</v>
      </c>
      <c r="AH605" s="35">
        <f>'Inputs and Outputs Part A'!$B$5*'Data Sheet A'!AF605-'Inputs and Outputs Part A'!$B$6*'Data Sheet A'!AG605</f>
        <v>3760</v>
      </c>
      <c r="AK605" s="13" t="s">
        <v>609</v>
      </c>
      <c r="AL605" s="34">
        <v>0</v>
      </c>
      <c r="AM605" s="34">
        <v>104</v>
      </c>
      <c r="AN605" s="33">
        <f>'Inputs and Outputs Part A'!$B$4+'Inputs and Outputs Part A'!$B$12</f>
        <v>105</v>
      </c>
      <c r="AO605" s="33">
        <f t="shared" si="58"/>
        <v>104</v>
      </c>
      <c r="AP605" s="33">
        <f>IF(AO605-AL605&gt;'Inputs and Outputs Part A'!B$4,AO605-AL605-'Inputs and Outputs Part A'!B$4,0)</f>
        <v>4</v>
      </c>
      <c r="AQ605" s="35">
        <f>'Inputs and Outputs Part A'!$B$5*'Data Sheet A'!AO605-'Inputs and Outputs Part A'!$B$6*'Data Sheet A'!AP605</f>
        <v>3760</v>
      </c>
      <c r="AS605" s="13" t="s">
        <v>609</v>
      </c>
      <c r="AT605" s="34">
        <v>0</v>
      </c>
      <c r="AU605" s="34">
        <v>104</v>
      </c>
      <c r="AV605" s="33">
        <f>'Inputs and Outputs Part A'!$B$4</f>
        <v>100</v>
      </c>
      <c r="AW605" s="33">
        <f t="shared" si="59"/>
        <v>100</v>
      </c>
      <c r="AX605" s="33">
        <f>IF(AW605-AT605&gt;'Inputs and Outputs Part A'!B$4,AW605-AT605-'Inputs and Outputs Part A'!B$4,0)</f>
        <v>0</v>
      </c>
      <c r="AY605" s="35">
        <f>'Inputs and Outputs Part A'!$B$5*'Data Sheet A'!AW605</f>
        <v>4000</v>
      </c>
    </row>
    <row r="606" spans="1:51" x14ac:dyDescent="0.3">
      <c r="A606" s="13" t="s">
        <v>610</v>
      </c>
      <c r="B606" s="34">
        <v>1</v>
      </c>
      <c r="C606" s="34">
        <v>105</v>
      </c>
      <c r="D606" s="33">
        <f>'Inputs and Outputs Part A'!$B$4+'Inputs and Outputs Part A'!$B$8</f>
        <v>101</v>
      </c>
      <c r="E606" s="33">
        <f t="shared" si="54"/>
        <v>101</v>
      </c>
      <c r="F606" s="33">
        <f>IF(E606-B606&gt;'Inputs and Outputs Part A'!B$4,E606-B606-'Inputs and Outputs Part A'!B$4,0)</f>
        <v>0</v>
      </c>
      <c r="G606" s="35">
        <f>'Inputs and Outputs Part A'!$B$5*'Data Sheet A'!E606-'Inputs and Outputs Part A'!$B$6*'Data Sheet A'!F606</f>
        <v>4040</v>
      </c>
      <c r="J606" s="13" t="s">
        <v>610</v>
      </c>
      <c r="K606" s="34">
        <v>1</v>
      </c>
      <c r="L606" s="34">
        <v>105</v>
      </c>
      <c r="M606" s="33">
        <f>'Inputs and Outputs Part A'!$B$4+'Inputs and Outputs Part A'!$B$9</f>
        <v>102</v>
      </c>
      <c r="N606" s="33">
        <f t="shared" si="55"/>
        <v>102</v>
      </c>
      <c r="O606" s="33">
        <f>IF(N606-K606&gt;'Inputs and Outputs Part A'!B$4,N606-K606-'Inputs and Outputs Part A'!B$4,0)</f>
        <v>1</v>
      </c>
      <c r="P606" s="35">
        <f>'Inputs and Outputs Part A'!$B$5*'Data Sheet A'!N606-'Inputs and Outputs Part A'!$B$6*'Data Sheet A'!O606</f>
        <v>3980</v>
      </c>
      <c r="S606" s="13" t="s">
        <v>610</v>
      </c>
      <c r="T606" s="34">
        <v>1</v>
      </c>
      <c r="U606" s="34">
        <v>105</v>
      </c>
      <c r="V606" s="33">
        <f>'Inputs and Outputs Part A'!$B$4+'Inputs and Outputs Part A'!$B$10</f>
        <v>103</v>
      </c>
      <c r="W606" s="33">
        <f t="shared" si="56"/>
        <v>103</v>
      </c>
      <c r="X606" s="33">
        <f>IF(W606-T606&gt;'Inputs and Outputs Part A'!B$4,W606-T606-'Inputs and Outputs Part A'!B$4,0)</f>
        <v>2</v>
      </c>
      <c r="Y606" s="35">
        <f>'Inputs and Outputs Part A'!$B$5*'Data Sheet A'!W606-'Inputs and Outputs Part A'!$B$6*'Data Sheet A'!X606</f>
        <v>3920</v>
      </c>
      <c r="AB606" s="13" t="s">
        <v>610</v>
      </c>
      <c r="AC606" s="34">
        <v>1</v>
      </c>
      <c r="AD606" s="34">
        <v>105</v>
      </c>
      <c r="AE606" s="33">
        <f>'Inputs and Outputs Part A'!$B$4+'Inputs and Outputs Part A'!$B$11</f>
        <v>104</v>
      </c>
      <c r="AF606" s="33">
        <f t="shared" si="57"/>
        <v>104</v>
      </c>
      <c r="AG606" s="33">
        <f>IF(AF606-AC606&gt;'Inputs and Outputs Part A'!B$4,AF606-AC606-'Inputs and Outputs Part A'!B$4,0)</f>
        <v>3</v>
      </c>
      <c r="AH606" s="35">
        <f>'Inputs and Outputs Part A'!$B$5*'Data Sheet A'!AF606-'Inputs and Outputs Part A'!$B$6*'Data Sheet A'!AG606</f>
        <v>3860</v>
      </c>
      <c r="AK606" s="13" t="s">
        <v>610</v>
      </c>
      <c r="AL606" s="34">
        <v>1</v>
      </c>
      <c r="AM606" s="34">
        <v>105</v>
      </c>
      <c r="AN606" s="33">
        <f>'Inputs and Outputs Part A'!$B$4+'Inputs and Outputs Part A'!$B$12</f>
        <v>105</v>
      </c>
      <c r="AO606" s="33">
        <f t="shared" si="58"/>
        <v>105</v>
      </c>
      <c r="AP606" s="33">
        <f>IF(AO606-AL606&gt;'Inputs and Outputs Part A'!B$4,AO606-AL606-'Inputs and Outputs Part A'!B$4,0)</f>
        <v>4</v>
      </c>
      <c r="AQ606" s="35">
        <f>'Inputs and Outputs Part A'!$B$5*'Data Sheet A'!AO606-'Inputs and Outputs Part A'!$B$6*'Data Sheet A'!AP606</f>
        <v>3800</v>
      </c>
      <c r="AS606" s="13" t="s">
        <v>610</v>
      </c>
      <c r="AT606" s="34">
        <v>1</v>
      </c>
      <c r="AU606" s="34">
        <v>105</v>
      </c>
      <c r="AV606" s="33">
        <f>'Inputs and Outputs Part A'!$B$4</f>
        <v>100</v>
      </c>
      <c r="AW606" s="33">
        <f t="shared" si="59"/>
        <v>100</v>
      </c>
      <c r="AX606" s="33">
        <f>IF(AW606-AT606&gt;'Inputs and Outputs Part A'!B$4,AW606-AT606-'Inputs and Outputs Part A'!B$4,0)</f>
        <v>0</v>
      </c>
      <c r="AY606" s="35">
        <f>'Inputs and Outputs Part A'!$B$5*'Data Sheet A'!AW606</f>
        <v>4000</v>
      </c>
    </row>
    <row r="607" spans="1:51" x14ac:dyDescent="0.3">
      <c r="A607" s="13" t="s">
        <v>611</v>
      </c>
      <c r="B607" s="34">
        <v>4</v>
      </c>
      <c r="C607" s="34">
        <v>110</v>
      </c>
      <c r="D607" s="33">
        <f>'Inputs and Outputs Part A'!$B$4+'Inputs and Outputs Part A'!$B$8</f>
        <v>101</v>
      </c>
      <c r="E607" s="33">
        <f t="shared" si="54"/>
        <v>101</v>
      </c>
      <c r="F607" s="33">
        <f>IF(E607-B607&gt;'Inputs and Outputs Part A'!B$4,E607-B607-'Inputs and Outputs Part A'!B$4,0)</f>
        <v>0</v>
      </c>
      <c r="G607" s="35">
        <f>'Inputs and Outputs Part A'!$B$5*'Data Sheet A'!E607-'Inputs and Outputs Part A'!$B$6*'Data Sheet A'!F607</f>
        <v>4040</v>
      </c>
      <c r="J607" s="13" t="s">
        <v>611</v>
      </c>
      <c r="K607" s="34">
        <v>4</v>
      </c>
      <c r="L607" s="34">
        <v>110</v>
      </c>
      <c r="M607" s="33">
        <f>'Inputs and Outputs Part A'!$B$4+'Inputs and Outputs Part A'!$B$9</f>
        <v>102</v>
      </c>
      <c r="N607" s="33">
        <f t="shared" si="55"/>
        <v>102</v>
      </c>
      <c r="O607" s="33">
        <f>IF(N607-K607&gt;'Inputs and Outputs Part A'!B$4,N607-K607-'Inputs and Outputs Part A'!B$4,0)</f>
        <v>0</v>
      </c>
      <c r="P607" s="35">
        <f>'Inputs and Outputs Part A'!$B$5*'Data Sheet A'!N607-'Inputs and Outputs Part A'!$B$6*'Data Sheet A'!O607</f>
        <v>4080</v>
      </c>
      <c r="S607" s="13" t="s">
        <v>611</v>
      </c>
      <c r="T607" s="34">
        <v>4</v>
      </c>
      <c r="U607" s="34">
        <v>110</v>
      </c>
      <c r="V607" s="33">
        <f>'Inputs and Outputs Part A'!$B$4+'Inputs and Outputs Part A'!$B$10</f>
        <v>103</v>
      </c>
      <c r="W607" s="33">
        <f t="shared" si="56"/>
        <v>103</v>
      </c>
      <c r="X607" s="33">
        <f>IF(W607-T607&gt;'Inputs and Outputs Part A'!B$4,W607-T607-'Inputs and Outputs Part A'!B$4,0)</f>
        <v>0</v>
      </c>
      <c r="Y607" s="35">
        <f>'Inputs and Outputs Part A'!$B$5*'Data Sheet A'!W607-'Inputs and Outputs Part A'!$B$6*'Data Sheet A'!X607</f>
        <v>4120</v>
      </c>
      <c r="AB607" s="13" t="s">
        <v>611</v>
      </c>
      <c r="AC607" s="34">
        <v>4</v>
      </c>
      <c r="AD607" s="34">
        <v>110</v>
      </c>
      <c r="AE607" s="33">
        <f>'Inputs and Outputs Part A'!$B$4+'Inputs and Outputs Part A'!$B$11</f>
        <v>104</v>
      </c>
      <c r="AF607" s="33">
        <f t="shared" si="57"/>
        <v>104</v>
      </c>
      <c r="AG607" s="33">
        <f>IF(AF607-AC607&gt;'Inputs and Outputs Part A'!B$4,AF607-AC607-'Inputs and Outputs Part A'!B$4,0)</f>
        <v>0</v>
      </c>
      <c r="AH607" s="35">
        <f>'Inputs and Outputs Part A'!$B$5*'Data Sheet A'!AF607-'Inputs and Outputs Part A'!$B$6*'Data Sheet A'!AG607</f>
        <v>4160</v>
      </c>
      <c r="AK607" s="13" t="s">
        <v>611</v>
      </c>
      <c r="AL607" s="34">
        <v>4</v>
      </c>
      <c r="AM607" s="34">
        <v>110</v>
      </c>
      <c r="AN607" s="33">
        <f>'Inputs and Outputs Part A'!$B$4+'Inputs and Outputs Part A'!$B$12</f>
        <v>105</v>
      </c>
      <c r="AO607" s="33">
        <f t="shared" si="58"/>
        <v>105</v>
      </c>
      <c r="AP607" s="33">
        <f>IF(AO607-AL607&gt;'Inputs and Outputs Part A'!B$4,AO607-AL607-'Inputs and Outputs Part A'!B$4,0)</f>
        <v>1</v>
      </c>
      <c r="AQ607" s="35">
        <f>'Inputs and Outputs Part A'!$B$5*'Data Sheet A'!AO607-'Inputs and Outputs Part A'!$B$6*'Data Sheet A'!AP607</f>
        <v>4100</v>
      </c>
      <c r="AS607" s="13" t="s">
        <v>611</v>
      </c>
      <c r="AT607" s="34">
        <v>4</v>
      </c>
      <c r="AU607" s="34">
        <v>110</v>
      </c>
      <c r="AV607" s="33">
        <f>'Inputs and Outputs Part A'!$B$4</f>
        <v>100</v>
      </c>
      <c r="AW607" s="33">
        <f t="shared" si="59"/>
        <v>100</v>
      </c>
      <c r="AX607" s="33">
        <f>IF(AW607-AT607&gt;'Inputs and Outputs Part A'!B$4,AW607-AT607-'Inputs and Outputs Part A'!B$4,0)</f>
        <v>0</v>
      </c>
      <c r="AY607" s="35">
        <f>'Inputs and Outputs Part A'!$B$5*'Data Sheet A'!AW607</f>
        <v>4000</v>
      </c>
    </row>
    <row r="608" spans="1:51" x14ac:dyDescent="0.3">
      <c r="A608" s="13" t="s">
        <v>612</v>
      </c>
      <c r="B608" s="34">
        <v>1</v>
      </c>
      <c r="C608" s="34">
        <v>105</v>
      </c>
      <c r="D608" s="33">
        <f>'Inputs and Outputs Part A'!$B$4+'Inputs and Outputs Part A'!$B$8</f>
        <v>101</v>
      </c>
      <c r="E608" s="33">
        <f t="shared" si="54"/>
        <v>101</v>
      </c>
      <c r="F608" s="33">
        <f>IF(E608-B608&gt;'Inputs and Outputs Part A'!B$4,E608-B608-'Inputs and Outputs Part A'!B$4,0)</f>
        <v>0</v>
      </c>
      <c r="G608" s="35">
        <f>'Inputs and Outputs Part A'!$B$5*'Data Sheet A'!E608-'Inputs and Outputs Part A'!$B$6*'Data Sheet A'!F608</f>
        <v>4040</v>
      </c>
      <c r="J608" s="13" t="s">
        <v>612</v>
      </c>
      <c r="K608" s="34">
        <v>1</v>
      </c>
      <c r="L608" s="34">
        <v>105</v>
      </c>
      <c r="M608" s="33">
        <f>'Inputs and Outputs Part A'!$B$4+'Inputs and Outputs Part A'!$B$9</f>
        <v>102</v>
      </c>
      <c r="N608" s="33">
        <f t="shared" si="55"/>
        <v>102</v>
      </c>
      <c r="O608" s="33">
        <f>IF(N608-K608&gt;'Inputs and Outputs Part A'!B$4,N608-K608-'Inputs and Outputs Part A'!B$4,0)</f>
        <v>1</v>
      </c>
      <c r="P608" s="35">
        <f>'Inputs and Outputs Part A'!$B$5*'Data Sheet A'!N608-'Inputs and Outputs Part A'!$B$6*'Data Sheet A'!O608</f>
        <v>3980</v>
      </c>
      <c r="S608" s="13" t="s">
        <v>612</v>
      </c>
      <c r="T608" s="34">
        <v>1</v>
      </c>
      <c r="U608" s="34">
        <v>105</v>
      </c>
      <c r="V608" s="33">
        <f>'Inputs and Outputs Part A'!$B$4+'Inputs and Outputs Part A'!$B$10</f>
        <v>103</v>
      </c>
      <c r="W608" s="33">
        <f t="shared" si="56"/>
        <v>103</v>
      </c>
      <c r="X608" s="33">
        <f>IF(W608-T608&gt;'Inputs and Outputs Part A'!B$4,W608-T608-'Inputs and Outputs Part A'!B$4,0)</f>
        <v>2</v>
      </c>
      <c r="Y608" s="35">
        <f>'Inputs and Outputs Part A'!$B$5*'Data Sheet A'!W608-'Inputs and Outputs Part A'!$B$6*'Data Sheet A'!X608</f>
        <v>3920</v>
      </c>
      <c r="AB608" s="13" t="s">
        <v>612</v>
      </c>
      <c r="AC608" s="34">
        <v>1</v>
      </c>
      <c r="AD608" s="34">
        <v>105</v>
      </c>
      <c r="AE608" s="33">
        <f>'Inputs and Outputs Part A'!$B$4+'Inputs and Outputs Part A'!$B$11</f>
        <v>104</v>
      </c>
      <c r="AF608" s="33">
        <f t="shared" si="57"/>
        <v>104</v>
      </c>
      <c r="AG608" s="33">
        <f>IF(AF608-AC608&gt;'Inputs and Outputs Part A'!B$4,AF608-AC608-'Inputs and Outputs Part A'!B$4,0)</f>
        <v>3</v>
      </c>
      <c r="AH608" s="35">
        <f>'Inputs and Outputs Part A'!$B$5*'Data Sheet A'!AF608-'Inputs and Outputs Part A'!$B$6*'Data Sheet A'!AG608</f>
        <v>3860</v>
      </c>
      <c r="AK608" s="13" t="s">
        <v>612</v>
      </c>
      <c r="AL608" s="34">
        <v>1</v>
      </c>
      <c r="AM608" s="34">
        <v>105</v>
      </c>
      <c r="AN608" s="33">
        <f>'Inputs and Outputs Part A'!$B$4+'Inputs and Outputs Part A'!$B$12</f>
        <v>105</v>
      </c>
      <c r="AO608" s="33">
        <f t="shared" si="58"/>
        <v>105</v>
      </c>
      <c r="AP608" s="33">
        <f>IF(AO608-AL608&gt;'Inputs and Outputs Part A'!B$4,AO608-AL608-'Inputs and Outputs Part A'!B$4,0)</f>
        <v>4</v>
      </c>
      <c r="AQ608" s="35">
        <f>'Inputs and Outputs Part A'!$B$5*'Data Sheet A'!AO608-'Inputs and Outputs Part A'!$B$6*'Data Sheet A'!AP608</f>
        <v>3800</v>
      </c>
      <c r="AS608" s="13" t="s">
        <v>612</v>
      </c>
      <c r="AT608" s="34">
        <v>1</v>
      </c>
      <c r="AU608" s="34">
        <v>105</v>
      </c>
      <c r="AV608" s="33">
        <f>'Inputs and Outputs Part A'!$B$4</f>
        <v>100</v>
      </c>
      <c r="AW608" s="33">
        <f t="shared" si="59"/>
        <v>100</v>
      </c>
      <c r="AX608" s="33">
        <f>IF(AW608-AT608&gt;'Inputs and Outputs Part A'!B$4,AW608-AT608-'Inputs and Outputs Part A'!B$4,0)</f>
        <v>0</v>
      </c>
      <c r="AY608" s="35">
        <f>'Inputs and Outputs Part A'!$B$5*'Data Sheet A'!AW608</f>
        <v>4000</v>
      </c>
    </row>
    <row r="609" spans="1:51" x14ac:dyDescent="0.3">
      <c r="A609" s="13" t="s">
        <v>613</v>
      </c>
      <c r="B609" s="34">
        <v>4</v>
      </c>
      <c r="C609" s="34">
        <v>111</v>
      </c>
      <c r="D609" s="33">
        <f>'Inputs and Outputs Part A'!$B$4+'Inputs and Outputs Part A'!$B$8</f>
        <v>101</v>
      </c>
      <c r="E609" s="33">
        <f t="shared" si="54"/>
        <v>101</v>
      </c>
      <c r="F609" s="33">
        <f>IF(E609-B609&gt;'Inputs and Outputs Part A'!B$4,E609-B609-'Inputs and Outputs Part A'!B$4,0)</f>
        <v>0</v>
      </c>
      <c r="G609" s="35">
        <f>'Inputs and Outputs Part A'!$B$5*'Data Sheet A'!E609-'Inputs and Outputs Part A'!$B$6*'Data Sheet A'!F609</f>
        <v>4040</v>
      </c>
      <c r="J609" s="13" t="s">
        <v>613</v>
      </c>
      <c r="K609" s="34">
        <v>4</v>
      </c>
      <c r="L609" s="34">
        <v>111</v>
      </c>
      <c r="M609" s="33">
        <f>'Inputs and Outputs Part A'!$B$4+'Inputs and Outputs Part A'!$B$9</f>
        <v>102</v>
      </c>
      <c r="N609" s="33">
        <f t="shared" si="55"/>
        <v>102</v>
      </c>
      <c r="O609" s="33">
        <f>IF(N609-K609&gt;'Inputs and Outputs Part A'!B$4,N609-K609-'Inputs and Outputs Part A'!B$4,0)</f>
        <v>0</v>
      </c>
      <c r="P609" s="35">
        <f>'Inputs and Outputs Part A'!$B$5*'Data Sheet A'!N609-'Inputs and Outputs Part A'!$B$6*'Data Sheet A'!O609</f>
        <v>4080</v>
      </c>
      <c r="S609" s="13" t="s">
        <v>613</v>
      </c>
      <c r="T609" s="34">
        <v>4</v>
      </c>
      <c r="U609" s="34">
        <v>111</v>
      </c>
      <c r="V609" s="33">
        <f>'Inputs and Outputs Part A'!$B$4+'Inputs and Outputs Part A'!$B$10</f>
        <v>103</v>
      </c>
      <c r="W609" s="33">
        <f t="shared" si="56"/>
        <v>103</v>
      </c>
      <c r="X609" s="33">
        <f>IF(W609-T609&gt;'Inputs and Outputs Part A'!B$4,W609-T609-'Inputs and Outputs Part A'!B$4,0)</f>
        <v>0</v>
      </c>
      <c r="Y609" s="35">
        <f>'Inputs and Outputs Part A'!$B$5*'Data Sheet A'!W609-'Inputs and Outputs Part A'!$B$6*'Data Sheet A'!X609</f>
        <v>4120</v>
      </c>
      <c r="AB609" s="13" t="s">
        <v>613</v>
      </c>
      <c r="AC609" s="34">
        <v>4</v>
      </c>
      <c r="AD609" s="34">
        <v>111</v>
      </c>
      <c r="AE609" s="33">
        <f>'Inputs and Outputs Part A'!$B$4+'Inputs and Outputs Part A'!$B$11</f>
        <v>104</v>
      </c>
      <c r="AF609" s="33">
        <f t="shared" si="57"/>
        <v>104</v>
      </c>
      <c r="AG609" s="33">
        <f>IF(AF609-AC609&gt;'Inputs and Outputs Part A'!B$4,AF609-AC609-'Inputs and Outputs Part A'!B$4,0)</f>
        <v>0</v>
      </c>
      <c r="AH609" s="35">
        <f>'Inputs and Outputs Part A'!$B$5*'Data Sheet A'!AF609-'Inputs and Outputs Part A'!$B$6*'Data Sheet A'!AG609</f>
        <v>4160</v>
      </c>
      <c r="AK609" s="13" t="s">
        <v>613</v>
      </c>
      <c r="AL609" s="34">
        <v>4</v>
      </c>
      <c r="AM609" s="34">
        <v>111</v>
      </c>
      <c r="AN609" s="33">
        <f>'Inputs and Outputs Part A'!$B$4+'Inputs and Outputs Part A'!$B$12</f>
        <v>105</v>
      </c>
      <c r="AO609" s="33">
        <f t="shared" si="58"/>
        <v>105</v>
      </c>
      <c r="AP609" s="33">
        <f>IF(AO609-AL609&gt;'Inputs and Outputs Part A'!B$4,AO609-AL609-'Inputs and Outputs Part A'!B$4,0)</f>
        <v>1</v>
      </c>
      <c r="AQ609" s="35">
        <f>'Inputs and Outputs Part A'!$B$5*'Data Sheet A'!AO609-'Inputs and Outputs Part A'!$B$6*'Data Sheet A'!AP609</f>
        <v>4100</v>
      </c>
      <c r="AS609" s="13" t="s">
        <v>613</v>
      </c>
      <c r="AT609" s="34">
        <v>4</v>
      </c>
      <c r="AU609" s="34">
        <v>111</v>
      </c>
      <c r="AV609" s="33">
        <f>'Inputs and Outputs Part A'!$B$4</f>
        <v>100</v>
      </c>
      <c r="AW609" s="33">
        <f t="shared" si="59"/>
        <v>100</v>
      </c>
      <c r="AX609" s="33">
        <f>IF(AW609-AT609&gt;'Inputs and Outputs Part A'!B$4,AW609-AT609-'Inputs and Outputs Part A'!B$4,0)</f>
        <v>0</v>
      </c>
      <c r="AY609" s="35">
        <f>'Inputs and Outputs Part A'!$B$5*'Data Sheet A'!AW609</f>
        <v>4000</v>
      </c>
    </row>
    <row r="610" spans="1:51" x14ac:dyDescent="0.3">
      <c r="A610" s="13" t="s">
        <v>614</v>
      </c>
      <c r="B610" s="34">
        <v>2</v>
      </c>
      <c r="C610" s="34">
        <v>105</v>
      </c>
      <c r="D610" s="33">
        <f>'Inputs and Outputs Part A'!$B$4+'Inputs and Outputs Part A'!$B$8</f>
        <v>101</v>
      </c>
      <c r="E610" s="33">
        <f t="shared" si="54"/>
        <v>101</v>
      </c>
      <c r="F610" s="33">
        <f>IF(E610-B610&gt;'Inputs and Outputs Part A'!B$4,E610-B610-'Inputs and Outputs Part A'!B$4,0)</f>
        <v>0</v>
      </c>
      <c r="G610" s="35">
        <f>'Inputs and Outputs Part A'!$B$5*'Data Sheet A'!E610-'Inputs and Outputs Part A'!$B$6*'Data Sheet A'!F610</f>
        <v>4040</v>
      </c>
      <c r="J610" s="13" t="s">
        <v>614</v>
      </c>
      <c r="K610" s="34">
        <v>2</v>
      </c>
      <c r="L610" s="34">
        <v>105</v>
      </c>
      <c r="M610" s="33">
        <f>'Inputs and Outputs Part A'!$B$4+'Inputs and Outputs Part A'!$B$9</f>
        <v>102</v>
      </c>
      <c r="N610" s="33">
        <f t="shared" si="55"/>
        <v>102</v>
      </c>
      <c r="O610" s="33">
        <f>IF(N610-K610&gt;'Inputs and Outputs Part A'!B$4,N610-K610-'Inputs and Outputs Part A'!B$4,0)</f>
        <v>0</v>
      </c>
      <c r="P610" s="35">
        <f>'Inputs and Outputs Part A'!$B$5*'Data Sheet A'!N610-'Inputs and Outputs Part A'!$B$6*'Data Sheet A'!O610</f>
        <v>4080</v>
      </c>
      <c r="S610" s="13" t="s">
        <v>614</v>
      </c>
      <c r="T610" s="34">
        <v>2</v>
      </c>
      <c r="U610" s="34">
        <v>105</v>
      </c>
      <c r="V610" s="33">
        <f>'Inputs and Outputs Part A'!$B$4+'Inputs and Outputs Part A'!$B$10</f>
        <v>103</v>
      </c>
      <c r="W610" s="33">
        <f t="shared" si="56"/>
        <v>103</v>
      </c>
      <c r="X610" s="33">
        <f>IF(W610-T610&gt;'Inputs and Outputs Part A'!B$4,W610-T610-'Inputs and Outputs Part A'!B$4,0)</f>
        <v>1</v>
      </c>
      <c r="Y610" s="35">
        <f>'Inputs and Outputs Part A'!$B$5*'Data Sheet A'!W610-'Inputs and Outputs Part A'!$B$6*'Data Sheet A'!X610</f>
        <v>4020</v>
      </c>
      <c r="AB610" s="13" t="s">
        <v>614</v>
      </c>
      <c r="AC610" s="34">
        <v>2</v>
      </c>
      <c r="AD610" s="34">
        <v>105</v>
      </c>
      <c r="AE610" s="33">
        <f>'Inputs and Outputs Part A'!$B$4+'Inputs and Outputs Part A'!$B$11</f>
        <v>104</v>
      </c>
      <c r="AF610" s="33">
        <f t="shared" si="57"/>
        <v>104</v>
      </c>
      <c r="AG610" s="33">
        <f>IF(AF610-AC610&gt;'Inputs and Outputs Part A'!B$4,AF610-AC610-'Inputs and Outputs Part A'!B$4,0)</f>
        <v>2</v>
      </c>
      <c r="AH610" s="35">
        <f>'Inputs and Outputs Part A'!$B$5*'Data Sheet A'!AF610-'Inputs and Outputs Part A'!$B$6*'Data Sheet A'!AG610</f>
        <v>3960</v>
      </c>
      <c r="AK610" s="13" t="s">
        <v>614</v>
      </c>
      <c r="AL610" s="34">
        <v>2</v>
      </c>
      <c r="AM610" s="34">
        <v>105</v>
      </c>
      <c r="AN610" s="33">
        <f>'Inputs and Outputs Part A'!$B$4+'Inputs and Outputs Part A'!$B$12</f>
        <v>105</v>
      </c>
      <c r="AO610" s="33">
        <f t="shared" si="58"/>
        <v>105</v>
      </c>
      <c r="AP610" s="33">
        <f>IF(AO610-AL610&gt;'Inputs and Outputs Part A'!B$4,AO610-AL610-'Inputs and Outputs Part A'!B$4,0)</f>
        <v>3</v>
      </c>
      <c r="AQ610" s="35">
        <f>'Inputs and Outputs Part A'!$B$5*'Data Sheet A'!AO610-'Inputs and Outputs Part A'!$B$6*'Data Sheet A'!AP610</f>
        <v>3900</v>
      </c>
      <c r="AS610" s="13" t="s">
        <v>614</v>
      </c>
      <c r="AT610" s="34">
        <v>2</v>
      </c>
      <c r="AU610" s="34">
        <v>105</v>
      </c>
      <c r="AV610" s="33">
        <f>'Inputs and Outputs Part A'!$B$4</f>
        <v>100</v>
      </c>
      <c r="AW610" s="33">
        <f t="shared" si="59"/>
        <v>100</v>
      </c>
      <c r="AX610" s="33">
        <f>IF(AW610-AT610&gt;'Inputs and Outputs Part A'!B$4,AW610-AT610-'Inputs and Outputs Part A'!B$4,0)</f>
        <v>0</v>
      </c>
      <c r="AY610" s="35">
        <f>'Inputs and Outputs Part A'!$B$5*'Data Sheet A'!AW610</f>
        <v>4000</v>
      </c>
    </row>
    <row r="611" spans="1:51" x14ac:dyDescent="0.3">
      <c r="A611" s="13" t="s">
        <v>615</v>
      </c>
      <c r="B611" s="34">
        <v>0</v>
      </c>
      <c r="C611" s="34">
        <v>115</v>
      </c>
      <c r="D611" s="33">
        <f>'Inputs and Outputs Part A'!$B$4+'Inputs and Outputs Part A'!$B$8</f>
        <v>101</v>
      </c>
      <c r="E611" s="33">
        <f t="shared" si="54"/>
        <v>101</v>
      </c>
      <c r="F611" s="33">
        <f>IF(E611-B611&gt;'Inputs and Outputs Part A'!B$4,E611-B611-'Inputs and Outputs Part A'!B$4,0)</f>
        <v>1</v>
      </c>
      <c r="G611" s="35">
        <f>'Inputs and Outputs Part A'!$B$5*'Data Sheet A'!E611-'Inputs and Outputs Part A'!$B$6*'Data Sheet A'!F611</f>
        <v>3940</v>
      </c>
      <c r="J611" s="13" t="s">
        <v>615</v>
      </c>
      <c r="K611" s="34">
        <v>0</v>
      </c>
      <c r="L611" s="34">
        <v>115</v>
      </c>
      <c r="M611" s="33">
        <f>'Inputs and Outputs Part A'!$B$4+'Inputs and Outputs Part A'!$B$9</f>
        <v>102</v>
      </c>
      <c r="N611" s="33">
        <f t="shared" si="55"/>
        <v>102</v>
      </c>
      <c r="O611" s="33">
        <f>IF(N611-K611&gt;'Inputs and Outputs Part A'!B$4,N611-K611-'Inputs and Outputs Part A'!B$4,0)</f>
        <v>2</v>
      </c>
      <c r="P611" s="35">
        <f>'Inputs and Outputs Part A'!$B$5*'Data Sheet A'!N611-'Inputs and Outputs Part A'!$B$6*'Data Sheet A'!O611</f>
        <v>3880</v>
      </c>
      <c r="S611" s="13" t="s">
        <v>615</v>
      </c>
      <c r="T611" s="34">
        <v>0</v>
      </c>
      <c r="U611" s="34">
        <v>115</v>
      </c>
      <c r="V611" s="33">
        <f>'Inputs and Outputs Part A'!$B$4+'Inputs and Outputs Part A'!$B$10</f>
        <v>103</v>
      </c>
      <c r="W611" s="33">
        <f t="shared" si="56"/>
        <v>103</v>
      </c>
      <c r="X611" s="33">
        <f>IF(W611-T611&gt;'Inputs and Outputs Part A'!B$4,W611-T611-'Inputs and Outputs Part A'!B$4,0)</f>
        <v>3</v>
      </c>
      <c r="Y611" s="35">
        <f>'Inputs and Outputs Part A'!$B$5*'Data Sheet A'!W611-'Inputs and Outputs Part A'!$B$6*'Data Sheet A'!X611</f>
        <v>3820</v>
      </c>
      <c r="AB611" s="13" t="s">
        <v>615</v>
      </c>
      <c r="AC611" s="34">
        <v>0</v>
      </c>
      <c r="AD611" s="34">
        <v>115</v>
      </c>
      <c r="AE611" s="33">
        <f>'Inputs and Outputs Part A'!$B$4+'Inputs and Outputs Part A'!$B$11</f>
        <v>104</v>
      </c>
      <c r="AF611" s="33">
        <f t="shared" si="57"/>
        <v>104</v>
      </c>
      <c r="AG611" s="33">
        <f>IF(AF611-AC611&gt;'Inputs and Outputs Part A'!B$4,AF611-AC611-'Inputs and Outputs Part A'!B$4,0)</f>
        <v>4</v>
      </c>
      <c r="AH611" s="35">
        <f>'Inputs and Outputs Part A'!$B$5*'Data Sheet A'!AF611-'Inputs and Outputs Part A'!$B$6*'Data Sheet A'!AG611</f>
        <v>3760</v>
      </c>
      <c r="AK611" s="13" t="s">
        <v>615</v>
      </c>
      <c r="AL611" s="34">
        <v>0</v>
      </c>
      <c r="AM611" s="34">
        <v>115</v>
      </c>
      <c r="AN611" s="33">
        <f>'Inputs and Outputs Part A'!$B$4+'Inputs and Outputs Part A'!$B$12</f>
        <v>105</v>
      </c>
      <c r="AO611" s="33">
        <f t="shared" si="58"/>
        <v>105</v>
      </c>
      <c r="AP611" s="33">
        <f>IF(AO611-AL611&gt;'Inputs and Outputs Part A'!B$4,AO611-AL611-'Inputs and Outputs Part A'!B$4,0)</f>
        <v>5</v>
      </c>
      <c r="AQ611" s="35">
        <f>'Inputs and Outputs Part A'!$B$5*'Data Sheet A'!AO611-'Inputs and Outputs Part A'!$B$6*'Data Sheet A'!AP611</f>
        <v>3700</v>
      </c>
      <c r="AS611" s="13" t="s">
        <v>615</v>
      </c>
      <c r="AT611" s="34">
        <v>0</v>
      </c>
      <c r="AU611" s="34">
        <v>115</v>
      </c>
      <c r="AV611" s="33">
        <f>'Inputs and Outputs Part A'!$B$4</f>
        <v>100</v>
      </c>
      <c r="AW611" s="33">
        <f t="shared" si="59"/>
        <v>100</v>
      </c>
      <c r="AX611" s="33">
        <f>IF(AW611-AT611&gt;'Inputs and Outputs Part A'!B$4,AW611-AT611-'Inputs and Outputs Part A'!B$4,0)</f>
        <v>0</v>
      </c>
      <c r="AY611" s="35">
        <f>'Inputs and Outputs Part A'!$B$5*'Data Sheet A'!AW611</f>
        <v>4000</v>
      </c>
    </row>
    <row r="612" spans="1:51" x14ac:dyDescent="0.3">
      <c r="A612" s="13" t="s">
        <v>616</v>
      </c>
      <c r="B612" s="34">
        <v>3</v>
      </c>
      <c r="C612" s="34">
        <v>106</v>
      </c>
      <c r="D612" s="33">
        <f>'Inputs and Outputs Part A'!$B$4+'Inputs and Outputs Part A'!$B$8</f>
        <v>101</v>
      </c>
      <c r="E612" s="33">
        <f t="shared" si="54"/>
        <v>101</v>
      </c>
      <c r="F612" s="33">
        <f>IF(E612-B612&gt;'Inputs and Outputs Part A'!B$4,E612-B612-'Inputs and Outputs Part A'!B$4,0)</f>
        <v>0</v>
      </c>
      <c r="G612" s="35">
        <f>'Inputs and Outputs Part A'!$B$5*'Data Sheet A'!E612-'Inputs and Outputs Part A'!$B$6*'Data Sheet A'!F612</f>
        <v>4040</v>
      </c>
      <c r="J612" s="13" t="s">
        <v>616</v>
      </c>
      <c r="K612" s="34">
        <v>3</v>
      </c>
      <c r="L612" s="34">
        <v>106</v>
      </c>
      <c r="M612" s="33">
        <f>'Inputs and Outputs Part A'!$B$4+'Inputs and Outputs Part A'!$B$9</f>
        <v>102</v>
      </c>
      <c r="N612" s="33">
        <f t="shared" si="55"/>
        <v>102</v>
      </c>
      <c r="O612" s="33">
        <f>IF(N612-K612&gt;'Inputs and Outputs Part A'!B$4,N612-K612-'Inputs and Outputs Part A'!B$4,0)</f>
        <v>0</v>
      </c>
      <c r="P612" s="35">
        <f>'Inputs and Outputs Part A'!$B$5*'Data Sheet A'!N612-'Inputs and Outputs Part A'!$B$6*'Data Sheet A'!O612</f>
        <v>4080</v>
      </c>
      <c r="S612" s="13" t="s">
        <v>616</v>
      </c>
      <c r="T612" s="34">
        <v>3</v>
      </c>
      <c r="U612" s="34">
        <v>106</v>
      </c>
      <c r="V612" s="33">
        <f>'Inputs and Outputs Part A'!$B$4+'Inputs and Outputs Part A'!$B$10</f>
        <v>103</v>
      </c>
      <c r="W612" s="33">
        <f t="shared" si="56"/>
        <v>103</v>
      </c>
      <c r="X612" s="33">
        <f>IF(W612-T612&gt;'Inputs and Outputs Part A'!B$4,W612-T612-'Inputs and Outputs Part A'!B$4,0)</f>
        <v>0</v>
      </c>
      <c r="Y612" s="35">
        <f>'Inputs and Outputs Part A'!$B$5*'Data Sheet A'!W612-'Inputs and Outputs Part A'!$B$6*'Data Sheet A'!X612</f>
        <v>4120</v>
      </c>
      <c r="AB612" s="13" t="s">
        <v>616</v>
      </c>
      <c r="AC612" s="34">
        <v>3</v>
      </c>
      <c r="AD612" s="34">
        <v>106</v>
      </c>
      <c r="AE612" s="33">
        <f>'Inputs and Outputs Part A'!$B$4+'Inputs and Outputs Part A'!$B$11</f>
        <v>104</v>
      </c>
      <c r="AF612" s="33">
        <f t="shared" si="57"/>
        <v>104</v>
      </c>
      <c r="AG612" s="33">
        <f>IF(AF612-AC612&gt;'Inputs and Outputs Part A'!B$4,AF612-AC612-'Inputs and Outputs Part A'!B$4,0)</f>
        <v>1</v>
      </c>
      <c r="AH612" s="35">
        <f>'Inputs and Outputs Part A'!$B$5*'Data Sheet A'!AF612-'Inputs and Outputs Part A'!$B$6*'Data Sheet A'!AG612</f>
        <v>4060</v>
      </c>
      <c r="AK612" s="13" t="s">
        <v>616</v>
      </c>
      <c r="AL612" s="34">
        <v>3</v>
      </c>
      <c r="AM612" s="34">
        <v>106</v>
      </c>
      <c r="AN612" s="33">
        <f>'Inputs and Outputs Part A'!$B$4+'Inputs and Outputs Part A'!$B$12</f>
        <v>105</v>
      </c>
      <c r="AO612" s="33">
        <f t="shared" si="58"/>
        <v>105</v>
      </c>
      <c r="AP612" s="33">
        <f>IF(AO612-AL612&gt;'Inputs and Outputs Part A'!B$4,AO612-AL612-'Inputs and Outputs Part A'!B$4,0)</f>
        <v>2</v>
      </c>
      <c r="AQ612" s="35">
        <f>'Inputs and Outputs Part A'!$B$5*'Data Sheet A'!AO612-'Inputs and Outputs Part A'!$B$6*'Data Sheet A'!AP612</f>
        <v>4000</v>
      </c>
      <c r="AS612" s="13" t="s">
        <v>616</v>
      </c>
      <c r="AT612" s="34">
        <v>3</v>
      </c>
      <c r="AU612" s="34">
        <v>106</v>
      </c>
      <c r="AV612" s="33">
        <f>'Inputs and Outputs Part A'!$B$4</f>
        <v>100</v>
      </c>
      <c r="AW612" s="33">
        <f t="shared" si="59"/>
        <v>100</v>
      </c>
      <c r="AX612" s="33">
        <f>IF(AW612-AT612&gt;'Inputs and Outputs Part A'!B$4,AW612-AT612-'Inputs and Outputs Part A'!B$4,0)</f>
        <v>0</v>
      </c>
      <c r="AY612" s="35">
        <f>'Inputs and Outputs Part A'!$B$5*'Data Sheet A'!AW612</f>
        <v>4000</v>
      </c>
    </row>
    <row r="613" spans="1:51" x14ac:dyDescent="0.3">
      <c r="A613" s="13" t="s">
        <v>617</v>
      </c>
      <c r="B613" s="34">
        <v>0</v>
      </c>
      <c r="C613" s="34">
        <v>103</v>
      </c>
      <c r="D613" s="33">
        <f>'Inputs and Outputs Part A'!$B$4+'Inputs and Outputs Part A'!$B$8</f>
        <v>101</v>
      </c>
      <c r="E613" s="33">
        <f t="shared" si="54"/>
        <v>101</v>
      </c>
      <c r="F613" s="33">
        <f>IF(E613-B613&gt;'Inputs and Outputs Part A'!B$4,E613-B613-'Inputs and Outputs Part A'!B$4,0)</f>
        <v>1</v>
      </c>
      <c r="G613" s="35">
        <f>'Inputs and Outputs Part A'!$B$5*'Data Sheet A'!E613-'Inputs and Outputs Part A'!$B$6*'Data Sheet A'!F613</f>
        <v>3940</v>
      </c>
      <c r="J613" s="13" t="s">
        <v>617</v>
      </c>
      <c r="K613" s="34">
        <v>0</v>
      </c>
      <c r="L613" s="34">
        <v>103</v>
      </c>
      <c r="M613" s="33">
        <f>'Inputs and Outputs Part A'!$B$4+'Inputs and Outputs Part A'!$B$9</f>
        <v>102</v>
      </c>
      <c r="N613" s="33">
        <f t="shared" si="55"/>
        <v>102</v>
      </c>
      <c r="O613" s="33">
        <f>IF(N613-K613&gt;'Inputs and Outputs Part A'!B$4,N613-K613-'Inputs and Outputs Part A'!B$4,0)</f>
        <v>2</v>
      </c>
      <c r="P613" s="35">
        <f>'Inputs and Outputs Part A'!$B$5*'Data Sheet A'!N613-'Inputs and Outputs Part A'!$B$6*'Data Sheet A'!O613</f>
        <v>3880</v>
      </c>
      <c r="S613" s="13" t="s">
        <v>617</v>
      </c>
      <c r="T613" s="34">
        <v>0</v>
      </c>
      <c r="U613" s="34">
        <v>103</v>
      </c>
      <c r="V613" s="33">
        <f>'Inputs and Outputs Part A'!$B$4+'Inputs and Outputs Part A'!$B$10</f>
        <v>103</v>
      </c>
      <c r="W613" s="33">
        <f t="shared" si="56"/>
        <v>103</v>
      </c>
      <c r="X613" s="33">
        <f>IF(W613-T613&gt;'Inputs and Outputs Part A'!B$4,W613-T613-'Inputs and Outputs Part A'!B$4,0)</f>
        <v>3</v>
      </c>
      <c r="Y613" s="35">
        <f>'Inputs and Outputs Part A'!$B$5*'Data Sheet A'!W613-'Inputs and Outputs Part A'!$B$6*'Data Sheet A'!X613</f>
        <v>3820</v>
      </c>
      <c r="AB613" s="13" t="s">
        <v>617</v>
      </c>
      <c r="AC613" s="34">
        <v>0</v>
      </c>
      <c r="AD613" s="34">
        <v>103</v>
      </c>
      <c r="AE613" s="33">
        <f>'Inputs and Outputs Part A'!$B$4+'Inputs and Outputs Part A'!$B$11</f>
        <v>104</v>
      </c>
      <c r="AF613" s="33">
        <f t="shared" si="57"/>
        <v>103</v>
      </c>
      <c r="AG613" s="33">
        <f>IF(AF613-AC613&gt;'Inputs and Outputs Part A'!B$4,AF613-AC613-'Inputs and Outputs Part A'!B$4,0)</f>
        <v>3</v>
      </c>
      <c r="AH613" s="35">
        <f>'Inputs and Outputs Part A'!$B$5*'Data Sheet A'!AF613-'Inputs and Outputs Part A'!$B$6*'Data Sheet A'!AG613</f>
        <v>3820</v>
      </c>
      <c r="AK613" s="13" t="s">
        <v>617</v>
      </c>
      <c r="AL613" s="34">
        <v>0</v>
      </c>
      <c r="AM613" s="34">
        <v>103</v>
      </c>
      <c r="AN613" s="33">
        <f>'Inputs and Outputs Part A'!$B$4+'Inputs and Outputs Part A'!$B$12</f>
        <v>105</v>
      </c>
      <c r="AO613" s="33">
        <f t="shared" si="58"/>
        <v>103</v>
      </c>
      <c r="AP613" s="33">
        <f>IF(AO613-AL613&gt;'Inputs and Outputs Part A'!B$4,AO613-AL613-'Inputs and Outputs Part A'!B$4,0)</f>
        <v>3</v>
      </c>
      <c r="AQ613" s="35">
        <f>'Inputs and Outputs Part A'!$B$5*'Data Sheet A'!AO613-'Inputs and Outputs Part A'!$B$6*'Data Sheet A'!AP613</f>
        <v>3820</v>
      </c>
      <c r="AS613" s="13" t="s">
        <v>617</v>
      </c>
      <c r="AT613" s="34">
        <v>0</v>
      </c>
      <c r="AU613" s="34">
        <v>103</v>
      </c>
      <c r="AV613" s="33">
        <f>'Inputs and Outputs Part A'!$B$4</f>
        <v>100</v>
      </c>
      <c r="AW613" s="33">
        <f t="shared" si="59"/>
        <v>100</v>
      </c>
      <c r="AX613" s="33">
        <f>IF(AW613-AT613&gt;'Inputs and Outputs Part A'!B$4,AW613-AT613-'Inputs and Outputs Part A'!B$4,0)</f>
        <v>0</v>
      </c>
      <c r="AY613" s="35">
        <f>'Inputs and Outputs Part A'!$B$5*'Data Sheet A'!AW613</f>
        <v>4000</v>
      </c>
    </row>
    <row r="614" spans="1:51" x14ac:dyDescent="0.3">
      <c r="A614" s="13" t="s">
        <v>618</v>
      </c>
      <c r="B614" s="34">
        <v>0</v>
      </c>
      <c r="C614" s="34">
        <v>104</v>
      </c>
      <c r="D614" s="33">
        <f>'Inputs and Outputs Part A'!$B$4+'Inputs and Outputs Part A'!$B$8</f>
        <v>101</v>
      </c>
      <c r="E614" s="33">
        <f t="shared" si="54"/>
        <v>101</v>
      </c>
      <c r="F614" s="33">
        <f>IF(E614-B614&gt;'Inputs and Outputs Part A'!B$4,E614-B614-'Inputs and Outputs Part A'!B$4,0)</f>
        <v>1</v>
      </c>
      <c r="G614" s="35">
        <f>'Inputs and Outputs Part A'!$B$5*'Data Sheet A'!E614-'Inputs and Outputs Part A'!$B$6*'Data Sheet A'!F614</f>
        <v>3940</v>
      </c>
      <c r="J614" s="13" t="s">
        <v>618</v>
      </c>
      <c r="K614" s="34">
        <v>0</v>
      </c>
      <c r="L614" s="34">
        <v>104</v>
      </c>
      <c r="M614" s="33">
        <f>'Inputs and Outputs Part A'!$B$4+'Inputs and Outputs Part A'!$B$9</f>
        <v>102</v>
      </c>
      <c r="N614" s="33">
        <f t="shared" si="55"/>
        <v>102</v>
      </c>
      <c r="O614" s="33">
        <f>IF(N614-K614&gt;'Inputs and Outputs Part A'!B$4,N614-K614-'Inputs and Outputs Part A'!B$4,0)</f>
        <v>2</v>
      </c>
      <c r="P614" s="35">
        <f>'Inputs and Outputs Part A'!$B$5*'Data Sheet A'!N614-'Inputs and Outputs Part A'!$B$6*'Data Sheet A'!O614</f>
        <v>3880</v>
      </c>
      <c r="S614" s="13" t="s">
        <v>618</v>
      </c>
      <c r="T614" s="34">
        <v>0</v>
      </c>
      <c r="U614" s="34">
        <v>104</v>
      </c>
      <c r="V614" s="33">
        <f>'Inputs and Outputs Part A'!$B$4+'Inputs and Outputs Part A'!$B$10</f>
        <v>103</v>
      </c>
      <c r="W614" s="33">
        <f t="shared" si="56"/>
        <v>103</v>
      </c>
      <c r="X614" s="33">
        <f>IF(W614-T614&gt;'Inputs and Outputs Part A'!B$4,W614-T614-'Inputs and Outputs Part A'!B$4,0)</f>
        <v>3</v>
      </c>
      <c r="Y614" s="35">
        <f>'Inputs and Outputs Part A'!$B$5*'Data Sheet A'!W614-'Inputs and Outputs Part A'!$B$6*'Data Sheet A'!X614</f>
        <v>3820</v>
      </c>
      <c r="AB614" s="13" t="s">
        <v>618</v>
      </c>
      <c r="AC614" s="34">
        <v>0</v>
      </c>
      <c r="AD614" s="34">
        <v>104</v>
      </c>
      <c r="AE614" s="33">
        <f>'Inputs and Outputs Part A'!$B$4+'Inputs and Outputs Part A'!$B$11</f>
        <v>104</v>
      </c>
      <c r="AF614" s="33">
        <f t="shared" si="57"/>
        <v>104</v>
      </c>
      <c r="AG614" s="33">
        <f>IF(AF614-AC614&gt;'Inputs and Outputs Part A'!B$4,AF614-AC614-'Inputs and Outputs Part A'!B$4,0)</f>
        <v>4</v>
      </c>
      <c r="AH614" s="35">
        <f>'Inputs and Outputs Part A'!$B$5*'Data Sheet A'!AF614-'Inputs and Outputs Part A'!$B$6*'Data Sheet A'!AG614</f>
        <v>3760</v>
      </c>
      <c r="AK614" s="13" t="s">
        <v>618</v>
      </c>
      <c r="AL614" s="34">
        <v>0</v>
      </c>
      <c r="AM614" s="34">
        <v>104</v>
      </c>
      <c r="AN614" s="33">
        <f>'Inputs and Outputs Part A'!$B$4+'Inputs and Outputs Part A'!$B$12</f>
        <v>105</v>
      </c>
      <c r="AO614" s="33">
        <f t="shared" si="58"/>
        <v>104</v>
      </c>
      <c r="AP614" s="33">
        <f>IF(AO614-AL614&gt;'Inputs and Outputs Part A'!B$4,AO614-AL614-'Inputs and Outputs Part A'!B$4,0)</f>
        <v>4</v>
      </c>
      <c r="AQ614" s="35">
        <f>'Inputs and Outputs Part A'!$B$5*'Data Sheet A'!AO614-'Inputs and Outputs Part A'!$B$6*'Data Sheet A'!AP614</f>
        <v>3760</v>
      </c>
      <c r="AS614" s="13" t="s">
        <v>618</v>
      </c>
      <c r="AT614" s="34">
        <v>0</v>
      </c>
      <c r="AU614" s="34">
        <v>104</v>
      </c>
      <c r="AV614" s="33">
        <f>'Inputs and Outputs Part A'!$B$4</f>
        <v>100</v>
      </c>
      <c r="AW614" s="33">
        <f t="shared" si="59"/>
        <v>100</v>
      </c>
      <c r="AX614" s="33">
        <f>IF(AW614-AT614&gt;'Inputs and Outputs Part A'!B$4,AW614-AT614-'Inputs and Outputs Part A'!B$4,0)</f>
        <v>0</v>
      </c>
      <c r="AY614" s="35">
        <f>'Inputs and Outputs Part A'!$B$5*'Data Sheet A'!AW614</f>
        <v>4000</v>
      </c>
    </row>
    <row r="615" spans="1:51" x14ac:dyDescent="0.3">
      <c r="A615" s="13" t="s">
        <v>619</v>
      </c>
      <c r="B615" s="34">
        <v>0</v>
      </c>
      <c r="C615" s="34">
        <v>108</v>
      </c>
      <c r="D615" s="33">
        <f>'Inputs and Outputs Part A'!$B$4+'Inputs and Outputs Part A'!$B$8</f>
        <v>101</v>
      </c>
      <c r="E615" s="33">
        <f t="shared" si="54"/>
        <v>101</v>
      </c>
      <c r="F615" s="33">
        <f>IF(E615-B615&gt;'Inputs and Outputs Part A'!B$4,E615-B615-'Inputs and Outputs Part A'!B$4,0)</f>
        <v>1</v>
      </c>
      <c r="G615" s="35">
        <f>'Inputs and Outputs Part A'!$B$5*'Data Sheet A'!E615-'Inputs and Outputs Part A'!$B$6*'Data Sheet A'!F615</f>
        <v>3940</v>
      </c>
      <c r="J615" s="13" t="s">
        <v>619</v>
      </c>
      <c r="K615" s="34">
        <v>0</v>
      </c>
      <c r="L615" s="34">
        <v>108</v>
      </c>
      <c r="M615" s="33">
        <f>'Inputs and Outputs Part A'!$B$4+'Inputs and Outputs Part A'!$B$9</f>
        <v>102</v>
      </c>
      <c r="N615" s="33">
        <f t="shared" si="55"/>
        <v>102</v>
      </c>
      <c r="O615" s="33">
        <f>IF(N615-K615&gt;'Inputs and Outputs Part A'!B$4,N615-K615-'Inputs and Outputs Part A'!B$4,0)</f>
        <v>2</v>
      </c>
      <c r="P615" s="35">
        <f>'Inputs and Outputs Part A'!$B$5*'Data Sheet A'!N615-'Inputs and Outputs Part A'!$B$6*'Data Sheet A'!O615</f>
        <v>3880</v>
      </c>
      <c r="S615" s="13" t="s">
        <v>619</v>
      </c>
      <c r="T615" s="34">
        <v>0</v>
      </c>
      <c r="U615" s="34">
        <v>108</v>
      </c>
      <c r="V615" s="33">
        <f>'Inputs and Outputs Part A'!$B$4+'Inputs and Outputs Part A'!$B$10</f>
        <v>103</v>
      </c>
      <c r="W615" s="33">
        <f t="shared" si="56"/>
        <v>103</v>
      </c>
      <c r="X615" s="33">
        <f>IF(W615-T615&gt;'Inputs and Outputs Part A'!B$4,W615-T615-'Inputs and Outputs Part A'!B$4,0)</f>
        <v>3</v>
      </c>
      <c r="Y615" s="35">
        <f>'Inputs and Outputs Part A'!$B$5*'Data Sheet A'!W615-'Inputs and Outputs Part A'!$B$6*'Data Sheet A'!X615</f>
        <v>3820</v>
      </c>
      <c r="AB615" s="13" t="s">
        <v>619</v>
      </c>
      <c r="AC615" s="34">
        <v>0</v>
      </c>
      <c r="AD615" s="34">
        <v>108</v>
      </c>
      <c r="AE615" s="33">
        <f>'Inputs and Outputs Part A'!$B$4+'Inputs and Outputs Part A'!$B$11</f>
        <v>104</v>
      </c>
      <c r="AF615" s="33">
        <f t="shared" si="57"/>
        <v>104</v>
      </c>
      <c r="AG615" s="33">
        <f>IF(AF615-AC615&gt;'Inputs and Outputs Part A'!B$4,AF615-AC615-'Inputs and Outputs Part A'!B$4,0)</f>
        <v>4</v>
      </c>
      <c r="AH615" s="35">
        <f>'Inputs and Outputs Part A'!$B$5*'Data Sheet A'!AF615-'Inputs and Outputs Part A'!$B$6*'Data Sheet A'!AG615</f>
        <v>3760</v>
      </c>
      <c r="AK615" s="13" t="s">
        <v>619</v>
      </c>
      <c r="AL615" s="34">
        <v>0</v>
      </c>
      <c r="AM615" s="34">
        <v>108</v>
      </c>
      <c r="AN615" s="33">
        <f>'Inputs and Outputs Part A'!$B$4+'Inputs and Outputs Part A'!$B$12</f>
        <v>105</v>
      </c>
      <c r="AO615" s="33">
        <f t="shared" si="58"/>
        <v>105</v>
      </c>
      <c r="AP615" s="33">
        <f>IF(AO615-AL615&gt;'Inputs and Outputs Part A'!B$4,AO615-AL615-'Inputs and Outputs Part A'!B$4,0)</f>
        <v>5</v>
      </c>
      <c r="AQ615" s="35">
        <f>'Inputs and Outputs Part A'!$B$5*'Data Sheet A'!AO615-'Inputs and Outputs Part A'!$B$6*'Data Sheet A'!AP615</f>
        <v>3700</v>
      </c>
      <c r="AS615" s="13" t="s">
        <v>619</v>
      </c>
      <c r="AT615" s="34">
        <v>0</v>
      </c>
      <c r="AU615" s="34">
        <v>108</v>
      </c>
      <c r="AV615" s="33">
        <f>'Inputs and Outputs Part A'!$B$4</f>
        <v>100</v>
      </c>
      <c r="AW615" s="33">
        <f t="shared" si="59"/>
        <v>100</v>
      </c>
      <c r="AX615" s="33">
        <f>IF(AW615-AT615&gt;'Inputs and Outputs Part A'!B$4,AW615-AT615-'Inputs and Outputs Part A'!B$4,0)</f>
        <v>0</v>
      </c>
      <c r="AY615" s="35">
        <f>'Inputs and Outputs Part A'!$B$5*'Data Sheet A'!AW615</f>
        <v>4000</v>
      </c>
    </row>
    <row r="616" spans="1:51" x14ac:dyDescent="0.3">
      <c r="A616" s="13" t="s">
        <v>620</v>
      </c>
      <c r="B616" s="34">
        <v>3</v>
      </c>
      <c r="C616" s="34">
        <v>111</v>
      </c>
      <c r="D616" s="33">
        <f>'Inputs and Outputs Part A'!$B$4+'Inputs and Outputs Part A'!$B$8</f>
        <v>101</v>
      </c>
      <c r="E616" s="33">
        <f t="shared" si="54"/>
        <v>101</v>
      </c>
      <c r="F616" s="33">
        <f>IF(E616-B616&gt;'Inputs and Outputs Part A'!B$4,E616-B616-'Inputs and Outputs Part A'!B$4,0)</f>
        <v>0</v>
      </c>
      <c r="G616" s="35">
        <f>'Inputs and Outputs Part A'!$B$5*'Data Sheet A'!E616-'Inputs and Outputs Part A'!$B$6*'Data Sheet A'!F616</f>
        <v>4040</v>
      </c>
      <c r="J616" s="13" t="s">
        <v>620</v>
      </c>
      <c r="K616" s="34">
        <v>3</v>
      </c>
      <c r="L616" s="34">
        <v>111</v>
      </c>
      <c r="M616" s="33">
        <f>'Inputs and Outputs Part A'!$B$4+'Inputs and Outputs Part A'!$B$9</f>
        <v>102</v>
      </c>
      <c r="N616" s="33">
        <f t="shared" si="55"/>
        <v>102</v>
      </c>
      <c r="O616" s="33">
        <f>IF(N616-K616&gt;'Inputs and Outputs Part A'!B$4,N616-K616-'Inputs and Outputs Part A'!B$4,0)</f>
        <v>0</v>
      </c>
      <c r="P616" s="35">
        <f>'Inputs and Outputs Part A'!$B$5*'Data Sheet A'!N616-'Inputs and Outputs Part A'!$B$6*'Data Sheet A'!O616</f>
        <v>4080</v>
      </c>
      <c r="S616" s="13" t="s">
        <v>620</v>
      </c>
      <c r="T616" s="34">
        <v>3</v>
      </c>
      <c r="U616" s="34">
        <v>111</v>
      </c>
      <c r="V616" s="33">
        <f>'Inputs and Outputs Part A'!$B$4+'Inputs and Outputs Part A'!$B$10</f>
        <v>103</v>
      </c>
      <c r="W616" s="33">
        <f t="shared" si="56"/>
        <v>103</v>
      </c>
      <c r="X616" s="33">
        <f>IF(W616-T616&gt;'Inputs and Outputs Part A'!B$4,W616-T616-'Inputs and Outputs Part A'!B$4,0)</f>
        <v>0</v>
      </c>
      <c r="Y616" s="35">
        <f>'Inputs and Outputs Part A'!$B$5*'Data Sheet A'!W616-'Inputs and Outputs Part A'!$B$6*'Data Sheet A'!X616</f>
        <v>4120</v>
      </c>
      <c r="AB616" s="13" t="s">
        <v>620</v>
      </c>
      <c r="AC616" s="34">
        <v>3</v>
      </c>
      <c r="AD616" s="34">
        <v>111</v>
      </c>
      <c r="AE616" s="33">
        <f>'Inputs and Outputs Part A'!$B$4+'Inputs and Outputs Part A'!$B$11</f>
        <v>104</v>
      </c>
      <c r="AF616" s="33">
        <f t="shared" si="57"/>
        <v>104</v>
      </c>
      <c r="AG616" s="33">
        <f>IF(AF616-AC616&gt;'Inputs and Outputs Part A'!B$4,AF616-AC616-'Inputs and Outputs Part A'!B$4,0)</f>
        <v>1</v>
      </c>
      <c r="AH616" s="35">
        <f>'Inputs and Outputs Part A'!$B$5*'Data Sheet A'!AF616-'Inputs and Outputs Part A'!$B$6*'Data Sheet A'!AG616</f>
        <v>4060</v>
      </c>
      <c r="AK616" s="13" t="s">
        <v>620</v>
      </c>
      <c r="AL616" s="34">
        <v>3</v>
      </c>
      <c r="AM616" s="34">
        <v>111</v>
      </c>
      <c r="AN616" s="33">
        <f>'Inputs and Outputs Part A'!$B$4+'Inputs and Outputs Part A'!$B$12</f>
        <v>105</v>
      </c>
      <c r="AO616" s="33">
        <f t="shared" si="58"/>
        <v>105</v>
      </c>
      <c r="AP616" s="33">
        <f>IF(AO616-AL616&gt;'Inputs and Outputs Part A'!B$4,AO616-AL616-'Inputs and Outputs Part A'!B$4,0)</f>
        <v>2</v>
      </c>
      <c r="AQ616" s="35">
        <f>'Inputs and Outputs Part A'!$B$5*'Data Sheet A'!AO616-'Inputs and Outputs Part A'!$B$6*'Data Sheet A'!AP616</f>
        <v>4000</v>
      </c>
      <c r="AS616" s="13" t="s">
        <v>620</v>
      </c>
      <c r="AT616" s="34">
        <v>3</v>
      </c>
      <c r="AU616" s="34">
        <v>111</v>
      </c>
      <c r="AV616" s="33">
        <f>'Inputs and Outputs Part A'!$B$4</f>
        <v>100</v>
      </c>
      <c r="AW616" s="33">
        <f t="shared" si="59"/>
        <v>100</v>
      </c>
      <c r="AX616" s="33">
        <f>IF(AW616-AT616&gt;'Inputs and Outputs Part A'!B$4,AW616-AT616-'Inputs and Outputs Part A'!B$4,0)</f>
        <v>0</v>
      </c>
      <c r="AY616" s="35">
        <f>'Inputs and Outputs Part A'!$B$5*'Data Sheet A'!AW616</f>
        <v>4000</v>
      </c>
    </row>
    <row r="617" spans="1:51" x14ac:dyDescent="0.3">
      <c r="A617" s="13" t="s">
        <v>621</v>
      </c>
      <c r="B617" s="34">
        <v>4</v>
      </c>
      <c r="C617" s="34">
        <v>111</v>
      </c>
      <c r="D617" s="33">
        <f>'Inputs and Outputs Part A'!$B$4+'Inputs and Outputs Part A'!$B$8</f>
        <v>101</v>
      </c>
      <c r="E617" s="33">
        <f t="shared" si="54"/>
        <v>101</v>
      </c>
      <c r="F617" s="33">
        <f>IF(E617-B617&gt;'Inputs and Outputs Part A'!B$4,E617-B617-'Inputs and Outputs Part A'!B$4,0)</f>
        <v>0</v>
      </c>
      <c r="G617" s="35">
        <f>'Inputs and Outputs Part A'!$B$5*'Data Sheet A'!E617-'Inputs and Outputs Part A'!$B$6*'Data Sheet A'!F617</f>
        <v>4040</v>
      </c>
      <c r="J617" s="13" t="s">
        <v>621</v>
      </c>
      <c r="K617" s="34">
        <v>4</v>
      </c>
      <c r="L617" s="34">
        <v>111</v>
      </c>
      <c r="M617" s="33">
        <f>'Inputs and Outputs Part A'!$B$4+'Inputs and Outputs Part A'!$B$9</f>
        <v>102</v>
      </c>
      <c r="N617" s="33">
        <f t="shared" si="55"/>
        <v>102</v>
      </c>
      <c r="O617" s="33">
        <f>IF(N617-K617&gt;'Inputs and Outputs Part A'!B$4,N617-K617-'Inputs and Outputs Part A'!B$4,0)</f>
        <v>0</v>
      </c>
      <c r="P617" s="35">
        <f>'Inputs and Outputs Part A'!$B$5*'Data Sheet A'!N617-'Inputs and Outputs Part A'!$B$6*'Data Sheet A'!O617</f>
        <v>4080</v>
      </c>
      <c r="S617" s="13" t="s">
        <v>621</v>
      </c>
      <c r="T617" s="34">
        <v>4</v>
      </c>
      <c r="U617" s="34">
        <v>111</v>
      </c>
      <c r="V617" s="33">
        <f>'Inputs and Outputs Part A'!$B$4+'Inputs and Outputs Part A'!$B$10</f>
        <v>103</v>
      </c>
      <c r="W617" s="33">
        <f t="shared" si="56"/>
        <v>103</v>
      </c>
      <c r="X617" s="33">
        <f>IF(W617-T617&gt;'Inputs and Outputs Part A'!B$4,W617-T617-'Inputs and Outputs Part A'!B$4,0)</f>
        <v>0</v>
      </c>
      <c r="Y617" s="35">
        <f>'Inputs and Outputs Part A'!$B$5*'Data Sheet A'!W617-'Inputs and Outputs Part A'!$B$6*'Data Sheet A'!X617</f>
        <v>4120</v>
      </c>
      <c r="AB617" s="13" t="s">
        <v>621</v>
      </c>
      <c r="AC617" s="34">
        <v>4</v>
      </c>
      <c r="AD617" s="34">
        <v>111</v>
      </c>
      <c r="AE617" s="33">
        <f>'Inputs and Outputs Part A'!$B$4+'Inputs and Outputs Part A'!$B$11</f>
        <v>104</v>
      </c>
      <c r="AF617" s="33">
        <f t="shared" si="57"/>
        <v>104</v>
      </c>
      <c r="AG617" s="33">
        <f>IF(AF617-AC617&gt;'Inputs and Outputs Part A'!B$4,AF617-AC617-'Inputs and Outputs Part A'!B$4,0)</f>
        <v>0</v>
      </c>
      <c r="AH617" s="35">
        <f>'Inputs and Outputs Part A'!$B$5*'Data Sheet A'!AF617-'Inputs and Outputs Part A'!$B$6*'Data Sheet A'!AG617</f>
        <v>4160</v>
      </c>
      <c r="AK617" s="13" t="s">
        <v>621</v>
      </c>
      <c r="AL617" s="34">
        <v>4</v>
      </c>
      <c r="AM617" s="34">
        <v>111</v>
      </c>
      <c r="AN617" s="33">
        <f>'Inputs and Outputs Part A'!$B$4+'Inputs and Outputs Part A'!$B$12</f>
        <v>105</v>
      </c>
      <c r="AO617" s="33">
        <f t="shared" si="58"/>
        <v>105</v>
      </c>
      <c r="AP617" s="33">
        <f>IF(AO617-AL617&gt;'Inputs and Outputs Part A'!B$4,AO617-AL617-'Inputs and Outputs Part A'!B$4,0)</f>
        <v>1</v>
      </c>
      <c r="AQ617" s="35">
        <f>'Inputs and Outputs Part A'!$B$5*'Data Sheet A'!AO617-'Inputs and Outputs Part A'!$B$6*'Data Sheet A'!AP617</f>
        <v>4100</v>
      </c>
      <c r="AS617" s="13" t="s">
        <v>621</v>
      </c>
      <c r="AT617" s="34">
        <v>4</v>
      </c>
      <c r="AU617" s="34">
        <v>111</v>
      </c>
      <c r="AV617" s="33">
        <f>'Inputs and Outputs Part A'!$B$4</f>
        <v>100</v>
      </c>
      <c r="AW617" s="33">
        <f t="shared" si="59"/>
        <v>100</v>
      </c>
      <c r="AX617" s="33">
        <f>IF(AW617-AT617&gt;'Inputs and Outputs Part A'!B$4,AW617-AT617-'Inputs and Outputs Part A'!B$4,0)</f>
        <v>0</v>
      </c>
      <c r="AY617" s="35">
        <f>'Inputs and Outputs Part A'!$B$5*'Data Sheet A'!AW617</f>
        <v>4000</v>
      </c>
    </row>
    <row r="618" spans="1:51" x14ac:dyDescent="0.3">
      <c r="A618" s="13" t="s">
        <v>622</v>
      </c>
      <c r="B618" s="34">
        <v>4</v>
      </c>
      <c r="C618" s="34">
        <v>96</v>
      </c>
      <c r="D618" s="33">
        <f>'Inputs and Outputs Part A'!$B$4+'Inputs and Outputs Part A'!$B$8</f>
        <v>101</v>
      </c>
      <c r="E618" s="33">
        <f t="shared" si="54"/>
        <v>96</v>
      </c>
      <c r="F618" s="33">
        <f>IF(E618-B618&gt;'Inputs and Outputs Part A'!B$4,E618-B618-'Inputs and Outputs Part A'!B$4,0)</f>
        <v>0</v>
      </c>
      <c r="G618" s="35">
        <f>'Inputs and Outputs Part A'!$B$5*'Data Sheet A'!E618-'Inputs and Outputs Part A'!$B$6*'Data Sheet A'!F618</f>
        <v>3840</v>
      </c>
      <c r="J618" s="13" t="s">
        <v>622</v>
      </c>
      <c r="K618" s="34">
        <v>4</v>
      </c>
      <c r="L618" s="34">
        <v>96</v>
      </c>
      <c r="M618" s="33">
        <f>'Inputs and Outputs Part A'!$B$4+'Inputs and Outputs Part A'!$B$9</f>
        <v>102</v>
      </c>
      <c r="N618" s="33">
        <f t="shared" si="55"/>
        <v>96</v>
      </c>
      <c r="O618" s="33">
        <f>IF(N618-K618&gt;'Inputs and Outputs Part A'!B$4,N618-K618-'Inputs and Outputs Part A'!B$4,0)</f>
        <v>0</v>
      </c>
      <c r="P618" s="35">
        <f>'Inputs and Outputs Part A'!$B$5*'Data Sheet A'!N618-'Inputs and Outputs Part A'!$B$6*'Data Sheet A'!O618</f>
        <v>3840</v>
      </c>
      <c r="S618" s="13" t="s">
        <v>622</v>
      </c>
      <c r="T618" s="34">
        <v>4</v>
      </c>
      <c r="U618" s="34">
        <v>96</v>
      </c>
      <c r="V618" s="33">
        <f>'Inputs and Outputs Part A'!$B$4+'Inputs and Outputs Part A'!$B$10</f>
        <v>103</v>
      </c>
      <c r="W618" s="33">
        <f t="shared" si="56"/>
        <v>96</v>
      </c>
      <c r="X618" s="33">
        <f>IF(W618-T618&gt;'Inputs and Outputs Part A'!B$4,W618-T618-'Inputs and Outputs Part A'!B$4,0)</f>
        <v>0</v>
      </c>
      <c r="Y618" s="35">
        <f>'Inputs and Outputs Part A'!$B$5*'Data Sheet A'!W618-'Inputs and Outputs Part A'!$B$6*'Data Sheet A'!X618</f>
        <v>3840</v>
      </c>
      <c r="AB618" s="13" t="s">
        <v>622</v>
      </c>
      <c r="AC618" s="34">
        <v>4</v>
      </c>
      <c r="AD618" s="34">
        <v>96</v>
      </c>
      <c r="AE618" s="33">
        <f>'Inputs and Outputs Part A'!$B$4+'Inputs and Outputs Part A'!$B$11</f>
        <v>104</v>
      </c>
      <c r="AF618" s="33">
        <f t="shared" si="57"/>
        <v>96</v>
      </c>
      <c r="AG618" s="33">
        <f>IF(AF618-AC618&gt;'Inputs and Outputs Part A'!B$4,AF618-AC618-'Inputs and Outputs Part A'!B$4,0)</f>
        <v>0</v>
      </c>
      <c r="AH618" s="35">
        <f>'Inputs and Outputs Part A'!$B$5*'Data Sheet A'!AF618-'Inputs and Outputs Part A'!$B$6*'Data Sheet A'!AG618</f>
        <v>3840</v>
      </c>
      <c r="AK618" s="13" t="s">
        <v>622</v>
      </c>
      <c r="AL618" s="34">
        <v>4</v>
      </c>
      <c r="AM618" s="34">
        <v>96</v>
      </c>
      <c r="AN618" s="33">
        <f>'Inputs and Outputs Part A'!$B$4+'Inputs and Outputs Part A'!$B$12</f>
        <v>105</v>
      </c>
      <c r="AO618" s="33">
        <f t="shared" si="58"/>
        <v>96</v>
      </c>
      <c r="AP618" s="33">
        <f>IF(AO618-AL618&gt;'Inputs and Outputs Part A'!B$4,AO618-AL618-'Inputs and Outputs Part A'!B$4,0)</f>
        <v>0</v>
      </c>
      <c r="AQ618" s="35">
        <f>'Inputs and Outputs Part A'!$B$5*'Data Sheet A'!AO618-'Inputs and Outputs Part A'!$B$6*'Data Sheet A'!AP618</f>
        <v>3840</v>
      </c>
      <c r="AS618" s="13" t="s">
        <v>622</v>
      </c>
      <c r="AT618" s="34">
        <v>4</v>
      </c>
      <c r="AU618" s="34">
        <v>96</v>
      </c>
      <c r="AV618" s="33">
        <f>'Inputs and Outputs Part A'!$B$4</f>
        <v>100</v>
      </c>
      <c r="AW618" s="33">
        <f t="shared" si="59"/>
        <v>96</v>
      </c>
      <c r="AX618" s="33">
        <f>IF(AW618-AT618&gt;'Inputs and Outputs Part A'!B$4,AW618-AT618-'Inputs and Outputs Part A'!B$4,0)</f>
        <v>0</v>
      </c>
      <c r="AY618" s="35">
        <f>'Inputs and Outputs Part A'!$B$5*'Data Sheet A'!AW618</f>
        <v>3840</v>
      </c>
    </row>
    <row r="619" spans="1:51" x14ac:dyDescent="0.3">
      <c r="A619" s="13" t="s">
        <v>623</v>
      </c>
      <c r="B619" s="34">
        <v>4</v>
      </c>
      <c r="C619" s="34">
        <v>109</v>
      </c>
      <c r="D619" s="33">
        <f>'Inputs and Outputs Part A'!$B$4+'Inputs and Outputs Part A'!$B$8</f>
        <v>101</v>
      </c>
      <c r="E619" s="33">
        <f t="shared" si="54"/>
        <v>101</v>
      </c>
      <c r="F619" s="33">
        <f>IF(E619-B619&gt;'Inputs and Outputs Part A'!B$4,E619-B619-'Inputs and Outputs Part A'!B$4,0)</f>
        <v>0</v>
      </c>
      <c r="G619" s="35">
        <f>'Inputs and Outputs Part A'!$B$5*'Data Sheet A'!E619-'Inputs and Outputs Part A'!$B$6*'Data Sheet A'!F619</f>
        <v>4040</v>
      </c>
      <c r="J619" s="13" t="s">
        <v>623</v>
      </c>
      <c r="K619" s="34">
        <v>4</v>
      </c>
      <c r="L619" s="34">
        <v>109</v>
      </c>
      <c r="M619" s="33">
        <f>'Inputs and Outputs Part A'!$B$4+'Inputs and Outputs Part A'!$B$9</f>
        <v>102</v>
      </c>
      <c r="N619" s="33">
        <f t="shared" si="55"/>
        <v>102</v>
      </c>
      <c r="O619" s="33">
        <f>IF(N619-K619&gt;'Inputs and Outputs Part A'!B$4,N619-K619-'Inputs and Outputs Part A'!B$4,0)</f>
        <v>0</v>
      </c>
      <c r="P619" s="35">
        <f>'Inputs and Outputs Part A'!$B$5*'Data Sheet A'!N619-'Inputs and Outputs Part A'!$B$6*'Data Sheet A'!O619</f>
        <v>4080</v>
      </c>
      <c r="S619" s="13" t="s">
        <v>623</v>
      </c>
      <c r="T619" s="34">
        <v>4</v>
      </c>
      <c r="U619" s="34">
        <v>109</v>
      </c>
      <c r="V619" s="33">
        <f>'Inputs and Outputs Part A'!$B$4+'Inputs and Outputs Part A'!$B$10</f>
        <v>103</v>
      </c>
      <c r="W619" s="33">
        <f t="shared" si="56"/>
        <v>103</v>
      </c>
      <c r="X619" s="33">
        <f>IF(W619-T619&gt;'Inputs and Outputs Part A'!B$4,W619-T619-'Inputs and Outputs Part A'!B$4,0)</f>
        <v>0</v>
      </c>
      <c r="Y619" s="35">
        <f>'Inputs and Outputs Part A'!$B$5*'Data Sheet A'!W619-'Inputs and Outputs Part A'!$B$6*'Data Sheet A'!X619</f>
        <v>4120</v>
      </c>
      <c r="AB619" s="13" t="s">
        <v>623</v>
      </c>
      <c r="AC619" s="34">
        <v>4</v>
      </c>
      <c r="AD619" s="34">
        <v>109</v>
      </c>
      <c r="AE619" s="33">
        <f>'Inputs and Outputs Part A'!$B$4+'Inputs and Outputs Part A'!$B$11</f>
        <v>104</v>
      </c>
      <c r="AF619" s="33">
        <f t="shared" si="57"/>
        <v>104</v>
      </c>
      <c r="AG619" s="33">
        <f>IF(AF619-AC619&gt;'Inputs and Outputs Part A'!B$4,AF619-AC619-'Inputs and Outputs Part A'!B$4,0)</f>
        <v>0</v>
      </c>
      <c r="AH619" s="35">
        <f>'Inputs and Outputs Part A'!$B$5*'Data Sheet A'!AF619-'Inputs and Outputs Part A'!$B$6*'Data Sheet A'!AG619</f>
        <v>4160</v>
      </c>
      <c r="AK619" s="13" t="s">
        <v>623</v>
      </c>
      <c r="AL619" s="34">
        <v>4</v>
      </c>
      <c r="AM619" s="34">
        <v>109</v>
      </c>
      <c r="AN619" s="33">
        <f>'Inputs and Outputs Part A'!$B$4+'Inputs and Outputs Part A'!$B$12</f>
        <v>105</v>
      </c>
      <c r="AO619" s="33">
        <f t="shared" si="58"/>
        <v>105</v>
      </c>
      <c r="AP619" s="33">
        <f>IF(AO619-AL619&gt;'Inputs and Outputs Part A'!B$4,AO619-AL619-'Inputs and Outputs Part A'!B$4,0)</f>
        <v>1</v>
      </c>
      <c r="AQ619" s="35">
        <f>'Inputs and Outputs Part A'!$B$5*'Data Sheet A'!AO619-'Inputs and Outputs Part A'!$B$6*'Data Sheet A'!AP619</f>
        <v>4100</v>
      </c>
      <c r="AS619" s="13" t="s">
        <v>623</v>
      </c>
      <c r="AT619" s="34">
        <v>4</v>
      </c>
      <c r="AU619" s="34">
        <v>109</v>
      </c>
      <c r="AV619" s="33">
        <f>'Inputs and Outputs Part A'!$B$4</f>
        <v>100</v>
      </c>
      <c r="AW619" s="33">
        <f t="shared" si="59"/>
        <v>100</v>
      </c>
      <c r="AX619" s="33">
        <f>IF(AW619-AT619&gt;'Inputs and Outputs Part A'!B$4,AW619-AT619-'Inputs and Outputs Part A'!B$4,0)</f>
        <v>0</v>
      </c>
      <c r="AY619" s="35">
        <f>'Inputs and Outputs Part A'!$B$5*'Data Sheet A'!AW619</f>
        <v>4000</v>
      </c>
    </row>
    <row r="620" spans="1:51" x14ac:dyDescent="0.3">
      <c r="A620" s="13" t="s">
        <v>624</v>
      </c>
      <c r="B620" s="34">
        <v>1</v>
      </c>
      <c r="C620" s="34">
        <v>99</v>
      </c>
      <c r="D620" s="33">
        <f>'Inputs and Outputs Part A'!$B$4+'Inputs and Outputs Part A'!$B$8</f>
        <v>101</v>
      </c>
      <c r="E620" s="33">
        <f t="shared" si="54"/>
        <v>99</v>
      </c>
      <c r="F620" s="33">
        <f>IF(E620-B620&gt;'Inputs and Outputs Part A'!B$4,E620-B620-'Inputs and Outputs Part A'!B$4,0)</f>
        <v>0</v>
      </c>
      <c r="G620" s="35">
        <f>'Inputs and Outputs Part A'!$B$5*'Data Sheet A'!E620-'Inputs and Outputs Part A'!$B$6*'Data Sheet A'!F620</f>
        <v>3960</v>
      </c>
      <c r="J620" s="13" t="s">
        <v>624</v>
      </c>
      <c r="K620" s="34">
        <v>1</v>
      </c>
      <c r="L620" s="34">
        <v>99</v>
      </c>
      <c r="M620" s="33">
        <f>'Inputs and Outputs Part A'!$B$4+'Inputs and Outputs Part A'!$B$9</f>
        <v>102</v>
      </c>
      <c r="N620" s="33">
        <f t="shared" si="55"/>
        <v>99</v>
      </c>
      <c r="O620" s="33">
        <f>IF(N620-K620&gt;'Inputs and Outputs Part A'!B$4,N620-K620-'Inputs and Outputs Part A'!B$4,0)</f>
        <v>0</v>
      </c>
      <c r="P620" s="35">
        <f>'Inputs and Outputs Part A'!$B$5*'Data Sheet A'!N620-'Inputs and Outputs Part A'!$B$6*'Data Sheet A'!O620</f>
        <v>3960</v>
      </c>
      <c r="S620" s="13" t="s">
        <v>624</v>
      </c>
      <c r="T620" s="34">
        <v>1</v>
      </c>
      <c r="U620" s="34">
        <v>99</v>
      </c>
      <c r="V620" s="33">
        <f>'Inputs and Outputs Part A'!$B$4+'Inputs and Outputs Part A'!$B$10</f>
        <v>103</v>
      </c>
      <c r="W620" s="33">
        <f t="shared" si="56"/>
        <v>99</v>
      </c>
      <c r="X620" s="33">
        <f>IF(W620-T620&gt;'Inputs and Outputs Part A'!B$4,W620-T620-'Inputs and Outputs Part A'!B$4,0)</f>
        <v>0</v>
      </c>
      <c r="Y620" s="35">
        <f>'Inputs and Outputs Part A'!$B$5*'Data Sheet A'!W620-'Inputs and Outputs Part A'!$B$6*'Data Sheet A'!X620</f>
        <v>3960</v>
      </c>
      <c r="AB620" s="13" t="s">
        <v>624</v>
      </c>
      <c r="AC620" s="34">
        <v>1</v>
      </c>
      <c r="AD620" s="34">
        <v>99</v>
      </c>
      <c r="AE620" s="33">
        <f>'Inputs and Outputs Part A'!$B$4+'Inputs and Outputs Part A'!$B$11</f>
        <v>104</v>
      </c>
      <c r="AF620" s="33">
        <f t="shared" si="57"/>
        <v>99</v>
      </c>
      <c r="AG620" s="33">
        <f>IF(AF620-AC620&gt;'Inputs and Outputs Part A'!B$4,AF620-AC620-'Inputs and Outputs Part A'!B$4,0)</f>
        <v>0</v>
      </c>
      <c r="AH620" s="35">
        <f>'Inputs and Outputs Part A'!$B$5*'Data Sheet A'!AF620-'Inputs and Outputs Part A'!$B$6*'Data Sheet A'!AG620</f>
        <v>3960</v>
      </c>
      <c r="AK620" s="13" t="s">
        <v>624</v>
      </c>
      <c r="AL620" s="34">
        <v>1</v>
      </c>
      <c r="AM620" s="34">
        <v>99</v>
      </c>
      <c r="AN620" s="33">
        <f>'Inputs and Outputs Part A'!$B$4+'Inputs and Outputs Part A'!$B$12</f>
        <v>105</v>
      </c>
      <c r="AO620" s="33">
        <f t="shared" si="58"/>
        <v>99</v>
      </c>
      <c r="AP620" s="33">
        <f>IF(AO620-AL620&gt;'Inputs and Outputs Part A'!B$4,AO620-AL620-'Inputs and Outputs Part A'!B$4,0)</f>
        <v>0</v>
      </c>
      <c r="AQ620" s="35">
        <f>'Inputs and Outputs Part A'!$B$5*'Data Sheet A'!AO620-'Inputs and Outputs Part A'!$B$6*'Data Sheet A'!AP620</f>
        <v>3960</v>
      </c>
      <c r="AS620" s="13" t="s">
        <v>624</v>
      </c>
      <c r="AT620" s="34">
        <v>1</v>
      </c>
      <c r="AU620" s="34">
        <v>99</v>
      </c>
      <c r="AV620" s="33">
        <f>'Inputs and Outputs Part A'!$B$4</f>
        <v>100</v>
      </c>
      <c r="AW620" s="33">
        <f t="shared" si="59"/>
        <v>99</v>
      </c>
      <c r="AX620" s="33">
        <f>IF(AW620-AT620&gt;'Inputs and Outputs Part A'!B$4,AW620-AT620-'Inputs and Outputs Part A'!B$4,0)</f>
        <v>0</v>
      </c>
      <c r="AY620" s="35">
        <f>'Inputs and Outputs Part A'!$B$5*'Data Sheet A'!AW620</f>
        <v>3960</v>
      </c>
    </row>
    <row r="621" spans="1:51" x14ac:dyDescent="0.3">
      <c r="A621" s="13" t="s">
        <v>625</v>
      </c>
      <c r="B621" s="34">
        <v>0</v>
      </c>
      <c r="C621" s="34">
        <v>105</v>
      </c>
      <c r="D621" s="33">
        <f>'Inputs and Outputs Part A'!$B$4+'Inputs and Outputs Part A'!$B$8</f>
        <v>101</v>
      </c>
      <c r="E621" s="33">
        <f t="shared" si="54"/>
        <v>101</v>
      </c>
      <c r="F621" s="33">
        <f>IF(E621-B621&gt;'Inputs and Outputs Part A'!B$4,E621-B621-'Inputs and Outputs Part A'!B$4,0)</f>
        <v>1</v>
      </c>
      <c r="G621" s="35">
        <f>'Inputs and Outputs Part A'!$B$5*'Data Sheet A'!E621-'Inputs and Outputs Part A'!$B$6*'Data Sheet A'!F621</f>
        <v>3940</v>
      </c>
      <c r="J621" s="13" t="s">
        <v>625</v>
      </c>
      <c r="K621" s="34">
        <v>0</v>
      </c>
      <c r="L621" s="34">
        <v>105</v>
      </c>
      <c r="M621" s="33">
        <f>'Inputs and Outputs Part A'!$B$4+'Inputs and Outputs Part A'!$B$9</f>
        <v>102</v>
      </c>
      <c r="N621" s="33">
        <f t="shared" si="55"/>
        <v>102</v>
      </c>
      <c r="O621" s="33">
        <f>IF(N621-K621&gt;'Inputs and Outputs Part A'!B$4,N621-K621-'Inputs and Outputs Part A'!B$4,0)</f>
        <v>2</v>
      </c>
      <c r="P621" s="35">
        <f>'Inputs and Outputs Part A'!$B$5*'Data Sheet A'!N621-'Inputs and Outputs Part A'!$B$6*'Data Sheet A'!O621</f>
        <v>3880</v>
      </c>
      <c r="S621" s="13" t="s">
        <v>625</v>
      </c>
      <c r="T621" s="34">
        <v>0</v>
      </c>
      <c r="U621" s="34">
        <v>105</v>
      </c>
      <c r="V621" s="33">
        <f>'Inputs and Outputs Part A'!$B$4+'Inputs and Outputs Part A'!$B$10</f>
        <v>103</v>
      </c>
      <c r="W621" s="33">
        <f t="shared" si="56"/>
        <v>103</v>
      </c>
      <c r="X621" s="33">
        <f>IF(W621-T621&gt;'Inputs and Outputs Part A'!B$4,W621-T621-'Inputs and Outputs Part A'!B$4,0)</f>
        <v>3</v>
      </c>
      <c r="Y621" s="35">
        <f>'Inputs and Outputs Part A'!$B$5*'Data Sheet A'!W621-'Inputs and Outputs Part A'!$B$6*'Data Sheet A'!X621</f>
        <v>3820</v>
      </c>
      <c r="AB621" s="13" t="s">
        <v>625</v>
      </c>
      <c r="AC621" s="34">
        <v>0</v>
      </c>
      <c r="AD621" s="34">
        <v>105</v>
      </c>
      <c r="AE621" s="33">
        <f>'Inputs and Outputs Part A'!$B$4+'Inputs and Outputs Part A'!$B$11</f>
        <v>104</v>
      </c>
      <c r="AF621" s="33">
        <f t="shared" si="57"/>
        <v>104</v>
      </c>
      <c r="AG621" s="33">
        <f>IF(AF621-AC621&gt;'Inputs and Outputs Part A'!B$4,AF621-AC621-'Inputs and Outputs Part A'!B$4,0)</f>
        <v>4</v>
      </c>
      <c r="AH621" s="35">
        <f>'Inputs and Outputs Part A'!$B$5*'Data Sheet A'!AF621-'Inputs and Outputs Part A'!$B$6*'Data Sheet A'!AG621</f>
        <v>3760</v>
      </c>
      <c r="AK621" s="13" t="s">
        <v>625</v>
      </c>
      <c r="AL621" s="34">
        <v>0</v>
      </c>
      <c r="AM621" s="34">
        <v>105</v>
      </c>
      <c r="AN621" s="33">
        <f>'Inputs and Outputs Part A'!$B$4+'Inputs and Outputs Part A'!$B$12</f>
        <v>105</v>
      </c>
      <c r="AO621" s="33">
        <f t="shared" si="58"/>
        <v>105</v>
      </c>
      <c r="AP621" s="33">
        <f>IF(AO621-AL621&gt;'Inputs and Outputs Part A'!B$4,AO621-AL621-'Inputs and Outputs Part A'!B$4,0)</f>
        <v>5</v>
      </c>
      <c r="AQ621" s="35">
        <f>'Inputs and Outputs Part A'!$B$5*'Data Sheet A'!AO621-'Inputs and Outputs Part A'!$B$6*'Data Sheet A'!AP621</f>
        <v>3700</v>
      </c>
      <c r="AS621" s="13" t="s">
        <v>625</v>
      </c>
      <c r="AT621" s="34">
        <v>0</v>
      </c>
      <c r="AU621" s="34">
        <v>105</v>
      </c>
      <c r="AV621" s="33">
        <f>'Inputs and Outputs Part A'!$B$4</f>
        <v>100</v>
      </c>
      <c r="AW621" s="33">
        <f t="shared" si="59"/>
        <v>100</v>
      </c>
      <c r="AX621" s="33">
        <f>IF(AW621-AT621&gt;'Inputs and Outputs Part A'!B$4,AW621-AT621-'Inputs and Outputs Part A'!B$4,0)</f>
        <v>0</v>
      </c>
      <c r="AY621" s="35">
        <f>'Inputs and Outputs Part A'!$B$5*'Data Sheet A'!AW621</f>
        <v>4000</v>
      </c>
    </row>
    <row r="622" spans="1:51" x14ac:dyDescent="0.3">
      <c r="A622" s="13" t="s">
        <v>626</v>
      </c>
      <c r="B622" s="34">
        <v>4</v>
      </c>
      <c r="C622" s="34">
        <v>102</v>
      </c>
      <c r="D622" s="33">
        <f>'Inputs and Outputs Part A'!$B$4+'Inputs and Outputs Part A'!$B$8</f>
        <v>101</v>
      </c>
      <c r="E622" s="33">
        <f t="shared" si="54"/>
        <v>101</v>
      </c>
      <c r="F622" s="33">
        <f>IF(E622-B622&gt;'Inputs and Outputs Part A'!B$4,E622-B622-'Inputs and Outputs Part A'!B$4,0)</f>
        <v>0</v>
      </c>
      <c r="G622" s="35">
        <f>'Inputs and Outputs Part A'!$B$5*'Data Sheet A'!E622-'Inputs and Outputs Part A'!$B$6*'Data Sheet A'!F622</f>
        <v>4040</v>
      </c>
      <c r="J622" s="13" t="s">
        <v>626</v>
      </c>
      <c r="K622" s="34">
        <v>4</v>
      </c>
      <c r="L622" s="34">
        <v>102</v>
      </c>
      <c r="M622" s="33">
        <f>'Inputs and Outputs Part A'!$B$4+'Inputs and Outputs Part A'!$B$9</f>
        <v>102</v>
      </c>
      <c r="N622" s="33">
        <f t="shared" si="55"/>
        <v>102</v>
      </c>
      <c r="O622" s="33">
        <f>IF(N622-K622&gt;'Inputs and Outputs Part A'!B$4,N622-K622-'Inputs and Outputs Part A'!B$4,0)</f>
        <v>0</v>
      </c>
      <c r="P622" s="35">
        <f>'Inputs and Outputs Part A'!$B$5*'Data Sheet A'!N622-'Inputs and Outputs Part A'!$B$6*'Data Sheet A'!O622</f>
        <v>4080</v>
      </c>
      <c r="S622" s="13" t="s">
        <v>626</v>
      </c>
      <c r="T622" s="34">
        <v>4</v>
      </c>
      <c r="U622" s="34">
        <v>102</v>
      </c>
      <c r="V622" s="33">
        <f>'Inputs and Outputs Part A'!$B$4+'Inputs and Outputs Part A'!$B$10</f>
        <v>103</v>
      </c>
      <c r="W622" s="33">
        <f t="shared" si="56"/>
        <v>102</v>
      </c>
      <c r="X622" s="33">
        <f>IF(W622-T622&gt;'Inputs and Outputs Part A'!B$4,W622-T622-'Inputs and Outputs Part A'!B$4,0)</f>
        <v>0</v>
      </c>
      <c r="Y622" s="35">
        <f>'Inputs and Outputs Part A'!$B$5*'Data Sheet A'!W622-'Inputs and Outputs Part A'!$B$6*'Data Sheet A'!X622</f>
        <v>4080</v>
      </c>
      <c r="AB622" s="13" t="s">
        <v>626</v>
      </c>
      <c r="AC622" s="34">
        <v>4</v>
      </c>
      <c r="AD622" s="34">
        <v>102</v>
      </c>
      <c r="AE622" s="33">
        <f>'Inputs and Outputs Part A'!$B$4+'Inputs and Outputs Part A'!$B$11</f>
        <v>104</v>
      </c>
      <c r="AF622" s="33">
        <f t="shared" si="57"/>
        <v>102</v>
      </c>
      <c r="AG622" s="33">
        <f>IF(AF622-AC622&gt;'Inputs and Outputs Part A'!B$4,AF622-AC622-'Inputs and Outputs Part A'!B$4,0)</f>
        <v>0</v>
      </c>
      <c r="AH622" s="35">
        <f>'Inputs and Outputs Part A'!$B$5*'Data Sheet A'!AF622-'Inputs and Outputs Part A'!$B$6*'Data Sheet A'!AG622</f>
        <v>4080</v>
      </c>
      <c r="AK622" s="13" t="s">
        <v>626</v>
      </c>
      <c r="AL622" s="34">
        <v>4</v>
      </c>
      <c r="AM622" s="34">
        <v>102</v>
      </c>
      <c r="AN622" s="33">
        <f>'Inputs and Outputs Part A'!$B$4+'Inputs and Outputs Part A'!$B$12</f>
        <v>105</v>
      </c>
      <c r="AO622" s="33">
        <f t="shared" si="58"/>
        <v>102</v>
      </c>
      <c r="AP622" s="33">
        <f>IF(AO622-AL622&gt;'Inputs and Outputs Part A'!B$4,AO622-AL622-'Inputs and Outputs Part A'!B$4,0)</f>
        <v>0</v>
      </c>
      <c r="AQ622" s="35">
        <f>'Inputs and Outputs Part A'!$B$5*'Data Sheet A'!AO622-'Inputs and Outputs Part A'!$B$6*'Data Sheet A'!AP622</f>
        <v>4080</v>
      </c>
      <c r="AS622" s="13" t="s">
        <v>626</v>
      </c>
      <c r="AT622" s="34">
        <v>4</v>
      </c>
      <c r="AU622" s="34">
        <v>102</v>
      </c>
      <c r="AV622" s="33">
        <f>'Inputs and Outputs Part A'!$B$4</f>
        <v>100</v>
      </c>
      <c r="AW622" s="33">
        <f t="shared" si="59"/>
        <v>100</v>
      </c>
      <c r="AX622" s="33">
        <f>IF(AW622-AT622&gt;'Inputs and Outputs Part A'!B$4,AW622-AT622-'Inputs and Outputs Part A'!B$4,0)</f>
        <v>0</v>
      </c>
      <c r="AY622" s="35">
        <f>'Inputs and Outputs Part A'!$B$5*'Data Sheet A'!AW622</f>
        <v>4000</v>
      </c>
    </row>
    <row r="623" spans="1:51" x14ac:dyDescent="0.3">
      <c r="A623" s="13" t="s">
        <v>627</v>
      </c>
      <c r="B623" s="34">
        <v>3</v>
      </c>
      <c r="C623" s="34">
        <v>102</v>
      </c>
      <c r="D623" s="33">
        <f>'Inputs and Outputs Part A'!$B$4+'Inputs and Outputs Part A'!$B$8</f>
        <v>101</v>
      </c>
      <c r="E623" s="33">
        <f t="shared" si="54"/>
        <v>101</v>
      </c>
      <c r="F623" s="33">
        <f>IF(E623-B623&gt;'Inputs and Outputs Part A'!B$4,E623-B623-'Inputs and Outputs Part A'!B$4,0)</f>
        <v>0</v>
      </c>
      <c r="G623" s="35">
        <f>'Inputs and Outputs Part A'!$B$5*'Data Sheet A'!E623-'Inputs and Outputs Part A'!$B$6*'Data Sheet A'!F623</f>
        <v>4040</v>
      </c>
      <c r="J623" s="13" t="s">
        <v>627</v>
      </c>
      <c r="K623" s="34">
        <v>3</v>
      </c>
      <c r="L623" s="34">
        <v>102</v>
      </c>
      <c r="M623" s="33">
        <f>'Inputs and Outputs Part A'!$B$4+'Inputs and Outputs Part A'!$B$9</f>
        <v>102</v>
      </c>
      <c r="N623" s="33">
        <f t="shared" si="55"/>
        <v>102</v>
      </c>
      <c r="O623" s="33">
        <f>IF(N623-K623&gt;'Inputs and Outputs Part A'!B$4,N623-K623-'Inputs and Outputs Part A'!B$4,0)</f>
        <v>0</v>
      </c>
      <c r="P623" s="35">
        <f>'Inputs and Outputs Part A'!$B$5*'Data Sheet A'!N623-'Inputs and Outputs Part A'!$B$6*'Data Sheet A'!O623</f>
        <v>4080</v>
      </c>
      <c r="S623" s="13" t="s">
        <v>627</v>
      </c>
      <c r="T623" s="34">
        <v>3</v>
      </c>
      <c r="U623" s="34">
        <v>102</v>
      </c>
      <c r="V623" s="33">
        <f>'Inputs and Outputs Part A'!$B$4+'Inputs and Outputs Part A'!$B$10</f>
        <v>103</v>
      </c>
      <c r="W623" s="33">
        <f t="shared" si="56"/>
        <v>102</v>
      </c>
      <c r="X623" s="33">
        <f>IF(W623-T623&gt;'Inputs and Outputs Part A'!B$4,W623-T623-'Inputs and Outputs Part A'!B$4,0)</f>
        <v>0</v>
      </c>
      <c r="Y623" s="35">
        <f>'Inputs and Outputs Part A'!$B$5*'Data Sheet A'!W623-'Inputs and Outputs Part A'!$B$6*'Data Sheet A'!X623</f>
        <v>4080</v>
      </c>
      <c r="AB623" s="13" t="s">
        <v>627</v>
      </c>
      <c r="AC623" s="34">
        <v>3</v>
      </c>
      <c r="AD623" s="34">
        <v>102</v>
      </c>
      <c r="AE623" s="33">
        <f>'Inputs and Outputs Part A'!$B$4+'Inputs and Outputs Part A'!$B$11</f>
        <v>104</v>
      </c>
      <c r="AF623" s="33">
        <f t="shared" si="57"/>
        <v>102</v>
      </c>
      <c r="AG623" s="33">
        <f>IF(AF623-AC623&gt;'Inputs and Outputs Part A'!B$4,AF623-AC623-'Inputs and Outputs Part A'!B$4,0)</f>
        <v>0</v>
      </c>
      <c r="AH623" s="35">
        <f>'Inputs and Outputs Part A'!$B$5*'Data Sheet A'!AF623-'Inputs and Outputs Part A'!$B$6*'Data Sheet A'!AG623</f>
        <v>4080</v>
      </c>
      <c r="AK623" s="13" t="s">
        <v>627</v>
      </c>
      <c r="AL623" s="34">
        <v>3</v>
      </c>
      <c r="AM623" s="34">
        <v>102</v>
      </c>
      <c r="AN623" s="33">
        <f>'Inputs and Outputs Part A'!$B$4+'Inputs and Outputs Part A'!$B$12</f>
        <v>105</v>
      </c>
      <c r="AO623" s="33">
        <f t="shared" si="58"/>
        <v>102</v>
      </c>
      <c r="AP623" s="33">
        <f>IF(AO623-AL623&gt;'Inputs and Outputs Part A'!B$4,AO623-AL623-'Inputs and Outputs Part A'!B$4,0)</f>
        <v>0</v>
      </c>
      <c r="AQ623" s="35">
        <f>'Inputs and Outputs Part A'!$B$5*'Data Sheet A'!AO623-'Inputs and Outputs Part A'!$B$6*'Data Sheet A'!AP623</f>
        <v>4080</v>
      </c>
      <c r="AS623" s="13" t="s">
        <v>627</v>
      </c>
      <c r="AT623" s="34">
        <v>3</v>
      </c>
      <c r="AU623" s="34">
        <v>102</v>
      </c>
      <c r="AV623" s="33">
        <f>'Inputs and Outputs Part A'!$B$4</f>
        <v>100</v>
      </c>
      <c r="AW623" s="33">
        <f t="shared" si="59"/>
        <v>100</v>
      </c>
      <c r="AX623" s="33">
        <f>IF(AW623-AT623&gt;'Inputs and Outputs Part A'!B$4,AW623-AT623-'Inputs and Outputs Part A'!B$4,0)</f>
        <v>0</v>
      </c>
      <c r="AY623" s="35">
        <f>'Inputs and Outputs Part A'!$B$5*'Data Sheet A'!AW623</f>
        <v>4000</v>
      </c>
    </row>
    <row r="624" spans="1:51" x14ac:dyDescent="0.3">
      <c r="A624" s="13" t="s">
        <v>628</v>
      </c>
      <c r="B624" s="34">
        <v>5</v>
      </c>
      <c r="C624" s="34">
        <v>100</v>
      </c>
      <c r="D624" s="33">
        <f>'Inputs and Outputs Part A'!$B$4+'Inputs and Outputs Part A'!$B$8</f>
        <v>101</v>
      </c>
      <c r="E624" s="33">
        <f t="shared" si="54"/>
        <v>100</v>
      </c>
      <c r="F624" s="33">
        <f>IF(E624-B624&gt;'Inputs and Outputs Part A'!B$4,E624-B624-'Inputs and Outputs Part A'!B$4,0)</f>
        <v>0</v>
      </c>
      <c r="G624" s="35">
        <f>'Inputs and Outputs Part A'!$B$5*'Data Sheet A'!E624-'Inputs and Outputs Part A'!$B$6*'Data Sheet A'!F624</f>
        <v>4000</v>
      </c>
      <c r="J624" s="13" t="s">
        <v>628</v>
      </c>
      <c r="K624" s="34">
        <v>5</v>
      </c>
      <c r="L624" s="34">
        <v>100</v>
      </c>
      <c r="M624" s="33">
        <f>'Inputs and Outputs Part A'!$B$4+'Inputs and Outputs Part A'!$B$9</f>
        <v>102</v>
      </c>
      <c r="N624" s="33">
        <f t="shared" si="55"/>
        <v>100</v>
      </c>
      <c r="O624" s="33">
        <f>IF(N624-K624&gt;'Inputs and Outputs Part A'!B$4,N624-K624-'Inputs and Outputs Part A'!B$4,0)</f>
        <v>0</v>
      </c>
      <c r="P624" s="35">
        <f>'Inputs and Outputs Part A'!$B$5*'Data Sheet A'!N624-'Inputs and Outputs Part A'!$B$6*'Data Sheet A'!O624</f>
        <v>4000</v>
      </c>
      <c r="S624" s="13" t="s">
        <v>628</v>
      </c>
      <c r="T624" s="34">
        <v>5</v>
      </c>
      <c r="U624" s="34">
        <v>100</v>
      </c>
      <c r="V624" s="33">
        <f>'Inputs and Outputs Part A'!$B$4+'Inputs and Outputs Part A'!$B$10</f>
        <v>103</v>
      </c>
      <c r="W624" s="33">
        <f t="shared" si="56"/>
        <v>100</v>
      </c>
      <c r="X624" s="33">
        <f>IF(W624-T624&gt;'Inputs and Outputs Part A'!B$4,W624-T624-'Inputs and Outputs Part A'!B$4,0)</f>
        <v>0</v>
      </c>
      <c r="Y624" s="35">
        <f>'Inputs and Outputs Part A'!$B$5*'Data Sheet A'!W624-'Inputs and Outputs Part A'!$B$6*'Data Sheet A'!X624</f>
        <v>4000</v>
      </c>
      <c r="AB624" s="13" t="s">
        <v>628</v>
      </c>
      <c r="AC624" s="34">
        <v>5</v>
      </c>
      <c r="AD624" s="34">
        <v>100</v>
      </c>
      <c r="AE624" s="33">
        <f>'Inputs and Outputs Part A'!$B$4+'Inputs and Outputs Part A'!$B$11</f>
        <v>104</v>
      </c>
      <c r="AF624" s="33">
        <f t="shared" si="57"/>
        <v>100</v>
      </c>
      <c r="AG624" s="33">
        <f>IF(AF624-AC624&gt;'Inputs and Outputs Part A'!B$4,AF624-AC624-'Inputs and Outputs Part A'!B$4,0)</f>
        <v>0</v>
      </c>
      <c r="AH624" s="35">
        <f>'Inputs and Outputs Part A'!$B$5*'Data Sheet A'!AF624-'Inputs and Outputs Part A'!$B$6*'Data Sheet A'!AG624</f>
        <v>4000</v>
      </c>
      <c r="AK624" s="13" t="s">
        <v>628</v>
      </c>
      <c r="AL624" s="34">
        <v>5</v>
      </c>
      <c r="AM624" s="34">
        <v>100</v>
      </c>
      <c r="AN624" s="33">
        <f>'Inputs and Outputs Part A'!$B$4+'Inputs and Outputs Part A'!$B$12</f>
        <v>105</v>
      </c>
      <c r="AO624" s="33">
        <f t="shared" si="58"/>
        <v>100</v>
      </c>
      <c r="AP624" s="33">
        <f>IF(AO624-AL624&gt;'Inputs and Outputs Part A'!B$4,AO624-AL624-'Inputs and Outputs Part A'!B$4,0)</f>
        <v>0</v>
      </c>
      <c r="AQ624" s="35">
        <f>'Inputs and Outputs Part A'!$B$5*'Data Sheet A'!AO624-'Inputs and Outputs Part A'!$B$6*'Data Sheet A'!AP624</f>
        <v>4000</v>
      </c>
      <c r="AS624" s="13" t="s">
        <v>628</v>
      </c>
      <c r="AT624" s="34">
        <v>5</v>
      </c>
      <c r="AU624" s="34">
        <v>100</v>
      </c>
      <c r="AV624" s="33">
        <f>'Inputs and Outputs Part A'!$B$4</f>
        <v>100</v>
      </c>
      <c r="AW624" s="33">
        <f t="shared" si="59"/>
        <v>100</v>
      </c>
      <c r="AX624" s="33">
        <f>IF(AW624-AT624&gt;'Inputs and Outputs Part A'!B$4,AW624-AT624-'Inputs and Outputs Part A'!B$4,0)</f>
        <v>0</v>
      </c>
      <c r="AY624" s="35">
        <f>'Inputs and Outputs Part A'!$B$5*'Data Sheet A'!AW624</f>
        <v>4000</v>
      </c>
    </row>
    <row r="625" spans="1:51" x14ac:dyDescent="0.3">
      <c r="A625" s="13" t="s">
        <v>629</v>
      </c>
      <c r="B625" s="34">
        <v>9</v>
      </c>
      <c r="C625" s="34">
        <v>104</v>
      </c>
      <c r="D625" s="33">
        <f>'Inputs and Outputs Part A'!$B$4+'Inputs and Outputs Part A'!$B$8</f>
        <v>101</v>
      </c>
      <c r="E625" s="33">
        <f t="shared" si="54"/>
        <v>101</v>
      </c>
      <c r="F625" s="33">
        <f>IF(E625-B625&gt;'Inputs and Outputs Part A'!B$4,E625-B625-'Inputs and Outputs Part A'!B$4,0)</f>
        <v>0</v>
      </c>
      <c r="G625" s="35">
        <f>'Inputs and Outputs Part A'!$B$5*'Data Sheet A'!E625-'Inputs and Outputs Part A'!$B$6*'Data Sheet A'!F625</f>
        <v>4040</v>
      </c>
      <c r="J625" s="13" t="s">
        <v>629</v>
      </c>
      <c r="K625" s="34">
        <v>9</v>
      </c>
      <c r="L625" s="34">
        <v>104</v>
      </c>
      <c r="M625" s="33">
        <f>'Inputs and Outputs Part A'!$B$4+'Inputs and Outputs Part A'!$B$9</f>
        <v>102</v>
      </c>
      <c r="N625" s="33">
        <f t="shared" si="55"/>
        <v>102</v>
      </c>
      <c r="O625" s="33">
        <f>IF(N625-K625&gt;'Inputs and Outputs Part A'!B$4,N625-K625-'Inputs and Outputs Part A'!B$4,0)</f>
        <v>0</v>
      </c>
      <c r="P625" s="35">
        <f>'Inputs and Outputs Part A'!$B$5*'Data Sheet A'!N625-'Inputs and Outputs Part A'!$B$6*'Data Sheet A'!O625</f>
        <v>4080</v>
      </c>
      <c r="S625" s="13" t="s">
        <v>629</v>
      </c>
      <c r="T625" s="34">
        <v>9</v>
      </c>
      <c r="U625" s="34">
        <v>104</v>
      </c>
      <c r="V625" s="33">
        <f>'Inputs and Outputs Part A'!$B$4+'Inputs and Outputs Part A'!$B$10</f>
        <v>103</v>
      </c>
      <c r="W625" s="33">
        <f t="shared" si="56"/>
        <v>103</v>
      </c>
      <c r="X625" s="33">
        <f>IF(W625-T625&gt;'Inputs and Outputs Part A'!B$4,W625-T625-'Inputs and Outputs Part A'!B$4,0)</f>
        <v>0</v>
      </c>
      <c r="Y625" s="35">
        <f>'Inputs and Outputs Part A'!$B$5*'Data Sheet A'!W625-'Inputs and Outputs Part A'!$B$6*'Data Sheet A'!X625</f>
        <v>4120</v>
      </c>
      <c r="AB625" s="13" t="s">
        <v>629</v>
      </c>
      <c r="AC625" s="34">
        <v>9</v>
      </c>
      <c r="AD625" s="34">
        <v>104</v>
      </c>
      <c r="AE625" s="33">
        <f>'Inputs and Outputs Part A'!$B$4+'Inputs and Outputs Part A'!$B$11</f>
        <v>104</v>
      </c>
      <c r="AF625" s="33">
        <f t="shared" si="57"/>
        <v>104</v>
      </c>
      <c r="AG625" s="33">
        <f>IF(AF625-AC625&gt;'Inputs and Outputs Part A'!B$4,AF625-AC625-'Inputs and Outputs Part A'!B$4,0)</f>
        <v>0</v>
      </c>
      <c r="AH625" s="35">
        <f>'Inputs and Outputs Part A'!$B$5*'Data Sheet A'!AF625-'Inputs and Outputs Part A'!$B$6*'Data Sheet A'!AG625</f>
        <v>4160</v>
      </c>
      <c r="AK625" s="13" t="s">
        <v>629</v>
      </c>
      <c r="AL625" s="34">
        <v>9</v>
      </c>
      <c r="AM625" s="34">
        <v>104</v>
      </c>
      <c r="AN625" s="33">
        <f>'Inputs and Outputs Part A'!$B$4+'Inputs and Outputs Part A'!$B$12</f>
        <v>105</v>
      </c>
      <c r="AO625" s="33">
        <f t="shared" si="58"/>
        <v>104</v>
      </c>
      <c r="AP625" s="33">
        <f>IF(AO625-AL625&gt;'Inputs and Outputs Part A'!B$4,AO625-AL625-'Inputs and Outputs Part A'!B$4,0)</f>
        <v>0</v>
      </c>
      <c r="AQ625" s="35">
        <f>'Inputs and Outputs Part A'!$B$5*'Data Sheet A'!AO625-'Inputs and Outputs Part A'!$B$6*'Data Sheet A'!AP625</f>
        <v>4160</v>
      </c>
      <c r="AS625" s="13" t="s">
        <v>629</v>
      </c>
      <c r="AT625" s="34">
        <v>9</v>
      </c>
      <c r="AU625" s="34">
        <v>104</v>
      </c>
      <c r="AV625" s="33">
        <f>'Inputs and Outputs Part A'!$B$4</f>
        <v>100</v>
      </c>
      <c r="AW625" s="33">
        <f t="shared" si="59"/>
        <v>100</v>
      </c>
      <c r="AX625" s="33">
        <f>IF(AW625-AT625&gt;'Inputs and Outputs Part A'!B$4,AW625-AT625-'Inputs and Outputs Part A'!B$4,0)</f>
        <v>0</v>
      </c>
      <c r="AY625" s="35">
        <f>'Inputs and Outputs Part A'!$B$5*'Data Sheet A'!AW625</f>
        <v>4000</v>
      </c>
    </row>
    <row r="626" spans="1:51" x14ac:dyDescent="0.3">
      <c r="A626" s="13" t="s">
        <v>630</v>
      </c>
      <c r="B626" s="34">
        <v>1</v>
      </c>
      <c r="C626" s="34">
        <v>95</v>
      </c>
      <c r="D626" s="33">
        <f>'Inputs and Outputs Part A'!$B$4+'Inputs and Outputs Part A'!$B$8</f>
        <v>101</v>
      </c>
      <c r="E626" s="33">
        <f t="shared" si="54"/>
        <v>95</v>
      </c>
      <c r="F626" s="33">
        <f>IF(E626-B626&gt;'Inputs and Outputs Part A'!B$4,E626-B626-'Inputs and Outputs Part A'!B$4,0)</f>
        <v>0</v>
      </c>
      <c r="G626" s="35">
        <f>'Inputs and Outputs Part A'!$B$5*'Data Sheet A'!E626-'Inputs and Outputs Part A'!$B$6*'Data Sheet A'!F626</f>
        <v>3800</v>
      </c>
      <c r="J626" s="13" t="s">
        <v>630</v>
      </c>
      <c r="K626" s="34">
        <v>1</v>
      </c>
      <c r="L626" s="34">
        <v>95</v>
      </c>
      <c r="M626" s="33">
        <f>'Inputs and Outputs Part A'!$B$4+'Inputs and Outputs Part A'!$B$9</f>
        <v>102</v>
      </c>
      <c r="N626" s="33">
        <f t="shared" si="55"/>
        <v>95</v>
      </c>
      <c r="O626" s="33">
        <f>IF(N626-K626&gt;'Inputs and Outputs Part A'!B$4,N626-K626-'Inputs and Outputs Part A'!B$4,0)</f>
        <v>0</v>
      </c>
      <c r="P626" s="35">
        <f>'Inputs and Outputs Part A'!$B$5*'Data Sheet A'!N626-'Inputs and Outputs Part A'!$B$6*'Data Sheet A'!O626</f>
        <v>3800</v>
      </c>
      <c r="S626" s="13" t="s">
        <v>630</v>
      </c>
      <c r="T626" s="34">
        <v>1</v>
      </c>
      <c r="U626" s="34">
        <v>95</v>
      </c>
      <c r="V626" s="33">
        <f>'Inputs and Outputs Part A'!$B$4+'Inputs and Outputs Part A'!$B$10</f>
        <v>103</v>
      </c>
      <c r="W626" s="33">
        <f t="shared" si="56"/>
        <v>95</v>
      </c>
      <c r="X626" s="33">
        <f>IF(W626-T626&gt;'Inputs and Outputs Part A'!B$4,W626-T626-'Inputs and Outputs Part A'!B$4,0)</f>
        <v>0</v>
      </c>
      <c r="Y626" s="35">
        <f>'Inputs and Outputs Part A'!$B$5*'Data Sheet A'!W626-'Inputs and Outputs Part A'!$B$6*'Data Sheet A'!X626</f>
        <v>3800</v>
      </c>
      <c r="AB626" s="13" t="s">
        <v>630</v>
      </c>
      <c r="AC626" s="34">
        <v>1</v>
      </c>
      <c r="AD626" s="34">
        <v>95</v>
      </c>
      <c r="AE626" s="33">
        <f>'Inputs and Outputs Part A'!$B$4+'Inputs and Outputs Part A'!$B$11</f>
        <v>104</v>
      </c>
      <c r="AF626" s="33">
        <f t="shared" si="57"/>
        <v>95</v>
      </c>
      <c r="AG626" s="33">
        <f>IF(AF626-AC626&gt;'Inputs and Outputs Part A'!B$4,AF626-AC626-'Inputs and Outputs Part A'!B$4,0)</f>
        <v>0</v>
      </c>
      <c r="AH626" s="35">
        <f>'Inputs and Outputs Part A'!$B$5*'Data Sheet A'!AF626-'Inputs and Outputs Part A'!$B$6*'Data Sheet A'!AG626</f>
        <v>3800</v>
      </c>
      <c r="AK626" s="13" t="s">
        <v>630</v>
      </c>
      <c r="AL626" s="34">
        <v>1</v>
      </c>
      <c r="AM626" s="34">
        <v>95</v>
      </c>
      <c r="AN626" s="33">
        <f>'Inputs and Outputs Part A'!$B$4+'Inputs and Outputs Part A'!$B$12</f>
        <v>105</v>
      </c>
      <c r="AO626" s="33">
        <f t="shared" si="58"/>
        <v>95</v>
      </c>
      <c r="AP626" s="33">
        <f>IF(AO626-AL626&gt;'Inputs and Outputs Part A'!B$4,AO626-AL626-'Inputs and Outputs Part A'!B$4,0)</f>
        <v>0</v>
      </c>
      <c r="AQ626" s="35">
        <f>'Inputs and Outputs Part A'!$B$5*'Data Sheet A'!AO626-'Inputs and Outputs Part A'!$B$6*'Data Sheet A'!AP626</f>
        <v>3800</v>
      </c>
      <c r="AS626" s="13" t="s">
        <v>630</v>
      </c>
      <c r="AT626" s="34">
        <v>1</v>
      </c>
      <c r="AU626" s="34">
        <v>95</v>
      </c>
      <c r="AV626" s="33">
        <f>'Inputs and Outputs Part A'!$B$4</f>
        <v>100</v>
      </c>
      <c r="AW626" s="33">
        <f t="shared" si="59"/>
        <v>95</v>
      </c>
      <c r="AX626" s="33">
        <f>IF(AW626-AT626&gt;'Inputs and Outputs Part A'!B$4,AW626-AT626-'Inputs and Outputs Part A'!B$4,0)</f>
        <v>0</v>
      </c>
      <c r="AY626" s="35">
        <f>'Inputs and Outputs Part A'!$B$5*'Data Sheet A'!AW626</f>
        <v>3800</v>
      </c>
    </row>
    <row r="627" spans="1:51" x14ac:dyDescent="0.3">
      <c r="A627" s="13" t="s">
        <v>631</v>
      </c>
      <c r="B627" s="34">
        <v>2</v>
      </c>
      <c r="C627" s="34">
        <v>102</v>
      </c>
      <c r="D627" s="33">
        <f>'Inputs and Outputs Part A'!$B$4+'Inputs and Outputs Part A'!$B$8</f>
        <v>101</v>
      </c>
      <c r="E627" s="33">
        <f t="shared" si="54"/>
        <v>101</v>
      </c>
      <c r="F627" s="33">
        <f>IF(E627-B627&gt;'Inputs and Outputs Part A'!B$4,E627-B627-'Inputs and Outputs Part A'!B$4,0)</f>
        <v>0</v>
      </c>
      <c r="G627" s="35">
        <f>'Inputs and Outputs Part A'!$B$5*'Data Sheet A'!E627-'Inputs and Outputs Part A'!$B$6*'Data Sheet A'!F627</f>
        <v>4040</v>
      </c>
      <c r="J627" s="13" t="s">
        <v>631</v>
      </c>
      <c r="K627" s="34">
        <v>2</v>
      </c>
      <c r="L627" s="34">
        <v>102</v>
      </c>
      <c r="M627" s="33">
        <f>'Inputs and Outputs Part A'!$B$4+'Inputs and Outputs Part A'!$B$9</f>
        <v>102</v>
      </c>
      <c r="N627" s="33">
        <f t="shared" si="55"/>
        <v>102</v>
      </c>
      <c r="O627" s="33">
        <f>IF(N627-K627&gt;'Inputs and Outputs Part A'!B$4,N627-K627-'Inputs and Outputs Part A'!B$4,0)</f>
        <v>0</v>
      </c>
      <c r="P627" s="35">
        <f>'Inputs and Outputs Part A'!$B$5*'Data Sheet A'!N627-'Inputs and Outputs Part A'!$B$6*'Data Sheet A'!O627</f>
        <v>4080</v>
      </c>
      <c r="S627" s="13" t="s">
        <v>631</v>
      </c>
      <c r="T627" s="34">
        <v>2</v>
      </c>
      <c r="U627" s="34">
        <v>102</v>
      </c>
      <c r="V627" s="33">
        <f>'Inputs and Outputs Part A'!$B$4+'Inputs and Outputs Part A'!$B$10</f>
        <v>103</v>
      </c>
      <c r="W627" s="33">
        <f t="shared" si="56"/>
        <v>102</v>
      </c>
      <c r="X627" s="33">
        <f>IF(W627-T627&gt;'Inputs and Outputs Part A'!B$4,W627-T627-'Inputs and Outputs Part A'!B$4,0)</f>
        <v>0</v>
      </c>
      <c r="Y627" s="35">
        <f>'Inputs and Outputs Part A'!$B$5*'Data Sheet A'!W627-'Inputs and Outputs Part A'!$B$6*'Data Sheet A'!X627</f>
        <v>4080</v>
      </c>
      <c r="AB627" s="13" t="s">
        <v>631</v>
      </c>
      <c r="AC627" s="34">
        <v>2</v>
      </c>
      <c r="AD627" s="34">
        <v>102</v>
      </c>
      <c r="AE627" s="33">
        <f>'Inputs and Outputs Part A'!$B$4+'Inputs and Outputs Part A'!$B$11</f>
        <v>104</v>
      </c>
      <c r="AF627" s="33">
        <f t="shared" si="57"/>
        <v>102</v>
      </c>
      <c r="AG627" s="33">
        <f>IF(AF627-AC627&gt;'Inputs and Outputs Part A'!B$4,AF627-AC627-'Inputs and Outputs Part A'!B$4,0)</f>
        <v>0</v>
      </c>
      <c r="AH627" s="35">
        <f>'Inputs and Outputs Part A'!$B$5*'Data Sheet A'!AF627-'Inputs and Outputs Part A'!$B$6*'Data Sheet A'!AG627</f>
        <v>4080</v>
      </c>
      <c r="AK627" s="13" t="s">
        <v>631</v>
      </c>
      <c r="AL627" s="34">
        <v>2</v>
      </c>
      <c r="AM627" s="34">
        <v>102</v>
      </c>
      <c r="AN627" s="33">
        <f>'Inputs and Outputs Part A'!$B$4+'Inputs and Outputs Part A'!$B$12</f>
        <v>105</v>
      </c>
      <c r="AO627" s="33">
        <f t="shared" si="58"/>
        <v>102</v>
      </c>
      <c r="AP627" s="33">
        <f>IF(AO627-AL627&gt;'Inputs and Outputs Part A'!B$4,AO627-AL627-'Inputs and Outputs Part A'!B$4,0)</f>
        <v>0</v>
      </c>
      <c r="AQ627" s="35">
        <f>'Inputs and Outputs Part A'!$B$5*'Data Sheet A'!AO627-'Inputs and Outputs Part A'!$B$6*'Data Sheet A'!AP627</f>
        <v>4080</v>
      </c>
      <c r="AS627" s="13" t="s">
        <v>631</v>
      </c>
      <c r="AT627" s="34">
        <v>2</v>
      </c>
      <c r="AU627" s="34">
        <v>102</v>
      </c>
      <c r="AV627" s="33">
        <f>'Inputs and Outputs Part A'!$B$4</f>
        <v>100</v>
      </c>
      <c r="AW627" s="33">
        <f t="shared" si="59"/>
        <v>100</v>
      </c>
      <c r="AX627" s="33">
        <f>IF(AW627-AT627&gt;'Inputs and Outputs Part A'!B$4,AW627-AT627-'Inputs and Outputs Part A'!B$4,0)</f>
        <v>0</v>
      </c>
      <c r="AY627" s="35">
        <f>'Inputs and Outputs Part A'!$B$5*'Data Sheet A'!AW627</f>
        <v>4000</v>
      </c>
    </row>
    <row r="628" spans="1:51" x14ac:dyDescent="0.3">
      <c r="A628" s="13" t="s">
        <v>632</v>
      </c>
      <c r="B628" s="34">
        <v>1</v>
      </c>
      <c r="C628" s="34">
        <v>111</v>
      </c>
      <c r="D628" s="33">
        <f>'Inputs and Outputs Part A'!$B$4+'Inputs and Outputs Part A'!$B$8</f>
        <v>101</v>
      </c>
      <c r="E628" s="33">
        <f t="shared" si="54"/>
        <v>101</v>
      </c>
      <c r="F628" s="33">
        <f>IF(E628-B628&gt;'Inputs and Outputs Part A'!B$4,E628-B628-'Inputs and Outputs Part A'!B$4,0)</f>
        <v>0</v>
      </c>
      <c r="G628" s="35">
        <f>'Inputs and Outputs Part A'!$B$5*'Data Sheet A'!E628-'Inputs and Outputs Part A'!$B$6*'Data Sheet A'!F628</f>
        <v>4040</v>
      </c>
      <c r="J628" s="13" t="s">
        <v>632</v>
      </c>
      <c r="K628" s="34">
        <v>1</v>
      </c>
      <c r="L628" s="34">
        <v>111</v>
      </c>
      <c r="M628" s="33">
        <f>'Inputs and Outputs Part A'!$B$4+'Inputs and Outputs Part A'!$B$9</f>
        <v>102</v>
      </c>
      <c r="N628" s="33">
        <f t="shared" si="55"/>
        <v>102</v>
      </c>
      <c r="O628" s="33">
        <f>IF(N628-K628&gt;'Inputs and Outputs Part A'!B$4,N628-K628-'Inputs and Outputs Part A'!B$4,0)</f>
        <v>1</v>
      </c>
      <c r="P628" s="35">
        <f>'Inputs and Outputs Part A'!$B$5*'Data Sheet A'!N628-'Inputs and Outputs Part A'!$B$6*'Data Sheet A'!O628</f>
        <v>3980</v>
      </c>
      <c r="S628" s="13" t="s">
        <v>632</v>
      </c>
      <c r="T628" s="34">
        <v>1</v>
      </c>
      <c r="U628" s="34">
        <v>111</v>
      </c>
      <c r="V628" s="33">
        <f>'Inputs and Outputs Part A'!$B$4+'Inputs and Outputs Part A'!$B$10</f>
        <v>103</v>
      </c>
      <c r="W628" s="33">
        <f t="shared" si="56"/>
        <v>103</v>
      </c>
      <c r="X628" s="33">
        <f>IF(W628-T628&gt;'Inputs and Outputs Part A'!B$4,W628-T628-'Inputs and Outputs Part A'!B$4,0)</f>
        <v>2</v>
      </c>
      <c r="Y628" s="35">
        <f>'Inputs and Outputs Part A'!$B$5*'Data Sheet A'!W628-'Inputs and Outputs Part A'!$B$6*'Data Sheet A'!X628</f>
        <v>3920</v>
      </c>
      <c r="AB628" s="13" t="s">
        <v>632</v>
      </c>
      <c r="AC628" s="34">
        <v>1</v>
      </c>
      <c r="AD628" s="34">
        <v>111</v>
      </c>
      <c r="AE628" s="33">
        <f>'Inputs and Outputs Part A'!$B$4+'Inputs and Outputs Part A'!$B$11</f>
        <v>104</v>
      </c>
      <c r="AF628" s="33">
        <f t="shared" si="57"/>
        <v>104</v>
      </c>
      <c r="AG628" s="33">
        <f>IF(AF628-AC628&gt;'Inputs and Outputs Part A'!B$4,AF628-AC628-'Inputs and Outputs Part A'!B$4,0)</f>
        <v>3</v>
      </c>
      <c r="AH628" s="35">
        <f>'Inputs and Outputs Part A'!$B$5*'Data Sheet A'!AF628-'Inputs and Outputs Part A'!$B$6*'Data Sheet A'!AG628</f>
        <v>3860</v>
      </c>
      <c r="AK628" s="13" t="s">
        <v>632</v>
      </c>
      <c r="AL628" s="34">
        <v>1</v>
      </c>
      <c r="AM628" s="34">
        <v>111</v>
      </c>
      <c r="AN628" s="33">
        <f>'Inputs and Outputs Part A'!$B$4+'Inputs and Outputs Part A'!$B$12</f>
        <v>105</v>
      </c>
      <c r="AO628" s="33">
        <f t="shared" si="58"/>
        <v>105</v>
      </c>
      <c r="AP628" s="33">
        <f>IF(AO628-AL628&gt;'Inputs and Outputs Part A'!B$4,AO628-AL628-'Inputs and Outputs Part A'!B$4,0)</f>
        <v>4</v>
      </c>
      <c r="AQ628" s="35">
        <f>'Inputs and Outputs Part A'!$B$5*'Data Sheet A'!AO628-'Inputs and Outputs Part A'!$B$6*'Data Sheet A'!AP628</f>
        <v>3800</v>
      </c>
      <c r="AS628" s="13" t="s">
        <v>632</v>
      </c>
      <c r="AT628" s="34">
        <v>1</v>
      </c>
      <c r="AU628" s="34">
        <v>111</v>
      </c>
      <c r="AV628" s="33">
        <f>'Inputs and Outputs Part A'!$B$4</f>
        <v>100</v>
      </c>
      <c r="AW628" s="33">
        <f t="shared" si="59"/>
        <v>100</v>
      </c>
      <c r="AX628" s="33">
        <f>IF(AW628-AT628&gt;'Inputs and Outputs Part A'!B$4,AW628-AT628-'Inputs and Outputs Part A'!B$4,0)</f>
        <v>0</v>
      </c>
      <c r="AY628" s="35">
        <f>'Inputs and Outputs Part A'!$B$5*'Data Sheet A'!AW628</f>
        <v>4000</v>
      </c>
    </row>
    <row r="629" spans="1:51" x14ac:dyDescent="0.3">
      <c r="A629" s="13" t="s">
        <v>633</v>
      </c>
      <c r="B629" s="34">
        <v>0</v>
      </c>
      <c r="C629" s="34">
        <v>108</v>
      </c>
      <c r="D629" s="33">
        <f>'Inputs and Outputs Part A'!$B$4+'Inputs and Outputs Part A'!$B$8</f>
        <v>101</v>
      </c>
      <c r="E629" s="33">
        <f t="shared" si="54"/>
        <v>101</v>
      </c>
      <c r="F629" s="33">
        <f>IF(E629-B629&gt;'Inputs and Outputs Part A'!B$4,E629-B629-'Inputs and Outputs Part A'!B$4,0)</f>
        <v>1</v>
      </c>
      <c r="G629" s="35">
        <f>'Inputs and Outputs Part A'!$B$5*'Data Sheet A'!E629-'Inputs and Outputs Part A'!$B$6*'Data Sheet A'!F629</f>
        <v>3940</v>
      </c>
      <c r="J629" s="13" t="s">
        <v>633</v>
      </c>
      <c r="K629" s="34">
        <v>0</v>
      </c>
      <c r="L629" s="34">
        <v>108</v>
      </c>
      <c r="M629" s="33">
        <f>'Inputs and Outputs Part A'!$B$4+'Inputs and Outputs Part A'!$B$9</f>
        <v>102</v>
      </c>
      <c r="N629" s="33">
        <f t="shared" si="55"/>
        <v>102</v>
      </c>
      <c r="O629" s="33">
        <f>IF(N629-K629&gt;'Inputs and Outputs Part A'!B$4,N629-K629-'Inputs and Outputs Part A'!B$4,0)</f>
        <v>2</v>
      </c>
      <c r="P629" s="35">
        <f>'Inputs and Outputs Part A'!$B$5*'Data Sheet A'!N629-'Inputs and Outputs Part A'!$B$6*'Data Sheet A'!O629</f>
        <v>3880</v>
      </c>
      <c r="S629" s="13" t="s">
        <v>633</v>
      </c>
      <c r="T629" s="34">
        <v>0</v>
      </c>
      <c r="U629" s="34">
        <v>108</v>
      </c>
      <c r="V629" s="33">
        <f>'Inputs and Outputs Part A'!$B$4+'Inputs and Outputs Part A'!$B$10</f>
        <v>103</v>
      </c>
      <c r="W629" s="33">
        <f t="shared" si="56"/>
        <v>103</v>
      </c>
      <c r="X629" s="33">
        <f>IF(W629-T629&gt;'Inputs and Outputs Part A'!B$4,W629-T629-'Inputs and Outputs Part A'!B$4,0)</f>
        <v>3</v>
      </c>
      <c r="Y629" s="35">
        <f>'Inputs and Outputs Part A'!$B$5*'Data Sheet A'!W629-'Inputs and Outputs Part A'!$B$6*'Data Sheet A'!X629</f>
        <v>3820</v>
      </c>
      <c r="AB629" s="13" t="s">
        <v>633</v>
      </c>
      <c r="AC629" s="34">
        <v>0</v>
      </c>
      <c r="AD629" s="34">
        <v>108</v>
      </c>
      <c r="AE629" s="33">
        <f>'Inputs and Outputs Part A'!$B$4+'Inputs and Outputs Part A'!$B$11</f>
        <v>104</v>
      </c>
      <c r="AF629" s="33">
        <f t="shared" si="57"/>
        <v>104</v>
      </c>
      <c r="AG629" s="33">
        <f>IF(AF629-AC629&gt;'Inputs and Outputs Part A'!B$4,AF629-AC629-'Inputs and Outputs Part A'!B$4,0)</f>
        <v>4</v>
      </c>
      <c r="AH629" s="35">
        <f>'Inputs and Outputs Part A'!$B$5*'Data Sheet A'!AF629-'Inputs and Outputs Part A'!$B$6*'Data Sheet A'!AG629</f>
        <v>3760</v>
      </c>
      <c r="AK629" s="13" t="s">
        <v>633</v>
      </c>
      <c r="AL629" s="34">
        <v>0</v>
      </c>
      <c r="AM629" s="34">
        <v>108</v>
      </c>
      <c r="AN629" s="33">
        <f>'Inputs and Outputs Part A'!$B$4+'Inputs and Outputs Part A'!$B$12</f>
        <v>105</v>
      </c>
      <c r="AO629" s="33">
        <f t="shared" si="58"/>
        <v>105</v>
      </c>
      <c r="AP629" s="33">
        <f>IF(AO629-AL629&gt;'Inputs and Outputs Part A'!B$4,AO629-AL629-'Inputs and Outputs Part A'!B$4,0)</f>
        <v>5</v>
      </c>
      <c r="AQ629" s="35">
        <f>'Inputs and Outputs Part A'!$B$5*'Data Sheet A'!AO629-'Inputs and Outputs Part A'!$B$6*'Data Sheet A'!AP629</f>
        <v>3700</v>
      </c>
      <c r="AS629" s="13" t="s">
        <v>633</v>
      </c>
      <c r="AT629" s="34">
        <v>0</v>
      </c>
      <c r="AU629" s="34">
        <v>108</v>
      </c>
      <c r="AV629" s="33">
        <f>'Inputs and Outputs Part A'!$B$4</f>
        <v>100</v>
      </c>
      <c r="AW629" s="33">
        <f t="shared" si="59"/>
        <v>100</v>
      </c>
      <c r="AX629" s="33">
        <f>IF(AW629-AT629&gt;'Inputs and Outputs Part A'!B$4,AW629-AT629-'Inputs and Outputs Part A'!B$4,0)</f>
        <v>0</v>
      </c>
      <c r="AY629" s="35">
        <f>'Inputs and Outputs Part A'!$B$5*'Data Sheet A'!AW629</f>
        <v>4000</v>
      </c>
    </row>
    <row r="630" spans="1:51" x14ac:dyDescent="0.3">
      <c r="A630" s="13" t="s">
        <v>634</v>
      </c>
      <c r="B630" s="34">
        <v>5</v>
      </c>
      <c r="C630" s="34">
        <v>104</v>
      </c>
      <c r="D630" s="33">
        <f>'Inputs and Outputs Part A'!$B$4+'Inputs and Outputs Part A'!$B$8</f>
        <v>101</v>
      </c>
      <c r="E630" s="33">
        <f t="shared" si="54"/>
        <v>101</v>
      </c>
      <c r="F630" s="33">
        <f>IF(E630-B630&gt;'Inputs and Outputs Part A'!B$4,E630-B630-'Inputs and Outputs Part A'!B$4,0)</f>
        <v>0</v>
      </c>
      <c r="G630" s="35">
        <f>'Inputs and Outputs Part A'!$B$5*'Data Sheet A'!E630-'Inputs and Outputs Part A'!$B$6*'Data Sheet A'!F630</f>
        <v>4040</v>
      </c>
      <c r="J630" s="13" t="s">
        <v>634</v>
      </c>
      <c r="K630" s="34">
        <v>5</v>
      </c>
      <c r="L630" s="34">
        <v>104</v>
      </c>
      <c r="M630" s="33">
        <f>'Inputs and Outputs Part A'!$B$4+'Inputs and Outputs Part A'!$B$9</f>
        <v>102</v>
      </c>
      <c r="N630" s="33">
        <f t="shared" si="55"/>
        <v>102</v>
      </c>
      <c r="O630" s="33">
        <f>IF(N630-K630&gt;'Inputs and Outputs Part A'!B$4,N630-K630-'Inputs and Outputs Part A'!B$4,0)</f>
        <v>0</v>
      </c>
      <c r="P630" s="35">
        <f>'Inputs and Outputs Part A'!$B$5*'Data Sheet A'!N630-'Inputs and Outputs Part A'!$B$6*'Data Sheet A'!O630</f>
        <v>4080</v>
      </c>
      <c r="S630" s="13" t="s">
        <v>634</v>
      </c>
      <c r="T630" s="34">
        <v>5</v>
      </c>
      <c r="U630" s="34">
        <v>104</v>
      </c>
      <c r="V630" s="33">
        <f>'Inputs and Outputs Part A'!$B$4+'Inputs and Outputs Part A'!$B$10</f>
        <v>103</v>
      </c>
      <c r="W630" s="33">
        <f t="shared" si="56"/>
        <v>103</v>
      </c>
      <c r="X630" s="33">
        <f>IF(W630-T630&gt;'Inputs and Outputs Part A'!B$4,W630-T630-'Inputs and Outputs Part A'!B$4,0)</f>
        <v>0</v>
      </c>
      <c r="Y630" s="35">
        <f>'Inputs and Outputs Part A'!$B$5*'Data Sheet A'!W630-'Inputs and Outputs Part A'!$B$6*'Data Sheet A'!X630</f>
        <v>4120</v>
      </c>
      <c r="AB630" s="13" t="s">
        <v>634</v>
      </c>
      <c r="AC630" s="34">
        <v>5</v>
      </c>
      <c r="AD630" s="34">
        <v>104</v>
      </c>
      <c r="AE630" s="33">
        <f>'Inputs and Outputs Part A'!$B$4+'Inputs and Outputs Part A'!$B$11</f>
        <v>104</v>
      </c>
      <c r="AF630" s="33">
        <f t="shared" si="57"/>
        <v>104</v>
      </c>
      <c r="AG630" s="33">
        <f>IF(AF630-AC630&gt;'Inputs and Outputs Part A'!B$4,AF630-AC630-'Inputs and Outputs Part A'!B$4,0)</f>
        <v>0</v>
      </c>
      <c r="AH630" s="35">
        <f>'Inputs and Outputs Part A'!$B$5*'Data Sheet A'!AF630-'Inputs and Outputs Part A'!$B$6*'Data Sheet A'!AG630</f>
        <v>4160</v>
      </c>
      <c r="AK630" s="13" t="s">
        <v>634</v>
      </c>
      <c r="AL630" s="34">
        <v>5</v>
      </c>
      <c r="AM630" s="34">
        <v>104</v>
      </c>
      <c r="AN630" s="33">
        <f>'Inputs and Outputs Part A'!$B$4+'Inputs and Outputs Part A'!$B$12</f>
        <v>105</v>
      </c>
      <c r="AO630" s="33">
        <f t="shared" si="58"/>
        <v>104</v>
      </c>
      <c r="AP630" s="33">
        <f>IF(AO630-AL630&gt;'Inputs and Outputs Part A'!B$4,AO630-AL630-'Inputs and Outputs Part A'!B$4,0)</f>
        <v>0</v>
      </c>
      <c r="AQ630" s="35">
        <f>'Inputs and Outputs Part A'!$B$5*'Data Sheet A'!AO630-'Inputs and Outputs Part A'!$B$6*'Data Sheet A'!AP630</f>
        <v>4160</v>
      </c>
      <c r="AS630" s="13" t="s">
        <v>634</v>
      </c>
      <c r="AT630" s="34">
        <v>5</v>
      </c>
      <c r="AU630" s="34">
        <v>104</v>
      </c>
      <c r="AV630" s="33">
        <f>'Inputs and Outputs Part A'!$B$4</f>
        <v>100</v>
      </c>
      <c r="AW630" s="33">
        <f t="shared" si="59"/>
        <v>100</v>
      </c>
      <c r="AX630" s="33">
        <f>IF(AW630-AT630&gt;'Inputs and Outputs Part A'!B$4,AW630-AT630-'Inputs and Outputs Part A'!B$4,0)</f>
        <v>0</v>
      </c>
      <c r="AY630" s="35">
        <f>'Inputs and Outputs Part A'!$B$5*'Data Sheet A'!AW630</f>
        <v>4000</v>
      </c>
    </row>
    <row r="631" spans="1:51" x14ac:dyDescent="0.3">
      <c r="A631" s="13" t="s">
        <v>635</v>
      </c>
      <c r="B631" s="34">
        <v>2</v>
      </c>
      <c r="C631" s="34">
        <v>101</v>
      </c>
      <c r="D631" s="33">
        <f>'Inputs and Outputs Part A'!$B$4+'Inputs and Outputs Part A'!$B$8</f>
        <v>101</v>
      </c>
      <c r="E631" s="33">
        <f t="shared" si="54"/>
        <v>101</v>
      </c>
      <c r="F631" s="33">
        <f>IF(E631-B631&gt;'Inputs and Outputs Part A'!B$4,E631-B631-'Inputs and Outputs Part A'!B$4,0)</f>
        <v>0</v>
      </c>
      <c r="G631" s="35">
        <f>'Inputs and Outputs Part A'!$B$5*'Data Sheet A'!E631-'Inputs and Outputs Part A'!$B$6*'Data Sheet A'!F631</f>
        <v>4040</v>
      </c>
      <c r="J631" s="13" t="s">
        <v>635</v>
      </c>
      <c r="K631" s="34">
        <v>2</v>
      </c>
      <c r="L631" s="34">
        <v>101</v>
      </c>
      <c r="M631" s="33">
        <f>'Inputs and Outputs Part A'!$B$4+'Inputs and Outputs Part A'!$B$9</f>
        <v>102</v>
      </c>
      <c r="N631" s="33">
        <f t="shared" si="55"/>
        <v>101</v>
      </c>
      <c r="O631" s="33">
        <f>IF(N631-K631&gt;'Inputs and Outputs Part A'!B$4,N631-K631-'Inputs and Outputs Part A'!B$4,0)</f>
        <v>0</v>
      </c>
      <c r="P631" s="35">
        <f>'Inputs and Outputs Part A'!$B$5*'Data Sheet A'!N631-'Inputs and Outputs Part A'!$B$6*'Data Sheet A'!O631</f>
        <v>4040</v>
      </c>
      <c r="S631" s="13" t="s">
        <v>635</v>
      </c>
      <c r="T631" s="34">
        <v>2</v>
      </c>
      <c r="U631" s="34">
        <v>101</v>
      </c>
      <c r="V631" s="33">
        <f>'Inputs and Outputs Part A'!$B$4+'Inputs and Outputs Part A'!$B$10</f>
        <v>103</v>
      </c>
      <c r="W631" s="33">
        <f t="shared" si="56"/>
        <v>101</v>
      </c>
      <c r="X631" s="33">
        <f>IF(W631-T631&gt;'Inputs and Outputs Part A'!B$4,W631-T631-'Inputs and Outputs Part A'!B$4,0)</f>
        <v>0</v>
      </c>
      <c r="Y631" s="35">
        <f>'Inputs and Outputs Part A'!$B$5*'Data Sheet A'!W631-'Inputs and Outputs Part A'!$B$6*'Data Sheet A'!X631</f>
        <v>4040</v>
      </c>
      <c r="AB631" s="13" t="s">
        <v>635</v>
      </c>
      <c r="AC631" s="34">
        <v>2</v>
      </c>
      <c r="AD631" s="34">
        <v>101</v>
      </c>
      <c r="AE631" s="33">
        <f>'Inputs and Outputs Part A'!$B$4+'Inputs and Outputs Part A'!$B$11</f>
        <v>104</v>
      </c>
      <c r="AF631" s="33">
        <f t="shared" si="57"/>
        <v>101</v>
      </c>
      <c r="AG631" s="33">
        <f>IF(AF631-AC631&gt;'Inputs and Outputs Part A'!B$4,AF631-AC631-'Inputs and Outputs Part A'!B$4,0)</f>
        <v>0</v>
      </c>
      <c r="AH631" s="35">
        <f>'Inputs and Outputs Part A'!$B$5*'Data Sheet A'!AF631-'Inputs and Outputs Part A'!$B$6*'Data Sheet A'!AG631</f>
        <v>4040</v>
      </c>
      <c r="AK631" s="13" t="s">
        <v>635</v>
      </c>
      <c r="AL631" s="34">
        <v>2</v>
      </c>
      <c r="AM631" s="34">
        <v>101</v>
      </c>
      <c r="AN631" s="33">
        <f>'Inputs and Outputs Part A'!$B$4+'Inputs and Outputs Part A'!$B$12</f>
        <v>105</v>
      </c>
      <c r="AO631" s="33">
        <f t="shared" si="58"/>
        <v>101</v>
      </c>
      <c r="AP631" s="33">
        <f>IF(AO631-AL631&gt;'Inputs and Outputs Part A'!B$4,AO631-AL631-'Inputs and Outputs Part A'!B$4,0)</f>
        <v>0</v>
      </c>
      <c r="AQ631" s="35">
        <f>'Inputs and Outputs Part A'!$B$5*'Data Sheet A'!AO631-'Inputs and Outputs Part A'!$B$6*'Data Sheet A'!AP631</f>
        <v>4040</v>
      </c>
      <c r="AS631" s="13" t="s">
        <v>635</v>
      </c>
      <c r="AT631" s="34">
        <v>2</v>
      </c>
      <c r="AU631" s="34">
        <v>101</v>
      </c>
      <c r="AV631" s="33">
        <f>'Inputs and Outputs Part A'!$B$4</f>
        <v>100</v>
      </c>
      <c r="AW631" s="33">
        <f t="shared" si="59"/>
        <v>100</v>
      </c>
      <c r="AX631" s="33">
        <f>IF(AW631-AT631&gt;'Inputs and Outputs Part A'!B$4,AW631-AT631-'Inputs and Outputs Part A'!B$4,0)</f>
        <v>0</v>
      </c>
      <c r="AY631" s="35">
        <f>'Inputs and Outputs Part A'!$B$5*'Data Sheet A'!AW631</f>
        <v>4000</v>
      </c>
    </row>
    <row r="632" spans="1:51" x14ac:dyDescent="0.3">
      <c r="A632" s="13" t="s">
        <v>636</v>
      </c>
      <c r="B632" s="34">
        <v>1</v>
      </c>
      <c r="C632" s="34">
        <v>106</v>
      </c>
      <c r="D632" s="33">
        <f>'Inputs and Outputs Part A'!$B$4+'Inputs and Outputs Part A'!$B$8</f>
        <v>101</v>
      </c>
      <c r="E632" s="33">
        <f t="shared" si="54"/>
        <v>101</v>
      </c>
      <c r="F632" s="33">
        <f>IF(E632-B632&gt;'Inputs and Outputs Part A'!B$4,E632-B632-'Inputs and Outputs Part A'!B$4,0)</f>
        <v>0</v>
      </c>
      <c r="G632" s="35">
        <f>'Inputs and Outputs Part A'!$B$5*'Data Sheet A'!E632-'Inputs and Outputs Part A'!$B$6*'Data Sheet A'!F632</f>
        <v>4040</v>
      </c>
      <c r="J632" s="13" t="s">
        <v>636</v>
      </c>
      <c r="K632" s="34">
        <v>1</v>
      </c>
      <c r="L632" s="34">
        <v>106</v>
      </c>
      <c r="M632" s="33">
        <f>'Inputs and Outputs Part A'!$B$4+'Inputs and Outputs Part A'!$B$9</f>
        <v>102</v>
      </c>
      <c r="N632" s="33">
        <f t="shared" si="55"/>
        <v>102</v>
      </c>
      <c r="O632" s="33">
        <f>IF(N632-K632&gt;'Inputs and Outputs Part A'!B$4,N632-K632-'Inputs and Outputs Part A'!B$4,0)</f>
        <v>1</v>
      </c>
      <c r="P632" s="35">
        <f>'Inputs and Outputs Part A'!$B$5*'Data Sheet A'!N632-'Inputs and Outputs Part A'!$B$6*'Data Sheet A'!O632</f>
        <v>3980</v>
      </c>
      <c r="S632" s="13" t="s">
        <v>636</v>
      </c>
      <c r="T632" s="34">
        <v>1</v>
      </c>
      <c r="U632" s="34">
        <v>106</v>
      </c>
      <c r="V632" s="33">
        <f>'Inputs and Outputs Part A'!$B$4+'Inputs and Outputs Part A'!$B$10</f>
        <v>103</v>
      </c>
      <c r="W632" s="33">
        <f t="shared" si="56"/>
        <v>103</v>
      </c>
      <c r="X632" s="33">
        <f>IF(W632-T632&gt;'Inputs and Outputs Part A'!B$4,W632-T632-'Inputs and Outputs Part A'!B$4,0)</f>
        <v>2</v>
      </c>
      <c r="Y632" s="35">
        <f>'Inputs and Outputs Part A'!$B$5*'Data Sheet A'!W632-'Inputs and Outputs Part A'!$B$6*'Data Sheet A'!X632</f>
        <v>3920</v>
      </c>
      <c r="AB632" s="13" t="s">
        <v>636</v>
      </c>
      <c r="AC632" s="34">
        <v>1</v>
      </c>
      <c r="AD632" s="34">
        <v>106</v>
      </c>
      <c r="AE632" s="33">
        <f>'Inputs and Outputs Part A'!$B$4+'Inputs and Outputs Part A'!$B$11</f>
        <v>104</v>
      </c>
      <c r="AF632" s="33">
        <f t="shared" si="57"/>
        <v>104</v>
      </c>
      <c r="AG632" s="33">
        <f>IF(AF632-AC632&gt;'Inputs and Outputs Part A'!B$4,AF632-AC632-'Inputs and Outputs Part A'!B$4,0)</f>
        <v>3</v>
      </c>
      <c r="AH632" s="35">
        <f>'Inputs and Outputs Part A'!$B$5*'Data Sheet A'!AF632-'Inputs and Outputs Part A'!$B$6*'Data Sheet A'!AG632</f>
        <v>3860</v>
      </c>
      <c r="AK632" s="13" t="s">
        <v>636</v>
      </c>
      <c r="AL632" s="34">
        <v>1</v>
      </c>
      <c r="AM632" s="34">
        <v>106</v>
      </c>
      <c r="AN632" s="33">
        <f>'Inputs and Outputs Part A'!$B$4+'Inputs and Outputs Part A'!$B$12</f>
        <v>105</v>
      </c>
      <c r="AO632" s="33">
        <f t="shared" si="58"/>
        <v>105</v>
      </c>
      <c r="AP632" s="33">
        <f>IF(AO632-AL632&gt;'Inputs and Outputs Part A'!B$4,AO632-AL632-'Inputs and Outputs Part A'!B$4,0)</f>
        <v>4</v>
      </c>
      <c r="AQ632" s="35">
        <f>'Inputs and Outputs Part A'!$B$5*'Data Sheet A'!AO632-'Inputs and Outputs Part A'!$B$6*'Data Sheet A'!AP632</f>
        <v>3800</v>
      </c>
      <c r="AS632" s="13" t="s">
        <v>636</v>
      </c>
      <c r="AT632" s="34">
        <v>1</v>
      </c>
      <c r="AU632" s="34">
        <v>106</v>
      </c>
      <c r="AV632" s="33">
        <f>'Inputs and Outputs Part A'!$B$4</f>
        <v>100</v>
      </c>
      <c r="AW632" s="33">
        <f t="shared" si="59"/>
        <v>100</v>
      </c>
      <c r="AX632" s="33">
        <f>IF(AW632-AT632&gt;'Inputs and Outputs Part A'!B$4,AW632-AT632-'Inputs and Outputs Part A'!B$4,0)</f>
        <v>0</v>
      </c>
      <c r="AY632" s="35">
        <f>'Inputs and Outputs Part A'!$B$5*'Data Sheet A'!AW632</f>
        <v>4000</v>
      </c>
    </row>
    <row r="633" spans="1:51" x14ac:dyDescent="0.3">
      <c r="A633" s="13" t="s">
        <v>637</v>
      </c>
      <c r="B633" s="34">
        <v>1</v>
      </c>
      <c r="C633" s="34">
        <v>107</v>
      </c>
      <c r="D633" s="33">
        <f>'Inputs and Outputs Part A'!$B$4+'Inputs and Outputs Part A'!$B$8</f>
        <v>101</v>
      </c>
      <c r="E633" s="33">
        <f t="shared" si="54"/>
        <v>101</v>
      </c>
      <c r="F633" s="33">
        <f>IF(E633-B633&gt;'Inputs and Outputs Part A'!B$4,E633-B633-'Inputs and Outputs Part A'!B$4,0)</f>
        <v>0</v>
      </c>
      <c r="G633" s="35">
        <f>'Inputs and Outputs Part A'!$B$5*'Data Sheet A'!E633-'Inputs and Outputs Part A'!$B$6*'Data Sheet A'!F633</f>
        <v>4040</v>
      </c>
      <c r="J633" s="13" t="s">
        <v>637</v>
      </c>
      <c r="K633" s="34">
        <v>1</v>
      </c>
      <c r="L633" s="34">
        <v>107</v>
      </c>
      <c r="M633" s="33">
        <f>'Inputs and Outputs Part A'!$B$4+'Inputs and Outputs Part A'!$B$9</f>
        <v>102</v>
      </c>
      <c r="N633" s="33">
        <f t="shared" si="55"/>
        <v>102</v>
      </c>
      <c r="O633" s="33">
        <f>IF(N633-K633&gt;'Inputs and Outputs Part A'!B$4,N633-K633-'Inputs and Outputs Part A'!B$4,0)</f>
        <v>1</v>
      </c>
      <c r="P633" s="35">
        <f>'Inputs and Outputs Part A'!$B$5*'Data Sheet A'!N633-'Inputs and Outputs Part A'!$B$6*'Data Sheet A'!O633</f>
        <v>3980</v>
      </c>
      <c r="S633" s="13" t="s">
        <v>637</v>
      </c>
      <c r="T633" s="34">
        <v>1</v>
      </c>
      <c r="U633" s="34">
        <v>107</v>
      </c>
      <c r="V633" s="33">
        <f>'Inputs and Outputs Part A'!$B$4+'Inputs and Outputs Part A'!$B$10</f>
        <v>103</v>
      </c>
      <c r="W633" s="33">
        <f t="shared" si="56"/>
        <v>103</v>
      </c>
      <c r="X633" s="33">
        <f>IF(W633-T633&gt;'Inputs and Outputs Part A'!B$4,W633-T633-'Inputs and Outputs Part A'!B$4,0)</f>
        <v>2</v>
      </c>
      <c r="Y633" s="35">
        <f>'Inputs and Outputs Part A'!$B$5*'Data Sheet A'!W633-'Inputs and Outputs Part A'!$B$6*'Data Sheet A'!X633</f>
        <v>3920</v>
      </c>
      <c r="AB633" s="13" t="s">
        <v>637</v>
      </c>
      <c r="AC633" s="34">
        <v>1</v>
      </c>
      <c r="AD633" s="34">
        <v>107</v>
      </c>
      <c r="AE633" s="33">
        <f>'Inputs and Outputs Part A'!$B$4+'Inputs and Outputs Part A'!$B$11</f>
        <v>104</v>
      </c>
      <c r="AF633" s="33">
        <f t="shared" si="57"/>
        <v>104</v>
      </c>
      <c r="AG633" s="33">
        <f>IF(AF633-AC633&gt;'Inputs and Outputs Part A'!B$4,AF633-AC633-'Inputs and Outputs Part A'!B$4,0)</f>
        <v>3</v>
      </c>
      <c r="AH633" s="35">
        <f>'Inputs and Outputs Part A'!$B$5*'Data Sheet A'!AF633-'Inputs and Outputs Part A'!$B$6*'Data Sheet A'!AG633</f>
        <v>3860</v>
      </c>
      <c r="AK633" s="13" t="s">
        <v>637</v>
      </c>
      <c r="AL633" s="34">
        <v>1</v>
      </c>
      <c r="AM633" s="34">
        <v>107</v>
      </c>
      <c r="AN633" s="33">
        <f>'Inputs and Outputs Part A'!$B$4+'Inputs and Outputs Part A'!$B$12</f>
        <v>105</v>
      </c>
      <c r="AO633" s="33">
        <f t="shared" si="58"/>
        <v>105</v>
      </c>
      <c r="AP633" s="33">
        <f>IF(AO633-AL633&gt;'Inputs and Outputs Part A'!B$4,AO633-AL633-'Inputs and Outputs Part A'!B$4,0)</f>
        <v>4</v>
      </c>
      <c r="AQ633" s="35">
        <f>'Inputs and Outputs Part A'!$B$5*'Data Sheet A'!AO633-'Inputs and Outputs Part A'!$B$6*'Data Sheet A'!AP633</f>
        <v>3800</v>
      </c>
      <c r="AS633" s="13" t="s">
        <v>637</v>
      </c>
      <c r="AT633" s="34">
        <v>1</v>
      </c>
      <c r="AU633" s="34">
        <v>107</v>
      </c>
      <c r="AV633" s="33">
        <f>'Inputs and Outputs Part A'!$B$4</f>
        <v>100</v>
      </c>
      <c r="AW633" s="33">
        <f t="shared" si="59"/>
        <v>100</v>
      </c>
      <c r="AX633" s="33">
        <f>IF(AW633-AT633&gt;'Inputs and Outputs Part A'!B$4,AW633-AT633-'Inputs and Outputs Part A'!B$4,0)</f>
        <v>0</v>
      </c>
      <c r="AY633" s="35">
        <f>'Inputs and Outputs Part A'!$B$5*'Data Sheet A'!AW633</f>
        <v>4000</v>
      </c>
    </row>
    <row r="634" spans="1:51" x14ac:dyDescent="0.3">
      <c r="A634" s="13" t="s">
        <v>638</v>
      </c>
      <c r="B634" s="34">
        <v>6</v>
      </c>
      <c r="C634" s="34">
        <v>113</v>
      </c>
      <c r="D634" s="33">
        <f>'Inputs and Outputs Part A'!$B$4+'Inputs and Outputs Part A'!$B$8</f>
        <v>101</v>
      </c>
      <c r="E634" s="33">
        <f t="shared" si="54"/>
        <v>101</v>
      </c>
      <c r="F634" s="33">
        <f>IF(E634-B634&gt;'Inputs and Outputs Part A'!B$4,E634-B634-'Inputs and Outputs Part A'!B$4,0)</f>
        <v>0</v>
      </c>
      <c r="G634" s="35">
        <f>'Inputs and Outputs Part A'!$B$5*'Data Sheet A'!E634-'Inputs and Outputs Part A'!$B$6*'Data Sheet A'!F634</f>
        <v>4040</v>
      </c>
      <c r="J634" s="13" t="s">
        <v>638</v>
      </c>
      <c r="K634" s="34">
        <v>6</v>
      </c>
      <c r="L634" s="34">
        <v>113</v>
      </c>
      <c r="M634" s="33">
        <f>'Inputs and Outputs Part A'!$B$4+'Inputs and Outputs Part A'!$B$9</f>
        <v>102</v>
      </c>
      <c r="N634" s="33">
        <f t="shared" si="55"/>
        <v>102</v>
      </c>
      <c r="O634" s="33">
        <f>IF(N634-K634&gt;'Inputs and Outputs Part A'!B$4,N634-K634-'Inputs and Outputs Part A'!B$4,0)</f>
        <v>0</v>
      </c>
      <c r="P634" s="35">
        <f>'Inputs and Outputs Part A'!$B$5*'Data Sheet A'!N634-'Inputs and Outputs Part A'!$B$6*'Data Sheet A'!O634</f>
        <v>4080</v>
      </c>
      <c r="S634" s="13" t="s">
        <v>638</v>
      </c>
      <c r="T634" s="34">
        <v>6</v>
      </c>
      <c r="U634" s="34">
        <v>113</v>
      </c>
      <c r="V634" s="33">
        <f>'Inputs and Outputs Part A'!$B$4+'Inputs and Outputs Part A'!$B$10</f>
        <v>103</v>
      </c>
      <c r="W634" s="33">
        <f t="shared" si="56"/>
        <v>103</v>
      </c>
      <c r="X634" s="33">
        <f>IF(W634-T634&gt;'Inputs and Outputs Part A'!B$4,W634-T634-'Inputs and Outputs Part A'!B$4,0)</f>
        <v>0</v>
      </c>
      <c r="Y634" s="35">
        <f>'Inputs and Outputs Part A'!$B$5*'Data Sheet A'!W634-'Inputs and Outputs Part A'!$B$6*'Data Sheet A'!X634</f>
        <v>4120</v>
      </c>
      <c r="AB634" s="13" t="s">
        <v>638</v>
      </c>
      <c r="AC634" s="34">
        <v>6</v>
      </c>
      <c r="AD634" s="34">
        <v>113</v>
      </c>
      <c r="AE634" s="33">
        <f>'Inputs and Outputs Part A'!$B$4+'Inputs and Outputs Part A'!$B$11</f>
        <v>104</v>
      </c>
      <c r="AF634" s="33">
        <f t="shared" si="57"/>
        <v>104</v>
      </c>
      <c r="AG634" s="33">
        <f>IF(AF634-AC634&gt;'Inputs and Outputs Part A'!B$4,AF634-AC634-'Inputs and Outputs Part A'!B$4,0)</f>
        <v>0</v>
      </c>
      <c r="AH634" s="35">
        <f>'Inputs and Outputs Part A'!$B$5*'Data Sheet A'!AF634-'Inputs and Outputs Part A'!$B$6*'Data Sheet A'!AG634</f>
        <v>4160</v>
      </c>
      <c r="AK634" s="13" t="s">
        <v>638</v>
      </c>
      <c r="AL634" s="34">
        <v>6</v>
      </c>
      <c r="AM634" s="34">
        <v>113</v>
      </c>
      <c r="AN634" s="33">
        <f>'Inputs and Outputs Part A'!$B$4+'Inputs and Outputs Part A'!$B$12</f>
        <v>105</v>
      </c>
      <c r="AO634" s="33">
        <f t="shared" si="58"/>
        <v>105</v>
      </c>
      <c r="AP634" s="33">
        <f>IF(AO634-AL634&gt;'Inputs and Outputs Part A'!B$4,AO634-AL634-'Inputs and Outputs Part A'!B$4,0)</f>
        <v>0</v>
      </c>
      <c r="AQ634" s="35">
        <f>'Inputs and Outputs Part A'!$B$5*'Data Sheet A'!AO634-'Inputs and Outputs Part A'!$B$6*'Data Sheet A'!AP634</f>
        <v>4200</v>
      </c>
      <c r="AS634" s="13" t="s">
        <v>638</v>
      </c>
      <c r="AT634" s="34">
        <v>6</v>
      </c>
      <c r="AU634" s="34">
        <v>113</v>
      </c>
      <c r="AV634" s="33">
        <f>'Inputs and Outputs Part A'!$B$4</f>
        <v>100</v>
      </c>
      <c r="AW634" s="33">
        <f t="shared" si="59"/>
        <v>100</v>
      </c>
      <c r="AX634" s="33">
        <f>IF(AW634-AT634&gt;'Inputs and Outputs Part A'!B$4,AW634-AT634-'Inputs and Outputs Part A'!B$4,0)</f>
        <v>0</v>
      </c>
      <c r="AY634" s="35">
        <f>'Inputs and Outputs Part A'!$B$5*'Data Sheet A'!AW634</f>
        <v>4000</v>
      </c>
    </row>
    <row r="635" spans="1:51" x14ac:dyDescent="0.3">
      <c r="A635" s="13" t="s">
        <v>639</v>
      </c>
      <c r="B635" s="34">
        <v>0</v>
      </c>
      <c r="C635" s="34">
        <v>104</v>
      </c>
      <c r="D635" s="33">
        <f>'Inputs and Outputs Part A'!$B$4+'Inputs and Outputs Part A'!$B$8</f>
        <v>101</v>
      </c>
      <c r="E635" s="33">
        <f t="shared" si="54"/>
        <v>101</v>
      </c>
      <c r="F635" s="33">
        <f>IF(E635-B635&gt;'Inputs and Outputs Part A'!B$4,E635-B635-'Inputs and Outputs Part A'!B$4,0)</f>
        <v>1</v>
      </c>
      <c r="G635" s="35">
        <f>'Inputs and Outputs Part A'!$B$5*'Data Sheet A'!E635-'Inputs and Outputs Part A'!$B$6*'Data Sheet A'!F635</f>
        <v>3940</v>
      </c>
      <c r="J635" s="13" t="s">
        <v>639</v>
      </c>
      <c r="K635" s="34">
        <v>0</v>
      </c>
      <c r="L635" s="34">
        <v>104</v>
      </c>
      <c r="M635" s="33">
        <f>'Inputs and Outputs Part A'!$B$4+'Inputs and Outputs Part A'!$B$9</f>
        <v>102</v>
      </c>
      <c r="N635" s="33">
        <f t="shared" si="55"/>
        <v>102</v>
      </c>
      <c r="O635" s="33">
        <f>IF(N635-K635&gt;'Inputs and Outputs Part A'!B$4,N635-K635-'Inputs and Outputs Part A'!B$4,0)</f>
        <v>2</v>
      </c>
      <c r="P635" s="35">
        <f>'Inputs and Outputs Part A'!$B$5*'Data Sheet A'!N635-'Inputs and Outputs Part A'!$B$6*'Data Sheet A'!O635</f>
        <v>3880</v>
      </c>
      <c r="S635" s="13" t="s">
        <v>639</v>
      </c>
      <c r="T635" s="34">
        <v>0</v>
      </c>
      <c r="U635" s="34">
        <v>104</v>
      </c>
      <c r="V635" s="33">
        <f>'Inputs and Outputs Part A'!$B$4+'Inputs and Outputs Part A'!$B$10</f>
        <v>103</v>
      </c>
      <c r="W635" s="33">
        <f t="shared" si="56"/>
        <v>103</v>
      </c>
      <c r="X635" s="33">
        <f>IF(W635-T635&gt;'Inputs and Outputs Part A'!B$4,W635-T635-'Inputs and Outputs Part A'!B$4,0)</f>
        <v>3</v>
      </c>
      <c r="Y635" s="35">
        <f>'Inputs and Outputs Part A'!$B$5*'Data Sheet A'!W635-'Inputs and Outputs Part A'!$B$6*'Data Sheet A'!X635</f>
        <v>3820</v>
      </c>
      <c r="AB635" s="13" t="s">
        <v>639</v>
      </c>
      <c r="AC635" s="34">
        <v>0</v>
      </c>
      <c r="AD635" s="34">
        <v>104</v>
      </c>
      <c r="AE635" s="33">
        <f>'Inputs and Outputs Part A'!$B$4+'Inputs and Outputs Part A'!$B$11</f>
        <v>104</v>
      </c>
      <c r="AF635" s="33">
        <f t="shared" si="57"/>
        <v>104</v>
      </c>
      <c r="AG635" s="33">
        <f>IF(AF635-AC635&gt;'Inputs and Outputs Part A'!B$4,AF635-AC635-'Inputs and Outputs Part A'!B$4,0)</f>
        <v>4</v>
      </c>
      <c r="AH635" s="35">
        <f>'Inputs and Outputs Part A'!$B$5*'Data Sheet A'!AF635-'Inputs and Outputs Part A'!$B$6*'Data Sheet A'!AG635</f>
        <v>3760</v>
      </c>
      <c r="AK635" s="13" t="s">
        <v>639</v>
      </c>
      <c r="AL635" s="34">
        <v>0</v>
      </c>
      <c r="AM635" s="34">
        <v>104</v>
      </c>
      <c r="AN635" s="33">
        <f>'Inputs and Outputs Part A'!$B$4+'Inputs and Outputs Part A'!$B$12</f>
        <v>105</v>
      </c>
      <c r="AO635" s="33">
        <f t="shared" si="58"/>
        <v>104</v>
      </c>
      <c r="AP635" s="33">
        <f>IF(AO635-AL635&gt;'Inputs and Outputs Part A'!B$4,AO635-AL635-'Inputs and Outputs Part A'!B$4,0)</f>
        <v>4</v>
      </c>
      <c r="AQ635" s="35">
        <f>'Inputs and Outputs Part A'!$B$5*'Data Sheet A'!AO635-'Inputs and Outputs Part A'!$B$6*'Data Sheet A'!AP635</f>
        <v>3760</v>
      </c>
      <c r="AS635" s="13" t="s">
        <v>639</v>
      </c>
      <c r="AT635" s="34">
        <v>0</v>
      </c>
      <c r="AU635" s="34">
        <v>104</v>
      </c>
      <c r="AV635" s="33">
        <f>'Inputs and Outputs Part A'!$B$4</f>
        <v>100</v>
      </c>
      <c r="AW635" s="33">
        <f t="shared" si="59"/>
        <v>100</v>
      </c>
      <c r="AX635" s="33">
        <f>IF(AW635-AT635&gt;'Inputs and Outputs Part A'!B$4,AW635-AT635-'Inputs and Outputs Part A'!B$4,0)</f>
        <v>0</v>
      </c>
      <c r="AY635" s="35">
        <f>'Inputs and Outputs Part A'!$B$5*'Data Sheet A'!AW635</f>
        <v>4000</v>
      </c>
    </row>
    <row r="636" spans="1:51" x14ac:dyDescent="0.3">
      <c r="A636" s="13" t="s">
        <v>640</v>
      </c>
      <c r="B636" s="34">
        <v>2</v>
      </c>
      <c r="C636" s="34">
        <v>109</v>
      </c>
      <c r="D636" s="33">
        <f>'Inputs and Outputs Part A'!$B$4+'Inputs and Outputs Part A'!$B$8</f>
        <v>101</v>
      </c>
      <c r="E636" s="33">
        <f t="shared" si="54"/>
        <v>101</v>
      </c>
      <c r="F636" s="33">
        <f>IF(E636-B636&gt;'Inputs and Outputs Part A'!B$4,E636-B636-'Inputs and Outputs Part A'!B$4,0)</f>
        <v>0</v>
      </c>
      <c r="G636" s="35">
        <f>'Inputs and Outputs Part A'!$B$5*'Data Sheet A'!E636-'Inputs and Outputs Part A'!$B$6*'Data Sheet A'!F636</f>
        <v>4040</v>
      </c>
      <c r="J636" s="13" t="s">
        <v>640</v>
      </c>
      <c r="K636" s="34">
        <v>2</v>
      </c>
      <c r="L636" s="34">
        <v>109</v>
      </c>
      <c r="M636" s="33">
        <f>'Inputs and Outputs Part A'!$B$4+'Inputs and Outputs Part A'!$B$9</f>
        <v>102</v>
      </c>
      <c r="N636" s="33">
        <f t="shared" si="55"/>
        <v>102</v>
      </c>
      <c r="O636" s="33">
        <f>IF(N636-K636&gt;'Inputs and Outputs Part A'!B$4,N636-K636-'Inputs and Outputs Part A'!B$4,0)</f>
        <v>0</v>
      </c>
      <c r="P636" s="35">
        <f>'Inputs and Outputs Part A'!$B$5*'Data Sheet A'!N636-'Inputs and Outputs Part A'!$B$6*'Data Sheet A'!O636</f>
        <v>4080</v>
      </c>
      <c r="S636" s="13" t="s">
        <v>640</v>
      </c>
      <c r="T636" s="34">
        <v>2</v>
      </c>
      <c r="U636" s="34">
        <v>109</v>
      </c>
      <c r="V636" s="33">
        <f>'Inputs and Outputs Part A'!$B$4+'Inputs and Outputs Part A'!$B$10</f>
        <v>103</v>
      </c>
      <c r="W636" s="33">
        <f t="shared" si="56"/>
        <v>103</v>
      </c>
      <c r="X636" s="33">
        <f>IF(W636-T636&gt;'Inputs and Outputs Part A'!B$4,W636-T636-'Inputs and Outputs Part A'!B$4,0)</f>
        <v>1</v>
      </c>
      <c r="Y636" s="35">
        <f>'Inputs and Outputs Part A'!$B$5*'Data Sheet A'!W636-'Inputs and Outputs Part A'!$B$6*'Data Sheet A'!X636</f>
        <v>4020</v>
      </c>
      <c r="AB636" s="13" t="s">
        <v>640</v>
      </c>
      <c r="AC636" s="34">
        <v>2</v>
      </c>
      <c r="AD636" s="34">
        <v>109</v>
      </c>
      <c r="AE636" s="33">
        <f>'Inputs and Outputs Part A'!$B$4+'Inputs and Outputs Part A'!$B$11</f>
        <v>104</v>
      </c>
      <c r="AF636" s="33">
        <f t="shared" si="57"/>
        <v>104</v>
      </c>
      <c r="AG636" s="33">
        <f>IF(AF636-AC636&gt;'Inputs and Outputs Part A'!B$4,AF636-AC636-'Inputs and Outputs Part A'!B$4,0)</f>
        <v>2</v>
      </c>
      <c r="AH636" s="35">
        <f>'Inputs and Outputs Part A'!$B$5*'Data Sheet A'!AF636-'Inputs and Outputs Part A'!$B$6*'Data Sheet A'!AG636</f>
        <v>3960</v>
      </c>
      <c r="AK636" s="13" t="s">
        <v>640</v>
      </c>
      <c r="AL636" s="34">
        <v>2</v>
      </c>
      <c r="AM636" s="34">
        <v>109</v>
      </c>
      <c r="AN636" s="33">
        <f>'Inputs and Outputs Part A'!$B$4+'Inputs and Outputs Part A'!$B$12</f>
        <v>105</v>
      </c>
      <c r="AO636" s="33">
        <f t="shared" si="58"/>
        <v>105</v>
      </c>
      <c r="AP636" s="33">
        <f>IF(AO636-AL636&gt;'Inputs and Outputs Part A'!B$4,AO636-AL636-'Inputs and Outputs Part A'!B$4,0)</f>
        <v>3</v>
      </c>
      <c r="AQ636" s="35">
        <f>'Inputs and Outputs Part A'!$B$5*'Data Sheet A'!AO636-'Inputs and Outputs Part A'!$B$6*'Data Sheet A'!AP636</f>
        <v>3900</v>
      </c>
      <c r="AS636" s="13" t="s">
        <v>640</v>
      </c>
      <c r="AT636" s="34">
        <v>2</v>
      </c>
      <c r="AU636" s="34">
        <v>109</v>
      </c>
      <c r="AV636" s="33">
        <f>'Inputs and Outputs Part A'!$B$4</f>
        <v>100</v>
      </c>
      <c r="AW636" s="33">
        <f t="shared" si="59"/>
        <v>100</v>
      </c>
      <c r="AX636" s="33">
        <f>IF(AW636-AT636&gt;'Inputs and Outputs Part A'!B$4,AW636-AT636-'Inputs and Outputs Part A'!B$4,0)</f>
        <v>0</v>
      </c>
      <c r="AY636" s="35">
        <f>'Inputs and Outputs Part A'!$B$5*'Data Sheet A'!AW636</f>
        <v>4000</v>
      </c>
    </row>
    <row r="637" spans="1:51" x14ac:dyDescent="0.3">
      <c r="A637" s="13" t="s">
        <v>641</v>
      </c>
      <c r="B637" s="34">
        <v>4</v>
      </c>
      <c r="C637" s="34">
        <v>102</v>
      </c>
      <c r="D637" s="33">
        <f>'Inputs and Outputs Part A'!$B$4+'Inputs and Outputs Part A'!$B$8</f>
        <v>101</v>
      </c>
      <c r="E637" s="33">
        <f t="shared" si="54"/>
        <v>101</v>
      </c>
      <c r="F637" s="33">
        <f>IF(E637-B637&gt;'Inputs and Outputs Part A'!B$4,E637-B637-'Inputs and Outputs Part A'!B$4,0)</f>
        <v>0</v>
      </c>
      <c r="G637" s="35">
        <f>'Inputs and Outputs Part A'!$B$5*'Data Sheet A'!E637-'Inputs and Outputs Part A'!$B$6*'Data Sheet A'!F637</f>
        <v>4040</v>
      </c>
      <c r="J637" s="13" t="s">
        <v>641</v>
      </c>
      <c r="K637" s="34">
        <v>4</v>
      </c>
      <c r="L637" s="34">
        <v>102</v>
      </c>
      <c r="M637" s="33">
        <f>'Inputs and Outputs Part A'!$B$4+'Inputs and Outputs Part A'!$B$9</f>
        <v>102</v>
      </c>
      <c r="N637" s="33">
        <f t="shared" si="55"/>
        <v>102</v>
      </c>
      <c r="O637" s="33">
        <f>IF(N637-K637&gt;'Inputs and Outputs Part A'!B$4,N637-K637-'Inputs and Outputs Part A'!B$4,0)</f>
        <v>0</v>
      </c>
      <c r="P637" s="35">
        <f>'Inputs and Outputs Part A'!$B$5*'Data Sheet A'!N637-'Inputs and Outputs Part A'!$B$6*'Data Sheet A'!O637</f>
        <v>4080</v>
      </c>
      <c r="S637" s="13" t="s">
        <v>641</v>
      </c>
      <c r="T637" s="34">
        <v>4</v>
      </c>
      <c r="U637" s="34">
        <v>102</v>
      </c>
      <c r="V637" s="33">
        <f>'Inputs and Outputs Part A'!$B$4+'Inputs and Outputs Part A'!$B$10</f>
        <v>103</v>
      </c>
      <c r="W637" s="33">
        <f t="shared" si="56"/>
        <v>102</v>
      </c>
      <c r="X637" s="33">
        <f>IF(W637-T637&gt;'Inputs and Outputs Part A'!B$4,W637-T637-'Inputs and Outputs Part A'!B$4,0)</f>
        <v>0</v>
      </c>
      <c r="Y637" s="35">
        <f>'Inputs and Outputs Part A'!$B$5*'Data Sheet A'!W637-'Inputs and Outputs Part A'!$B$6*'Data Sheet A'!X637</f>
        <v>4080</v>
      </c>
      <c r="AB637" s="13" t="s">
        <v>641</v>
      </c>
      <c r="AC637" s="34">
        <v>4</v>
      </c>
      <c r="AD637" s="34">
        <v>102</v>
      </c>
      <c r="AE637" s="33">
        <f>'Inputs and Outputs Part A'!$B$4+'Inputs and Outputs Part A'!$B$11</f>
        <v>104</v>
      </c>
      <c r="AF637" s="33">
        <f t="shared" si="57"/>
        <v>102</v>
      </c>
      <c r="AG637" s="33">
        <f>IF(AF637-AC637&gt;'Inputs and Outputs Part A'!B$4,AF637-AC637-'Inputs and Outputs Part A'!B$4,0)</f>
        <v>0</v>
      </c>
      <c r="AH637" s="35">
        <f>'Inputs and Outputs Part A'!$B$5*'Data Sheet A'!AF637-'Inputs and Outputs Part A'!$B$6*'Data Sheet A'!AG637</f>
        <v>4080</v>
      </c>
      <c r="AK637" s="13" t="s">
        <v>641</v>
      </c>
      <c r="AL637" s="34">
        <v>4</v>
      </c>
      <c r="AM637" s="34">
        <v>102</v>
      </c>
      <c r="AN637" s="33">
        <f>'Inputs and Outputs Part A'!$B$4+'Inputs and Outputs Part A'!$B$12</f>
        <v>105</v>
      </c>
      <c r="AO637" s="33">
        <f t="shared" si="58"/>
        <v>102</v>
      </c>
      <c r="AP637" s="33">
        <f>IF(AO637-AL637&gt;'Inputs and Outputs Part A'!B$4,AO637-AL637-'Inputs and Outputs Part A'!B$4,0)</f>
        <v>0</v>
      </c>
      <c r="AQ637" s="35">
        <f>'Inputs and Outputs Part A'!$B$5*'Data Sheet A'!AO637-'Inputs and Outputs Part A'!$B$6*'Data Sheet A'!AP637</f>
        <v>4080</v>
      </c>
      <c r="AS637" s="13" t="s">
        <v>641</v>
      </c>
      <c r="AT637" s="34">
        <v>4</v>
      </c>
      <c r="AU637" s="34">
        <v>102</v>
      </c>
      <c r="AV637" s="33">
        <f>'Inputs and Outputs Part A'!$B$4</f>
        <v>100</v>
      </c>
      <c r="AW637" s="33">
        <f t="shared" si="59"/>
        <v>100</v>
      </c>
      <c r="AX637" s="33">
        <f>IF(AW637-AT637&gt;'Inputs and Outputs Part A'!B$4,AW637-AT637-'Inputs and Outputs Part A'!B$4,0)</f>
        <v>0</v>
      </c>
      <c r="AY637" s="35">
        <f>'Inputs and Outputs Part A'!$B$5*'Data Sheet A'!AW637</f>
        <v>4000</v>
      </c>
    </row>
    <row r="638" spans="1:51" x14ac:dyDescent="0.3">
      <c r="A638" s="13" t="s">
        <v>642</v>
      </c>
      <c r="B638" s="34">
        <v>2</v>
      </c>
      <c r="C638" s="34">
        <v>101</v>
      </c>
      <c r="D638" s="33">
        <f>'Inputs and Outputs Part A'!$B$4+'Inputs and Outputs Part A'!$B$8</f>
        <v>101</v>
      </c>
      <c r="E638" s="33">
        <f t="shared" si="54"/>
        <v>101</v>
      </c>
      <c r="F638" s="33">
        <f>IF(E638-B638&gt;'Inputs and Outputs Part A'!B$4,E638-B638-'Inputs and Outputs Part A'!B$4,0)</f>
        <v>0</v>
      </c>
      <c r="G638" s="35">
        <f>'Inputs and Outputs Part A'!$B$5*'Data Sheet A'!E638-'Inputs and Outputs Part A'!$B$6*'Data Sheet A'!F638</f>
        <v>4040</v>
      </c>
      <c r="J638" s="13" t="s">
        <v>642</v>
      </c>
      <c r="K638" s="34">
        <v>2</v>
      </c>
      <c r="L638" s="34">
        <v>101</v>
      </c>
      <c r="M638" s="33">
        <f>'Inputs and Outputs Part A'!$B$4+'Inputs and Outputs Part A'!$B$9</f>
        <v>102</v>
      </c>
      <c r="N638" s="33">
        <f t="shared" si="55"/>
        <v>101</v>
      </c>
      <c r="O638" s="33">
        <f>IF(N638-K638&gt;'Inputs and Outputs Part A'!B$4,N638-K638-'Inputs and Outputs Part A'!B$4,0)</f>
        <v>0</v>
      </c>
      <c r="P638" s="35">
        <f>'Inputs and Outputs Part A'!$B$5*'Data Sheet A'!N638-'Inputs and Outputs Part A'!$B$6*'Data Sheet A'!O638</f>
        <v>4040</v>
      </c>
      <c r="S638" s="13" t="s">
        <v>642</v>
      </c>
      <c r="T638" s="34">
        <v>2</v>
      </c>
      <c r="U638" s="34">
        <v>101</v>
      </c>
      <c r="V638" s="33">
        <f>'Inputs and Outputs Part A'!$B$4+'Inputs and Outputs Part A'!$B$10</f>
        <v>103</v>
      </c>
      <c r="W638" s="33">
        <f t="shared" si="56"/>
        <v>101</v>
      </c>
      <c r="X638" s="33">
        <f>IF(W638-T638&gt;'Inputs and Outputs Part A'!B$4,W638-T638-'Inputs and Outputs Part A'!B$4,0)</f>
        <v>0</v>
      </c>
      <c r="Y638" s="35">
        <f>'Inputs and Outputs Part A'!$B$5*'Data Sheet A'!W638-'Inputs and Outputs Part A'!$B$6*'Data Sheet A'!X638</f>
        <v>4040</v>
      </c>
      <c r="AB638" s="13" t="s">
        <v>642</v>
      </c>
      <c r="AC638" s="34">
        <v>2</v>
      </c>
      <c r="AD638" s="34">
        <v>101</v>
      </c>
      <c r="AE638" s="33">
        <f>'Inputs and Outputs Part A'!$B$4+'Inputs and Outputs Part A'!$B$11</f>
        <v>104</v>
      </c>
      <c r="AF638" s="33">
        <f t="shared" si="57"/>
        <v>101</v>
      </c>
      <c r="AG638" s="33">
        <f>IF(AF638-AC638&gt;'Inputs and Outputs Part A'!B$4,AF638-AC638-'Inputs and Outputs Part A'!B$4,0)</f>
        <v>0</v>
      </c>
      <c r="AH638" s="35">
        <f>'Inputs and Outputs Part A'!$B$5*'Data Sheet A'!AF638-'Inputs and Outputs Part A'!$B$6*'Data Sheet A'!AG638</f>
        <v>4040</v>
      </c>
      <c r="AK638" s="13" t="s">
        <v>642</v>
      </c>
      <c r="AL638" s="34">
        <v>2</v>
      </c>
      <c r="AM638" s="34">
        <v>101</v>
      </c>
      <c r="AN638" s="33">
        <f>'Inputs and Outputs Part A'!$B$4+'Inputs and Outputs Part A'!$B$12</f>
        <v>105</v>
      </c>
      <c r="AO638" s="33">
        <f t="shared" si="58"/>
        <v>101</v>
      </c>
      <c r="AP638" s="33">
        <f>IF(AO638-AL638&gt;'Inputs and Outputs Part A'!B$4,AO638-AL638-'Inputs and Outputs Part A'!B$4,0)</f>
        <v>0</v>
      </c>
      <c r="AQ638" s="35">
        <f>'Inputs and Outputs Part A'!$B$5*'Data Sheet A'!AO638-'Inputs and Outputs Part A'!$B$6*'Data Sheet A'!AP638</f>
        <v>4040</v>
      </c>
      <c r="AS638" s="13" t="s">
        <v>642</v>
      </c>
      <c r="AT638" s="34">
        <v>2</v>
      </c>
      <c r="AU638" s="34">
        <v>101</v>
      </c>
      <c r="AV638" s="33">
        <f>'Inputs and Outputs Part A'!$B$4</f>
        <v>100</v>
      </c>
      <c r="AW638" s="33">
        <f t="shared" si="59"/>
        <v>100</v>
      </c>
      <c r="AX638" s="33">
        <f>IF(AW638-AT638&gt;'Inputs and Outputs Part A'!B$4,AW638-AT638-'Inputs and Outputs Part A'!B$4,0)</f>
        <v>0</v>
      </c>
      <c r="AY638" s="35">
        <f>'Inputs and Outputs Part A'!$B$5*'Data Sheet A'!AW638</f>
        <v>4000</v>
      </c>
    </row>
    <row r="639" spans="1:51" x14ac:dyDescent="0.3">
      <c r="A639" s="13" t="s">
        <v>643</v>
      </c>
      <c r="B639" s="34">
        <v>7</v>
      </c>
      <c r="C639" s="34">
        <v>93</v>
      </c>
      <c r="D639" s="33">
        <f>'Inputs and Outputs Part A'!$B$4+'Inputs and Outputs Part A'!$B$8</f>
        <v>101</v>
      </c>
      <c r="E639" s="33">
        <f t="shared" si="54"/>
        <v>93</v>
      </c>
      <c r="F639" s="33">
        <f>IF(E639-B639&gt;'Inputs and Outputs Part A'!B$4,E639-B639-'Inputs and Outputs Part A'!B$4,0)</f>
        <v>0</v>
      </c>
      <c r="G639" s="35">
        <f>'Inputs and Outputs Part A'!$B$5*'Data Sheet A'!E639-'Inputs and Outputs Part A'!$B$6*'Data Sheet A'!F639</f>
        <v>3720</v>
      </c>
      <c r="J639" s="13" t="s">
        <v>643</v>
      </c>
      <c r="K639" s="34">
        <v>7</v>
      </c>
      <c r="L639" s="34">
        <v>93</v>
      </c>
      <c r="M639" s="33">
        <f>'Inputs and Outputs Part A'!$B$4+'Inputs and Outputs Part A'!$B$9</f>
        <v>102</v>
      </c>
      <c r="N639" s="33">
        <f t="shared" si="55"/>
        <v>93</v>
      </c>
      <c r="O639" s="33">
        <f>IF(N639-K639&gt;'Inputs and Outputs Part A'!B$4,N639-K639-'Inputs and Outputs Part A'!B$4,0)</f>
        <v>0</v>
      </c>
      <c r="P639" s="35">
        <f>'Inputs and Outputs Part A'!$B$5*'Data Sheet A'!N639-'Inputs and Outputs Part A'!$B$6*'Data Sheet A'!O639</f>
        <v>3720</v>
      </c>
      <c r="S639" s="13" t="s">
        <v>643</v>
      </c>
      <c r="T639" s="34">
        <v>7</v>
      </c>
      <c r="U639" s="34">
        <v>93</v>
      </c>
      <c r="V639" s="33">
        <f>'Inputs and Outputs Part A'!$B$4+'Inputs and Outputs Part A'!$B$10</f>
        <v>103</v>
      </c>
      <c r="W639" s="33">
        <f t="shared" si="56"/>
        <v>93</v>
      </c>
      <c r="X639" s="33">
        <f>IF(W639-T639&gt;'Inputs and Outputs Part A'!B$4,W639-T639-'Inputs and Outputs Part A'!B$4,0)</f>
        <v>0</v>
      </c>
      <c r="Y639" s="35">
        <f>'Inputs and Outputs Part A'!$B$5*'Data Sheet A'!W639-'Inputs and Outputs Part A'!$B$6*'Data Sheet A'!X639</f>
        <v>3720</v>
      </c>
      <c r="AB639" s="13" t="s">
        <v>643</v>
      </c>
      <c r="AC639" s="34">
        <v>7</v>
      </c>
      <c r="AD639" s="34">
        <v>93</v>
      </c>
      <c r="AE639" s="33">
        <f>'Inputs and Outputs Part A'!$B$4+'Inputs and Outputs Part A'!$B$11</f>
        <v>104</v>
      </c>
      <c r="AF639" s="33">
        <f t="shared" si="57"/>
        <v>93</v>
      </c>
      <c r="AG639" s="33">
        <f>IF(AF639-AC639&gt;'Inputs and Outputs Part A'!B$4,AF639-AC639-'Inputs and Outputs Part A'!B$4,0)</f>
        <v>0</v>
      </c>
      <c r="AH639" s="35">
        <f>'Inputs and Outputs Part A'!$B$5*'Data Sheet A'!AF639-'Inputs and Outputs Part A'!$B$6*'Data Sheet A'!AG639</f>
        <v>3720</v>
      </c>
      <c r="AK639" s="13" t="s">
        <v>643</v>
      </c>
      <c r="AL639" s="34">
        <v>7</v>
      </c>
      <c r="AM639" s="34">
        <v>93</v>
      </c>
      <c r="AN639" s="33">
        <f>'Inputs and Outputs Part A'!$B$4+'Inputs and Outputs Part A'!$B$12</f>
        <v>105</v>
      </c>
      <c r="AO639" s="33">
        <f t="shared" si="58"/>
        <v>93</v>
      </c>
      <c r="AP639" s="33">
        <f>IF(AO639-AL639&gt;'Inputs and Outputs Part A'!B$4,AO639-AL639-'Inputs and Outputs Part A'!B$4,0)</f>
        <v>0</v>
      </c>
      <c r="AQ639" s="35">
        <f>'Inputs and Outputs Part A'!$B$5*'Data Sheet A'!AO639-'Inputs and Outputs Part A'!$B$6*'Data Sheet A'!AP639</f>
        <v>3720</v>
      </c>
      <c r="AS639" s="13" t="s">
        <v>643</v>
      </c>
      <c r="AT639" s="34">
        <v>7</v>
      </c>
      <c r="AU639" s="34">
        <v>93</v>
      </c>
      <c r="AV639" s="33">
        <f>'Inputs and Outputs Part A'!$B$4</f>
        <v>100</v>
      </c>
      <c r="AW639" s="33">
        <f t="shared" si="59"/>
        <v>93</v>
      </c>
      <c r="AX639" s="33">
        <f>IF(AW639-AT639&gt;'Inputs and Outputs Part A'!B$4,AW639-AT639-'Inputs and Outputs Part A'!B$4,0)</f>
        <v>0</v>
      </c>
      <c r="AY639" s="35">
        <f>'Inputs and Outputs Part A'!$B$5*'Data Sheet A'!AW639</f>
        <v>3720</v>
      </c>
    </row>
    <row r="640" spans="1:51" x14ac:dyDescent="0.3">
      <c r="A640" s="13" t="s">
        <v>644</v>
      </c>
      <c r="B640" s="34">
        <v>2</v>
      </c>
      <c r="C640" s="34">
        <v>103</v>
      </c>
      <c r="D640" s="33">
        <f>'Inputs and Outputs Part A'!$B$4+'Inputs and Outputs Part A'!$B$8</f>
        <v>101</v>
      </c>
      <c r="E640" s="33">
        <f t="shared" si="54"/>
        <v>101</v>
      </c>
      <c r="F640" s="33">
        <f>IF(E640-B640&gt;'Inputs and Outputs Part A'!B$4,E640-B640-'Inputs and Outputs Part A'!B$4,0)</f>
        <v>0</v>
      </c>
      <c r="G640" s="35">
        <f>'Inputs and Outputs Part A'!$B$5*'Data Sheet A'!E640-'Inputs and Outputs Part A'!$B$6*'Data Sheet A'!F640</f>
        <v>4040</v>
      </c>
      <c r="J640" s="13" t="s">
        <v>644</v>
      </c>
      <c r="K640" s="34">
        <v>2</v>
      </c>
      <c r="L640" s="34">
        <v>103</v>
      </c>
      <c r="M640" s="33">
        <f>'Inputs and Outputs Part A'!$B$4+'Inputs and Outputs Part A'!$B$9</f>
        <v>102</v>
      </c>
      <c r="N640" s="33">
        <f t="shared" si="55"/>
        <v>102</v>
      </c>
      <c r="O640" s="33">
        <f>IF(N640-K640&gt;'Inputs and Outputs Part A'!B$4,N640-K640-'Inputs and Outputs Part A'!B$4,0)</f>
        <v>0</v>
      </c>
      <c r="P640" s="35">
        <f>'Inputs and Outputs Part A'!$B$5*'Data Sheet A'!N640-'Inputs and Outputs Part A'!$B$6*'Data Sheet A'!O640</f>
        <v>4080</v>
      </c>
      <c r="S640" s="13" t="s">
        <v>644</v>
      </c>
      <c r="T640" s="34">
        <v>2</v>
      </c>
      <c r="U640" s="34">
        <v>103</v>
      </c>
      <c r="V640" s="33">
        <f>'Inputs and Outputs Part A'!$B$4+'Inputs and Outputs Part A'!$B$10</f>
        <v>103</v>
      </c>
      <c r="W640" s="33">
        <f t="shared" si="56"/>
        <v>103</v>
      </c>
      <c r="X640" s="33">
        <f>IF(W640-T640&gt;'Inputs and Outputs Part A'!B$4,W640-T640-'Inputs and Outputs Part A'!B$4,0)</f>
        <v>1</v>
      </c>
      <c r="Y640" s="35">
        <f>'Inputs and Outputs Part A'!$B$5*'Data Sheet A'!W640-'Inputs and Outputs Part A'!$B$6*'Data Sheet A'!X640</f>
        <v>4020</v>
      </c>
      <c r="AB640" s="13" t="s">
        <v>644</v>
      </c>
      <c r="AC640" s="34">
        <v>2</v>
      </c>
      <c r="AD640" s="34">
        <v>103</v>
      </c>
      <c r="AE640" s="33">
        <f>'Inputs and Outputs Part A'!$B$4+'Inputs and Outputs Part A'!$B$11</f>
        <v>104</v>
      </c>
      <c r="AF640" s="33">
        <f t="shared" si="57"/>
        <v>103</v>
      </c>
      <c r="AG640" s="33">
        <f>IF(AF640-AC640&gt;'Inputs and Outputs Part A'!B$4,AF640-AC640-'Inputs and Outputs Part A'!B$4,0)</f>
        <v>1</v>
      </c>
      <c r="AH640" s="35">
        <f>'Inputs and Outputs Part A'!$B$5*'Data Sheet A'!AF640-'Inputs and Outputs Part A'!$B$6*'Data Sheet A'!AG640</f>
        <v>4020</v>
      </c>
      <c r="AK640" s="13" t="s">
        <v>644</v>
      </c>
      <c r="AL640" s="34">
        <v>2</v>
      </c>
      <c r="AM640" s="34">
        <v>103</v>
      </c>
      <c r="AN640" s="33">
        <f>'Inputs and Outputs Part A'!$B$4+'Inputs and Outputs Part A'!$B$12</f>
        <v>105</v>
      </c>
      <c r="AO640" s="33">
        <f t="shared" si="58"/>
        <v>103</v>
      </c>
      <c r="AP640" s="33">
        <f>IF(AO640-AL640&gt;'Inputs and Outputs Part A'!B$4,AO640-AL640-'Inputs and Outputs Part A'!B$4,0)</f>
        <v>1</v>
      </c>
      <c r="AQ640" s="35">
        <f>'Inputs and Outputs Part A'!$B$5*'Data Sheet A'!AO640-'Inputs and Outputs Part A'!$B$6*'Data Sheet A'!AP640</f>
        <v>4020</v>
      </c>
      <c r="AS640" s="13" t="s">
        <v>644</v>
      </c>
      <c r="AT640" s="34">
        <v>2</v>
      </c>
      <c r="AU640" s="34">
        <v>103</v>
      </c>
      <c r="AV640" s="33">
        <f>'Inputs and Outputs Part A'!$B$4</f>
        <v>100</v>
      </c>
      <c r="AW640" s="33">
        <f t="shared" si="59"/>
        <v>100</v>
      </c>
      <c r="AX640" s="33">
        <f>IF(AW640-AT640&gt;'Inputs and Outputs Part A'!B$4,AW640-AT640-'Inputs and Outputs Part A'!B$4,0)</f>
        <v>0</v>
      </c>
      <c r="AY640" s="35">
        <f>'Inputs and Outputs Part A'!$B$5*'Data Sheet A'!AW640</f>
        <v>4000</v>
      </c>
    </row>
    <row r="641" spans="1:51" x14ac:dyDescent="0.3">
      <c r="A641" s="13" t="s">
        <v>645</v>
      </c>
      <c r="B641" s="34">
        <v>1</v>
      </c>
      <c r="C641" s="34">
        <v>108</v>
      </c>
      <c r="D641" s="33">
        <f>'Inputs and Outputs Part A'!$B$4+'Inputs and Outputs Part A'!$B$8</f>
        <v>101</v>
      </c>
      <c r="E641" s="33">
        <f t="shared" si="54"/>
        <v>101</v>
      </c>
      <c r="F641" s="33">
        <f>IF(E641-B641&gt;'Inputs and Outputs Part A'!B$4,E641-B641-'Inputs and Outputs Part A'!B$4,0)</f>
        <v>0</v>
      </c>
      <c r="G641" s="35">
        <f>'Inputs and Outputs Part A'!$B$5*'Data Sheet A'!E641-'Inputs and Outputs Part A'!$B$6*'Data Sheet A'!F641</f>
        <v>4040</v>
      </c>
      <c r="J641" s="13" t="s">
        <v>645</v>
      </c>
      <c r="K641" s="34">
        <v>1</v>
      </c>
      <c r="L641" s="34">
        <v>108</v>
      </c>
      <c r="M641" s="33">
        <f>'Inputs and Outputs Part A'!$B$4+'Inputs and Outputs Part A'!$B$9</f>
        <v>102</v>
      </c>
      <c r="N641" s="33">
        <f t="shared" si="55"/>
        <v>102</v>
      </c>
      <c r="O641" s="33">
        <f>IF(N641-K641&gt;'Inputs and Outputs Part A'!B$4,N641-K641-'Inputs and Outputs Part A'!B$4,0)</f>
        <v>1</v>
      </c>
      <c r="P641" s="35">
        <f>'Inputs and Outputs Part A'!$B$5*'Data Sheet A'!N641-'Inputs and Outputs Part A'!$B$6*'Data Sheet A'!O641</f>
        <v>3980</v>
      </c>
      <c r="S641" s="13" t="s">
        <v>645</v>
      </c>
      <c r="T641" s="34">
        <v>1</v>
      </c>
      <c r="U641" s="34">
        <v>108</v>
      </c>
      <c r="V641" s="33">
        <f>'Inputs and Outputs Part A'!$B$4+'Inputs and Outputs Part A'!$B$10</f>
        <v>103</v>
      </c>
      <c r="W641" s="33">
        <f t="shared" si="56"/>
        <v>103</v>
      </c>
      <c r="X641" s="33">
        <f>IF(W641-T641&gt;'Inputs and Outputs Part A'!B$4,W641-T641-'Inputs and Outputs Part A'!B$4,0)</f>
        <v>2</v>
      </c>
      <c r="Y641" s="35">
        <f>'Inputs and Outputs Part A'!$B$5*'Data Sheet A'!W641-'Inputs and Outputs Part A'!$B$6*'Data Sheet A'!X641</f>
        <v>3920</v>
      </c>
      <c r="AB641" s="13" t="s">
        <v>645</v>
      </c>
      <c r="AC641" s="34">
        <v>1</v>
      </c>
      <c r="AD641" s="34">
        <v>108</v>
      </c>
      <c r="AE641" s="33">
        <f>'Inputs and Outputs Part A'!$B$4+'Inputs and Outputs Part A'!$B$11</f>
        <v>104</v>
      </c>
      <c r="AF641" s="33">
        <f t="shared" si="57"/>
        <v>104</v>
      </c>
      <c r="AG641" s="33">
        <f>IF(AF641-AC641&gt;'Inputs and Outputs Part A'!B$4,AF641-AC641-'Inputs and Outputs Part A'!B$4,0)</f>
        <v>3</v>
      </c>
      <c r="AH641" s="35">
        <f>'Inputs and Outputs Part A'!$B$5*'Data Sheet A'!AF641-'Inputs and Outputs Part A'!$B$6*'Data Sheet A'!AG641</f>
        <v>3860</v>
      </c>
      <c r="AK641" s="13" t="s">
        <v>645</v>
      </c>
      <c r="AL641" s="34">
        <v>1</v>
      </c>
      <c r="AM641" s="34">
        <v>108</v>
      </c>
      <c r="AN641" s="33">
        <f>'Inputs and Outputs Part A'!$B$4+'Inputs and Outputs Part A'!$B$12</f>
        <v>105</v>
      </c>
      <c r="AO641" s="33">
        <f t="shared" si="58"/>
        <v>105</v>
      </c>
      <c r="AP641" s="33">
        <f>IF(AO641-AL641&gt;'Inputs and Outputs Part A'!B$4,AO641-AL641-'Inputs and Outputs Part A'!B$4,0)</f>
        <v>4</v>
      </c>
      <c r="AQ641" s="35">
        <f>'Inputs and Outputs Part A'!$B$5*'Data Sheet A'!AO641-'Inputs and Outputs Part A'!$B$6*'Data Sheet A'!AP641</f>
        <v>3800</v>
      </c>
      <c r="AS641" s="13" t="s">
        <v>645</v>
      </c>
      <c r="AT641" s="34">
        <v>1</v>
      </c>
      <c r="AU641" s="34">
        <v>108</v>
      </c>
      <c r="AV641" s="33">
        <f>'Inputs and Outputs Part A'!$B$4</f>
        <v>100</v>
      </c>
      <c r="AW641" s="33">
        <f t="shared" si="59"/>
        <v>100</v>
      </c>
      <c r="AX641" s="33">
        <f>IF(AW641-AT641&gt;'Inputs and Outputs Part A'!B$4,AW641-AT641-'Inputs and Outputs Part A'!B$4,0)</f>
        <v>0</v>
      </c>
      <c r="AY641" s="35">
        <f>'Inputs and Outputs Part A'!$B$5*'Data Sheet A'!AW641</f>
        <v>4000</v>
      </c>
    </row>
    <row r="642" spans="1:51" x14ac:dyDescent="0.3">
      <c r="A642" s="13" t="s">
        <v>646</v>
      </c>
      <c r="B642" s="34">
        <v>1</v>
      </c>
      <c r="C642" s="34">
        <v>104</v>
      </c>
      <c r="D642" s="33">
        <f>'Inputs and Outputs Part A'!$B$4+'Inputs and Outputs Part A'!$B$8</f>
        <v>101</v>
      </c>
      <c r="E642" s="33">
        <f t="shared" si="54"/>
        <v>101</v>
      </c>
      <c r="F642" s="33">
        <f>IF(E642-B642&gt;'Inputs and Outputs Part A'!B$4,E642-B642-'Inputs and Outputs Part A'!B$4,0)</f>
        <v>0</v>
      </c>
      <c r="G642" s="35">
        <f>'Inputs and Outputs Part A'!$B$5*'Data Sheet A'!E642-'Inputs and Outputs Part A'!$B$6*'Data Sheet A'!F642</f>
        <v>4040</v>
      </c>
      <c r="J642" s="13" t="s">
        <v>646</v>
      </c>
      <c r="K642" s="34">
        <v>1</v>
      </c>
      <c r="L642" s="34">
        <v>104</v>
      </c>
      <c r="M642" s="33">
        <f>'Inputs and Outputs Part A'!$B$4+'Inputs and Outputs Part A'!$B$9</f>
        <v>102</v>
      </c>
      <c r="N642" s="33">
        <f t="shared" si="55"/>
        <v>102</v>
      </c>
      <c r="O642" s="33">
        <f>IF(N642-K642&gt;'Inputs and Outputs Part A'!B$4,N642-K642-'Inputs and Outputs Part A'!B$4,0)</f>
        <v>1</v>
      </c>
      <c r="P642" s="35">
        <f>'Inputs and Outputs Part A'!$B$5*'Data Sheet A'!N642-'Inputs and Outputs Part A'!$B$6*'Data Sheet A'!O642</f>
        <v>3980</v>
      </c>
      <c r="S642" s="13" t="s">
        <v>646</v>
      </c>
      <c r="T642" s="34">
        <v>1</v>
      </c>
      <c r="U642" s="34">
        <v>104</v>
      </c>
      <c r="V642" s="33">
        <f>'Inputs and Outputs Part A'!$B$4+'Inputs and Outputs Part A'!$B$10</f>
        <v>103</v>
      </c>
      <c r="W642" s="33">
        <f t="shared" si="56"/>
        <v>103</v>
      </c>
      <c r="X642" s="33">
        <f>IF(W642-T642&gt;'Inputs and Outputs Part A'!B$4,W642-T642-'Inputs and Outputs Part A'!B$4,0)</f>
        <v>2</v>
      </c>
      <c r="Y642" s="35">
        <f>'Inputs and Outputs Part A'!$B$5*'Data Sheet A'!W642-'Inputs and Outputs Part A'!$B$6*'Data Sheet A'!X642</f>
        <v>3920</v>
      </c>
      <c r="AB642" s="13" t="s">
        <v>646</v>
      </c>
      <c r="AC642" s="34">
        <v>1</v>
      </c>
      <c r="AD642" s="34">
        <v>104</v>
      </c>
      <c r="AE642" s="33">
        <f>'Inputs and Outputs Part A'!$B$4+'Inputs and Outputs Part A'!$B$11</f>
        <v>104</v>
      </c>
      <c r="AF642" s="33">
        <f t="shared" si="57"/>
        <v>104</v>
      </c>
      <c r="AG642" s="33">
        <f>IF(AF642-AC642&gt;'Inputs and Outputs Part A'!B$4,AF642-AC642-'Inputs and Outputs Part A'!B$4,0)</f>
        <v>3</v>
      </c>
      <c r="AH642" s="35">
        <f>'Inputs and Outputs Part A'!$B$5*'Data Sheet A'!AF642-'Inputs and Outputs Part A'!$B$6*'Data Sheet A'!AG642</f>
        <v>3860</v>
      </c>
      <c r="AK642" s="13" t="s">
        <v>646</v>
      </c>
      <c r="AL642" s="34">
        <v>1</v>
      </c>
      <c r="AM642" s="34">
        <v>104</v>
      </c>
      <c r="AN642" s="33">
        <f>'Inputs and Outputs Part A'!$B$4+'Inputs and Outputs Part A'!$B$12</f>
        <v>105</v>
      </c>
      <c r="AO642" s="33">
        <f t="shared" si="58"/>
        <v>104</v>
      </c>
      <c r="AP642" s="33">
        <f>IF(AO642-AL642&gt;'Inputs and Outputs Part A'!B$4,AO642-AL642-'Inputs and Outputs Part A'!B$4,0)</f>
        <v>3</v>
      </c>
      <c r="AQ642" s="35">
        <f>'Inputs and Outputs Part A'!$B$5*'Data Sheet A'!AO642-'Inputs and Outputs Part A'!$B$6*'Data Sheet A'!AP642</f>
        <v>3860</v>
      </c>
      <c r="AS642" s="13" t="s">
        <v>646</v>
      </c>
      <c r="AT642" s="34">
        <v>1</v>
      </c>
      <c r="AU642" s="34">
        <v>104</v>
      </c>
      <c r="AV642" s="33">
        <f>'Inputs and Outputs Part A'!$B$4</f>
        <v>100</v>
      </c>
      <c r="AW642" s="33">
        <f t="shared" si="59"/>
        <v>100</v>
      </c>
      <c r="AX642" s="33">
        <f>IF(AW642-AT642&gt;'Inputs and Outputs Part A'!B$4,AW642-AT642-'Inputs and Outputs Part A'!B$4,0)</f>
        <v>0</v>
      </c>
      <c r="AY642" s="35">
        <f>'Inputs and Outputs Part A'!$B$5*'Data Sheet A'!AW642</f>
        <v>4000</v>
      </c>
    </row>
    <row r="643" spans="1:51" x14ac:dyDescent="0.3">
      <c r="A643" s="13" t="s">
        <v>647</v>
      </c>
      <c r="B643" s="34">
        <v>2</v>
      </c>
      <c r="C643" s="34">
        <v>96</v>
      </c>
      <c r="D643" s="33">
        <f>'Inputs and Outputs Part A'!$B$4+'Inputs and Outputs Part A'!$B$8</f>
        <v>101</v>
      </c>
      <c r="E643" s="33">
        <f t="shared" si="54"/>
        <v>96</v>
      </c>
      <c r="F643" s="33">
        <f>IF(E643-B643&gt;'Inputs and Outputs Part A'!B$4,E643-B643-'Inputs and Outputs Part A'!B$4,0)</f>
        <v>0</v>
      </c>
      <c r="G643" s="35">
        <f>'Inputs and Outputs Part A'!$B$5*'Data Sheet A'!E643-'Inputs and Outputs Part A'!$B$6*'Data Sheet A'!F643</f>
        <v>3840</v>
      </c>
      <c r="J643" s="13" t="s">
        <v>647</v>
      </c>
      <c r="K643" s="34">
        <v>2</v>
      </c>
      <c r="L643" s="34">
        <v>96</v>
      </c>
      <c r="M643" s="33">
        <f>'Inputs and Outputs Part A'!$B$4+'Inputs and Outputs Part A'!$B$9</f>
        <v>102</v>
      </c>
      <c r="N643" s="33">
        <f t="shared" si="55"/>
        <v>96</v>
      </c>
      <c r="O643" s="33">
        <f>IF(N643-K643&gt;'Inputs and Outputs Part A'!B$4,N643-K643-'Inputs and Outputs Part A'!B$4,0)</f>
        <v>0</v>
      </c>
      <c r="P643" s="35">
        <f>'Inputs and Outputs Part A'!$B$5*'Data Sheet A'!N643-'Inputs and Outputs Part A'!$B$6*'Data Sheet A'!O643</f>
        <v>3840</v>
      </c>
      <c r="S643" s="13" t="s">
        <v>647</v>
      </c>
      <c r="T643" s="34">
        <v>2</v>
      </c>
      <c r="U643" s="34">
        <v>96</v>
      </c>
      <c r="V643" s="33">
        <f>'Inputs and Outputs Part A'!$B$4+'Inputs and Outputs Part A'!$B$10</f>
        <v>103</v>
      </c>
      <c r="W643" s="33">
        <f t="shared" si="56"/>
        <v>96</v>
      </c>
      <c r="X643" s="33">
        <f>IF(W643-T643&gt;'Inputs and Outputs Part A'!B$4,W643-T643-'Inputs and Outputs Part A'!B$4,0)</f>
        <v>0</v>
      </c>
      <c r="Y643" s="35">
        <f>'Inputs and Outputs Part A'!$B$5*'Data Sheet A'!W643-'Inputs and Outputs Part A'!$B$6*'Data Sheet A'!X643</f>
        <v>3840</v>
      </c>
      <c r="AB643" s="13" t="s">
        <v>647</v>
      </c>
      <c r="AC643" s="34">
        <v>2</v>
      </c>
      <c r="AD643" s="34">
        <v>96</v>
      </c>
      <c r="AE643" s="33">
        <f>'Inputs and Outputs Part A'!$B$4+'Inputs and Outputs Part A'!$B$11</f>
        <v>104</v>
      </c>
      <c r="AF643" s="33">
        <f t="shared" si="57"/>
        <v>96</v>
      </c>
      <c r="AG643" s="33">
        <f>IF(AF643-AC643&gt;'Inputs and Outputs Part A'!B$4,AF643-AC643-'Inputs and Outputs Part A'!B$4,0)</f>
        <v>0</v>
      </c>
      <c r="AH643" s="35">
        <f>'Inputs and Outputs Part A'!$B$5*'Data Sheet A'!AF643-'Inputs and Outputs Part A'!$B$6*'Data Sheet A'!AG643</f>
        <v>3840</v>
      </c>
      <c r="AK643" s="13" t="s">
        <v>647</v>
      </c>
      <c r="AL643" s="34">
        <v>2</v>
      </c>
      <c r="AM643" s="34">
        <v>96</v>
      </c>
      <c r="AN643" s="33">
        <f>'Inputs and Outputs Part A'!$B$4+'Inputs and Outputs Part A'!$B$12</f>
        <v>105</v>
      </c>
      <c r="AO643" s="33">
        <f t="shared" si="58"/>
        <v>96</v>
      </c>
      <c r="AP643" s="33">
        <f>IF(AO643-AL643&gt;'Inputs and Outputs Part A'!B$4,AO643-AL643-'Inputs and Outputs Part A'!B$4,0)</f>
        <v>0</v>
      </c>
      <c r="AQ643" s="35">
        <f>'Inputs and Outputs Part A'!$B$5*'Data Sheet A'!AO643-'Inputs and Outputs Part A'!$B$6*'Data Sheet A'!AP643</f>
        <v>3840</v>
      </c>
      <c r="AS643" s="13" t="s">
        <v>647</v>
      </c>
      <c r="AT643" s="34">
        <v>2</v>
      </c>
      <c r="AU643" s="34">
        <v>96</v>
      </c>
      <c r="AV643" s="33">
        <f>'Inputs and Outputs Part A'!$B$4</f>
        <v>100</v>
      </c>
      <c r="AW643" s="33">
        <f t="shared" si="59"/>
        <v>96</v>
      </c>
      <c r="AX643" s="33">
        <f>IF(AW643-AT643&gt;'Inputs and Outputs Part A'!B$4,AW643-AT643-'Inputs and Outputs Part A'!B$4,0)</f>
        <v>0</v>
      </c>
      <c r="AY643" s="35">
        <f>'Inputs and Outputs Part A'!$B$5*'Data Sheet A'!AW643</f>
        <v>3840</v>
      </c>
    </row>
    <row r="644" spans="1:51" x14ac:dyDescent="0.3">
      <c r="A644" s="13" t="s">
        <v>648</v>
      </c>
      <c r="B644" s="34">
        <v>1</v>
      </c>
      <c r="C644" s="34">
        <v>107</v>
      </c>
      <c r="D644" s="33">
        <f>'Inputs and Outputs Part A'!$B$4+'Inputs and Outputs Part A'!$B$8</f>
        <v>101</v>
      </c>
      <c r="E644" s="33">
        <f t="shared" ref="E644:E707" si="60">MIN(C644:D644)</f>
        <v>101</v>
      </c>
      <c r="F644" s="33">
        <f>IF(E644-B644&gt;'Inputs and Outputs Part A'!B$4,E644-B644-'Inputs and Outputs Part A'!B$4,0)</f>
        <v>0</v>
      </c>
      <c r="G644" s="35">
        <f>'Inputs and Outputs Part A'!$B$5*'Data Sheet A'!E644-'Inputs and Outputs Part A'!$B$6*'Data Sheet A'!F644</f>
        <v>4040</v>
      </c>
      <c r="J644" s="13" t="s">
        <v>648</v>
      </c>
      <c r="K644" s="34">
        <v>1</v>
      </c>
      <c r="L644" s="34">
        <v>107</v>
      </c>
      <c r="M644" s="33">
        <f>'Inputs and Outputs Part A'!$B$4+'Inputs and Outputs Part A'!$B$9</f>
        <v>102</v>
      </c>
      <c r="N644" s="33">
        <f t="shared" ref="N644:N707" si="61">MIN(L644:M644)</f>
        <v>102</v>
      </c>
      <c r="O644" s="33">
        <f>IF(N644-K644&gt;'Inputs and Outputs Part A'!B$4,N644-K644-'Inputs and Outputs Part A'!B$4,0)</f>
        <v>1</v>
      </c>
      <c r="P644" s="35">
        <f>'Inputs and Outputs Part A'!$B$5*'Data Sheet A'!N644-'Inputs and Outputs Part A'!$B$6*'Data Sheet A'!O644</f>
        <v>3980</v>
      </c>
      <c r="S644" s="13" t="s">
        <v>648</v>
      </c>
      <c r="T644" s="34">
        <v>1</v>
      </c>
      <c r="U644" s="34">
        <v>107</v>
      </c>
      <c r="V644" s="33">
        <f>'Inputs and Outputs Part A'!$B$4+'Inputs and Outputs Part A'!$B$10</f>
        <v>103</v>
      </c>
      <c r="W644" s="33">
        <f t="shared" ref="W644:W707" si="62">MIN(U644:V644)</f>
        <v>103</v>
      </c>
      <c r="X644" s="33">
        <f>IF(W644-T644&gt;'Inputs and Outputs Part A'!B$4,W644-T644-'Inputs and Outputs Part A'!B$4,0)</f>
        <v>2</v>
      </c>
      <c r="Y644" s="35">
        <f>'Inputs and Outputs Part A'!$B$5*'Data Sheet A'!W644-'Inputs and Outputs Part A'!$B$6*'Data Sheet A'!X644</f>
        <v>3920</v>
      </c>
      <c r="AB644" s="13" t="s">
        <v>648</v>
      </c>
      <c r="AC644" s="34">
        <v>1</v>
      </c>
      <c r="AD644" s="34">
        <v>107</v>
      </c>
      <c r="AE644" s="33">
        <f>'Inputs and Outputs Part A'!$B$4+'Inputs and Outputs Part A'!$B$11</f>
        <v>104</v>
      </c>
      <c r="AF644" s="33">
        <f t="shared" ref="AF644:AF707" si="63">MIN(AD644:AE644)</f>
        <v>104</v>
      </c>
      <c r="AG644" s="33">
        <f>IF(AF644-AC644&gt;'Inputs and Outputs Part A'!B$4,AF644-AC644-'Inputs and Outputs Part A'!B$4,0)</f>
        <v>3</v>
      </c>
      <c r="AH644" s="35">
        <f>'Inputs and Outputs Part A'!$B$5*'Data Sheet A'!AF644-'Inputs and Outputs Part A'!$B$6*'Data Sheet A'!AG644</f>
        <v>3860</v>
      </c>
      <c r="AK644" s="13" t="s">
        <v>648</v>
      </c>
      <c r="AL644" s="34">
        <v>1</v>
      </c>
      <c r="AM644" s="34">
        <v>107</v>
      </c>
      <c r="AN644" s="33">
        <f>'Inputs and Outputs Part A'!$B$4+'Inputs and Outputs Part A'!$B$12</f>
        <v>105</v>
      </c>
      <c r="AO644" s="33">
        <f t="shared" ref="AO644:AO707" si="64">MIN(AM644:AN644)</f>
        <v>105</v>
      </c>
      <c r="AP644" s="33">
        <f>IF(AO644-AL644&gt;'Inputs and Outputs Part A'!B$4,AO644-AL644-'Inputs and Outputs Part A'!B$4,0)</f>
        <v>4</v>
      </c>
      <c r="AQ644" s="35">
        <f>'Inputs and Outputs Part A'!$B$5*'Data Sheet A'!AO644-'Inputs and Outputs Part A'!$B$6*'Data Sheet A'!AP644</f>
        <v>3800</v>
      </c>
      <c r="AS644" s="13" t="s">
        <v>648</v>
      </c>
      <c r="AT644" s="34">
        <v>1</v>
      </c>
      <c r="AU644" s="34">
        <v>107</v>
      </c>
      <c r="AV644" s="33">
        <f>'Inputs and Outputs Part A'!$B$4</f>
        <v>100</v>
      </c>
      <c r="AW644" s="33">
        <f t="shared" ref="AW644:AW707" si="65">MIN(AU644:AV644)</f>
        <v>100</v>
      </c>
      <c r="AX644" s="33">
        <f>IF(AW644-AT644&gt;'Inputs and Outputs Part A'!B$4,AW644-AT644-'Inputs and Outputs Part A'!B$4,0)</f>
        <v>0</v>
      </c>
      <c r="AY644" s="35">
        <f>'Inputs and Outputs Part A'!$B$5*'Data Sheet A'!AW644</f>
        <v>4000</v>
      </c>
    </row>
    <row r="645" spans="1:51" x14ac:dyDescent="0.3">
      <c r="A645" s="13" t="s">
        <v>649</v>
      </c>
      <c r="B645" s="34">
        <v>5</v>
      </c>
      <c r="C645" s="34">
        <v>103</v>
      </c>
      <c r="D645" s="33">
        <f>'Inputs and Outputs Part A'!$B$4+'Inputs and Outputs Part A'!$B$8</f>
        <v>101</v>
      </c>
      <c r="E645" s="33">
        <f t="shared" si="60"/>
        <v>101</v>
      </c>
      <c r="F645" s="33">
        <f>IF(E645-B645&gt;'Inputs and Outputs Part A'!B$4,E645-B645-'Inputs and Outputs Part A'!B$4,0)</f>
        <v>0</v>
      </c>
      <c r="G645" s="35">
        <f>'Inputs and Outputs Part A'!$B$5*'Data Sheet A'!E645-'Inputs and Outputs Part A'!$B$6*'Data Sheet A'!F645</f>
        <v>4040</v>
      </c>
      <c r="J645" s="13" t="s">
        <v>649</v>
      </c>
      <c r="K645" s="34">
        <v>5</v>
      </c>
      <c r="L645" s="34">
        <v>103</v>
      </c>
      <c r="M645" s="33">
        <f>'Inputs and Outputs Part A'!$B$4+'Inputs and Outputs Part A'!$B$9</f>
        <v>102</v>
      </c>
      <c r="N645" s="33">
        <f t="shared" si="61"/>
        <v>102</v>
      </c>
      <c r="O645" s="33">
        <f>IF(N645-K645&gt;'Inputs and Outputs Part A'!B$4,N645-K645-'Inputs and Outputs Part A'!B$4,0)</f>
        <v>0</v>
      </c>
      <c r="P645" s="35">
        <f>'Inputs and Outputs Part A'!$B$5*'Data Sheet A'!N645-'Inputs and Outputs Part A'!$B$6*'Data Sheet A'!O645</f>
        <v>4080</v>
      </c>
      <c r="S645" s="13" t="s">
        <v>649</v>
      </c>
      <c r="T645" s="34">
        <v>5</v>
      </c>
      <c r="U645" s="34">
        <v>103</v>
      </c>
      <c r="V645" s="33">
        <f>'Inputs and Outputs Part A'!$B$4+'Inputs and Outputs Part A'!$B$10</f>
        <v>103</v>
      </c>
      <c r="W645" s="33">
        <f t="shared" si="62"/>
        <v>103</v>
      </c>
      <c r="X645" s="33">
        <f>IF(W645-T645&gt;'Inputs and Outputs Part A'!B$4,W645-T645-'Inputs and Outputs Part A'!B$4,0)</f>
        <v>0</v>
      </c>
      <c r="Y645" s="35">
        <f>'Inputs and Outputs Part A'!$B$5*'Data Sheet A'!W645-'Inputs and Outputs Part A'!$B$6*'Data Sheet A'!X645</f>
        <v>4120</v>
      </c>
      <c r="AB645" s="13" t="s">
        <v>649</v>
      </c>
      <c r="AC645" s="34">
        <v>5</v>
      </c>
      <c r="AD645" s="34">
        <v>103</v>
      </c>
      <c r="AE645" s="33">
        <f>'Inputs and Outputs Part A'!$B$4+'Inputs and Outputs Part A'!$B$11</f>
        <v>104</v>
      </c>
      <c r="AF645" s="33">
        <f t="shared" si="63"/>
        <v>103</v>
      </c>
      <c r="AG645" s="33">
        <f>IF(AF645-AC645&gt;'Inputs and Outputs Part A'!B$4,AF645-AC645-'Inputs and Outputs Part A'!B$4,0)</f>
        <v>0</v>
      </c>
      <c r="AH645" s="35">
        <f>'Inputs and Outputs Part A'!$B$5*'Data Sheet A'!AF645-'Inputs and Outputs Part A'!$B$6*'Data Sheet A'!AG645</f>
        <v>4120</v>
      </c>
      <c r="AK645" s="13" t="s">
        <v>649</v>
      </c>
      <c r="AL645" s="34">
        <v>5</v>
      </c>
      <c r="AM645" s="34">
        <v>103</v>
      </c>
      <c r="AN645" s="33">
        <f>'Inputs and Outputs Part A'!$B$4+'Inputs and Outputs Part A'!$B$12</f>
        <v>105</v>
      </c>
      <c r="AO645" s="33">
        <f t="shared" si="64"/>
        <v>103</v>
      </c>
      <c r="AP645" s="33">
        <f>IF(AO645-AL645&gt;'Inputs and Outputs Part A'!B$4,AO645-AL645-'Inputs and Outputs Part A'!B$4,0)</f>
        <v>0</v>
      </c>
      <c r="AQ645" s="35">
        <f>'Inputs and Outputs Part A'!$B$5*'Data Sheet A'!AO645-'Inputs and Outputs Part A'!$B$6*'Data Sheet A'!AP645</f>
        <v>4120</v>
      </c>
      <c r="AS645" s="13" t="s">
        <v>649</v>
      </c>
      <c r="AT645" s="34">
        <v>5</v>
      </c>
      <c r="AU645" s="34">
        <v>103</v>
      </c>
      <c r="AV645" s="33">
        <f>'Inputs and Outputs Part A'!$B$4</f>
        <v>100</v>
      </c>
      <c r="AW645" s="33">
        <f t="shared" si="65"/>
        <v>100</v>
      </c>
      <c r="AX645" s="33">
        <f>IF(AW645-AT645&gt;'Inputs and Outputs Part A'!B$4,AW645-AT645-'Inputs and Outputs Part A'!B$4,0)</f>
        <v>0</v>
      </c>
      <c r="AY645" s="35">
        <f>'Inputs and Outputs Part A'!$B$5*'Data Sheet A'!AW645</f>
        <v>4000</v>
      </c>
    </row>
    <row r="646" spans="1:51" x14ac:dyDescent="0.3">
      <c r="A646" s="13" t="s">
        <v>650</v>
      </c>
      <c r="B646" s="34">
        <v>3</v>
      </c>
      <c r="C646" s="34">
        <v>100</v>
      </c>
      <c r="D646" s="33">
        <f>'Inputs and Outputs Part A'!$B$4+'Inputs and Outputs Part A'!$B$8</f>
        <v>101</v>
      </c>
      <c r="E646" s="33">
        <f t="shared" si="60"/>
        <v>100</v>
      </c>
      <c r="F646" s="33">
        <f>IF(E646-B646&gt;'Inputs and Outputs Part A'!B$4,E646-B646-'Inputs and Outputs Part A'!B$4,0)</f>
        <v>0</v>
      </c>
      <c r="G646" s="35">
        <f>'Inputs and Outputs Part A'!$B$5*'Data Sheet A'!E646-'Inputs and Outputs Part A'!$B$6*'Data Sheet A'!F646</f>
        <v>4000</v>
      </c>
      <c r="J646" s="13" t="s">
        <v>650</v>
      </c>
      <c r="K646" s="34">
        <v>3</v>
      </c>
      <c r="L646" s="34">
        <v>100</v>
      </c>
      <c r="M646" s="33">
        <f>'Inputs and Outputs Part A'!$B$4+'Inputs and Outputs Part A'!$B$9</f>
        <v>102</v>
      </c>
      <c r="N646" s="33">
        <f t="shared" si="61"/>
        <v>100</v>
      </c>
      <c r="O646" s="33">
        <f>IF(N646-K646&gt;'Inputs and Outputs Part A'!B$4,N646-K646-'Inputs and Outputs Part A'!B$4,0)</f>
        <v>0</v>
      </c>
      <c r="P646" s="35">
        <f>'Inputs and Outputs Part A'!$B$5*'Data Sheet A'!N646-'Inputs and Outputs Part A'!$B$6*'Data Sheet A'!O646</f>
        <v>4000</v>
      </c>
      <c r="S646" s="13" t="s">
        <v>650</v>
      </c>
      <c r="T646" s="34">
        <v>3</v>
      </c>
      <c r="U646" s="34">
        <v>100</v>
      </c>
      <c r="V646" s="33">
        <f>'Inputs and Outputs Part A'!$B$4+'Inputs and Outputs Part A'!$B$10</f>
        <v>103</v>
      </c>
      <c r="W646" s="33">
        <f t="shared" si="62"/>
        <v>100</v>
      </c>
      <c r="X646" s="33">
        <f>IF(W646-T646&gt;'Inputs and Outputs Part A'!B$4,W646-T646-'Inputs and Outputs Part A'!B$4,0)</f>
        <v>0</v>
      </c>
      <c r="Y646" s="35">
        <f>'Inputs and Outputs Part A'!$B$5*'Data Sheet A'!W646-'Inputs and Outputs Part A'!$B$6*'Data Sheet A'!X646</f>
        <v>4000</v>
      </c>
      <c r="AB646" s="13" t="s">
        <v>650</v>
      </c>
      <c r="AC646" s="34">
        <v>3</v>
      </c>
      <c r="AD646" s="34">
        <v>100</v>
      </c>
      <c r="AE646" s="33">
        <f>'Inputs and Outputs Part A'!$B$4+'Inputs and Outputs Part A'!$B$11</f>
        <v>104</v>
      </c>
      <c r="AF646" s="33">
        <f t="shared" si="63"/>
        <v>100</v>
      </c>
      <c r="AG646" s="33">
        <f>IF(AF646-AC646&gt;'Inputs and Outputs Part A'!B$4,AF646-AC646-'Inputs and Outputs Part A'!B$4,0)</f>
        <v>0</v>
      </c>
      <c r="AH646" s="35">
        <f>'Inputs and Outputs Part A'!$B$5*'Data Sheet A'!AF646-'Inputs and Outputs Part A'!$B$6*'Data Sheet A'!AG646</f>
        <v>4000</v>
      </c>
      <c r="AK646" s="13" t="s">
        <v>650</v>
      </c>
      <c r="AL646" s="34">
        <v>3</v>
      </c>
      <c r="AM646" s="34">
        <v>100</v>
      </c>
      <c r="AN646" s="33">
        <f>'Inputs and Outputs Part A'!$B$4+'Inputs and Outputs Part A'!$B$12</f>
        <v>105</v>
      </c>
      <c r="AO646" s="33">
        <f t="shared" si="64"/>
        <v>100</v>
      </c>
      <c r="AP646" s="33">
        <f>IF(AO646-AL646&gt;'Inputs and Outputs Part A'!B$4,AO646-AL646-'Inputs and Outputs Part A'!B$4,0)</f>
        <v>0</v>
      </c>
      <c r="AQ646" s="35">
        <f>'Inputs and Outputs Part A'!$B$5*'Data Sheet A'!AO646-'Inputs and Outputs Part A'!$B$6*'Data Sheet A'!AP646</f>
        <v>4000</v>
      </c>
      <c r="AS646" s="13" t="s">
        <v>650</v>
      </c>
      <c r="AT646" s="34">
        <v>3</v>
      </c>
      <c r="AU646" s="34">
        <v>100</v>
      </c>
      <c r="AV646" s="33">
        <f>'Inputs and Outputs Part A'!$B$4</f>
        <v>100</v>
      </c>
      <c r="AW646" s="33">
        <f t="shared" si="65"/>
        <v>100</v>
      </c>
      <c r="AX646" s="33">
        <f>IF(AW646-AT646&gt;'Inputs and Outputs Part A'!B$4,AW646-AT646-'Inputs and Outputs Part A'!B$4,0)</f>
        <v>0</v>
      </c>
      <c r="AY646" s="35">
        <f>'Inputs and Outputs Part A'!$B$5*'Data Sheet A'!AW646</f>
        <v>4000</v>
      </c>
    </row>
    <row r="647" spans="1:51" x14ac:dyDescent="0.3">
      <c r="A647" s="13" t="s">
        <v>651</v>
      </c>
      <c r="B647" s="34">
        <v>0</v>
      </c>
      <c r="C647" s="34">
        <v>105</v>
      </c>
      <c r="D647" s="33">
        <f>'Inputs and Outputs Part A'!$B$4+'Inputs and Outputs Part A'!$B$8</f>
        <v>101</v>
      </c>
      <c r="E647" s="33">
        <f t="shared" si="60"/>
        <v>101</v>
      </c>
      <c r="F647" s="33">
        <f>IF(E647-B647&gt;'Inputs and Outputs Part A'!B$4,E647-B647-'Inputs and Outputs Part A'!B$4,0)</f>
        <v>1</v>
      </c>
      <c r="G647" s="35">
        <f>'Inputs and Outputs Part A'!$B$5*'Data Sheet A'!E647-'Inputs and Outputs Part A'!$B$6*'Data Sheet A'!F647</f>
        <v>3940</v>
      </c>
      <c r="J647" s="13" t="s">
        <v>651</v>
      </c>
      <c r="K647" s="34">
        <v>0</v>
      </c>
      <c r="L647" s="34">
        <v>105</v>
      </c>
      <c r="M647" s="33">
        <f>'Inputs and Outputs Part A'!$B$4+'Inputs and Outputs Part A'!$B$9</f>
        <v>102</v>
      </c>
      <c r="N647" s="33">
        <f t="shared" si="61"/>
        <v>102</v>
      </c>
      <c r="O647" s="33">
        <f>IF(N647-K647&gt;'Inputs and Outputs Part A'!B$4,N647-K647-'Inputs and Outputs Part A'!B$4,0)</f>
        <v>2</v>
      </c>
      <c r="P647" s="35">
        <f>'Inputs and Outputs Part A'!$B$5*'Data Sheet A'!N647-'Inputs and Outputs Part A'!$B$6*'Data Sheet A'!O647</f>
        <v>3880</v>
      </c>
      <c r="S647" s="13" t="s">
        <v>651</v>
      </c>
      <c r="T647" s="34">
        <v>0</v>
      </c>
      <c r="U647" s="34">
        <v>105</v>
      </c>
      <c r="V647" s="33">
        <f>'Inputs and Outputs Part A'!$B$4+'Inputs and Outputs Part A'!$B$10</f>
        <v>103</v>
      </c>
      <c r="W647" s="33">
        <f t="shared" si="62"/>
        <v>103</v>
      </c>
      <c r="X647" s="33">
        <f>IF(W647-T647&gt;'Inputs and Outputs Part A'!B$4,W647-T647-'Inputs and Outputs Part A'!B$4,0)</f>
        <v>3</v>
      </c>
      <c r="Y647" s="35">
        <f>'Inputs and Outputs Part A'!$B$5*'Data Sheet A'!W647-'Inputs and Outputs Part A'!$B$6*'Data Sheet A'!X647</f>
        <v>3820</v>
      </c>
      <c r="AB647" s="13" t="s">
        <v>651</v>
      </c>
      <c r="AC647" s="34">
        <v>0</v>
      </c>
      <c r="AD647" s="34">
        <v>105</v>
      </c>
      <c r="AE647" s="33">
        <f>'Inputs and Outputs Part A'!$B$4+'Inputs and Outputs Part A'!$B$11</f>
        <v>104</v>
      </c>
      <c r="AF647" s="33">
        <f t="shared" si="63"/>
        <v>104</v>
      </c>
      <c r="AG647" s="33">
        <f>IF(AF647-AC647&gt;'Inputs and Outputs Part A'!B$4,AF647-AC647-'Inputs and Outputs Part A'!B$4,0)</f>
        <v>4</v>
      </c>
      <c r="AH647" s="35">
        <f>'Inputs and Outputs Part A'!$B$5*'Data Sheet A'!AF647-'Inputs and Outputs Part A'!$B$6*'Data Sheet A'!AG647</f>
        <v>3760</v>
      </c>
      <c r="AK647" s="13" t="s">
        <v>651</v>
      </c>
      <c r="AL647" s="34">
        <v>0</v>
      </c>
      <c r="AM647" s="34">
        <v>105</v>
      </c>
      <c r="AN647" s="33">
        <f>'Inputs and Outputs Part A'!$B$4+'Inputs and Outputs Part A'!$B$12</f>
        <v>105</v>
      </c>
      <c r="AO647" s="33">
        <f t="shared" si="64"/>
        <v>105</v>
      </c>
      <c r="AP647" s="33">
        <f>IF(AO647-AL647&gt;'Inputs and Outputs Part A'!B$4,AO647-AL647-'Inputs and Outputs Part A'!B$4,0)</f>
        <v>5</v>
      </c>
      <c r="AQ647" s="35">
        <f>'Inputs and Outputs Part A'!$B$5*'Data Sheet A'!AO647-'Inputs and Outputs Part A'!$B$6*'Data Sheet A'!AP647</f>
        <v>3700</v>
      </c>
      <c r="AS647" s="13" t="s">
        <v>651</v>
      </c>
      <c r="AT647" s="34">
        <v>0</v>
      </c>
      <c r="AU647" s="34">
        <v>105</v>
      </c>
      <c r="AV647" s="33">
        <f>'Inputs and Outputs Part A'!$B$4</f>
        <v>100</v>
      </c>
      <c r="AW647" s="33">
        <f t="shared" si="65"/>
        <v>100</v>
      </c>
      <c r="AX647" s="33">
        <f>IF(AW647-AT647&gt;'Inputs and Outputs Part A'!B$4,AW647-AT647-'Inputs and Outputs Part A'!B$4,0)</f>
        <v>0</v>
      </c>
      <c r="AY647" s="35">
        <f>'Inputs and Outputs Part A'!$B$5*'Data Sheet A'!AW647</f>
        <v>4000</v>
      </c>
    </row>
    <row r="648" spans="1:51" x14ac:dyDescent="0.3">
      <c r="A648" s="13" t="s">
        <v>652</v>
      </c>
      <c r="B648" s="34">
        <v>1</v>
      </c>
      <c r="C648" s="34">
        <v>110</v>
      </c>
      <c r="D648" s="33">
        <f>'Inputs and Outputs Part A'!$B$4+'Inputs and Outputs Part A'!$B$8</f>
        <v>101</v>
      </c>
      <c r="E648" s="33">
        <f t="shared" si="60"/>
        <v>101</v>
      </c>
      <c r="F648" s="33">
        <f>IF(E648-B648&gt;'Inputs and Outputs Part A'!B$4,E648-B648-'Inputs and Outputs Part A'!B$4,0)</f>
        <v>0</v>
      </c>
      <c r="G648" s="35">
        <f>'Inputs and Outputs Part A'!$B$5*'Data Sheet A'!E648-'Inputs and Outputs Part A'!$B$6*'Data Sheet A'!F648</f>
        <v>4040</v>
      </c>
      <c r="J648" s="13" t="s">
        <v>652</v>
      </c>
      <c r="K648" s="34">
        <v>1</v>
      </c>
      <c r="L648" s="34">
        <v>110</v>
      </c>
      <c r="M648" s="33">
        <f>'Inputs and Outputs Part A'!$B$4+'Inputs and Outputs Part A'!$B$9</f>
        <v>102</v>
      </c>
      <c r="N648" s="33">
        <f t="shared" si="61"/>
        <v>102</v>
      </c>
      <c r="O648" s="33">
        <f>IF(N648-K648&gt;'Inputs and Outputs Part A'!B$4,N648-K648-'Inputs and Outputs Part A'!B$4,0)</f>
        <v>1</v>
      </c>
      <c r="P648" s="35">
        <f>'Inputs and Outputs Part A'!$B$5*'Data Sheet A'!N648-'Inputs and Outputs Part A'!$B$6*'Data Sheet A'!O648</f>
        <v>3980</v>
      </c>
      <c r="S648" s="13" t="s">
        <v>652</v>
      </c>
      <c r="T648" s="34">
        <v>1</v>
      </c>
      <c r="U648" s="34">
        <v>110</v>
      </c>
      <c r="V648" s="33">
        <f>'Inputs and Outputs Part A'!$B$4+'Inputs and Outputs Part A'!$B$10</f>
        <v>103</v>
      </c>
      <c r="W648" s="33">
        <f t="shared" si="62"/>
        <v>103</v>
      </c>
      <c r="X648" s="33">
        <f>IF(W648-T648&gt;'Inputs and Outputs Part A'!B$4,W648-T648-'Inputs and Outputs Part A'!B$4,0)</f>
        <v>2</v>
      </c>
      <c r="Y648" s="35">
        <f>'Inputs and Outputs Part A'!$B$5*'Data Sheet A'!W648-'Inputs and Outputs Part A'!$B$6*'Data Sheet A'!X648</f>
        <v>3920</v>
      </c>
      <c r="AB648" s="13" t="s">
        <v>652</v>
      </c>
      <c r="AC648" s="34">
        <v>1</v>
      </c>
      <c r="AD648" s="34">
        <v>110</v>
      </c>
      <c r="AE648" s="33">
        <f>'Inputs and Outputs Part A'!$B$4+'Inputs and Outputs Part A'!$B$11</f>
        <v>104</v>
      </c>
      <c r="AF648" s="33">
        <f t="shared" si="63"/>
        <v>104</v>
      </c>
      <c r="AG648" s="33">
        <f>IF(AF648-AC648&gt;'Inputs and Outputs Part A'!B$4,AF648-AC648-'Inputs and Outputs Part A'!B$4,0)</f>
        <v>3</v>
      </c>
      <c r="AH648" s="35">
        <f>'Inputs and Outputs Part A'!$B$5*'Data Sheet A'!AF648-'Inputs and Outputs Part A'!$B$6*'Data Sheet A'!AG648</f>
        <v>3860</v>
      </c>
      <c r="AK648" s="13" t="s">
        <v>652</v>
      </c>
      <c r="AL648" s="34">
        <v>1</v>
      </c>
      <c r="AM648" s="34">
        <v>110</v>
      </c>
      <c r="AN648" s="33">
        <f>'Inputs and Outputs Part A'!$B$4+'Inputs and Outputs Part A'!$B$12</f>
        <v>105</v>
      </c>
      <c r="AO648" s="33">
        <f t="shared" si="64"/>
        <v>105</v>
      </c>
      <c r="AP648" s="33">
        <f>IF(AO648-AL648&gt;'Inputs and Outputs Part A'!B$4,AO648-AL648-'Inputs and Outputs Part A'!B$4,0)</f>
        <v>4</v>
      </c>
      <c r="AQ648" s="35">
        <f>'Inputs and Outputs Part A'!$B$5*'Data Sheet A'!AO648-'Inputs and Outputs Part A'!$B$6*'Data Sheet A'!AP648</f>
        <v>3800</v>
      </c>
      <c r="AS648" s="13" t="s">
        <v>652</v>
      </c>
      <c r="AT648" s="34">
        <v>1</v>
      </c>
      <c r="AU648" s="34">
        <v>110</v>
      </c>
      <c r="AV648" s="33">
        <f>'Inputs and Outputs Part A'!$B$4</f>
        <v>100</v>
      </c>
      <c r="AW648" s="33">
        <f t="shared" si="65"/>
        <v>100</v>
      </c>
      <c r="AX648" s="33">
        <f>IF(AW648-AT648&gt;'Inputs and Outputs Part A'!B$4,AW648-AT648-'Inputs and Outputs Part A'!B$4,0)</f>
        <v>0</v>
      </c>
      <c r="AY648" s="35">
        <f>'Inputs and Outputs Part A'!$B$5*'Data Sheet A'!AW648</f>
        <v>4000</v>
      </c>
    </row>
    <row r="649" spans="1:51" x14ac:dyDescent="0.3">
      <c r="A649" s="13" t="s">
        <v>653</v>
      </c>
      <c r="B649" s="34">
        <v>3</v>
      </c>
      <c r="C649" s="34">
        <v>107</v>
      </c>
      <c r="D649" s="33">
        <f>'Inputs and Outputs Part A'!$B$4+'Inputs and Outputs Part A'!$B$8</f>
        <v>101</v>
      </c>
      <c r="E649" s="33">
        <f t="shared" si="60"/>
        <v>101</v>
      </c>
      <c r="F649" s="33">
        <f>IF(E649-B649&gt;'Inputs and Outputs Part A'!B$4,E649-B649-'Inputs and Outputs Part A'!B$4,0)</f>
        <v>0</v>
      </c>
      <c r="G649" s="35">
        <f>'Inputs and Outputs Part A'!$B$5*'Data Sheet A'!E649-'Inputs and Outputs Part A'!$B$6*'Data Sheet A'!F649</f>
        <v>4040</v>
      </c>
      <c r="J649" s="13" t="s">
        <v>653</v>
      </c>
      <c r="K649" s="34">
        <v>3</v>
      </c>
      <c r="L649" s="34">
        <v>107</v>
      </c>
      <c r="M649" s="33">
        <f>'Inputs and Outputs Part A'!$B$4+'Inputs and Outputs Part A'!$B$9</f>
        <v>102</v>
      </c>
      <c r="N649" s="33">
        <f t="shared" si="61"/>
        <v>102</v>
      </c>
      <c r="O649" s="33">
        <f>IF(N649-K649&gt;'Inputs and Outputs Part A'!B$4,N649-K649-'Inputs and Outputs Part A'!B$4,0)</f>
        <v>0</v>
      </c>
      <c r="P649" s="35">
        <f>'Inputs and Outputs Part A'!$B$5*'Data Sheet A'!N649-'Inputs and Outputs Part A'!$B$6*'Data Sheet A'!O649</f>
        <v>4080</v>
      </c>
      <c r="S649" s="13" t="s">
        <v>653</v>
      </c>
      <c r="T649" s="34">
        <v>3</v>
      </c>
      <c r="U649" s="34">
        <v>107</v>
      </c>
      <c r="V649" s="33">
        <f>'Inputs and Outputs Part A'!$B$4+'Inputs and Outputs Part A'!$B$10</f>
        <v>103</v>
      </c>
      <c r="W649" s="33">
        <f t="shared" si="62"/>
        <v>103</v>
      </c>
      <c r="X649" s="33">
        <f>IF(W649-T649&gt;'Inputs and Outputs Part A'!B$4,W649-T649-'Inputs and Outputs Part A'!B$4,0)</f>
        <v>0</v>
      </c>
      <c r="Y649" s="35">
        <f>'Inputs and Outputs Part A'!$B$5*'Data Sheet A'!W649-'Inputs and Outputs Part A'!$B$6*'Data Sheet A'!X649</f>
        <v>4120</v>
      </c>
      <c r="AB649" s="13" t="s">
        <v>653</v>
      </c>
      <c r="AC649" s="34">
        <v>3</v>
      </c>
      <c r="AD649" s="34">
        <v>107</v>
      </c>
      <c r="AE649" s="33">
        <f>'Inputs and Outputs Part A'!$B$4+'Inputs and Outputs Part A'!$B$11</f>
        <v>104</v>
      </c>
      <c r="AF649" s="33">
        <f t="shared" si="63"/>
        <v>104</v>
      </c>
      <c r="AG649" s="33">
        <f>IF(AF649-AC649&gt;'Inputs and Outputs Part A'!B$4,AF649-AC649-'Inputs and Outputs Part A'!B$4,0)</f>
        <v>1</v>
      </c>
      <c r="AH649" s="35">
        <f>'Inputs and Outputs Part A'!$B$5*'Data Sheet A'!AF649-'Inputs and Outputs Part A'!$B$6*'Data Sheet A'!AG649</f>
        <v>4060</v>
      </c>
      <c r="AK649" s="13" t="s">
        <v>653</v>
      </c>
      <c r="AL649" s="34">
        <v>3</v>
      </c>
      <c r="AM649" s="34">
        <v>107</v>
      </c>
      <c r="AN649" s="33">
        <f>'Inputs and Outputs Part A'!$B$4+'Inputs and Outputs Part A'!$B$12</f>
        <v>105</v>
      </c>
      <c r="AO649" s="33">
        <f t="shared" si="64"/>
        <v>105</v>
      </c>
      <c r="AP649" s="33">
        <f>IF(AO649-AL649&gt;'Inputs and Outputs Part A'!B$4,AO649-AL649-'Inputs and Outputs Part A'!B$4,0)</f>
        <v>2</v>
      </c>
      <c r="AQ649" s="35">
        <f>'Inputs and Outputs Part A'!$B$5*'Data Sheet A'!AO649-'Inputs and Outputs Part A'!$B$6*'Data Sheet A'!AP649</f>
        <v>4000</v>
      </c>
      <c r="AS649" s="13" t="s">
        <v>653</v>
      </c>
      <c r="AT649" s="34">
        <v>3</v>
      </c>
      <c r="AU649" s="34">
        <v>107</v>
      </c>
      <c r="AV649" s="33">
        <f>'Inputs and Outputs Part A'!$B$4</f>
        <v>100</v>
      </c>
      <c r="AW649" s="33">
        <f t="shared" si="65"/>
        <v>100</v>
      </c>
      <c r="AX649" s="33">
        <f>IF(AW649-AT649&gt;'Inputs and Outputs Part A'!B$4,AW649-AT649-'Inputs and Outputs Part A'!B$4,0)</f>
        <v>0</v>
      </c>
      <c r="AY649" s="35">
        <f>'Inputs and Outputs Part A'!$B$5*'Data Sheet A'!AW649</f>
        <v>4000</v>
      </c>
    </row>
    <row r="650" spans="1:51" x14ac:dyDescent="0.3">
      <c r="A650" s="13" t="s">
        <v>654</v>
      </c>
      <c r="B650" s="34">
        <v>2</v>
      </c>
      <c r="C650" s="34">
        <v>98</v>
      </c>
      <c r="D650" s="33">
        <f>'Inputs and Outputs Part A'!$B$4+'Inputs and Outputs Part A'!$B$8</f>
        <v>101</v>
      </c>
      <c r="E650" s="33">
        <f t="shared" si="60"/>
        <v>98</v>
      </c>
      <c r="F650" s="33">
        <f>IF(E650-B650&gt;'Inputs and Outputs Part A'!B$4,E650-B650-'Inputs and Outputs Part A'!B$4,0)</f>
        <v>0</v>
      </c>
      <c r="G650" s="35">
        <f>'Inputs and Outputs Part A'!$B$5*'Data Sheet A'!E650-'Inputs and Outputs Part A'!$B$6*'Data Sheet A'!F650</f>
        <v>3920</v>
      </c>
      <c r="J650" s="13" t="s">
        <v>654</v>
      </c>
      <c r="K650" s="34">
        <v>2</v>
      </c>
      <c r="L650" s="34">
        <v>98</v>
      </c>
      <c r="M650" s="33">
        <f>'Inputs and Outputs Part A'!$B$4+'Inputs and Outputs Part A'!$B$9</f>
        <v>102</v>
      </c>
      <c r="N650" s="33">
        <f t="shared" si="61"/>
        <v>98</v>
      </c>
      <c r="O650" s="33">
        <f>IF(N650-K650&gt;'Inputs and Outputs Part A'!B$4,N650-K650-'Inputs and Outputs Part A'!B$4,0)</f>
        <v>0</v>
      </c>
      <c r="P650" s="35">
        <f>'Inputs and Outputs Part A'!$B$5*'Data Sheet A'!N650-'Inputs and Outputs Part A'!$B$6*'Data Sheet A'!O650</f>
        <v>3920</v>
      </c>
      <c r="S650" s="13" t="s">
        <v>654</v>
      </c>
      <c r="T650" s="34">
        <v>2</v>
      </c>
      <c r="U650" s="34">
        <v>98</v>
      </c>
      <c r="V650" s="33">
        <f>'Inputs and Outputs Part A'!$B$4+'Inputs and Outputs Part A'!$B$10</f>
        <v>103</v>
      </c>
      <c r="W650" s="33">
        <f t="shared" si="62"/>
        <v>98</v>
      </c>
      <c r="X650" s="33">
        <f>IF(W650-T650&gt;'Inputs and Outputs Part A'!B$4,W650-T650-'Inputs and Outputs Part A'!B$4,0)</f>
        <v>0</v>
      </c>
      <c r="Y650" s="35">
        <f>'Inputs and Outputs Part A'!$B$5*'Data Sheet A'!W650-'Inputs and Outputs Part A'!$B$6*'Data Sheet A'!X650</f>
        <v>3920</v>
      </c>
      <c r="AB650" s="13" t="s">
        <v>654</v>
      </c>
      <c r="AC650" s="34">
        <v>2</v>
      </c>
      <c r="AD650" s="34">
        <v>98</v>
      </c>
      <c r="AE650" s="33">
        <f>'Inputs and Outputs Part A'!$B$4+'Inputs and Outputs Part A'!$B$11</f>
        <v>104</v>
      </c>
      <c r="AF650" s="33">
        <f t="shared" si="63"/>
        <v>98</v>
      </c>
      <c r="AG650" s="33">
        <f>IF(AF650-AC650&gt;'Inputs and Outputs Part A'!B$4,AF650-AC650-'Inputs and Outputs Part A'!B$4,0)</f>
        <v>0</v>
      </c>
      <c r="AH650" s="35">
        <f>'Inputs and Outputs Part A'!$B$5*'Data Sheet A'!AF650-'Inputs and Outputs Part A'!$B$6*'Data Sheet A'!AG650</f>
        <v>3920</v>
      </c>
      <c r="AK650" s="13" t="s">
        <v>654</v>
      </c>
      <c r="AL650" s="34">
        <v>2</v>
      </c>
      <c r="AM650" s="34">
        <v>98</v>
      </c>
      <c r="AN650" s="33">
        <f>'Inputs and Outputs Part A'!$B$4+'Inputs and Outputs Part A'!$B$12</f>
        <v>105</v>
      </c>
      <c r="AO650" s="33">
        <f t="shared" si="64"/>
        <v>98</v>
      </c>
      <c r="AP650" s="33">
        <f>IF(AO650-AL650&gt;'Inputs and Outputs Part A'!B$4,AO650-AL650-'Inputs and Outputs Part A'!B$4,0)</f>
        <v>0</v>
      </c>
      <c r="AQ650" s="35">
        <f>'Inputs and Outputs Part A'!$B$5*'Data Sheet A'!AO650-'Inputs and Outputs Part A'!$B$6*'Data Sheet A'!AP650</f>
        <v>3920</v>
      </c>
      <c r="AS650" s="13" t="s">
        <v>654</v>
      </c>
      <c r="AT650" s="34">
        <v>2</v>
      </c>
      <c r="AU650" s="34">
        <v>98</v>
      </c>
      <c r="AV650" s="33">
        <f>'Inputs and Outputs Part A'!$B$4</f>
        <v>100</v>
      </c>
      <c r="AW650" s="33">
        <f t="shared" si="65"/>
        <v>98</v>
      </c>
      <c r="AX650" s="33">
        <f>IF(AW650-AT650&gt;'Inputs and Outputs Part A'!B$4,AW650-AT650-'Inputs and Outputs Part A'!B$4,0)</f>
        <v>0</v>
      </c>
      <c r="AY650" s="35">
        <f>'Inputs and Outputs Part A'!$B$5*'Data Sheet A'!AW650</f>
        <v>3920</v>
      </c>
    </row>
    <row r="651" spans="1:51" x14ac:dyDescent="0.3">
      <c r="A651" s="13" t="s">
        <v>655</v>
      </c>
      <c r="B651" s="34">
        <v>4</v>
      </c>
      <c r="C651" s="34">
        <v>94</v>
      </c>
      <c r="D651" s="33">
        <f>'Inputs and Outputs Part A'!$B$4+'Inputs and Outputs Part A'!$B$8</f>
        <v>101</v>
      </c>
      <c r="E651" s="33">
        <f t="shared" si="60"/>
        <v>94</v>
      </c>
      <c r="F651" s="33">
        <f>IF(E651-B651&gt;'Inputs and Outputs Part A'!B$4,E651-B651-'Inputs and Outputs Part A'!B$4,0)</f>
        <v>0</v>
      </c>
      <c r="G651" s="35">
        <f>'Inputs and Outputs Part A'!$B$5*'Data Sheet A'!E651-'Inputs and Outputs Part A'!$B$6*'Data Sheet A'!F651</f>
        <v>3760</v>
      </c>
      <c r="J651" s="13" t="s">
        <v>655</v>
      </c>
      <c r="K651" s="34">
        <v>4</v>
      </c>
      <c r="L651" s="34">
        <v>94</v>
      </c>
      <c r="M651" s="33">
        <f>'Inputs and Outputs Part A'!$B$4+'Inputs and Outputs Part A'!$B$9</f>
        <v>102</v>
      </c>
      <c r="N651" s="33">
        <f t="shared" si="61"/>
        <v>94</v>
      </c>
      <c r="O651" s="33">
        <f>IF(N651-K651&gt;'Inputs and Outputs Part A'!B$4,N651-K651-'Inputs and Outputs Part A'!B$4,0)</f>
        <v>0</v>
      </c>
      <c r="P651" s="35">
        <f>'Inputs and Outputs Part A'!$B$5*'Data Sheet A'!N651-'Inputs and Outputs Part A'!$B$6*'Data Sheet A'!O651</f>
        <v>3760</v>
      </c>
      <c r="S651" s="13" t="s">
        <v>655</v>
      </c>
      <c r="T651" s="34">
        <v>4</v>
      </c>
      <c r="U651" s="34">
        <v>94</v>
      </c>
      <c r="V651" s="33">
        <f>'Inputs and Outputs Part A'!$B$4+'Inputs and Outputs Part A'!$B$10</f>
        <v>103</v>
      </c>
      <c r="W651" s="33">
        <f t="shared" si="62"/>
        <v>94</v>
      </c>
      <c r="X651" s="33">
        <f>IF(W651-T651&gt;'Inputs and Outputs Part A'!B$4,W651-T651-'Inputs and Outputs Part A'!B$4,0)</f>
        <v>0</v>
      </c>
      <c r="Y651" s="35">
        <f>'Inputs and Outputs Part A'!$B$5*'Data Sheet A'!W651-'Inputs and Outputs Part A'!$B$6*'Data Sheet A'!X651</f>
        <v>3760</v>
      </c>
      <c r="AB651" s="13" t="s">
        <v>655</v>
      </c>
      <c r="AC651" s="34">
        <v>4</v>
      </c>
      <c r="AD651" s="34">
        <v>94</v>
      </c>
      <c r="AE651" s="33">
        <f>'Inputs and Outputs Part A'!$B$4+'Inputs and Outputs Part A'!$B$11</f>
        <v>104</v>
      </c>
      <c r="AF651" s="33">
        <f t="shared" si="63"/>
        <v>94</v>
      </c>
      <c r="AG651" s="33">
        <f>IF(AF651-AC651&gt;'Inputs and Outputs Part A'!B$4,AF651-AC651-'Inputs and Outputs Part A'!B$4,0)</f>
        <v>0</v>
      </c>
      <c r="AH651" s="35">
        <f>'Inputs and Outputs Part A'!$B$5*'Data Sheet A'!AF651-'Inputs and Outputs Part A'!$B$6*'Data Sheet A'!AG651</f>
        <v>3760</v>
      </c>
      <c r="AK651" s="13" t="s">
        <v>655</v>
      </c>
      <c r="AL651" s="34">
        <v>4</v>
      </c>
      <c r="AM651" s="34">
        <v>94</v>
      </c>
      <c r="AN651" s="33">
        <f>'Inputs and Outputs Part A'!$B$4+'Inputs and Outputs Part A'!$B$12</f>
        <v>105</v>
      </c>
      <c r="AO651" s="33">
        <f t="shared" si="64"/>
        <v>94</v>
      </c>
      <c r="AP651" s="33">
        <f>IF(AO651-AL651&gt;'Inputs and Outputs Part A'!B$4,AO651-AL651-'Inputs and Outputs Part A'!B$4,0)</f>
        <v>0</v>
      </c>
      <c r="AQ651" s="35">
        <f>'Inputs and Outputs Part A'!$B$5*'Data Sheet A'!AO651-'Inputs and Outputs Part A'!$B$6*'Data Sheet A'!AP651</f>
        <v>3760</v>
      </c>
      <c r="AS651" s="13" t="s">
        <v>655</v>
      </c>
      <c r="AT651" s="34">
        <v>4</v>
      </c>
      <c r="AU651" s="34">
        <v>94</v>
      </c>
      <c r="AV651" s="33">
        <f>'Inputs and Outputs Part A'!$B$4</f>
        <v>100</v>
      </c>
      <c r="AW651" s="33">
        <f t="shared" si="65"/>
        <v>94</v>
      </c>
      <c r="AX651" s="33">
        <f>IF(AW651-AT651&gt;'Inputs and Outputs Part A'!B$4,AW651-AT651-'Inputs and Outputs Part A'!B$4,0)</f>
        <v>0</v>
      </c>
      <c r="AY651" s="35">
        <f>'Inputs and Outputs Part A'!$B$5*'Data Sheet A'!AW651</f>
        <v>3760</v>
      </c>
    </row>
    <row r="652" spans="1:51" x14ac:dyDescent="0.3">
      <c r="A652" s="13" t="s">
        <v>656</v>
      </c>
      <c r="B652" s="34">
        <v>2</v>
      </c>
      <c r="C652" s="34">
        <v>116</v>
      </c>
      <c r="D652" s="33">
        <f>'Inputs and Outputs Part A'!$B$4+'Inputs and Outputs Part A'!$B$8</f>
        <v>101</v>
      </c>
      <c r="E652" s="33">
        <f t="shared" si="60"/>
        <v>101</v>
      </c>
      <c r="F652" s="33">
        <f>IF(E652-B652&gt;'Inputs and Outputs Part A'!B$4,E652-B652-'Inputs and Outputs Part A'!B$4,0)</f>
        <v>0</v>
      </c>
      <c r="G652" s="35">
        <f>'Inputs and Outputs Part A'!$B$5*'Data Sheet A'!E652-'Inputs and Outputs Part A'!$B$6*'Data Sheet A'!F652</f>
        <v>4040</v>
      </c>
      <c r="J652" s="13" t="s">
        <v>656</v>
      </c>
      <c r="K652" s="34">
        <v>2</v>
      </c>
      <c r="L652" s="34">
        <v>116</v>
      </c>
      <c r="M652" s="33">
        <f>'Inputs and Outputs Part A'!$B$4+'Inputs and Outputs Part A'!$B$9</f>
        <v>102</v>
      </c>
      <c r="N652" s="33">
        <f t="shared" si="61"/>
        <v>102</v>
      </c>
      <c r="O652" s="33">
        <f>IF(N652-K652&gt;'Inputs and Outputs Part A'!B$4,N652-K652-'Inputs and Outputs Part A'!B$4,0)</f>
        <v>0</v>
      </c>
      <c r="P652" s="35">
        <f>'Inputs and Outputs Part A'!$B$5*'Data Sheet A'!N652-'Inputs and Outputs Part A'!$B$6*'Data Sheet A'!O652</f>
        <v>4080</v>
      </c>
      <c r="S652" s="13" t="s">
        <v>656</v>
      </c>
      <c r="T652" s="34">
        <v>2</v>
      </c>
      <c r="U652" s="34">
        <v>116</v>
      </c>
      <c r="V652" s="33">
        <f>'Inputs and Outputs Part A'!$B$4+'Inputs and Outputs Part A'!$B$10</f>
        <v>103</v>
      </c>
      <c r="W652" s="33">
        <f t="shared" si="62"/>
        <v>103</v>
      </c>
      <c r="X652" s="33">
        <f>IF(W652-T652&gt;'Inputs and Outputs Part A'!B$4,W652-T652-'Inputs and Outputs Part A'!B$4,0)</f>
        <v>1</v>
      </c>
      <c r="Y652" s="35">
        <f>'Inputs and Outputs Part A'!$B$5*'Data Sheet A'!W652-'Inputs and Outputs Part A'!$B$6*'Data Sheet A'!X652</f>
        <v>4020</v>
      </c>
      <c r="AB652" s="13" t="s">
        <v>656</v>
      </c>
      <c r="AC652" s="34">
        <v>2</v>
      </c>
      <c r="AD652" s="34">
        <v>116</v>
      </c>
      <c r="AE652" s="33">
        <f>'Inputs and Outputs Part A'!$B$4+'Inputs and Outputs Part A'!$B$11</f>
        <v>104</v>
      </c>
      <c r="AF652" s="33">
        <f t="shared" si="63"/>
        <v>104</v>
      </c>
      <c r="AG652" s="33">
        <f>IF(AF652-AC652&gt;'Inputs and Outputs Part A'!B$4,AF652-AC652-'Inputs and Outputs Part A'!B$4,0)</f>
        <v>2</v>
      </c>
      <c r="AH652" s="35">
        <f>'Inputs and Outputs Part A'!$B$5*'Data Sheet A'!AF652-'Inputs and Outputs Part A'!$B$6*'Data Sheet A'!AG652</f>
        <v>3960</v>
      </c>
      <c r="AK652" s="13" t="s">
        <v>656</v>
      </c>
      <c r="AL652" s="34">
        <v>2</v>
      </c>
      <c r="AM652" s="34">
        <v>116</v>
      </c>
      <c r="AN652" s="33">
        <f>'Inputs and Outputs Part A'!$B$4+'Inputs and Outputs Part A'!$B$12</f>
        <v>105</v>
      </c>
      <c r="AO652" s="33">
        <f t="shared" si="64"/>
        <v>105</v>
      </c>
      <c r="AP652" s="33">
        <f>IF(AO652-AL652&gt;'Inputs and Outputs Part A'!B$4,AO652-AL652-'Inputs and Outputs Part A'!B$4,0)</f>
        <v>3</v>
      </c>
      <c r="AQ652" s="35">
        <f>'Inputs and Outputs Part A'!$B$5*'Data Sheet A'!AO652-'Inputs and Outputs Part A'!$B$6*'Data Sheet A'!AP652</f>
        <v>3900</v>
      </c>
      <c r="AS652" s="13" t="s">
        <v>656</v>
      </c>
      <c r="AT652" s="34">
        <v>2</v>
      </c>
      <c r="AU652" s="34">
        <v>116</v>
      </c>
      <c r="AV652" s="33">
        <f>'Inputs and Outputs Part A'!$B$4</f>
        <v>100</v>
      </c>
      <c r="AW652" s="33">
        <f t="shared" si="65"/>
        <v>100</v>
      </c>
      <c r="AX652" s="33">
        <f>IF(AW652-AT652&gt;'Inputs and Outputs Part A'!B$4,AW652-AT652-'Inputs and Outputs Part A'!B$4,0)</f>
        <v>0</v>
      </c>
      <c r="AY652" s="35">
        <f>'Inputs and Outputs Part A'!$B$5*'Data Sheet A'!AW652</f>
        <v>4000</v>
      </c>
    </row>
    <row r="653" spans="1:51" x14ac:dyDescent="0.3">
      <c r="A653" s="13" t="s">
        <v>657</v>
      </c>
      <c r="B653" s="34">
        <v>2</v>
      </c>
      <c r="C653" s="34">
        <v>110</v>
      </c>
      <c r="D653" s="33">
        <f>'Inputs and Outputs Part A'!$B$4+'Inputs and Outputs Part A'!$B$8</f>
        <v>101</v>
      </c>
      <c r="E653" s="33">
        <f t="shared" si="60"/>
        <v>101</v>
      </c>
      <c r="F653" s="33">
        <f>IF(E653-B653&gt;'Inputs and Outputs Part A'!B$4,E653-B653-'Inputs and Outputs Part A'!B$4,0)</f>
        <v>0</v>
      </c>
      <c r="G653" s="35">
        <f>'Inputs and Outputs Part A'!$B$5*'Data Sheet A'!E653-'Inputs and Outputs Part A'!$B$6*'Data Sheet A'!F653</f>
        <v>4040</v>
      </c>
      <c r="J653" s="13" t="s">
        <v>657</v>
      </c>
      <c r="K653" s="34">
        <v>2</v>
      </c>
      <c r="L653" s="34">
        <v>110</v>
      </c>
      <c r="M653" s="33">
        <f>'Inputs and Outputs Part A'!$B$4+'Inputs and Outputs Part A'!$B$9</f>
        <v>102</v>
      </c>
      <c r="N653" s="33">
        <f t="shared" si="61"/>
        <v>102</v>
      </c>
      <c r="O653" s="33">
        <f>IF(N653-K653&gt;'Inputs and Outputs Part A'!B$4,N653-K653-'Inputs and Outputs Part A'!B$4,0)</f>
        <v>0</v>
      </c>
      <c r="P653" s="35">
        <f>'Inputs and Outputs Part A'!$B$5*'Data Sheet A'!N653-'Inputs and Outputs Part A'!$B$6*'Data Sheet A'!O653</f>
        <v>4080</v>
      </c>
      <c r="S653" s="13" t="s">
        <v>657</v>
      </c>
      <c r="T653" s="34">
        <v>2</v>
      </c>
      <c r="U653" s="34">
        <v>110</v>
      </c>
      <c r="V653" s="33">
        <f>'Inputs and Outputs Part A'!$B$4+'Inputs and Outputs Part A'!$B$10</f>
        <v>103</v>
      </c>
      <c r="W653" s="33">
        <f t="shared" si="62"/>
        <v>103</v>
      </c>
      <c r="X653" s="33">
        <f>IF(W653-T653&gt;'Inputs and Outputs Part A'!B$4,W653-T653-'Inputs and Outputs Part A'!B$4,0)</f>
        <v>1</v>
      </c>
      <c r="Y653" s="35">
        <f>'Inputs and Outputs Part A'!$B$5*'Data Sheet A'!W653-'Inputs and Outputs Part A'!$B$6*'Data Sheet A'!X653</f>
        <v>4020</v>
      </c>
      <c r="AB653" s="13" t="s">
        <v>657</v>
      </c>
      <c r="AC653" s="34">
        <v>2</v>
      </c>
      <c r="AD653" s="34">
        <v>110</v>
      </c>
      <c r="AE653" s="33">
        <f>'Inputs and Outputs Part A'!$B$4+'Inputs and Outputs Part A'!$B$11</f>
        <v>104</v>
      </c>
      <c r="AF653" s="33">
        <f t="shared" si="63"/>
        <v>104</v>
      </c>
      <c r="AG653" s="33">
        <f>IF(AF653-AC653&gt;'Inputs and Outputs Part A'!B$4,AF653-AC653-'Inputs and Outputs Part A'!B$4,0)</f>
        <v>2</v>
      </c>
      <c r="AH653" s="35">
        <f>'Inputs and Outputs Part A'!$B$5*'Data Sheet A'!AF653-'Inputs and Outputs Part A'!$B$6*'Data Sheet A'!AG653</f>
        <v>3960</v>
      </c>
      <c r="AK653" s="13" t="s">
        <v>657</v>
      </c>
      <c r="AL653" s="34">
        <v>2</v>
      </c>
      <c r="AM653" s="34">
        <v>110</v>
      </c>
      <c r="AN653" s="33">
        <f>'Inputs and Outputs Part A'!$B$4+'Inputs and Outputs Part A'!$B$12</f>
        <v>105</v>
      </c>
      <c r="AO653" s="33">
        <f t="shared" si="64"/>
        <v>105</v>
      </c>
      <c r="AP653" s="33">
        <f>IF(AO653-AL653&gt;'Inputs and Outputs Part A'!B$4,AO653-AL653-'Inputs and Outputs Part A'!B$4,0)</f>
        <v>3</v>
      </c>
      <c r="AQ653" s="35">
        <f>'Inputs and Outputs Part A'!$B$5*'Data Sheet A'!AO653-'Inputs and Outputs Part A'!$B$6*'Data Sheet A'!AP653</f>
        <v>3900</v>
      </c>
      <c r="AS653" s="13" t="s">
        <v>657</v>
      </c>
      <c r="AT653" s="34">
        <v>2</v>
      </c>
      <c r="AU653" s="34">
        <v>110</v>
      </c>
      <c r="AV653" s="33">
        <f>'Inputs and Outputs Part A'!$B$4</f>
        <v>100</v>
      </c>
      <c r="AW653" s="33">
        <f t="shared" si="65"/>
        <v>100</v>
      </c>
      <c r="AX653" s="33">
        <f>IF(AW653-AT653&gt;'Inputs and Outputs Part A'!B$4,AW653-AT653-'Inputs and Outputs Part A'!B$4,0)</f>
        <v>0</v>
      </c>
      <c r="AY653" s="35">
        <f>'Inputs and Outputs Part A'!$B$5*'Data Sheet A'!AW653</f>
        <v>4000</v>
      </c>
    </row>
    <row r="654" spans="1:51" x14ac:dyDescent="0.3">
      <c r="A654" s="13" t="s">
        <v>658</v>
      </c>
      <c r="B654" s="34">
        <v>3</v>
      </c>
      <c r="C654" s="34">
        <v>103</v>
      </c>
      <c r="D654" s="33">
        <f>'Inputs and Outputs Part A'!$B$4+'Inputs and Outputs Part A'!$B$8</f>
        <v>101</v>
      </c>
      <c r="E654" s="33">
        <f t="shared" si="60"/>
        <v>101</v>
      </c>
      <c r="F654" s="33">
        <f>IF(E654-B654&gt;'Inputs and Outputs Part A'!B$4,E654-B654-'Inputs and Outputs Part A'!B$4,0)</f>
        <v>0</v>
      </c>
      <c r="G654" s="35">
        <f>'Inputs and Outputs Part A'!$B$5*'Data Sheet A'!E654-'Inputs and Outputs Part A'!$B$6*'Data Sheet A'!F654</f>
        <v>4040</v>
      </c>
      <c r="J654" s="13" t="s">
        <v>658</v>
      </c>
      <c r="K654" s="34">
        <v>3</v>
      </c>
      <c r="L654" s="34">
        <v>103</v>
      </c>
      <c r="M654" s="33">
        <f>'Inputs and Outputs Part A'!$B$4+'Inputs and Outputs Part A'!$B$9</f>
        <v>102</v>
      </c>
      <c r="N654" s="33">
        <f t="shared" si="61"/>
        <v>102</v>
      </c>
      <c r="O654" s="33">
        <f>IF(N654-K654&gt;'Inputs and Outputs Part A'!B$4,N654-K654-'Inputs and Outputs Part A'!B$4,0)</f>
        <v>0</v>
      </c>
      <c r="P654" s="35">
        <f>'Inputs and Outputs Part A'!$B$5*'Data Sheet A'!N654-'Inputs and Outputs Part A'!$B$6*'Data Sheet A'!O654</f>
        <v>4080</v>
      </c>
      <c r="S654" s="13" t="s">
        <v>658</v>
      </c>
      <c r="T654" s="34">
        <v>3</v>
      </c>
      <c r="U654" s="34">
        <v>103</v>
      </c>
      <c r="V654" s="33">
        <f>'Inputs and Outputs Part A'!$B$4+'Inputs and Outputs Part A'!$B$10</f>
        <v>103</v>
      </c>
      <c r="W654" s="33">
        <f t="shared" si="62"/>
        <v>103</v>
      </c>
      <c r="X654" s="33">
        <f>IF(W654-T654&gt;'Inputs and Outputs Part A'!B$4,W654-T654-'Inputs and Outputs Part A'!B$4,0)</f>
        <v>0</v>
      </c>
      <c r="Y654" s="35">
        <f>'Inputs and Outputs Part A'!$B$5*'Data Sheet A'!W654-'Inputs and Outputs Part A'!$B$6*'Data Sheet A'!X654</f>
        <v>4120</v>
      </c>
      <c r="AB654" s="13" t="s">
        <v>658</v>
      </c>
      <c r="AC654" s="34">
        <v>3</v>
      </c>
      <c r="AD654" s="34">
        <v>103</v>
      </c>
      <c r="AE654" s="33">
        <f>'Inputs and Outputs Part A'!$B$4+'Inputs and Outputs Part A'!$B$11</f>
        <v>104</v>
      </c>
      <c r="AF654" s="33">
        <f t="shared" si="63"/>
        <v>103</v>
      </c>
      <c r="AG654" s="33">
        <f>IF(AF654-AC654&gt;'Inputs and Outputs Part A'!B$4,AF654-AC654-'Inputs and Outputs Part A'!B$4,0)</f>
        <v>0</v>
      </c>
      <c r="AH654" s="35">
        <f>'Inputs and Outputs Part A'!$B$5*'Data Sheet A'!AF654-'Inputs and Outputs Part A'!$B$6*'Data Sheet A'!AG654</f>
        <v>4120</v>
      </c>
      <c r="AK654" s="13" t="s">
        <v>658</v>
      </c>
      <c r="AL654" s="34">
        <v>3</v>
      </c>
      <c r="AM654" s="34">
        <v>103</v>
      </c>
      <c r="AN654" s="33">
        <f>'Inputs and Outputs Part A'!$B$4+'Inputs and Outputs Part A'!$B$12</f>
        <v>105</v>
      </c>
      <c r="AO654" s="33">
        <f t="shared" si="64"/>
        <v>103</v>
      </c>
      <c r="AP654" s="33">
        <f>IF(AO654-AL654&gt;'Inputs and Outputs Part A'!B$4,AO654-AL654-'Inputs and Outputs Part A'!B$4,0)</f>
        <v>0</v>
      </c>
      <c r="AQ654" s="35">
        <f>'Inputs and Outputs Part A'!$B$5*'Data Sheet A'!AO654-'Inputs and Outputs Part A'!$B$6*'Data Sheet A'!AP654</f>
        <v>4120</v>
      </c>
      <c r="AS654" s="13" t="s">
        <v>658</v>
      </c>
      <c r="AT654" s="34">
        <v>3</v>
      </c>
      <c r="AU654" s="34">
        <v>103</v>
      </c>
      <c r="AV654" s="33">
        <f>'Inputs and Outputs Part A'!$B$4</f>
        <v>100</v>
      </c>
      <c r="AW654" s="33">
        <f t="shared" si="65"/>
        <v>100</v>
      </c>
      <c r="AX654" s="33">
        <f>IF(AW654-AT654&gt;'Inputs and Outputs Part A'!B$4,AW654-AT654-'Inputs and Outputs Part A'!B$4,0)</f>
        <v>0</v>
      </c>
      <c r="AY654" s="35">
        <f>'Inputs and Outputs Part A'!$B$5*'Data Sheet A'!AW654</f>
        <v>4000</v>
      </c>
    </row>
    <row r="655" spans="1:51" x14ac:dyDescent="0.3">
      <c r="A655" s="13" t="s">
        <v>659</v>
      </c>
      <c r="B655" s="34">
        <v>2</v>
      </c>
      <c r="C655" s="34">
        <v>101</v>
      </c>
      <c r="D655" s="33">
        <f>'Inputs and Outputs Part A'!$B$4+'Inputs and Outputs Part A'!$B$8</f>
        <v>101</v>
      </c>
      <c r="E655" s="33">
        <f t="shared" si="60"/>
        <v>101</v>
      </c>
      <c r="F655" s="33">
        <f>IF(E655-B655&gt;'Inputs and Outputs Part A'!B$4,E655-B655-'Inputs and Outputs Part A'!B$4,0)</f>
        <v>0</v>
      </c>
      <c r="G655" s="35">
        <f>'Inputs and Outputs Part A'!$B$5*'Data Sheet A'!E655-'Inputs and Outputs Part A'!$B$6*'Data Sheet A'!F655</f>
        <v>4040</v>
      </c>
      <c r="J655" s="13" t="s">
        <v>659</v>
      </c>
      <c r="K655" s="34">
        <v>2</v>
      </c>
      <c r="L655" s="34">
        <v>101</v>
      </c>
      <c r="M655" s="33">
        <f>'Inputs and Outputs Part A'!$B$4+'Inputs and Outputs Part A'!$B$9</f>
        <v>102</v>
      </c>
      <c r="N655" s="33">
        <f t="shared" si="61"/>
        <v>101</v>
      </c>
      <c r="O655" s="33">
        <f>IF(N655-K655&gt;'Inputs and Outputs Part A'!B$4,N655-K655-'Inputs and Outputs Part A'!B$4,0)</f>
        <v>0</v>
      </c>
      <c r="P655" s="35">
        <f>'Inputs and Outputs Part A'!$B$5*'Data Sheet A'!N655-'Inputs and Outputs Part A'!$B$6*'Data Sheet A'!O655</f>
        <v>4040</v>
      </c>
      <c r="S655" s="13" t="s">
        <v>659</v>
      </c>
      <c r="T655" s="34">
        <v>2</v>
      </c>
      <c r="U655" s="34">
        <v>101</v>
      </c>
      <c r="V655" s="33">
        <f>'Inputs and Outputs Part A'!$B$4+'Inputs and Outputs Part A'!$B$10</f>
        <v>103</v>
      </c>
      <c r="W655" s="33">
        <f t="shared" si="62"/>
        <v>101</v>
      </c>
      <c r="X655" s="33">
        <f>IF(W655-T655&gt;'Inputs and Outputs Part A'!B$4,W655-T655-'Inputs and Outputs Part A'!B$4,0)</f>
        <v>0</v>
      </c>
      <c r="Y655" s="35">
        <f>'Inputs and Outputs Part A'!$B$5*'Data Sheet A'!W655-'Inputs and Outputs Part A'!$B$6*'Data Sheet A'!X655</f>
        <v>4040</v>
      </c>
      <c r="AB655" s="13" t="s">
        <v>659</v>
      </c>
      <c r="AC655" s="34">
        <v>2</v>
      </c>
      <c r="AD655" s="34">
        <v>101</v>
      </c>
      <c r="AE655" s="33">
        <f>'Inputs and Outputs Part A'!$B$4+'Inputs and Outputs Part A'!$B$11</f>
        <v>104</v>
      </c>
      <c r="AF655" s="33">
        <f t="shared" si="63"/>
        <v>101</v>
      </c>
      <c r="AG655" s="33">
        <f>IF(AF655-AC655&gt;'Inputs and Outputs Part A'!B$4,AF655-AC655-'Inputs and Outputs Part A'!B$4,0)</f>
        <v>0</v>
      </c>
      <c r="AH655" s="35">
        <f>'Inputs and Outputs Part A'!$B$5*'Data Sheet A'!AF655-'Inputs and Outputs Part A'!$B$6*'Data Sheet A'!AG655</f>
        <v>4040</v>
      </c>
      <c r="AK655" s="13" t="s">
        <v>659</v>
      </c>
      <c r="AL655" s="34">
        <v>2</v>
      </c>
      <c r="AM655" s="34">
        <v>101</v>
      </c>
      <c r="AN655" s="33">
        <f>'Inputs and Outputs Part A'!$B$4+'Inputs and Outputs Part A'!$B$12</f>
        <v>105</v>
      </c>
      <c r="AO655" s="33">
        <f t="shared" si="64"/>
        <v>101</v>
      </c>
      <c r="AP655" s="33">
        <f>IF(AO655-AL655&gt;'Inputs and Outputs Part A'!B$4,AO655-AL655-'Inputs and Outputs Part A'!B$4,0)</f>
        <v>0</v>
      </c>
      <c r="AQ655" s="35">
        <f>'Inputs and Outputs Part A'!$B$5*'Data Sheet A'!AO655-'Inputs and Outputs Part A'!$B$6*'Data Sheet A'!AP655</f>
        <v>4040</v>
      </c>
      <c r="AS655" s="13" t="s">
        <v>659</v>
      </c>
      <c r="AT655" s="34">
        <v>2</v>
      </c>
      <c r="AU655" s="34">
        <v>101</v>
      </c>
      <c r="AV655" s="33">
        <f>'Inputs and Outputs Part A'!$B$4</f>
        <v>100</v>
      </c>
      <c r="AW655" s="33">
        <f t="shared" si="65"/>
        <v>100</v>
      </c>
      <c r="AX655" s="33">
        <f>IF(AW655-AT655&gt;'Inputs and Outputs Part A'!B$4,AW655-AT655-'Inputs and Outputs Part A'!B$4,0)</f>
        <v>0</v>
      </c>
      <c r="AY655" s="35">
        <f>'Inputs and Outputs Part A'!$B$5*'Data Sheet A'!AW655</f>
        <v>4000</v>
      </c>
    </row>
    <row r="656" spans="1:51" x14ac:dyDescent="0.3">
      <c r="A656" s="13" t="s">
        <v>660</v>
      </c>
      <c r="B656" s="34">
        <v>0</v>
      </c>
      <c r="C656" s="34">
        <v>107</v>
      </c>
      <c r="D656" s="33">
        <f>'Inputs and Outputs Part A'!$B$4+'Inputs and Outputs Part A'!$B$8</f>
        <v>101</v>
      </c>
      <c r="E656" s="33">
        <f t="shared" si="60"/>
        <v>101</v>
      </c>
      <c r="F656" s="33">
        <f>IF(E656-B656&gt;'Inputs and Outputs Part A'!B$4,E656-B656-'Inputs and Outputs Part A'!B$4,0)</f>
        <v>1</v>
      </c>
      <c r="G656" s="35">
        <f>'Inputs and Outputs Part A'!$B$5*'Data Sheet A'!E656-'Inputs and Outputs Part A'!$B$6*'Data Sheet A'!F656</f>
        <v>3940</v>
      </c>
      <c r="J656" s="13" t="s">
        <v>660</v>
      </c>
      <c r="K656" s="34">
        <v>0</v>
      </c>
      <c r="L656" s="34">
        <v>107</v>
      </c>
      <c r="M656" s="33">
        <f>'Inputs and Outputs Part A'!$B$4+'Inputs and Outputs Part A'!$B$9</f>
        <v>102</v>
      </c>
      <c r="N656" s="33">
        <f t="shared" si="61"/>
        <v>102</v>
      </c>
      <c r="O656" s="33">
        <f>IF(N656-K656&gt;'Inputs and Outputs Part A'!B$4,N656-K656-'Inputs and Outputs Part A'!B$4,0)</f>
        <v>2</v>
      </c>
      <c r="P656" s="35">
        <f>'Inputs and Outputs Part A'!$B$5*'Data Sheet A'!N656-'Inputs and Outputs Part A'!$B$6*'Data Sheet A'!O656</f>
        <v>3880</v>
      </c>
      <c r="S656" s="13" t="s">
        <v>660</v>
      </c>
      <c r="T656" s="34">
        <v>0</v>
      </c>
      <c r="U656" s="34">
        <v>107</v>
      </c>
      <c r="V656" s="33">
        <f>'Inputs and Outputs Part A'!$B$4+'Inputs and Outputs Part A'!$B$10</f>
        <v>103</v>
      </c>
      <c r="W656" s="33">
        <f t="shared" si="62"/>
        <v>103</v>
      </c>
      <c r="X656" s="33">
        <f>IF(W656-T656&gt;'Inputs and Outputs Part A'!B$4,W656-T656-'Inputs and Outputs Part A'!B$4,0)</f>
        <v>3</v>
      </c>
      <c r="Y656" s="35">
        <f>'Inputs and Outputs Part A'!$B$5*'Data Sheet A'!W656-'Inputs and Outputs Part A'!$B$6*'Data Sheet A'!X656</f>
        <v>3820</v>
      </c>
      <c r="AB656" s="13" t="s">
        <v>660</v>
      </c>
      <c r="AC656" s="34">
        <v>0</v>
      </c>
      <c r="AD656" s="34">
        <v>107</v>
      </c>
      <c r="AE656" s="33">
        <f>'Inputs and Outputs Part A'!$B$4+'Inputs and Outputs Part A'!$B$11</f>
        <v>104</v>
      </c>
      <c r="AF656" s="33">
        <f t="shared" si="63"/>
        <v>104</v>
      </c>
      <c r="AG656" s="33">
        <f>IF(AF656-AC656&gt;'Inputs and Outputs Part A'!B$4,AF656-AC656-'Inputs and Outputs Part A'!B$4,0)</f>
        <v>4</v>
      </c>
      <c r="AH656" s="35">
        <f>'Inputs and Outputs Part A'!$B$5*'Data Sheet A'!AF656-'Inputs and Outputs Part A'!$B$6*'Data Sheet A'!AG656</f>
        <v>3760</v>
      </c>
      <c r="AK656" s="13" t="s">
        <v>660</v>
      </c>
      <c r="AL656" s="34">
        <v>0</v>
      </c>
      <c r="AM656" s="34">
        <v>107</v>
      </c>
      <c r="AN656" s="33">
        <f>'Inputs and Outputs Part A'!$B$4+'Inputs and Outputs Part A'!$B$12</f>
        <v>105</v>
      </c>
      <c r="AO656" s="33">
        <f t="shared" si="64"/>
        <v>105</v>
      </c>
      <c r="AP656" s="33">
        <f>IF(AO656-AL656&gt;'Inputs and Outputs Part A'!B$4,AO656-AL656-'Inputs and Outputs Part A'!B$4,0)</f>
        <v>5</v>
      </c>
      <c r="AQ656" s="35">
        <f>'Inputs and Outputs Part A'!$B$5*'Data Sheet A'!AO656-'Inputs and Outputs Part A'!$B$6*'Data Sheet A'!AP656</f>
        <v>3700</v>
      </c>
      <c r="AS656" s="13" t="s">
        <v>660</v>
      </c>
      <c r="AT656" s="34">
        <v>0</v>
      </c>
      <c r="AU656" s="34">
        <v>107</v>
      </c>
      <c r="AV656" s="33">
        <f>'Inputs and Outputs Part A'!$B$4</f>
        <v>100</v>
      </c>
      <c r="AW656" s="33">
        <f t="shared" si="65"/>
        <v>100</v>
      </c>
      <c r="AX656" s="33">
        <f>IF(AW656-AT656&gt;'Inputs and Outputs Part A'!B$4,AW656-AT656-'Inputs and Outputs Part A'!B$4,0)</f>
        <v>0</v>
      </c>
      <c r="AY656" s="35">
        <f>'Inputs and Outputs Part A'!$B$5*'Data Sheet A'!AW656</f>
        <v>4000</v>
      </c>
    </row>
    <row r="657" spans="1:51" x14ac:dyDescent="0.3">
      <c r="A657" s="13" t="s">
        <v>661</v>
      </c>
      <c r="B657" s="34">
        <v>5</v>
      </c>
      <c r="C657" s="34">
        <v>105</v>
      </c>
      <c r="D657" s="33">
        <f>'Inputs and Outputs Part A'!$B$4+'Inputs and Outputs Part A'!$B$8</f>
        <v>101</v>
      </c>
      <c r="E657" s="33">
        <f t="shared" si="60"/>
        <v>101</v>
      </c>
      <c r="F657" s="33">
        <f>IF(E657-B657&gt;'Inputs and Outputs Part A'!B$4,E657-B657-'Inputs and Outputs Part A'!B$4,0)</f>
        <v>0</v>
      </c>
      <c r="G657" s="35">
        <f>'Inputs and Outputs Part A'!$B$5*'Data Sheet A'!E657-'Inputs and Outputs Part A'!$B$6*'Data Sheet A'!F657</f>
        <v>4040</v>
      </c>
      <c r="J657" s="13" t="s">
        <v>661</v>
      </c>
      <c r="K657" s="34">
        <v>5</v>
      </c>
      <c r="L657" s="34">
        <v>105</v>
      </c>
      <c r="M657" s="33">
        <f>'Inputs and Outputs Part A'!$B$4+'Inputs and Outputs Part A'!$B$9</f>
        <v>102</v>
      </c>
      <c r="N657" s="33">
        <f t="shared" si="61"/>
        <v>102</v>
      </c>
      <c r="O657" s="33">
        <f>IF(N657-K657&gt;'Inputs and Outputs Part A'!B$4,N657-K657-'Inputs and Outputs Part A'!B$4,0)</f>
        <v>0</v>
      </c>
      <c r="P657" s="35">
        <f>'Inputs and Outputs Part A'!$B$5*'Data Sheet A'!N657-'Inputs and Outputs Part A'!$B$6*'Data Sheet A'!O657</f>
        <v>4080</v>
      </c>
      <c r="S657" s="13" t="s">
        <v>661</v>
      </c>
      <c r="T657" s="34">
        <v>5</v>
      </c>
      <c r="U657" s="34">
        <v>105</v>
      </c>
      <c r="V657" s="33">
        <f>'Inputs and Outputs Part A'!$B$4+'Inputs and Outputs Part A'!$B$10</f>
        <v>103</v>
      </c>
      <c r="W657" s="33">
        <f t="shared" si="62"/>
        <v>103</v>
      </c>
      <c r="X657" s="33">
        <f>IF(W657-T657&gt;'Inputs and Outputs Part A'!B$4,W657-T657-'Inputs and Outputs Part A'!B$4,0)</f>
        <v>0</v>
      </c>
      <c r="Y657" s="35">
        <f>'Inputs and Outputs Part A'!$B$5*'Data Sheet A'!W657-'Inputs and Outputs Part A'!$B$6*'Data Sheet A'!X657</f>
        <v>4120</v>
      </c>
      <c r="AB657" s="13" t="s">
        <v>661</v>
      </c>
      <c r="AC657" s="34">
        <v>5</v>
      </c>
      <c r="AD657" s="34">
        <v>105</v>
      </c>
      <c r="AE657" s="33">
        <f>'Inputs and Outputs Part A'!$B$4+'Inputs and Outputs Part A'!$B$11</f>
        <v>104</v>
      </c>
      <c r="AF657" s="33">
        <f t="shared" si="63"/>
        <v>104</v>
      </c>
      <c r="AG657" s="33">
        <f>IF(AF657-AC657&gt;'Inputs and Outputs Part A'!B$4,AF657-AC657-'Inputs and Outputs Part A'!B$4,0)</f>
        <v>0</v>
      </c>
      <c r="AH657" s="35">
        <f>'Inputs and Outputs Part A'!$B$5*'Data Sheet A'!AF657-'Inputs and Outputs Part A'!$B$6*'Data Sheet A'!AG657</f>
        <v>4160</v>
      </c>
      <c r="AK657" s="13" t="s">
        <v>661</v>
      </c>
      <c r="AL657" s="34">
        <v>5</v>
      </c>
      <c r="AM657" s="34">
        <v>105</v>
      </c>
      <c r="AN657" s="33">
        <f>'Inputs and Outputs Part A'!$B$4+'Inputs and Outputs Part A'!$B$12</f>
        <v>105</v>
      </c>
      <c r="AO657" s="33">
        <f t="shared" si="64"/>
        <v>105</v>
      </c>
      <c r="AP657" s="33">
        <f>IF(AO657-AL657&gt;'Inputs and Outputs Part A'!B$4,AO657-AL657-'Inputs and Outputs Part A'!B$4,0)</f>
        <v>0</v>
      </c>
      <c r="AQ657" s="35">
        <f>'Inputs and Outputs Part A'!$B$5*'Data Sheet A'!AO657-'Inputs and Outputs Part A'!$B$6*'Data Sheet A'!AP657</f>
        <v>4200</v>
      </c>
      <c r="AS657" s="13" t="s">
        <v>661</v>
      </c>
      <c r="AT657" s="34">
        <v>5</v>
      </c>
      <c r="AU657" s="34">
        <v>105</v>
      </c>
      <c r="AV657" s="33">
        <f>'Inputs and Outputs Part A'!$B$4</f>
        <v>100</v>
      </c>
      <c r="AW657" s="33">
        <f t="shared" si="65"/>
        <v>100</v>
      </c>
      <c r="AX657" s="33">
        <f>IF(AW657-AT657&gt;'Inputs and Outputs Part A'!B$4,AW657-AT657-'Inputs and Outputs Part A'!B$4,0)</f>
        <v>0</v>
      </c>
      <c r="AY657" s="35">
        <f>'Inputs and Outputs Part A'!$B$5*'Data Sheet A'!AW657</f>
        <v>4000</v>
      </c>
    </row>
    <row r="658" spans="1:51" x14ac:dyDescent="0.3">
      <c r="A658" s="13" t="s">
        <v>662</v>
      </c>
      <c r="B658" s="34">
        <v>0</v>
      </c>
      <c r="C658" s="34">
        <v>101</v>
      </c>
      <c r="D658" s="33">
        <f>'Inputs and Outputs Part A'!$B$4+'Inputs and Outputs Part A'!$B$8</f>
        <v>101</v>
      </c>
      <c r="E658" s="33">
        <f t="shared" si="60"/>
        <v>101</v>
      </c>
      <c r="F658" s="33">
        <f>IF(E658-B658&gt;'Inputs and Outputs Part A'!B$4,E658-B658-'Inputs and Outputs Part A'!B$4,0)</f>
        <v>1</v>
      </c>
      <c r="G658" s="35">
        <f>'Inputs and Outputs Part A'!$B$5*'Data Sheet A'!E658-'Inputs and Outputs Part A'!$B$6*'Data Sheet A'!F658</f>
        <v>3940</v>
      </c>
      <c r="J658" s="13" t="s">
        <v>662</v>
      </c>
      <c r="K658" s="34">
        <v>0</v>
      </c>
      <c r="L658" s="34">
        <v>101</v>
      </c>
      <c r="M658" s="33">
        <f>'Inputs and Outputs Part A'!$B$4+'Inputs and Outputs Part A'!$B$9</f>
        <v>102</v>
      </c>
      <c r="N658" s="33">
        <f t="shared" si="61"/>
        <v>101</v>
      </c>
      <c r="O658" s="33">
        <f>IF(N658-K658&gt;'Inputs and Outputs Part A'!B$4,N658-K658-'Inputs and Outputs Part A'!B$4,0)</f>
        <v>1</v>
      </c>
      <c r="P658" s="35">
        <f>'Inputs and Outputs Part A'!$B$5*'Data Sheet A'!N658-'Inputs and Outputs Part A'!$B$6*'Data Sheet A'!O658</f>
        <v>3940</v>
      </c>
      <c r="S658" s="13" t="s">
        <v>662</v>
      </c>
      <c r="T658" s="34">
        <v>0</v>
      </c>
      <c r="U658" s="34">
        <v>101</v>
      </c>
      <c r="V658" s="33">
        <f>'Inputs and Outputs Part A'!$B$4+'Inputs and Outputs Part A'!$B$10</f>
        <v>103</v>
      </c>
      <c r="W658" s="33">
        <f t="shared" si="62"/>
        <v>101</v>
      </c>
      <c r="X658" s="33">
        <f>IF(W658-T658&gt;'Inputs and Outputs Part A'!B$4,W658-T658-'Inputs and Outputs Part A'!B$4,0)</f>
        <v>1</v>
      </c>
      <c r="Y658" s="35">
        <f>'Inputs and Outputs Part A'!$B$5*'Data Sheet A'!W658-'Inputs and Outputs Part A'!$B$6*'Data Sheet A'!X658</f>
        <v>3940</v>
      </c>
      <c r="AB658" s="13" t="s">
        <v>662</v>
      </c>
      <c r="AC658" s="34">
        <v>0</v>
      </c>
      <c r="AD658" s="34">
        <v>101</v>
      </c>
      <c r="AE658" s="33">
        <f>'Inputs and Outputs Part A'!$B$4+'Inputs and Outputs Part A'!$B$11</f>
        <v>104</v>
      </c>
      <c r="AF658" s="33">
        <f t="shared" si="63"/>
        <v>101</v>
      </c>
      <c r="AG658" s="33">
        <f>IF(AF658-AC658&gt;'Inputs and Outputs Part A'!B$4,AF658-AC658-'Inputs and Outputs Part A'!B$4,0)</f>
        <v>1</v>
      </c>
      <c r="AH658" s="35">
        <f>'Inputs and Outputs Part A'!$B$5*'Data Sheet A'!AF658-'Inputs and Outputs Part A'!$B$6*'Data Sheet A'!AG658</f>
        <v>3940</v>
      </c>
      <c r="AK658" s="13" t="s">
        <v>662</v>
      </c>
      <c r="AL658" s="34">
        <v>0</v>
      </c>
      <c r="AM658" s="34">
        <v>101</v>
      </c>
      <c r="AN658" s="33">
        <f>'Inputs and Outputs Part A'!$B$4+'Inputs and Outputs Part A'!$B$12</f>
        <v>105</v>
      </c>
      <c r="AO658" s="33">
        <f t="shared" si="64"/>
        <v>101</v>
      </c>
      <c r="AP658" s="33">
        <f>IF(AO658-AL658&gt;'Inputs and Outputs Part A'!B$4,AO658-AL658-'Inputs and Outputs Part A'!B$4,0)</f>
        <v>1</v>
      </c>
      <c r="AQ658" s="35">
        <f>'Inputs and Outputs Part A'!$B$5*'Data Sheet A'!AO658-'Inputs and Outputs Part A'!$B$6*'Data Sheet A'!AP658</f>
        <v>3940</v>
      </c>
      <c r="AS658" s="13" t="s">
        <v>662</v>
      </c>
      <c r="AT658" s="34">
        <v>0</v>
      </c>
      <c r="AU658" s="34">
        <v>101</v>
      </c>
      <c r="AV658" s="33">
        <f>'Inputs and Outputs Part A'!$B$4</f>
        <v>100</v>
      </c>
      <c r="AW658" s="33">
        <f t="shared" si="65"/>
        <v>100</v>
      </c>
      <c r="AX658" s="33">
        <f>IF(AW658-AT658&gt;'Inputs and Outputs Part A'!B$4,AW658-AT658-'Inputs and Outputs Part A'!B$4,0)</f>
        <v>0</v>
      </c>
      <c r="AY658" s="35">
        <f>'Inputs and Outputs Part A'!$B$5*'Data Sheet A'!AW658</f>
        <v>4000</v>
      </c>
    </row>
    <row r="659" spans="1:51" x14ac:dyDescent="0.3">
      <c r="A659" s="13" t="s">
        <v>663</v>
      </c>
      <c r="B659" s="34">
        <v>1</v>
      </c>
      <c r="C659" s="34">
        <v>100</v>
      </c>
      <c r="D659" s="33">
        <f>'Inputs and Outputs Part A'!$B$4+'Inputs and Outputs Part A'!$B$8</f>
        <v>101</v>
      </c>
      <c r="E659" s="33">
        <f t="shared" si="60"/>
        <v>100</v>
      </c>
      <c r="F659" s="33">
        <f>IF(E659-B659&gt;'Inputs and Outputs Part A'!B$4,E659-B659-'Inputs and Outputs Part A'!B$4,0)</f>
        <v>0</v>
      </c>
      <c r="G659" s="35">
        <f>'Inputs and Outputs Part A'!$B$5*'Data Sheet A'!E659-'Inputs and Outputs Part A'!$B$6*'Data Sheet A'!F659</f>
        <v>4000</v>
      </c>
      <c r="J659" s="13" t="s">
        <v>663</v>
      </c>
      <c r="K659" s="34">
        <v>1</v>
      </c>
      <c r="L659" s="34">
        <v>100</v>
      </c>
      <c r="M659" s="33">
        <f>'Inputs and Outputs Part A'!$B$4+'Inputs and Outputs Part A'!$B$9</f>
        <v>102</v>
      </c>
      <c r="N659" s="33">
        <f t="shared" si="61"/>
        <v>100</v>
      </c>
      <c r="O659" s="33">
        <f>IF(N659-K659&gt;'Inputs and Outputs Part A'!B$4,N659-K659-'Inputs and Outputs Part A'!B$4,0)</f>
        <v>0</v>
      </c>
      <c r="P659" s="35">
        <f>'Inputs and Outputs Part A'!$B$5*'Data Sheet A'!N659-'Inputs and Outputs Part A'!$B$6*'Data Sheet A'!O659</f>
        <v>4000</v>
      </c>
      <c r="S659" s="13" t="s">
        <v>663</v>
      </c>
      <c r="T659" s="34">
        <v>1</v>
      </c>
      <c r="U659" s="34">
        <v>100</v>
      </c>
      <c r="V659" s="33">
        <f>'Inputs and Outputs Part A'!$B$4+'Inputs and Outputs Part A'!$B$10</f>
        <v>103</v>
      </c>
      <c r="W659" s="33">
        <f t="shared" si="62"/>
        <v>100</v>
      </c>
      <c r="X659" s="33">
        <f>IF(W659-T659&gt;'Inputs and Outputs Part A'!B$4,W659-T659-'Inputs and Outputs Part A'!B$4,0)</f>
        <v>0</v>
      </c>
      <c r="Y659" s="35">
        <f>'Inputs and Outputs Part A'!$B$5*'Data Sheet A'!W659-'Inputs and Outputs Part A'!$B$6*'Data Sheet A'!X659</f>
        <v>4000</v>
      </c>
      <c r="AB659" s="13" t="s">
        <v>663</v>
      </c>
      <c r="AC659" s="34">
        <v>1</v>
      </c>
      <c r="AD659" s="34">
        <v>100</v>
      </c>
      <c r="AE659" s="33">
        <f>'Inputs and Outputs Part A'!$B$4+'Inputs and Outputs Part A'!$B$11</f>
        <v>104</v>
      </c>
      <c r="AF659" s="33">
        <f t="shared" si="63"/>
        <v>100</v>
      </c>
      <c r="AG659" s="33">
        <f>IF(AF659-AC659&gt;'Inputs and Outputs Part A'!B$4,AF659-AC659-'Inputs and Outputs Part A'!B$4,0)</f>
        <v>0</v>
      </c>
      <c r="AH659" s="35">
        <f>'Inputs and Outputs Part A'!$B$5*'Data Sheet A'!AF659-'Inputs and Outputs Part A'!$B$6*'Data Sheet A'!AG659</f>
        <v>4000</v>
      </c>
      <c r="AK659" s="13" t="s">
        <v>663</v>
      </c>
      <c r="AL659" s="34">
        <v>1</v>
      </c>
      <c r="AM659" s="34">
        <v>100</v>
      </c>
      <c r="AN659" s="33">
        <f>'Inputs and Outputs Part A'!$B$4+'Inputs and Outputs Part A'!$B$12</f>
        <v>105</v>
      </c>
      <c r="AO659" s="33">
        <f t="shared" si="64"/>
        <v>100</v>
      </c>
      <c r="AP659" s="33">
        <f>IF(AO659-AL659&gt;'Inputs and Outputs Part A'!B$4,AO659-AL659-'Inputs and Outputs Part A'!B$4,0)</f>
        <v>0</v>
      </c>
      <c r="AQ659" s="35">
        <f>'Inputs and Outputs Part A'!$B$5*'Data Sheet A'!AO659-'Inputs and Outputs Part A'!$B$6*'Data Sheet A'!AP659</f>
        <v>4000</v>
      </c>
      <c r="AS659" s="13" t="s">
        <v>663</v>
      </c>
      <c r="AT659" s="34">
        <v>1</v>
      </c>
      <c r="AU659" s="34">
        <v>100</v>
      </c>
      <c r="AV659" s="33">
        <f>'Inputs and Outputs Part A'!$B$4</f>
        <v>100</v>
      </c>
      <c r="AW659" s="33">
        <f t="shared" si="65"/>
        <v>100</v>
      </c>
      <c r="AX659" s="33">
        <f>IF(AW659-AT659&gt;'Inputs and Outputs Part A'!B$4,AW659-AT659-'Inputs and Outputs Part A'!B$4,0)</f>
        <v>0</v>
      </c>
      <c r="AY659" s="35">
        <f>'Inputs and Outputs Part A'!$B$5*'Data Sheet A'!AW659</f>
        <v>4000</v>
      </c>
    </row>
    <row r="660" spans="1:51" x14ac:dyDescent="0.3">
      <c r="A660" s="13" t="s">
        <v>664</v>
      </c>
      <c r="B660" s="34">
        <v>2</v>
      </c>
      <c r="C660" s="34">
        <v>102</v>
      </c>
      <c r="D660" s="33">
        <f>'Inputs and Outputs Part A'!$B$4+'Inputs and Outputs Part A'!$B$8</f>
        <v>101</v>
      </c>
      <c r="E660" s="33">
        <f t="shared" si="60"/>
        <v>101</v>
      </c>
      <c r="F660" s="33">
        <f>IF(E660-B660&gt;'Inputs and Outputs Part A'!B$4,E660-B660-'Inputs and Outputs Part A'!B$4,0)</f>
        <v>0</v>
      </c>
      <c r="G660" s="35">
        <f>'Inputs and Outputs Part A'!$B$5*'Data Sheet A'!E660-'Inputs and Outputs Part A'!$B$6*'Data Sheet A'!F660</f>
        <v>4040</v>
      </c>
      <c r="J660" s="13" t="s">
        <v>664</v>
      </c>
      <c r="K660" s="34">
        <v>2</v>
      </c>
      <c r="L660" s="34">
        <v>102</v>
      </c>
      <c r="M660" s="33">
        <f>'Inputs and Outputs Part A'!$B$4+'Inputs and Outputs Part A'!$B$9</f>
        <v>102</v>
      </c>
      <c r="N660" s="33">
        <f t="shared" si="61"/>
        <v>102</v>
      </c>
      <c r="O660" s="33">
        <f>IF(N660-K660&gt;'Inputs and Outputs Part A'!B$4,N660-K660-'Inputs and Outputs Part A'!B$4,0)</f>
        <v>0</v>
      </c>
      <c r="P660" s="35">
        <f>'Inputs and Outputs Part A'!$B$5*'Data Sheet A'!N660-'Inputs and Outputs Part A'!$B$6*'Data Sheet A'!O660</f>
        <v>4080</v>
      </c>
      <c r="S660" s="13" t="s">
        <v>664</v>
      </c>
      <c r="T660" s="34">
        <v>2</v>
      </c>
      <c r="U660" s="34">
        <v>102</v>
      </c>
      <c r="V660" s="33">
        <f>'Inputs and Outputs Part A'!$B$4+'Inputs and Outputs Part A'!$B$10</f>
        <v>103</v>
      </c>
      <c r="W660" s="33">
        <f t="shared" si="62"/>
        <v>102</v>
      </c>
      <c r="X660" s="33">
        <f>IF(W660-T660&gt;'Inputs and Outputs Part A'!B$4,W660-T660-'Inputs and Outputs Part A'!B$4,0)</f>
        <v>0</v>
      </c>
      <c r="Y660" s="35">
        <f>'Inputs and Outputs Part A'!$B$5*'Data Sheet A'!W660-'Inputs and Outputs Part A'!$B$6*'Data Sheet A'!X660</f>
        <v>4080</v>
      </c>
      <c r="AB660" s="13" t="s">
        <v>664</v>
      </c>
      <c r="AC660" s="34">
        <v>2</v>
      </c>
      <c r="AD660" s="34">
        <v>102</v>
      </c>
      <c r="AE660" s="33">
        <f>'Inputs and Outputs Part A'!$B$4+'Inputs and Outputs Part A'!$B$11</f>
        <v>104</v>
      </c>
      <c r="AF660" s="33">
        <f t="shared" si="63"/>
        <v>102</v>
      </c>
      <c r="AG660" s="33">
        <f>IF(AF660-AC660&gt;'Inputs and Outputs Part A'!B$4,AF660-AC660-'Inputs and Outputs Part A'!B$4,0)</f>
        <v>0</v>
      </c>
      <c r="AH660" s="35">
        <f>'Inputs and Outputs Part A'!$B$5*'Data Sheet A'!AF660-'Inputs and Outputs Part A'!$B$6*'Data Sheet A'!AG660</f>
        <v>4080</v>
      </c>
      <c r="AK660" s="13" t="s">
        <v>664</v>
      </c>
      <c r="AL660" s="34">
        <v>2</v>
      </c>
      <c r="AM660" s="34">
        <v>102</v>
      </c>
      <c r="AN660" s="33">
        <f>'Inputs and Outputs Part A'!$B$4+'Inputs and Outputs Part A'!$B$12</f>
        <v>105</v>
      </c>
      <c r="AO660" s="33">
        <f t="shared" si="64"/>
        <v>102</v>
      </c>
      <c r="AP660" s="33">
        <f>IF(AO660-AL660&gt;'Inputs and Outputs Part A'!B$4,AO660-AL660-'Inputs and Outputs Part A'!B$4,0)</f>
        <v>0</v>
      </c>
      <c r="AQ660" s="35">
        <f>'Inputs and Outputs Part A'!$B$5*'Data Sheet A'!AO660-'Inputs and Outputs Part A'!$B$6*'Data Sheet A'!AP660</f>
        <v>4080</v>
      </c>
      <c r="AS660" s="13" t="s">
        <v>664</v>
      </c>
      <c r="AT660" s="34">
        <v>2</v>
      </c>
      <c r="AU660" s="34">
        <v>102</v>
      </c>
      <c r="AV660" s="33">
        <f>'Inputs and Outputs Part A'!$B$4</f>
        <v>100</v>
      </c>
      <c r="AW660" s="33">
        <f t="shared" si="65"/>
        <v>100</v>
      </c>
      <c r="AX660" s="33">
        <f>IF(AW660-AT660&gt;'Inputs and Outputs Part A'!B$4,AW660-AT660-'Inputs and Outputs Part A'!B$4,0)</f>
        <v>0</v>
      </c>
      <c r="AY660" s="35">
        <f>'Inputs and Outputs Part A'!$B$5*'Data Sheet A'!AW660</f>
        <v>4000</v>
      </c>
    </row>
    <row r="661" spans="1:51" x14ac:dyDescent="0.3">
      <c r="A661" s="13" t="s">
        <v>665</v>
      </c>
      <c r="B661" s="34">
        <v>1</v>
      </c>
      <c r="C661" s="34">
        <v>106</v>
      </c>
      <c r="D661" s="33">
        <f>'Inputs and Outputs Part A'!$B$4+'Inputs and Outputs Part A'!$B$8</f>
        <v>101</v>
      </c>
      <c r="E661" s="33">
        <f t="shared" si="60"/>
        <v>101</v>
      </c>
      <c r="F661" s="33">
        <f>IF(E661-B661&gt;'Inputs and Outputs Part A'!B$4,E661-B661-'Inputs and Outputs Part A'!B$4,0)</f>
        <v>0</v>
      </c>
      <c r="G661" s="35">
        <f>'Inputs and Outputs Part A'!$B$5*'Data Sheet A'!E661-'Inputs and Outputs Part A'!$B$6*'Data Sheet A'!F661</f>
        <v>4040</v>
      </c>
      <c r="J661" s="13" t="s">
        <v>665</v>
      </c>
      <c r="K661" s="34">
        <v>1</v>
      </c>
      <c r="L661" s="34">
        <v>106</v>
      </c>
      <c r="M661" s="33">
        <f>'Inputs and Outputs Part A'!$B$4+'Inputs and Outputs Part A'!$B$9</f>
        <v>102</v>
      </c>
      <c r="N661" s="33">
        <f t="shared" si="61"/>
        <v>102</v>
      </c>
      <c r="O661" s="33">
        <f>IF(N661-K661&gt;'Inputs and Outputs Part A'!B$4,N661-K661-'Inputs and Outputs Part A'!B$4,0)</f>
        <v>1</v>
      </c>
      <c r="P661" s="35">
        <f>'Inputs and Outputs Part A'!$B$5*'Data Sheet A'!N661-'Inputs and Outputs Part A'!$B$6*'Data Sheet A'!O661</f>
        <v>3980</v>
      </c>
      <c r="S661" s="13" t="s">
        <v>665</v>
      </c>
      <c r="T661" s="34">
        <v>1</v>
      </c>
      <c r="U661" s="34">
        <v>106</v>
      </c>
      <c r="V661" s="33">
        <f>'Inputs and Outputs Part A'!$B$4+'Inputs and Outputs Part A'!$B$10</f>
        <v>103</v>
      </c>
      <c r="W661" s="33">
        <f t="shared" si="62"/>
        <v>103</v>
      </c>
      <c r="X661" s="33">
        <f>IF(W661-T661&gt;'Inputs and Outputs Part A'!B$4,W661-T661-'Inputs and Outputs Part A'!B$4,0)</f>
        <v>2</v>
      </c>
      <c r="Y661" s="35">
        <f>'Inputs and Outputs Part A'!$B$5*'Data Sheet A'!W661-'Inputs and Outputs Part A'!$B$6*'Data Sheet A'!X661</f>
        <v>3920</v>
      </c>
      <c r="AB661" s="13" t="s">
        <v>665</v>
      </c>
      <c r="AC661" s="34">
        <v>1</v>
      </c>
      <c r="AD661" s="34">
        <v>106</v>
      </c>
      <c r="AE661" s="33">
        <f>'Inputs and Outputs Part A'!$B$4+'Inputs and Outputs Part A'!$B$11</f>
        <v>104</v>
      </c>
      <c r="AF661" s="33">
        <f t="shared" si="63"/>
        <v>104</v>
      </c>
      <c r="AG661" s="33">
        <f>IF(AF661-AC661&gt;'Inputs and Outputs Part A'!B$4,AF661-AC661-'Inputs and Outputs Part A'!B$4,0)</f>
        <v>3</v>
      </c>
      <c r="AH661" s="35">
        <f>'Inputs and Outputs Part A'!$B$5*'Data Sheet A'!AF661-'Inputs and Outputs Part A'!$B$6*'Data Sheet A'!AG661</f>
        <v>3860</v>
      </c>
      <c r="AK661" s="13" t="s">
        <v>665</v>
      </c>
      <c r="AL661" s="34">
        <v>1</v>
      </c>
      <c r="AM661" s="34">
        <v>106</v>
      </c>
      <c r="AN661" s="33">
        <f>'Inputs and Outputs Part A'!$B$4+'Inputs and Outputs Part A'!$B$12</f>
        <v>105</v>
      </c>
      <c r="AO661" s="33">
        <f t="shared" si="64"/>
        <v>105</v>
      </c>
      <c r="AP661" s="33">
        <f>IF(AO661-AL661&gt;'Inputs and Outputs Part A'!B$4,AO661-AL661-'Inputs and Outputs Part A'!B$4,0)</f>
        <v>4</v>
      </c>
      <c r="AQ661" s="35">
        <f>'Inputs and Outputs Part A'!$B$5*'Data Sheet A'!AO661-'Inputs and Outputs Part A'!$B$6*'Data Sheet A'!AP661</f>
        <v>3800</v>
      </c>
      <c r="AS661" s="13" t="s">
        <v>665</v>
      </c>
      <c r="AT661" s="34">
        <v>1</v>
      </c>
      <c r="AU661" s="34">
        <v>106</v>
      </c>
      <c r="AV661" s="33">
        <f>'Inputs and Outputs Part A'!$B$4</f>
        <v>100</v>
      </c>
      <c r="AW661" s="33">
        <f t="shared" si="65"/>
        <v>100</v>
      </c>
      <c r="AX661" s="33">
        <f>IF(AW661-AT661&gt;'Inputs and Outputs Part A'!B$4,AW661-AT661-'Inputs and Outputs Part A'!B$4,0)</f>
        <v>0</v>
      </c>
      <c r="AY661" s="35">
        <f>'Inputs and Outputs Part A'!$B$5*'Data Sheet A'!AW661</f>
        <v>4000</v>
      </c>
    </row>
    <row r="662" spans="1:51" x14ac:dyDescent="0.3">
      <c r="A662" s="13" t="s">
        <v>666</v>
      </c>
      <c r="B662" s="34">
        <v>1</v>
      </c>
      <c r="C662" s="34">
        <v>113</v>
      </c>
      <c r="D662" s="33">
        <f>'Inputs and Outputs Part A'!$B$4+'Inputs and Outputs Part A'!$B$8</f>
        <v>101</v>
      </c>
      <c r="E662" s="33">
        <f t="shared" si="60"/>
        <v>101</v>
      </c>
      <c r="F662" s="33">
        <f>IF(E662-B662&gt;'Inputs and Outputs Part A'!B$4,E662-B662-'Inputs and Outputs Part A'!B$4,0)</f>
        <v>0</v>
      </c>
      <c r="G662" s="35">
        <f>'Inputs and Outputs Part A'!$B$5*'Data Sheet A'!E662-'Inputs and Outputs Part A'!$B$6*'Data Sheet A'!F662</f>
        <v>4040</v>
      </c>
      <c r="J662" s="13" t="s">
        <v>666</v>
      </c>
      <c r="K662" s="34">
        <v>1</v>
      </c>
      <c r="L662" s="34">
        <v>113</v>
      </c>
      <c r="M662" s="33">
        <f>'Inputs and Outputs Part A'!$B$4+'Inputs and Outputs Part A'!$B$9</f>
        <v>102</v>
      </c>
      <c r="N662" s="33">
        <f t="shared" si="61"/>
        <v>102</v>
      </c>
      <c r="O662" s="33">
        <f>IF(N662-K662&gt;'Inputs and Outputs Part A'!B$4,N662-K662-'Inputs and Outputs Part A'!B$4,0)</f>
        <v>1</v>
      </c>
      <c r="P662" s="35">
        <f>'Inputs and Outputs Part A'!$B$5*'Data Sheet A'!N662-'Inputs and Outputs Part A'!$B$6*'Data Sheet A'!O662</f>
        <v>3980</v>
      </c>
      <c r="S662" s="13" t="s">
        <v>666</v>
      </c>
      <c r="T662" s="34">
        <v>1</v>
      </c>
      <c r="U662" s="34">
        <v>113</v>
      </c>
      <c r="V662" s="33">
        <f>'Inputs and Outputs Part A'!$B$4+'Inputs and Outputs Part A'!$B$10</f>
        <v>103</v>
      </c>
      <c r="W662" s="33">
        <f t="shared" si="62"/>
        <v>103</v>
      </c>
      <c r="X662" s="33">
        <f>IF(W662-T662&gt;'Inputs and Outputs Part A'!B$4,W662-T662-'Inputs and Outputs Part A'!B$4,0)</f>
        <v>2</v>
      </c>
      <c r="Y662" s="35">
        <f>'Inputs and Outputs Part A'!$B$5*'Data Sheet A'!W662-'Inputs and Outputs Part A'!$B$6*'Data Sheet A'!X662</f>
        <v>3920</v>
      </c>
      <c r="AB662" s="13" t="s">
        <v>666</v>
      </c>
      <c r="AC662" s="34">
        <v>1</v>
      </c>
      <c r="AD662" s="34">
        <v>113</v>
      </c>
      <c r="AE662" s="33">
        <f>'Inputs and Outputs Part A'!$B$4+'Inputs and Outputs Part A'!$B$11</f>
        <v>104</v>
      </c>
      <c r="AF662" s="33">
        <f t="shared" si="63"/>
        <v>104</v>
      </c>
      <c r="AG662" s="33">
        <f>IF(AF662-AC662&gt;'Inputs and Outputs Part A'!B$4,AF662-AC662-'Inputs and Outputs Part A'!B$4,0)</f>
        <v>3</v>
      </c>
      <c r="AH662" s="35">
        <f>'Inputs and Outputs Part A'!$B$5*'Data Sheet A'!AF662-'Inputs and Outputs Part A'!$B$6*'Data Sheet A'!AG662</f>
        <v>3860</v>
      </c>
      <c r="AK662" s="13" t="s">
        <v>666</v>
      </c>
      <c r="AL662" s="34">
        <v>1</v>
      </c>
      <c r="AM662" s="34">
        <v>113</v>
      </c>
      <c r="AN662" s="33">
        <f>'Inputs and Outputs Part A'!$B$4+'Inputs and Outputs Part A'!$B$12</f>
        <v>105</v>
      </c>
      <c r="AO662" s="33">
        <f t="shared" si="64"/>
        <v>105</v>
      </c>
      <c r="AP662" s="33">
        <f>IF(AO662-AL662&gt;'Inputs and Outputs Part A'!B$4,AO662-AL662-'Inputs and Outputs Part A'!B$4,0)</f>
        <v>4</v>
      </c>
      <c r="AQ662" s="35">
        <f>'Inputs and Outputs Part A'!$B$5*'Data Sheet A'!AO662-'Inputs and Outputs Part A'!$B$6*'Data Sheet A'!AP662</f>
        <v>3800</v>
      </c>
      <c r="AS662" s="13" t="s">
        <v>666</v>
      </c>
      <c r="AT662" s="34">
        <v>1</v>
      </c>
      <c r="AU662" s="34">
        <v>113</v>
      </c>
      <c r="AV662" s="33">
        <f>'Inputs and Outputs Part A'!$B$4</f>
        <v>100</v>
      </c>
      <c r="AW662" s="33">
        <f t="shared" si="65"/>
        <v>100</v>
      </c>
      <c r="AX662" s="33">
        <f>IF(AW662-AT662&gt;'Inputs and Outputs Part A'!B$4,AW662-AT662-'Inputs and Outputs Part A'!B$4,0)</f>
        <v>0</v>
      </c>
      <c r="AY662" s="35">
        <f>'Inputs and Outputs Part A'!$B$5*'Data Sheet A'!AW662</f>
        <v>4000</v>
      </c>
    </row>
    <row r="663" spans="1:51" x14ac:dyDescent="0.3">
      <c r="A663" s="13" t="s">
        <v>667</v>
      </c>
      <c r="B663" s="34">
        <v>4</v>
      </c>
      <c r="C663" s="34">
        <v>98</v>
      </c>
      <c r="D663" s="33">
        <f>'Inputs and Outputs Part A'!$B$4+'Inputs and Outputs Part A'!$B$8</f>
        <v>101</v>
      </c>
      <c r="E663" s="33">
        <f t="shared" si="60"/>
        <v>98</v>
      </c>
      <c r="F663" s="33">
        <f>IF(E663-B663&gt;'Inputs and Outputs Part A'!B$4,E663-B663-'Inputs and Outputs Part A'!B$4,0)</f>
        <v>0</v>
      </c>
      <c r="G663" s="35">
        <f>'Inputs and Outputs Part A'!$B$5*'Data Sheet A'!E663-'Inputs and Outputs Part A'!$B$6*'Data Sheet A'!F663</f>
        <v>3920</v>
      </c>
      <c r="J663" s="13" t="s">
        <v>667</v>
      </c>
      <c r="K663" s="34">
        <v>4</v>
      </c>
      <c r="L663" s="34">
        <v>98</v>
      </c>
      <c r="M663" s="33">
        <f>'Inputs and Outputs Part A'!$B$4+'Inputs and Outputs Part A'!$B$9</f>
        <v>102</v>
      </c>
      <c r="N663" s="33">
        <f t="shared" si="61"/>
        <v>98</v>
      </c>
      <c r="O663" s="33">
        <f>IF(N663-K663&gt;'Inputs and Outputs Part A'!B$4,N663-K663-'Inputs and Outputs Part A'!B$4,0)</f>
        <v>0</v>
      </c>
      <c r="P663" s="35">
        <f>'Inputs and Outputs Part A'!$B$5*'Data Sheet A'!N663-'Inputs and Outputs Part A'!$B$6*'Data Sheet A'!O663</f>
        <v>3920</v>
      </c>
      <c r="S663" s="13" t="s">
        <v>667</v>
      </c>
      <c r="T663" s="34">
        <v>4</v>
      </c>
      <c r="U663" s="34">
        <v>98</v>
      </c>
      <c r="V663" s="33">
        <f>'Inputs and Outputs Part A'!$B$4+'Inputs and Outputs Part A'!$B$10</f>
        <v>103</v>
      </c>
      <c r="W663" s="33">
        <f t="shared" si="62"/>
        <v>98</v>
      </c>
      <c r="X663" s="33">
        <f>IF(W663-T663&gt;'Inputs and Outputs Part A'!B$4,W663-T663-'Inputs and Outputs Part A'!B$4,0)</f>
        <v>0</v>
      </c>
      <c r="Y663" s="35">
        <f>'Inputs and Outputs Part A'!$B$5*'Data Sheet A'!W663-'Inputs and Outputs Part A'!$B$6*'Data Sheet A'!X663</f>
        <v>3920</v>
      </c>
      <c r="AB663" s="13" t="s">
        <v>667</v>
      </c>
      <c r="AC663" s="34">
        <v>4</v>
      </c>
      <c r="AD663" s="34">
        <v>98</v>
      </c>
      <c r="AE663" s="33">
        <f>'Inputs and Outputs Part A'!$B$4+'Inputs and Outputs Part A'!$B$11</f>
        <v>104</v>
      </c>
      <c r="AF663" s="33">
        <f t="shared" si="63"/>
        <v>98</v>
      </c>
      <c r="AG663" s="33">
        <f>IF(AF663-AC663&gt;'Inputs and Outputs Part A'!B$4,AF663-AC663-'Inputs and Outputs Part A'!B$4,0)</f>
        <v>0</v>
      </c>
      <c r="AH663" s="35">
        <f>'Inputs and Outputs Part A'!$B$5*'Data Sheet A'!AF663-'Inputs and Outputs Part A'!$B$6*'Data Sheet A'!AG663</f>
        <v>3920</v>
      </c>
      <c r="AK663" s="13" t="s">
        <v>667</v>
      </c>
      <c r="AL663" s="34">
        <v>4</v>
      </c>
      <c r="AM663" s="34">
        <v>98</v>
      </c>
      <c r="AN663" s="33">
        <f>'Inputs and Outputs Part A'!$B$4+'Inputs and Outputs Part A'!$B$12</f>
        <v>105</v>
      </c>
      <c r="AO663" s="33">
        <f t="shared" si="64"/>
        <v>98</v>
      </c>
      <c r="AP663" s="33">
        <f>IF(AO663-AL663&gt;'Inputs and Outputs Part A'!B$4,AO663-AL663-'Inputs and Outputs Part A'!B$4,0)</f>
        <v>0</v>
      </c>
      <c r="AQ663" s="35">
        <f>'Inputs and Outputs Part A'!$B$5*'Data Sheet A'!AO663-'Inputs and Outputs Part A'!$B$6*'Data Sheet A'!AP663</f>
        <v>3920</v>
      </c>
      <c r="AS663" s="13" t="s">
        <v>667</v>
      </c>
      <c r="AT663" s="34">
        <v>4</v>
      </c>
      <c r="AU663" s="34">
        <v>98</v>
      </c>
      <c r="AV663" s="33">
        <f>'Inputs and Outputs Part A'!$B$4</f>
        <v>100</v>
      </c>
      <c r="AW663" s="33">
        <f t="shared" si="65"/>
        <v>98</v>
      </c>
      <c r="AX663" s="33">
        <f>IF(AW663-AT663&gt;'Inputs and Outputs Part A'!B$4,AW663-AT663-'Inputs and Outputs Part A'!B$4,0)</f>
        <v>0</v>
      </c>
      <c r="AY663" s="35">
        <f>'Inputs and Outputs Part A'!$B$5*'Data Sheet A'!AW663</f>
        <v>3920</v>
      </c>
    </row>
    <row r="664" spans="1:51" x14ac:dyDescent="0.3">
      <c r="A664" s="13" t="s">
        <v>668</v>
      </c>
      <c r="B664" s="34">
        <v>3</v>
      </c>
      <c r="C664" s="34">
        <v>106</v>
      </c>
      <c r="D664" s="33">
        <f>'Inputs and Outputs Part A'!$B$4+'Inputs and Outputs Part A'!$B$8</f>
        <v>101</v>
      </c>
      <c r="E664" s="33">
        <f t="shared" si="60"/>
        <v>101</v>
      </c>
      <c r="F664" s="33">
        <f>IF(E664-B664&gt;'Inputs and Outputs Part A'!B$4,E664-B664-'Inputs and Outputs Part A'!B$4,0)</f>
        <v>0</v>
      </c>
      <c r="G664" s="35">
        <f>'Inputs and Outputs Part A'!$B$5*'Data Sheet A'!E664-'Inputs and Outputs Part A'!$B$6*'Data Sheet A'!F664</f>
        <v>4040</v>
      </c>
      <c r="J664" s="13" t="s">
        <v>668</v>
      </c>
      <c r="K664" s="34">
        <v>3</v>
      </c>
      <c r="L664" s="34">
        <v>106</v>
      </c>
      <c r="M664" s="33">
        <f>'Inputs and Outputs Part A'!$B$4+'Inputs and Outputs Part A'!$B$9</f>
        <v>102</v>
      </c>
      <c r="N664" s="33">
        <f t="shared" si="61"/>
        <v>102</v>
      </c>
      <c r="O664" s="33">
        <f>IF(N664-K664&gt;'Inputs and Outputs Part A'!B$4,N664-K664-'Inputs and Outputs Part A'!B$4,0)</f>
        <v>0</v>
      </c>
      <c r="P664" s="35">
        <f>'Inputs and Outputs Part A'!$B$5*'Data Sheet A'!N664-'Inputs and Outputs Part A'!$B$6*'Data Sheet A'!O664</f>
        <v>4080</v>
      </c>
      <c r="S664" s="13" t="s">
        <v>668</v>
      </c>
      <c r="T664" s="34">
        <v>3</v>
      </c>
      <c r="U664" s="34">
        <v>106</v>
      </c>
      <c r="V664" s="33">
        <f>'Inputs and Outputs Part A'!$B$4+'Inputs and Outputs Part A'!$B$10</f>
        <v>103</v>
      </c>
      <c r="W664" s="33">
        <f t="shared" si="62"/>
        <v>103</v>
      </c>
      <c r="X664" s="33">
        <f>IF(W664-T664&gt;'Inputs and Outputs Part A'!B$4,W664-T664-'Inputs and Outputs Part A'!B$4,0)</f>
        <v>0</v>
      </c>
      <c r="Y664" s="35">
        <f>'Inputs and Outputs Part A'!$B$5*'Data Sheet A'!W664-'Inputs and Outputs Part A'!$B$6*'Data Sheet A'!X664</f>
        <v>4120</v>
      </c>
      <c r="AB664" s="13" t="s">
        <v>668</v>
      </c>
      <c r="AC664" s="34">
        <v>3</v>
      </c>
      <c r="AD664" s="34">
        <v>106</v>
      </c>
      <c r="AE664" s="33">
        <f>'Inputs and Outputs Part A'!$B$4+'Inputs and Outputs Part A'!$B$11</f>
        <v>104</v>
      </c>
      <c r="AF664" s="33">
        <f t="shared" si="63"/>
        <v>104</v>
      </c>
      <c r="AG664" s="33">
        <f>IF(AF664-AC664&gt;'Inputs and Outputs Part A'!B$4,AF664-AC664-'Inputs and Outputs Part A'!B$4,0)</f>
        <v>1</v>
      </c>
      <c r="AH664" s="35">
        <f>'Inputs and Outputs Part A'!$B$5*'Data Sheet A'!AF664-'Inputs and Outputs Part A'!$B$6*'Data Sheet A'!AG664</f>
        <v>4060</v>
      </c>
      <c r="AK664" s="13" t="s">
        <v>668</v>
      </c>
      <c r="AL664" s="34">
        <v>3</v>
      </c>
      <c r="AM664" s="34">
        <v>106</v>
      </c>
      <c r="AN664" s="33">
        <f>'Inputs and Outputs Part A'!$B$4+'Inputs and Outputs Part A'!$B$12</f>
        <v>105</v>
      </c>
      <c r="AO664" s="33">
        <f t="shared" si="64"/>
        <v>105</v>
      </c>
      <c r="AP664" s="33">
        <f>IF(AO664-AL664&gt;'Inputs and Outputs Part A'!B$4,AO664-AL664-'Inputs and Outputs Part A'!B$4,0)</f>
        <v>2</v>
      </c>
      <c r="AQ664" s="35">
        <f>'Inputs and Outputs Part A'!$B$5*'Data Sheet A'!AO664-'Inputs and Outputs Part A'!$B$6*'Data Sheet A'!AP664</f>
        <v>4000</v>
      </c>
      <c r="AS664" s="13" t="s">
        <v>668</v>
      </c>
      <c r="AT664" s="34">
        <v>3</v>
      </c>
      <c r="AU664" s="34">
        <v>106</v>
      </c>
      <c r="AV664" s="33">
        <f>'Inputs and Outputs Part A'!$B$4</f>
        <v>100</v>
      </c>
      <c r="AW664" s="33">
        <f t="shared" si="65"/>
        <v>100</v>
      </c>
      <c r="AX664" s="33">
        <f>IF(AW664-AT664&gt;'Inputs and Outputs Part A'!B$4,AW664-AT664-'Inputs and Outputs Part A'!B$4,0)</f>
        <v>0</v>
      </c>
      <c r="AY664" s="35">
        <f>'Inputs and Outputs Part A'!$B$5*'Data Sheet A'!AW664</f>
        <v>4000</v>
      </c>
    </row>
    <row r="665" spans="1:51" x14ac:dyDescent="0.3">
      <c r="A665" s="13" t="s">
        <v>669</v>
      </c>
      <c r="B665" s="34">
        <v>1</v>
      </c>
      <c r="C665" s="34">
        <v>100</v>
      </c>
      <c r="D665" s="33">
        <f>'Inputs and Outputs Part A'!$B$4+'Inputs and Outputs Part A'!$B$8</f>
        <v>101</v>
      </c>
      <c r="E665" s="33">
        <f t="shared" si="60"/>
        <v>100</v>
      </c>
      <c r="F665" s="33">
        <f>IF(E665-B665&gt;'Inputs and Outputs Part A'!B$4,E665-B665-'Inputs and Outputs Part A'!B$4,0)</f>
        <v>0</v>
      </c>
      <c r="G665" s="35">
        <f>'Inputs and Outputs Part A'!$B$5*'Data Sheet A'!E665-'Inputs and Outputs Part A'!$B$6*'Data Sheet A'!F665</f>
        <v>4000</v>
      </c>
      <c r="J665" s="13" t="s">
        <v>669</v>
      </c>
      <c r="K665" s="34">
        <v>1</v>
      </c>
      <c r="L665" s="34">
        <v>100</v>
      </c>
      <c r="M665" s="33">
        <f>'Inputs and Outputs Part A'!$B$4+'Inputs and Outputs Part A'!$B$9</f>
        <v>102</v>
      </c>
      <c r="N665" s="33">
        <f t="shared" si="61"/>
        <v>100</v>
      </c>
      <c r="O665" s="33">
        <f>IF(N665-K665&gt;'Inputs and Outputs Part A'!B$4,N665-K665-'Inputs and Outputs Part A'!B$4,0)</f>
        <v>0</v>
      </c>
      <c r="P665" s="35">
        <f>'Inputs and Outputs Part A'!$B$5*'Data Sheet A'!N665-'Inputs and Outputs Part A'!$B$6*'Data Sheet A'!O665</f>
        <v>4000</v>
      </c>
      <c r="S665" s="13" t="s">
        <v>669</v>
      </c>
      <c r="T665" s="34">
        <v>1</v>
      </c>
      <c r="U665" s="34">
        <v>100</v>
      </c>
      <c r="V665" s="33">
        <f>'Inputs and Outputs Part A'!$B$4+'Inputs and Outputs Part A'!$B$10</f>
        <v>103</v>
      </c>
      <c r="W665" s="33">
        <f t="shared" si="62"/>
        <v>100</v>
      </c>
      <c r="X665" s="33">
        <f>IF(W665-T665&gt;'Inputs and Outputs Part A'!B$4,W665-T665-'Inputs and Outputs Part A'!B$4,0)</f>
        <v>0</v>
      </c>
      <c r="Y665" s="35">
        <f>'Inputs and Outputs Part A'!$B$5*'Data Sheet A'!W665-'Inputs and Outputs Part A'!$B$6*'Data Sheet A'!X665</f>
        <v>4000</v>
      </c>
      <c r="AB665" s="13" t="s">
        <v>669</v>
      </c>
      <c r="AC665" s="34">
        <v>1</v>
      </c>
      <c r="AD665" s="34">
        <v>100</v>
      </c>
      <c r="AE665" s="33">
        <f>'Inputs and Outputs Part A'!$B$4+'Inputs and Outputs Part A'!$B$11</f>
        <v>104</v>
      </c>
      <c r="AF665" s="33">
        <f t="shared" si="63"/>
        <v>100</v>
      </c>
      <c r="AG665" s="33">
        <f>IF(AF665-AC665&gt;'Inputs and Outputs Part A'!B$4,AF665-AC665-'Inputs and Outputs Part A'!B$4,0)</f>
        <v>0</v>
      </c>
      <c r="AH665" s="35">
        <f>'Inputs and Outputs Part A'!$B$5*'Data Sheet A'!AF665-'Inputs and Outputs Part A'!$B$6*'Data Sheet A'!AG665</f>
        <v>4000</v>
      </c>
      <c r="AK665" s="13" t="s">
        <v>669</v>
      </c>
      <c r="AL665" s="34">
        <v>1</v>
      </c>
      <c r="AM665" s="34">
        <v>100</v>
      </c>
      <c r="AN665" s="33">
        <f>'Inputs and Outputs Part A'!$B$4+'Inputs and Outputs Part A'!$B$12</f>
        <v>105</v>
      </c>
      <c r="AO665" s="33">
        <f t="shared" si="64"/>
        <v>100</v>
      </c>
      <c r="AP665" s="33">
        <f>IF(AO665-AL665&gt;'Inputs and Outputs Part A'!B$4,AO665-AL665-'Inputs and Outputs Part A'!B$4,0)</f>
        <v>0</v>
      </c>
      <c r="AQ665" s="35">
        <f>'Inputs and Outputs Part A'!$B$5*'Data Sheet A'!AO665-'Inputs and Outputs Part A'!$B$6*'Data Sheet A'!AP665</f>
        <v>4000</v>
      </c>
      <c r="AS665" s="13" t="s">
        <v>669</v>
      </c>
      <c r="AT665" s="34">
        <v>1</v>
      </c>
      <c r="AU665" s="34">
        <v>100</v>
      </c>
      <c r="AV665" s="33">
        <f>'Inputs and Outputs Part A'!$B$4</f>
        <v>100</v>
      </c>
      <c r="AW665" s="33">
        <f t="shared" si="65"/>
        <v>100</v>
      </c>
      <c r="AX665" s="33">
        <f>IF(AW665-AT665&gt;'Inputs and Outputs Part A'!B$4,AW665-AT665-'Inputs and Outputs Part A'!B$4,0)</f>
        <v>0</v>
      </c>
      <c r="AY665" s="35">
        <f>'Inputs and Outputs Part A'!$B$5*'Data Sheet A'!AW665</f>
        <v>4000</v>
      </c>
    </row>
    <row r="666" spans="1:51" x14ac:dyDescent="0.3">
      <c r="A666" s="13" t="s">
        <v>670</v>
      </c>
      <c r="B666" s="34">
        <v>4</v>
      </c>
      <c r="C666" s="34">
        <v>97</v>
      </c>
      <c r="D666" s="33">
        <f>'Inputs and Outputs Part A'!$B$4+'Inputs and Outputs Part A'!$B$8</f>
        <v>101</v>
      </c>
      <c r="E666" s="33">
        <f t="shared" si="60"/>
        <v>97</v>
      </c>
      <c r="F666" s="33">
        <f>IF(E666-B666&gt;'Inputs and Outputs Part A'!B$4,E666-B666-'Inputs and Outputs Part A'!B$4,0)</f>
        <v>0</v>
      </c>
      <c r="G666" s="35">
        <f>'Inputs and Outputs Part A'!$B$5*'Data Sheet A'!E666-'Inputs and Outputs Part A'!$B$6*'Data Sheet A'!F666</f>
        <v>3880</v>
      </c>
      <c r="J666" s="13" t="s">
        <v>670</v>
      </c>
      <c r="K666" s="34">
        <v>4</v>
      </c>
      <c r="L666" s="34">
        <v>97</v>
      </c>
      <c r="M666" s="33">
        <f>'Inputs and Outputs Part A'!$B$4+'Inputs and Outputs Part A'!$B$9</f>
        <v>102</v>
      </c>
      <c r="N666" s="33">
        <f t="shared" si="61"/>
        <v>97</v>
      </c>
      <c r="O666" s="33">
        <f>IF(N666-K666&gt;'Inputs and Outputs Part A'!B$4,N666-K666-'Inputs and Outputs Part A'!B$4,0)</f>
        <v>0</v>
      </c>
      <c r="P666" s="35">
        <f>'Inputs and Outputs Part A'!$B$5*'Data Sheet A'!N666-'Inputs and Outputs Part A'!$B$6*'Data Sheet A'!O666</f>
        <v>3880</v>
      </c>
      <c r="S666" s="13" t="s">
        <v>670</v>
      </c>
      <c r="T666" s="34">
        <v>4</v>
      </c>
      <c r="U666" s="34">
        <v>97</v>
      </c>
      <c r="V666" s="33">
        <f>'Inputs and Outputs Part A'!$B$4+'Inputs and Outputs Part A'!$B$10</f>
        <v>103</v>
      </c>
      <c r="W666" s="33">
        <f t="shared" si="62"/>
        <v>97</v>
      </c>
      <c r="X666" s="33">
        <f>IF(W666-T666&gt;'Inputs and Outputs Part A'!B$4,W666-T666-'Inputs and Outputs Part A'!B$4,0)</f>
        <v>0</v>
      </c>
      <c r="Y666" s="35">
        <f>'Inputs and Outputs Part A'!$B$5*'Data Sheet A'!W666-'Inputs and Outputs Part A'!$B$6*'Data Sheet A'!X666</f>
        <v>3880</v>
      </c>
      <c r="AB666" s="13" t="s">
        <v>670</v>
      </c>
      <c r="AC666" s="34">
        <v>4</v>
      </c>
      <c r="AD666" s="34">
        <v>97</v>
      </c>
      <c r="AE666" s="33">
        <f>'Inputs and Outputs Part A'!$B$4+'Inputs and Outputs Part A'!$B$11</f>
        <v>104</v>
      </c>
      <c r="AF666" s="33">
        <f t="shared" si="63"/>
        <v>97</v>
      </c>
      <c r="AG666" s="33">
        <f>IF(AF666-AC666&gt;'Inputs and Outputs Part A'!B$4,AF666-AC666-'Inputs and Outputs Part A'!B$4,0)</f>
        <v>0</v>
      </c>
      <c r="AH666" s="35">
        <f>'Inputs and Outputs Part A'!$B$5*'Data Sheet A'!AF666-'Inputs and Outputs Part A'!$B$6*'Data Sheet A'!AG666</f>
        <v>3880</v>
      </c>
      <c r="AK666" s="13" t="s">
        <v>670</v>
      </c>
      <c r="AL666" s="34">
        <v>4</v>
      </c>
      <c r="AM666" s="34">
        <v>97</v>
      </c>
      <c r="AN666" s="33">
        <f>'Inputs and Outputs Part A'!$B$4+'Inputs and Outputs Part A'!$B$12</f>
        <v>105</v>
      </c>
      <c r="AO666" s="33">
        <f t="shared" si="64"/>
        <v>97</v>
      </c>
      <c r="AP666" s="33">
        <f>IF(AO666-AL666&gt;'Inputs and Outputs Part A'!B$4,AO666-AL666-'Inputs and Outputs Part A'!B$4,0)</f>
        <v>0</v>
      </c>
      <c r="AQ666" s="35">
        <f>'Inputs and Outputs Part A'!$B$5*'Data Sheet A'!AO666-'Inputs and Outputs Part A'!$B$6*'Data Sheet A'!AP666</f>
        <v>3880</v>
      </c>
      <c r="AS666" s="13" t="s">
        <v>670</v>
      </c>
      <c r="AT666" s="34">
        <v>4</v>
      </c>
      <c r="AU666" s="34">
        <v>97</v>
      </c>
      <c r="AV666" s="33">
        <f>'Inputs and Outputs Part A'!$B$4</f>
        <v>100</v>
      </c>
      <c r="AW666" s="33">
        <f t="shared" si="65"/>
        <v>97</v>
      </c>
      <c r="AX666" s="33">
        <f>IF(AW666-AT666&gt;'Inputs and Outputs Part A'!B$4,AW666-AT666-'Inputs and Outputs Part A'!B$4,0)</f>
        <v>0</v>
      </c>
      <c r="AY666" s="35">
        <f>'Inputs and Outputs Part A'!$B$5*'Data Sheet A'!AW666</f>
        <v>3880</v>
      </c>
    </row>
    <row r="667" spans="1:51" x14ac:dyDescent="0.3">
      <c r="A667" s="13" t="s">
        <v>671</v>
      </c>
      <c r="B667" s="34">
        <v>5</v>
      </c>
      <c r="C667" s="34">
        <v>96</v>
      </c>
      <c r="D667" s="33">
        <f>'Inputs and Outputs Part A'!$B$4+'Inputs and Outputs Part A'!$B$8</f>
        <v>101</v>
      </c>
      <c r="E667" s="33">
        <f t="shared" si="60"/>
        <v>96</v>
      </c>
      <c r="F667" s="33">
        <f>IF(E667-B667&gt;'Inputs and Outputs Part A'!B$4,E667-B667-'Inputs and Outputs Part A'!B$4,0)</f>
        <v>0</v>
      </c>
      <c r="G667" s="35">
        <f>'Inputs and Outputs Part A'!$B$5*'Data Sheet A'!E667-'Inputs and Outputs Part A'!$B$6*'Data Sheet A'!F667</f>
        <v>3840</v>
      </c>
      <c r="J667" s="13" t="s">
        <v>671</v>
      </c>
      <c r="K667" s="34">
        <v>5</v>
      </c>
      <c r="L667" s="34">
        <v>96</v>
      </c>
      <c r="M667" s="33">
        <f>'Inputs and Outputs Part A'!$B$4+'Inputs and Outputs Part A'!$B$9</f>
        <v>102</v>
      </c>
      <c r="N667" s="33">
        <f t="shared" si="61"/>
        <v>96</v>
      </c>
      <c r="O667" s="33">
        <f>IF(N667-K667&gt;'Inputs and Outputs Part A'!B$4,N667-K667-'Inputs and Outputs Part A'!B$4,0)</f>
        <v>0</v>
      </c>
      <c r="P667" s="35">
        <f>'Inputs and Outputs Part A'!$B$5*'Data Sheet A'!N667-'Inputs and Outputs Part A'!$B$6*'Data Sheet A'!O667</f>
        <v>3840</v>
      </c>
      <c r="S667" s="13" t="s">
        <v>671</v>
      </c>
      <c r="T667" s="34">
        <v>5</v>
      </c>
      <c r="U667" s="34">
        <v>96</v>
      </c>
      <c r="V667" s="33">
        <f>'Inputs and Outputs Part A'!$B$4+'Inputs and Outputs Part A'!$B$10</f>
        <v>103</v>
      </c>
      <c r="W667" s="33">
        <f t="shared" si="62"/>
        <v>96</v>
      </c>
      <c r="X667" s="33">
        <f>IF(W667-T667&gt;'Inputs and Outputs Part A'!B$4,W667-T667-'Inputs and Outputs Part A'!B$4,0)</f>
        <v>0</v>
      </c>
      <c r="Y667" s="35">
        <f>'Inputs and Outputs Part A'!$B$5*'Data Sheet A'!W667-'Inputs and Outputs Part A'!$B$6*'Data Sheet A'!X667</f>
        <v>3840</v>
      </c>
      <c r="AB667" s="13" t="s">
        <v>671</v>
      </c>
      <c r="AC667" s="34">
        <v>5</v>
      </c>
      <c r="AD667" s="34">
        <v>96</v>
      </c>
      <c r="AE667" s="33">
        <f>'Inputs and Outputs Part A'!$B$4+'Inputs and Outputs Part A'!$B$11</f>
        <v>104</v>
      </c>
      <c r="AF667" s="33">
        <f t="shared" si="63"/>
        <v>96</v>
      </c>
      <c r="AG667" s="33">
        <f>IF(AF667-AC667&gt;'Inputs and Outputs Part A'!B$4,AF667-AC667-'Inputs and Outputs Part A'!B$4,0)</f>
        <v>0</v>
      </c>
      <c r="AH667" s="35">
        <f>'Inputs and Outputs Part A'!$B$5*'Data Sheet A'!AF667-'Inputs and Outputs Part A'!$B$6*'Data Sheet A'!AG667</f>
        <v>3840</v>
      </c>
      <c r="AK667" s="13" t="s">
        <v>671</v>
      </c>
      <c r="AL667" s="34">
        <v>5</v>
      </c>
      <c r="AM667" s="34">
        <v>96</v>
      </c>
      <c r="AN667" s="33">
        <f>'Inputs and Outputs Part A'!$B$4+'Inputs and Outputs Part A'!$B$12</f>
        <v>105</v>
      </c>
      <c r="AO667" s="33">
        <f t="shared" si="64"/>
        <v>96</v>
      </c>
      <c r="AP667" s="33">
        <f>IF(AO667-AL667&gt;'Inputs and Outputs Part A'!B$4,AO667-AL667-'Inputs and Outputs Part A'!B$4,0)</f>
        <v>0</v>
      </c>
      <c r="AQ667" s="35">
        <f>'Inputs and Outputs Part A'!$B$5*'Data Sheet A'!AO667-'Inputs and Outputs Part A'!$B$6*'Data Sheet A'!AP667</f>
        <v>3840</v>
      </c>
      <c r="AS667" s="13" t="s">
        <v>671</v>
      </c>
      <c r="AT667" s="34">
        <v>5</v>
      </c>
      <c r="AU667" s="34">
        <v>96</v>
      </c>
      <c r="AV667" s="33">
        <f>'Inputs and Outputs Part A'!$B$4</f>
        <v>100</v>
      </c>
      <c r="AW667" s="33">
        <f t="shared" si="65"/>
        <v>96</v>
      </c>
      <c r="AX667" s="33">
        <f>IF(AW667-AT667&gt;'Inputs and Outputs Part A'!B$4,AW667-AT667-'Inputs and Outputs Part A'!B$4,0)</f>
        <v>0</v>
      </c>
      <c r="AY667" s="35">
        <f>'Inputs and Outputs Part A'!$B$5*'Data Sheet A'!AW667</f>
        <v>3840</v>
      </c>
    </row>
    <row r="668" spans="1:51" x14ac:dyDescent="0.3">
      <c r="A668" s="13" t="s">
        <v>672</v>
      </c>
      <c r="B668" s="34">
        <v>0</v>
      </c>
      <c r="C668" s="34">
        <v>101</v>
      </c>
      <c r="D668" s="33">
        <f>'Inputs and Outputs Part A'!$B$4+'Inputs and Outputs Part A'!$B$8</f>
        <v>101</v>
      </c>
      <c r="E668" s="33">
        <f t="shared" si="60"/>
        <v>101</v>
      </c>
      <c r="F668" s="33">
        <f>IF(E668-B668&gt;'Inputs and Outputs Part A'!B$4,E668-B668-'Inputs and Outputs Part A'!B$4,0)</f>
        <v>1</v>
      </c>
      <c r="G668" s="35">
        <f>'Inputs and Outputs Part A'!$B$5*'Data Sheet A'!E668-'Inputs and Outputs Part A'!$B$6*'Data Sheet A'!F668</f>
        <v>3940</v>
      </c>
      <c r="J668" s="13" t="s">
        <v>672</v>
      </c>
      <c r="K668" s="34">
        <v>0</v>
      </c>
      <c r="L668" s="34">
        <v>101</v>
      </c>
      <c r="M668" s="33">
        <f>'Inputs and Outputs Part A'!$B$4+'Inputs and Outputs Part A'!$B$9</f>
        <v>102</v>
      </c>
      <c r="N668" s="33">
        <f t="shared" si="61"/>
        <v>101</v>
      </c>
      <c r="O668" s="33">
        <f>IF(N668-K668&gt;'Inputs and Outputs Part A'!B$4,N668-K668-'Inputs and Outputs Part A'!B$4,0)</f>
        <v>1</v>
      </c>
      <c r="P668" s="35">
        <f>'Inputs and Outputs Part A'!$B$5*'Data Sheet A'!N668-'Inputs and Outputs Part A'!$B$6*'Data Sheet A'!O668</f>
        <v>3940</v>
      </c>
      <c r="S668" s="13" t="s">
        <v>672</v>
      </c>
      <c r="T668" s="34">
        <v>0</v>
      </c>
      <c r="U668" s="34">
        <v>101</v>
      </c>
      <c r="V668" s="33">
        <f>'Inputs and Outputs Part A'!$B$4+'Inputs and Outputs Part A'!$B$10</f>
        <v>103</v>
      </c>
      <c r="W668" s="33">
        <f t="shared" si="62"/>
        <v>101</v>
      </c>
      <c r="X668" s="33">
        <f>IF(W668-T668&gt;'Inputs and Outputs Part A'!B$4,W668-T668-'Inputs and Outputs Part A'!B$4,0)</f>
        <v>1</v>
      </c>
      <c r="Y668" s="35">
        <f>'Inputs and Outputs Part A'!$B$5*'Data Sheet A'!W668-'Inputs and Outputs Part A'!$B$6*'Data Sheet A'!X668</f>
        <v>3940</v>
      </c>
      <c r="AB668" s="13" t="s">
        <v>672</v>
      </c>
      <c r="AC668" s="34">
        <v>0</v>
      </c>
      <c r="AD668" s="34">
        <v>101</v>
      </c>
      <c r="AE668" s="33">
        <f>'Inputs and Outputs Part A'!$B$4+'Inputs and Outputs Part A'!$B$11</f>
        <v>104</v>
      </c>
      <c r="AF668" s="33">
        <f t="shared" si="63"/>
        <v>101</v>
      </c>
      <c r="AG668" s="33">
        <f>IF(AF668-AC668&gt;'Inputs and Outputs Part A'!B$4,AF668-AC668-'Inputs and Outputs Part A'!B$4,0)</f>
        <v>1</v>
      </c>
      <c r="AH668" s="35">
        <f>'Inputs and Outputs Part A'!$B$5*'Data Sheet A'!AF668-'Inputs and Outputs Part A'!$B$6*'Data Sheet A'!AG668</f>
        <v>3940</v>
      </c>
      <c r="AK668" s="13" t="s">
        <v>672</v>
      </c>
      <c r="AL668" s="34">
        <v>0</v>
      </c>
      <c r="AM668" s="34">
        <v>101</v>
      </c>
      <c r="AN668" s="33">
        <f>'Inputs and Outputs Part A'!$B$4+'Inputs and Outputs Part A'!$B$12</f>
        <v>105</v>
      </c>
      <c r="AO668" s="33">
        <f t="shared" si="64"/>
        <v>101</v>
      </c>
      <c r="AP668" s="33">
        <f>IF(AO668-AL668&gt;'Inputs and Outputs Part A'!B$4,AO668-AL668-'Inputs and Outputs Part A'!B$4,0)</f>
        <v>1</v>
      </c>
      <c r="AQ668" s="35">
        <f>'Inputs and Outputs Part A'!$B$5*'Data Sheet A'!AO668-'Inputs and Outputs Part A'!$B$6*'Data Sheet A'!AP668</f>
        <v>3940</v>
      </c>
      <c r="AS668" s="13" t="s">
        <v>672</v>
      </c>
      <c r="AT668" s="34">
        <v>0</v>
      </c>
      <c r="AU668" s="34">
        <v>101</v>
      </c>
      <c r="AV668" s="33">
        <f>'Inputs and Outputs Part A'!$B$4</f>
        <v>100</v>
      </c>
      <c r="AW668" s="33">
        <f t="shared" si="65"/>
        <v>100</v>
      </c>
      <c r="AX668" s="33">
        <f>IF(AW668-AT668&gt;'Inputs and Outputs Part A'!B$4,AW668-AT668-'Inputs and Outputs Part A'!B$4,0)</f>
        <v>0</v>
      </c>
      <c r="AY668" s="35">
        <f>'Inputs and Outputs Part A'!$B$5*'Data Sheet A'!AW668</f>
        <v>4000</v>
      </c>
    </row>
    <row r="669" spans="1:51" x14ac:dyDescent="0.3">
      <c r="A669" s="13" t="s">
        <v>673</v>
      </c>
      <c r="B669" s="34">
        <v>1</v>
      </c>
      <c r="C669" s="34">
        <v>102</v>
      </c>
      <c r="D669" s="33">
        <f>'Inputs and Outputs Part A'!$B$4+'Inputs and Outputs Part A'!$B$8</f>
        <v>101</v>
      </c>
      <c r="E669" s="33">
        <f t="shared" si="60"/>
        <v>101</v>
      </c>
      <c r="F669" s="33">
        <f>IF(E669-B669&gt;'Inputs and Outputs Part A'!B$4,E669-B669-'Inputs and Outputs Part A'!B$4,0)</f>
        <v>0</v>
      </c>
      <c r="G669" s="35">
        <f>'Inputs and Outputs Part A'!$B$5*'Data Sheet A'!E669-'Inputs and Outputs Part A'!$B$6*'Data Sheet A'!F669</f>
        <v>4040</v>
      </c>
      <c r="J669" s="13" t="s">
        <v>673</v>
      </c>
      <c r="K669" s="34">
        <v>1</v>
      </c>
      <c r="L669" s="34">
        <v>102</v>
      </c>
      <c r="M669" s="33">
        <f>'Inputs and Outputs Part A'!$B$4+'Inputs and Outputs Part A'!$B$9</f>
        <v>102</v>
      </c>
      <c r="N669" s="33">
        <f t="shared" si="61"/>
        <v>102</v>
      </c>
      <c r="O669" s="33">
        <f>IF(N669-K669&gt;'Inputs and Outputs Part A'!B$4,N669-K669-'Inputs and Outputs Part A'!B$4,0)</f>
        <v>1</v>
      </c>
      <c r="P669" s="35">
        <f>'Inputs and Outputs Part A'!$B$5*'Data Sheet A'!N669-'Inputs and Outputs Part A'!$B$6*'Data Sheet A'!O669</f>
        <v>3980</v>
      </c>
      <c r="S669" s="13" t="s">
        <v>673</v>
      </c>
      <c r="T669" s="34">
        <v>1</v>
      </c>
      <c r="U669" s="34">
        <v>102</v>
      </c>
      <c r="V669" s="33">
        <f>'Inputs and Outputs Part A'!$B$4+'Inputs and Outputs Part A'!$B$10</f>
        <v>103</v>
      </c>
      <c r="W669" s="33">
        <f t="shared" si="62"/>
        <v>102</v>
      </c>
      <c r="X669" s="33">
        <f>IF(W669-T669&gt;'Inputs and Outputs Part A'!B$4,W669-T669-'Inputs and Outputs Part A'!B$4,0)</f>
        <v>1</v>
      </c>
      <c r="Y669" s="35">
        <f>'Inputs and Outputs Part A'!$B$5*'Data Sheet A'!W669-'Inputs and Outputs Part A'!$B$6*'Data Sheet A'!X669</f>
        <v>3980</v>
      </c>
      <c r="AB669" s="13" t="s">
        <v>673</v>
      </c>
      <c r="AC669" s="34">
        <v>1</v>
      </c>
      <c r="AD669" s="34">
        <v>102</v>
      </c>
      <c r="AE669" s="33">
        <f>'Inputs and Outputs Part A'!$B$4+'Inputs and Outputs Part A'!$B$11</f>
        <v>104</v>
      </c>
      <c r="AF669" s="33">
        <f t="shared" si="63"/>
        <v>102</v>
      </c>
      <c r="AG669" s="33">
        <f>IF(AF669-AC669&gt;'Inputs and Outputs Part A'!B$4,AF669-AC669-'Inputs and Outputs Part A'!B$4,0)</f>
        <v>1</v>
      </c>
      <c r="AH669" s="35">
        <f>'Inputs and Outputs Part A'!$B$5*'Data Sheet A'!AF669-'Inputs and Outputs Part A'!$B$6*'Data Sheet A'!AG669</f>
        <v>3980</v>
      </c>
      <c r="AK669" s="13" t="s">
        <v>673</v>
      </c>
      <c r="AL669" s="34">
        <v>1</v>
      </c>
      <c r="AM669" s="34">
        <v>102</v>
      </c>
      <c r="AN669" s="33">
        <f>'Inputs and Outputs Part A'!$B$4+'Inputs and Outputs Part A'!$B$12</f>
        <v>105</v>
      </c>
      <c r="AO669" s="33">
        <f t="shared" si="64"/>
        <v>102</v>
      </c>
      <c r="AP669" s="33">
        <f>IF(AO669-AL669&gt;'Inputs and Outputs Part A'!B$4,AO669-AL669-'Inputs and Outputs Part A'!B$4,0)</f>
        <v>1</v>
      </c>
      <c r="AQ669" s="35">
        <f>'Inputs and Outputs Part A'!$B$5*'Data Sheet A'!AO669-'Inputs and Outputs Part A'!$B$6*'Data Sheet A'!AP669</f>
        <v>3980</v>
      </c>
      <c r="AS669" s="13" t="s">
        <v>673</v>
      </c>
      <c r="AT669" s="34">
        <v>1</v>
      </c>
      <c r="AU669" s="34">
        <v>102</v>
      </c>
      <c r="AV669" s="33">
        <f>'Inputs and Outputs Part A'!$B$4</f>
        <v>100</v>
      </c>
      <c r="AW669" s="33">
        <f t="shared" si="65"/>
        <v>100</v>
      </c>
      <c r="AX669" s="33">
        <f>IF(AW669-AT669&gt;'Inputs and Outputs Part A'!B$4,AW669-AT669-'Inputs and Outputs Part A'!B$4,0)</f>
        <v>0</v>
      </c>
      <c r="AY669" s="35">
        <f>'Inputs and Outputs Part A'!$B$5*'Data Sheet A'!AW669</f>
        <v>4000</v>
      </c>
    </row>
    <row r="670" spans="1:51" x14ac:dyDescent="0.3">
      <c r="A670" s="13" t="s">
        <v>674</v>
      </c>
      <c r="B670" s="34">
        <v>1</v>
      </c>
      <c r="C670" s="34">
        <v>102</v>
      </c>
      <c r="D670" s="33">
        <f>'Inputs and Outputs Part A'!$B$4+'Inputs and Outputs Part A'!$B$8</f>
        <v>101</v>
      </c>
      <c r="E670" s="33">
        <f t="shared" si="60"/>
        <v>101</v>
      </c>
      <c r="F670" s="33">
        <f>IF(E670-B670&gt;'Inputs and Outputs Part A'!B$4,E670-B670-'Inputs and Outputs Part A'!B$4,0)</f>
        <v>0</v>
      </c>
      <c r="G670" s="35">
        <f>'Inputs and Outputs Part A'!$B$5*'Data Sheet A'!E670-'Inputs and Outputs Part A'!$B$6*'Data Sheet A'!F670</f>
        <v>4040</v>
      </c>
      <c r="J670" s="13" t="s">
        <v>674</v>
      </c>
      <c r="K670" s="34">
        <v>1</v>
      </c>
      <c r="L670" s="34">
        <v>102</v>
      </c>
      <c r="M670" s="33">
        <f>'Inputs and Outputs Part A'!$B$4+'Inputs and Outputs Part A'!$B$9</f>
        <v>102</v>
      </c>
      <c r="N670" s="33">
        <f t="shared" si="61"/>
        <v>102</v>
      </c>
      <c r="O670" s="33">
        <f>IF(N670-K670&gt;'Inputs and Outputs Part A'!B$4,N670-K670-'Inputs and Outputs Part A'!B$4,0)</f>
        <v>1</v>
      </c>
      <c r="P670" s="35">
        <f>'Inputs and Outputs Part A'!$B$5*'Data Sheet A'!N670-'Inputs and Outputs Part A'!$B$6*'Data Sheet A'!O670</f>
        <v>3980</v>
      </c>
      <c r="S670" s="13" t="s">
        <v>674</v>
      </c>
      <c r="T670" s="34">
        <v>1</v>
      </c>
      <c r="U670" s="34">
        <v>102</v>
      </c>
      <c r="V670" s="33">
        <f>'Inputs and Outputs Part A'!$B$4+'Inputs and Outputs Part A'!$B$10</f>
        <v>103</v>
      </c>
      <c r="W670" s="33">
        <f t="shared" si="62"/>
        <v>102</v>
      </c>
      <c r="X670" s="33">
        <f>IF(W670-T670&gt;'Inputs and Outputs Part A'!B$4,W670-T670-'Inputs and Outputs Part A'!B$4,0)</f>
        <v>1</v>
      </c>
      <c r="Y670" s="35">
        <f>'Inputs and Outputs Part A'!$B$5*'Data Sheet A'!W670-'Inputs and Outputs Part A'!$B$6*'Data Sheet A'!X670</f>
        <v>3980</v>
      </c>
      <c r="AB670" s="13" t="s">
        <v>674</v>
      </c>
      <c r="AC670" s="34">
        <v>1</v>
      </c>
      <c r="AD670" s="34">
        <v>102</v>
      </c>
      <c r="AE670" s="33">
        <f>'Inputs and Outputs Part A'!$B$4+'Inputs and Outputs Part A'!$B$11</f>
        <v>104</v>
      </c>
      <c r="AF670" s="33">
        <f t="shared" si="63"/>
        <v>102</v>
      </c>
      <c r="AG670" s="33">
        <f>IF(AF670-AC670&gt;'Inputs and Outputs Part A'!B$4,AF670-AC670-'Inputs and Outputs Part A'!B$4,0)</f>
        <v>1</v>
      </c>
      <c r="AH670" s="35">
        <f>'Inputs and Outputs Part A'!$B$5*'Data Sheet A'!AF670-'Inputs and Outputs Part A'!$B$6*'Data Sheet A'!AG670</f>
        <v>3980</v>
      </c>
      <c r="AK670" s="13" t="s">
        <v>674</v>
      </c>
      <c r="AL670" s="34">
        <v>1</v>
      </c>
      <c r="AM670" s="34">
        <v>102</v>
      </c>
      <c r="AN670" s="33">
        <f>'Inputs and Outputs Part A'!$B$4+'Inputs and Outputs Part A'!$B$12</f>
        <v>105</v>
      </c>
      <c r="AO670" s="33">
        <f t="shared" si="64"/>
        <v>102</v>
      </c>
      <c r="AP670" s="33">
        <f>IF(AO670-AL670&gt;'Inputs and Outputs Part A'!B$4,AO670-AL670-'Inputs and Outputs Part A'!B$4,0)</f>
        <v>1</v>
      </c>
      <c r="AQ670" s="35">
        <f>'Inputs and Outputs Part A'!$B$5*'Data Sheet A'!AO670-'Inputs and Outputs Part A'!$B$6*'Data Sheet A'!AP670</f>
        <v>3980</v>
      </c>
      <c r="AS670" s="13" t="s">
        <v>674</v>
      </c>
      <c r="AT670" s="34">
        <v>1</v>
      </c>
      <c r="AU670" s="34">
        <v>102</v>
      </c>
      <c r="AV670" s="33">
        <f>'Inputs and Outputs Part A'!$B$4</f>
        <v>100</v>
      </c>
      <c r="AW670" s="33">
        <f t="shared" si="65"/>
        <v>100</v>
      </c>
      <c r="AX670" s="33">
        <f>IF(AW670-AT670&gt;'Inputs and Outputs Part A'!B$4,AW670-AT670-'Inputs and Outputs Part A'!B$4,0)</f>
        <v>0</v>
      </c>
      <c r="AY670" s="35">
        <f>'Inputs and Outputs Part A'!$B$5*'Data Sheet A'!AW670</f>
        <v>4000</v>
      </c>
    </row>
    <row r="671" spans="1:51" x14ac:dyDescent="0.3">
      <c r="A671" s="13" t="s">
        <v>675</v>
      </c>
      <c r="B671" s="34">
        <v>0</v>
      </c>
      <c r="C671" s="34">
        <v>105</v>
      </c>
      <c r="D671" s="33">
        <f>'Inputs and Outputs Part A'!$B$4+'Inputs and Outputs Part A'!$B$8</f>
        <v>101</v>
      </c>
      <c r="E671" s="33">
        <f t="shared" si="60"/>
        <v>101</v>
      </c>
      <c r="F671" s="33">
        <f>IF(E671-B671&gt;'Inputs and Outputs Part A'!B$4,E671-B671-'Inputs and Outputs Part A'!B$4,0)</f>
        <v>1</v>
      </c>
      <c r="G671" s="35">
        <f>'Inputs and Outputs Part A'!$B$5*'Data Sheet A'!E671-'Inputs and Outputs Part A'!$B$6*'Data Sheet A'!F671</f>
        <v>3940</v>
      </c>
      <c r="J671" s="13" t="s">
        <v>675</v>
      </c>
      <c r="K671" s="34">
        <v>0</v>
      </c>
      <c r="L671" s="34">
        <v>105</v>
      </c>
      <c r="M671" s="33">
        <f>'Inputs and Outputs Part A'!$B$4+'Inputs and Outputs Part A'!$B$9</f>
        <v>102</v>
      </c>
      <c r="N671" s="33">
        <f t="shared" si="61"/>
        <v>102</v>
      </c>
      <c r="O671" s="33">
        <f>IF(N671-K671&gt;'Inputs and Outputs Part A'!B$4,N671-K671-'Inputs and Outputs Part A'!B$4,0)</f>
        <v>2</v>
      </c>
      <c r="P671" s="35">
        <f>'Inputs and Outputs Part A'!$B$5*'Data Sheet A'!N671-'Inputs and Outputs Part A'!$B$6*'Data Sheet A'!O671</f>
        <v>3880</v>
      </c>
      <c r="S671" s="13" t="s">
        <v>675</v>
      </c>
      <c r="T671" s="34">
        <v>0</v>
      </c>
      <c r="U671" s="34">
        <v>105</v>
      </c>
      <c r="V671" s="33">
        <f>'Inputs and Outputs Part A'!$B$4+'Inputs and Outputs Part A'!$B$10</f>
        <v>103</v>
      </c>
      <c r="W671" s="33">
        <f t="shared" si="62"/>
        <v>103</v>
      </c>
      <c r="X671" s="33">
        <f>IF(W671-T671&gt;'Inputs and Outputs Part A'!B$4,W671-T671-'Inputs and Outputs Part A'!B$4,0)</f>
        <v>3</v>
      </c>
      <c r="Y671" s="35">
        <f>'Inputs and Outputs Part A'!$B$5*'Data Sheet A'!W671-'Inputs and Outputs Part A'!$B$6*'Data Sheet A'!X671</f>
        <v>3820</v>
      </c>
      <c r="AB671" s="13" t="s">
        <v>675</v>
      </c>
      <c r="AC671" s="34">
        <v>0</v>
      </c>
      <c r="AD671" s="34">
        <v>105</v>
      </c>
      <c r="AE671" s="33">
        <f>'Inputs and Outputs Part A'!$B$4+'Inputs and Outputs Part A'!$B$11</f>
        <v>104</v>
      </c>
      <c r="AF671" s="33">
        <f t="shared" si="63"/>
        <v>104</v>
      </c>
      <c r="AG671" s="33">
        <f>IF(AF671-AC671&gt;'Inputs and Outputs Part A'!B$4,AF671-AC671-'Inputs and Outputs Part A'!B$4,0)</f>
        <v>4</v>
      </c>
      <c r="AH671" s="35">
        <f>'Inputs and Outputs Part A'!$B$5*'Data Sheet A'!AF671-'Inputs and Outputs Part A'!$B$6*'Data Sheet A'!AG671</f>
        <v>3760</v>
      </c>
      <c r="AK671" s="13" t="s">
        <v>675</v>
      </c>
      <c r="AL671" s="34">
        <v>0</v>
      </c>
      <c r="AM671" s="34">
        <v>105</v>
      </c>
      <c r="AN671" s="33">
        <f>'Inputs and Outputs Part A'!$B$4+'Inputs and Outputs Part A'!$B$12</f>
        <v>105</v>
      </c>
      <c r="AO671" s="33">
        <f t="shared" si="64"/>
        <v>105</v>
      </c>
      <c r="AP671" s="33">
        <f>IF(AO671-AL671&gt;'Inputs and Outputs Part A'!B$4,AO671-AL671-'Inputs and Outputs Part A'!B$4,0)</f>
        <v>5</v>
      </c>
      <c r="AQ671" s="35">
        <f>'Inputs and Outputs Part A'!$B$5*'Data Sheet A'!AO671-'Inputs and Outputs Part A'!$B$6*'Data Sheet A'!AP671</f>
        <v>3700</v>
      </c>
      <c r="AS671" s="13" t="s">
        <v>675</v>
      </c>
      <c r="AT671" s="34">
        <v>0</v>
      </c>
      <c r="AU671" s="34">
        <v>105</v>
      </c>
      <c r="AV671" s="33">
        <f>'Inputs and Outputs Part A'!$B$4</f>
        <v>100</v>
      </c>
      <c r="AW671" s="33">
        <f t="shared" si="65"/>
        <v>100</v>
      </c>
      <c r="AX671" s="33">
        <f>IF(AW671-AT671&gt;'Inputs and Outputs Part A'!B$4,AW671-AT671-'Inputs and Outputs Part A'!B$4,0)</f>
        <v>0</v>
      </c>
      <c r="AY671" s="35">
        <f>'Inputs and Outputs Part A'!$B$5*'Data Sheet A'!AW671</f>
        <v>4000</v>
      </c>
    </row>
    <row r="672" spans="1:51" x14ac:dyDescent="0.3">
      <c r="A672" s="13" t="s">
        <v>676</v>
      </c>
      <c r="B672" s="34">
        <v>4</v>
      </c>
      <c r="C672" s="34">
        <v>108</v>
      </c>
      <c r="D672" s="33">
        <f>'Inputs and Outputs Part A'!$B$4+'Inputs and Outputs Part A'!$B$8</f>
        <v>101</v>
      </c>
      <c r="E672" s="33">
        <f t="shared" si="60"/>
        <v>101</v>
      </c>
      <c r="F672" s="33">
        <f>IF(E672-B672&gt;'Inputs and Outputs Part A'!B$4,E672-B672-'Inputs and Outputs Part A'!B$4,0)</f>
        <v>0</v>
      </c>
      <c r="G672" s="35">
        <f>'Inputs and Outputs Part A'!$B$5*'Data Sheet A'!E672-'Inputs and Outputs Part A'!$B$6*'Data Sheet A'!F672</f>
        <v>4040</v>
      </c>
      <c r="J672" s="13" t="s">
        <v>676</v>
      </c>
      <c r="K672" s="34">
        <v>4</v>
      </c>
      <c r="L672" s="34">
        <v>108</v>
      </c>
      <c r="M672" s="33">
        <f>'Inputs and Outputs Part A'!$B$4+'Inputs and Outputs Part A'!$B$9</f>
        <v>102</v>
      </c>
      <c r="N672" s="33">
        <f t="shared" si="61"/>
        <v>102</v>
      </c>
      <c r="O672" s="33">
        <f>IF(N672-K672&gt;'Inputs and Outputs Part A'!B$4,N672-K672-'Inputs and Outputs Part A'!B$4,0)</f>
        <v>0</v>
      </c>
      <c r="P672" s="35">
        <f>'Inputs and Outputs Part A'!$B$5*'Data Sheet A'!N672-'Inputs and Outputs Part A'!$B$6*'Data Sheet A'!O672</f>
        <v>4080</v>
      </c>
      <c r="S672" s="13" t="s">
        <v>676</v>
      </c>
      <c r="T672" s="34">
        <v>4</v>
      </c>
      <c r="U672" s="34">
        <v>108</v>
      </c>
      <c r="V672" s="33">
        <f>'Inputs and Outputs Part A'!$B$4+'Inputs and Outputs Part A'!$B$10</f>
        <v>103</v>
      </c>
      <c r="W672" s="33">
        <f t="shared" si="62"/>
        <v>103</v>
      </c>
      <c r="X672" s="33">
        <f>IF(W672-T672&gt;'Inputs and Outputs Part A'!B$4,W672-T672-'Inputs and Outputs Part A'!B$4,0)</f>
        <v>0</v>
      </c>
      <c r="Y672" s="35">
        <f>'Inputs and Outputs Part A'!$B$5*'Data Sheet A'!W672-'Inputs and Outputs Part A'!$B$6*'Data Sheet A'!X672</f>
        <v>4120</v>
      </c>
      <c r="AB672" s="13" t="s">
        <v>676</v>
      </c>
      <c r="AC672" s="34">
        <v>4</v>
      </c>
      <c r="AD672" s="34">
        <v>108</v>
      </c>
      <c r="AE672" s="33">
        <f>'Inputs and Outputs Part A'!$B$4+'Inputs and Outputs Part A'!$B$11</f>
        <v>104</v>
      </c>
      <c r="AF672" s="33">
        <f t="shared" si="63"/>
        <v>104</v>
      </c>
      <c r="AG672" s="33">
        <f>IF(AF672-AC672&gt;'Inputs and Outputs Part A'!B$4,AF672-AC672-'Inputs and Outputs Part A'!B$4,0)</f>
        <v>0</v>
      </c>
      <c r="AH672" s="35">
        <f>'Inputs and Outputs Part A'!$B$5*'Data Sheet A'!AF672-'Inputs and Outputs Part A'!$B$6*'Data Sheet A'!AG672</f>
        <v>4160</v>
      </c>
      <c r="AK672" s="13" t="s">
        <v>676</v>
      </c>
      <c r="AL672" s="34">
        <v>4</v>
      </c>
      <c r="AM672" s="34">
        <v>108</v>
      </c>
      <c r="AN672" s="33">
        <f>'Inputs and Outputs Part A'!$B$4+'Inputs and Outputs Part A'!$B$12</f>
        <v>105</v>
      </c>
      <c r="AO672" s="33">
        <f t="shared" si="64"/>
        <v>105</v>
      </c>
      <c r="AP672" s="33">
        <f>IF(AO672-AL672&gt;'Inputs and Outputs Part A'!B$4,AO672-AL672-'Inputs and Outputs Part A'!B$4,0)</f>
        <v>1</v>
      </c>
      <c r="AQ672" s="35">
        <f>'Inputs and Outputs Part A'!$B$5*'Data Sheet A'!AO672-'Inputs and Outputs Part A'!$B$6*'Data Sheet A'!AP672</f>
        <v>4100</v>
      </c>
      <c r="AS672" s="13" t="s">
        <v>676</v>
      </c>
      <c r="AT672" s="34">
        <v>4</v>
      </c>
      <c r="AU672" s="34">
        <v>108</v>
      </c>
      <c r="AV672" s="33">
        <f>'Inputs and Outputs Part A'!$B$4</f>
        <v>100</v>
      </c>
      <c r="AW672" s="33">
        <f t="shared" si="65"/>
        <v>100</v>
      </c>
      <c r="AX672" s="33">
        <f>IF(AW672-AT672&gt;'Inputs and Outputs Part A'!B$4,AW672-AT672-'Inputs and Outputs Part A'!B$4,0)</f>
        <v>0</v>
      </c>
      <c r="AY672" s="35">
        <f>'Inputs and Outputs Part A'!$B$5*'Data Sheet A'!AW672</f>
        <v>4000</v>
      </c>
    </row>
    <row r="673" spans="1:51" x14ac:dyDescent="0.3">
      <c r="A673" s="13" t="s">
        <v>677</v>
      </c>
      <c r="B673" s="34">
        <v>3</v>
      </c>
      <c r="C673" s="34">
        <v>97</v>
      </c>
      <c r="D673" s="33">
        <f>'Inputs and Outputs Part A'!$B$4+'Inputs and Outputs Part A'!$B$8</f>
        <v>101</v>
      </c>
      <c r="E673" s="33">
        <f t="shared" si="60"/>
        <v>97</v>
      </c>
      <c r="F673" s="33">
        <f>IF(E673-B673&gt;'Inputs and Outputs Part A'!B$4,E673-B673-'Inputs and Outputs Part A'!B$4,0)</f>
        <v>0</v>
      </c>
      <c r="G673" s="35">
        <f>'Inputs and Outputs Part A'!$B$5*'Data Sheet A'!E673-'Inputs and Outputs Part A'!$B$6*'Data Sheet A'!F673</f>
        <v>3880</v>
      </c>
      <c r="J673" s="13" t="s">
        <v>677</v>
      </c>
      <c r="K673" s="34">
        <v>3</v>
      </c>
      <c r="L673" s="34">
        <v>97</v>
      </c>
      <c r="M673" s="33">
        <f>'Inputs and Outputs Part A'!$B$4+'Inputs and Outputs Part A'!$B$9</f>
        <v>102</v>
      </c>
      <c r="N673" s="33">
        <f t="shared" si="61"/>
        <v>97</v>
      </c>
      <c r="O673" s="33">
        <f>IF(N673-K673&gt;'Inputs and Outputs Part A'!B$4,N673-K673-'Inputs and Outputs Part A'!B$4,0)</f>
        <v>0</v>
      </c>
      <c r="P673" s="35">
        <f>'Inputs and Outputs Part A'!$B$5*'Data Sheet A'!N673-'Inputs and Outputs Part A'!$B$6*'Data Sheet A'!O673</f>
        <v>3880</v>
      </c>
      <c r="S673" s="13" t="s">
        <v>677</v>
      </c>
      <c r="T673" s="34">
        <v>3</v>
      </c>
      <c r="U673" s="34">
        <v>97</v>
      </c>
      <c r="V673" s="33">
        <f>'Inputs and Outputs Part A'!$B$4+'Inputs and Outputs Part A'!$B$10</f>
        <v>103</v>
      </c>
      <c r="W673" s="33">
        <f t="shared" si="62"/>
        <v>97</v>
      </c>
      <c r="X673" s="33">
        <f>IF(W673-T673&gt;'Inputs and Outputs Part A'!B$4,W673-T673-'Inputs and Outputs Part A'!B$4,0)</f>
        <v>0</v>
      </c>
      <c r="Y673" s="35">
        <f>'Inputs and Outputs Part A'!$B$5*'Data Sheet A'!W673-'Inputs and Outputs Part A'!$B$6*'Data Sheet A'!X673</f>
        <v>3880</v>
      </c>
      <c r="AB673" s="13" t="s">
        <v>677</v>
      </c>
      <c r="AC673" s="34">
        <v>3</v>
      </c>
      <c r="AD673" s="34">
        <v>97</v>
      </c>
      <c r="AE673" s="33">
        <f>'Inputs and Outputs Part A'!$B$4+'Inputs and Outputs Part A'!$B$11</f>
        <v>104</v>
      </c>
      <c r="AF673" s="33">
        <f t="shared" si="63"/>
        <v>97</v>
      </c>
      <c r="AG673" s="33">
        <f>IF(AF673-AC673&gt;'Inputs and Outputs Part A'!B$4,AF673-AC673-'Inputs and Outputs Part A'!B$4,0)</f>
        <v>0</v>
      </c>
      <c r="AH673" s="35">
        <f>'Inputs and Outputs Part A'!$B$5*'Data Sheet A'!AF673-'Inputs and Outputs Part A'!$B$6*'Data Sheet A'!AG673</f>
        <v>3880</v>
      </c>
      <c r="AK673" s="13" t="s">
        <v>677</v>
      </c>
      <c r="AL673" s="34">
        <v>3</v>
      </c>
      <c r="AM673" s="34">
        <v>97</v>
      </c>
      <c r="AN673" s="33">
        <f>'Inputs and Outputs Part A'!$B$4+'Inputs and Outputs Part A'!$B$12</f>
        <v>105</v>
      </c>
      <c r="AO673" s="33">
        <f t="shared" si="64"/>
        <v>97</v>
      </c>
      <c r="AP673" s="33">
        <f>IF(AO673-AL673&gt;'Inputs and Outputs Part A'!B$4,AO673-AL673-'Inputs and Outputs Part A'!B$4,0)</f>
        <v>0</v>
      </c>
      <c r="AQ673" s="35">
        <f>'Inputs and Outputs Part A'!$B$5*'Data Sheet A'!AO673-'Inputs and Outputs Part A'!$B$6*'Data Sheet A'!AP673</f>
        <v>3880</v>
      </c>
      <c r="AS673" s="13" t="s">
        <v>677</v>
      </c>
      <c r="AT673" s="34">
        <v>3</v>
      </c>
      <c r="AU673" s="34">
        <v>97</v>
      </c>
      <c r="AV673" s="33">
        <f>'Inputs and Outputs Part A'!$B$4</f>
        <v>100</v>
      </c>
      <c r="AW673" s="33">
        <f t="shared" si="65"/>
        <v>97</v>
      </c>
      <c r="AX673" s="33">
        <f>IF(AW673-AT673&gt;'Inputs and Outputs Part A'!B$4,AW673-AT673-'Inputs and Outputs Part A'!B$4,0)</f>
        <v>0</v>
      </c>
      <c r="AY673" s="35">
        <f>'Inputs and Outputs Part A'!$B$5*'Data Sheet A'!AW673</f>
        <v>3880</v>
      </c>
    </row>
    <row r="674" spans="1:51" x14ac:dyDescent="0.3">
      <c r="A674" s="13" t="s">
        <v>678</v>
      </c>
      <c r="B674" s="34">
        <v>1</v>
      </c>
      <c r="C674" s="34">
        <v>95</v>
      </c>
      <c r="D674" s="33">
        <f>'Inputs and Outputs Part A'!$B$4+'Inputs and Outputs Part A'!$B$8</f>
        <v>101</v>
      </c>
      <c r="E674" s="33">
        <f t="shared" si="60"/>
        <v>95</v>
      </c>
      <c r="F674" s="33">
        <f>IF(E674-B674&gt;'Inputs and Outputs Part A'!B$4,E674-B674-'Inputs and Outputs Part A'!B$4,0)</f>
        <v>0</v>
      </c>
      <c r="G674" s="35">
        <f>'Inputs and Outputs Part A'!$B$5*'Data Sheet A'!E674-'Inputs and Outputs Part A'!$B$6*'Data Sheet A'!F674</f>
        <v>3800</v>
      </c>
      <c r="J674" s="13" t="s">
        <v>678</v>
      </c>
      <c r="K674" s="34">
        <v>1</v>
      </c>
      <c r="L674" s="34">
        <v>95</v>
      </c>
      <c r="M674" s="33">
        <f>'Inputs and Outputs Part A'!$B$4+'Inputs and Outputs Part A'!$B$9</f>
        <v>102</v>
      </c>
      <c r="N674" s="33">
        <f t="shared" si="61"/>
        <v>95</v>
      </c>
      <c r="O674" s="33">
        <f>IF(N674-K674&gt;'Inputs and Outputs Part A'!B$4,N674-K674-'Inputs and Outputs Part A'!B$4,0)</f>
        <v>0</v>
      </c>
      <c r="P674" s="35">
        <f>'Inputs and Outputs Part A'!$B$5*'Data Sheet A'!N674-'Inputs and Outputs Part A'!$B$6*'Data Sheet A'!O674</f>
        <v>3800</v>
      </c>
      <c r="S674" s="13" t="s">
        <v>678</v>
      </c>
      <c r="T674" s="34">
        <v>1</v>
      </c>
      <c r="U674" s="34">
        <v>95</v>
      </c>
      <c r="V674" s="33">
        <f>'Inputs and Outputs Part A'!$B$4+'Inputs and Outputs Part A'!$B$10</f>
        <v>103</v>
      </c>
      <c r="W674" s="33">
        <f t="shared" si="62"/>
        <v>95</v>
      </c>
      <c r="X674" s="33">
        <f>IF(W674-T674&gt;'Inputs and Outputs Part A'!B$4,W674-T674-'Inputs and Outputs Part A'!B$4,0)</f>
        <v>0</v>
      </c>
      <c r="Y674" s="35">
        <f>'Inputs and Outputs Part A'!$B$5*'Data Sheet A'!W674-'Inputs and Outputs Part A'!$B$6*'Data Sheet A'!X674</f>
        <v>3800</v>
      </c>
      <c r="AB674" s="13" t="s">
        <v>678</v>
      </c>
      <c r="AC674" s="34">
        <v>1</v>
      </c>
      <c r="AD674" s="34">
        <v>95</v>
      </c>
      <c r="AE674" s="33">
        <f>'Inputs and Outputs Part A'!$B$4+'Inputs and Outputs Part A'!$B$11</f>
        <v>104</v>
      </c>
      <c r="AF674" s="33">
        <f t="shared" si="63"/>
        <v>95</v>
      </c>
      <c r="AG674" s="33">
        <f>IF(AF674-AC674&gt;'Inputs and Outputs Part A'!B$4,AF674-AC674-'Inputs and Outputs Part A'!B$4,0)</f>
        <v>0</v>
      </c>
      <c r="AH674" s="35">
        <f>'Inputs and Outputs Part A'!$B$5*'Data Sheet A'!AF674-'Inputs and Outputs Part A'!$B$6*'Data Sheet A'!AG674</f>
        <v>3800</v>
      </c>
      <c r="AK674" s="13" t="s">
        <v>678</v>
      </c>
      <c r="AL674" s="34">
        <v>1</v>
      </c>
      <c r="AM674" s="34">
        <v>95</v>
      </c>
      <c r="AN674" s="33">
        <f>'Inputs and Outputs Part A'!$B$4+'Inputs and Outputs Part A'!$B$12</f>
        <v>105</v>
      </c>
      <c r="AO674" s="33">
        <f t="shared" si="64"/>
        <v>95</v>
      </c>
      <c r="AP674" s="33">
        <f>IF(AO674-AL674&gt;'Inputs and Outputs Part A'!B$4,AO674-AL674-'Inputs and Outputs Part A'!B$4,0)</f>
        <v>0</v>
      </c>
      <c r="AQ674" s="35">
        <f>'Inputs and Outputs Part A'!$B$5*'Data Sheet A'!AO674-'Inputs and Outputs Part A'!$B$6*'Data Sheet A'!AP674</f>
        <v>3800</v>
      </c>
      <c r="AS674" s="13" t="s">
        <v>678</v>
      </c>
      <c r="AT674" s="34">
        <v>1</v>
      </c>
      <c r="AU674" s="34">
        <v>95</v>
      </c>
      <c r="AV674" s="33">
        <f>'Inputs and Outputs Part A'!$B$4</f>
        <v>100</v>
      </c>
      <c r="AW674" s="33">
        <f t="shared" si="65"/>
        <v>95</v>
      </c>
      <c r="AX674" s="33">
        <f>IF(AW674-AT674&gt;'Inputs and Outputs Part A'!B$4,AW674-AT674-'Inputs and Outputs Part A'!B$4,0)</f>
        <v>0</v>
      </c>
      <c r="AY674" s="35">
        <f>'Inputs and Outputs Part A'!$B$5*'Data Sheet A'!AW674</f>
        <v>3800</v>
      </c>
    </row>
    <row r="675" spans="1:51" x14ac:dyDescent="0.3">
      <c r="A675" s="13" t="s">
        <v>679</v>
      </c>
      <c r="B675" s="34">
        <v>6</v>
      </c>
      <c r="C675" s="34">
        <v>106</v>
      </c>
      <c r="D675" s="33">
        <f>'Inputs and Outputs Part A'!$B$4+'Inputs and Outputs Part A'!$B$8</f>
        <v>101</v>
      </c>
      <c r="E675" s="33">
        <f t="shared" si="60"/>
        <v>101</v>
      </c>
      <c r="F675" s="33">
        <f>IF(E675-B675&gt;'Inputs and Outputs Part A'!B$4,E675-B675-'Inputs and Outputs Part A'!B$4,0)</f>
        <v>0</v>
      </c>
      <c r="G675" s="35">
        <f>'Inputs and Outputs Part A'!$B$5*'Data Sheet A'!E675-'Inputs and Outputs Part A'!$B$6*'Data Sheet A'!F675</f>
        <v>4040</v>
      </c>
      <c r="J675" s="13" t="s">
        <v>679</v>
      </c>
      <c r="K675" s="34">
        <v>6</v>
      </c>
      <c r="L675" s="34">
        <v>106</v>
      </c>
      <c r="M675" s="33">
        <f>'Inputs and Outputs Part A'!$B$4+'Inputs and Outputs Part A'!$B$9</f>
        <v>102</v>
      </c>
      <c r="N675" s="33">
        <f t="shared" si="61"/>
        <v>102</v>
      </c>
      <c r="O675" s="33">
        <f>IF(N675-K675&gt;'Inputs and Outputs Part A'!B$4,N675-K675-'Inputs and Outputs Part A'!B$4,0)</f>
        <v>0</v>
      </c>
      <c r="P675" s="35">
        <f>'Inputs and Outputs Part A'!$B$5*'Data Sheet A'!N675-'Inputs and Outputs Part A'!$B$6*'Data Sheet A'!O675</f>
        <v>4080</v>
      </c>
      <c r="S675" s="13" t="s">
        <v>679</v>
      </c>
      <c r="T675" s="34">
        <v>6</v>
      </c>
      <c r="U675" s="34">
        <v>106</v>
      </c>
      <c r="V675" s="33">
        <f>'Inputs and Outputs Part A'!$B$4+'Inputs and Outputs Part A'!$B$10</f>
        <v>103</v>
      </c>
      <c r="W675" s="33">
        <f t="shared" si="62"/>
        <v>103</v>
      </c>
      <c r="X675" s="33">
        <f>IF(W675-T675&gt;'Inputs and Outputs Part A'!B$4,W675-T675-'Inputs and Outputs Part A'!B$4,0)</f>
        <v>0</v>
      </c>
      <c r="Y675" s="35">
        <f>'Inputs and Outputs Part A'!$B$5*'Data Sheet A'!W675-'Inputs and Outputs Part A'!$B$6*'Data Sheet A'!X675</f>
        <v>4120</v>
      </c>
      <c r="AB675" s="13" t="s">
        <v>679</v>
      </c>
      <c r="AC675" s="34">
        <v>6</v>
      </c>
      <c r="AD675" s="34">
        <v>106</v>
      </c>
      <c r="AE675" s="33">
        <f>'Inputs and Outputs Part A'!$B$4+'Inputs and Outputs Part A'!$B$11</f>
        <v>104</v>
      </c>
      <c r="AF675" s="33">
        <f t="shared" si="63"/>
        <v>104</v>
      </c>
      <c r="AG675" s="33">
        <f>IF(AF675-AC675&gt;'Inputs and Outputs Part A'!B$4,AF675-AC675-'Inputs and Outputs Part A'!B$4,0)</f>
        <v>0</v>
      </c>
      <c r="AH675" s="35">
        <f>'Inputs and Outputs Part A'!$B$5*'Data Sheet A'!AF675-'Inputs and Outputs Part A'!$B$6*'Data Sheet A'!AG675</f>
        <v>4160</v>
      </c>
      <c r="AK675" s="13" t="s">
        <v>679</v>
      </c>
      <c r="AL675" s="34">
        <v>6</v>
      </c>
      <c r="AM675" s="34">
        <v>106</v>
      </c>
      <c r="AN675" s="33">
        <f>'Inputs and Outputs Part A'!$B$4+'Inputs and Outputs Part A'!$B$12</f>
        <v>105</v>
      </c>
      <c r="AO675" s="33">
        <f t="shared" si="64"/>
        <v>105</v>
      </c>
      <c r="AP675" s="33">
        <f>IF(AO675-AL675&gt;'Inputs and Outputs Part A'!B$4,AO675-AL675-'Inputs and Outputs Part A'!B$4,0)</f>
        <v>0</v>
      </c>
      <c r="AQ675" s="35">
        <f>'Inputs and Outputs Part A'!$B$5*'Data Sheet A'!AO675-'Inputs and Outputs Part A'!$B$6*'Data Sheet A'!AP675</f>
        <v>4200</v>
      </c>
      <c r="AS675" s="13" t="s">
        <v>679</v>
      </c>
      <c r="AT675" s="34">
        <v>6</v>
      </c>
      <c r="AU675" s="34">
        <v>106</v>
      </c>
      <c r="AV675" s="33">
        <f>'Inputs and Outputs Part A'!$B$4</f>
        <v>100</v>
      </c>
      <c r="AW675" s="33">
        <f t="shared" si="65"/>
        <v>100</v>
      </c>
      <c r="AX675" s="33">
        <f>IF(AW675-AT675&gt;'Inputs and Outputs Part A'!B$4,AW675-AT675-'Inputs and Outputs Part A'!B$4,0)</f>
        <v>0</v>
      </c>
      <c r="AY675" s="35">
        <f>'Inputs and Outputs Part A'!$B$5*'Data Sheet A'!AW675</f>
        <v>4000</v>
      </c>
    </row>
    <row r="676" spans="1:51" x14ac:dyDescent="0.3">
      <c r="A676" s="13" t="s">
        <v>680</v>
      </c>
      <c r="B676" s="34">
        <v>4</v>
      </c>
      <c r="C676" s="34">
        <v>105</v>
      </c>
      <c r="D676" s="33">
        <f>'Inputs and Outputs Part A'!$B$4+'Inputs and Outputs Part A'!$B$8</f>
        <v>101</v>
      </c>
      <c r="E676" s="33">
        <f t="shared" si="60"/>
        <v>101</v>
      </c>
      <c r="F676" s="33">
        <f>IF(E676-B676&gt;'Inputs and Outputs Part A'!B$4,E676-B676-'Inputs and Outputs Part A'!B$4,0)</f>
        <v>0</v>
      </c>
      <c r="G676" s="35">
        <f>'Inputs and Outputs Part A'!$B$5*'Data Sheet A'!E676-'Inputs and Outputs Part A'!$B$6*'Data Sheet A'!F676</f>
        <v>4040</v>
      </c>
      <c r="J676" s="13" t="s">
        <v>680</v>
      </c>
      <c r="K676" s="34">
        <v>4</v>
      </c>
      <c r="L676" s="34">
        <v>105</v>
      </c>
      <c r="M676" s="33">
        <f>'Inputs and Outputs Part A'!$B$4+'Inputs and Outputs Part A'!$B$9</f>
        <v>102</v>
      </c>
      <c r="N676" s="33">
        <f t="shared" si="61"/>
        <v>102</v>
      </c>
      <c r="O676" s="33">
        <f>IF(N676-K676&gt;'Inputs and Outputs Part A'!B$4,N676-K676-'Inputs and Outputs Part A'!B$4,0)</f>
        <v>0</v>
      </c>
      <c r="P676" s="35">
        <f>'Inputs and Outputs Part A'!$B$5*'Data Sheet A'!N676-'Inputs and Outputs Part A'!$B$6*'Data Sheet A'!O676</f>
        <v>4080</v>
      </c>
      <c r="S676" s="13" t="s">
        <v>680</v>
      </c>
      <c r="T676" s="34">
        <v>4</v>
      </c>
      <c r="U676" s="34">
        <v>105</v>
      </c>
      <c r="V676" s="33">
        <f>'Inputs and Outputs Part A'!$B$4+'Inputs and Outputs Part A'!$B$10</f>
        <v>103</v>
      </c>
      <c r="W676" s="33">
        <f t="shared" si="62"/>
        <v>103</v>
      </c>
      <c r="X676" s="33">
        <f>IF(W676-T676&gt;'Inputs and Outputs Part A'!B$4,W676-T676-'Inputs and Outputs Part A'!B$4,0)</f>
        <v>0</v>
      </c>
      <c r="Y676" s="35">
        <f>'Inputs and Outputs Part A'!$B$5*'Data Sheet A'!W676-'Inputs and Outputs Part A'!$B$6*'Data Sheet A'!X676</f>
        <v>4120</v>
      </c>
      <c r="AB676" s="13" t="s">
        <v>680</v>
      </c>
      <c r="AC676" s="34">
        <v>4</v>
      </c>
      <c r="AD676" s="34">
        <v>105</v>
      </c>
      <c r="AE676" s="33">
        <f>'Inputs and Outputs Part A'!$B$4+'Inputs and Outputs Part A'!$B$11</f>
        <v>104</v>
      </c>
      <c r="AF676" s="33">
        <f t="shared" si="63"/>
        <v>104</v>
      </c>
      <c r="AG676" s="33">
        <f>IF(AF676-AC676&gt;'Inputs and Outputs Part A'!B$4,AF676-AC676-'Inputs and Outputs Part A'!B$4,0)</f>
        <v>0</v>
      </c>
      <c r="AH676" s="35">
        <f>'Inputs and Outputs Part A'!$B$5*'Data Sheet A'!AF676-'Inputs and Outputs Part A'!$B$6*'Data Sheet A'!AG676</f>
        <v>4160</v>
      </c>
      <c r="AK676" s="13" t="s">
        <v>680</v>
      </c>
      <c r="AL676" s="34">
        <v>4</v>
      </c>
      <c r="AM676" s="34">
        <v>105</v>
      </c>
      <c r="AN676" s="33">
        <f>'Inputs and Outputs Part A'!$B$4+'Inputs and Outputs Part A'!$B$12</f>
        <v>105</v>
      </c>
      <c r="AO676" s="33">
        <f t="shared" si="64"/>
        <v>105</v>
      </c>
      <c r="AP676" s="33">
        <f>IF(AO676-AL676&gt;'Inputs and Outputs Part A'!B$4,AO676-AL676-'Inputs and Outputs Part A'!B$4,0)</f>
        <v>1</v>
      </c>
      <c r="AQ676" s="35">
        <f>'Inputs and Outputs Part A'!$B$5*'Data Sheet A'!AO676-'Inputs and Outputs Part A'!$B$6*'Data Sheet A'!AP676</f>
        <v>4100</v>
      </c>
      <c r="AS676" s="13" t="s">
        <v>680</v>
      </c>
      <c r="AT676" s="34">
        <v>4</v>
      </c>
      <c r="AU676" s="34">
        <v>105</v>
      </c>
      <c r="AV676" s="33">
        <f>'Inputs and Outputs Part A'!$B$4</f>
        <v>100</v>
      </c>
      <c r="AW676" s="33">
        <f t="shared" si="65"/>
        <v>100</v>
      </c>
      <c r="AX676" s="33">
        <f>IF(AW676-AT676&gt;'Inputs and Outputs Part A'!B$4,AW676-AT676-'Inputs and Outputs Part A'!B$4,0)</f>
        <v>0</v>
      </c>
      <c r="AY676" s="35">
        <f>'Inputs and Outputs Part A'!$B$5*'Data Sheet A'!AW676</f>
        <v>4000</v>
      </c>
    </row>
    <row r="677" spans="1:51" x14ac:dyDescent="0.3">
      <c r="A677" s="13" t="s">
        <v>681</v>
      </c>
      <c r="B677" s="34">
        <v>0</v>
      </c>
      <c r="C677" s="34">
        <v>110</v>
      </c>
      <c r="D677" s="33">
        <f>'Inputs and Outputs Part A'!$B$4+'Inputs and Outputs Part A'!$B$8</f>
        <v>101</v>
      </c>
      <c r="E677" s="33">
        <f t="shared" si="60"/>
        <v>101</v>
      </c>
      <c r="F677" s="33">
        <f>IF(E677-B677&gt;'Inputs and Outputs Part A'!B$4,E677-B677-'Inputs and Outputs Part A'!B$4,0)</f>
        <v>1</v>
      </c>
      <c r="G677" s="35">
        <f>'Inputs and Outputs Part A'!$B$5*'Data Sheet A'!E677-'Inputs and Outputs Part A'!$B$6*'Data Sheet A'!F677</f>
        <v>3940</v>
      </c>
      <c r="J677" s="13" t="s">
        <v>681</v>
      </c>
      <c r="K677" s="34">
        <v>0</v>
      </c>
      <c r="L677" s="34">
        <v>110</v>
      </c>
      <c r="M677" s="33">
        <f>'Inputs and Outputs Part A'!$B$4+'Inputs and Outputs Part A'!$B$9</f>
        <v>102</v>
      </c>
      <c r="N677" s="33">
        <f t="shared" si="61"/>
        <v>102</v>
      </c>
      <c r="O677" s="33">
        <f>IF(N677-K677&gt;'Inputs and Outputs Part A'!B$4,N677-K677-'Inputs and Outputs Part A'!B$4,0)</f>
        <v>2</v>
      </c>
      <c r="P677" s="35">
        <f>'Inputs and Outputs Part A'!$B$5*'Data Sheet A'!N677-'Inputs and Outputs Part A'!$B$6*'Data Sheet A'!O677</f>
        <v>3880</v>
      </c>
      <c r="S677" s="13" t="s">
        <v>681</v>
      </c>
      <c r="T677" s="34">
        <v>0</v>
      </c>
      <c r="U677" s="34">
        <v>110</v>
      </c>
      <c r="V677" s="33">
        <f>'Inputs and Outputs Part A'!$B$4+'Inputs and Outputs Part A'!$B$10</f>
        <v>103</v>
      </c>
      <c r="W677" s="33">
        <f t="shared" si="62"/>
        <v>103</v>
      </c>
      <c r="X677" s="33">
        <f>IF(W677-T677&gt;'Inputs and Outputs Part A'!B$4,W677-T677-'Inputs and Outputs Part A'!B$4,0)</f>
        <v>3</v>
      </c>
      <c r="Y677" s="35">
        <f>'Inputs and Outputs Part A'!$B$5*'Data Sheet A'!W677-'Inputs and Outputs Part A'!$B$6*'Data Sheet A'!X677</f>
        <v>3820</v>
      </c>
      <c r="AB677" s="13" t="s">
        <v>681</v>
      </c>
      <c r="AC677" s="34">
        <v>0</v>
      </c>
      <c r="AD677" s="34">
        <v>110</v>
      </c>
      <c r="AE677" s="33">
        <f>'Inputs and Outputs Part A'!$B$4+'Inputs and Outputs Part A'!$B$11</f>
        <v>104</v>
      </c>
      <c r="AF677" s="33">
        <f t="shared" si="63"/>
        <v>104</v>
      </c>
      <c r="AG677" s="33">
        <f>IF(AF677-AC677&gt;'Inputs and Outputs Part A'!B$4,AF677-AC677-'Inputs and Outputs Part A'!B$4,0)</f>
        <v>4</v>
      </c>
      <c r="AH677" s="35">
        <f>'Inputs and Outputs Part A'!$B$5*'Data Sheet A'!AF677-'Inputs and Outputs Part A'!$B$6*'Data Sheet A'!AG677</f>
        <v>3760</v>
      </c>
      <c r="AK677" s="13" t="s">
        <v>681</v>
      </c>
      <c r="AL677" s="34">
        <v>0</v>
      </c>
      <c r="AM677" s="34">
        <v>110</v>
      </c>
      <c r="AN677" s="33">
        <f>'Inputs and Outputs Part A'!$B$4+'Inputs and Outputs Part A'!$B$12</f>
        <v>105</v>
      </c>
      <c r="AO677" s="33">
        <f t="shared" si="64"/>
        <v>105</v>
      </c>
      <c r="AP677" s="33">
        <f>IF(AO677-AL677&gt;'Inputs and Outputs Part A'!B$4,AO677-AL677-'Inputs and Outputs Part A'!B$4,0)</f>
        <v>5</v>
      </c>
      <c r="AQ677" s="35">
        <f>'Inputs and Outputs Part A'!$B$5*'Data Sheet A'!AO677-'Inputs and Outputs Part A'!$B$6*'Data Sheet A'!AP677</f>
        <v>3700</v>
      </c>
      <c r="AS677" s="13" t="s">
        <v>681</v>
      </c>
      <c r="AT677" s="34">
        <v>0</v>
      </c>
      <c r="AU677" s="34">
        <v>110</v>
      </c>
      <c r="AV677" s="33">
        <f>'Inputs and Outputs Part A'!$B$4</f>
        <v>100</v>
      </c>
      <c r="AW677" s="33">
        <f t="shared" si="65"/>
        <v>100</v>
      </c>
      <c r="AX677" s="33">
        <f>IF(AW677-AT677&gt;'Inputs and Outputs Part A'!B$4,AW677-AT677-'Inputs and Outputs Part A'!B$4,0)</f>
        <v>0</v>
      </c>
      <c r="AY677" s="35">
        <f>'Inputs and Outputs Part A'!$B$5*'Data Sheet A'!AW677</f>
        <v>4000</v>
      </c>
    </row>
    <row r="678" spans="1:51" x14ac:dyDescent="0.3">
      <c r="A678" s="13" t="s">
        <v>682</v>
      </c>
      <c r="B678" s="34">
        <v>8</v>
      </c>
      <c r="C678" s="34">
        <v>101</v>
      </c>
      <c r="D678" s="33">
        <f>'Inputs and Outputs Part A'!$B$4+'Inputs and Outputs Part A'!$B$8</f>
        <v>101</v>
      </c>
      <c r="E678" s="33">
        <f t="shared" si="60"/>
        <v>101</v>
      </c>
      <c r="F678" s="33">
        <f>IF(E678-B678&gt;'Inputs and Outputs Part A'!B$4,E678-B678-'Inputs and Outputs Part A'!B$4,0)</f>
        <v>0</v>
      </c>
      <c r="G678" s="35">
        <f>'Inputs and Outputs Part A'!$B$5*'Data Sheet A'!E678-'Inputs and Outputs Part A'!$B$6*'Data Sheet A'!F678</f>
        <v>4040</v>
      </c>
      <c r="J678" s="13" t="s">
        <v>682</v>
      </c>
      <c r="K678" s="34">
        <v>8</v>
      </c>
      <c r="L678" s="34">
        <v>101</v>
      </c>
      <c r="M678" s="33">
        <f>'Inputs and Outputs Part A'!$B$4+'Inputs and Outputs Part A'!$B$9</f>
        <v>102</v>
      </c>
      <c r="N678" s="33">
        <f t="shared" si="61"/>
        <v>101</v>
      </c>
      <c r="O678" s="33">
        <f>IF(N678-K678&gt;'Inputs and Outputs Part A'!B$4,N678-K678-'Inputs and Outputs Part A'!B$4,0)</f>
        <v>0</v>
      </c>
      <c r="P678" s="35">
        <f>'Inputs and Outputs Part A'!$B$5*'Data Sheet A'!N678-'Inputs and Outputs Part A'!$B$6*'Data Sheet A'!O678</f>
        <v>4040</v>
      </c>
      <c r="S678" s="13" t="s">
        <v>682</v>
      </c>
      <c r="T678" s="34">
        <v>8</v>
      </c>
      <c r="U678" s="34">
        <v>101</v>
      </c>
      <c r="V678" s="33">
        <f>'Inputs and Outputs Part A'!$B$4+'Inputs and Outputs Part A'!$B$10</f>
        <v>103</v>
      </c>
      <c r="W678" s="33">
        <f t="shared" si="62"/>
        <v>101</v>
      </c>
      <c r="X678" s="33">
        <f>IF(W678-T678&gt;'Inputs and Outputs Part A'!B$4,W678-T678-'Inputs and Outputs Part A'!B$4,0)</f>
        <v>0</v>
      </c>
      <c r="Y678" s="35">
        <f>'Inputs and Outputs Part A'!$B$5*'Data Sheet A'!W678-'Inputs and Outputs Part A'!$B$6*'Data Sheet A'!X678</f>
        <v>4040</v>
      </c>
      <c r="AB678" s="13" t="s">
        <v>682</v>
      </c>
      <c r="AC678" s="34">
        <v>8</v>
      </c>
      <c r="AD678" s="34">
        <v>101</v>
      </c>
      <c r="AE678" s="33">
        <f>'Inputs and Outputs Part A'!$B$4+'Inputs and Outputs Part A'!$B$11</f>
        <v>104</v>
      </c>
      <c r="AF678" s="33">
        <f t="shared" si="63"/>
        <v>101</v>
      </c>
      <c r="AG678" s="33">
        <f>IF(AF678-AC678&gt;'Inputs and Outputs Part A'!B$4,AF678-AC678-'Inputs and Outputs Part A'!B$4,0)</f>
        <v>0</v>
      </c>
      <c r="AH678" s="35">
        <f>'Inputs and Outputs Part A'!$B$5*'Data Sheet A'!AF678-'Inputs and Outputs Part A'!$B$6*'Data Sheet A'!AG678</f>
        <v>4040</v>
      </c>
      <c r="AK678" s="13" t="s">
        <v>682</v>
      </c>
      <c r="AL678" s="34">
        <v>8</v>
      </c>
      <c r="AM678" s="34">
        <v>101</v>
      </c>
      <c r="AN678" s="33">
        <f>'Inputs and Outputs Part A'!$B$4+'Inputs and Outputs Part A'!$B$12</f>
        <v>105</v>
      </c>
      <c r="AO678" s="33">
        <f t="shared" si="64"/>
        <v>101</v>
      </c>
      <c r="AP678" s="33">
        <f>IF(AO678-AL678&gt;'Inputs and Outputs Part A'!B$4,AO678-AL678-'Inputs and Outputs Part A'!B$4,0)</f>
        <v>0</v>
      </c>
      <c r="AQ678" s="35">
        <f>'Inputs and Outputs Part A'!$B$5*'Data Sheet A'!AO678-'Inputs and Outputs Part A'!$B$6*'Data Sheet A'!AP678</f>
        <v>4040</v>
      </c>
      <c r="AS678" s="13" t="s">
        <v>682</v>
      </c>
      <c r="AT678" s="34">
        <v>8</v>
      </c>
      <c r="AU678" s="34">
        <v>101</v>
      </c>
      <c r="AV678" s="33">
        <f>'Inputs and Outputs Part A'!$B$4</f>
        <v>100</v>
      </c>
      <c r="AW678" s="33">
        <f t="shared" si="65"/>
        <v>100</v>
      </c>
      <c r="AX678" s="33">
        <f>IF(AW678-AT678&gt;'Inputs and Outputs Part A'!B$4,AW678-AT678-'Inputs and Outputs Part A'!B$4,0)</f>
        <v>0</v>
      </c>
      <c r="AY678" s="35">
        <f>'Inputs and Outputs Part A'!$B$5*'Data Sheet A'!AW678</f>
        <v>4000</v>
      </c>
    </row>
    <row r="679" spans="1:51" x14ac:dyDescent="0.3">
      <c r="A679" s="13" t="s">
        <v>683</v>
      </c>
      <c r="B679" s="34">
        <v>3</v>
      </c>
      <c r="C679" s="34">
        <v>106</v>
      </c>
      <c r="D679" s="33">
        <f>'Inputs and Outputs Part A'!$B$4+'Inputs and Outputs Part A'!$B$8</f>
        <v>101</v>
      </c>
      <c r="E679" s="33">
        <f t="shared" si="60"/>
        <v>101</v>
      </c>
      <c r="F679" s="33">
        <f>IF(E679-B679&gt;'Inputs and Outputs Part A'!B$4,E679-B679-'Inputs and Outputs Part A'!B$4,0)</f>
        <v>0</v>
      </c>
      <c r="G679" s="35">
        <f>'Inputs and Outputs Part A'!$B$5*'Data Sheet A'!E679-'Inputs and Outputs Part A'!$B$6*'Data Sheet A'!F679</f>
        <v>4040</v>
      </c>
      <c r="J679" s="13" t="s">
        <v>683</v>
      </c>
      <c r="K679" s="34">
        <v>3</v>
      </c>
      <c r="L679" s="34">
        <v>106</v>
      </c>
      <c r="M679" s="33">
        <f>'Inputs and Outputs Part A'!$B$4+'Inputs and Outputs Part A'!$B$9</f>
        <v>102</v>
      </c>
      <c r="N679" s="33">
        <f t="shared" si="61"/>
        <v>102</v>
      </c>
      <c r="O679" s="33">
        <f>IF(N679-K679&gt;'Inputs and Outputs Part A'!B$4,N679-K679-'Inputs and Outputs Part A'!B$4,0)</f>
        <v>0</v>
      </c>
      <c r="P679" s="35">
        <f>'Inputs and Outputs Part A'!$B$5*'Data Sheet A'!N679-'Inputs and Outputs Part A'!$B$6*'Data Sheet A'!O679</f>
        <v>4080</v>
      </c>
      <c r="S679" s="13" t="s">
        <v>683</v>
      </c>
      <c r="T679" s="34">
        <v>3</v>
      </c>
      <c r="U679" s="34">
        <v>106</v>
      </c>
      <c r="V679" s="33">
        <f>'Inputs and Outputs Part A'!$B$4+'Inputs and Outputs Part A'!$B$10</f>
        <v>103</v>
      </c>
      <c r="W679" s="33">
        <f t="shared" si="62"/>
        <v>103</v>
      </c>
      <c r="X679" s="33">
        <f>IF(W679-T679&gt;'Inputs and Outputs Part A'!B$4,W679-T679-'Inputs and Outputs Part A'!B$4,0)</f>
        <v>0</v>
      </c>
      <c r="Y679" s="35">
        <f>'Inputs and Outputs Part A'!$B$5*'Data Sheet A'!W679-'Inputs and Outputs Part A'!$B$6*'Data Sheet A'!X679</f>
        <v>4120</v>
      </c>
      <c r="AB679" s="13" t="s">
        <v>683</v>
      </c>
      <c r="AC679" s="34">
        <v>3</v>
      </c>
      <c r="AD679" s="34">
        <v>106</v>
      </c>
      <c r="AE679" s="33">
        <f>'Inputs and Outputs Part A'!$B$4+'Inputs and Outputs Part A'!$B$11</f>
        <v>104</v>
      </c>
      <c r="AF679" s="33">
        <f t="shared" si="63"/>
        <v>104</v>
      </c>
      <c r="AG679" s="33">
        <f>IF(AF679-AC679&gt;'Inputs and Outputs Part A'!B$4,AF679-AC679-'Inputs and Outputs Part A'!B$4,0)</f>
        <v>1</v>
      </c>
      <c r="AH679" s="35">
        <f>'Inputs and Outputs Part A'!$B$5*'Data Sheet A'!AF679-'Inputs and Outputs Part A'!$B$6*'Data Sheet A'!AG679</f>
        <v>4060</v>
      </c>
      <c r="AK679" s="13" t="s">
        <v>683</v>
      </c>
      <c r="AL679" s="34">
        <v>3</v>
      </c>
      <c r="AM679" s="34">
        <v>106</v>
      </c>
      <c r="AN679" s="33">
        <f>'Inputs and Outputs Part A'!$B$4+'Inputs and Outputs Part A'!$B$12</f>
        <v>105</v>
      </c>
      <c r="AO679" s="33">
        <f t="shared" si="64"/>
        <v>105</v>
      </c>
      <c r="AP679" s="33">
        <f>IF(AO679-AL679&gt;'Inputs and Outputs Part A'!B$4,AO679-AL679-'Inputs and Outputs Part A'!B$4,0)</f>
        <v>2</v>
      </c>
      <c r="AQ679" s="35">
        <f>'Inputs and Outputs Part A'!$B$5*'Data Sheet A'!AO679-'Inputs and Outputs Part A'!$B$6*'Data Sheet A'!AP679</f>
        <v>4000</v>
      </c>
      <c r="AS679" s="13" t="s">
        <v>683</v>
      </c>
      <c r="AT679" s="34">
        <v>3</v>
      </c>
      <c r="AU679" s="34">
        <v>106</v>
      </c>
      <c r="AV679" s="33">
        <f>'Inputs and Outputs Part A'!$B$4</f>
        <v>100</v>
      </c>
      <c r="AW679" s="33">
        <f t="shared" si="65"/>
        <v>100</v>
      </c>
      <c r="AX679" s="33">
        <f>IF(AW679-AT679&gt;'Inputs and Outputs Part A'!B$4,AW679-AT679-'Inputs and Outputs Part A'!B$4,0)</f>
        <v>0</v>
      </c>
      <c r="AY679" s="35">
        <f>'Inputs and Outputs Part A'!$B$5*'Data Sheet A'!AW679</f>
        <v>4000</v>
      </c>
    </row>
    <row r="680" spans="1:51" x14ac:dyDescent="0.3">
      <c r="A680" s="13" t="s">
        <v>684</v>
      </c>
      <c r="B680" s="34">
        <v>0</v>
      </c>
      <c r="C680" s="34">
        <v>109</v>
      </c>
      <c r="D680" s="33">
        <f>'Inputs and Outputs Part A'!$B$4+'Inputs and Outputs Part A'!$B$8</f>
        <v>101</v>
      </c>
      <c r="E680" s="33">
        <f t="shared" si="60"/>
        <v>101</v>
      </c>
      <c r="F680" s="33">
        <f>IF(E680-B680&gt;'Inputs and Outputs Part A'!B$4,E680-B680-'Inputs and Outputs Part A'!B$4,0)</f>
        <v>1</v>
      </c>
      <c r="G680" s="35">
        <f>'Inputs and Outputs Part A'!$B$5*'Data Sheet A'!E680-'Inputs and Outputs Part A'!$B$6*'Data Sheet A'!F680</f>
        <v>3940</v>
      </c>
      <c r="J680" s="13" t="s">
        <v>684</v>
      </c>
      <c r="K680" s="34">
        <v>0</v>
      </c>
      <c r="L680" s="34">
        <v>109</v>
      </c>
      <c r="M680" s="33">
        <f>'Inputs and Outputs Part A'!$B$4+'Inputs and Outputs Part A'!$B$9</f>
        <v>102</v>
      </c>
      <c r="N680" s="33">
        <f t="shared" si="61"/>
        <v>102</v>
      </c>
      <c r="O680" s="33">
        <f>IF(N680-K680&gt;'Inputs and Outputs Part A'!B$4,N680-K680-'Inputs and Outputs Part A'!B$4,0)</f>
        <v>2</v>
      </c>
      <c r="P680" s="35">
        <f>'Inputs and Outputs Part A'!$B$5*'Data Sheet A'!N680-'Inputs and Outputs Part A'!$B$6*'Data Sheet A'!O680</f>
        <v>3880</v>
      </c>
      <c r="S680" s="13" t="s">
        <v>684</v>
      </c>
      <c r="T680" s="34">
        <v>0</v>
      </c>
      <c r="U680" s="34">
        <v>109</v>
      </c>
      <c r="V680" s="33">
        <f>'Inputs and Outputs Part A'!$B$4+'Inputs and Outputs Part A'!$B$10</f>
        <v>103</v>
      </c>
      <c r="W680" s="33">
        <f t="shared" si="62"/>
        <v>103</v>
      </c>
      <c r="X680" s="33">
        <f>IF(W680-T680&gt;'Inputs and Outputs Part A'!B$4,W680-T680-'Inputs and Outputs Part A'!B$4,0)</f>
        <v>3</v>
      </c>
      <c r="Y680" s="35">
        <f>'Inputs and Outputs Part A'!$B$5*'Data Sheet A'!W680-'Inputs and Outputs Part A'!$B$6*'Data Sheet A'!X680</f>
        <v>3820</v>
      </c>
      <c r="AB680" s="13" t="s">
        <v>684</v>
      </c>
      <c r="AC680" s="34">
        <v>0</v>
      </c>
      <c r="AD680" s="34">
        <v>109</v>
      </c>
      <c r="AE680" s="33">
        <f>'Inputs and Outputs Part A'!$B$4+'Inputs and Outputs Part A'!$B$11</f>
        <v>104</v>
      </c>
      <c r="AF680" s="33">
        <f t="shared" si="63"/>
        <v>104</v>
      </c>
      <c r="AG680" s="33">
        <f>IF(AF680-AC680&gt;'Inputs and Outputs Part A'!B$4,AF680-AC680-'Inputs and Outputs Part A'!B$4,0)</f>
        <v>4</v>
      </c>
      <c r="AH680" s="35">
        <f>'Inputs and Outputs Part A'!$B$5*'Data Sheet A'!AF680-'Inputs and Outputs Part A'!$B$6*'Data Sheet A'!AG680</f>
        <v>3760</v>
      </c>
      <c r="AK680" s="13" t="s">
        <v>684</v>
      </c>
      <c r="AL680" s="34">
        <v>0</v>
      </c>
      <c r="AM680" s="34">
        <v>109</v>
      </c>
      <c r="AN680" s="33">
        <f>'Inputs and Outputs Part A'!$B$4+'Inputs and Outputs Part A'!$B$12</f>
        <v>105</v>
      </c>
      <c r="AO680" s="33">
        <f t="shared" si="64"/>
        <v>105</v>
      </c>
      <c r="AP680" s="33">
        <f>IF(AO680-AL680&gt;'Inputs and Outputs Part A'!B$4,AO680-AL680-'Inputs and Outputs Part A'!B$4,0)</f>
        <v>5</v>
      </c>
      <c r="AQ680" s="35">
        <f>'Inputs and Outputs Part A'!$B$5*'Data Sheet A'!AO680-'Inputs and Outputs Part A'!$B$6*'Data Sheet A'!AP680</f>
        <v>3700</v>
      </c>
      <c r="AS680" s="13" t="s">
        <v>684</v>
      </c>
      <c r="AT680" s="34">
        <v>0</v>
      </c>
      <c r="AU680" s="34">
        <v>109</v>
      </c>
      <c r="AV680" s="33">
        <f>'Inputs and Outputs Part A'!$B$4</f>
        <v>100</v>
      </c>
      <c r="AW680" s="33">
        <f t="shared" si="65"/>
        <v>100</v>
      </c>
      <c r="AX680" s="33">
        <f>IF(AW680-AT680&gt;'Inputs and Outputs Part A'!B$4,AW680-AT680-'Inputs and Outputs Part A'!B$4,0)</f>
        <v>0</v>
      </c>
      <c r="AY680" s="35">
        <f>'Inputs and Outputs Part A'!$B$5*'Data Sheet A'!AW680</f>
        <v>4000</v>
      </c>
    </row>
    <row r="681" spans="1:51" x14ac:dyDescent="0.3">
      <c r="A681" s="13" t="s">
        <v>685</v>
      </c>
      <c r="B681" s="34">
        <v>2</v>
      </c>
      <c r="C681" s="34">
        <v>103</v>
      </c>
      <c r="D681" s="33">
        <f>'Inputs and Outputs Part A'!$B$4+'Inputs and Outputs Part A'!$B$8</f>
        <v>101</v>
      </c>
      <c r="E681" s="33">
        <f t="shared" si="60"/>
        <v>101</v>
      </c>
      <c r="F681" s="33">
        <f>IF(E681-B681&gt;'Inputs and Outputs Part A'!B$4,E681-B681-'Inputs and Outputs Part A'!B$4,0)</f>
        <v>0</v>
      </c>
      <c r="G681" s="35">
        <f>'Inputs and Outputs Part A'!$B$5*'Data Sheet A'!E681-'Inputs and Outputs Part A'!$B$6*'Data Sheet A'!F681</f>
        <v>4040</v>
      </c>
      <c r="J681" s="13" t="s">
        <v>685</v>
      </c>
      <c r="K681" s="34">
        <v>2</v>
      </c>
      <c r="L681" s="34">
        <v>103</v>
      </c>
      <c r="M681" s="33">
        <f>'Inputs and Outputs Part A'!$B$4+'Inputs and Outputs Part A'!$B$9</f>
        <v>102</v>
      </c>
      <c r="N681" s="33">
        <f t="shared" si="61"/>
        <v>102</v>
      </c>
      <c r="O681" s="33">
        <f>IF(N681-K681&gt;'Inputs and Outputs Part A'!B$4,N681-K681-'Inputs and Outputs Part A'!B$4,0)</f>
        <v>0</v>
      </c>
      <c r="P681" s="35">
        <f>'Inputs and Outputs Part A'!$B$5*'Data Sheet A'!N681-'Inputs and Outputs Part A'!$B$6*'Data Sheet A'!O681</f>
        <v>4080</v>
      </c>
      <c r="S681" s="13" t="s">
        <v>685</v>
      </c>
      <c r="T681" s="34">
        <v>2</v>
      </c>
      <c r="U681" s="34">
        <v>103</v>
      </c>
      <c r="V681" s="33">
        <f>'Inputs and Outputs Part A'!$B$4+'Inputs and Outputs Part A'!$B$10</f>
        <v>103</v>
      </c>
      <c r="W681" s="33">
        <f t="shared" si="62"/>
        <v>103</v>
      </c>
      <c r="X681" s="33">
        <f>IF(W681-T681&gt;'Inputs and Outputs Part A'!B$4,W681-T681-'Inputs and Outputs Part A'!B$4,0)</f>
        <v>1</v>
      </c>
      <c r="Y681" s="35">
        <f>'Inputs and Outputs Part A'!$B$5*'Data Sheet A'!W681-'Inputs and Outputs Part A'!$B$6*'Data Sheet A'!X681</f>
        <v>4020</v>
      </c>
      <c r="AB681" s="13" t="s">
        <v>685</v>
      </c>
      <c r="AC681" s="34">
        <v>2</v>
      </c>
      <c r="AD681" s="34">
        <v>103</v>
      </c>
      <c r="AE681" s="33">
        <f>'Inputs and Outputs Part A'!$B$4+'Inputs and Outputs Part A'!$B$11</f>
        <v>104</v>
      </c>
      <c r="AF681" s="33">
        <f t="shared" si="63"/>
        <v>103</v>
      </c>
      <c r="AG681" s="33">
        <f>IF(AF681-AC681&gt;'Inputs and Outputs Part A'!B$4,AF681-AC681-'Inputs and Outputs Part A'!B$4,0)</f>
        <v>1</v>
      </c>
      <c r="AH681" s="35">
        <f>'Inputs and Outputs Part A'!$B$5*'Data Sheet A'!AF681-'Inputs and Outputs Part A'!$B$6*'Data Sheet A'!AG681</f>
        <v>4020</v>
      </c>
      <c r="AK681" s="13" t="s">
        <v>685</v>
      </c>
      <c r="AL681" s="34">
        <v>2</v>
      </c>
      <c r="AM681" s="34">
        <v>103</v>
      </c>
      <c r="AN681" s="33">
        <f>'Inputs and Outputs Part A'!$B$4+'Inputs and Outputs Part A'!$B$12</f>
        <v>105</v>
      </c>
      <c r="AO681" s="33">
        <f t="shared" si="64"/>
        <v>103</v>
      </c>
      <c r="AP681" s="33">
        <f>IF(AO681-AL681&gt;'Inputs and Outputs Part A'!B$4,AO681-AL681-'Inputs and Outputs Part A'!B$4,0)</f>
        <v>1</v>
      </c>
      <c r="AQ681" s="35">
        <f>'Inputs and Outputs Part A'!$B$5*'Data Sheet A'!AO681-'Inputs and Outputs Part A'!$B$6*'Data Sheet A'!AP681</f>
        <v>4020</v>
      </c>
      <c r="AS681" s="13" t="s">
        <v>685</v>
      </c>
      <c r="AT681" s="34">
        <v>2</v>
      </c>
      <c r="AU681" s="34">
        <v>103</v>
      </c>
      <c r="AV681" s="33">
        <f>'Inputs and Outputs Part A'!$B$4</f>
        <v>100</v>
      </c>
      <c r="AW681" s="33">
        <f t="shared" si="65"/>
        <v>100</v>
      </c>
      <c r="AX681" s="33">
        <f>IF(AW681-AT681&gt;'Inputs and Outputs Part A'!B$4,AW681-AT681-'Inputs and Outputs Part A'!B$4,0)</f>
        <v>0</v>
      </c>
      <c r="AY681" s="35">
        <f>'Inputs and Outputs Part A'!$B$5*'Data Sheet A'!AW681</f>
        <v>4000</v>
      </c>
    </row>
    <row r="682" spans="1:51" x14ac:dyDescent="0.3">
      <c r="A682" s="13" t="s">
        <v>686</v>
      </c>
      <c r="B682" s="34">
        <v>2</v>
      </c>
      <c r="C682" s="34">
        <v>113</v>
      </c>
      <c r="D682" s="33">
        <f>'Inputs and Outputs Part A'!$B$4+'Inputs and Outputs Part A'!$B$8</f>
        <v>101</v>
      </c>
      <c r="E682" s="33">
        <f t="shared" si="60"/>
        <v>101</v>
      </c>
      <c r="F682" s="33">
        <f>IF(E682-B682&gt;'Inputs and Outputs Part A'!B$4,E682-B682-'Inputs and Outputs Part A'!B$4,0)</f>
        <v>0</v>
      </c>
      <c r="G682" s="35">
        <f>'Inputs and Outputs Part A'!$B$5*'Data Sheet A'!E682-'Inputs and Outputs Part A'!$B$6*'Data Sheet A'!F682</f>
        <v>4040</v>
      </c>
      <c r="J682" s="13" t="s">
        <v>686</v>
      </c>
      <c r="K682" s="34">
        <v>2</v>
      </c>
      <c r="L682" s="34">
        <v>113</v>
      </c>
      <c r="M682" s="33">
        <f>'Inputs and Outputs Part A'!$B$4+'Inputs and Outputs Part A'!$B$9</f>
        <v>102</v>
      </c>
      <c r="N682" s="33">
        <f t="shared" si="61"/>
        <v>102</v>
      </c>
      <c r="O682" s="33">
        <f>IF(N682-K682&gt;'Inputs and Outputs Part A'!B$4,N682-K682-'Inputs and Outputs Part A'!B$4,0)</f>
        <v>0</v>
      </c>
      <c r="P682" s="35">
        <f>'Inputs and Outputs Part A'!$B$5*'Data Sheet A'!N682-'Inputs and Outputs Part A'!$B$6*'Data Sheet A'!O682</f>
        <v>4080</v>
      </c>
      <c r="S682" s="13" t="s">
        <v>686</v>
      </c>
      <c r="T682" s="34">
        <v>2</v>
      </c>
      <c r="U682" s="34">
        <v>113</v>
      </c>
      <c r="V682" s="33">
        <f>'Inputs and Outputs Part A'!$B$4+'Inputs and Outputs Part A'!$B$10</f>
        <v>103</v>
      </c>
      <c r="W682" s="33">
        <f t="shared" si="62"/>
        <v>103</v>
      </c>
      <c r="X682" s="33">
        <f>IF(W682-T682&gt;'Inputs and Outputs Part A'!B$4,W682-T682-'Inputs and Outputs Part A'!B$4,0)</f>
        <v>1</v>
      </c>
      <c r="Y682" s="35">
        <f>'Inputs and Outputs Part A'!$B$5*'Data Sheet A'!W682-'Inputs and Outputs Part A'!$B$6*'Data Sheet A'!X682</f>
        <v>4020</v>
      </c>
      <c r="AB682" s="13" t="s">
        <v>686</v>
      </c>
      <c r="AC682" s="34">
        <v>2</v>
      </c>
      <c r="AD682" s="34">
        <v>113</v>
      </c>
      <c r="AE682" s="33">
        <f>'Inputs and Outputs Part A'!$B$4+'Inputs and Outputs Part A'!$B$11</f>
        <v>104</v>
      </c>
      <c r="AF682" s="33">
        <f t="shared" si="63"/>
        <v>104</v>
      </c>
      <c r="AG682" s="33">
        <f>IF(AF682-AC682&gt;'Inputs and Outputs Part A'!B$4,AF682-AC682-'Inputs and Outputs Part A'!B$4,0)</f>
        <v>2</v>
      </c>
      <c r="AH682" s="35">
        <f>'Inputs and Outputs Part A'!$B$5*'Data Sheet A'!AF682-'Inputs and Outputs Part A'!$B$6*'Data Sheet A'!AG682</f>
        <v>3960</v>
      </c>
      <c r="AK682" s="13" t="s">
        <v>686</v>
      </c>
      <c r="AL682" s="34">
        <v>2</v>
      </c>
      <c r="AM682" s="34">
        <v>113</v>
      </c>
      <c r="AN682" s="33">
        <f>'Inputs and Outputs Part A'!$B$4+'Inputs and Outputs Part A'!$B$12</f>
        <v>105</v>
      </c>
      <c r="AO682" s="33">
        <f t="shared" si="64"/>
        <v>105</v>
      </c>
      <c r="AP682" s="33">
        <f>IF(AO682-AL682&gt;'Inputs and Outputs Part A'!B$4,AO682-AL682-'Inputs and Outputs Part A'!B$4,0)</f>
        <v>3</v>
      </c>
      <c r="AQ682" s="35">
        <f>'Inputs and Outputs Part A'!$B$5*'Data Sheet A'!AO682-'Inputs and Outputs Part A'!$B$6*'Data Sheet A'!AP682</f>
        <v>3900</v>
      </c>
      <c r="AS682" s="13" t="s">
        <v>686</v>
      </c>
      <c r="AT682" s="34">
        <v>2</v>
      </c>
      <c r="AU682" s="34">
        <v>113</v>
      </c>
      <c r="AV682" s="33">
        <f>'Inputs and Outputs Part A'!$B$4</f>
        <v>100</v>
      </c>
      <c r="AW682" s="33">
        <f t="shared" si="65"/>
        <v>100</v>
      </c>
      <c r="AX682" s="33">
        <f>IF(AW682-AT682&gt;'Inputs and Outputs Part A'!B$4,AW682-AT682-'Inputs and Outputs Part A'!B$4,0)</f>
        <v>0</v>
      </c>
      <c r="AY682" s="35">
        <f>'Inputs and Outputs Part A'!$B$5*'Data Sheet A'!AW682</f>
        <v>4000</v>
      </c>
    </row>
    <row r="683" spans="1:51" x14ac:dyDescent="0.3">
      <c r="A683" s="13" t="s">
        <v>687</v>
      </c>
      <c r="B683" s="34">
        <v>1</v>
      </c>
      <c r="C683" s="34">
        <v>107</v>
      </c>
      <c r="D683" s="33">
        <f>'Inputs and Outputs Part A'!$B$4+'Inputs and Outputs Part A'!$B$8</f>
        <v>101</v>
      </c>
      <c r="E683" s="33">
        <f t="shared" si="60"/>
        <v>101</v>
      </c>
      <c r="F683" s="33">
        <f>IF(E683-B683&gt;'Inputs and Outputs Part A'!B$4,E683-B683-'Inputs and Outputs Part A'!B$4,0)</f>
        <v>0</v>
      </c>
      <c r="G683" s="35">
        <f>'Inputs and Outputs Part A'!$B$5*'Data Sheet A'!E683-'Inputs and Outputs Part A'!$B$6*'Data Sheet A'!F683</f>
        <v>4040</v>
      </c>
      <c r="J683" s="13" t="s">
        <v>687</v>
      </c>
      <c r="K683" s="34">
        <v>1</v>
      </c>
      <c r="L683" s="34">
        <v>107</v>
      </c>
      <c r="M683" s="33">
        <f>'Inputs and Outputs Part A'!$B$4+'Inputs and Outputs Part A'!$B$9</f>
        <v>102</v>
      </c>
      <c r="N683" s="33">
        <f t="shared" si="61"/>
        <v>102</v>
      </c>
      <c r="O683" s="33">
        <f>IF(N683-K683&gt;'Inputs and Outputs Part A'!B$4,N683-K683-'Inputs and Outputs Part A'!B$4,0)</f>
        <v>1</v>
      </c>
      <c r="P683" s="35">
        <f>'Inputs and Outputs Part A'!$B$5*'Data Sheet A'!N683-'Inputs and Outputs Part A'!$B$6*'Data Sheet A'!O683</f>
        <v>3980</v>
      </c>
      <c r="S683" s="13" t="s">
        <v>687</v>
      </c>
      <c r="T683" s="34">
        <v>1</v>
      </c>
      <c r="U683" s="34">
        <v>107</v>
      </c>
      <c r="V683" s="33">
        <f>'Inputs and Outputs Part A'!$B$4+'Inputs and Outputs Part A'!$B$10</f>
        <v>103</v>
      </c>
      <c r="W683" s="33">
        <f t="shared" si="62"/>
        <v>103</v>
      </c>
      <c r="X683" s="33">
        <f>IF(W683-T683&gt;'Inputs and Outputs Part A'!B$4,W683-T683-'Inputs and Outputs Part A'!B$4,0)</f>
        <v>2</v>
      </c>
      <c r="Y683" s="35">
        <f>'Inputs and Outputs Part A'!$B$5*'Data Sheet A'!W683-'Inputs and Outputs Part A'!$B$6*'Data Sheet A'!X683</f>
        <v>3920</v>
      </c>
      <c r="AB683" s="13" t="s">
        <v>687</v>
      </c>
      <c r="AC683" s="34">
        <v>1</v>
      </c>
      <c r="AD683" s="34">
        <v>107</v>
      </c>
      <c r="AE683" s="33">
        <f>'Inputs and Outputs Part A'!$B$4+'Inputs and Outputs Part A'!$B$11</f>
        <v>104</v>
      </c>
      <c r="AF683" s="33">
        <f t="shared" si="63"/>
        <v>104</v>
      </c>
      <c r="AG683" s="33">
        <f>IF(AF683-AC683&gt;'Inputs and Outputs Part A'!B$4,AF683-AC683-'Inputs and Outputs Part A'!B$4,0)</f>
        <v>3</v>
      </c>
      <c r="AH683" s="35">
        <f>'Inputs and Outputs Part A'!$B$5*'Data Sheet A'!AF683-'Inputs and Outputs Part A'!$B$6*'Data Sheet A'!AG683</f>
        <v>3860</v>
      </c>
      <c r="AK683" s="13" t="s">
        <v>687</v>
      </c>
      <c r="AL683" s="34">
        <v>1</v>
      </c>
      <c r="AM683" s="34">
        <v>107</v>
      </c>
      <c r="AN683" s="33">
        <f>'Inputs and Outputs Part A'!$B$4+'Inputs and Outputs Part A'!$B$12</f>
        <v>105</v>
      </c>
      <c r="AO683" s="33">
        <f t="shared" si="64"/>
        <v>105</v>
      </c>
      <c r="AP683" s="33">
        <f>IF(AO683-AL683&gt;'Inputs and Outputs Part A'!B$4,AO683-AL683-'Inputs and Outputs Part A'!B$4,0)</f>
        <v>4</v>
      </c>
      <c r="AQ683" s="35">
        <f>'Inputs and Outputs Part A'!$B$5*'Data Sheet A'!AO683-'Inputs and Outputs Part A'!$B$6*'Data Sheet A'!AP683</f>
        <v>3800</v>
      </c>
      <c r="AS683" s="13" t="s">
        <v>687</v>
      </c>
      <c r="AT683" s="34">
        <v>1</v>
      </c>
      <c r="AU683" s="34">
        <v>107</v>
      </c>
      <c r="AV683" s="33">
        <f>'Inputs and Outputs Part A'!$B$4</f>
        <v>100</v>
      </c>
      <c r="AW683" s="33">
        <f t="shared" si="65"/>
        <v>100</v>
      </c>
      <c r="AX683" s="33">
        <f>IF(AW683-AT683&gt;'Inputs and Outputs Part A'!B$4,AW683-AT683-'Inputs and Outputs Part A'!B$4,0)</f>
        <v>0</v>
      </c>
      <c r="AY683" s="35">
        <f>'Inputs and Outputs Part A'!$B$5*'Data Sheet A'!AW683</f>
        <v>4000</v>
      </c>
    </row>
    <row r="684" spans="1:51" x14ac:dyDescent="0.3">
      <c r="A684" s="13" t="s">
        <v>688</v>
      </c>
      <c r="B684" s="34">
        <v>7</v>
      </c>
      <c r="C684" s="34">
        <v>101</v>
      </c>
      <c r="D684" s="33">
        <f>'Inputs and Outputs Part A'!$B$4+'Inputs and Outputs Part A'!$B$8</f>
        <v>101</v>
      </c>
      <c r="E684" s="33">
        <f t="shared" si="60"/>
        <v>101</v>
      </c>
      <c r="F684" s="33">
        <f>IF(E684-B684&gt;'Inputs and Outputs Part A'!B$4,E684-B684-'Inputs and Outputs Part A'!B$4,0)</f>
        <v>0</v>
      </c>
      <c r="G684" s="35">
        <f>'Inputs and Outputs Part A'!$B$5*'Data Sheet A'!E684-'Inputs and Outputs Part A'!$B$6*'Data Sheet A'!F684</f>
        <v>4040</v>
      </c>
      <c r="J684" s="13" t="s">
        <v>688</v>
      </c>
      <c r="K684" s="34">
        <v>7</v>
      </c>
      <c r="L684" s="34">
        <v>101</v>
      </c>
      <c r="M684" s="33">
        <f>'Inputs and Outputs Part A'!$B$4+'Inputs and Outputs Part A'!$B$9</f>
        <v>102</v>
      </c>
      <c r="N684" s="33">
        <f t="shared" si="61"/>
        <v>101</v>
      </c>
      <c r="O684" s="33">
        <f>IF(N684-K684&gt;'Inputs and Outputs Part A'!B$4,N684-K684-'Inputs and Outputs Part A'!B$4,0)</f>
        <v>0</v>
      </c>
      <c r="P684" s="35">
        <f>'Inputs and Outputs Part A'!$B$5*'Data Sheet A'!N684-'Inputs and Outputs Part A'!$B$6*'Data Sheet A'!O684</f>
        <v>4040</v>
      </c>
      <c r="S684" s="13" t="s">
        <v>688</v>
      </c>
      <c r="T684" s="34">
        <v>7</v>
      </c>
      <c r="U684" s="34">
        <v>101</v>
      </c>
      <c r="V684" s="33">
        <f>'Inputs and Outputs Part A'!$B$4+'Inputs and Outputs Part A'!$B$10</f>
        <v>103</v>
      </c>
      <c r="W684" s="33">
        <f t="shared" si="62"/>
        <v>101</v>
      </c>
      <c r="X684" s="33">
        <f>IF(W684-T684&gt;'Inputs and Outputs Part A'!B$4,W684-T684-'Inputs and Outputs Part A'!B$4,0)</f>
        <v>0</v>
      </c>
      <c r="Y684" s="35">
        <f>'Inputs and Outputs Part A'!$B$5*'Data Sheet A'!W684-'Inputs and Outputs Part A'!$B$6*'Data Sheet A'!X684</f>
        <v>4040</v>
      </c>
      <c r="AB684" s="13" t="s">
        <v>688</v>
      </c>
      <c r="AC684" s="34">
        <v>7</v>
      </c>
      <c r="AD684" s="34">
        <v>101</v>
      </c>
      <c r="AE684" s="33">
        <f>'Inputs and Outputs Part A'!$B$4+'Inputs and Outputs Part A'!$B$11</f>
        <v>104</v>
      </c>
      <c r="AF684" s="33">
        <f t="shared" si="63"/>
        <v>101</v>
      </c>
      <c r="AG684" s="33">
        <f>IF(AF684-AC684&gt;'Inputs and Outputs Part A'!B$4,AF684-AC684-'Inputs and Outputs Part A'!B$4,0)</f>
        <v>0</v>
      </c>
      <c r="AH684" s="35">
        <f>'Inputs and Outputs Part A'!$B$5*'Data Sheet A'!AF684-'Inputs and Outputs Part A'!$B$6*'Data Sheet A'!AG684</f>
        <v>4040</v>
      </c>
      <c r="AK684" s="13" t="s">
        <v>688</v>
      </c>
      <c r="AL684" s="34">
        <v>7</v>
      </c>
      <c r="AM684" s="34">
        <v>101</v>
      </c>
      <c r="AN684" s="33">
        <f>'Inputs and Outputs Part A'!$B$4+'Inputs and Outputs Part A'!$B$12</f>
        <v>105</v>
      </c>
      <c r="AO684" s="33">
        <f t="shared" si="64"/>
        <v>101</v>
      </c>
      <c r="AP684" s="33">
        <f>IF(AO684-AL684&gt;'Inputs and Outputs Part A'!B$4,AO684-AL684-'Inputs and Outputs Part A'!B$4,0)</f>
        <v>0</v>
      </c>
      <c r="AQ684" s="35">
        <f>'Inputs and Outputs Part A'!$B$5*'Data Sheet A'!AO684-'Inputs and Outputs Part A'!$B$6*'Data Sheet A'!AP684</f>
        <v>4040</v>
      </c>
      <c r="AS684" s="13" t="s">
        <v>688</v>
      </c>
      <c r="AT684" s="34">
        <v>7</v>
      </c>
      <c r="AU684" s="34">
        <v>101</v>
      </c>
      <c r="AV684" s="33">
        <f>'Inputs and Outputs Part A'!$B$4</f>
        <v>100</v>
      </c>
      <c r="AW684" s="33">
        <f t="shared" si="65"/>
        <v>100</v>
      </c>
      <c r="AX684" s="33">
        <f>IF(AW684-AT684&gt;'Inputs and Outputs Part A'!B$4,AW684-AT684-'Inputs and Outputs Part A'!B$4,0)</f>
        <v>0</v>
      </c>
      <c r="AY684" s="35">
        <f>'Inputs and Outputs Part A'!$B$5*'Data Sheet A'!AW684</f>
        <v>4000</v>
      </c>
    </row>
    <row r="685" spans="1:51" x14ac:dyDescent="0.3">
      <c r="A685" s="13" t="s">
        <v>689</v>
      </c>
      <c r="B685" s="34">
        <v>3</v>
      </c>
      <c r="C685" s="34">
        <v>100</v>
      </c>
      <c r="D685" s="33">
        <f>'Inputs and Outputs Part A'!$B$4+'Inputs and Outputs Part A'!$B$8</f>
        <v>101</v>
      </c>
      <c r="E685" s="33">
        <f t="shared" si="60"/>
        <v>100</v>
      </c>
      <c r="F685" s="33">
        <f>IF(E685-B685&gt;'Inputs and Outputs Part A'!B$4,E685-B685-'Inputs and Outputs Part A'!B$4,0)</f>
        <v>0</v>
      </c>
      <c r="G685" s="35">
        <f>'Inputs and Outputs Part A'!$B$5*'Data Sheet A'!E685-'Inputs and Outputs Part A'!$B$6*'Data Sheet A'!F685</f>
        <v>4000</v>
      </c>
      <c r="J685" s="13" t="s">
        <v>689</v>
      </c>
      <c r="K685" s="34">
        <v>3</v>
      </c>
      <c r="L685" s="34">
        <v>100</v>
      </c>
      <c r="M685" s="33">
        <f>'Inputs and Outputs Part A'!$B$4+'Inputs and Outputs Part A'!$B$9</f>
        <v>102</v>
      </c>
      <c r="N685" s="33">
        <f t="shared" si="61"/>
        <v>100</v>
      </c>
      <c r="O685" s="33">
        <f>IF(N685-K685&gt;'Inputs and Outputs Part A'!B$4,N685-K685-'Inputs and Outputs Part A'!B$4,0)</f>
        <v>0</v>
      </c>
      <c r="P685" s="35">
        <f>'Inputs and Outputs Part A'!$B$5*'Data Sheet A'!N685-'Inputs and Outputs Part A'!$B$6*'Data Sheet A'!O685</f>
        <v>4000</v>
      </c>
      <c r="S685" s="13" t="s">
        <v>689</v>
      </c>
      <c r="T685" s="34">
        <v>3</v>
      </c>
      <c r="U685" s="34">
        <v>100</v>
      </c>
      <c r="V685" s="33">
        <f>'Inputs and Outputs Part A'!$B$4+'Inputs and Outputs Part A'!$B$10</f>
        <v>103</v>
      </c>
      <c r="W685" s="33">
        <f t="shared" si="62"/>
        <v>100</v>
      </c>
      <c r="X685" s="33">
        <f>IF(W685-T685&gt;'Inputs and Outputs Part A'!B$4,W685-T685-'Inputs and Outputs Part A'!B$4,0)</f>
        <v>0</v>
      </c>
      <c r="Y685" s="35">
        <f>'Inputs and Outputs Part A'!$B$5*'Data Sheet A'!W685-'Inputs and Outputs Part A'!$B$6*'Data Sheet A'!X685</f>
        <v>4000</v>
      </c>
      <c r="AB685" s="13" t="s">
        <v>689</v>
      </c>
      <c r="AC685" s="34">
        <v>3</v>
      </c>
      <c r="AD685" s="34">
        <v>100</v>
      </c>
      <c r="AE685" s="33">
        <f>'Inputs and Outputs Part A'!$B$4+'Inputs and Outputs Part A'!$B$11</f>
        <v>104</v>
      </c>
      <c r="AF685" s="33">
        <f t="shared" si="63"/>
        <v>100</v>
      </c>
      <c r="AG685" s="33">
        <f>IF(AF685-AC685&gt;'Inputs and Outputs Part A'!B$4,AF685-AC685-'Inputs and Outputs Part A'!B$4,0)</f>
        <v>0</v>
      </c>
      <c r="AH685" s="35">
        <f>'Inputs and Outputs Part A'!$B$5*'Data Sheet A'!AF685-'Inputs and Outputs Part A'!$B$6*'Data Sheet A'!AG685</f>
        <v>4000</v>
      </c>
      <c r="AK685" s="13" t="s">
        <v>689</v>
      </c>
      <c r="AL685" s="34">
        <v>3</v>
      </c>
      <c r="AM685" s="34">
        <v>100</v>
      </c>
      <c r="AN685" s="33">
        <f>'Inputs and Outputs Part A'!$B$4+'Inputs and Outputs Part A'!$B$12</f>
        <v>105</v>
      </c>
      <c r="AO685" s="33">
        <f t="shared" si="64"/>
        <v>100</v>
      </c>
      <c r="AP685" s="33">
        <f>IF(AO685-AL685&gt;'Inputs and Outputs Part A'!B$4,AO685-AL685-'Inputs and Outputs Part A'!B$4,0)</f>
        <v>0</v>
      </c>
      <c r="AQ685" s="35">
        <f>'Inputs and Outputs Part A'!$B$5*'Data Sheet A'!AO685-'Inputs and Outputs Part A'!$B$6*'Data Sheet A'!AP685</f>
        <v>4000</v>
      </c>
      <c r="AS685" s="13" t="s">
        <v>689</v>
      </c>
      <c r="AT685" s="34">
        <v>3</v>
      </c>
      <c r="AU685" s="34">
        <v>100</v>
      </c>
      <c r="AV685" s="33">
        <f>'Inputs and Outputs Part A'!$B$4</f>
        <v>100</v>
      </c>
      <c r="AW685" s="33">
        <f t="shared" si="65"/>
        <v>100</v>
      </c>
      <c r="AX685" s="33">
        <f>IF(AW685-AT685&gt;'Inputs and Outputs Part A'!B$4,AW685-AT685-'Inputs and Outputs Part A'!B$4,0)</f>
        <v>0</v>
      </c>
      <c r="AY685" s="35">
        <f>'Inputs and Outputs Part A'!$B$5*'Data Sheet A'!AW685</f>
        <v>4000</v>
      </c>
    </row>
    <row r="686" spans="1:51" x14ac:dyDescent="0.3">
      <c r="A686" s="13" t="s">
        <v>690</v>
      </c>
      <c r="B686" s="34">
        <v>1</v>
      </c>
      <c r="C686" s="34">
        <v>103</v>
      </c>
      <c r="D686" s="33">
        <f>'Inputs and Outputs Part A'!$B$4+'Inputs and Outputs Part A'!$B$8</f>
        <v>101</v>
      </c>
      <c r="E686" s="33">
        <f t="shared" si="60"/>
        <v>101</v>
      </c>
      <c r="F686" s="33">
        <f>IF(E686-B686&gt;'Inputs and Outputs Part A'!B$4,E686-B686-'Inputs and Outputs Part A'!B$4,0)</f>
        <v>0</v>
      </c>
      <c r="G686" s="35">
        <f>'Inputs and Outputs Part A'!$B$5*'Data Sheet A'!E686-'Inputs and Outputs Part A'!$B$6*'Data Sheet A'!F686</f>
        <v>4040</v>
      </c>
      <c r="J686" s="13" t="s">
        <v>690</v>
      </c>
      <c r="K686" s="34">
        <v>1</v>
      </c>
      <c r="L686" s="34">
        <v>103</v>
      </c>
      <c r="M686" s="33">
        <f>'Inputs and Outputs Part A'!$B$4+'Inputs and Outputs Part A'!$B$9</f>
        <v>102</v>
      </c>
      <c r="N686" s="33">
        <f t="shared" si="61"/>
        <v>102</v>
      </c>
      <c r="O686" s="33">
        <f>IF(N686-K686&gt;'Inputs and Outputs Part A'!B$4,N686-K686-'Inputs and Outputs Part A'!B$4,0)</f>
        <v>1</v>
      </c>
      <c r="P686" s="35">
        <f>'Inputs and Outputs Part A'!$B$5*'Data Sheet A'!N686-'Inputs and Outputs Part A'!$B$6*'Data Sheet A'!O686</f>
        <v>3980</v>
      </c>
      <c r="S686" s="13" t="s">
        <v>690</v>
      </c>
      <c r="T686" s="34">
        <v>1</v>
      </c>
      <c r="U686" s="34">
        <v>103</v>
      </c>
      <c r="V686" s="33">
        <f>'Inputs and Outputs Part A'!$B$4+'Inputs and Outputs Part A'!$B$10</f>
        <v>103</v>
      </c>
      <c r="W686" s="33">
        <f t="shared" si="62"/>
        <v>103</v>
      </c>
      <c r="X686" s="33">
        <f>IF(W686-T686&gt;'Inputs and Outputs Part A'!B$4,W686-T686-'Inputs and Outputs Part A'!B$4,0)</f>
        <v>2</v>
      </c>
      <c r="Y686" s="35">
        <f>'Inputs and Outputs Part A'!$B$5*'Data Sheet A'!W686-'Inputs and Outputs Part A'!$B$6*'Data Sheet A'!X686</f>
        <v>3920</v>
      </c>
      <c r="AB686" s="13" t="s">
        <v>690</v>
      </c>
      <c r="AC686" s="34">
        <v>1</v>
      </c>
      <c r="AD686" s="34">
        <v>103</v>
      </c>
      <c r="AE686" s="33">
        <f>'Inputs and Outputs Part A'!$B$4+'Inputs and Outputs Part A'!$B$11</f>
        <v>104</v>
      </c>
      <c r="AF686" s="33">
        <f t="shared" si="63"/>
        <v>103</v>
      </c>
      <c r="AG686" s="33">
        <f>IF(AF686-AC686&gt;'Inputs and Outputs Part A'!B$4,AF686-AC686-'Inputs and Outputs Part A'!B$4,0)</f>
        <v>2</v>
      </c>
      <c r="AH686" s="35">
        <f>'Inputs and Outputs Part A'!$B$5*'Data Sheet A'!AF686-'Inputs and Outputs Part A'!$B$6*'Data Sheet A'!AG686</f>
        <v>3920</v>
      </c>
      <c r="AK686" s="13" t="s">
        <v>690</v>
      </c>
      <c r="AL686" s="34">
        <v>1</v>
      </c>
      <c r="AM686" s="34">
        <v>103</v>
      </c>
      <c r="AN686" s="33">
        <f>'Inputs and Outputs Part A'!$B$4+'Inputs and Outputs Part A'!$B$12</f>
        <v>105</v>
      </c>
      <c r="AO686" s="33">
        <f t="shared" si="64"/>
        <v>103</v>
      </c>
      <c r="AP686" s="33">
        <f>IF(AO686-AL686&gt;'Inputs and Outputs Part A'!B$4,AO686-AL686-'Inputs and Outputs Part A'!B$4,0)</f>
        <v>2</v>
      </c>
      <c r="AQ686" s="35">
        <f>'Inputs and Outputs Part A'!$B$5*'Data Sheet A'!AO686-'Inputs and Outputs Part A'!$B$6*'Data Sheet A'!AP686</f>
        <v>3920</v>
      </c>
      <c r="AS686" s="13" t="s">
        <v>690</v>
      </c>
      <c r="AT686" s="34">
        <v>1</v>
      </c>
      <c r="AU686" s="34">
        <v>103</v>
      </c>
      <c r="AV686" s="33">
        <f>'Inputs and Outputs Part A'!$B$4</f>
        <v>100</v>
      </c>
      <c r="AW686" s="33">
        <f t="shared" si="65"/>
        <v>100</v>
      </c>
      <c r="AX686" s="33">
        <f>IF(AW686-AT686&gt;'Inputs and Outputs Part A'!B$4,AW686-AT686-'Inputs and Outputs Part A'!B$4,0)</f>
        <v>0</v>
      </c>
      <c r="AY686" s="35">
        <f>'Inputs and Outputs Part A'!$B$5*'Data Sheet A'!AW686</f>
        <v>4000</v>
      </c>
    </row>
    <row r="687" spans="1:51" x14ac:dyDescent="0.3">
      <c r="A687" s="13" t="s">
        <v>691</v>
      </c>
      <c r="B687" s="34">
        <v>2</v>
      </c>
      <c r="C687" s="34">
        <v>94</v>
      </c>
      <c r="D687" s="33">
        <f>'Inputs and Outputs Part A'!$B$4+'Inputs and Outputs Part A'!$B$8</f>
        <v>101</v>
      </c>
      <c r="E687" s="33">
        <f t="shared" si="60"/>
        <v>94</v>
      </c>
      <c r="F687" s="33">
        <f>IF(E687-B687&gt;'Inputs and Outputs Part A'!B$4,E687-B687-'Inputs and Outputs Part A'!B$4,0)</f>
        <v>0</v>
      </c>
      <c r="G687" s="35">
        <f>'Inputs and Outputs Part A'!$B$5*'Data Sheet A'!E687-'Inputs and Outputs Part A'!$B$6*'Data Sheet A'!F687</f>
        <v>3760</v>
      </c>
      <c r="J687" s="13" t="s">
        <v>691</v>
      </c>
      <c r="K687" s="34">
        <v>2</v>
      </c>
      <c r="L687" s="34">
        <v>94</v>
      </c>
      <c r="M687" s="33">
        <f>'Inputs and Outputs Part A'!$B$4+'Inputs and Outputs Part A'!$B$9</f>
        <v>102</v>
      </c>
      <c r="N687" s="33">
        <f t="shared" si="61"/>
        <v>94</v>
      </c>
      <c r="O687" s="33">
        <f>IF(N687-K687&gt;'Inputs and Outputs Part A'!B$4,N687-K687-'Inputs and Outputs Part A'!B$4,0)</f>
        <v>0</v>
      </c>
      <c r="P687" s="35">
        <f>'Inputs and Outputs Part A'!$B$5*'Data Sheet A'!N687-'Inputs and Outputs Part A'!$B$6*'Data Sheet A'!O687</f>
        <v>3760</v>
      </c>
      <c r="S687" s="13" t="s">
        <v>691</v>
      </c>
      <c r="T687" s="34">
        <v>2</v>
      </c>
      <c r="U687" s="34">
        <v>94</v>
      </c>
      <c r="V687" s="33">
        <f>'Inputs and Outputs Part A'!$B$4+'Inputs and Outputs Part A'!$B$10</f>
        <v>103</v>
      </c>
      <c r="W687" s="33">
        <f t="shared" si="62"/>
        <v>94</v>
      </c>
      <c r="X687" s="33">
        <f>IF(W687-T687&gt;'Inputs and Outputs Part A'!B$4,W687-T687-'Inputs and Outputs Part A'!B$4,0)</f>
        <v>0</v>
      </c>
      <c r="Y687" s="35">
        <f>'Inputs and Outputs Part A'!$B$5*'Data Sheet A'!W687-'Inputs and Outputs Part A'!$B$6*'Data Sheet A'!X687</f>
        <v>3760</v>
      </c>
      <c r="AB687" s="13" t="s">
        <v>691</v>
      </c>
      <c r="AC687" s="34">
        <v>2</v>
      </c>
      <c r="AD687" s="34">
        <v>94</v>
      </c>
      <c r="AE687" s="33">
        <f>'Inputs and Outputs Part A'!$B$4+'Inputs and Outputs Part A'!$B$11</f>
        <v>104</v>
      </c>
      <c r="AF687" s="33">
        <f t="shared" si="63"/>
        <v>94</v>
      </c>
      <c r="AG687" s="33">
        <f>IF(AF687-AC687&gt;'Inputs and Outputs Part A'!B$4,AF687-AC687-'Inputs and Outputs Part A'!B$4,0)</f>
        <v>0</v>
      </c>
      <c r="AH687" s="35">
        <f>'Inputs and Outputs Part A'!$B$5*'Data Sheet A'!AF687-'Inputs and Outputs Part A'!$B$6*'Data Sheet A'!AG687</f>
        <v>3760</v>
      </c>
      <c r="AK687" s="13" t="s">
        <v>691</v>
      </c>
      <c r="AL687" s="34">
        <v>2</v>
      </c>
      <c r="AM687" s="34">
        <v>94</v>
      </c>
      <c r="AN687" s="33">
        <f>'Inputs and Outputs Part A'!$B$4+'Inputs and Outputs Part A'!$B$12</f>
        <v>105</v>
      </c>
      <c r="AO687" s="33">
        <f t="shared" si="64"/>
        <v>94</v>
      </c>
      <c r="AP687" s="33">
        <f>IF(AO687-AL687&gt;'Inputs and Outputs Part A'!B$4,AO687-AL687-'Inputs and Outputs Part A'!B$4,0)</f>
        <v>0</v>
      </c>
      <c r="AQ687" s="35">
        <f>'Inputs and Outputs Part A'!$B$5*'Data Sheet A'!AO687-'Inputs and Outputs Part A'!$B$6*'Data Sheet A'!AP687</f>
        <v>3760</v>
      </c>
      <c r="AS687" s="13" t="s">
        <v>691</v>
      </c>
      <c r="AT687" s="34">
        <v>2</v>
      </c>
      <c r="AU687" s="34">
        <v>94</v>
      </c>
      <c r="AV687" s="33">
        <f>'Inputs and Outputs Part A'!$B$4</f>
        <v>100</v>
      </c>
      <c r="AW687" s="33">
        <f t="shared" si="65"/>
        <v>94</v>
      </c>
      <c r="AX687" s="33">
        <f>IF(AW687-AT687&gt;'Inputs and Outputs Part A'!B$4,AW687-AT687-'Inputs and Outputs Part A'!B$4,0)</f>
        <v>0</v>
      </c>
      <c r="AY687" s="35">
        <f>'Inputs and Outputs Part A'!$B$5*'Data Sheet A'!AW687</f>
        <v>3760</v>
      </c>
    </row>
    <row r="688" spans="1:51" x14ac:dyDescent="0.3">
      <c r="A688" s="13" t="s">
        <v>692</v>
      </c>
      <c r="B688" s="34">
        <v>2</v>
      </c>
      <c r="C688" s="34">
        <v>109</v>
      </c>
      <c r="D688" s="33">
        <f>'Inputs and Outputs Part A'!$B$4+'Inputs and Outputs Part A'!$B$8</f>
        <v>101</v>
      </c>
      <c r="E688" s="33">
        <f t="shared" si="60"/>
        <v>101</v>
      </c>
      <c r="F688" s="33">
        <f>IF(E688-B688&gt;'Inputs and Outputs Part A'!B$4,E688-B688-'Inputs and Outputs Part A'!B$4,0)</f>
        <v>0</v>
      </c>
      <c r="G688" s="35">
        <f>'Inputs and Outputs Part A'!$B$5*'Data Sheet A'!E688-'Inputs and Outputs Part A'!$B$6*'Data Sheet A'!F688</f>
        <v>4040</v>
      </c>
      <c r="J688" s="13" t="s">
        <v>692</v>
      </c>
      <c r="K688" s="34">
        <v>2</v>
      </c>
      <c r="L688" s="34">
        <v>109</v>
      </c>
      <c r="M688" s="33">
        <f>'Inputs and Outputs Part A'!$B$4+'Inputs and Outputs Part A'!$B$9</f>
        <v>102</v>
      </c>
      <c r="N688" s="33">
        <f t="shared" si="61"/>
        <v>102</v>
      </c>
      <c r="O688" s="33">
        <f>IF(N688-K688&gt;'Inputs and Outputs Part A'!B$4,N688-K688-'Inputs and Outputs Part A'!B$4,0)</f>
        <v>0</v>
      </c>
      <c r="P688" s="35">
        <f>'Inputs and Outputs Part A'!$B$5*'Data Sheet A'!N688-'Inputs and Outputs Part A'!$B$6*'Data Sheet A'!O688</f>
        <v>4080</v>
      </c>
      <c r="S688" s="13" t="s">
        <v>692</v>
      </c>
      <c r="T688" s="34">
        <v>2</v>
      </c>
      <c r="U688" s="34">
        <v>109</v>
      </c>
      <c r="V688" s="33">
        <f>'Inputs and Outputs Part A'!$B$4+'Inputs and Outputs Part A'!$B$10</f>
        <v>103</v>
      </c>
      <c r="W688" s="33">
        <f t="shared" si="62"/>
        <v>103</v>
      </c>
      <c r="X688" s="33">
        <f>IF(W688-T688&gt;'Inputs and Outputs Part A'!B$4,W688-T688-'Inputs and Outputs Part A'!B$4,0)</f>
        <v>1</v>
      </c>
      <c r="Y688" s="35">
        <f>'Inputs and Outputs Part A'!$B$5*'Data Sheet A'!W688-'Inputs and Outputs Part A'!$B$6*'Data Sheet A'!X688</f>
        <v>4020</v>
      </c>
      <c r="AB688" s="13" t="s">
        <v>692</v>
      </c>
      <c r="AC688" s="34">
        <v>2</v>
      </c>
      <c r="AD688" s="34">
        <v>109</v>
      </c>
      <c r="AE688" s="33">
        <f>'Inputs and Outputs Part A'!$B$4+'Inputs and Outputs Part A'!$B$11</f>
        <v>104</v>
      </c>
      <c r="AF688" s="33">
        <f t="shared" si="63"/>
        <v>104</v>
      </c>
      <c r="AG688" s="33">
        <f>IF(AF688-AC688&gt;'Inputs and Outputs Part A'!B$4,AF688-AC688-'Inputs and Outputs Part A'!B$4,0)</f>
        <v>2</v>
      </c>
      <c r="AH688" s="35">
        <f>'Inputs and Outputs Part A'!$B$5*'Data Sheet A'!AF688-'Inputs and Outputs Part A'!$B$6*'Data Sheet A'!AG688</f>
        <v>3960</v>
      </c>
      <c r="AK688" s="13" t="s">
        <v>692</v>
      </c>
      <c r="AL688" s="34">
        <v>2</v>
      </c>
      <c r="AM688" s="34">
        <v>109</v>
      </c>
      <c r="AN688" s="33">
        <f>'Inputs and Outputs Part A'!$B$4+'Inputs and Outputs Part A'!$B$12</f>
        <v>105</v>
      </c>
      <c r="AO688" s="33">
        <f t="shared" si="64"/>
        <v>105</v>
      </c>
      <c r="AP688" s="33">
        <f>IF(AO688-AL688&gt;'Inputs and Outputs Part A'!B$4,AO688-AL688-'Inputs and Outputs Part A'!B$4,0)</f>
        <v>3</v>
      </c>
      <c r="AQ688" s="35">
        <f>'Inputs and Outputs Part A'!$B$5*'Data Sheet A'!AO688-'Inputs and Outputs Part A'!$B$6*'Data Sheet A'!AP688</f>
        <v>3900</v>
      </c>
      <c r="AS688" s="13" t="s">
        <v>692</v>
      </c>
      <c r="AT688" s="34">
        <v>2</v>
      </c>
      <c r="AU688" s="34">
        <v>109</v>
      </c>
      <c r="AV688" s="33">
        <f>'Inputs and Outputs Part A'!$B$4</f>
        <v>100</v>
      </c>
      <c r="AW688" s="33">
        <f t="shared" si="65"/>
        <v>100</v>
      </c>
      <c r="AX688" s="33">
        <f>IF(AW688-AT688&gt;'Inputs and Outputs Part A'!B$4,AW688-AT688-'Inputs and Outputs Part A'!B$4,0)</f>
        <v>0</v>
      </c>
      <c r="AY688" s="35">
        <f>'Inputs and Outputs Part A'!$B$5*'Data Sheet A'!AW688</f>
        <v>4000</v>
      </c>
    </row>
    <row r="689" spans="1:51" x14ac:dyDescent="0.3">
      <c r="A689" s="13" t="s">
        <v>693</v>
      </c>
      <c r="B689" s="34">
        <v>0</v>
      </c>
      <c r="C689" s="34">
        <v>106</v>
      </c>
      <c r="D689" s="33">
        <f>'Inputs and Outputs Part A'!$B$4+'Inputs and Outputs Part A'!$B$8</f>
        <v>101</v>
      </c>
      <c r="E689" s="33">
        <f t="shared" si="60"/>
        <v>101</v>
      </c>
      <c r="F689" s="33">
        <f>IF(E689-B689&gt;'Inputs and Outputs Part A'!B$4,E689-B689-'Inputs and Outputs Part A'!B$4,0)</f>
        <v>1</v>
      </c>
      <c r="G689" s="35">
        <f>'Inputs and Outputs Part A'!$B$5*'Data Sheet A'!E689-'Inputs and Outputs Part A'!$B$6*'Data Sheet A'!F689</f>
        <v>3940</v>
      </c>
      <c r="J689" s="13" t="s">
        <v>693</v>
      </c>
      <c r="K689" s="34">
        <v>0</v>
      </c>
      <c r="L689" s="34">
        <v>106</v>
      </c>
      <c r="M689" s="33">
        <f>'Inputs and Outputs Part A'!$B$4+'Inputs and Outputs Part A'!$B$9</f>
        <v>102</v>
      </c>
      <c r="N689" s="33">
        <f t="shared" si="61"/>
        <v>102</v>
      </c>
      <c r="O689" s="33">
        <f>IF(N689-K689&gt;'Inputs and Outputs Part A'!B$4,N689-K689-'Inputs and Outputs Part A'!B$4,0)</f>
        <v>2</v>
      </c>
      <c r="P689" s="35">
        <f>'Inputs and Outputs Part A'!$B$5*'Data Sheet A'!N689-'Inputs and Outputs Part A'!$B$6*'Data Sheet A'!O689</f>
        <v>3880</v>
      </c>
      <c r="S689" s="13" t="s">
        <v>693</v>
      </c>
      <c r="T689" s="34">
        <v>0</v>
      </c>
      <c r="U689" s="34">
        <v>106</v>
      </c>
      <c r="V689" s="33">
        <f>'Inputs and Outputs Part A'!$B$4+'Inputs and Outputs Part A'!$B$10</f>
        <v>103</v>
      </c>
      <c r="W689" s="33">
        <f t="shared" si="62"/>
        <v>103</v>
      </c>
      <c r="X689" s="33">
        <f>IF(W689-T689&gt;'Inputs and Outputs Part A'!B$4,W689-T689-'Inputs and Outputs Part A'!B$4,0)</f>
        <v>3</v>
      </c>
      <c r="Y689" s="35">
        <f>'Inputs and Outputs Part A'!$B$5*'Data Sheet A'!W689-'Inputs and Outputs Part A'!$B$6*'Data Sheet A'!X689</f>
        <v>3820</v>
      </c>
      <c r="AB689" s="13" t="s">
        <v>693</v>
      </c>
      <c r="AC689" s="34">
        <v>0</v>
      </c>
      <c r="AD689" s="34">
        <v>106</v>
      </c>
      <c r="AE689" s="33">
        <f>'Inputs and Outputs Part A'!$B$4+'Inputs and Outputs Part A'!$B$11</f>
        <v>104</v>
      </c>
      <c r="AF689" s="33">
        <f t="shared" si="63"/>
        <v>104</v>
      </c>
      <c r="AG689" s="33">
        <f>IF(AF689-AC689&gt;'Inputs and Outputs Part A'!B$4,AF689-AC689-'Inputs and Outputs Part A'!B$4,0)</f>
        <v>4</v>
      </c>
      <c r="AH689" s="35">
        <f>'Inputs and Outputs Part A'!$B$5*'Data Sheet A'!AF689-'Inputs and Outputs Part A'!$B$6*'Data Sheet A'!AG689</f>
        <v>3760</v>
      </c>
      <c r="AK689" s="13" t="s">
        <v>693</v>
      </c>
      <c r="AL689" s="34">
        <v>0</v>
      </c>
      <c r="AM689" s="34">
        <v>106</v>
      </c>
      <c r="AN689" s="33">
        <f>'Inputs and Outputs Part A'!$B$4+'Inputs and Outputs Part A'!$B$12</f>
        <v>105</v>
      </c>
      <c r="AO689" s="33">
        <f t="shared" si="64"/>
        <v>105</v>
      </c>
      <c r="AP689" s="33">
        <f>IF(AO689-AL689&gt;'Inputs and Outputs Part A'!B$4,AO689-AL689-'Inputs and Outputs Part A'!B$4,0)</f>
        <v>5</v>
      </c>
      <c r="AQ689" s="35">
        <f>'Inputs and Outputs Part A'!$B$5*'Data Sheet A'!AO689-'Inputs and Outputs Part A'!$B$6*'Data Sheet A'!AP689</f>
        <v>3700</v>
      </c>
      <c r="AS689" s="13" t="s">
        <v>693</v>
      </c>
      <c r="AT689" s="34">
        <v>0</v>
      </c>
      <c r="AU689" s="34">
        <v>106</v>
      </c>
      <c r="AV689" s="33">
        <f>'Inputs and Outputs Part A'!$B$4</f>
        <v>100</v>
      </c>
      <c r="AW689" s="33">
        <f t="shared" si="65"/>
        <v>100</v>
      </c>
      <c r="AX689" s="33">
        <f>IF(AW689-AT689&gt;'Inputs and Outputs Part A'!B$4,AW689-AT689-'Inputs and Outputs Part A'!B$4,0)</f>
        <v>0</v>
      </c>
      <c r="AY689" s="35">
        <f>'Inputs and Outputs Part A'!$B$5*'Data Sheet A'!AW689</f>
        <v>4000</v>
      </c>
    </row>
    <row r="690" spans="1:51" x14ac:dyDescent="0.3">
      <c r="A690" s="13" t="s">
        <v>694</v>
      </c>
      <c r="B690" s="34">
        <v>1</v>
      </c>
      <c r="C690" s="34">
        <v>100</v>
      </c>
      <c r="D690" s="33">
        <f>'Inputs and Outputs Part A'!$B$4+'Inputs and Outputs Part A'!$B$8</f>
        <v>101</v>
      </c>
      <c r="E690" s="33">
        <f t="shared" si="60"/>
        <v>100</v>
      </c>
      <c r="F690" s="33">
        <f>IF(E690-B690&gt;'Inputs and Outputs Part A'!B$4,E690-B690-'Inputs and Outputs Part A'!B$4,0)</f>
        <v>0</v>
      </c>
      <c r="G690" s="35">
        <f>'Inputs and Outputs Part A'!$B$5*'Data Sheet A'!E690-'Inputs and Outputs Part A'!$B$6*'Data Sheet A'!F690</f>
        <v>4000</v>
      </c>
      <c r="J690" s="13" t="s">
        <v>694</v>
      </c>
      <c r="K690" s="34">
        <v>1</v>
      </c>
      <c r="L690" s="34">
        <v>100</v>
      </c>
      <c r="M690" s="33">
        <f>'Inputs and Outputs Part A'!$B$4+'Inputs and Outputs Part A'!$B$9</f>
        <v>102</v>
      </c>
      <c r="N690" s="33">
        <f t="shared" si="61"/>
        <v>100</v>
      </c>
      <c r="O690" s="33">
        <f>IF(N690-K690&gt;'Inputs and Outputs Part A'!B$4,N690-K690-'Inputs and Outputs Part A'!B$4,0)</f>
        <v>0</v>
      </c>
      <c r="P690" s="35">
        <f>'Inputs and Outputs Part A'!$B$5*'Data Sheet A'!N690-'Inputs and Outputs Part A'!$B$6*'Data Sheet A'!O690</f>
        <v>4000</v>
      </c>
      <c r="S690" s="13" t="s">
        <v>694</v>
      </c>
      <c r="T690" s="34">
        <v>1</v>
      </c>
      <c r="U690" s="34">
        <v>100</v>
      </c>
      <c r="V690" s="33">
        <f>'Inputs and Outputs Part A'!$B$4+'Inputs and Outputs Part A'!$B$10</f>
        <v>103</v>
      </c>
      <c r="W690" s="33">
        <f t="shared" si="62"/>
        <v>100</v>
      </c>
      <c r="X690" s="33">
        <f>IF(W690-T690&gt;'Inputs and Outputs Part A'!B$4,W690-T690-'Inputs and Outputs Part A'!B$4,0)</f>
        <v>0</v>
      </c>
      <c r="Y690" s="35">
        <f>'Inputs and Outputs Part A'!$B$5*'Data Sheet A'!W690-'Inputs and Outputs Part A'!$B$6*'Data Sheet A'!X690</f>
        <v>4000</v>
      </c>
      <c r="AB690" s="13" t="s">
        <v>694</v>
      </c>
      <c r="AC690" s="34">
        <v>1</v>
      </c>
      <c r="AD690" s="34">
        <v>100</v>
      </c>
      <c r="AE690" s="33">
        <f>'Inputs and Outputs Part A'!$B$4+'Inputs and Outputs Part A'!$B$11</f>
        <v>104</v>
      </c>
      <c r="AF690" s="33">
        <f t="shared" si="63"/>
        <v>100</v>
      </c>
      <c r="AG690" s="33">
        <f>IF(AF690-AC690&gt;'Inputs and Outputs Part A'!B$4,AF690-AC690-'Inputs and Outputs Part A'!B$4,0)</f>
        <v>0</v>
      </c>
      <c r="AH690" s="35">
        <f>'Inputs and Outputs Part A'!$B$5*'Data Sheet A'!AF690-'Inputs and Outputs Part A'!$B$6*'Data Sheet A'!AG690</f>
        <v>4000</v>
      </c>
      <c r="AK690" s="13" t="s">
        <v>694</v>
      </c>
      <c r="AL690" s="34">
        <v>1</v>
      </c>
      <c r="AM690" s="34">
        <v>100</v>
      </c>
      <c r="AN690" s="33">
        <f>'Inputs and Outputs Part A'!$B$4+'Inputs and Outputs Part A'!$B$12</f>
        <v>105</v>
      </c>
      <c r="AO690" s="33">
        <f t="shared" si="64"/>
        <v>100</v>
      </c>
      <c r="AP690" s="33">
        <f>IF(AO690-AL690&gt;'Inputs and Outputs Part A'!B$4,AO690-AL690-'Inputs and Outputs Part A'!B$4,0)</f>
        <v>0</v>
      </c>
      <c r="AQ690" s="35">
        <f>'Inputs and Outputs Part A'!$B$5*'Data Sheet A'!AO690-'Inputs and Outputs Part A'!$B$6*'Data Sheet A'!AP690</f>
        <v>4000</v>
      </c>
      <c r="AS690" s="13" t="s">
        <v>694</v>
      </c>
      <c r="AT690" s="34">
        <v>1</v>
      </c>
      <c r="AU690" s="34">
        <v>100</v>
      </c>
      <c r="AV690" s="33">
        <f>'Inputs and Outputs Part A'!$B$4</f>
        <v>100</v>
      </c>
      <c r="AW690" s="33">
        <f t="shared" si="65"/>
        <v>100</v>
      </c>
      <c r="AX690" s="33">
        <f>IF(AW690-AT690&gt;'Inputs and Outputs Part A'!B$4,AW690-AT690-'Inputs and Outputs Part A'!B$4,0)</f>
        <v>0</v>
      </c>
      <c r="AY690" s="35">
        <f>'Inputs and Outputs Part A'!$B$5*'Data Sheet A'!AW690</f>
        <v>4000</v>
      </c>
    </row>
    <row r="691" spans="1:51" x14ac:dyDescent="0.3">
      <c r="A691" s="13" t="s">
        <v>695</v>
      </c>
      <c r="B691" s="34">
        <v>3</v>
      </c>
      <c r="C691" s="34">
        <v>98</v>
      </c>
      <c r="D691" s="33">
        <f>'Inputs and Outputs Part A'!$B$4+'Inputs and Outputs Part A'!$B$8</f>
        <v>101</v>
      </c>
      <c r="E691" s="33">
        <f t="shared" si="60"/>
        <v>98</v>
      </c>
      <c r="F691" s="33">
        <f>IF(E691-B691&gt;'Inputs and Outputs Part A'!B$4,E691-B691-'Inputs and Outputs Part A'!B$4,0)</f>
        <v>0</v>
      </c>
      <c r="G691" s="35">
        <f>'Inputs and Outputs Part A'!$B$5*'Data Sheet A'!E691-'Inputs and Outputs Part A'!$B$6*'Data Sheet A'!F691</f>
        <v>3920</v>
      </c>
      <c r="J691" s="13" t="s">
        <v>695</v>
      </c>
      <c r="K691" s="34">
        <v>3</v>
      </c>
      <c r="L691" s="34">
        <v>98</v>
      </c>
      <c r="M691" s="33">
        <f>'Inputs and Outputs Part A'!$B$4+'Inputs and Outputs Part A'!$B$9</f>
        <v>102</v>
      </c>
      <c r="N691" s="33">
        <f t="shared" si="61"/>
        <v>98</v>
      </c>
      <c r="O691" s="33">
        <f>IF(N691-K691&gt;'Inputs and Outputs Part A'!B$4,N691-K691-'Inputs and Outputs Part A'!B$4,0)</f>
        <v>0</v>
      </c>
      <c r="P691" s="35">
        <f>'Inputs and Outputs Part A'!$B$5*'Data Sheet A'!N691-'Inputs and Outputs Part A'!$B$6*'Data Sheet A'!O691</f>
        <v>3920</v>
      </c>
      <c r="S691" s="13" t="s">
        <v>695</v>
      </c>
      <c r="T691" s="34">
        <v>3</v>
      </c>
      <c r="U691" s="34">
        <v>98</v>
      </c>
      <c r="V691" s="33">
        <f>'Inputs and Outputs Part A'!$B$4+'Inputs and Outputs Part A'!$B$10</f>
        <v>103</v>
      </c>
      <c r="W691" s="33">
        <f t="shared" si="62"/>
        <v>98</v>
      </c>
      <c r="X691" s="33">
        <f>IF(W691-T691&gt;'Inputs and Outputs Part A'!B$4,W691-T691-'Inputs and Outputs Part A'!B$4,0)</f>
        <v>0</v>
      </c>
      <c r="Y691" s="35">
        <f>'Inputs and Outputs Part A'!$B$5*'Data Sheet A'!W691-'Inputs and Outputs Part A'!$B$6*'Data Sheet A'!X691</f>
        <v>3920</v>
      </c>
      <c r="AB691" s="13" t="s">
        <v>695</v>
      </c>
      <c r="AC691" s="34">
        <v>3</v>
      </c>
      <c r="AD691" s="34">
        <v>98</v>
      </c>
      <c r="AE691" s="33">
        <f>'Inputs and Outputs Part A'!$B$4+'Inputs and Outputs Part A'!$B$11</f>
        <v>104</v>
      </c>
      <c r="AF691" s="33">
        <f t="shared" si="63"/>
        <v>98</v>
      </c>
      <c r="AG691" s="33">
        <f>IF(AF691-AC691&gt;'Inputs and Outputs Part A'!B$4,AF691-AC691-'Inputs and Outputs Part A'!B$4,0)</f>
        <v>0</v>
      </c>
      <c r="AH691" s="35">
        <f>'Inputs and Outputs Part A'!$B$5*'Data Sheet A'!AF691-'Inputs and Outputs Part A'!$B$6*'Data Sheet A'!AG691</f>
        <v>3920</v>
      </c>
      <c r="AK691" s="13" t="s">
        <v>695</v>
      </c>
      <c r="AL691" s="34">
        <v>3</v>
      </c>
      <c r="AM691" s="34">
        <v>98</v>
      </c>
      <c r="AN691" s="33">
        <f>'Inputs and Outputs Part A'!$B$4+'Inputs and Outputs Part A'!$B$12</f>
        <v>105</v>
      </c>
      <c r="AO691" s="33">
        <f t="shared" si="64"/>
        <v>98</v>
      </c>
      <c r="AP691" s="33">
        <f>IF(AO691-AL691&gt;'Inputs and Outputs Part A'!B$4,AO691-AL691-'Inputs and Outputs Part A'!B$4,0)</f>
        <v>0</v>
      </c>
      <c r="AQ691" s="35">
        <f>'Inputs and Outputs Part A'!$B$5*'Data Sheet A'!AO691-'Inputs and Outputs Part A'!$B$6*'Data Sheet A'!AP691</f>
        <v>3920</v>
      </c>
      <c r="AS691" s="13" t="s">
        <v>695</v>
      </c>
      <c r="AT691" s="34">
        <v>3</v>
      </c>
      <c r="AU691" s="34">
        <v>98</v>
      </c>
      <c r="AV691" s="33">
        <f>'Inputs and Outputs Part A'!$B$4</f>
        <v>100</v>
      </c>
      <c r="AW691" s="33">
        <f t="shared" si="65"/>
        <v>98</v>
      </c>
      <c r="AX691" s="33">
        <f>IF(AW691-AT691&gt;'Inputs and Outputs Part A'!B$4,AW691-AT691-'Inputs and Outputs Part A'!B$4,0)</f>
        <v>0</v>
      </c>
      <c r="AY691" s="35">
        <f>'Inputs and Outputs Part A'!$B$5*'Data Sheet A'!AW691</f>
        <v>3920</v>
      </c>
    </row>
    <row r="692" spans="1:51" x14ac:dyDescent="0.3">
      <c r="A692" s="13" t="s">
        <v>696</v>
      </c>
      <c r="B692" s="34">
        <v>1</v>
      </c>
      <c r="C692" s="34">
        <v>102</v>
      </c>
      <c r="D692" s="33">
        <f>'Inputs and Outputs Part A'!$B$4+'Inputs and Outputs Part A'!$B$8</f>
        <v>101</v>
      </c>
      <c r="E692" s="33">
        <f t="shared" si="60"/>
        <v>101</v>
      </c>
      <c r="F692" s="33">
        <f>IF(E692-B692&gt;'Inputs and Outputs Part A'!B$4,E692-B692-'Inputs and Outputs Part A'!B$4,0)</f>
        <v>0</v>
      </c>
      <c r="G692" s="35">
        <f>'Inputs and Outputs Part A'!$B$5*'Data Sheet A'!E692-'Inputs and Outputs Part A'!$B$6*'Data Sheet A'!F692</f>
        <v>4040</v>
      </c>
      <c r="J692" s="13" t="s">
        <v>696</v>
      </c>
      <c r="K692" s="34">
        <v>1</v>
      </c>
      <c r="L692" s="34">
        <v>102</v>
      </c>
      <c r="M692" s="33">
        <f>'Inputs and Outputs Part A'!$B$4+'Inputs and Outputs Part A'!$B$9</f>
        <v>102</v>
      </c>
      <c r="N692" s="33">
        <f t="shared" si="61"/>
        <v>102</v>
      </c>
      <c r="O692" s="33">
        <f>IF(N692-K692&gt;'Inputs and Outputs Part A'!B$4,N692-K692-'Inputs and Outputs Part A'!B$4,0)</f>
        <v>1</v>
      </c>
      <c r="P692" s="35">
        <f>'Inputs and Outputs Part A'!$B$5*'Data Sheet A'!N692-'Inputs and Outputs Part A'!$B$6*'Data Sheet A'!O692</f>
        <v>3980</v>
      </c>
      <c r="S692" s="13" t="s">
        <v>696</v>
      </c>
      <c r="T692" s="34">
        <v>1</v>
      </c>
      <c r="U692" s="34">
        <v>102</v>
      </c>
      <c r="V692" s="33">
        <f>'Inputs and Outputs Part A'!$B$4+'Inputs and Outputs Part A'!$B$10</f>
        <v>103</v>
      </c>
      <c r="W692" s="33">
        <f t="shared" si="62"/>
        <v>102</v>
      </c>
      <c r="X692" s="33">
        <f>IF(W692-T692&gt;'Inputs and Outputs Part A'!B$4,W692-T692-'Inputs and Outputs Part A'!B$4,0)</f>
        <v>1</v>
      </c>
      <c r="Y692" s="35">
        <f>'Inputs and Outputs Part A'!$B$5*'Data Sheet A'!W692-'Inputs and Outputs Part A'!$B$6*'Data Sheet A'!X692</f>
        <v>3980</v>
      </c>
      <c r="AB692" s="13" t="s">
        <v>696</v>
      </c>
      <c r="AC692" s="34">
        <v>1</v>
      </c>
      <c r="AD692" s="34">
        <v>102</v>
      </c>
      <c r="AE692" s="33">
        <f>'Inputs and Outputs Part A'!$B$4+'Inputs and Outputs Part A'!$B$11</f>
        <v>104</v>
      </c>
      <c r="AF692" s="33">
        <f t="shared" si="63"/>
        <v>102</v>
      </c>
      <c r="AG692" s="33">
        <f>IF(AF692-AC692&gt;'Inputs and Outputs Part A'!B$4,AF692-AC692-'Inputs and Outputs Part A'!B$4,0)</f>
        <v>1</v>
      </c>
      <c r="AH692" s="35">
        <f>'Inputs and Outputs Part A'!$B$5*'Data Sheet A'!AF692-'Inputs and Outputs Part A'!$B$6*'Data Sheet A'!AG692</f>
        <v>3980</v>
      </c>
      <c r="AK692" s="13" t="s">
        <v>696</v>
      </c>
      <c r="AL692" s="34">
        <v>1</v>
      </c>
      <c r="AM692" s="34">
        <v>102</v>
      </c>
      <c r="AN692" s="33">
        <f>'Inputs and Outputs Part A'!$B$4+'Inputs and Outputs Part A'!$B$12</f>
        <v>105</v>
      </c>
      <c r="AO692" s="33">
        <f t="shared" si="64"/>
        <v>102</v>
      </c>
      <c r="AP692" s="33">
        <f>IF(AO692-AL692&gt;'Inputs and Outputs Part A'!B$4,AO692-AL692-'Inputs and Outputs Part A'!B$4,0)</f>
        <v>1</v>
      </c>
      <c r="AQ692" s="35">
        <f>'Inputs and Outputs Part A'!$B$5*'Data Sheet A'!AO692-'Inputs and Outputs Part A'!$B$6*'Data Sheet A'!AP692</f>
        <v>3980</v>
      </c>
      <c r="AS692" s="13" t="s">
        <v>696</v>
      </c>
      <c r="AT692" s="34">
        <v>1</v>
      </c>
      <c r="AU692" s="34">
        <v>102</v>
      </c>
      <c r="AV692" s="33">
        <f>'Inputs and Outputs Part A'!$B$4</f>
        <v>100</v>
      </c>
      <c r="AW692" s="33">
        <f t="shared" si="65"/>
        <v>100</v>
      </c>
      <c r="AX692" s="33">
        <f>IF(AW692-AT692&gt;'Inputs and Outputs Part A'!B$4,AW692-AT692-'Inputs and Outputs Part A'!B$4,0)</f>
        <v>0</v>
      </c>
      <c r="AY692" s="35">
        <f>'Inputs and Outputs Part A'!$B$5*'Data Sheet A'!AW692</f>
        <v>4000</v>
      </c>
    </row>
    <row r="693" spans="1:51" x14ac:dyDescent="0.3">
      <c r="A693" s="13" t="s">
        <v>697</v>
      </c>
      <c r="B693" s="34">
        <v>4</v>
      </c>
      <c r="C693" s="34">
        <v>99</v>
      </c>
      <c r="D693" s="33">
        <f>'Inputs and Outputs Part A'!$B$4+'Inputs and Outputs Part A'!$B$8</f>
        <v>101</v>
      </c>
      <c r="E693" s="33">
        <f t="shared" si="60"/>
        <v>99</v>
      </c>
      <c r="F693" s="33">
        <f>IF(E693-B693&gt;'Inputs and Outputs Part A'!B$4,E693-B693-'Inputs and Outputs Part A'!B$4,0)</f>
        <v>0</v>
      </c>
      <c r="G693" s="35">
        <f>'Inputs and Outputs Part A'!$B$5*'Data Sheet A'!E693-'Inputs and Outputs Part A'!$B$6*'Data Sheet A'!F693</f>
        <v>3960</v>
      </c>
      <c r="J693" s="13" t="s">
        <v>697</v>
      </c>
      <c r="K693" s="34">
        <v>4</v>
      </c>
      <c r="L693" s="34">
        <v>99</v>
      </c>
      <c r="M693" s="33">
        <f>'Inputs and Outputs Part A'!$B$4+'Inputs and Outputs Part A'!$B$9</f>
        <v>102</v>
      </c>
      <c r="N693" s="33">
        <f t="shared" si="61"/>
        <v>99</v>
      </c>
      <c r="O693" s="33">
        <f>IF(N693-K693&gt;'Inputs and Outputs Part A'!B$4,N693-K693-'Inputs and Outputs Part A'!B$4,0)</f>
        <v>0</v>
      </c>
      <c r="P693" s="35">
        <f>'Inputs and Outputs Part A'!$B$5*'Data Sheet A'!N693-'Inputs and Outputs Part A'!$B$6*'Data Sheet A'!O693</f>
        <v>3960</v>
      </c>
      <c r="S693" s="13" t="s">
        <v>697</v>
      </c>
      <c r="T693" s="34">
        <v>4</v>
      </c>
      <c r="U693" s="34">
        <v>99</v>
      </c>
      <c r="V693" s="33">
        <f>'Inputs and Outputs Part A'!$B$4+'Inputs and Outputs Part A'!$B$10</f>
        <v>103</v>
      </c>
      <c r="W693" s="33">
        <f t="shared" si="62"/>
        <v>99</v>
      </c>
      <c r="X693" s="33">
        <f>IF(W693-T693&gt;'Inputs and Outputs Part A'!B$4,W693-T693-'Inputs and Outputs Part A'!B$4,0)</f>
        <v>0</v>
      </c>
      <c r="Y693" s="35">
        <f>'Inputs and Outputs Part A'!$B$5*'Data Sheet A'!W693-'Inputs and Outputs Part A'!$B$6*'Data Sheet A'!X693</f>
        <v>3960</v>
      </c>
      <c r="AB693" s="13" t="s">
        <v>697</v>
      </c>
      <c r="AC693" s="34">
        <v>4</v>
      </c>
      <c r="AD693" s="34">
        <v>99</v>
      </c>
      <c r="AE693" s="33">
        <f>'Inputs and Outputs Part A'!$B$4+'Inputs and Outputs Part A'!$B$11</f>
        <v>104</v>
      </c>
      <c r="AF693" s="33">
        <f t="shared" si="63"/>
        <v>99</v>
      </c>
      <c r="AG693" s="33">
        <f>IF(AF693-AC693&gt;'Inputs and Outputs Part A'!B$4,AF693-AC693-'Inputs and Outputs Part A'!B$4,0)</f>
        <v>0</v>
      </c>
      <c r="AH693" s="35">
        <f>'Inputs and Outputs Part A'!$B$5*'Data Sheet A'!AF693-'Inputs and Outputs Part A'!$B$6*'Data Sheet A'!AG693</f>
        <v>3960</v>
      </c>
      <c r="AK693" s="13" t="s">
        <v>697</v>
      </c>
      <c r="AL693" s="34">
        <v>4</v>
      </c>
      <c r="AM693" s="34">
        <v>99</v>
      </c>
      <c r="AN693" s="33">
        <f>'Inputs and Outputs Part A'!$B$4+'Inputs and Outputs Part A'!$B$12</f>
        <v>105</v>
      </c>
      <c r="AO693" s="33">
        <f t="shared" si="64"/>
        <v>99</v>
      </c>
      <c r="AP693" s="33">
        <f>IF(AO693-AL693&gt;'Inputs and Outputs Part A'!B$4,AO693-AL693-'Inputs and Outputs Part A'!B$4,0)</f>
        <v>0</v>
      </c>
      <c r="AQ693" s="35">
        <f>'Inputs and Outputs Part A'!$B$5*'Data Sheet A'!AO693-'Inputs and Outputs Part A'!$B$6*'Data Sheet A'!AP693</f>
        <v>3960</v>
      </c>
      <c r="AS693" s="13" t="s">
        <v>697</v>
      </c>
      <c r="AT693" s="34">
        <v>4</v>
      </c>
      <c r="AU693" s="34">
        <v>99</v>
      </c>
      <c r="AV693" s="33">
        <f>'Inputs and Outputs Part A'!$B$4</f>
        <v>100</v>
      </c>
      <c r="AW693" s="33">
        <f t="shared" si="65"/>
        <v>99</v>
      </c>
      <c r="AX693" s="33">
        <f>IF(AW693-AT693&gt;'Inputs and Outputs Part A'!B$4,AW693-AT693-'Inputs and Outputs Part A'!B$4,0)</f>
        <v>0</v>
      </c>
      <c r="AY693" s="35">
        <f>'Inputs and Outputs Part A'!$B$5*'Data Sheet A'!AW693</f>
        <v>3960</v>
      </c>
    </row>
    <row r="694" spans="1:51" x14ac:dyDescent="0.3">
      <c r="A694" s="13" t="s">
        <v>698</v>
      </c>
      <c r="B694" s="34">
        <v>3</v>
      </c>
      <c r="C694" s="34">
        <v>95</v>
      </c>
      <c r="D694" s="33">
        <f>'Inputs and Outputs Part A'!$B$4+'Inputs and Outputs Part A'!$B$8</f>
        <v>101</v>
      </c>
      <c r="E694" s="33">
        <f t="shared" si="60"/>
        <v>95</v>
      </c>
      <c r="F694" s="33">
        <f>IF(E694-B694&gt;'Inputs and Outputs Part A'!B$4,E694-B694-'Inputs and Outputs Part A'!B$4,0)</f>
        <v>0</v>
      </c>
      <c r="G694" s="35">
        <f>'Inputs and Outputs Part A'!$B$5*'Data Sheet A'!E694-'Inputs and Outputs Part A'!$B$6*'Data Sheet A'!F694</f>
        <v>3800</v>
      </c>
      <c r="J694" s="13" t="s">
        <v>698</v>
      </c>
      <c r="K694" s="34">
        <v>3</v>
      </c>
      <c r="L694" s="34">
        <v>95</v>
      </c>
      <c r="M694" s="33">
        <f>'Inputs and Outputs Part A'!$B$4+'Inputs and Outputs Part A'!$B$9</f>
        <v>102</v>
      </c>
      <c r="N694" s="33">
        <f t="shared" si="61"/>
        <v>95</v>
      </c>
      <c r="O694" s="33">
        <f>IF(N694-K694&gt;'Inputs and Outputs Part A'!B$4,N694-K694-'Inputs and Outputs Part A'!B$4,0)</f>
        <v>0</v>
      </c>
      <c r="P694" s="35">
        <f>'Inputs and Outputs Part A'!$B$5*'Data Sheet A'!N694-'Inputs and Outputs Part A'!$B$6*'Data Sheet A'!O694</f>
        <v>3800</v>
      </c>
      <c r="S694" s="13" t="s">
        <v>698</v>
      </c>
      <c r="T694" s="34">
        <v>3</v>
      </c>
      <c r="U694" s="34">
        <v>95</v>
      </c>
      <c r="V694" s="33">
        <f>'Inputs and Outputs Part A'!$B$4+'Inputs and Outputs Part A'!$B$10</f>
        <v>103</v>
      </c>
      <c r="W694" s="33">
        <f t="shared" si="62"/>
        <v>95</v>
      </c>
      <c r="X694" s="33">
        <f>IF(W694-T694&gt;'Inputs and Outputs Part A'!B$4,W694-T694-'Inputs and Outputs Part A'!B$4,0)</f>
        <v>0</v>
      </c>
      <c r="Y694" s="35">
        <f>'Inputs and Outputs Part A'!$B$5*'Data Sheet A'!W694-'Inputs and Outputs Part A'!$B$6*'Data Sheet A'!X694</f>
        <v>3800</v>
      </c>
      <c r="AB694" s="13" t="s">
        <v>698</v>
      </c>
      <c r="AC694" s="34">
        <v>3</v>
      </c>
      <c r="AD694" s="34">
        <v>95</v>
      </c>
      <c r="AE694" s="33">
        <f>'Inputs and Outputs Part A'!$B$4+'Inputs and Outputs Part A'!$B$11</f>
        <v>104</v>
      </c>
      <c r="AF694" s="33">
        <f t="shared" si="63"/>
        <v>95</v>
      </c>
      <c r="AG694" s="33">
        <f>IF(AF694-AC694&gt;'Inputs and Outputs Part A'!B$4,AF694-AC694-'Inputs and Outputs Part A'!B$4,0)</f>
        <v>0</v>
      </c>
      <c r="AH694" s="35">
        <f>'Inputs and Outputs Part A'!$B$5*'Data Sheet A'!AF694-'Inputs and Outputs Part A'!$B$6*'Data Sheet A'!AG694</f>
        <v>3800</v>
      </c>
      <c r="AK694" s="13" t="s">
        <v>698</v>
      </c>
      <c r="AL694" s="34">
        <v>3</v>
      </c>
      <c r="AM694" s="34">
        <v>95</v>
      </c>
      <c r="AN694" s="33">
        <f>'Inputs and Outputs Part A'!$B$4+'Inputs and Outputs Part A'!$B$12</f>
        <v>105</v>
      </c>
      <c r="AO694" s="33">
        <f t="shared" si="64"/>
        <v>95</v>
      </c>
      <c r="AP694" s="33">
        <f>IF(AO694-AL694&gt;'Inputs and Outputs Part A'!B$4,AO694-AL694-'Inputs and Outputs Part A'!B$4,0)</f>
        <v>0</v>
      </c>
      <c r="AQ694" s="35">
        <f>'Inputs and Outputs Part A'!$B$5*'Data Sheet A'!AO694-'Inputs and Outputs Part A'!$B$6*'Data Sheet A'!AP694</f>
        <v>3800</v>
      </c>
      <c r="AS694" s="13" t="s">
        <v>698</v>
      </c>
      <c r="AT694" s="34">
        <v>3</v>
      </c>
      <c r="AU694" s="34">
        <v>95</v>
      </c>
      <c r="AV694" s="33">
        <f>'Inputs and Outputs Part A'!$B$4</f>
        <v>100</v>
      </c>
      <c r="AW694" s="33">
        <f t="shared" si="65"/>
        <v>95</v>
      </c>
      <c r="AX694" s="33">
        <f>IF(AW694-AT694&gt;'Inputs and Outputs Part A'!B$4,AW694-AT694-'Inputs and Outputs Part A'!B$4,0)</f>
        <v>0</v>
      </c>
      <c r="AY694" s="35">
        <f>'Inputs and Outputs Part A'!$B$5*'Data Sheet A'!AW694</f>
        <v>3800</v>
      </c>
    </row>
    <row r="695" spans="1:51" x14ac:dyDescent="0.3">
      <c r="A695" s="13" t="s">
        <v>699</v>
      </c>
      <c r="B695" s="34">
        <v>0</v>
      </c>
      <c r="C695" s="34">
        <v>104</v>
      </c>
      <c r="D695" s="33">
        <f>'Inputs and Outputs Part A'!$B$4+'Inputs and Outputs Part A'!$B$8</f>
        <v>101</v>
      </c>
      <c r="E695" s="33">
        <f t="shared" si="60"/>
        <v>101</v>
      </c>
      <c r="F695" s="33">
        <f>IF(E695-B695&gt;'Inputs and Outputs Part A'!B$4,E695-B695-'Inputs and Outputs Part A'!B$4,0)</f>
        <v>1</v>
      </c>
      <c r="G695" s="35">
        <f>'Inputs and Outputs Part A'!$B$5*'Data Sheet A'!E695-'Inputs and Outputs Part A'!$B$6*'Data Sheet A'!F695</f>
        <v>3940</v>
      </c>
      <c r="J695" s="13" t="s">
        <v>699</v>
      </c>
      <c r="K695" s="34">
        <v>0</v>
      </c>
      <c r="L695" s="34">
        <v>104</v>
      </c>
      <c r="M695" s="33">
        <f>'Inputs and Outputs Part A'!$B$4+'Inputs and Outputs Part A'!$B$9</f>
        <v>102</v>
      </c>
      <c r="N695" s="33">
        <f t="shared" si="61"/>
        <v>102</v>
      </c>
      <c r="O695" s="33">
        <f>IF(N695-K695&gt;'Inputs and Outputs Part A'!B$4,N695-K695-'Inputs and Outputs Part A'!B$4,0)</f>
        <v>2</v>
      </c>
      <c r="P695" s="35">
        <f>'Inputs and Outputs Part A'!$B$5*'Data Sheet A'!N695-'Inputs and Outputs Part A'!$B$6*'Data Sheet A'!O695</f>
        <v>3880</v>
      </c>
      <c r="S695" s="13" t="s">
        <v>699</v>
      </c>
      <c r="T695" s="34">
        <v>0</v>
      </c>
      <c r="U695" s="34">
        <v>104</v>
      </c>
      <c r="V695" s="33">
        <f>'Inputs and Outputs Part A'!$B$4+'Inputs and Outputs Part A'!$B$10</f>
        <v>103</v>
      </c>
      <c r="W695" s="33">
        <f t="shared" si="62"/>
        <v>103</v>
      </c>
      <c r="X695" s="33">
        <f>IF(W695-T695&gt;'Inputs and Outputs Part A'!B$4,W695-T695-'Inputs and Outputs Part A'!B$4,0)</f>
        <v>3</v>
      </c>
      <c r="Y695" s="35">
        <f>'Inputs and Outputs Part A'!$B$5*'Data Sheet A'!W695-'Inputs and Outputs Part A'!$B$6*'Data Sheet A'!X695</f>
        <v>3820</v>
      </c>
      <c r="AB695" s="13" t="s">
        <v>699</v>
      </c>
      <c r="AC695" s="34">
        <v>0</v>
      </c>
      <c r="AD695" s="34">
        <v>104</v>
      </c>
      <c r="AE695" s="33">
        <f>'Inputs and Outputs Part A'!$B$4+'Inputs and Outputs Part A'!$B$11</f>
        <v>104</v>
      </c>
      <c r="AF695" s="33">
        <f t="shared" si="63"/>
        <v>104</v>
      </c>
      <c r="AG695" s="33">
        <f>IF(AF695-AC695&gt;'Inputs and Outputs Part A'!B$4,AF695-AC695-'Inputs and Outputs Part A'!B$4,0)</f>
        <v>4</v>
      </c>
      <c r="AH695" s="35">
        <f>'Inputs and Outputs Part A'!$B$5*'Data Sheet A'!AF695-'Inputs and Outputs Part A'!$B$6*'Data Sheet A'!AG695</f>
        <v>3760</v>
      </c>
      <c r="AK695" s="13" t="s">
        <v>699</v>
      </c>
      <c r="AL695" s="34">
        <v>0</v>
      </c>
      <c r="AM695" s="34">
        <v>104</v>
      </c>
      <c r="AN695" s="33">
        <f>'Inputs and Outputs Part A'!$B$4+'Inputs and Outputs Part A'!$B$12</f>
        <v>105</v>
      </c>
      <c r="AO695" s="33">
        <f t="shared" si="64"/>
        <v>104</v>
      </c>
      <c r="AP695" s="33">
        <f>IF(AO695-AL695&gt;'Inputs and Outputs Part A'!B$4,AO695-AL695-'Inputs and Outputs Part A'!B$4,0)</f>
        <v>4</v>
      </c>
      <c r="AQ695" s="35">
        <f>'Inputs and Outputs Part A'!$B$5*'Data Sheet A'!AO695-'Inputs and Outputs Part A'!$B$6*'Data Sheet A'!AP695</f>
        <v>3760</v>
      </c>
      <c r="AS695" s="13" t="s">
        <v>699</v>
      </c>
      <c r="AT695" s="34">
        <v>0</v>
      </c>
      <c r="AU695" s="34">
        <v>104</v>
      </c>
      <c r="AV695" s="33">
        <f>'Inputs and Outputs Part A'!$B$4</f>
        <v>100</v>
      </c>
      <c r="AW695" s="33">
        <f t="shared" si="65"/>
        <v>100</v>
      </c>
      <c r="AX695" s="33">
        <f>IF(AW695-AT695&gt;'Inputs and Outputs Part A'!B$4,AW695-AT695-'Inputs and Outputs Part A'!B$4,0)</f>
        <v>0</v>
      </c>
      <c r="AY695" s="35">
        <f>'Inputs and Outputs Part A'!$B$5*'Data Sheet A'!AW695</f>
        <v>4000</v>
      </c>
    </row>
    <row r="696" spans="1:51" x14ac:dyDescent="0.3">
      <c r="A696" s="13" t="s">
        <v>700</v>
      </c>
      <c r="B696" s="34">
        <v>3</v>
      </c>
      <c r="C696" s="34">
        <v>98</v>
      </c>
      <c r="D696" s="33">
        <f>'Inputs and Outputs Part A'!$B$4+'Inputs and Outputs Part A'!$B$8</f>
        <v>101</v>
      </c>
      <c r="E696" s="33">
        <f t="shared" si="60"/>
        <v>98</v>
      </c>
      <c r="F696" s="33">
        <f>IF(E696-B696&gt;'Inputs and Outputs Part A'!B$4,E696-B696-'Inputs and Outputs Part A'!B$4,0)</f>
        <v>0</v>
      </c>
      <c r="G696" s="35">
        <f>'Inputs and Outputs Part A'!$B$5*'Data Sheet A'!E696-'Inputs and Outputs Part A'!$B$6*'Data Sheet A'!F696</f>
        <v>3920</v>
      </c>
      <c r="J696" s="13" t="s">
        <v>700</v>
      </c>
      <c r="K696" s="34">
        <v>3</v>
      </c>
      <c r="L696" s="34">
        <v>98</v>
      </c>
      <c r="M696" s="33">
        <f>'Inputs and Outputs Part A'!$B$4+'Inputs and Outputs Part A'!$B$9</f>
        <v>102</v>
      </c>
      <c r="N696" s="33">
        <f t="shared" si="61"/>
        <v>98</v>
      </c>
      <c r="O696" s="33">
        <f>IF(N696-K696&gt;'Inputs and Outputs Part A'!B$4,N696-K696-'Inputs and Outputs Part A'!B$4,0)</f>
        <v>0</v>
      </c>
      <c r="P696" s="35">
        <f>'Inputs and Outputs Part A'!$B$5*'Data Sheet A'!N696-'Inputs and Outputs Part A'!$B$6*'Data Sheet A'!O696</f>
        <v>3920</v>
      </c>
      <c r="S696" s="13" t="s">
        <v>700</v>
      </c>
      <c r="T696" s="34">
        <v>3</v>
      </c>
      <c r="U696" s="34">
        <v>98</v>
      </c>
      <c r="V696" s="33">
        <f>'Inputs and Outputs Part A'!$B$4+'Inputs and Outputs Part A'!$B$10</f>
        <v>103</v>
      </c>
      <c r="W696" s="33">
        <f t="shared" si="62"/>
        <v>98</v>
      </c>
      <c r="X696" s="33">
        <f>IF(W696-T696&gt;'Inputs and Outputs Part A'!B$4,W696-T696-'Inputs and Outputs Part A'!B$4,0)</f>
        <v>0</v>
      </c>
      <c r="Y696" s="35">
        <f>'Inputs and Outputs Part A'!$B$5*'Data Sheet A'!W696-'Inputs and Outputs Part A'!$B$6*'Data Sheet A'!X696</f>
        <v>3920</v>
      </c>
      <c r="AB696" s="13" t="s">
        <v>700</v>
      </c>
      <c r="AC696" s="34">
        <v>3</v>
      </c>
      <c r="AD696" s="34">
        <v>98</v>
      </c>
      <c r="AE696" s="33">
        <f>'Inputs and Outputs Part A'!$B$4+'Inputs and Outputs Part A'!$B$11</f>
        <v>104</v>
      </c>
      <c r="AF696" s="33">
        <f t="shared" si="63"/>
        <v>98</v>
      </c>
      <c r="AG696" s="33">
        <f>IF(AF696-AC696&gt;'Inputs and Outputs Part A'!B$4,AF696-AC696-'Inputs and Outputs Part A'!B$4,0)</f>
        <v>0</v>
      </c>
      <c r="AH696" s="35">
        <f>'Inputs and Outputs Part A'!$B$5*'Data Sheet A'!AF696-'Inputs and Outputs Part A'!$B$6*'Data Sheet A'!AG696</f>
        <v>3920</v>
      </c>
      <c r="AK696" s="13" t="s">
        <v>700</v>
      </c>
      <c r="AL696" s="34">
        <v>3</v>
      </c>
      <c r="AM696" s="34">
        <v>98</v>
      </c>
      <c r="AN696" s="33">
        <f>'Inputs and Outputs Part A'!$B$4+'Inputs and Outputs Part A'!$B$12</f>
        <v>105</v>
      </c>
      <c r="AO696" s="33">
        <f t="shared" si="64"/>
        <v>98</v>
      </c>
      <c r="AP696" s="33">
        <f>IF(AO696-AL696&gt;'Inputs and Outputs Part A'!B$4,AO696-AL696-'Inputs and Outputs Part A'!B$4,0)</f>
        <v>0</v>
      </c>
      <c r="AQ696" s="35">
        <f>'Inputs and Outputs Part A'!$B$5*'Data Sheet A'!AO696-'Inputs and Outputs Part A'!$B$6*'Data Sheet A'!AP696</f>
        <v>3920</v>
      </c>
      <c r="AS696" s="13" t="s">
        <v>700</v>
      </c>
      <c r="AT696" s="34">
        <v>3</v>
      </c>
      <c r="AU696" s="34">
        <v>98</v>
      </c>
      <c r="AV696" s="33">
        <f>'Inputs and Outputs Part A'!$B$4</f>
        <v>100</v>
      </c>
      <c r="AW696" s="33">
        <f t="shared" si="65"/>
        <v>98</v>
      </c>
      <c r="AX696" s="33">
        <f>IF(AW696-AT696&gt;'Inputs and Outputs Part A'!B$4,AW696-AT696-'Inputs and Outputs Part A'!B$4,0)</f>
        <v>0</v>
      </c>
      <c r="AY696" s="35">
        <f>'Inputs and Outputs Part A'!$B$5*'Data Sheet A'!AW696</f>
        <v>3920</v>
      </c>
    </row>
    <row r="697" spans="1:51" x14ac:dyDescent="0.3">
      <c r="A697" s="13" t="s">
        <v>701</v>
      </c>
      <c r="B697" s="34">
        <v>0</v>
      </c>
      <c r="C697" s="34">
        <v>116</v>
      </c>
      <c r="D697" s="33">
        <f>'Inputs and Outputs Part A'!$B$4+'Inputs and Outputs Part A'!$B$8</f>
        <v>101</v>
      </c>
      <c r="E697" s="33">
        <f t="shared" si="60"/>
        <v>101</v>
      </c>
      <c r="F697" s="33">
        <f>IF(E697-B697&gt;'Inputs and Outputs Part A'!B$4,E697-B697-'Inputs and Outputs Part A'!B$4,0)</f>
        <v>1</v>
      </c>
      <c r="G697" s="35">
        <f>'Inputs and Outputs Part A'!$B$5*'Data Sheet A'!E697-'Inputs and Outputs Part A'!$B$6*'Data Sheet A'!F697</f>
        <v>3940</v>
      </c>
      <c r="J697" s="13" t="s">
        <v>701</v>
      </c>
      <c r="K697" s="34">
        <v>0</v>
      </c>
      <c r="L697" s="34">
        <v>116</v>
      </c>
      <c r="M697" s="33">
        <f>'Inputs and Outputs Part A'!$B$4+'Inputs and Outputs Part A'!$B$9</f>
        <v>102</v>
      </c>
      <c r="N697" s="33">
        <f t="shared" si="61"/>
        <v>102</v>
      </c>
      <c r="O697" s="33">
        <f>IF(N697-K697&gt;'Inputs and Outputs Part A'!B$4,N697-K697-'Inputs and Outputs Part A'!B$4,0)</f>
        <v>2</v>
      </c>
      <c r="P697" s="35">
        <f>'Inputs and Outputs Part A'!$B$5*'Data Sheet A'!N697-'Inputs and Outputs Part A'!$B$6*'Data Sheet A'!O697</f>
        <v>3880</v>
      </c>
      <c r="S697" s="13" t="s">
        <v>701</v>
      </c>
      <c r="T697" s="34">
        <v>0</v>
      </c>
      <c r="U697" s="34">
        <v>116</v>
      </c>
      <c r="V697" s="33">
        <f>'Inputs and Outputs Part A'!$B$4+'Inputs and Outputs Part A'!$B$10</f>
        <v>103</v>
      </c>
      <c r="W697" s="33">
        <f t="shared" si="62"/>
        <v>103</v>
      </c>
      <c r="X697" s="33">
        <f>IF(W697-T697&gt;'Inputs and Outputs Part A'!B$4,W697-T697-'Inputs and Outputs Part A'!B$4,0)</f>
        <v>3</v>
      </c>
      <c r="Y697" s="35">
        <f>'Inputs and Outputs Part A'!$B$5*'Data Sheet A'!W697-'Inputs and Outputs Part A'!$B$6*'Data Sheet A'!X697</f>
        <v>3820</v>
      </c>
      <c r="AB697" s="13" t="s">
        <v>701</v>
      </c>
      <c r="AC697" s="34">
        <v>0</v>
      </c>
      <c r="AD697" s="34">
        <v>116</v>
      </c>
      <c r="AE697" s="33">
        <f>'Inputs and Outputs Part A'!$B$4+'Inputs and Outputs Part A'!$B$11</f>
        <v>104</v>
      </c>
      <c r="AF697" s="33">
        <f t="shared" si="63"/>
        <v>104</v>
      </c>
      <c r="AG697" s="33">
        <f>IF(AF697-AC697&gt;'Inputs and Outputs Part A'!B$4,AF697-AC697-'Inputs and Outputs Part A'!B$4,0)</f>
        <v>4</v>
      </c>
      <c r="AH697" s="35">
        <f>'Inputs and Outputs Part A'!$B$5*'Data Sheet A'!AF697-'Inputs and Outputs Part A'!$B$6*'Data Sheet A'!AG697</f>
        <v>3760</v>
      </c>
      <c r="AK697" s="13" t="s">
        <v>701</v>
      </c>
      <c r="AL697" s="34">
        <v>0</v>
      </c>
      <c r="AM697" s="34">
        <v>116</v>
      </c>
      <c r="AN697" s="33">
        <f>'Inputs and Outputs Part A'!$B$4+'Inputs and Outputs Part A'!$B$12</f>
        <v>105</v>
      </c>
      <c r="AO697" s="33">
        <f t="shared" si="64"/>
        <v>105</v>
      </c>
      <c r="AP697" s="33">
        <f>IF(AO697-AL697&gt;'Inputs and Outputs Part A'!B$4,AO697-AL697-'Inputs and Outputs Part A'!B$4,0)</f>
        <v>5</v>
      </c>
      <c r="AQ697" s="35">
        <f>'Inputs and Outputs Part A'!$B$5*'Data Sheet A'!AO697-'Inputs and Outputs Part A'!$B$6*'Data Sheet A'!AP697</f>
        <v>3700</v>
      </c>
      <c r="AS697" s="13" t="s">
        <v>701</v>
      </c>
      <c r="AT697" s="34">
        <v>0</v>
      </c>
      <c r="AU697" s="34">
        <v>116</v>
      </c>
      <c r="AV697" s="33">
        <f>'Inputs and Outputs Part A'!$B$4</f>
        <v>100</v>
      </c>
      <c r="AW697" s="33">
        <f t="shared" si="65"/>
        <v>100</v>
      </c>
      <c r="AX697" s="33">
        <f>IF(AW697-AT697&gt;'Inputs and Outputs Part A'!B$4,AW697-AT697-'Inputs and Outputs Part A'!B$4,0)</f>
        <v>0</v>
      </c>
      <c r="AY697" s="35">
        <f>'Inputs and Outputs Part A'!$B$5*'Data Sheet A'!AW697</f>
        <v>4000</v>
      </c>
    </row>
    <row r="698" spans="1:51" x14ac:dyDescent="0.3">
      <c r="A698" s="13" t="s">
        <v>702</v>
      </c>
      <c r="B698" s="34">
        <v>2</v>
      </c>
      <c r="C698" s="34">
        <v>104</v>
      </c>
      <c r="D698" s="33">
        <f>'Inputs and Outputs Part A'!$B$4+'Inputs and Outputs Part A'!$B$8</f>
        <v>101</v>
      </c>
      <c r="E698" s="33">
        <f t="shared" si="60"/>
        <v>101</v>
      </c>
      <c r="F698" s="33">
        <f>IF(E698-B698&gt;'Inputs and Outputs Part A'!B$4,E698-B698-'Inputs and Outputs Part A'!B$4,0)</f>
        <v>0</v>
      </c>
      <c r="G698" s="35">
        <f>'Inputs and Outputs Part A'!$B$5*'Data Sheet A'!E698-'Inputs and Outputs Part A'!$B$6*'Data Sheet A'!F698</f>
        <v>4040</v>
      </c>
      <c r="J698" s="13" t="s">
        <v>702</v>
      </c>
      <c r="K698" s="34">
        <v>2</v>
      </c>
      <c r="L698" s="34">
        <v>104</v>
      </c>
      <c r="M698" s="33">
        <f>'Inputs and Outputs Part A'!$B$4+'Inputs and Outputs Part A'!$B$9</f>
        <v>102</v>
      </c>
      <c r="N698" s="33">
        <f t="shared" si="61"/>
        <v>102</v>
      </c>
      <c r="O698" s="33">
        <f>IF(N698-K698&gt;'Inputs and Outputs Part A'!B$4,N698-K698-'Inputs and Outputs Part A'!B$4,0)</f>
        <v>0</v>
      </c>
      <c r="P698" s="35">
        <f>'Inputs and Outputs Part A'!$B$5*'Data Sheet A'!N698-'Inputs and Outputs Part A'!$B$6*'Data Sheet A'!O698</f>
        <v>4080</v>
      </c>
      <c r="S698" s="13" t="s">
        <v>702</v>
      </c>
      <c r="T698" s="34">
        <v>2</v>
      </c>
      <c r="U698" s="34">
        <v>104</v>
      </c>
      <c r="V698" s="33">
        <f>'Inputs and Outputs Part A'!$B$4+'Inputs and Outputs Part A'!$B$10</f>
        <v>103</v>
      </c>
      <c r="W698" s="33">
        <f t="shared" si="62"/>
        <v>103</v>
      </c>
      <c r="X698" s="33">
        <f>IF(W698-T698&gt;'Inputs and Outputs Part A'!B$4,W698-T698-'Inputs and Outputs Part A'!B$4,0)</f>
        <v>1</v>
      </c>
      <c r="Y698" s="35">
        <f>'Inputs and Outputs Part A'!$B$5*'Data Sheet A'!W698-'Inputs and Outputs Part A'!$B$6*'Data Sheet A'!X698</f>
        <v>4020</v>
      </c>
      <c r="AB698" s="13" t="s">
        <v>702</v>
      </c>
      <c r="AC698" s="34">
        <v>2</v>
      </c>
      <c r="AD698" s="34">
        <v>104</v>
      </c>
      <c r="AE698" s="33">
        <f>'Inputs and Outputs Part A'!$B$4+'Inputs and Outputs Part A'!$B$11</f>
        <v>104</v>
      </c>
      <c r="AF698" s="33">
        <f t="shared" si="63"/>
        <v>104</v>
      </c>
      <c r="AG698" s="33">
        <f>IF(AF698-AC698&gt;'Inputs and Outputs Part A'!B$4,AF698-AC698-'Inputs and Outputs Part A'!B$4,0)</f>
        <v>2</v>
      </c>
      <c r="AH698" s="35">
        <f>'Inputs and Outputs Part A'!$B$5*'Data Sheet A'!AF698-'Inputs and Outputs Part A'!$B$6*'Data Sheet A'!AG698</f>
        <v>3960</v>
      </c>
      <c r="AK698" s="13" t="s">
        <v>702</v>
      </c>
      <c r="AL698" s="34">
        <v>2</v>
      </c>
      <c r="AM698" s="34">
        <v>104</v>
      </c>
      <c r="AN698" s="33">
        <f>'Inputs and Outputs Part A'!$B$4+'Inputs and Outputs Part A'!$B$12</f>
        <v>105</v>
      </c>
      <c r="AO698" s="33">
        <f t="shared" si="64"/>
        <v>104</v>
      </c>
      <c r="AP698" s="33">
        <f>IF(AO698-AL698&gt;'Inputs and Outputs Part A'!B$4,AO698-AL698-'Inputs and Outputs Part A'!B$4,0)</f>
        <v>2</v>
      </c>
      <c r="AQ698" s="35">
        <f>'Inputs and Outputs Part A'!$B$5*'Data Sheet A'!AO698-'Inputs and Outputs Part A'!$B$6*'Data Sheet A'!AP698</f>
        <v>3960</v>
      </c>
      <c r="AS698" s="13" t="s">
        <v>702</v>
      </c>
      <c r="AT698" s="34">
        <v>2</v>
      </c>
      <c r="AU698" s="34">
        <v>104</v>
      </c>
      <c r="AV698" s="33">
        <f>'Inputs and Outputs Part A'!$B$4</f>
        <v>100</v>
      </c>
      <c r="AW698" s="33">
        <f t="shared" si="65"/>
        <v>100</v>
      </c>
      <c r="AX698" s="33">
        <f>IF(AW698-AT698&gt;'Inputs and Outputs Part A'!B$4,AW698-AT698-'Inputs and Outputs Part A'!B$4,0)</f>
        <v>0</v>
      </c>
      <c r="AY698" s="35">
        <f>'Inputs and Outputs Part A'!$B$5*'Data Sheet A'!AW698</f>
        <v>4000</v>
      </c>
    </row>
    <row r="699" spans="1:51" x14ac:dyDescent="0.3">
      <c r="A699" s="13" t="s">
        <v>703</v>
      </c>
      <c r="B699" s="34">
        <v>4</v>
      </c>
      <c r="C699" s="34">
        <v>107</v>
      </c>
      <c r="D699" s="33">
        <f>'Inputs and Outputs Part A'!$B$4+'Inputs and Outputs Part A'!$B$8</f>
        <v>101</v>
      </c>
      <c r="E699" s="33">
        <f t="shared" si="60"/>
        <v>101</v>
      </c>
      <c r="F699" s="33">
        <f>IF(E699-B699&gt;'Inputs and Outputs Part A'!B$4,E699-B699-'Inputs and Outputs Part A'!B$4,0)</f>
        <v>0</v>
      </c>
      <c r="G699" s="35">
        <f>'Inputs and Outputs Part A'!$B$5*'Data Sheet A'!E699-'Inputs and Outputs Part A'!$B$6*'Data Sheet A'!F699</f>
        <v>4040</v>
      </c>
      <c r="J699" s="13" t="s">
        <v>703</v>
      </c>
      <c r="K699" s="34">
        <v>4</v>
      </c>
      <c r="L699" s="34">
        <v>107</v>
      </c>
      <c r="M699" s="33">
        <f>'Inputs and Outputs Part A'!$B$4+'Inputs and Outputs Part A'!$B$9</f>
        <v>102</v>
      </c>
      <c r="N699" s="33">
        <f t="shared" si="61"/>
        <v>102</v>
      </c>
      <c r="O699" s="33">
        <f>IF(N699-K699&gt;'Inputs and Outputs Part A'!B$4,N699-K699-'Inputs and Outputs Part A'!B$4,0)</f>
        <v>0</v>
      </c>
      <c r="P699" s="35">
        <f>'Inputs and Outputs Part A'!$B$5*'Data Sheet A'!N699-'Inputs and Outputs Part A'!$B$6*'Data Sheet A'!O699</f>
        <v>4080</v>
      </c>
      <c r="S699" s="13" t="s">
        <v>703</v>
      </c>
      <c r="T699" s="34">
        <v>4</v>
      </c>
      <c r="U699" s="34">
        <v>107</v>
      </c>
      <c r="V699" s="33">
        <f>'Inputs and Outputs Part A'!$B$4+'Inputs and Outputs Part A'!$B$10</f>
        <v>103</v>
      </c>
      <c r="W699" s="33">
        <f t="shared" si="62"/>
        <v>103</v>
      </c>
      <c r="X699" s="33">
        <f>IF(W699-T699&gt;'Inputs and Outputs Part A'!B$4,W699-T699-'Inputs and Outputs Part A'!B$4,0)</f>
        <v>0</v>
      </c>
      <c r="Y699" s="35">
        <f>'Inputs and Outputs Part A'!$B$5*'Data Sheet A'!W699-'Inputs and Outputs Part A'!$B$6*'Data Sheet A'!X699</f>
        <v>4120</v>
      </c>
      <c r="AB699" s="13" t="s">
        <v>703</v>
      </c>
      <c r="AC699" s="34">
        <v>4</v>
      </c>
      <c r="AD699" s="34">
        <v>107</v>
      </c>
      <c r="AE699" s="33">
        <f>'Inputs and Outputs Part A'!$B$4+'Inputs and Outputs Part A'!$B$11</f>
        <v>104</v>
      </c>
      <c r="AF699" s="33">
        <f t="shared" si="63"/>
        <v>104</v>
      </c>
      <c r="AG699" s="33">
        <f>IF(AF699-AC699&gt;'Inputs and Outputs Part A'!B$4,AF699-AC699-'Inputs and Outputs Part A'!B$4,0)</f>
        <v>0</v>
      </c>
      <c r="AH699" s="35">
        <f>'Inputs and Outputs Part A'!$B$5*'Data Sheet A'!AF699-'Inputs and Outputs Part A'!$B$6*'Data Sheet A'!AG699</f>
        <v>4160</v>
      </c>
      <c r="AK699" s="13" t="s">
        <v>703</v>
      </c>
      <c r="AL699" s="34">
        <v>4</v>
      </c>
      <c r="AM699" s="34">
        <v>107</v>
      </c>
      <c r="AN699" s="33">
        <f>'Inputs and Outputs Part A'!$B$4+'Inputs and Outputs Part A'!$B$12</f>
        <v>105</v>
      </c>
      <c r="AO699" s="33">
        <f t="shared" si="64"/>
        <v>105</v>
      </c>
      <c r="AP699" s="33">
        <f>IF(AO699-AL699&gt;'Inputs and Outputs Part A'!B$4,AO699-AL699-'Inputs and Outputs Part A'!B$4,0)</f>
        <v>1</v>
      </c>
      <c r="AQ699" s="35">
        <f>'Inputs and Outputs Part A'!$B$5*'Data Sheet A'!AO699-'Inputs and Outputs Part A'!$B$6*'Data Sheet A'!AP699</f>
        <v>4100</v>
      </c>
      <c r="AS699" s="13" t="s">
        <v>703</v>
      </c>
      <c r="AT699" s="34">
        <v>4</v>
      </c>
      <c r="AU699" s="34">
        <v>107</v>
      </c>
      <c r="AV699" s="33">
        <f>'Inputs and Outputs Part A'!$B$4</f>
        <v>100</v>
      </c>
      <c r="AW699" s="33">
        <f t="shared" si="65"/>
        <v>100</v>
      </c>
      <c r="AX699" s="33">
        <f>IF(AW699-AT699&gt;'Inputs and Outputs Part A'!B$4,AW699-AT699-'Inputs and Outputs Part A'!B$4,0)</f>
        <v>0</v>
      </c>
      <c r="AY699" s="35">
        <f>'Inputs and Outputs Part A'!$B$5*'Data Sheet A'!AW699</f>
        <v>4000</v>
      </c>
    </row>
    <row r="700" spans="1:51" x14ac:dyDescent="0.3">
      <c r="A700" s="13" t="s">
        <v>704</v>
      </c>
      <c r="B700" s="34">
        <v>2</v>
      </c>
      <c r="C700" s="34">
        <v>114</v>
      </c>
      <c r="D700" s="33">
        <f>'Inputs and Outputs Part A'!$B$4+'Inputs and Outputs Part A'!$B$8</f>
        <v>101</v>
      </c>
      <c r="E700" s="33">
        <f t="shared" si="60"/>
        <v>101</v>
      </c>
      <c r="F700" s="33">
        <f>IF(E700-B700&gt;'Inputs and Outputs Part A'!B$4,E700-B700-'Inputs and Outputs Part A'!B$4,0)</f>
        <v>0</v>
      </c>
      <c r="G700" s="35">
        <f>'Inputs and Outputs Part A'!$B$5*'Data Sheet A'!E700-'Inputs and Outputs Part A'!$B$6*'Data Sheet A'!F700</f>
        <v>4040</v>
      </c>
      <c r="J700" s="13" t="s">
        <v>704</v>
      </c>
      <c r="K700" s="34">
        <v>2</v>
      </c>
      <c r="L700" s="34">
        <v>114</v>
      </c>
      <c r="M700" s="33">
        <f>'Inputs and Outputs Part A'!$B$4+'Inputs and Outputs Part A'!$B$9</f>
        <v>102</v>
      </c>
      <c r="N700" s="33">
        <f t="shared" si="61"/>
        <v>102</v>
      </c>
      <c r="O700" s="33">
        <f>IF(N700-K700&gt;'Inputs and Outputs Part A'!B$4,N700-K700-'Inputs and Outputs Part A'!B$4,0)</f>
        <v>0</v>
      </c>
      <c r="P700" s="35">
        <f>'Inputs and Outputs Part A'!$B$5*'Data Sheet A'!N700-'Inputs and Outputs Part A'!$B$6*'Data Sheet A'!O700</f>
        <v>4080</v>
      </c>
      <c r="S700" s="13" t="s">
        <v>704</v>
      </c>
      <c r="T700" s="34">
        <v>2</v>
      </c>
      <c r="U700" s="34">
        <v>114</v>
      </c>
      <c r="V700" s="33">
        <f>'Inputs and Outputs Part A'!$B$4+'Inputs and Outputs Part A'!$B$10</f>
        <v>103</v>
      </c>
      <c r="W700" s="33">
        <f t="shared" si="62"/>
        <v>103</v>
      </c>
      <c r="X700" s="33">
        <f>IF(W700-T700&gt;'Inputs and Outputs Part A'!B$4,W700-T700-'Inputs and Outputs Part A'!B$4,0)</f>
        <v>1</v>
      </c>
      <c r="Y700" s="35">
        <f>'Inputs and Outputs Part A'!$B$5*'Data Sheet A'!W700-'Inputs and Outputs Part A'!$B$6*'Data Sheet A'!X700</f>
        <v>4020</v>
      </c>
      <c r="AB700" s="13" t="s">
        <v>704</v>
      </c>
      <c r="AC700" s="34">
        <v>2</v>
      </c>
      <c r="AD700" s="34">
        <v>114</v>
      </c>
      <c r="AE700" s="33">
        <f>'Inputs and Outputs Part A'!$B$4+'Inputs and Outputs Part A'!$B$11</f>
        <v>104</v>
      </c>
      <c r="AF700" s="33">
        <f t="shared" si="63"/>
        <v>104</v>
      </c>
      <c r="AG700" s="33">
        <f>IF(AF700-AC700&gt;'Inputs and Outputs Part A'!B$4,AF700-AC700-'Inputs and Outputs Part A'!B$4,0)</f>
        <v>2</v>
      </c>
      <c r="AH700" s="35">
        <f>'Inputs and Outputs Part A'!$B$5*'Data Sheet A'!AF700-'Inputs and Outputs Part A'!$B$6*'Data Sheet A'!AG700</f>
        <v>3960</v>
      </c>
      <c r="AK700" s="13" t="s">
        <v>704</v>
      </c>
      <c r="AL700" s="34">
        <v>2</v>
      </c>
      <c r="AM700" s="34">
        <v>114</v>
      </c>
      <c r="AN700" s="33">
        <f>'Inputs and Outputs Part A'!$B$4+'Inputs and Outputs Part A'!$B$12</f>
        <v>105</v>
      </c>
      <c r="AO700" s="33">
        <f t="shared" si="64"/>
        <v>105</v>
      </c>
      <c r="AP700" s="33">
        <f>IF(AO700-AL700&gt;'Inputs and Outputs Part A'!B$4,AO700-AL700-'Inputs and Outputs Part A'!B$4,0)</f>
        <v>3</v>
      </c>
      <c r="AQ700" s="35">
        <f>'Inputs and Outputs Part A'!$B$5*'Data Sheet A'!AO700-'Inputs and Outputs Part A'!$B$6*'Data Sheet A'!AP700</f>
        <v>3900</v>
      </c>
      <c r="AS700" s="13" t="s">
        <v>704</v>
      </c>
      <c r="AT700" s="34">
        <v>2</v>
      </c>
      <c r="AU700" s="34">
        <v>114</v>
      </c>
      <c r="AV700" s="33">
        <f>'Inputs and Outputs Part A'!$B$4</f>
        <v>100</v>
      </c>
      <c r="AW700" s="33">
        <f t="shared" si="65"/>
        <v>100</v>
      </c>
      <c r="AX700" s="33">
        <f>IF(AW700-AT700&gt;'Inputs and Outputs Part A'!B$4,AW700-AT700-'Inputs and Outputs Part A'!B$4,0)</f>
        <v>0</v>
      </c>
      <c r="AY700" s="35">
        <f>'Inputs and Outputs Part A'!$B$5*'Data Sheet A'!AW700</f>
        <v>4000</v>
      </c>
    </row>
    <row r="701" spans="1:51" x14ac:dyDescent="0.3">
      <c r="A701" s="13" t="s">
        <v>705</v>
      </c>
      <c r="B701" s="34">
        <v>1</v>
      </c>
      <c r="C701" s="34">
        <v>106</v>
      </c>
      <c r="D701" s="33">
        <f>'Inputs and Outputs Part A'!$B$4+'Inputs and Outputs Part A'!$B$8</f>
        <v>101</v>
      </c>
      <c r="E701" s="33">
        <f t="shared" si="60"/>
        <v>101</v>
      </c>
      <c r="F701" s="33">
        <f>IF(E701-B701&gt;'Inputs and Outputs Part A'!B$4,E701-B701-'Inputs and Outputs Part A'!B$4,0)</f>
        <v>0</v>
      </c>
      <c r="G701" s="35">
        <f>'Inputs and Outputs Part A'!$B$5*'Data Sheet A'!E701-'Inputs and Outputs Part A'!$B$6*'Data Sheet A'!F701</f>
        <v>4040</v>
      </c>
      <c r="J701" s="13" t="s">
        <v>705</v>
      </c>
      <c r="K701" s="34">
        <v>1</v>
      </c>
      <c r="L701" s="34">
        <v>106</v>
      </c>
      <c r="M701" s="33">
        <f>'Inputs and Outputs Part A'!$B$4+'Inputs and Outputs Part A'!$B$9</f>
        <v>102</v>
      </c>
      <c r="N701" s="33">
        <f t="shared" si="61"/>
        <v>102</v>
      </c>
      <c r="O701" s="33">
        <f>IF(N701-K701&gt;'Inputs and Outputs Part A'!B$4,N701-K701-'Inputs and Outputs Part A'!B$4,0)</f>
        <v>1</v>
      </c>
      <c r="P701" s="35">
        <f>'Inputs and Outputs Part A'!$B$5*'Data Sheet A'!N701-'Inputs and Outputs Part A'!$B$6*'Data Sheet A'!O701</f>
        <v>3980</v>
      </c>
      <c r="S701" s="13" t="s">
        <v>705</v>
      </c>
      <c r="T701" s="34">
        <v>1</v>
      </c>
      <c r="U701" s="34">
        <v>106</v>
      </c>
      <c r="V701" s="33">
        <f>'Inputs and Outputs Part A'!$B$4+'Inputs and Outputs Part A'!$B$10</f>
        <v>103</v>
      </c>
      <c r="W701" s="33">
        <f t="shared" si="62"/>
        <v>103</v>
      </c>
      <c r="X701" s="33">
        <f>IF(W701-T701&gt;'Inputs and Outputs Part A'!B$4,W701-T701-'Inputs and Outputs Part A'!B$4,0)</f>
        <v>2</v>
      </c>
      <c r="Y701" s="35">
        <f>'Inputs and Outputs Part A'!$B$5*'Data Sheet A'!W701-'Inputs and Outputs Part A'!$B$6*'Data Sheet A'!X701</f>
        <v>3920</v>
      </c>
      <c r="AB701" s="13" t="s">
        <v>705</v>
      </c>
      <c r="AC701" s="34">
        <v>1</v>
      </c>
      <c r="AD701" s="34">
        <v>106</v>
      </c>
      <c r="AE701" s="33">
        <f>'Inputs and Outputs Part A'!$B$4+'Inputs and Outputs Part A'!$B$11</f>
        <v>104</v>
      </c>
      <c r="AF701" s="33">
        <f t="shared" si="63"/>
        <v>104</v>
      </c>
      <c r="AG701" s="33">
        <f>IF(AF701-AC701&gt;'Inputs and Outputs Part A'!B$4,AF701-AC701-'Inputs and Outputs Part A'!B$4,0)</f>
        <v>3</v>
      </c>
      <c r="AH701" s="35">
        <f>'Inputs and Outputs Part A'!$B$5*'Data Sheet A'!AF701-'Inputs and Outputs Part A'!$B$6*'Data Sheet A'!AG701</f>
        <v>3860</v>
      </c>
      <c r="AK701" s="13" t="s">
        <v>705</v>
      </c>
      <c r="AL701" s="34">
        <v>1</v>
      </c>
      <c r="AM701" s="34">
        <v>106</v>
      </c>
      <c r="AN701" s="33">
        <f>'Inputs and Outputs Part A'!$B$4+'Inputs and Outputs Part A'!$B$12</f>
        <v>105</v>
      </c>
      <c r="AO701" s="33">
        <f t="shared" si="64"/>
        <v>105</v>
      </c>
      <c r="AP701" s="33">
        <f>IF(AO701-AL701&gt;'Inputs and Outputs Part A'!B$4,AO701-AL701-'Inputs and Outputs Part A'!B$4,0)</f>
        <v>4</v>
      </c>
      <c r="AQ701" s="35">
        <f>'Inputs and Outputs Part A'!$B$5*'Data Sheet A'!AO701-'Inputs and Outputs Part A'!$B$6*'Data Sheet A'!AP701</f>
        <v>3800</v>
      </c>
      <c r="AS701" s="13" t="s">
        <v>705</v>
      </c>
      <c r="AT701" s="34">
        <v>1</v>
      </c>
      <c r="AU701" s="34">
        <v>106</v>
      </c>
      <c r="AV701" s="33">
        <f>'Inputs and Outputs Part A'!$B$4</f>
        <v>100</v>
      </c>
      <c r="AW701" s="33">
        <f t="shared" si="65"/>
        <v>100</v>
      </c>
      <c r="AX701" s="33">
        <f>IF(AW701-AT701&gt;'Inputs and Outputs Part A'!B$4,AW701-AT701-'Inputs and Outputs Part A'!B$4,0)</f>
        <v>0</v>
      </c>
      <c r="AY701" s="35">
        <f>'Inputs and Outputs Part A'!$B$5*'Data Sheet A'!AW701</f>
        <v>4000</v>
      </c>
    </row>
    <row r="702" spans="1:51" x14ac:dyDescent="0.3">
      <c r="A702" s="13" t="s">
        <v>706</v>
      </c>
      <c r="B702" s="34">
        <v>6</v>
      </c>
      <c r="C702" s="34">
        <v>104</v>
      </c>
      <c r="D702" s="33">
        <f>'Inputs and Outputs Part A'!$B$4+'Inputs and Outputs Part A'!$B$8</f>
        <v>101</v>
      </c>
      <c r="E702" s="33">
        <f t="shared" si="60"/>
        <v>101</v>
      </c>
      <c r="F702" s="33">
        <f>IF(E702-B702&gt;'Inputs and Outputs Part A'!B$4,E702-B702-'Inputs and Outputs Part A'!B$4,0)</f>
        <v>0</v>
      </c>
      <c r="G702" s="35">
        <f>'Inputs and Outputs Part A'!$B$5*'Data Sheet A'!E702-'Inputs and Outputs Part A'!$B$6*'Data Sheet A'!F702</f>
        <v>4040</v>
      </c>
      <c r="J702" s="13" t="s">
        <v>706</v>
      </c>
      <c r="K702" s="34">
        <v>6</v>
      </c>
      <c r="L702" s="34">
        <v>104</v>
      </c>
      <c r="M702" s="33">
        <f>'Inputs and Outputs Part A'!$B$4+'Inputs and Outputs Part A'!$B$9</f>
        <v>102</v>
      </c>
      <c r="N702" s="33">
        <f t="shared" si="61"/>
        <v>102</v>
      </c>
      <c r="O702" s="33">
        <f>IF(N702-K702&gt;'Inputs and Outputs Part A'!B$4,N702-K702-'Inputs and Outputs Part A'!B$4,0)</f>
        <v>0</v>
      </c>
      <c r="P702" s="35">
        <f>'Inputs and Outputs Part A'!$B$5*'Data Sheet A'!N702-'Inputs and Outputs Part A'!$B$6*'Data Sheet A'!O702</f>
        <v>4080</v>
      </c>
      <c r="S702" s="13" t="s">
        <v>706</v>
      </c>
      <c r="T702" s="34">
        <v>6</v>
      </c>
      <c r="U702" s="34">
        <v>104</v>
      </c>
      <c r="V702" s="33">
        <f>'Inputs and Outputs Part A'!$B$4+'Inputs and Outputs Part A'!$B$10</f>
        <v>103</v>
      </c>
      <c r="W702" s="33">
        <f t="shared" si="62"/>
        <v>103</v>
      </c>
      <c r="X702" s="33">
        <f>IF(W702-T702&gt;'Inputs and Outputs Part A'!B$4,W702-T702-'Inputs and Outputs Part A'!B$4,0)</f>
        <v>0</v>
      </c>
      <c r="Y702" s="35">
        <f>'Inputs and Outputs Part A'!$B$5*'Data Sheet A'!W702-'Inputs and Outputs Part A'!$B$6*'Data Sheet A'!X702</f>
        <v>4120</v>
      </c>
      <c r="AB702" s="13" t="s">
        <v>706</v>
      </c>
      <c r="AC702" s="34">
        <v>6</v>
      </c>
      <c r="AD702" s="34">
        <v>104</v>
      </c>
      <c r="AE702" s="33">
        <f>'Inputs and Outputs Part A'!$B$4+'Inputs and Outputs Part A'!$B$11</f>
        <v>104</v>
      </c>
      <c r="AF702" s="33">
        <f t="shared" si="63"/>
        <v>104</v>
      </c>
      <c r="AG702" s="33">
        <f>IF(AF702-AC702&gt;'Inputs and Outputs Part A'!B$4,AF702-AC702-'Inputs and Outputs Part A'!B$4,0)</f>
        <v>0</v>
      </c>
      <c r="AH702" s="35">
        <f>'Inputs and Outputs Part A'!$B$5*'Data Sheet A'!AF702-'Inputs and Outputs Part A'!$B$6*'Data Sheet A'!AG702</f>
        <v>4160</v>
      </c>
      <c r="AK702" s="13" t="s">
        <v>706</v>
      </c>
      <c r="AL702" s="34">
        <v>6</v>
      </c>
      <c r="AM702" s="34">
        <v>104</v>
      </c>
      <c r="AN702" s="33">
        <f>'Inputs and Outputs Part A'!$B$4+'Inputs and Outputs Part A'!$B$12</f>
        <v>105</v>
      </c>
      <c r="AO702" s="33">
        <f t="shared" si="64"/>
        <v>104</v>
      </c>
      <c r="AP702" s="33">
        <f>IF(AO702-AL702&gt;'Inputs and Outputs Part A'!B$4,AO702-AL702-'Inputs and Outputs Part A'!B$4,0)</f>
        <v>0</v>
      </c>
      <c r="AQ702" s="35">
        <f>'Inputs and Outputs Part A'!$B$5*'Data Sheet A'!AO702-'Inputs and Outputs Part A'!$B$6*'Data Sheet A'!AP702</f>
        <v>4160</v>
      </c>
      <c r="AS702" s="13" t="s">
        <v>706</v>
      </c>
      <c r="AT702" s="34">
        <v>6</v>
      </c>
      <c r="AU702" s="34">
        <v>104</v>
      </c>
      <c r="AV702" s="33">
        <f>'Inputs and Outputs Part A'!$B$4</f>
        <v>100</v>
      </c>
      <c r="AW702" s="33">
        <f t="shared" si="65"/>
        <v>100</v>
      </c>
      <c r="AX702" s="33">
        <f>IF(AW702-AT702&gt;'Inputs and Outputs Part A'!B$4,AW702-AT702-'Inputs and Outputs Part A'!B$4,0)</f>
        <v>0</v>
      </c>
      <c r="AY702" s="35">
        <f>'Inputs and Outputs Part A'!$B$5*'Data Sheet A'!AW702</f>
        <v>4000</v>
      </c>
    </row>
    <row r="703" spans="1:51" x14ac:dyDescent="0.3">
      <c r="A703" s="13" t="s">
        <v>707</v>
      </c>
      <c r="B703" s="34">
        <v>4</v>
      </c>
      <c r="C703" s="34">
        <v>104</v>
      </c>
      <c r="D703" s="33">
        <f>'Inputs and Outputs Part A'!$B$4+'Inputs and Outputs Part A'!$B$8</f>
        <v>101</v>
      </c>
      <c r="E703" s="33">
        <f t="shared" si="60"/>
        <v>101</v>
      </c>
      <c r="F703" s="33">
        <f>IF(E703-B703&gt;'Inputs and Outputs Part A'!B$4,E703-B703-'Inputs and Outputs Part A'!B$4,0)</f>
        <v>0</v>
      </c>
      <c r="G703" s="35">
        <f>'Inputs and Outputs Part A'!$B$5*'Data Sheet A'!E703-'Inputs and Outputs Part A'!$B$6*'Data Sheet A'!F703</f>
        <v>4040</v>
      </c>
      <c r="J703" s="13" t="s">
        <v>707</v>
      </c>
      <c r="K703" s="34">
        <v>4</v>
      </c>
      <c r="L703" s="34">
        <v>104</v>
      </c>
      <c r="M703" s="33">
        <f>'Inputs and Outputs Part A'!$B$4+'Inputs and Outputs Part A'!$B$9</f>
        <v>102</v>
      </c>
      <c r="N703" s="33">
        <f t="shared" si="61"/>
        <v>102</v>
      </c>
      <c r="O703" s="33">
        <f>IF(N703-K703&gt;'Inputs and Outputs Part A'!B$4,N703-K703-'Inputs and Outputs Part A'!B$4,0)</f>
        <v>0</v>
      </c>
      <c r="P703" s="35">
        <f>'Inputs and Outputs Part A'!$B$5*'Data Sheet A'!N703-'Inputs and Outputs Part A'!$B$6*'Data Sheet A'!O703</f>
        <v>4080</v>
      </c>
      <c r="S703" s="13" t="s">
        <v>707</v>
      </c>
      <c r="T703" s="34">
        <v>4</v>
      </c>
      <c r="U703" s="34">
        <v>104</v>
      </c>
      <c r="V703" s="33">
        <f>'Inputs and Outputs Part A'!$B$4+'Inputs and Outputs Part A'!$B$10</f>
        <v>103</v>
      </c>
      <c r="W703" s="33">
        <f t="shared" si="62"/>
        <v>103</v>
      </c>
      <c r="X703" s="33">
        <f>IF(W703-T703&gt;'Inputs and Outputs Part A'!B$4,W703-T703-'Inputs and Outputs Part A'!B$4,0)</f>
        <v>0</v>
      </c>
      <c r="Y703" s="35">
        <f>'Inputs and Outputs Part A'!$B$5*'Data Sheet A'!W703-'Inputs and Outputs Part A'!$B$6*'Data Sheet A'!X703</f>
        <v>4120</v>
      </c>
      <c r="AB703" s="13" t="s">
        <v>707</v>
      </c>
      <c r="AC703" s="34">
        <v>4</v>
      </c>
      <c r="AD703" s="34">
        <v>104</v>
      </c>
      <c r="AE703" s="33">
        <f>'Inputs and Outputs Part A'!$B$4+'Inputs and Outputs Part A'!$B$11</f>
        <v>104</v>
      </c>
      <c r="AF703" s="33">
        <f t="shared" si="63"/>
        <v>104</v>
      </c>
      <c r="AG703" s="33">
        <f>IF(AF703-AC703&gt;'Inputs and Outputs Part A'!B$4,AF703-AC703-'Inputs and Outputs Part A'!B$4,0)</f>
        <v>0</v>
      </c>
      <c r="AH703" s="35">
        <f>'Inputs and Outputs Part A'!$B$5*'Data Sheet A'!AF703-'Inputs and Outputs Part A'!$B$6*'Data Sheet A'!AG703</f>
        <v>4160</v>
      </c>
      <c r="AK703" s="13" t="s">
        <v>707</v>
      </c>
      <c r="AL703" s="34">
        <v>4</v>
      </c>
      <c r="AM703" s="34">
        <v>104</v>
      </c>
      <c r="AN703" s="33">
        <f>'Inputs and Outputs Part A'!$B$4+'Inputs and Outputs Part A'!$B$12</f>
        <v>105</v>
      </c>
      <c r="AO703" s="33">
        <f t="shared" si="64"/>
        <v>104</v>
      </c>
      <c r="AP703" s="33">
        <f>IF(AO703-AL703&gt;'Inputs and Outputs Part A'!B$4,AO703-AL703-'Inputs and Outputs Part A'!B$4,0)</f>
        <v>0</v>
      </c>
      <c r="AQ703" s="35">
        <f>'Inputs and Outputs Part A'!$B$5*'Data Sheet A'!AO703-'Inputs and Outputs Part A'!$B$6*'Data Sheet A'!AP703</f>
        <v>4160</v>
      </c>
      <c r="AS703" s="13" t="s">
        <v>707</v>
      </c>
      <c r="AT703" s="34">
        <v>4</v>
      </c>
      <c r="AU703" s="34">
        <v>104</v>
      </c>
      <c r="AV703" s="33">
        <f>'Inputs and Outputs Part A'!$B$4</f>
        <v>100</v>
      </c>
      <c r="AW703" s="33">
        <f t="shared" si="65"/>
        <v>100</v>
      </c>
      <c r="AX703" s="33">
        <f>IF(AW703-AT703&gt;'Inputs and Outputs Part A'!B$4,AW703-AT703-'Inputs and Outputs Part A'!B$4,0)</f>
        <v>0</v>
      </c>
      <c r="AY703" s="35">
        <f>'Inputs and Outputs Part A'!$B$5*'Data Sheet A'!AW703</f>
        <v>4000</v>
      </c>
    </row>
    <row r="704" spans="1:51" x14ac:dyDescent="0.3">
      <c r="A704" s="13" t="s">
        <v>708</v>
      </c>
      <c r="B704" s="34">
        <v>4</v>
      </c>
      <c r="C704" s="34">
        <v>109</v>
      </c>
      <c r="D704" s="33">
        <f>'Inputs and Outputs Part A'!$B$4+'Inputs and Outputs Part A'!$B$8</f>
        <v>101</v>
      </c>
      <c r="E704" s="33">
        <f t="shared" si="60"/>
        <v>101</v>
      </c>
      <c r="F704" s="33">
        <f>IF(E704-B704&gt;'Inputs and Outputs Part A'!B$4,E704-B704-'Inputs and Outputs Part A'!B$4,0)</f>
        <v>0</v>
      </c>
      <c r="G704" s="35">
        <f>'Inputs and Outputs Part A'!$B$5*'Data Sheet A'!E704-'Inputs and Outputs Part A'!$B$6*'Data Sheet A'!F704</f>
        <v>4040</v>
      </c>
      <c r="J704" s="13" t="s">
        <v>708</v>
      </c>
      <c r="K704" s="34">
        <v>4</v>
      </c>
      <c r="L704" s="34">
        <v>109</v>
      </c>
      <c r="M704" s="33">
        <f>'Inputs and Outputs Part A'!$B$4+'Inputs and Outputs Part A'!$B$9</f>
        <v>102</v>
      </c>
      <c r="N704" s="33">
        <f t="shared" si="61"/>
        <v>102</v>
      </c>
      <c r="O704" s="33">
        <f>IF(N704-K704&gt;'Inputs and Outputs Part A'!B$4,N704-K704-'Inputs and Outputs Part A'!B$4,0)</f>
        <v>0</v>
      </c>
      <c r="P704" s="35">
        <f>'Inputs and Outputs Part A'!$B$5*'Data Sheet A'!N704-'Inputs and Outputs Part A'!$B$6*'Data Sheet A'!O704</f>
        <v>4080</v>
      </c>
      <c r="S704" s="13" t="s">
        <v>708</v>
      </c>
      <c r="T704" s="34">
        <v>4</v>
      </c>
      <c r="U704" s="34">
        <v>109</v>
      </c>
      <c r="V704" s="33">
        <f>'Inputs and Outputs Part A'!$B$4+'Inputs and Outputs Part A'!$B$10</f>
        <v>103</v>
      </c>
      <c r="W704" s="33">
        <f t="shared" si="62"/>
        <v>103</v>
      </c>
      <c r="X704" s="33">
        <f>IF(W704-T704&gt;'Inputs and Outputs Part A'!B$4,W704-T704-'Inputs and Outputs Part A'!B$4,0)</f>
        <v>0</v>
      </c>
      <c r="Y704" s="35">
        <f>'Inputs and Outputs Part A'!$B$5*'Data Sheet A'!W704-'Inputs and Outputs Part A'!$B$6*'Data Sheet A'!X704</f>
        <v>4120</v>
      </c>
      <c r="AB704" s="13" t="s">
        <v>708</v>
      </c>
      <c r="AC704" s="34">
        <v>4</v>
      </c>
      <c r="AD704" s="34">
        <v>109</v>
      </c>
      <c r="AE704" s="33">
        <f>'Inputs and Outputs Part A'!$B$4+'Inputs and Outputs Part A'!$B$11</f>
        <v>104</v>
      </c>
      <c r="AF704" s="33">
        <f t="shared" si="63"/>
        <v>104</v>
      </c>
      <c r="AG704" s="33">
        <f>IF(AF704-AC704&gt;'Inputs and Outputs Part A'!B$4,AF704-AC704-'Inputs and Outputs Part A'!B$4,0)</f>
        <v>0</v>
      </c>
      <c r="AH704" s="35">
        <f>'Inputs and Outputs Part A'!$B$5*'Data Sheet A'!AF704-'Inputs and Outputs Part A'!$B$6*'Data Sheet A'!AG704</f>
        <v>4160</v>
      </c>
      <c r="AK704" s="13" t="s">
        <v>708</v>
      </c>
      <c r="AL704" s="34">
        <v>4</v>
      </c>
      <c r="AM704" s="34">
        <v>109</v>
      </c>
      <c r="AN704" s="33">
        <f>'Inputs and Outputs Part A'!$B$4+'Inputs and Outputs Part A'!$B$12</f>
        <v>105</v>
      </c>
      <c r="AO704" s="33">
        <f t="shared" si="64"/>
        <v>105</v>
      </c>
      <c r="AP704" s="33">
        <f>IF(AO704-AL704&gt;'Inputs and Outputs Part A'!B$4,AO704-AL704-'Inputs and Outputs Part A'!B$4,0)</f>
        <v>1</v>
      </c>
      <c r="AQ704" s="35">
        <f>'Inputs and Outputs Part A'!$B$5*'Data Sheet A'!AO704-'Inputs and Outputs Part A'!$B$6*'Data Sheet A'!AP704</f>
        <v>4100</v>
      </c>
      <c r="AS704" s="13" t="s">
        <v>708</v>
      </c>
      <c r="AT704" s="34">
        <v>4</v>
      </c>
      <c r="AU704" s="34">
        <v>109</v>
      </c>
      <c r="AV704" s="33">
        <f>'Inputs and Outputs Part A'!$B$4</f>
        <v>100</v>
      </c>
      <c r="AW704" s="33">
        <f t="shared" si="65"/>
        <v>100</v>
      </c>
      <c r="AX704" s="33">
        <f>IF(AW704-AT704&gt;'Inputs and Outputs Part A'!B$4,AW704-AT704-'Inputs and Outputs Part A'!B$4,0)</f>
        <v>0</v>
      </c>
      <c r="AY704" s="35">
        <f>'Inputs and Outputs Part A'!$B$5*'Data Sheet A'!AW704</f>
        <v>4000</v>
      </c>
    </row>
    <row r="705" spans="1:51" x14ac:dyDescent="0.3">
      <c r="A705" s="13" t="s">
        <v>709</v>
      </c>
      <c r="B705" s="34">
        <v>1</v>
      </c>
      <c r="C705" s="34">
        <v>99</v>
      </c>
      <c r="D705" s="33">
        <f>'Inputs and Outputs Part A'!$B$4+'Inputs and Outputs Part A'!$B$8</f>
        <v>101</v>
      </c>
      <c r="E705" s="33">
        <f t="shared" si="60"/>
        <v>99</v>
      </c>
      <c r="F705" s="33">
        <f>IF(E705-B705&gt;'Inputs and Outputs Part A'!B$4,E705-B705-'Inputs and Outputs Part A'!B$4,0)</f>
        <v>0</v>
      </c>
      <c r="G705" s="35">
        <f>'Inputs and Outputs Part A'!$B$5*'Data Sheet A'!E705-'Inputs and Outputs Part A'!$B$6*'Data Sheet A'!F705</f>
        <v>3960</v>
      </c>
      <c r="J705" s="13" t="s">
        <v>709</v>
      </c>
      <c r="K705" s="34">
        <v>1</v>
      </c>
      <c r="L705" s="34">
        <v>99</v>
      </c>
      <c r="M705" s="33">
        <f>'Inputs and Outputs Part A'!$B$4+'Inputs and Outputs Part A'!$B$9</f>
        <v>102</v>
      </c>
      <c r="N705" s="33">
        <f t="shared" si="61"/>
        <v>99</v>
      </c>
      <c r="O705" s="33">
        <f>IF(N705-K705&gt;'Inputs and Outputs Part A'!B$4,N705-K705-'Inputs and Outputs Part A'!B$4,0)</f>
        <v>0</v>
      </c>
      <c r="P705" s="35">
        <f>'Inputs and Outputs Part A'!$B$5*'Data Sheet A'!N705-'Inputs and Outputs Part A'!$B$6*'Data Sheet A'!O705</f>
        <v>3960</v>
      </c>
      <c r="S705" s="13" t="s">
        <v>709</v>
      </c>
      <c r="T705" s="34">
        <v>1</v>
      </c>
      <c r="U705" s="34">
        <v>99</v>
      </c>
      <c r="V705" s="33">
        <f>'Inputs and Outputs Part A'!$B$4+'Inputs and Outputs Part A'!$B$10</f>
        <v>103</v>
      </c>
      <c r="W705" s="33">
        <f t="shared" si="62"/>
        <v>99</v>
      </c>
      <c r="X705" s="33">
        <f>IF(W705-T705&gt;'Inputs and Outputs Part A'!B$4,W705-T705-'Inputs and Outputs Part A'!B$4,0)</f>
        <v>0</v>
      </c>
      <c r="Y705" s="35">
        <f>'Inputs and Outputs Part A'!$B$5*'Data Sheet A'!W705-'Inputs and Outputs Part A'!$B$6*'Data Sheet A'!X705</f>
        <v>3960</v>
      </c>
      <c r="AB705" s="13" t="s">
        <v>709</v>
      </c>
      <c r="AC705" s="34">
        <v>1</v>
      </c>
      <c r="AD705" s="34">
        <v>99</v>
      </c>
      <c r="AE705" s="33">
        <f>'Inputs and Outputs Part A'!$B$4+'Inputs and Outputs Part A'!$B$11</f>
        <v>104</v>
      </c>
      <c r="AF705" s="33">
        <f t="shared" si="63"/>
        <v>99</v>
      </c>
      <c r="AG705" s="33">
        <f>IF(AF705-AC705&gt;'Inputs and Outputs Part A'!B$4,AF705-AC705-'Inputs and Outputs Part A'!B$4,0)</f>
        <v>0</v>
      </c>
      <c r="AH705" s="35">
        <f>'Inputs and Outputs Part A'!$B$5*'Data Sheet A'!AF705-'Inputs and Outputs Part A'!$B$6*'Data Sheet A'!AG705</f>
        <v>3960</v>
      </c>
      <c r="AK705" s="13" t="s">
        <v>709</v>
      </c>
      <c r="AL705" s="34">
        <v>1</v>
      </c>
      <c r="AM705" s="34">
        <v>99</v>
      </c>
      <c r="AN705" s="33">
        <f>'Inputs and Outputs Part A'!$B$4+'Inputs and Outputs Part A'!$B$12</f>
        <v>105</v>
      </c>
      <c r="AO705" s="33">
        <f t="shared" si="64"/>
        <v>99</v>
      </c>
      <c r="AP705" s="33">
        <f>IF(AO705-AL705&gt;'Inputs and Outputs Part A'!B$4,AO705-AL705-'Inputs and Outputs Part A'!B$4,0)</f>
        <v>0</v>
      </c>
      <c r="AQ705" s="35">
        <f>'Inputs and Outputs Part A'!$B$5*'Data Sheet A'!AO705-'Inputs and Outputs Part A'!$B$6*'Data Sheet A'!AP705</f>
        <v>3960</v>
      </c>
      <c r="AS705" s="13" t="s">
        <v>709</v>
      </c>
      <c r="AT705" s="34">
        <v>1</v>
      </c>
      <c r="AU705" s="34">
        <v>99</v>
      </c>
      <c r="AV705" s="33">
        <f>'Inputs and Outputs Part A'!$B$4</f>
        <v>100</v>
      </c>
      <c r="AW705" s="33">
        <f t="shared" si="65"/>
        <v>99</v>
      </c>
      <c r="AX705" s="33">
        <f>IF(AW705-AT705&gt;'Inputs and Outputs Part A'!B$4,AW705-AT705-'Inputs and Outputs Part A'!B$4,0)</f>
        <v>0</v>
      </c>
      <c r="AY705" s="35">
        <f>'Inputs and Outputs Part A'!$B$5*'Data Sheet A'!AW705</f>
        <v>3960</v>
      </c>
    </row>
    <row r="706" spans="1:51" x14ac:dyDescent="0.3">
      <c r="A706" s="13" t="s">
        <v>710</v>
      </c>
      <c r="B706" s="34">
        <v>3</v>
      </c>
      <c r="C706" s="34">
        <v>105</v>
      </c>
      <c r="D706" s="33">
        <f>'Inputs and Outputs Part A'!$B$4+'Inputs and Outputs Part A'!$B$8</f>
        <v>101</v>
      </c>
      <c r="E706" s="33">
        <f t="shared" si="60"/>
        <v>101</v>
      </c>
      <c r="F706" s="33">
        <f>IF(E706-B706&gt;'Inputs and Outputs Part A'!B$4,E706-B706-'Inputs and Outputs Part A'!B$4,0)</f>
        <v>0</v>
      </c>
      <c r="G706" s="35">
        <f>'Inputs and Outputs Part A'!$B$5*'Data Sheet A'!E706-'Inputs and Outputs Part A'!$B$6*'Data Sheet A'!F706</f>
        <v>4040</v>
      </c>
      <c r="J706" s="13" t="s">
        <v>710</v>
      </c>
      <c r="K706" s="34">
        <v>3</v>
      </c>
      <c r="L706" s="34">
        <v>105</v>
      </c>
      <c r="M706" s="33">
        <f>'Inputs and Outputs Part A'!$B$4+'Inputs and Outputs Part A'!$B$9</f>
        <v>102</v>
      </c>
      <c r="N706" s="33">
        <f t="shared" si="61"/>
        <v>102</v>
      </c>
      <c r="O706" s="33">
        <f>IF(N706-K706&gt;'Inputs and Outputs Part A'!B$4,N706-K706-'Inputs and Outputs Part A'!B$4,0)</f>
        <v>0</v>
      </c>
      <c r="P706" s="35">
        <f>'Inputs and Outputs Part A'!$B$5*'Data Sheet A'!N706-'Inputs and Outputs Part A'!$B$6*'Data Sheet A'!O706</f>
        <v>4080</v>
      </c>
      <c r="S706" s="13" t="s">
        <v>710</v>
      </c>
      <c r="T706" s="34">
        <v>3</v>
      </c>
      <c r="U706" s="34">
        <v>105</v>
      </c>
      <c r="V706" s="33">
        <f>'Inputs and Outputs Part A'!$B$4+'Inputs and Outputs Part A'!$B$10</f>
        <v>103</v>
      </c>
      <c r="W706" s="33">
        <f t="shared" si="62"/>
        <v>103</v>
      </c>
      <c r="X706" s="33">
        <f>IF(W706-T706&gt;'Inputs and Outputs Part A'!B$4,W706-T706-'Inputs and Outputs Part A'!B$4,0)</f>
        <v>0</v>
      </c>
      <c r="Y706" s="35">
        <f>'Inputs and Outputs Part A'!$B$5*'Data Sheet A'!W706-'Inputs and Outputs Part A'!$B$6*'Data Sheet A'!X706</f>
        <v>4120</v>
      </c>
      <c r="AB706" s="13" t="s">
        <v>710</v>
      </c>
      <c r="AC706" s="34">
        <v>3</v>
      </c>
      <c r="AD706" s="34">
        <v>105</v>
      </c>
      <c r="AE706" s="33">
        <f>'Inputs and Outputs Part A'!$B$4+'Inputs and Outputs Part A'!$B$11</f>
        <v>104</v>
      </c>
      <c r="AF706" s="33">
        <f t="shared" si="63"/>
        <v>104</v>
      </c>
      <c r="AG706" s="33">
        <f>IF(AF706-AC706&gt;'Inputs and Outputs Part A'!B$4,AF706-AC706-'Inputs and Outputs Part A'!B$4,0)</f>
        <v>1</v>
      </c>
      <c r="AH706" s="35">
        <f>'Inputs and Outputs Part A'!$B$5*'Data Sheet A'!AF706-'Inputs and Outputs Part A'!$B$6*'Data Sheet A'!AG706</f>
        <v>4060</v>
      </c>
      <c r="AK706" s="13" t="s">
        <v>710</v>
      </c>
      <c r="AL706" s="34">
        <v>3</v>
      </c>
      <c r="AM706" s="34">
        <v>105</v>
      </c>
      <c r="AN706" s="33">
        <f>'Inputs and Outputs Part A'!$B$4+'Inputs and Outputs Part A'!$B$12</f>
        <v>105</v>
      </c>
      <c r="AO706" s="33">
        <f t="shared" si="64"/>
        <v>105</v>
      </c>
      <c r="AP706" s="33">
        <f>IF(AO706-AL706&gt;'Inputs and Outputs Part A'!B$4,AO706-AL706-'Inputs and Outputs Part A'!B$4,0)</f>
        <v>2</v>
      </c>
      <c r="AQ706" s="35">
        <f>'Inputs and Outputs Part A'!$B$5*'Data Sheet A'!AO706-'Inputs and Outputs Part A'!$B$6*'Data Sheet A'!AP706</f>
        <v>4000</v>
      </c>
      <c r="AS706" s="13" t="s">
        <v>710</v>
      </c>
      <c r="AT706" s="34">
        <v>3</v>
      </c>
      <c r="AU706" s="34">
        <v>105</v>
      </c>
      <c r="AV706" s="33">
        <f>'Inputs and Outputs Part A'!$B$4</f>
        <v>100</v>
      </c>
      <c r="AW706" s="33">
        <f t="shared" si="65"/>
        <v>100</v>
      </c>
      <c r="AX706" s="33">
        <f>IF(AW706-AT706&gt;'Inputs and Outputs Part A'!B$4,AW706-AT706-'Inputs and Outputs Part A'!B$4,0)</f>
        <v>0</v>
      </c>
      <c r="AY706" s="35">
        <f>'Inputs and Outputs Part A'!$B$5*'Data Sheet A'!AW706</f>
        <v>4000</v>
      </c>
    </row>
    <row r="707" spans="1:51" x14ac:dyDescent="0.3">
      <c r="A707" s="13" t="s">
        <v>711</v>
      </c>
      <c r="B707" s="34">
        <v>2</v>
      </c>
      <c r="C707" s="34">
        <v>102</v>
      </c>
      <c r="D707" s="33">
        <f>'Inputs and Outputs Part A'!$B$4+'Inputs and Outputs Part A'!$B$8</f>
        <v>101</v>
      </c>
      <c r="E707" s="33">
        <f t="shared" si="60"/>
        <v>101</v>
      </c>
      <c r="F707" s="33">
        <f>IF(E707-B707&gt;'Inputs and Outputs Part A'!B$4,E707-B707-'Inputs and Outputs Part A'!B$4,0)</f>
        <v>0</v>
      </c>
      <c r="G707" s="35">
        <f>'Inputs and Outputs Part A'!$B$5*'Data Sheet A'!E707-'Inputs and Outputs Part A'!$B$6*'Data Sheet A'!F707</f>
        <v>4040</v>
      </c>
      <c r="J707" s="13" t="s">
        <v>711</v>
      </c>
      <c r="K707" s="34">
        <v>2</v>
      </c>
      <c r="L707" s="34">
        <v>102</v>
      </c>
      <c r="M707" s="33">
        <f>'Inputs and Outputs Part A'!$B$4+'Inputs and Outputs Part A'!$B$9</f>
        <v>102</v>
      </c>
      <c r="N707" s="33">
        <f t="shared" si="61"/>
        <v>102</v>
      </c>
      <c r="O707" s="33">
        <f>IF(N707-K707&gt;'Inputs and Outputs Part A'!B$4,N707-K707-'Inputs and Outputs Part A'!B$4,0)</f>
        <v>0</v>
      </c>
      <c r="P707" s="35">
        <f>'Inputs and Outputs Part A'!$B$5*'Data Sheet A'!N707-'Inputs and Outputs Part A'!$B$6*'Data Sheet A'!O707</f>
        <v>4080</v>
      </c>
      <c r="S707" s="13" t="s">
        <v>711</v>
      </c>
      <c r="T707" s="34">
        <v>2</v>
      </c>
      <c r="U707" s="34">
        <v>102</v>
      </c>
      <c r="V707" s="33">
        <f>'Inputs and Outputs Part A'!$B$4+'Inputs and Outputs Part A'!$B$10</f>
        <v>103</v>
      </c>
      <c r="W707" s="33">
        <f t="shared" si="62"/>
        <v>102</v>
      </c>
      <c r="X707" s="33">
        <f>IF(W707-T707&gt;'Inputs and Outputs Part A'!B$4,W707-T707-'Inputs and Outputs Part A'!B$4,0)</f>
        <v>0</v>
      </c>
      <c r="Y707" s="35">
        <f>'Inputs and Outputs Part A'!$B$5*'Data Sheet A'!W707-'Inputs and Outputs Part A'!$B$6*'Data Sheet A'!X707</f>
        <v>4080</v>
      </c>
      <c r="AB707" s="13" t="s">
        <v>711</v>
      </c>
      <c r="AC707" s="34">
        <v>2</v>
      </c>
      <c r="AD707" s="34">
        <v>102</v>
      </c>
      <c r="AE707" s="33">
        <f>'Inputs and Outputs Part A'!$B$4+'Inputs and Outputs Part A'!$B$11</f>
        <v>104</v>
      </c>
      <c r="AF707" s="33">
        <f t="shared" si="63"/>
        <v>102</v>
      </c>
      <c r="AG707" s="33">
        <f>IF(AF707-AC707&gt;'Inputs and Outputs Part A'!B$4,AF707-AC707-'Inputs and Outputs Part A'!B$4,0)</f>
        <v>0</v>
      </c>
      <c r="AH707" s="35">
        <f>'Inputs and Outputs Part A'!$B$5*'Data Sheet A'!AF707-'Inputs and Outputs Part A'!$B$6*'Data Sheet A'!AG707</f>
        <v>4080</v>
      </c>
      <c r="AK707" s="13" t="s">
        <v>711</v>
      </c>
      <c r="AL707" s="34">
        <v>2</v>
      </c>
      <c r="AM707" s="34">
        <v>102</v>
      </c>
      <c r="AN707" s="33">
        <f>'Inputs and Outputs Part A'!$B$4+'Inputs and Outputs Part A'!$B$12</f>
        <v>105</v>
      </c>
      <c r="AO707" s="33">
        <f t="shared" si="64"/>
        <v>102</v>
      </c>
      <c r="AP707" s="33">
        <f>IF(AO707-AL707&gt;'Inputs and Outputs Part A'!B$4,AO707-AL707-'Inputs and Outputs Part A'!B$4,0)</f>
        <v>0</v>
      </c>
      <c r="AQ707" s="35">
        <f>'Inputs and Outputs Part A'!$B$5*'Data Sheet A'!AO707-'Inputs and Outputs Part A'!$B$6*'Data Sheet A'!AP707</f>
        <v>4080</v>
      </c>
      <c r="AS707" s="13" t="s">
        <v>711</v>
      </c>
      <c r="AT707" s="34">
        <v>2</v>
      </c>
      <c r="AU707" s="34">
        <v>102</v>
      </c>
      <c r="AV707" s="33">
        <f>'Inputs and Outputs Part A'!$B$4</f>
        <v>100</v>
      </c>
      <c r="AW707" s="33">
        <f t="shared" si="65"/>
        <v>100</v>
      </c>
      <c r="AX707" s="33">
        <f>IF(AW707-AT707&gt;'Inputs and Outputs Part A'!B$4,AW707-AT707-'Inputs and Outputs Part A'!B$4,0)</f>
        <v>0</v>
      </c>
      <c r="AY707" s="35">
        <f>'Inputs and Outputs Part A'!$B$5*'Data Sheet A'!AW707</f>
        <v>4000</v>
      </c>
    </row>
    <row r="708" spans="1:51" x14ac:dyDescent="0.3">
      <c r="A708" s="13" t="s">
        <v>712</v>
      </c>
      <c r="B708" s="34">
        <v>2</v>
      </c>
      <c r="C708" s="34">
        <v>98</v>
      </c>
      <c r="D708" s="33">
        <f>'Inputs and Outputs Part A'!$B$4+'Inputs and Outputs Part A'!$B$8</f>
        <v>101</v>
      </c>
      <c r="E708" s="33">
        <f t="shared" ref="E708:E771" si="66">MIN(C708:D708)</f>
        <v>98</v>
      </c>
      <c r="F708" s="33">
        <f>IF(E708-B708&gt;'Inputs and Outputs Part A'!B$4,E708-B708-'Inputs and Outputs Part A'!B$4,0)</f>
        <v>0</v>
      </c>
      <c r="G708" s="35">
        <f>'Inputs and Outputs Part A'!$B$5*'Data Sheet A'!E708-'Inputs and Outputs Part A'!$B$6*'Data Sheet A'!F708</f>
        <v>3920</v>
      </c>
      <c r="J708" s="13" t="s">
        <v>712</v>
      </c>
      <c r="K708" s="34">
        <v>2</v>
      </c>
      <c r="L708" s="34">
        <v>98</v>
      </c>
      <c r="M708" s="33">
        <f>'Inputs and Outputs Part A'!$B$4+'Inputs and Outputs Part A'!$B$9</f>
        <v>102</v>
      </c>
      <c r="N708" s="33">
        <f t="shared" ref="N708:N771" si="67">MIN(L708:M708)</f>
        <v>98</v>
      </c>
      <c r="O708" s="33">
        <f>IF(N708-K708&gt;'Inputs and Outputs Part A'!B$4,N708-K708-'Inputs and Outputs Part A'!B$4,0)</f>
        <v>0</v>
      </c>
      <c r="P708" s="35">
        <f>'Inputs and Outputs Part A'!$B$5*'Data Sheet A'!N708-'Inputs and Outputs Part A'!$B$6*'Data Sheet A'!O708</f>
        <v>3920</v>
      </c>
      <c r="S708" s="13" t="s">
        <v>712</v>
      </c>
      <c r="T708" s="34">
        <v>2</v>
      </c>
      <c r="U708" s="34">
        <v>98</v>
      </c>
      <c r="V708" s="33">
        <f>'Inputs and Outputs Part A'!$B$4+'Inputs and Outputs Part A'!$B$10</f>
        <v>103</v>
      </c>
      <c r="W708" s="33">
        <f t="shared" ref="W708:W771" si="68">MIN(U708:V708)</f>
        <v>98</v>
      </c>
      <c r="X708" s="33">
        <f>IF(W708-T708&gt;'Inputs and Outputs Part A'!B$4,W708-T708-'Inputs and Outputs Part A'!B$4,0)</f>
        <v>0</v>
      </c>
      <c r="Y708" s="35">
        <f>'Inputs and Outputs Part A'!$B$5*'Data Sheet A'!W708-'Inputs and Outputs Part A'!$B$6*'Data Sheet A'!X708</f>
        <v>3920</v>
      </c>
      <c r="AB708" s="13" t="s">
        <v>712</v>
      </c>
      <c r="AC708" s="34">
        <v>2</v>
      </c>
      <c r="AD708" s="34">
        <v>98</v>
      </c>
      <c r="AE708" s="33">
        <f>'Inputs and Outputs Part A'!$B$4+'Inputs and Outputs Part A'!$B$11</f>
        <v>104</v>
      </c>
      <c r="AF708" s="33">
        <f t="shared" ref="AF708:AF771" si="69">MIN(AD708:AE708)</f>
        <v>98</v>
      </c>
      <c r="AG708" s="33">
        <f>IF(AF708-AC708&gt;'Inputs and Outputs Part A'!B$4,AF708-AC708-'Inputs and Outputs Part A'!B$4,0)</f>
        <v>0</v>
      </c>
      <c r="AH708" s="35">
        <f>'Inputs and Outputs Part A'!$B$5*'Data Sheet A'!AF708-'Inputs and Outputs Part A'!$B$6*'Data Sheet A'!AG708</f>
        <v>3920</v>
      </c>
      <c r="AK708" s="13" t="s">
        <v>712</v>
      </c>
      <c r="AL708" s="34">
        <v>2</v>
      </c>
      <c r="AM708" s="34">
        <v>98</v>
      </c>
      <c r="AN708" s="33">
        <f>'Inputs and Outputs Part A'!$B$4+'Inputs and Outputs Part A'!$B$12</f>
        <v>105</v>
      </c>
      <c r="AO708" s="33">
        <f t="shared" ref="AO708:AO771" si="70">MIN(AM708:AN708)</f>
        <v>98</v>
      </c>
      <c r="AP708" s="33">
        <f>IF(AO708-AL708&gt;'Inputs and Outputs Part A'!B$4,AO708-AL708-'Inputs and Outputs Part A'!B$4,0)</f>
        <v>0</v>
      </c>
      <c r="AQ708" s="35">
        <f>'Inputs and Outputs Part A'!$B$5*'Data Sheet A'!AO708-'Inputs and Outputs Part A'!$B$6*'Data Sheet A'!AP708</f>
        <v>3920</v>
      </c>
      <c r="AS708" s="13" t="s">
        <v>712</v>
      </c>
      <c r="AT708" s="34">
        <v>2</v>
      </c>
      <c r="AU708" s="34">
        <v>98</v>
      </c>
      <c r="AV708" s="33">
        <f>'Inputs and Outputs Part A'!$B$4</f>
        <v>100</v>
      </c>
      <c r="AW708" s="33">
        <f t="shared" ref="AW708:AW771" si="71">MIN(AU708:AV708)</f>
        <v>98</v>
      </c>
      <c r="AX708" s="33">
        <f>IF(AW708-AT708&gt;'Inputs and Outputs Part A'!B$4,AW708-AT708-'Inputs and Outputs Part A'!B$4,0)</f>
        <v>0</v>
      </c>
      <c r="AY708" s="35">
        <f>'Inputs and Outputs Part A'!$B$5*'Data Sheet A'!AW708</f>
        <v>3920</v>
      </c>
    </row>
    <row r="709" spans="1:51" x14ac:dyDescent="0.3">
      <c r="A709" s="13" t="s">
        <v>713</v>
      </c>
      <c r="B709" s="34">
        <v>1</v>
      </c>
      <c r="C709" s="34">
        <v>98</v>
      </c>
      <c r="D709" s="33">
        <f>'Inputs and Outputs Part A'!$B$4+'Inputs and Outputs Part A'!$B$8</f>
        <v>101</v>
      </c>
      <c r="E709" s="33">
        <f t="shared" si="66"/>
        <v>98</v>
      </c>
      <c r="F709" s="33">
        <f>IF(E709-B709&gt;'Inputs and Outputs Part A'!B$4,E709-B709-'Inputs and Outputs Part A'!B$4,0)</f>
        <v>0</v>
      </c>
      <c r="G709" s="35">
        <f>'Inputs and Outputs Part A'!$B$5*'Data Sheet A'!E709-'Inputs and Outputs Part A'!$B$6*'Data Sheet A'!F709</f>
        <v>3920</v>
      </c>
      <c r="J709" s="13" t="s">
        <v>713</v>
      </c>
      <c r="K709" s="34">
        <v>1</v>
      </c>
      <c r="L709" s="34">
        <v>98</v>
      </c>
      <c r="M709" s="33">
        <f>'Inputs and Outputs Part A'!$B$4+'Inputs and Outputs Part A'!$B$9</f>
        <v>102</v>
      </c>
      <c r="N709" s="33">
        <f t="shared" si="67"/>
        <v>98</v>
      </c>
      <c r="O709" s="33">
        <f>IF(N709-K709&gt;'Inputs and Outputs Part A'!B$4,N709-K709-'Inputs and Outputs Part A'!B$4,0)</f>
        <v>0</v>
      </c>
      <c r="P709" s="35">
        <f>'Inputs and Outputs Part A'!$B$5*'Data Sheet A'!N709-'Inputs and Outputs Part A'!$B$6*'Data Sheet A'!O709</f>
        <v>3920</v>
      </c>
      <c r="S709" s="13" t="s">
        <v>713</v>
      </c>
      <c r="T709" s="34">
        <v>1</v>
      </c>
      <c r="U709" s="34">
        <v>98</v>
      </c>
      <c r="V709" s="33">
        <f>'Inputs and Outputs Part A'!$B$4+'Inputs and Outputs Part A'!$B$10</f>
        <v>103</v>
      </c>
      <c r="W709" s="33">
        <f t="shared" si="68"/>
        <v>98</v>
      </c>
      <c r="X709" s="33">
        <f>IF(W709-T709&gt;'Inputs and Outputs Part A'!B$4,W709-T709-'Inputs and Outputs Part A'!B$4,0)</f>
        <v>0</v>
      </c>
      <c r="Y709" s="35">
        <f>'Inputs and Outputs Part A'!$B$5*'Data Sheet A'!W709-'Inputs and Outputs Part A'!$B$6*'Data Sheet A'!X709</f>
        <v>3920</v>
      </c>
      <c r="AB709" s="13" t="s">
        <v>713</v>
      </c>
      <c r="AC709" s="34">
        <v>1</v>
      </c>
      <c r="AD709" s="34">
        <v>98</v>
      </c>
      <c r="AE709" s="33">
        <f>'Inputs and Outputs Part A'!$B$4+'Inputs and Outputs Part A'!$B$11</f>
        <v>104</v>
      </c>
      <c r="AF709" s="33">
        <f t="shared" si="69"/>
        <v>98</v>
      </c>
      <c r="AG709" s="33">
        <f>IF(AF709-AC709&gt;'Inputs and Outputs Part A'!B$4,AF709-AC709-'Inputs and Outputs Part A'!B$4,0)</f>
        <v>0</v>
      </c>
      <c r="AH709" s="35">
        <f>'Inputs and Outputs Part A'!$B$5*'Data Sheet A'!AF709-'Inputs and Outputs Part A'!$B$6*'Data Sheet A'!AG709</f>
        <v>3920</v>
      </c>
      <c r="AK709" s="13" t="s">
        <v>713</v>
      </c>
      <c r="AL709" s="34">
        <v>1</v>
      </c>
      <c r="AM709" s="34">
        <v>98</v>
      </c>
      <c r="AN709" s="33">
        <f>'Inputs and Outputs Part A'!$B$4+'Inputs and Outputs Part A'!$B$12</f>
        <v>105</v>
      </c>
      <c r="AO709" s="33">
        <f t="shared" si="70"/>
        <v>98</v>
      </c>
      <c r="AP709" s="33">
        <f>IF(AO709-AL709&gt;'Inputs and Outputs Part A'!B$4,AO709-AL709-'Inputs and Outputs Part A'!B$4,0)</f>
        <v>0</v>
      </c>
      <c r="AQ709" s="35">
        <f>'Inputs and Outputs Part A'!$B$5*'Data Sheet A'!AO709-'Inputs and Outputs Part A'!$B$6*'Data Sheet A'!AP709</f>
        <v>3920</v>
      </c>
      <c r="AS709" s="13" t="s">
        <v>713</v>
      </c>
      <c r="AT709" s="34">
        <v>1</v>
      </c>
      <c r="AU709" s="34">
        <v>98</v>
      </c>
      <c r="AV709" s="33">
        <f>'Inputs and Outputs Part A'!$B$4</f>
        <v>100</v>
      </c>
      <c r="AW709" s="33">
        <f t="shared" si="71"/>
        <v>98</v>
      </c>
      <c r="AX709" s="33">
        <f>IF(AW709-AT709&gt;'Inputs and Outputs Part A'!B$4,AW709-AT709-'Inputs and Outputs Part A'!B$4,0)</f>
        <v>0</v>
      </c>
      <c r="AY709" s="35">
        <f>'Inputs and Outputs Part A'!$B$5*'Data Sheet A'!AW709</f>
        <v>3920</v>
      </c>
    </row>
    <row r="710" spans="1:51" x14ac:dyDescent="0.3">
      <c r="A710" s="13" t="s">
        <v>714</v>
      </c>
      <c r="B710" s="34">
        <v>1</v>
      </c>
      <c r="C710" s="34">
        <v>112</v>
      </c>
      <c r="D710" s="33">
        <f>'Inputs and Outputs Part A'!$B$4+'Inputs and Outputs Part A'!$B$8</f>
        <v>101</v>
      </c>
      <c r="E710" s="33">
        <f t="shared" si="66"/>
        <v>101</v>
      </c>
      <c r="F710" s="33">
        <f>IF(E710-B710&gt;'Inputs and Outputs Part A'!B$4,E710-B710-'Inputs and Outputs Part A'!B$4,0)</f>
        <v>0</v>
      </c>
      <c r="G710" s="35">
        <f>'Inputs and Outputs Part A'!$B$5*'Data Sheet A'!E710-'Inputs and Outputs Part A'!$B$6*'Data Sheet A'!F710</f>
        <v>4040</v>
      </c>
      <c r="J710" s="13" t="s">
        <v>714</v>
      </c>
      <c r="K710" s="34">
        <v>1</v>
      </c>
      <c r="L710" s="34">
        <v>112</v>
      </c>
      <c r="M710" s="33">
        <f>'Inputs and Outputs Part A'!$B$4+'Inputs and Outputs Part A'!$B$9</f>
        <v>102</v>
      </c>
      <c r="N710" s="33">
        <f t="shared" si="67"/>
        <v>102</v>
      </c>
      <c r="O710" s="33">
        <f>IF(N710-K710&gt;'Inputs and Outputs Part A'!B$4,N710-K710-'Inputs and Outputs Part A'!B$4,0)</f>
        <v>1</v>
      </c>
      <c r="P710" s="35">
        <f>'Inputs and Outputs Part A'!$B$5*'Data Sheet A'!N710-'Inputs and Outputs Part A'!$B$6*'Data Sheet A'!O710</f>
        <v>3980</v>
      </c>
      <c r="S710" s="13" t="s">
        <v>714</v>
      </c>
      <c r="T710" s="34">
        <v>1</v>
      </c>
      <c r="U710" s="34">
        <v>112</v>
      </c>
      <c r="V710" s="33">
        <f>'Inputs and Outputs Part A'!$B$4+'Inputs and Outputs Part A'!$B$10</f>
        <v>103</v>
      </c>
      <c r="W710" s="33">
        <f t="shared" si="68"/>
        <v>103</v>
      </c>
      <c r="X710" s="33">
        <f>IF(W710-T710&gt;'Inputs and Outputs Part A'!B$4,W710-T710-'Inputs and Outputs Part A'!B$4,0)</f>
        <v>2</v>
      </c>
      <c r="Y710" s="35">
        <f>'Inputs and Outputs Part A'!$B$5*'Data Sheet A'!W710-'Inputs and Outputs Part A'!$B$6*'Data Sheet A'!X710</f>
        <v>3920</v>
      </c>
      <c r="AB710" s="13" t="s">
        <v>714</v>
      </c>
      <c r="AC710" s="34">
        <v>1</v>
      </c>
      <c r="AD710" s="34">
        <v>112</v>
      </c>
      <c r="AE710" s="33">
        <f>'Inputs and Outputs Part A'!$B$4+'Inputs and Outputs Part A'!$B$11</f>
        <v>104</v>
      </c>
      <c r="AF710" s="33">
        <f t="shared" si="69"/>
        <v>104</v>
      </c>
      <c r="AG710" s="33">
        <f>IF(AF710-AC710&gt;'Inputs and Outputs Part A'!B$4,AF710-AC710-'Inputs and Outputs Part A'!B$4,0)</f>
        <v>3</v>
      </c>
      <c r="AH710" s="35">
        <f>'Inputs and Outputs Part A'!$B$5*'Data Sheet A'!AF710-'Inputs and Outputs Part A'!$B$6*'Data Sheet A'!AG710</f>
        <v>3860</v>
      </c>
      <c r="AK710" s="13" t="s">
        <v>714</v>
      </c>
      <c r="AL710" s="34">
        <v>1</v>
      </c>
      <c r="AM710" s="34">
        <v>112</v>
      </c>
      <c r="AN710" s="33">
        <f>'Inputs and Outputs Part A'!$B$4+'Inputs and Outputs Part A'!$B$12</f>
        <v>105</v>
      </c>
      <c r="AO710" s="33">
        <f t="shared" si="70"/>
        <v>105</v>
      </c>
      <c r="AP710" s="33">
        <f>IF(AO710-AL710&gt;'Inputs and Outputs Part A'!B$4,AO710-AL710-'Inputs and Outputs Part A'!B$4,0)</f>
        <v>4</v>
      </c>
      <c r="AQ710" s="35">
        <f>'Inputs and Outputs Part A'!$B$5*'Data Sheet A'!AO710-'Inputs and Outputs Part A'!$B$6*'Data Sheet A'!AP710</f>
        <v>3800</v>
      </c>
      <c r="AS710" s="13" t="s">
        <v>714</v>
      </c>
      <c r="AT710" s="34">
        <v>1</v>
      </c>
      <c r="AU710" s="34">
        <v>112</v>
      </c>
      <c r="AV710" s="33">
        <f>'Inputs and Outputs Part A'!$B$4</f>
        <v>100</v>
      </c>
      <c r="AW710" s="33">
        <f t="shared" si="71"/>
        <v>100</v>
      </c>
      <c r="AX710" s="33">
        <f>IF(AW710-AT710&gt;'Inputs and Outputs Part A'!B$4,AW710-AT710-'Inputs and Outputs Part A'!B$4,0)</f>
        <v>0</v>
      </c>
      <c r="AY710" s="35">
        <f>'Inputs and Outputs Part A'!$B$5*'Data Sheet A'!AW710</f>
        <v>4000</v>
      </c>
    </row>
    <row r="711" spans="1:51" x14ac:dyDescent="0.3">
      <c r="A711" s="13" t="s">
        <v>715</v>
      </c>
      <c r="B711" s="34">
        <v>5</v>
      </c>
      <c r="C711" s="34">
        <v>103</v>
      </c>
      <c r="D711" s="33">
        <f>'Inputs and Outputs Part A'!$B$4+'Inputs and Outputs Part A'!$B$8</f>
        <v>101</v>
      </c>
      <c r="E711" s="33">
        <f t="shared" si="66"/>
        <v>101</v>
      </c>
      <c r="F711" s="33">
        <f>IF(E711-B711&gt;'Inputs and Outputs Part A'!B$4,E711-B711-'Inputs and Outputs Part A'!B$4,0)</f>
        <v>0</v>
      </c>
      <c r="G711" s="35">
        <f>'Inputs and Outputs Part A'!$B$5*'Data Sheet A'!E711-'Inputs and Outputs Part A'!$B$6*'Data Sheet A'!F711</f>
        <v>4040</v>
      </c>
      <c r="J711" s="13" t="s">
        <v>715</v>
      </c>
      <c r="K711" s="34">
        <v>5</v>
      </c>
      <c r="L711" s="34">
        <v>103</v>
      </c>
      <c r="M711" s="33">
        <f>'Inputs and Outputs Part A'!$B$4+'Inputs and Outputs Part A'!$B$9</f>
        <v>102</v>
      </c>
      <c r="N711" s="33">
        <f t="shared" si="67"/>
        <v>102</v>
      </c>
      <c r="O711" s="33">
        <f>IF(N711-K711&gt;'Inputs and Outputs Part A'!B$4,N711-K711-'Inputs and Outputs Part A'!B$4,0)</f>
        <v>0</v>
      </c>
      <c r="P711" s="35">
        <f>'Inputs and Outputs Part A'!$B$5*'Data Sheet A'!N711-'Inputs and Outputs Part A'!$B$6*'Data Sheet A'!O711</f>
        <v>4080</v>
      </c>
      <c r="S711" s="13" t="s">
        <v>715</v>
      </c>
      <c r="T711" s="34">
        <v>5</v>
      </c>
      <c r="U711" s="34">
        <v>103</v>
      </c>
      <c r="V711" s="33">
        <f>'Inputs and Outputs Part A'!$B$4+'Inputs and Outputs Part A'!$B$10</f>
        <v>103</v>
      </c>
      <c r="W711" s="33">
        <f t="shared" si="68"/>
        <v>103</v>
      </c>
      <c r="X711" s="33">
        <f>IF(W711-T711&gt;'Inputs and Outputs Part A'!B$4,W711-T711-'Inputs and Outputs Part A'!B$4,0)</f>
        <v>0</v>
      </c>
      <c r="Y711" s="35">
        <f>'Inputs and Outputs Part A'!$B$5*'Data Sheet A'!W711-'Inputs and Outputs Part A'!$B$6*'Data Sheet A'!X711</f>
        <v>4120</v>
      </c>
      <c r="AB711" s="13" t="s">
        <v>715</v>
      </c>
      <c r="AC711" s="34">
        <v>5</v>
      </c>
      <c r="AD711" s="34">
        <v>103</v>
      </c>
      <c r="AE711" s="33">
        <f>'Inputs and Outputs Part A'!$B$4+'Inputs and Outputs Part A'!$B$11</f>
        <v>104</v>
      </c>
      <c r="AF711" s="33">
        <f t="shared" si="69"/>
        <v>103</v>
      </c>
      <c r="AG711" s="33">
        <f>IF(AF711-AC711&gt;'Inputs and Outputs Part A'!B$4,AF711-AC711-'Inputs and Outputs Part A'!B$4,0)</f>
        <v>0</v>
      </c>
      <c r="AH711" s="35">
        <f>'Inputs and Outputs Part A'!$B$5*'Data Sheet A'!AF711-'Inputs and Outputs Part A'!$B$6*'Data Sheet A'!AG711</f>
        <v>4120</v>
      </c>
      <c r="AK711" s="13" t="s">
        <v>715</v>
      </c>
      <c r="AL711" s="34">
        <v>5</v>
      </c>
      <c r="AM711" s="34">
        <v>103</v>
      </c>
      <c r="AN711" s="33">
        <f>'Inputs and Outputs Part A'!$B$4+'Inputs and Outputs Part A'!$B$12</f>
        <v>105</v>
      </c>
      <c r="AO711" s="33">
        <f t="shared" si="70"/>
        <v>103</v>
      </c>
      <c r="AP711" s="33">
        <f>IF(AO711-AL711&gt;'Inputs and Outputs Part A'!B$4,AO711-AL711-'Inputs and Outputs Part A'!B$4,0)</f>
        <v>0</v>
      </c>
      <c r="AQ711" s="35">
        <f>'Inputs and Outputs Part A'!$B$5*'Data Sheet A'!AO711-'Inputs and Outputs Part A'!$B$6*'Data Sheet A'!AP711</f>
        <v>4120</v>
      </c>
      <c r="AS711" s="13" t="s">
        <v>715</v>
      </c>
      <c r="AT711" s="34">
        <v>5</v>
      </c>
      <c r="AU711" s="34">
        <v>103</v>
      </c>
      <c r="AV711" s="33">
        <f>'Inputs and Outputs Part A'!$B$4</f>
        <v>100</v>
      </c>
      <c r="AW711" s="33">
        <f t="shared" si="71"/>
        <v>100</v>
      </c>
      <c r="AX711" s="33">
        <f>IF(AW711-AT711&gt;'Inputs and Outputs Part A'!B$4,AW711-AT711-'Inputs and Outputs Part A'!B$4,0)</f>
        <v>0</v>
      </c>
      <c r="AY711" s="35">
        <f>'Inputs and Outputs Part A'!$B$5*'Data Sheet A'!AW711</f>
        <v>4000</v>
      </c>
    </row>
    <row r="712" spans="1:51" x14ac:dyDescent="0.3">
      <c r="A712" s="13" t="s">
        <v>716</v>
      </c>
      <c r="B712" s="34">
        <v>2</v>
      </c>
      <c r="C712" s="34">
        <v>90</v>
      </c>
      <c r="D712" s="33">
        <f>'Inputs and Outputs Part A'!$B$4+'Inputs and Outputs Part A'!$B$8</f>
        <v>101</v>
      </c>
      <c r="E712" s="33">
        <f t="shared" si="66"/>
        <v>90</v>
      </c>
      <c r="F712" s="33">
        <f>IF(E712-B712&gt;'Inputs and Outputs Part A'!B$4,E712-B712-'Inputs and Outputs Part A'!B$4,0)</f>
        <v>0</v>
      </c>
      <c r="G712" s="35">
        <f>'Inputs and Outputs Part A'!$B$5*'Data Sheet A'!E712-'Inputs and Outputs Part A'!$B$6*'Data Sheet A'!F712</f>
        <v>3600</v>
      </c>
      <c r="J712" s="13" t="s">
        <v>716</v>
      </c>
      <c r="K712" s="34">
        <v>2</v>
      </c>
      <c r="L712" s="34">
        <v>90</v>
      </c>
      <c r="M712" s="33">
        <f>'Inputs and Outputs Part A'!$B$4+'Inputs and Outputs Part A'!$B$9</f>
        <v>102</v>
      </c>
      <c r="N712" s="33">
        <f t="shared" si="67"/>
        <v>90</v>
      </c>
      <c r="O712" s="33">
        <f>IF(N712-K712&gt;'Inputs and Outputs Part A'!B$4,N712-K712-'Inputs and Outputs Part A'!B$4,0)</f>
        <v>0</v>
      </c>
      <c r="P712" s="35">
        <f>'Inputs and Outputs Part A'!$B$5*'Data Sheet A'!N712-'Inputs and Outputs Part A'!$B$6*'Data Sheet A'!O712</f>
        <v>3600</v>
      </c>
      <c r="S712" s="13" t="s">
        <v>716</v>
      </c>
      <c r="T712" s="34">
        <v>2</v>
      </c>
      <c r="U712" s="34">
        <v>90</v>
      </c>
      <c r="V712" s="33">
        <f>'Inputs and Outputs Part A'!$B$4+'Inputs and Outputs Part A'!$B$10</f>
        <v>103</v>
      </c>
      <c r="W712" s="33">
        <f t="shared" si="68"/>
        <v>90</v>
      </c>
      <c r="X712" s="33">
        <f>IF(W712-T712&gt;'Inputs and Outputs Part A'!B$4,W712-T712-'Inputs and Outputs Part A'!B$4,0)</f>
        <v>0</v>
      </c>
      <c r="Y712" s="35">
        <f>'Inputs and Outputs Part A'!$B$5*'Data Sheet A'!W712-'Inputs and Outputs Part A'!$B$6*'Data Sheet A'!X712</f>
        <v>3600</v>
      </c>
      <c r="AB712" s="13" t="s">
        <v>716</v>
      </c>
      <c r="AC712" s="34">
        <v>2</v>
      </c>
      <c r="AD712" s="34">
        <v>90</v>
      </c>
      <c r="AE712" s="33">
        <f>'Inputs and Outputs Part A'!$B$4+'Inputs and Outputs Part A'!$B$11</f>
        <v>104</v>
      </c>
      <c r="AF712" s="33">
        <f t="shared" si="69"/>
        <v>90</v>
      </c>
      <c r="AG712" s="33">
        <f>IF(AF712-AC712&gt;'Inputs and Outputs Part A'!B$4,AF712-AC712-'Inputs and Outputs Part A'!B$4,0)</f>
        <v>0</v>
      </c>
      <c r="AH712" s="35">
        <f>'Inputs and Outputs Part A'!$B$5*'Data Sheet A'!AF712-'Inputs and Outputs Part A'!$B$6*'Data Sheet A'!AG712</f>
        <v>3600</v>
      </c>
      <c r="AK712" s="13" t="s">
        <v>716</v>
      </c>
      <c r="AL712" s="34">
        <v>2</v>
      </c>
      <c r="AM712" s="34">
        <v>90</v>
      </c>
      <c r="AN712" s="33">
        <f>'Inputs and Outputs Part A'!$B$4+'Inputs and Outputs Part A'!$B$12</f>
        <v>105</v>
      </c>
      <c r="AO712" s="33">
        <f t="shared" si="70"/>
        <v>90</v>
      </c>
      <c r="AP712" s="33">
        <f>IF(AO712-AL712&gt;'Inputs and Outputs Part A'!B$4,AO712-AL712-'Inputs and Outputs Part A'!B$4,0)</f>
        <v>0</v>
      </c>
      <c r="AQ712" s="35">
        <f>'Inputs and Outputs Part A'!$B$5*'Data Sheet A'!AO712-'Inputs and Outputs Part A'!$B$6*'Data Sheet A'!AP712</f>
        <v>3600</v>
      </c>
      <c r="AS712" s="13" t="s">
        <v>716</v>
      </c>
      <c r="AT712" s="34">
        <v>2</v>
      </c>
      <c r="AU712" s="34">
        <v>90</v>
      </c>
      <c r="AV712" s="33">
        <f>'Inputs and Outputs Part A'!$B$4</f>
        <v>100</v>
      </c>
      <c r="AW712" s="33">
        <f t="shared" si="71"/>
        <v>90</v>
      </c>
      <c r="AX712" s="33">
        <f>IF(AW712-AT712&gt;'Inputs and Outputs Part A'!B$4,AW712-AT712-'Inputs and Outputs Part A'!B$4,0)</f>
        <v>0</v>
      </c>
      <c r="AY712" s="35">
        <f>'Inputs and Outputs Part A'!$B$5*'Data Sheet A'!AW712</f>
        <v>3600</v>
      </c>
    </row>
    <row r="713" spans="1:51" x14ac:dyDescent="0.3">
      <c r="A713" s="13" t="s">
        <v>717</v>
      </c>
      <c r="B713" s="34">
        <v>1</v>
      </c>
      <c r="C713" s="34">
        <v>100</v>
      </c>
      <c r="D713" s="33">
        <f>'Inputs and Outputs Part A'!$B$4+'Inputs and Outputs Part A'!$B$8</f>
        <v>101</v>
      </c>
      <c r="E713" s="33">
        <f t="shared" si="66"/>
        <v>100</v>
      </c>
      <c r="F713" s="33">
        <f>IF(E713-B713&gt;'Inputs and Outputs Part A'!B$4,E713-B713-'Inputs and Outputs Part A'!B$4,0)</f>
        <v>0</v>
      </c>
      <c r="G713" s="35">
        <f>'Inputs and Outputs Part A'!$B$5*'Data Sheet A'!E713-'Inputs and Outputs Part A'!$B$6*'Data Sheet A'!F713</f>
        <v>4000</v>
      </c>
      <c r="J713" s="13" t="s">
        <v>717</v>
      </c>
      <c r="K713" s="34">
        <v>1</v>
      </c>
      <c r="L713" s="34">
        <v>100</v>
      </c>
      <c r="M713" s="33">
        <f>'Inputs and Outputs Part A'!$B$4+'Inputs and Outputs Part A'!$B$9</f>
        <v>102</v>
      </c>
      <c r="N713" s="33">
        <f t="shared" si="67"/>
        <v>100</v>
      </c>
      <c r="O713" s="33">
        <f>IF(N713-K713&gt;'Inputs and Outputs Part A'!B$4,N713-K713-'Inputs and Outputs Part A'!B$4,0)</f>
        <v>0</v>
      </c>
      <c r="P713" s="35">
        <f>'Inputs and Outputs Part A'!$B$5*'Data Sheet A'!N713-'Inputs and Outputs Part A'!$B$6*'Data Sheet A'!O713</f>
        <v>4000</v>
      </c>
      <c r="S713" s="13" t="s">
        <v>717</v>
      </c>
      <c r="T713" s="34">
        <v>1</v>
      </c>
      <c r="U713" s="34">
        <v>100</v>
      </c>
      <c r="V713" s="33">
        <f>'Inputs and Outputs Part A'!$B$4+'Inputs and Outputs Part A'!$B$10</f>
        <v>103</v>
      </c>
      <c r="W713" s="33">
        <f t="shared" si="68"/>
        <v>100</v>
      </c>
      <c r="X713" s="33">
        <f>IF(W713-T713&gt;'Inputs and Outputs Part A'!B$4,W713-T713-'Inputs and Outputs Part A'!B$4,0)</f>
        <v>0</v>
      </c>
      <c r="Y713" s="35">
        <f>'Inputs and Outputs Part A'!$B$5*'Data Sheet A'!W713-'Inputs and Outputs Part A'!$B$6*'Data Sheet A'!X713</f>
        <v>4000</v>
      </c>
      <c r="AB713" s="13" t="s">
        <v>717</v>
      </c>
      <c r="AC713" s="34">
        <v>1</v>
      </c>
      <c r="AD713" s="34">
        <v>100</v>
      </c>
      <c r="AE713" s="33">
        <f>'Inputs and Outputs Part A'!$B$4+'Inputs and Outputs Part A'!$B$11</f>
        <v>104</v>
      </c>
      <c r="AF713" s="33">
        <f t="shared" si="69"/>
        <v>100</v>
      </c>
      <c r="AG713" s="33">
        <f>IF(AF713-AC713&gt;'Inputs and Outputs Part A'!B$4,AF713-AC713-'Inputs and Outputs Part A'!B$4,0)</f>
        <v>0</v>
      </c>
      <c r="AH713" s="35">
        <f>'Inputs and Outputs Part A'!$B$5*'Data Sheet A'!AF713-'Inputs and Outputs Part A'!$B$6*'Data Sheet A'!AG713</f>
        <v>4000</v>
      </c>
      <c r="AK713" s="13" t="s">
        <v>717</v>
      </c>
      <c r="AL713" s="34">
        <v>1</v>
      </c>
      <c r="AM713" s="34">
        <v>100</v>
      </c>
      <c r="AN713" s="33">
        <f>'Inputs and Outputs Part A'!$B$4+'Inputs and Outputs Part A'!$B$12</f>
        <v>105</v>
      </c>
      <c r="AO713" s="33">
        <f t="shared" si="70"/>
        <v>100</v>
      </c>
      <c r="AP713" s="33">
        <f>IF(AO713-AL713&gt;'Inputs and Outputs Part A'!B$4,AO713-AL713-'Inputs and Outputs Part A'!B$4,0)</f>
        <v>0</v>
      </c>
      <c r="AQ713" s="35">
        <f>'Inputs and Outputs Part A'!$B$5*'Data Sheet A'!AO713-'Inputs and Outputs Part A'!$B$6*'Data Sheet A'!AP713</f>
        <v>4000</v>
      </c>
      <c r="AS713" s="13" t="s">
        <v>717</v>
      </c>
      <c r="AT713" s="34">
        <v>1</v>
      </c>
      <c r="AU713" s="34">
        <v>100</v>
      </c>
      <c r="AV713" s="33">
        <f>'Inputs and Outputs Part A'!$B$4</f>
        <v>100</v>
      </c>
      <c r="AW713" s="33">
        <f t="shared" si="71"/>
        <v>100</v>
      </c>
      <c r="AX713" s="33">
        <f>IF(AW713-AT713&gt;'Inputs and Outputs Part A'!B$4,AW713-AT713-'Inputs and Outputs Part A'!B$4,0)</f>
        <v>0</v>
      </c>
      <c r="AY713" s="35">
        <f>'Inputs and Outputs Part A'!$B$5*'Data Sheet A'!AW713</f>
        <v>4000</v>
      </c>
    </row>
    <row r="714" spans="1:51" x14ac:dyDescent="0.3">
      <c r="A714" s="13" t="s">
        <v>718</v>
      </c>
      <c r="B714" s="34">
        <v>4</v>
      </c>
      <c r="C714" s="34">
        <v>98</v>
      </c>
      <c r="D714" s="33">
        <f>'Inputs and Outputs Part A'!$B$4+'Inputs and Outputs Part A'!$B$8</f>
        <v>101</v>
      </c>
      <c r="E714" s="33">
        <f t="shared" si="66"/>
        <v>98</v>
      </c>
      <c r="F714" s="33">
        <f>IF(E714-B714&gt;'Inputs and Outputs Part A'!B$4,E714-B714-'Inputs and Outputs Part A'!B$4,0)</f>
        <v>0</v>
      </c>
      <c r="G714" s="35">
        <f>'Inputs and Outputs Part A'!$B$5*'Data Sheet A'!E714-'Inputs and Outputs Part A'!$B$6*'Data Sheet A'!F714</f>
        <v>3920</v>
      </c>
      <c r="J714" s="13" t="s">
        <v>718</v>
      </c>
      <c r="K714" s="34">
        <v>4</v>
      </c>
      <c r="L714" s="34">
        <v>98</v>
      </c>
      <c r="M714" s="33">
        <f>'Inputs and Outputs Part A'!$B$4+'Inputs and Outputs Part A'!$B$9</f>
        <v>102</v>
      </c>
      <c r="N714" s="33">
        <f t="shared" si="67"/>
        <v>98</v>
      </c>
      <c r="O714" s="33">
        <f>IF(N714-K714&gt;'Inputs and Outputs Part A'!B$4,N714-K714-'Inputs and Outputs Part A'!B$4,0)</f>
        <v>0</v>
      </c>
      <c r="P714" s="35">
        <f>'Inputs and Outputs Part A'!$B$5*'Data Sheet A'!N714-'Inputs and Outputs Part A'!$B$6*'Data Sheet A'!O714</f>
        <v>3920</v>
      </c>
      <c r="S714" s="13" t="s">
        <v>718</v>
      </c>
      <c r="T714" s="34">
        <v>4</v>
      </c>
      <c r="U714" s="34">
        <v>98</v>
      </c>
      <c r="V714" s="33">
        <f>'Inputs and Outputs Part A'!$B$4+'Inputs and Outputs Part A'!$B$10</f>
        <v>103</v>
      </c>
      <c r="W714" s="33">
        <f t="shared" si="68"/>
        <v>98</v>
      </c>
      <c r="X714" s="33">
        <f>IF(W714-T714&gt;'Inputs and Outputs Part A'!B$4,W714-T714-'Inputs and Outputs Part A'!B$4,0)</f>
        <v>0</v>
      </c>
      <c r="Y714" s="35">
        <f>'Inputs and Outputs Part A'!$B$5*'Data Sheet A'!W714-'Inputs and Outputs Part A'!$B$6*'Data Sheet A'!X714</f>
        <v>3920</v>
      </c>
      <c r="AB714" s="13" t="s">
        <v>718</v>
      </c>
      <c r="AC714" s="34">
        <v>4</v>
      </c>
      <c r="AD714" s="34">
        <v>98</v>
      </c>
      <c r="AE714" s="33">
        <f>'Inputs and Outputs Part A'!$B$4+'Inputs and Outputs Part A'!$B$11</f>
        <v>104</v>
      </c>
      <c r="AF714" s="33">
        <f t="shared" si="69"/>
        <v>98</v>
      </c>
      <c r="AG714" s="33">
        <f>IF(AF714-AC714&gt;'Inputs and Outputs Part A'!B$4,AF714-AC714-'Inputs and Outputs Part A'!B$4,0)</f>
        <v>0</v>
      </c>
      <c r="AH714" s="35">
        <f>'Inputs and Outputs Part A'!$B$5*'Data Sheet A'!AF714-'Inputs and Outputs Part A'!$B$6*'Data Sheet A'!AG714</f>
        <v>3920</v>
      </c>
      <c r="AK714" s="13" t="s">
        <v>718</v>
      </c>
      <c r="AL714" s="34">
        <v>4</v>
      </c>
      <c r="AM714" s="34">
        <v>98</v>
      </c>
      <c r="AN714" s="33">
        <f>'Inputs and Outputs Part A'!$B$4+'Inputs and Outputs Part A'!$B$12</f>
        <v>105</v>
      </c>
      <c r="AO714" s="33">
        <f t="shared" si="70"/>
        <v>98</v>
      </c>
      <c r="AP714" s="33">
        <f>IF(AO714-AL714&gt;'Inputs and Outputs Part A'!B$4,AO714-AL714-'Inputs and Outputs Part A'!B$4,0)</f>
        <v>0</v>
      </c>
      <c r="AQ714" s="35">
        <f>'Inputs and Outputs Part A'!$B$5*'Data Sheet A'!AO714-'Inputs and Outputs Part A'!$B$6*'Data Sheet A'!AP714</f>
        <v>3920</v>
      </c>
      <c r="AS714" s="13" t="s">
        <v>718</v>
      </c>
      <c r="AT714" s="34">
        <v>4</v>
      </c>
      <c r="AU714" s="34">
        <v>98</v>
      </c>
      <c r="AV714" s="33">
        <f>'Inputs and Outputs Part A'!$B$4</f>
        <v>100</v>
      </c>
      <c r="AW714" s="33">
        <f t="shared" si="71"/>
        <v>98</v>
      </c>
      <c r="AX714" s="33">
        <f>IF(AW714-AT714&gt;'Inputs and Outputs Part A'!B$4,AW714-AT714-'Inputs and Outputs Part A'!B$4,0)</f>
        <v>0</v>
      </c>
      <c r="AY714" s="35">
        <f>'Inputs and Outputs Part A'!$B$5*'Data Sheet A'!AW714</f>
        <v>3920</v>
      </c>
    </row>
    <row r="715" spans="1:51" x14ac:dyDescent="0.3">
      <c r="A715" s="13" t="s">
        <v>719</v>
      </c>
      <c r="B715" s="34">
        <v>2</v>
      </c>
      <c r="C715" s="34">
        <v>109</v>
      </c>
      <c r="D715" s="33">
        <f>'Inputs and Outputs Part A'!$B$4+'Inputs and Outputs Part A'!$B$8</f>
        <v>101</v>
      </c>
      <c r="E715" s="33">
        <f t="shared" si="66"/>
        <v>101</v>
      </c>
      <c r="F715" s="33">
        <f>IF(E715-B715&gt;'Inputs and Outputs Part A'!B$4,E715-B715-'Inputs and Outputs Part A'!B$4,0)</f>
        <v>0</v>
      </c>
      <c r="G715" s="35">
        <f>'Inputs and Outputs Part A'!$B$5*'Data Sheet A'!E715-'Inputs and Outputs Part A'!$B$6*'Data Sheet A'!F715</f>
        <v>4040</v>
      </c>
      <c r="J715" s="13" t="s">
        <v>719</v>
      </c>
      <c r="K715" s="34">
        <v>2</v>
      </c>
      <c r="L715" s="34">
        <v>109</v>
      </c>
      <c r="M715" s="33">
        <f>'Inputs and Outputs Part A'!$B$4+'Inputs and Outputs Part A'!$B$9</f>
        <v>102</v>
      </c>
      <c r="N715" s="33">
        <f t="shared" si="67"/>
        <v>102</v>
      </c>
      <c r="O715" s="33">
        <f>IF(N715-K715&gt;'Inputs and Outputs Part A'!B$4,N715-K715-'Inputs and Outputs Part A'!B$4,0)</f>
        <v>0</v>
      </c>
      <c r="P715" s="35">
        <f>'Inputs and Outputs Part A'!$B$5*'Data Sheet A'!N715-'Inputs and Outputs Part A'!$B$6*'Data Sheet A'!O715</f>
        <v>4080</v>
      </c>
      <c r="S715" s="13" t="s">
        <v>719</v>
      </c>
      <c r="T715" s="34">
        <v>2</v>
      </c>
      <c r="U715" s="34">
        <v>109</v>
      </c>
      <c r="V715" s="33">
        <f>'Inputs and Outputs Part A'!$B$4+'Inputs and Outputs Part A'!$B$10</f>
        <v>103</v>
      </c>
      <c r="W715" s="33">
        <f t="shared" si="68"/>
        <v>103</v>
      </c>
      <c r="X715" s="33">
        <f>IF(W715-T715&gt;'Inputs and Outputs Part A'!B$4,W715-T715-'Inputs and Outputs Part A'!B$4,0)</f>
        <v>1</v>
      </c>
      <c r="Y715" s="35">
        <f>'Inputs and Outputs Part A'!$B$5*'Data Sheet A'!W715-'Inputs and Outputs Part A'!$B$6*'Data Sheet A'!X715</f>
        <v>4020</v>
      </c>
      <c r="AB715" s="13" t="s">
        <v>719</v>
      </c>
      <c r="AC715" s="34">
        <v>2</v>
      </c>
      <c r="AD715" s="34">
        <v>109</v>
      </c>
      <c r="AE715" s="33">
        <f>'Inputs and Outputs Part A'!$B$4+'Inputs and Outputs Part A'!$B$11</f>
        <v>104</v>
      </c>
      <c r="AF715" s="33">
        <f t="shared" si="69"/>
        <v>104</v>
      </c>
      <c r="AG715" s="33">
        <f>IF(AF715-AC715&gt;'Inputs and Outputs Part A'!B$4,AF715-AC715-'Inputs and Outputs Part A'!B$4,0)</f>
        <v>2</v>
      </c>
      <c r="AH715" s="35">
        <f>'Inputs and Outputs Part A'!$B$5*'Data Sheet A'!AF715-'Inputs and Outputs Part A'!$B$6*'Data Sheet A'!AG715</f>
        <v>3960</v>
      </c>
      <c r="AK715" s="13" t="s">
        <v>719</v>
      </c>
      <c r="AL715" s="34">
        <v>2</v>
      </c>
      <c r="AM715" s="34">
        <v>109</v>
      </c>
      <c r="AN715" s="33">
        <f>'Inputs and Outputs Part A'!$B$4+'Inputs and Outputs Part A'!$B$12</f>
        <v>105</v>
      </c>
      <c r="AO715" s="33">
        <f t="shared" si="70"/>
        <v>105</v>
      </c>
      <c r="AP715" s="33">
        <f>IF(AO715-AL715&gt;'Inputs and Outputs Part A'!B$4,AO715-AL715-'Inputs and Outputs Part A'!B$4,0)</f>
        <v>3</v>
      </c>
      <c r="AQ715" s="35">
        <f>'Inputs and Outputs Part A'!$B$5*'Data Sheet A'!AO715-'Inputs and Outputs Part A'!$B$6*'Data Sheet A'!AP715</f>
        <v>3900</v>
      </c>
      <c r="AS715" s="13" t="s">
        <v>719</v>
      </c>
      <c r="AT715" s="34">
        <v>2</v>
      </c>
      <c r="AU715" s="34">
        <v>109</v>
      </c>
      <c r="AV715" s="33">
        <f>'Inputs and Outputs Part A'!$B$4</f>
        <v>100</v>
      </c>
      <c r="AW715" s="33">
        <f t="shared" si="71"/>
        <v>100</v>
      </c>
      <c r="AX715" s="33">
        <f>IF(AW715-AT715&gt;'Inputs and Outputs Part A'!B$4,AW715-AT715-'Inputs and Outputs Part A'!B$4,0)</f>
        <v>0</v>
      </c>
      <c r="AY715" s="35">
        <f>'Inputs and Outputs Part A'!$B$5*'Data Sheet A'!AW715</f>
        <v>4000</v>
      </c>
    </row>
    <row r="716" spans="1:51" x14ac:dyDescent="0.3">
      <c r="A716" s="13" t="s">
        <v>720</v>
      </c>
      <c r="B716" s="34">
        <v>0</v>
      </c>
      <c r="C716" s="34">
        <v>103</v>
      </c>
      <c r="D716" s="33">
        <f>'Inputs and Outputs Part A'!$B$4+'Inputs and Outputs Part A'!$B$8</f>
        <v>101</v>
      </c>
      <c r="E716" s="33">
        <f t="shared" si="66"/>
        <v>101</v>
      </c>
      <c r="F716" s="33">
        <f>IF(E716-B716&gt;'Inputs and Outputs Part A'!B$4,E716-B716-'Inputs and Outputs Part A'!B$4,0)</f>
        <v>1</v>
      </c>
      <c r="G716" s="35">
        <f>'Inputs and Outputs Part A'!$B$5*'Data Sheet A'!E716-'Inputs and Outputs Part A'!$B$6*'Data Sheet A'!F716</f>
        <v>3940</v>
      </c>
      <c r="J716" s="13" t="s">
        <v>720</v>
      </c>
      <c r="K716" s="34">
        <v>0</v>
      </c>
      <c r="L716" s="34">
        <v>103</v>
      </c>
      <c r="M716" s="33">
        <f>'Inputs and Outputs Part A'!$B$4+'Inputs and Outputs Part A'!$B$9</f>
        <v>102</v>
      </c>
      <c r="N716" s="33">
        <f t="shared" si="67"/>
        <v>102</v>
      </c>
      <c r="O716" s="33">
        <f>IF(N716-K716&gt;'Inputs and Outputs Part A'!B$4,N716-K716-'Inputs and Outputs Part A'!B$4,0)</f>
        <v>2</v>
      </c>
      <c r="P716" s="35">
        <f>'Inputs and Outputs Part A'!$B$5*'Data Sheet A'!N716-'Inputs and Outputs Part A'!$B$6*'Data Sheet A'!O716</f>
        <v>3880</v>
      </c>
      <c r="S716" s="13" t="s">
        <v>720</v>
      </c>
      <c r="T716" s="34">
        <v>0</v>
      </c>
      <c r="U716" s="34">
        <v>103</v>
      </c>
      <c r="V716" s="33">
        <f>'Inputs and Outputs Part A'!$B$4+'Inputs and Outputs Part A'!$B$10</f>
        <v>103</v>
      </c>
      <c r="W716" s="33">
        <f t="shared" si="68"/>
        <v>103</v>
      </c>
      <c r="X716" s="33">
        <f>IF(W716-T716&gt;'Inputs and Outputs Part A'!B$4,W716-T716-'Inputs and Outputs Part A'!B$4,0)</f>
        <v>3</v>
      </c>
      <c r="Y716" s="35">
        <f>'Inputs and Outputs Part A'!$B$5*'Data Sheet A'!W716-'Inputs and Outputs Part A'!$B$6*'Data Sheet A'!X716</f>
        <v>3820</v>
      </c>
      <c r="AB716" s="13" t="s">
        <v>720</v>
      </c>
      <c r="AC716" s="34">
        <v>0</v>
      </c>
      <c r="AD716" s="34">
        <v>103</v>
      </c>
      <c r="AE716" s="33">
        <f>'Inputs and Outputs Part A'!$B$4+'Inputs and Outputs Part A'!$B$11</f>
        <v>104</v>
      </c>
      <c r="AF716" s="33">
        <f t="shared" si="69"/>
        <v>103</v>
      </c>
      <c r="AG716" s="33">
        <f>IF(AF716-AC716&gt;'Inputs and Outputs Part A'!B$4,AF716-AC716-'Inputs and Outputs Part A'!B$4,0)</f>
        <v>3</v>
      </c>
      <c r="AH716" s="35">
        <f>'Inputs and Outputs Part A'!$B$5*'Data Sheet A'!AF716-'Inputs and Outputs Part A'!$B$6*'Data Sheet A'!AG716</f>
        <v>3820</v>
      </c>
      <c r="AK716" s="13" t="s">
        <v>720</v>
      </c>
      <c r="AL716" s="34">
        <v>0</v>
      </c>
      <c r="AM716" s="34">
        <v>103</v>
      </c>
      <c r="AN716" s="33">
        <f>'Inputs and Outputs Part A'!$B$4+'Inputs and Outputs Part A'!$B$12</f>
        <v>105</v>
      </c>
      <c r="AO716" s="33">
        <f t="shared" si="70"/>
        <v>103</v>
      </c>
      <c r="AP716" s="33">
        <f>IF(AO716-AL716&gt;'Inputs and Outputs Part A'!B$4,AO716-AL716-'Inputs and Outputs Part A'!B$4,0)</f>
        <v>3</v>
      </c>
      <c r="AQ716" s="35">
        <f>'Inputs and Outputs Part A'!$B$5*'Data Sheet A'!AO716-'Inputs and Outputs Part A'!$B$6*'Data Sheet A'!AP716</f>
        <v>3820</v>
      </c>
      <c r="AS716" s="13" t="s">
        <v>720</v>
      </c>
      <c r="AT716" s="34">
        <v>0</v>
      </c>
      <c r="AU716" s="34">
        <v>103</v>
      </c>
      <c r="AV716" s="33">
        <f>'Inputs and Outputs Part A'!$B$4</f>
        <v>100</v>
      </c>
      <c r="AW716" s="33">
        <f t="shared" si="71"/>
        <v>100</v>
      </c>
      <c r="AX716" s="33">
        <f>IF(AW716-AT716&gt;'Inputs and Outputs Part A'!B$4,AW716-AT716-'Inputs and Outputs Part A'!B$4,0)</f>
        <v>0</v>
      </c>
      <c r="AY716" s="35">
        <f>'Inputs and Outputs Part A'!$B$5*'Data Sheet A'!AW716</f>
        <v>4000</v>
      </c>
    </row>
    <row r="717" spans="1:51" x14ac:dyDescent="0.3">
      <c r="A717" s="13" t="s">
        <v>721</v>
      </c>
      <c r="B717" s="34">
        <v>4</v>
      </c>
      <c r="C717" s="34">
        <v>98</v>
      </c>
      <c r="D717" s="33">
        <f>'Inputs and Outputs Part A'!$B$4+'Inputs and Outputs Part A'!$B$8</f>
        <v>101</v>
      </c>
      <c r="E717" s="33">
        <f t="shared" si="66"/>
        <v>98</v>
      </c>
      <c r="F717" s="33">
        <f>IF(E717-B717&gt;'Inputs and Outputs Part A'!B$4,E717-B717-'Inputs and Outputs Part A'!B$4,0)</f>
        <v>0</v>
      </c>
      <c r="G717" s="35">
        <f>'Inputs and Outputs Part A'!$B$5*'Data Sheet A'!E717-'Inputs and Outputs Part A'!$B$6*'Data Sheet A'!F717</f>
        <v>3920</v>
      </c>
      <c r="J717" s="13" t="s">
        <v>721</v>
      </c>
      <c r="K717" s="34">
        <v>4</v>
      </c>
      <c r="L717" s="34">
        <v>98</v>
      </c>
      <c r="M717" s="33">
        <f>'Inputs and Outputs Part A'!$B$4+'Inputs and Outputs Part A'!$B$9</f>
        <v>102</v>
      </c>
      <c r="N717" s="33">
        <f t="shared" si="67"/>
        <v>98</v>
      </c>
      <c r="O717" s="33">
        <f>IF(N717-K717&gt;'Inputs and Outputs Part A'!B$4,N717-K717-'Inputs and Outputs Part A'!B$4,0)</f>
        <v>0</v>
      </c>
      <c r="P717" s="35">
        <f>'Inputs and Outputs Part A'!$B$5*'Data Sheet A'!N717-'Inputs and Outputs Part A'!$B$6*'Data Sheet A'!O717</f>
        <v>3920</v>
      </c>
      <c r="S717" s="13" t="s">
        <v>721</v>
      </c>
      <c r="T717" s="34">
        <v>4</v>
      </c>
      <c r="U717" s="34">
        <v>98</v>
      </c>
      <c r="V717" s="33">
        <f>'Inputs and Outputs Part A'!$B$4+'Inputs and Outputs Part A'!$B$10</f>
        <v>103</v>
      </c>
      <c r="W717" s="33">
        <f t="shared" si="68"/>
        <v>98</v>
      </c>
      <c r="X717" s="33">
        <f>IF(W717-T717&gt;'Inputs and Outputs Part A'!B$4,W717-T717-'Inputs and Outputs Part A'!B$4,0)</f>
        <v>0</v>
      </c>
      <c r="Y717" s="35">
        <f>'Inputs and Outputs Part A'!$B$5*'Data Sheet A'!W717-'Inputs and Outputs Part A'!$B$6*'Data Sheet A'!X717</f>
        <v>3920</v>
      </c>
      <c r="AB717" s="13" t="s">
        <v>721</v>
      </c>
      <c r="AC717" s="34">
        <v>4</v>
      </c>
      <c r="AD717" s="34">
        <v>98</v>
      </c>
      <c r="AE717" s="33">
        <f>'Inputs and Outputs Part A'!$B$4+'Inputs and Outputs Part A'!$B$11</f>
        <v>104</v>
      </c>
      <c r="AF717" s="33">
        <f t="shared" si="69"/>
        <v>98</v>
      </c>
      <c r="AG717" s="33">
        <f>IF(AF717-AC717&gt;'Inputs and Outputs Part A'!B$4,AF717-AC717-'Inputs and Outputs Part A'!B$4,0)</f>
        <v>0</v>
      </c>
      <c r="AH717" s="35">
        <f>'Inputs and Outputs Part A'!$B$5*'Data Sheet A'!AF717-'Inputs and Outputs Part A'!$B$6*'Data Sheet A'!AG717</f>
        <v>3920</v>
      </c>
      <c r="AK717" s="13" t="s">
        <v>721</v>
      </c>
      <c r="AL717" s="34">
        <v>4</v>
      </c>
      <c r="AM717" s="34">
        <v>98</v>
      </c>
      <c r="AN717" s="33">
        <f>'Inputs and Outputs Part A'!$B$4+'Inputs and Outputs Part A'!$B$12</f>
        <v>105</v>
      </c>
      <c r="AO717" s="33">
        <f t="shared" si="70"/>
        <v>98</v>
      </c>
      <c r="AP717" s="33">
        <f>IF(AO717-AL717&gt;'Inputs and Outputs Part A'!B$4,AO717-AL717-'Inputs and Outputs Part A'!B$4,0)</f>
        <v>0</v>
      </c>
      <c r="AQ717" s="35">
        <f>'Inputs and Outputs Part A'!$B$5*'Data Sheet A'!AO717-'Inputs and Outputs Part A'!$B$6*'Data Sheet A'!AP717</f>
        <v>3920</v>
      </c>
      <c r="AS717" s="13" t="s">
        <v>721</v>
      </c>
      <c r="AT717" s="34">
        <v>4</v>
      </c>
      <c r="AU717" s="34">
        <v>98</v>
      </c>
      <c r="AV717" s="33">
        <f>'Inputs and Outputs Part A'!$B$4</f>
        <v>100</v>
      </c>
      <c r="AW717" s="33">
        <f t="shared" si="71"/>
        <v>98</v>
      </c>
      <c r="AX717" s="33">
        <f>IF(AW717-AT717&gt;'Inputs and Outputs Part A'!B$4,AW717-AT717-'Inputs and Outputs Part A'!B$4,0)</f>
        <v>0</v>
      </c>
      <c r="AY717" s="35">
        <f>'Inputs and Outputs Part A'!$B$5*'Data Sheet A'!AW717</f>
        <v>3920</v>
      </c>
    </row>
    <row r="718" spans="1:51" x14ac:dyDescent="0.3">
      <c r="A718" s="13" t="s">
        <v>722</v>
      </c>
      <c r="B718" s="34">
        <v>2</v>
      </c>
      <c r="C718" s="34">
        <v>95</v>
      </c>
      <c r="D718" s="33">
        <f>'Inputs and Outputs Part A'!$B$4+'Inputs and Outputs Part A'!$B$8</f>
        <v>101</v>
      </c>
      <c r="E718" s="33">
        <f t="shared" si="66"/>
        <v>95</v>
      </c>
      <c r="F718" s="33">
        <f>IF(E718-B718&gt;'Inputs and Outputs Part A'!B$4,E718-B718-'Inputs and Outputs Part A'!B$4,0)</f>
        <v>0</v>
      </c>
      <c r="G718" s="35">
        <f>'Inputs and Outputs Part A'!$B$5*'Data Sheet A'!E718-'Inputs and Outputs Part A'!$B$6*'Data Sheet A'!F718</f>
        <v>3800</v>
      </c>
      <c r="J718" s="13" t="s">
        <v>722</v>
      </c>
      <c r="K718" s="34">
        <v>2</v>
      </c>
      <c r="L718" s="34">
        <v>95</v>
      </c>
      <c r="M718" s="33">
        <f>'Inputs and Outputs Part A'!$B$4+'Inputs and Outputs Part A'!$B$9</f>
        <v>102</v>
      </c>
      <c r="N718" s="33">
        <f t="shared" si="67"/>
        <v>95</v>
      </c>
      <c r="O718" s="33">
        <f>IF(N718-K718&gt;'Inputs and Outputs Part A'!B$4,N718-K718-'Inputs and Outputs Part A'!B$4,0)</f>
        <v>0</v>
      </c>
      <c r="P718" s="35">
        <f>'Inputs and Outputs Part A'!$B$5*'Data Sheet A'!N718-'Inputs and Outputs Part A'!$B$6*'Data Sheet A'!O718</f>
        <v>3800</v>
      </c>
      <c r="S718" s="13" t="s">
        <v>722</v>
      </c>
      <c r="T718" s="34">
        <v>2</v>
      </c>
      <c r="U718" s="34">
        <v>95</v>
      </c>
      <c r="V718" s="33">
        <f>'Inputs and Outputs Part A'!$B$4+'Inputs and Outputs Part A'!$B$10</f>
        <v>103</v>
      </c>
      <c r="W718" s="33">
        <f t="shared" si="68"/>
        <v>95</v>
      </c>
      <c r="X718" s="33">
        <f>IF(W718-T718&gt;'Inputs and Outputs Part A'!B$4,W718-T718-'Inputs and Outputs Part A'!B$4,0)</f>
        <v>0</v>
      </c>
      <c r="Y718" s="35">
        <f>'Inputs and Outputs Part A'!$B$5*'Data Sheet A'!W718-'Inputs and Outputs Part A'!$B$6*'Data Sheet A'!X718</f>
        <v>3800</v>
      </c>
      <c r="AB718" s="13" t="s">
        <v>722</v>
      </c>
      <c r="AC718" s="34">
        <v>2</v>
      </c>
      <c r="AD718" s="34">
        <v>95</v>
      </c>
      <c r="AE718" s="33">
        <f>'Inputs and Outputs Part A'!$B$4+'Inputs and Outputs Part A'!$B$11</f>
        <v>104</v>
      </c>
      <c r="AF718" s="33">
        <f t="shared" si="69"/>
        <v>95</v>
      </c>
      <c r="AG718" s="33">
        <f>IF(AF718-AC718&gt;'Inputs and Outputs Part A'!B$4,AF718-AC718-'Inputs and Outputs Part A'!B$4,0)</f>
        <v>0</v>
      </c>
      <c r="AH718" s="35">
        <f>'Inputs and Outputs Part A'!$B$5*'Data Sheet A'!AF718-'Inputs and Outputs Part A'!$B$6*'Data Sheet A'!AG718</f>
        <v>3800</v>
      </c>
      <c r="AK718" s="13" t="s">
        <v>722</v>
      </c>
      <c r="AL718" s="34">
        <v>2</v>
      </c>
      <c r="AM718" s="34">
        <v>95</v>
      </c>
      <c r="AN718" s="33">
        <f>'Inputs and Outputs Part A'!$B$4+'Inputs and Outputs Part A'!$B$12</f>
        <v>105</v>
      </c>
      <c r="AO718" s="33">
        <f t="shared" si="70"/>
        <v>95</v>
      </c>
      <c r="AP718" s="33">
        <f>IF(AO718-AL718&gt;'Inputs and Outputs Part A'!B$4,AO718-AL718-'Inputs and Outputs Part A'!B$4,0)</f>
        <v>0</v>
      </c>
      <c r="AQ718" s="35">
        <f>'Inputs and Outputs Part A'!$B$5*'Data Sheet A'!AO718-'Inputs and Outputs Part A'!$B$6*'Data Sheet A'!AP718</f>
        <v>3800</v>
      </c>
      <c r="AS718" s="13" t="s">
        <v>722</v>
      </c>
      <c r="AT718" s="34">
        <v>2</v>
      </c>
      <c r="AU718" s="34">
        <v>95</v>
      </c>
      <c r="AV718" s="33">
        <f>'Inputs and Outputs Part A'!$B$4</f>
        <v>100</v>
      </c>
      <c r="AW718" s="33">
        <f t="shared" si="71"/>
        <v>95</v>
      </c>
      <c r="AX718" s="33">
        <f>IF(AW718-AT718&gt;'Inputs and Outputs Part A'!B$4,AW718-AT718-'Inputs and Outputs Part A'!B$4,0)</f>
        <v>0</v>
      </c>
      <c r="AY718" s="35">
        <f>'Inputs and Outputs Part A'!$B$5*'Data Sheet A'!AW718</f>
        <v>3800</v>
      </c>
    </row>
    <row r="719" spans="1:51" x14ac:dyDescent="0.3">
      <c r="A719" s="13" t="s">
        <v>723</v>
      </c>
      <c r="B719" s="34">
        <v>1</v>
      </c>
      <c r="C719" s="34">
        <v>111</v>
      </c>
      <c r="D719" s="33">
        <f>'Inputs and Outputs Part A'!$B$4+'Inputs and Outputs Part A'!$B$8</f>
        <v>101</v>
      </c>
      <c r="E719" s="33">
        <f t="shared" si="66"/>
        <v>101</v>
      </c>
      <c r="F719" s="33">
        <f>IF(E719-B719&gt;'Inputs and Outputs Part A'!B$4,E719-B719-'Inputs and Outputs Part A'!B$4,0)</f>
        <v>0</v>
      </c>
      <c r="G719" s="35">
        <f>'Inputs and Outputs Part A'!$B$5*'Data Sheet A'!E719-'Inputs and Outputs Part A'!$B$6*'Data Sheet A'!F719</f>
        <v>4040</v>
      </c>
      <c r="J719" s="13" t="s">
        <v>723</v>
      </c>
      <c r="K719" s="34">
        <v>1</v>
      </c>
      <c r="L719" s="34">
        <v>111</v>
      </c>
      <c r="M719" s="33">
        <f>'Inputs and Outputs Part A'!$B$4+'Inputs and Outputs Part A'!$B$9</f>
        <v>102</v>
      </c>
      <c r="N719" s="33">
        <f t="shared" si="67"/>
        <v>102</v>
      </c>
      <c r="O719" s="33">
        <f>IF(N719-K719&gt;'Inputs and Outputs Part A'!B$4,N719-K719-'Inputs and Outputs Part A'!B$4,0)</f>
        <v>1</v>
      </c>
      <c r="P719" s="35">
        <f>'Inputs and Outputs Part A'!$B$5*'Data Sheet A'!N719-'Inputs and Outputs Part A'!$B$6*'Data Sheet A'!O719</f>
        <v>3980</v>
      </c>
      <c r="S719" s="13" t="s">
        <v>723</v>
      </c>
      <c r="T719" s="34">
        <v>1</v>
      </c>
      <c r="U719" s="34">
        <v>111</v>
      </c>
      <c r="V719" s="33">
        <f>'Inputs and Outputs Part A'!$B$4+'Inputs and Outputs Part A'!$B$10</f>
        <v>103</v>
      </c>
      <c r="W719" s="33">
        <f t="shared" si="68"/>
        <v>103</v>
      </c>
      <c r="X719" s="33">
        <f>IF(W719-T719&gt;'Inputs and Outputs Part A'!B$4,W719-T719-'Inputs and Outputs Part A'!B$4,0)</f>
        <v>2</v>
      </c>
      <c r="Y719" s="35">
        <f>'Inputs and Outputs Part A'!$B$5*'Data Sheet A'!W719-'Inputs and Outputs Part A'!$B$6*'Data Sheet A'!X719</f>
        <v>3920</v>
      </c>
      <c r="AB719" s="13" t="s">
        <v>723</v>
      </c>
      <c r="AC719" s="34">
        <v>1</v>
      </c>
      <c r="AD719" s="34">
        <v>111</v>
      </c>
      <c r="AE719" s="33">
        <f>'Inputs and Outputs Part A'!$B$4+'Inputs and Outputs Part A'!$B$11</f>
        <v>104</v>
      </c>
      <c r="AF719" s="33">
        <f t="shared" si="69"/>
        <v>104</v>
      </c>
      <c r="AG719" s="33">
        <f>IF(AF719-AC719&gt;'Inputs and Outputs Part A'!B$4,AF719-AC719-'Inputs and Outputs Part A'!B$4,0)</f>
        <v>3</v>
      </c>
      <c r="AH719" s="35">
        <f>'Inputs and Outputs Part A'!$B$5*'Data Sheet A'!AF719-'Inputs and Outputs Part A'!$B$6*'Data Sheet A'!AG719</f>
        <v>3860</v>
      </c>
      <c r="AK719" s="13" t="s">
        <v>723</v>
      </c>
      <c r="AL719" s="34">
        <v>1</v>
      </c>
      <c r="AM719" s="34">
        <v>111</v>
      </c>
      <c r="AN719" s="33">
        <f>'Inputs and Outputs Part A'!$B$4+'Inputs and Outputs Part A'!$B$12</f>
        <v>105</v>
      </c>
      <c r="AO719" s="33">
        <f t="shared" si="70"/>
        <v>105</v>
      </c>
      <c r="AP719" s="33">
        <f>IF(AO719-AL719&gt;'Inputs and Outputs Part A'!B$4,AO719-AL719-'Inputs and Outputs Part A'!B$4,0)</f>
        <v>4</v>
      </c>
      <c r="AQ719" s="35">
        <f>'Inputs and Outputs Part A'!$B$5*'Data Sheet A'!AO719-'Inputs and Outputs Part A'!$B$6*'Data Sheet A'!AP719</f>
        <v>3800</v>
      </c>
      <c r="AS719" s="13" t="s">
        <v>723</v>
      </c>
      <c r="AT719" s="34">
        <v>1</v>
      </c>
      <c r="AU719" s="34">
        <v>111</v>
      </c>
      <c r="AV719" s="33">
        <f>'Inputs and Outputs Part A'!$B$4</f>
        <v>100</v>
      </c>
      <c r="AW719" s="33">
        <f t="shared" si="71"/>
        <v>100</v>
      </c>
      <c r="AX719" s="33">
        <f>IF(AW719-AT719&gt;'Inputs and Outputs Part A'!B$4,AW719-AT719-'Inputs and Outputs Part A'!B$4,0)</f>
        <v>0</v>
      </c>
      <c r="AY719" s="35">
        <f>'Inputs and Outputs Part A'!$B$5*'Data Sheet A'!AW719</f>
        <v>4000</v>
      </c>
    </row>
    <row r="720" spans="1:51" x14ac:dyDescent="0.3">
      <c r="A720" s="13" t="s">
        <v>724</v>
      </c>
      <c r="B720" s="34">
        <v>4</v>
      </c>
      <c r="C720" s="34">
        <v>102</v>
      </c>
      <c r="D720" s="33">
        <f>'Inputs and Outputs Part A'!$B$4+'Inputs and Outputs Part A'!$B$8</f>
        <v>101</v>
      </c>
      <c r="E720" s="33">
        <f t="shared" si="66"/>
        <v>101</v>
      </c>
      <c r="F720" s="33">
        <f>IF(E720-B720&gt;'Inputs and Outputs Part A'!B$4,E720-B720-'Inputs and Outputs Part A'!B$4,0)</f>
        <v>0</v>
      </c>
      <c r="G720" s="35">
        <f>'Inputs and Outputs Part A'!$B$5*'Data Sheet A'!E720-'Inputs and Outputs Part A'!$B$6*'Data Sheet A'!F720</f>
        <v>4040</v>
      </c>
      <c r="J720" s="13" t="s">
        <v>724</v>
      </c>
      <c r="K720" s="34">
        <v>4</v>
      </c>
      <c r="L720" s="34">
        <v>102</v>
      </c>
      <c r="M720" s="33">
        <f>'Inputs and Outputs Part A'!$B$4+'Inputs and Outputs Part A'!$B$9</f>
        <v>102</v>
      </c>
      <c r="N720" s="33">
        <f t="shared" si="67"/>
        <v>102</v>
      </c>
      <c r="O720" s="33">
        <f>IF(N720-K720&gt;'Inputs and Outputs Part A'!B$4,N720-K720-'Inputs and Outputs Part A'!B$4,0)</f>
        <v>0</v>
      </c>
      <c r="P720" s="35">
        <f>'Inputs and Outputs Part A'!$B$5*'Data Sheet A'!N720-'Inputs and Outputs Part A'!$B$6*'Data Sheet A'!O720</f>
        <v>4080</v>
      </c>
      <c r="S720" s="13" t="s">
        <v>724</v>
      </c>
      <c r="T720" s="34">
        <v>4</v>
      </c>
      <c r="U720" s="34">
        <v>102</v>
      </c>
      <c r="V720" s="33">
        <f>'Inputs and Outputs Part A'!$B$4+'Inputs and Outputs Part A'!$B$10</f>
        <v>103</v>
      </c>
      <c r="W720" s="33">
        <f t="shared" si="68"/>
        <v>102</v>
      </c>
      <c r="X720" s="33">
        <f>IF(W720-T720&gt;'Inputs and Outputs Part A'!B$4,W720-T720-'Inputs and Outputs Part A'!B$4,0)</f>
        <v>0</v>
      </c>
      <c r="Y720" s="35">
        <f>'Inputs and Outputs Part A'!$B$5*'Data Sheet A'!W720-'Inputs and Outputs Part A'!$B$6*'Data Sheet A'!X720</f>
        <v>4080</v>
      </c>
      <c r="AB720" s="13" t="s">
        <v>724</v>
      </c>
      <c r="AC720" s="34">
        <v>4</v>
      </c>
      <c r="AD720" s="34">
        <v>102</v>
      </c>
      <c r="AE720" s="33">
        <f>'Inputs and Outputs Part A'!$B$4+'Inputs and Outputs Part A'!$B$11</f>
        <v>104</v>
      </c>
      <c r="AF720" s="33">
        <f t="shared" si="69"/>
        <v>102</v>
      </c>
      <c r="AG720" s="33">
        <f>IF(AF720-AC720&gt;'Inputs and Outputs Part A'!B$4,AF720-AC720-'Inputs and Outputs Part A'!B$4,0)</f>
        <v>0</v>
      </c>
      <c r="AH720" s="35">
        <f>'Inputs and Outputs Part A'!$B$5*'Data Sheet A'!AF720-'Inputs and Outputs Part A'!$B$6*'Data Sheet A'!AG720</f>
        <v>4080</v>
      </c>
      <c r="AK720" s="13" t="s">
        <v>724</v>
      </c>
      <c r="AL720" s="34">
        <v>4</v>
      </c>
      <c r="AM720" s="34">
        <v>102</v>
      </c>
      <c r="AN720" s="33">
        <f>'Inputs and Outputs Part A'!$B$4+'Inputs and Outputs Part A'!$B$12</f>
        <v>105</v>
      </c>
      <c r="AO720" s="33">
        <f t="shared" si="70"/>
        <v>102</v>
      </c>
      <c r="AP720" s="33">
        <f>IF(AO720-AL720&gt;'Inputs and Outputs Part A'!B$4,AO720-AL720-'Inputs and Outputs Part A'!B$4,0)</f>
        <v>0</v>
      </c>
      <c r="AQ720" s="35">
        <f>'Inputs and Outputs Part A'!$B$5*'Data Sheet A'!AO720-'Inputs and Outputs Part A'!$B$6*'Data Sheet A'!AP720</f>
        <v>4080</v>
      </c>
      <c r="AS720" s="13" t="s">
        <v>724</v>
      </c>
      <c r="AT720" s="34">
        <v>4</v>
      </c>
      <c r="AU720" s="34">
        <v>102</v>
      </c>
      <c r="AV720" s="33">
        <f>'Inputs and Outputs Part A'!$B$4</f>
        <v>100</v>
      </c>
      <c r="AW720" s="33">
        <f t="shared" si="71"/>
        <v>100</v>
      </c>
      <c r="AX720" s="33">
        <f>IF(AW720-AT720&gt;'Inputs and Outputs Part A'!B$4,AW720-AT720-'Inputs and Outputs Part A'!B$4,0)</f>
        <v>0</v>
      </c>
      <c r="AY720" s="35">
        <f>'Inputs and Outputs Part A'!$B$5*'Data Sheet A'!AW720</f>
        <v>4000</v>
      </c>
    </row>
    <row r="721" spans="1:51" x14ac:dyDescent="0.3">
      <c r="A721" s="13" t="s">
        <v>725</v>
      </c>
      <c r="B721" s="34">
        <v>4</v>
      </c>
      <c r="C721" s="34">
        <v>105</v>
      </c>
      <c r="D721" s="33">
        <f>'Inputs and Outputs Part A'!$B$4+'Inputs and Outputs Part A'!$B$8</f>
        <v>101</v>
      </c>
      <c r="E721" s="33">
        <f t="shared" si="66"/>
        <v>101</v>
      </c>
      <c r="F721" s="33">
        <f>IF(E721-B721&gt;'Inputs and Outputs Part A'!B$4,E721-B721-'Inputs and Outputs Part A'!B$4,0)</f>
        <v>0</v>
      </c>
      <c r="G721" s="35">
        <f>'Inputs and Outputs Part A'!$B$5*'Data Sheet A'!E721-'Inputs and Outputs Part A'!$B$6*'Data Sheet A'!F721</f>
        <v>4040</v>
      </c>
      <c r="J721" s="13" t="s">
        <v>725</v>
      </c>
      <c r="K721" s="34">
        <v>4</v>
      </c>
      <c r="L721" s="34">
        <v>105</v>
      </c>
      <c r="M721" s="33">
        <f>'Inputs and Outputs Part A'!$B$4+'Inputs and Outputs Part A'!$B$9</f>
        <v>102</v>
      </c>
      <c r="N721" s="33">
        <f t="shared" si="67"/>
        <v>102</v>
      </c>
      <c r="O721" s="33">
        <f>IF(N721-K721&gt;'Inputs and Outputs Part A'!B$4,N721-K721-'Inputs and Outputs Part A'!B$4,0)</f>
        <v>0</v>
      </c>
      <c r="P721" s="35">
        <f>'Inputs and Outputs Part A'!$B$5*'Data Sheet A'!N721-'Inputs and Outputs Part A'!$B$6*'Data Sheet A'!O721</f>
        <v>4080</v>
      </c>
      <c r="S721" s="13" t="s">
        <v>725</v>
      </c>
      <c r="T721" s="34">
        <v>4</v>
      </c>
      <c r="U721" s="34">
        <v>105</v>
      </c>
      <c r="V721" s="33">
        <f>'Inputs and Outputs Part A'!$B$4+'Inputs and Outputs Part A'!$B$10</f>
        <v>103</v>
      </c>
      <c r="W721" s="33">
        <f t="shared" si="68"/>
        <v>103</v>
      </c>
      <c r="X721" s="33">
        <f>IF(W721-T721&gt;'Inputs and Outputs Part A'!B$4,W721-T721-'Inputs and Outputs Part A'!B$4,0)</f>
        <v>0</v>
      </c>
      <c r="Y721" s="35">
        <f>'Inputs and Outputs Part A'!$B$5*'Data Sheet A'!W721-'Inputs and Outputs Part A'!$B$6*'Data Sheet A'!X721</f>
        <v>4120</v>
      </c>
      <c r="AB721" s="13" t="s">
        <v>725</v>
      </c>
      <c r="AC721" s="34">
        <v>4</v>
      </c>
      <c r="AD721" s="34">
        <v>105</v>
      </c>
      <c r="AE721" s="33">
        <f>'Inputs and Outputs Part A'!$B$4+'Inputs and Outputs Part A'!$B$11</f>
        <v>104</v>
      </c>
      <c r="AF721" s="33">
        <f t="shared" si="69"/>
        <v>104</v>
      </c>
      <c r="AG721" s="33">
        <f>IF(AF721-AC721&gt;'Inputs and Outputs Part A'!B$4,AF721-AC721-'Inputs and Outputs Part A'!B$4,0)</f>
        <v>0</v>
      </c>
      <c r="AH721" s="35">
        <f>'Inputs and Outputs Part A'!$B$5*'Data Sheet A'!AF721-'Inputs and Outputs Part A'!$B$6*'Data Sheet A'!AG721</f>
        <v>4160</v>
      </c>
      <c r="AK721" s="13" t="s">
        <v>725</v>
      </c>
      <c r="AL721" s="34">
        <v>4</v>
      </c>
      <c r="AM721" s="34">
        <v>105</v>
      </c>
      <c r="AN721" s="33">
        <f>'Inputs and Outputs Part A'!$B$4+'Inputs and Outputs Part A'!$B$12</f>
        <v>105</v>
      </c>
      <c r="AO721" s="33">
        <f t="shared" si="70"/>
        <v>105</v>
      </c>
      <c r="AP721" s="33">
        <f>IF(AO721-AL721&gt;'Inputs and Outputs Part A'!B$4,AO721-AL721-'Inputs and Outputs Part A'!B$4,0)</f>
        <v>1</v>
      </c>
      <c r="AQ721" s="35">
        <f>'Inputs and Outputs Part A'!$B$5*'Data Sheet A'!AO721-'Inputs and Outputs Part A'!$B$6*'Data Sheet A'!AP721</f>
        <v>4100</v>
      </c>
      <c r="AS721" s="13" t="s">
        <v>725</v>
      </c>
      <c r="AT721" s="34">
        <v>4</v>
      </c>
      <c r="AU721" s="34">
        <v>105</v>
      </c>
      <c r="AV721" s="33">
        <f>'Inputs and Outputs Part A'!$B$4</f>
        <v>100</v>
      </c>
      <c r="AW721" s="33">
        <f t="shared" si="71"/>
        <v>100</v>
      </c>
      <c r="AX721" s="33">
        <f>IF(AW721-AT721&gt;'Inputs and Outputs Part A'!B$4,AW721-AT721-'Inputs and Outputs Part A'!B$4,0)</f>
        <v>0</v>
      </c>
      <c r="AY721" s="35">
        <f>'Inputs and Outputs Part A'!$B$5*'Data Sheet A'!AW721</f>
        <v>4000</v>
      </c>
    </row>
    <row r="722" spans="1:51" x14ac:dyDescent="0.3">
      <c r="A722" s="13" t="s">
        <v>726</v>
      </c>
      <c r="B722" s="34">
        <v>0</v>
      </c>
      <c r="C722" s="34">
        <v>105</v>
      </c>
      <c r="D722" s="33">
        <f>'Inputs and Outputs Part A'!$B$4+'Inputs and Outputs Part A'!$B$8</f>
        <v>101</v>
      </c>
      <c r="E722" s="33">
        <f t="shared" si="66"/>
        <v>101</v>
      </c>
      <c r="F722" s="33">
        <f>IF(E722-B722&gt;'Inputs and Outputs Part A'!B$4,E722-B722-'Inputs and Outputs Part A'!B$4,0)</f>
        <v>1</v>
      </c>
      <c r="G722" s="35">
        <f>'Inputs and Outputs Part A'!$B$5*'Data Sheet A'!E722-'Inputs and Outputs Part A'!$B$6*'Data Sheet A'!F722</f>
        <v>3940</v>
      </c>
      <c r="J722" s="13" t="s">
        <v>726</v>
      </c>
      <c r="K722" s="34">
        <v>0</v>
      </c>
      <c r="L722" s="34">
        <v>105</v>
      </c>
      <c r="M722" s="33">
        <f>'Inputs and Outputs Part A'!$B$4+'Inputs and Outputs Part A'!$B$9</f>
        <v>102</v>
      </c>
      <c r="N722" s="33">
        <f t="shared" si="67"/>
        <v>102</v>
      </c>
      <c r="O722" s="33">
        <f>IF(N722-K722&gt;'Inputs and Outputs Part A'!B$4,N722-K722-'Inputs and Outputs Part A'!B$4,0)</f>
        <v>2</v>
      </c>
      <c r="P722" s="35">
        <f>'Inputs and Outputs Part A'!$B$5*'Data Sheet A'!N722-'Inputs and Outputs Part A'!$B$6*'Data Sheet A'!O722</f>
        <v>3880</v>
      </c>
      <c r="S722" s="13" t="s">
        <v>726</v>
      </c>
      <c r="T722" s="34">
        <v>0</v>
      </c>
      <c r="U722" s="34">
        <v>105</v>
      </c>
      <c r="V722" s="33">
        <f>'Inputs and Outputs Part A'!$B$4+'Inputs and Outputs Part A'!$B$10</f>
        <v>103</v>
      </c>
      <c r="W722" s="33">
        <f t="shared" si="68"/>
        <v>103</v>
      </c>
      <c r="X722" s="33">
        <f>IF(W722-T722&gt;'Inputs and Outputs Part A'!B$4,W722-T722-'Inputs and Outputs Part A'!B$4,0)</f>
        <v>3</v>
      </c>
      <c r="Y722" s="35">
        <f>'Inputs and Outputs Part A'!$B$5*'Data Sheet A'!W722-'Inputs and Outputs Part A'!$B$6*'Data Sheet A'!X722</f>
        <v>3820</v>
      </c>
      <c r="AB722" s="13" t="s">
        <v>726</v>
      </c>
      <c r="AC722" s="34">
        <v>0</v>
      </c>
      <c r="AD722" s="34">
        <v>105</v>
      </c>
      <c r="AE722" s="33">
        <f>'Inputs and Outputs Part A'!$B$4+'Inputs and Outputs Part A'!$B$11</f>
        <v>104</v>
      </c>
      <c r="AF722" s="33">
        <f t="shared" si="69"/>
        <v>104</v>
      </c>
      <c r="AG722" s="33">
        <f>IF(AF722-AC722&gt;'Inputs and Outputs Part A'!B$4,AF722-AC722-'Inputs and Outputs Part A'!B$4,0)</f>
        <v>4</v>
      </c>
      <c r="AH722" s="35">
        <f>'Inputs and Outputs Part A'!$B$5*'Data Sheet A'!AF722-'Inputs and Outputs Part A'!$B$6*'Data Sheet A'!AG722</f>
        <v>3760</v>
      </c>
      <c r="AK722" s="13" t="s">
        <v>726</v>
      </c>
      <c r="AL722" s="34">
        <v>0</v>
      </c>
      <c r="AM722" s="34">
        <v>105</v>
      </c>
      <c r="AN722" s="33">
        <f>'Inputs and Outputs Part A'!$B$4+'Inputs and Outputs Part A'!$B$12</f>
        <v>105</v>
      </c>
      <c r="AO722" s="33">
        <f t="shared" si="70"/>
        <v>105</v>
      </c>
      <c r="AP722" s="33">
        <f>IF(AO722-AL722&gt;'Inputs and Outputs Part A'!B$4,AO722-AL722-'Inputs and Outputs Part A'!B$4,0)</f>
        <v>5</v>
      </c>
      <c r="AQ722" s="35">
        <f>'Inputs and Outputs Part A'!$B$5*'Data Sheet A'!AO722-'Inputs and Outputs Part A'!$B$6*'Data Sheet A'!AP722</f>
        <v>3700</v>
      </c>
      <c r="AS722" s="13" t="s">
        <v>726</v>
      </c>
      <c r="AT722" s="34">
        <v>0</v>
      </c>
      <c r="AU722" s="34">
        <v>105</v>
      </c>
      <c r="AV722" s="33">
        <f>'Inputs and Outputs Part A'!$B$4</f>
        <v>100</v>
      </c>
      <c r="AW722" s="33">
        <f t="shared" si="71"/>
        <v>100</v>
      </c>
      <c r="AX722" s="33">
        <f>IF(AW722-AT722&gt;'Inputs and Outputs Part A'!B$4,AW722-AT722-'Inputs and Outputs Part A'!B$4,0)</f>
        <v>0</v>
      </c>
      <c r="AY722" s="35">
        <f>'Inputs and Outputs Part A'!$B$5*'Data Sheet A'!AW722</f>
        <v>4000</v>
      </c>
    </row>
    <row r="723" spans="1:51" x14ac:dyDescent="0.3">
      <c r="A723" s="13" t="s">
        <v>727</v>
      </c>
      <c r="B723" s="34">
        <v>2</v>
      </c>
      <c r="C723" s="34">
        <v>97</v>
      </c>
      <c r="D723" s="33">
        <f>'Inputs and Outputs Part A'!$B$4+'Inputs and Outputs Part A'!$B$8</f>
        <v>101</v>
      </c>
      <c r="E723" s="33">
        <f t="shared" si="66"/>
        <v>97</v>
      </c>
      <c r="F723" s="33">
        <f>IF(E723-B723&gt;'Inputs and Outputs Part A'!B$4,E723-B723-'Inputs and Outputs Part A'!B$4,0)</f>
        <v>0</v>
      </c>
      <c r="G723" s="35">
        <f>'Inputs and Outputs Part A'!$B$5*'Data Sheet A'!E723-'Inputs and Outputs Part A'!$B$6*'Data Sheet A'!F723</f>
        <v>3880</v>
      </c>
      <c r="J723" s="13" t="s">
        <v>727</v>
      </c>
      <c r="K723" s="34">
        <v>2</v>
      </c>
      <c r="L723" s="34">
        <v>97</v>
      </c>
      <c r="M723" s="33">
        <f>'Inputs and Outputs Part A'!$B$4+'Inputs and Outputs Part A'!$B$9</f>
        <v>102</v>
      </c>
      <c r="N723" s="33">
        <f t="shared" si="67"/>
        <v>97</v>
      </c>
      <c r="O723" s="33">
        <f>IF(N723-K723&gt;'Inputs and Outputs Part A'!B$4,N723-K723-'Inputs and Outputs Part A'!B$4,0)</f>
        <v>0</v>
      </c>
      <c r="P723" s="35">
        <f>'Inputs and Outputs Part A'!$B$5*'Data Sheet A'!N723-'Inputs and Outputs Part A'!$B$6*'Data Sheet A'!O723</f>
        <v>3880</v>
      </c>
      <c r="S723" s="13" t="s">
        <v>727</v>
      </c>
      <c r="T723" s="34">
        <v>2</v>
      </c>
      <c r="U723" s="34">
        <v>97</v>
      </c>
      <c r="V723" s="33">
        <f>'Inputs and Outputs Part A'!$B$4+'Inputs and Outputs Part A'!$B$10</f>
        <v>103</v>
      </c>
      <c r="W723" s="33">
        <f t="shared" si="68"/>
        <v>97</v>
      </c>
      <c r="X723" s="33">
        <f>IF(W723-T723&gt;'Inputs and Outputs Part A'!B$4,W723-T723-'Inputs and Outputs Part A'!B$4,0)</f>
        <v>0</v>
      </c>
      <c r="Y723" s="35">
        <f>'Inputs and Outputs Part A'!$B$5*'Data Sheet A'!W723-'Inputs and Outputs Part A'!$B$6*'Data Sheet A'!X723</f>
        <v>3880</v>
      </c>
      <c r="AB723" s="13" t="s">
        <v>727</v>
      </c>
      <c r="AC723" s="34">
        <v>2</v>
      </c>
      <c r="AD723" s="34">
        <v>97</v>
      </c>
      <c r="AE723" s="33">
        <f>'Inputs and Outputs Part A'!$B$4+'Inputs and Outputs Part A'!$B$11</f>
        <v>104</v>
      </c>
      <c r="AF723" s="33">
        <f t="shared" si="69"/>
        <v>97</v>
      </c>
      <c r="AG723" s="33">
        <f>IF(AF723-AC723&gt;'Inputs and Outputs Part A'!B$4,AF723-AC723-'Inputs and Outputs Part A'!B$4,0)</f>
        <v>0</v>
      </c>
      <c r="AH723" s="35">
        <f>'Inputs and Outputs Part A'!$B$5*'Data Sheet A'!AF723-'Inputs and Outputs Part A'!$B$6*'Data Sheet A'!AG723</f>
        <v>3880</v>
      </c>
      <c r="AK723" s="13" t="s">
        <v>727</v>
      </c>
      <c r="AL723" s="34">
        <v>2</v>
      </c>
      <c r="AM723" s="34">
        <v>97</v>
      </c>
      <c r="AN723" s="33">
        <f>'Inputs and Outputs Part A'!$B$4+'Inputs and Outputs Part A'!$B$12</f>
        <v>105</v>
      </c>
      <c r="AO723" s="33">
        <f t="shared" si="70"/>
        <v>97</v>
      </c>
      <c r="AP723" s="33">
        <f>IF(AO723-AL723&gt;'Inputs and Outputs Part A'!B$4,AO723-AL723-'Inputs and Outputs Part A'!B$4,0)</f>
        <v>0</v>
      </c>
      <c r="AQ723" s="35">
        <f>'Inputs and Outputs Part A'!$B$5*'Data Sheet A'!AO723-'Inputs and Outputs Part A'!$B$6*'Data Sheet A'!AP723</f>
        <v>3880</v>
      </c>
      <c r="AS723" s="13" t="s">
        <v>727</v>
      </c>
      <c r="AT723" s="34">
        <v>2</v>
      </c>
      <c r="AU723" s="34">
        <v>97</v>
      </c>
      <c r="AV723" s="33">
        <f>'Inputs and Outputs Part A'!$B$4</f>
        <v>100</v>
      </c>
      <c r="AW723" s="33">
        <f t="shared" si="71"/>
        <v>97</v>
      </c>
      <c r="AX723" s="33">
        <f>IF(AW723-AT723&gt;'Inputs and Outputs Part A'!B$4,AW723-AT723-'Inputs and Outputs Part A'!B$4,0)</f>
        <v>0</v>
      </c>
      <c r="AY723" s="35">
        <f>'Inputs and Outputs Part A'!$B$5*'Data Sheet A'!AW723</f>
        <v>3880</v>
      </c>
    </row>
    <row r="724" spans="1:51" x14ac:dyDescent="0.3">
      <c r="A724" s="13" t="s">
        <v>728</v>
      </c>
      <c r="B724" s="34">
        <v>1</v>
      </c>
      <c r="C724" s="34">
        <v>100</v>
      </c>
      <c r="D724" s="33">
        <f>'Inputs and Outputs Part A'!$B$4+'Inputs and Outputs Part A'!$B$8</f>
        <v>101</v>
      </c>
      <c r="E724" s="33">
        <f t="shared" si="66"/>
        <v>100</v>
      </c>
      <c r="F724" s="33">
        <f>IF(E724-B724&gt;'Inputs and Outputs Part A'!B$4,E724-B724-'Inputs and Outputs Part A'!B$4,0)</f>
        <v>0</v>
      </c>
      <c r="G724" s="35">
        <f>'Inputs and Outputs Part A'!$B$5*'Data Sheet A'!E724-'Inputs and Outputs Part A'!$B$6*'Data Sheet A'!F724</f>
        <v>4000</v>
      </c>
      <c r="J724" s="13" t="s">
        <v>728</v>
      </c>
      <c r="K724" s="34">
        <v>1</v>
      </c>
      <c r="L724" s="34">
        <v>100</v>
      </c>
      <c r="M724" s="33">
        <f>'Inputs and Outputs Part A'!$B$4+'Inputs and Outputs Part A'!$B$9</f>
        <v>102</v>
      </c>
      <c r="N724" s="33">
        <f t="shared" si="67"/>
        <v>100</v>
      </c>
      <c r="O724" s="33">
        <f>IF(N724-K724&gt;'Inputs and Outputs Part A'!B$4,N724-K724-'Inputs and Outputs Part A'!B$4,0)</f>
        <v>0</v>
      </c>
      <c r="P724" s="35">
        <f>'Inputs and Outputs Part A'!$B$5*'Data Sheet A'!N724-'Inputs and Outputs Part A'!$B$6*'Data Sheet A'!O724</f>
        <v>4000</v>
      </c>
      <c r="S724" s="13" t="s">
        <v>728</v>
      </c>
      <c r="T724" s="34">
        <v>1</v>
      </c>
      <c r="U724" s="34">
        <v>100</v>
      </c>
      <c r="V724" s="33">
        <f>'Inputs and Outputs Part A'!$B$4+'Inputs and Outputs Part A'!$B$10</f>
        <v>103</v>
      </c>
      <c r="W724" s="33">
        <f t="shared" si="68"/>
        <v>100</v>
      </c>
      <c r="X724" s="33">
        <f>IF(W724-T724&gt;'Inputs and Outputs Part A'!B$4,W724-T724-'Inputs and Outputs Part A'!B$4,0)</f>
        <v>0</v>
      </c>
      <c r="Y724" s="35">
        <f>'Inputs and Outputs Part A'!$B$5*'Data Sheet A'!W724-'Inputs and Outputs Part A'!$B$6*'Data Sheet A'!X724</f>
        <v>4000</v>
      </c>
      <c r="AB724" s="13" t="s">
        <v>728</v>
      </c>
      <c r="AC724" s="34">
        <v>1</v>
      </c>
      <c r="AD724" s="34">
        <v>100</v>
      </c>
      <c r="AE724" s="33">
        <f>'Inputs and Outputs Part A'!$B$4+'Inputs and Outputs Part A'!$B$11</f>
        <v>104</v>
      </c>
      <c r="AF724" s="33">
        <f t="shared" si="69"/>
        <v>100</v>
      </c>
      <c r="AG724" s="33">
        <f>IF(AF724-AC724&gt;'Inputs and Outputs Part A'!B$4,AF724-AC724-'Inputs and Outputs Part A'!B$4,0)</f>
        <v>0</v>
      </c>
      <c r="AH724" s="35">
        <f>'Inputs and Outputs Part A'!$B$5*'Data Sheet A'!AF724-'Inputs and Outputs Part A'!$B$6*'Data Sheet A'!AG724</f>
        <v>4000</v>
      </c>
      <c r="AK724" s="13" t="s">
        <v>728</v>
      </c>
      <c r="AL724" s="34">
        <v>1</v>
      </c>
      <c r="AM724" s="34">
        <v>100</v>
      </c>
      <c r="AN724" s="33">
        <f>'Inputs and Outputs Part A'!$B$4+'Inputs and Outputs Part A'!$B$12</f>
        <v>105</v>
      </c>
      <c r="AO724" s="33">
        <f t="shared" si="70"/>
        <v>100</v>
      </c>
      <c r="AP724" s="33">
        <f>IF(AO724-AL724&gt;'Inputs and Outputs Part A'!B$4,AO724-AL724-'Inputs and Outputs Part A'!B$4,0)</f>
        <v>0</v>
      </c>
      <c r="AQ724" s="35">
        <f>'Inputs and Outputs Part A'!$B$5*'Data Sheet A'!AO724-'Inputs and Outputs Part A'!$B$6*'Data Sheet A'!AP724</f>
        <v>4000</v>
      </c>
      <c r="AS724" s="13" t="s">
        <v>728</v>
      </c>
      <c r="AT724" s="34">
        <v>1</v>
      </c>
      <c r="AU724" s="34">
        <v>100</v>
      </c>
      <c r="AV724" s="33">
        <f>'Inputs and Outputs Part A'!$B$4</f>
        <v>100</v>
      </c>
      <c r="AW724" s="33">
        <f t="shared" si="71"/>
        <v>100</v>
      </c>
      <c r="AX724" s="33">
        <f>IF(AW724-AT724&gt;'Inputs and Outputs Part A'!B$4,AW724-AT724-'Inputs and Outputs Part A'!B$4,0)</f>
        <v>0</v>
      </c>
      <c r="AY724" s="35">
        <f>'Inputs and Outputs Part A'!$B$5*'Data Sheet A'!AW724</f>
        <v>4000</v>
      </c>
    </row>
    <row r="725" spans="1:51" x14ac:dyDescent="0.3">
      <c r="A725" s="13" t="s">
        <v>729</v>
      </c>
      <c r="B725" s="34">
        <v>1</v>
      </c>
      <c r="C725" s="34">
        <v>112</v>
      </c>
      <c r="D725" s="33">
        <f>'Inputs and Outputs Part A'!$B$4+'Inputs and Outputs Part A'!$B$8</f>
        <v>101</v>
      </c>
      <c r="E725" s="33">
        <f t="shared" si="66"/>
        <v>101</v>
      </c>
      <c r="F725" s="33">
        <f>IF(E725-B725&gt;'Inputs and Outputs Part A'!B$4,E725-B725-'Inputs and Outputs Part A'!B$4,0)</f>
        <v>0</v>
      </c>
      <c r="G725" s="35">
        <f>'Inputs and Outputs Part A'!$B$5*'Data Sheet A'!E725-'Inputs and Outputs Part A'!$B$6*'Data Sheet A'!F725</f>
        <v>4040</v>
      </c>
      <c r="J725" s="13" t="s">
        <v>729</v>
      </c>
      <c r="K725" s="34">
        <v>1</v>
      </c>
      <c r="L725" s="34">
        <v>112</v>
      </c>
      <c r="M725" s="33">
        <f>'Inputs and Outputs Part A'!$B$4+'Inputs and Outputs Part A'!$B$9</f>
        <v>102</v>
      </c>
      <c r="N725" s="33">
        <f t="shared" si="67"/>
        <v>102</v>
      </c>
      <c r="O725" s="33">
        <f>IF(N725-K725&gt;'Inputs and Outputs Part A'!B$4,N725-K725-'Inputs and Outputs Part A'!B$4,0)</f>
        <v>1</v>
      </c>
      <c r="P725" s="35">
        <f>'Inputs and Outputs Part A'!$B$5*'Data Sheet A'!N725-'Inputs and Outputs Part A'!$B$6*'Data Sheet A'!O725</f>
        <v>3980</v>
      </c>
      <c r="S725" s="13" t="s">
        <v>729</v>
      </c>
      <c r="T725" s="34">
        <v>1</v>
      </c>
      <c r="U725" s="34">
        <v>112</v>
      </c>
      <c r="V725" s="33">
        <f>'Inputs and Outputs Part A'!$B$4+'Inputs and Outputs Part A'!$B$10</f>
        <v>103</v>
      </c>
      <c r="W725" s="33">
        <f t="shared" si="68"/>
        <v>103</v>
      </c>
      <c r="X725" s="33">
        <f>IF(W725-T725&gt;'Inputs and Outputs Part A'!B$4,W725-T725-'Inputs and Outputs Part A'!B$4,0)</f>
        <v>2</v>
      </c>
      <c r="Y725" s="35">
        <f>'Inputs and Outputs Part A'!$B$5*'Data Sheet A'!W725-'Inputs and Outputs Part A'!$B$6*'Data Sheet A'!X725</f>
        <v>3920</v>
      </c>
      <c r="AB725" s="13" t="s">
        <v>729</v>
      </c>
      <c r="AC725" s="34">
        <v>1</v>
      </c>
      <c r="AD725" s="34">
        <v>112</v>
      </c>
      <c r="AE725" s="33">
        <f>'Inputs and Outputs Part A'!$B$4+'Inputs and Outputs Part A'!$B$11</f>
        <v>104</v>
      </c>
      <c r="AF725" s="33">
        <f t="shared" si="69"/>
        <v>104</v>
      </c>
      <c r="AG725" s="33">
        <f>IF(AF725-AC725&gt;'Inputs and Outputs Part A'!B$4,AF725-AC725-'Inputs and Outputs Part A'!B$4,0)</f>
        <v>3</v>
      </c>
      <c r="AH725" s="35">
        <f>'Inputs and Outputs Part A'!$B$5*'Data Sheet A'!AF725-'Inputs and Outputs Part A'!$B$6*'Data Sheet A'!AG725</f>
        <v>3860</v>
      </c>
      <c r="AK725" s="13" t="s">
        <v>729</v>
      </c>
      <c r="AL725" s="34">
        <v>1</v>
      </c>
      <c r="AM725" s="34">
        <v>112</v>
      </c>
      <c r="AN725" s="33">
        <f>'Inputs and Outputs Part A'!$B$4+'Inputs and Outputs Part A'!$B$12</f>
        <v>105</v>
      </c>
      <c r="AO725" s="33">
        <f t="shared" si="70"/>
        <v>105</v>
      </c>
      <c r="AP725" s="33">
        <f>IF(AO725-AL725&gt;'Inputs and Outputs Part A'!B$4,AO725-AL725-'Inputs and Outputs Part A'!B$4,0)</f>
        <v>4</v>
      </c>
      <c r="AQ725" s="35">
        <f>'Inputs and Outputs Part A'!$B$5*'Data Sheet A'!AO725-'Inputs and Outputs Part A'!$B$6*'Data Sheet A'!AP725</f>
        <v>3800</v>
      </c>
      <c r="AS725" s="13" t="s">
        <v>729</v>
      </c>
      <c r="AT725" s="34">
        <v>1</v>
      </c>
      <c r="AU725" s="34">
        <v>112</v>
      </c>
      <c r="AV725" s="33">
        <f>'Inputs and Outputs Part A'!$B$4</f>
        <v>100</v>
      </c>
      <c r="AW725" s="33">
        <f t="shared" si="71"/>
        <v>100</v>
      </c>
      <c r="AX725" s="33">
        <f>IF(AW725-AT725&gt;'Inputs and Outputs Part A'!B$4,AW725-AT725-'Inputs and Outputs Part A'!B$4,0)</f>
        <v>0</v>
      </c>
      <c r="AY725" s="35">
        <f>'Inputs and Outputs Part A'!$B$5*'Data Sheet A'!AW725</f>
        <v>4000</v>
      </c>
    </row>
    <row r="726" spans="1:51" x14ac:dyDescent="0.3">
      <c r="A726" s="13" t="s">
        <v>730</v>
      </c>
      <c r="B726" s="34">
        <v>3</v>
      </c>
      <c r="C726" s="34">
        <v>98</v>
      </c>
      <c r="D726" s="33">
        <f>'Inputs and Outputs Part A'!$B$4+'Inputs and Outputs Part A'!$B$8</f>
        <v>101</v>
      </c>
      <c r="E726" s="33">
        <f t="shared" si="66"/>
        <v>98</v>
      </c>
      <c r="F726" s="33">
        <f>IF(E726-B726&gt;'Inputs and Outputs Part A'!B$4,E726-B726-'Inputs and Outputs Part A'!B$4,0)</f>
        <v>0</v>
      </c>
      <c r="G726" s="35">
        <f>'Inputs and Outputs Part A'!$B$5*'Data Sheet A'!E726-'Inputs and Outputs Part A'!$B$6*'Data Sheet A'!F726</f>
        <v>3920</v>
      </c>
      <c r="J726" s="13" t="s">
        <v>730</v>
      </c>
      <c r="K726" s="34">
        <v>3</v>
      </c>
      <c r="L726" s="34">
        <v>98</v>
      </c>
      <c r="M726" s="33">
        <f>'Inputs and Outputs Part A'!$B$4+'Inputs and Outputs Part A'!$B$9</f>
        <v>102</v>
      </c>
      <c r="N726" s="33">
        <f t="shared" si="67"/>
        <v>98</v>
      </c>
      <c r="O726" s="33">
        <f>IF(N726-K726&gt;'Inputs and Outputs Part A'!B$4,N726-K726-'Inputs and Outputs Part A'!B$4,0)</f>
        <v>0</v>
      </c>
      <c r="P726" s="35">
        <f>'Inputs and Outputs Part A'!$B$5*'Data Sheet A'!N726-'Inputs and Outputs Part A'!$B$6*'Data Sheet A'!O726</f>
        <v>3920</v>
      </c>
      <c r="S726" s="13" t="s">
        <v>730</v>
      </c>
      <c r="T726" s="34">
        <v>3</v>
      </c>
      <c r="U726" s="34">
        <v>98</v>
      </c>
      <c r="V726" s="33">
        <f>'Inputs and Outputs Part A'!$B$4+'Inputs and Outputs Part A'!$B$10</f>
        <v>103</v>
      </c>
      <c r="W726" s="33">
        <f t="shared" si="68"/>
        <v>98</v>
      </c>
      <c r="X726" s="33">
        <f>IF(W726-T726&gt;'Inputs and Outputs Part A'!B$4,W726-T726-'Inputs and Outputs Part A'!B$4,0)</f>
        <v>0</v>
      </c>
      <c r="Y726" s="35">
        <f>'Inputs and Outputs Part A'!$B$5*'Data Sheet A'!W726-'Inputs and Outputs Part A'!$B$6*'Data Sheet A'!X726</f>
        <v>3920</v>
      </c>
      <c r="AB726" s="13" t="s">
        <v>730</v>
      </c>
      <c r="AC726" s="34">
        <v>3</v>
      </c>
      <c r="AD726" s="34">
        <v>98</v>
      </c>
      <c r="AE726" s="33">
        <f>'Inputs and Outputs Part A'!$B$4+'Inputs and Outputs Part A'!$B$11</f>
        <v>104</v>
      </c>
      <c r="AF726" s="33">
        <f t="shared" si="69"/>
        <v>98</v>
      </c>
      <c r="AG726" s="33">
        <f>IF(AF726-AC726&gt;'Inputs and Outputs Part A'!B$4,AF726-AC726-'Inputs and Outputs Part A'!B$4,0)</f>
        <v>0</v>
      </c>
      <c r="AH726" s="35">
        <f>'Inputs and Outputs Part A'!$B$5*'Data Sheet A'!AF726-'Inputs and Outputs Part A'!$B$6*'Data Sheet A'!AG726</f>
        <v>3920</v>
      </c>
      <c r="AK726" s="13" t="s">
        <v>730</v>
      </c>
      <c r="AL726" s="34">
        <v>3</v>
      </c>
      <c r="AM726" s="34">
        <v>98</v>
      </c>
      <c r="AN726" s="33">
        <f>'Inputs and Outputs Part A'!$B$4+'Inputs and Outputs Part A'!$B$12</f>
        <v>105</v>
      </c>
      <c r="AO726" s="33">
        <f t="shared" si="70"/>
        <v>98</v>
      </c>
      <c r="AP726" s="33">
        <f>IF(AO726-AL726&gt;'Inputs and Outputs Part A'!B$4,AO726-AL726-'Inputs and Outputs Part A'!B$4,0)</f>
        <v>0</v>
      </c>
      <c r="AQ726" s="35">
        <f>'Inputs and Outputs Part A'!$B$5*'Data Sheet A'!AO726-'Inputs and Outputs Part A'!$B$6*'Data Sheet A'!AP726</f>
        <v>3920</v>
      </c>
      <c r="AS726" s="13" t="s">
        <v>730</v>
      </c>
      <c r="AT726" s="34">
        <v>3</v>
      </c>
      <c r="AU726" s="34">
        <v>98</v>
      </c>
      <c r="AV726" s="33">
        <f>'Inputs and Outputs Part A'!$B$4</f>
        <v>100</v>
      </c>
      <c r="AW726" s="33">
        <f t="shared" si="71"/>
        <v>98</v>
      </c>
      <c r="AX726" s="33">
        <f>IF(AW726-AT726&gt;'Inputs and Outputs Part A'!B$4,AW726-AT726-'Inputs and Outputs Part A'!B$4,0)</f>
        <v>0</v>
      </c>
      <c r="AY726" s="35">
        <f>'Inputs and Outputs Part A'!$B$5*'Data Sheet A'!AW726</f>
        <v>3920</v>
      </c>
    </row>
    <row r="727" spans="1:51" x14ac:dyDescent="0.3">
      <c r="A727" s="13" t="s">
        <v>731</v>
      </c>
      <c r="B727" s="34">
        <v>1</v>
      </c>
      <c r="C727" s="34">
        <v>103</v>
      </c>
      <c r="D727" s="33">
        <f>'Inputs and Outputs Part A'!$B$4+'Inputs and Outputs Part A'!$B$8</f>
        <v>101</v>
      </c>
      <c r="E727" s="33">
        <f t="shared" si="66"/>
        <v>101</v>
      </c>
      <c r="F727" s="33">
        <f>IF(E727-B727&gt;'Inputs and Outputs Part A'!B$4,E727-B727-'Inputs and Outputs Part A'!B$4,0)</f>
        <v>0</v>
      </c>
      <c r="G727" s="35">
        <f>'Inputs and Outputs Part A'!$B$5*'Data Sheet A'!E727-'Inputs and Outputs Part A'!$B$6*'Data Sheet A'!F727</f>
        <v>4040</v>
      </c>
      <c r="J727" s="13" t="s">
        <v>731</v>
      </c>
      <c r="K727" s="34">
        <v>1</v>
      </c>
      <c r="L727" s="34">
        <v>103</v>
      </c>
      <c r="M727" s="33">
        <f>'Inputs and Outputs Part A'!$B$4+'Inputs and Outputs Part A'!$B$9</f>
        <v>102</v>
      </c>
      <c r="N727" s="33">
        <f t="shared" si="67"/>
        <v>102</v>
      </c>
      <c r="O727" s="33">
        <f>IF(N727-K727&gt;'Inputs and Outputs Part A'!B$4,N727-K727-'Inputs and Outputs Part A'!B$4,0)</f>
        <v>1</v>
      </c>
      <c r="P727" s="35">
        <f>'Inputs and Outputs Part A'!$B$5*'Data Sheet A'!N727-'Inputs and Outputs Part A'!$B$6*'Data Sheet A'!O727</f>
        <v>3980</v>
      </c>
      <c r="S727" s="13" t="s">
        <v>731</v>
      </c>
      <c r="T727" s="34">
        <v>1</v>
      </c>
      <c r="U727" s="34">
        <v>103</v>
      </c>
      <c r="V727" s="33">
        <f>'Inputs and Outputs Part A'!$B$4+'Inputs and Outputs Part A'!$B$10</f>
        <v>103</v>
      </c>
      <c r="W727" s="33">
        <f t="shared" si="68"/>
        <v>103</v>
      </c>
      <c r="X727" s="33">
        <f>IF(W727-T727&gt;'Inputs and Outputs Part A'!B$4,W727-T727-'Inputs and Outputs Part A'!B$4,0)</f>
        <v>2</v>
      </c>
      <c r="Y727" s="35">
        <f>'Inputs and Outputs Part A'!$B$5*'Data Sheet A'!W727-'Inputs and Outputs Part A'!$B$6*'Data Sheet A'!X727</f>
        <v>3920</v>
      </c>
      <c r="AB727" s="13" t="s">
        <v>731</v>
      </c>
      <c r="AC727" s="34">
        <v>1</v>
      </c>
      <c r="AD727" s="34">
        <v>103</v>
      </c>
      <c r="AE727" s="33">
        <f>'Inputs and Outputs Part A'!$B$4+'Inputs and Outputs Part A'!$B$11</f>
        <v>104</v>
      </c>
      <c r="AF727" s="33">
        <f t="shared" si="69"/>
        <v>103</v>
      </c>
      <c r="AG727" s="33">
        <f>IF(AF727-AC727&gt;'Inputs and Outputs Part A'!B$4,AF727-AC727-'Inputs and Outputs Part A'!B$4,0)</f>
        <v>2</v>
      </c>
      <c r="AH727" s="35">
        <f>'Inputs and Outputs Part A'!$B$5*'Data Sheet A'!AF727-'Inputs and Outputs Part A'!$B$6*'Data Sheet A'!AG727</f>
        <v>3920</v>
      </c>
      <c r="AK727" s="13" t="s">
        <v>731</v>
      </c>
      <c r="AL727" s="34">
        <v>1</v>
      </c>
      <c r="AM727" s="34">
        <v>103</v>
      </c>
      <c r="AN727" s="33">
        <f>'Inputs and Outputs Part A'!$B$4+'Inputs and Outputs Part A'!$B$12</f>
        <v>105</v>
      </c>
      <c r="AO727" s="33">
        <f t="shared" si="70"/>
        <v>103</v>
      </c>
      <c r="AP727" s="33">
        <f>IF(AO727-AL727&gt;'Inputs and Outputs Part A'!B$4,AO727-AL727-'Inputs and Outputs Part A'!B$4,0)</f>
        <v>2</v>
      </c>
      <c r="AQ727" s="35">
        <f>'Inputs and Outputs Part A'!$B$5*'Data Sheet A'!AO727-'Inputs and Outputs Part A'!$B$6*'Data Sheet A'!AP727</f>
        <v>3920</v>
      </c>
      <c r="AS727" s="13" t="s">
        <v>731</v>
      </c>
      <c r="AT727" s="34">
        <v>1</v>
      </c>
      <c r="AU727" s="34">
        <v>103</v>
      </c>
      <c r="AV727" s="33">
        <f>'Inputs and Outputs Part A'!$B$4</f>
        <v>100</v>
      </c>
      <c r="AW727" s="33">
        <f t="shared" si="71"/>
        <v>100</v>
      </c>
      <c r="AX727" s="33">
        <f>IF(AW727-AT727&gt;'Inputs and Outputs Part A'!B$4,AW727-AT727-'Inputs and Outputs Part A'!B$4,0)</f>
        <v>0</v>
      </c>
      <c r="AY727" s="35">
        <f>'Inputs and Outputs Part A'!$B$5*'Data Sheet A'!AW727</f>
        <v>4000</v>
      </c>
    </row>
    <row r="728" spans="1:51" x14ac:dyDescent="0.3">
      <c r="A728" s="13" t="s">
        <v>732</v>
      </c>
      <c r="B728" s="34">
        <v>2</v>
      </c>
      <c r="C728" s="34">
        <v>101</v>
      </c>
      <c r="D728" s="33">
        <f>'Inputs and Outputs Part A'!$B$4+'Inputs and Outputs Part A'!$B$8</f>
        <v>101</v>
      </c>
      <c r="E728" s="33">
        <f t="shared" si="66"/>
        <v>101</v>
      </c>
      <c r="F728" s="33">
        <f>IF(E728-B728&gt;'Inputs and Outputs Part A'!B$4,E728-B728-'Inputs and Outputs Part A'!B$4,0)</f>
        <v>0</v>
      </c>
      <c r="G728" s="35">
        <f>'Inputs and Outputs Part A'!$B$5*'Data Sheet A'!E728-'Inputs and Outputs Part A'!$B$6*'Data Sheet A'!F728</f>
        <v>4040</v>
      </c>
      <c r="J728" s="13" t="s">
        <v>732</v>
      </c>
      <c r="K728" s="34">
        <v>2</v>
      </c>
      <c r="L728" s="34">
        <v>101</v>
      </c>
      <c r="M728" s="33">
        <f>'Inputs and Outputs Part A'!$B$4+'Inputs and Outputs Part A'!$B$9</f>
        <v>102</v>
      </c>
      <c r="N728" s="33">
        <f t="shared" si="67"/>
        <v>101</v>
      </c>
      <c r="O728" s="33">
        <f>IF(N728-K728&gt;'Inputs and Outputs Part A'!B$4,N728-K728-'Inputs and Outputs Part A'!B$4,0)</f>
        <v>0</v>
      </c>
      <c r="P728" s="35">
        <f>'Inputs and Outputs Part A'!$B$5*'Data Sheet A'!N728-'Inputs and Outputs Part A'!$B$6*'Data Sheet A'!O728</f>
        <v>4040</v>
      </c>
      <c r="S728" s="13" t="s">
        <v>732</v>
      </c>
      <c r="T728" s="34">
        <v>2</v>
      </c>
      <c r="U728" s="34">
        <v>101</v>
      </c>
      <c r="V728" s="33">
        <f>'Inputs and Outputs Part A'!$B$4+'Inputs and Outputs Part A'!$B$10</f>
        <v>103</v>
      </c>
      <c r="W728" s="33">
        <f t="shared" si="68"/>
        <v>101</v>
      </c>
      <c r="X728" s="33">
        <f>IF(W728-T728&gt;'Inputs and Outputs Part A'!B$4,W728-T728-'Inputs and Outputs Part A'!B$4,0)</f>
        <v>0</v>
      </c>
      <c r="Y728" s="35">
        <f>'Inputs and Outputs Part A'!$B$5*'Data Sheet A'!W728-'Inputs and Outputs Part A'!$B$6*'Data Sheet A'!X728</f>
        <v>4040</v>
      </c>
      <c r="AB728" s="13" t="s">
        <v>732</v>
      </c>
      <c r="AC728" s="34">
        <v>2</v>
      </c>
      <c r="AD728" s="34">
        <v>101</v>
      </c>
      <c r="AE728" s="33">
        <f>'Inputs and Outputs Part A'!$B$4+'Inputs and Outputs Part A'!$B$11</f>
        <v>104</v>
      </c>
      <c r="AF728" s="33">
        <f t="shared" si="69"/>
        <v>101</v>
      </c>
      <c r="AG728" s="33">
        <f>IF(AF728-AC728&gt;'Inputs and Outputs Part A'!B$4,AF728-AC728-'Inputs and Outputs Part A'!B$4,0)</f>
        <v>0</v>
      </c>
      <c r="AH728" s="35">
        <f>'Inputs and Outputs Part A'!$B$5*'Data Sheet A'!AF728-'Inputs and Outputs Part A'!$B$6*'Data Sheet A'!AG728</f>
        <v>4040</v>
      </c>
      <c r="AK728" s="13" t="s">
        <v>732</v>
      </c>
      <c r="AL728" s="34">
        <v>2</v>
      </c>
      <c r="AM728" s="34">
        <v>101</v>
      </c>
      <c r="AN728" s="33">
        <f>'Inputs and Outputs Part A'!$B$4+'Inputs and Outputs Part A'!$B$12</f>
        <v>105</v>
      </c>
      <c r="AO728" s="33">
        <f t="shared" si="70"/>
        <v>101</v>
      </c>
      <c r="AP728" s="33">
        <f>IF(AO728-AL728&gt;'Inputs and Outputs Part A'!B$4,AO728-AL728-'Inputs and Outputs Part A'!B$4,0)</f>
        <v>0</v>
      </c>
      <c r="AQ728" s="35">
        <f>'Inputs and Outputs Part A'!$B$5*'Data Sheet A'!AO728-'Inputs and Outputs Part A'!$B$6*'Data Sheet A'!AP728</f>
        <v>4040</v>
      </c>
      <c r="AS728" s="13" t="s">
        <v>732</v>
      </c>
      <c r="AT728" s="34">
        <v>2</v>
      </c>
      <c r="AU728" s="34">
        <v>101</v>
      </c>
      <c r="AV728" s="33">
        <f>'Inputs and Outputs Part A'!$B$4</f>
        <v>100</v>
      </c>
      <c r="AW728" s="33">
        <f t="shared" si="71"/>
        <v>100</v>
      </c>
      <c r="AX728" s="33">
        <f>IF(AW728-AT728&gt;'Inputs and Outputs Part A'!B$4,AW728-AT728-'Inputs and Outputs Part A'!B$4,0)</f>
        <v>0</v>
      </c>
      <c r="AY728" s="35">
        <f>'Inputs and Outputs Part A'!$B$5*'Data Sheet A'!AW728</f>
        <v>4000</v>
      </c>
    </row>
    <row r="729" spans="1:51" x14ac:dyDescent="0.3">
      <c r="A729" s="13" t="s">
        <v>733</v>
      </c>
      <c r="B729" s="34">
        <v>6</v>
      </c>
      <c r="C729" s="34">
        <v>91</v>
      </c>
      <c r="D729" s="33">
        <f>'Inputs and Outputs Part A'!$B$4+'Inputs and Outputs Part A'!$B$8</f>
        <v>101</v>
      </c>
      <c r="E729" s="33">
        <f t="shared" si="66"/>
        <v>91</v>
      </c>
      <c r="F729" s="33">
        <f>IF(E729-B729&gt;'Inputs and Outputs Part A'!B$4,E729-B729-'Inputs and Outputs Part A'!B$4,0)</f>
        <v>0</v>
      </c>
      <c r="G729" s="35">
        <f>'Inputs and Outputs Part A'!$B$5*'Data Sheet A'!E729-'Inputs and Outputs Part A'!$B$6*'Data Sheet A'!F729</f>
        <v>3640</v>
      </c>
      <c r="J729" s="13" t="s">
        <v>733</v>
      </c>
      <c r="K729" s="34">
        <v>6</v>
      </c>
      <c r="L729" s="34">
        <v>91</v>
      </c>
      <c r="M729" s="33">
        <f>'Inputs and Outputs Part A'!$B$4+'Inputs and Outputs Part A'!$B$9</f>
        <v>102</v>
      </c>
      <c r="N729" s="33">
        <f t="shared" si="67"/>
        <v>91</v>
      </c>
      <c r="O729" s="33">
        <f>IF(N729-K729&gt;'Inputs and Outputs Part A'!B$4,N729-K729-'Inputs and Outputs Part A'!B$4,0)</f>
        <v>0</v>
      </c>
      <c r="P729" s="35">
        <f>'Inputs and Outputs Part A'!$B$5*'Data Sheet A'!N729-'Inputs and Outputs Part A'!$B$6*'Data Sheet A'!O729</f>
        <v>3640</v>
      </c>
      <c r="S729" s="13" t="s">
        <v>733</v>
      </c>
      <c r="T729" s="34">
        <v>6</v>
      </c>
      <c r="U729" s="34">
        <v>91</v>
      </c>
      <c r="V729" s="33">
        <f>'Inputs and Outputs Part A'!$B$4+'Inputs and Outputs Part A'!$B$10</f>
        <v>103</v>
      </c>
      <c r="W729" s="33">
        <f t="shared" si="68"/>
        <v>91</v>
      </c>
      <c r="X729" s="33">
        <f>IF(W729-T729&gt;'Inputs and Outputs Part A'!B$4,W729-T729-'Inputs and Outputs Part A'!B$4,0)</f>
        <v>0</v>
      </c>
      <c r="Y729" s="35">
        <f>'Inputs and Outputs Part A'!$B$5*'Data Sheet A'!W729-'Inputs and Outputs Part A'!$B$6*'Data Sheet A'!X729</f>
        <v>3640</v>
      </c>
      <c r="AB729" s="13" t="s">
        <v>733</v>
      </c>
      <c r="AC729" s="34">
        <v>6</v>
      </c>
      <c r="AD729" s="34">
        <v>91</v>
      </c>
      <c r="AE729" s="33">
        <f>'Inputs and Outputs Part A'!$B$4+'Inputs and Outputs Part A'!$B$11</f>
        <v>104</v>
      </c>
      <c r="AF729" s="33">
        <f t="shared" si="69"/>
        <v>91</v>
      </c>
      <c r="AG729" s="33">
        <f>IF(AF729-AC729&gt;'Inputs and Outputs Part A'!B$4,AF729-AC729-'Inputs and Outputs Part A'!B$4,0)</f>
        <v>0</v>
      </c>
      <c r="AH729" s="35">
        <f>'Inputs and Outputs Part A'!$B$5*'Data Sheet A'!AF729-'Inputs and Outputs Part A'!$B$6*'Data Sheet A'!AG729</f>
        <v>3640</v>
      </c>
      <c r="AK729" s="13" t="s">
        <v>733</v>
      </c>
      <c r="AL729" s="34">
        <v>6</v>
      </c>
      <c r="AM729" s="34">
        <v>91</v>
      </c>
      <c r="AN729" s="33">
        <f>'Inputs and Outputs Part A'!$B$4+'Inputs and Outputs Part A'!$B$12</f>
        <v>105</v>
      </c>
      <c r="AO729" s="33">
        <f t="shared" si="70"/>
        <v>91</v>
      </c>
      <c r="AP729" s="33">
        <f>IF(AO729-AL729&gt;'Inputs and Outputs Part A'!B$4,AO729-AL729-'Inputs and Outputs Part A'!B$4,0)</f>
        <v>0</v>
      </c>
      <c r="AQ729" s="35">
        <f>'Inputs and Outputs Part A'!$B$5*'Data Sheet A'!AO729-'Inputs and Outputs Part A'!$B$6*'Data Sheet A'!AP729</f>
        <v>3640</v>
      </c>
      <c r="AS729" s="13" t="s">
        <v>733</v>
      </c>
      <c r="AT729" s="34">
        <v>6</v>
      </c>
      <c r="AU729" s="34">
        <v>91</v>
      </c>
      <c r="AV729" s="33">
        <f>'Inputs and Outputs Part A'!$B$4</f>
        <v>100</v>
      </c>
      <c r="AW729" s="33">
        <f t="shared" si="71"/>
        <v>91</v>
      </c>
      <c r="AX729" s="33">
        <f>IF(AW729-AT729&gt;'Inputs and Outputs Part A'!B$4,AW729-AT729-'Inputs and Outputs Part A'!B$4,0)</f>
        <v>0</v>
      </c>
      <c r="AY729" s="35">
        <f>'Inputs and Outputs Part A'!$B$5*'Data Sheet A'!AW729</f>
        <v>3640</v>
      </c>
    </row>
    <row r="730" spans="1:51" x14ac:dyDescent="0.3">
      <c r="A730" s="13" t="s">
        <v>734</v>
      </c>
      <c r="B730" s="34">
        <v>3</v>
      </c>
      <c r="C730" s="34">
        <v>105</v>
      </c>
      <c r="D730" s="33">
        <f>'Inputs and Outputs Part A'!$B$4+'Inputs and Outputs Part A'!$B$8</f>
        <v>101</v>
      </c>
      <c r="E730" s="33">
        <f t="shared" si="66"/>
        <v>101</v>
      </c>
      <c r="F730" s="33">
        <f>IF(E730-B730&gt;'Inputs and Outputs Part A'!B$4,E730-B730-'Inputs and Outputs Part A'!B$4,0)</f>
        <v>0</v>
      </c>
      <c r="G730" s="35">
        <f>'Inputs and Outputs Part A'!$B$5*'Data Sheet A'!E730-'Inputs and Outputs Part A'!$B$6*'Data Sheet A'!F730</f>
        <v>4040</v>
      </c>
      <c r="J730" s="13" t="s">
        <v>734</v>
      </c>
      <c r="K730" s="34">
        <v>3</v>
      </c>
      <c r="L730" s="34">
        <v>105</v>
      </c>
      <c r="M730" s="33">
        <f>'Inputs and Outputs Part A'!$B$4+'Inputs and Outputs Part A'!$B$9</f>
        <v>102</v>
      </c>
      <c r="N730" s="33">
        <f t="shared" si="67"/>
        <v>102</v>
      </c>
      <c r="O730" s="33">
        <f>IF(N730-K730&gt;'Inputs and Outputs Part A'!B$4,N730-K730-'Inputs and Outputs Part A'!B$4,0)</f>
        <v>0</v>
      </c>
      <c r="P730" s="35">
        <f>'Inputs and Outputs Part A'!$B$5*'Data Sheet A'!N730-'Inputs and Outputs Part A'!$B$6*'Data Sheet A'!O730</f>
        <v>4080</v>
      </c>
      <c r="S730" s="13" t="s">
        <v>734</v>
      </c>
      <c r="T730" s="34">
        <v>3</v>
      </c>
      <c r="U730" s="34">
        <v>105</v>
      </c>
      <c r="V730" s="33">
        <f>'Inputs and Outputs Part A'!$B$4+'Inputs and Outputs Part A'!$B$10</f>
        <v>103</v>
      </c>
      <c r="W730" s="33">
        <f t="shared" si="68"/>
        <v>103</v>
      </c>
      <c r="X730" s="33">
        <f>IF(W730-T730&gt;'Inputs and Outputs Part A'!B$4,W730-T730-'Inputs and Outputs Part A'!B$4,0)</f>
        <v>0</v>
      </c>
      <c r="Y730" s="35">
        <f>'Inputs and Outputs Part A'!$B$5*'Data Sheet A'!W730-'Inputs and Outputs Part A'!$B$6*'Data Sheet A'!X730</f>
        <v>4120</v>
      </c>
      <c r="AB730" s="13" t="s">
        <v>734</v>
      </c>
      <c r="AC730" s="34">
        <v>3</v>
      </c>
      <c r="AD730" s="34">
        <v>105</v>
      </c>
      <c r="AE730" s="33">
        <f>'Inputs and Outputs Part A'!$B$4+'Inputs and Outputs Part A'!$B$11</f>
        <v>104</v>
      </c>
      <c r="AF730" s="33">
        <f t="shared" si="69"/>
        <v>104</v>
      </c>
      <c r="AG730" s="33">
        <f>IF(AF730-AC730&gt;'Inputs and Outputs Part A'!B$4,AF730-AC730-'Inputs and Outputs Part A'!B$4,0)</f>
        <v>1</v>
      </c>
      <c r="AH730" s="35">
        <f>'Inputs and Outputs Part A'!$B$5*'Data Sheet A'!AF730-'Inputs and Outputs Part A'!$B$6*'Data Sheet A'!AG730</f>
        <v>4060</v>
      </c>
      <c r="AK730" s="13" t="s">
        <v>734</v>
      </c>
      <c r="AL730" s="34">
        <v>3</v>
      </c>
      <c r="AM730" s="34">
        <v>105</v>
      </c>
      <c r="AN730" s="33">
        <f>'Inputs and Outputs Part A'!$B$4+'Inputs and Outputs Part A'!$B$12</f>
        <v>105</v>
      </c>
      <c r="AO730" s="33">
        <f t="shared" si="70"/>
        <v>105</v>
      </c>
      <c r="AP730" s="33">
        <f>IF(AO730-AL730&gt;'Inputs and Outputs Part A'!B$4,AO730-AL730-'Inputs and Outputs Part A'!B$4,0)</f>
        <v>2</v>
      </c>
      <c r="AQ730" s="35">
        <f>'Inputs and Outputs Part A'!$B$5*'Data Sheet A'!AO730-'Inputs and Outputs Part A'!$B$6*'Data Sheet A'!AP730</f>
        <v>4000</v>
      </c>
      <c r="AS730" s="13" t="s">
        <v>734</v>
      </c>
      <c r="AT730" s="34">
        <v>3</v>
      </c>
      <c r="AU730" s="34">
        <v>105</v>
      </c>
      <c r="AV730" s="33">
        <f>'Inputs and Outputs Part A'!$B$4</f>
        <v>100</v>
      </c>
      <c r="AW730" s="33">
        <f t="shared" si="71"/>
        <v>100</v>
      </c>
      <c r="AX730" s="33">
        <f>IF(AW730-AT730&gt;'Inputs and Outputs Part A'!B$4,AW730-AT730-'Inputs and Outputs Part A'!B$4,0)</f>
        <v>0</v>
      </c>
      <c r="AY730" s="35">
        <f>'Inputs and Outputs Part A'!$B$5*'Data Sheet A'!AW730</f>
        <v>4000</v>
      </c>
    </row>
    <row r="731" spans="1:51" x14ac:dyDescent="0.3">
      <c r="A731" s="13" t="s">
        <v>735</v>
      </c>
      <c r="B731" s="34">
        <v>1</v>
      </c>
      <c r="C731" s="34">
        <v>105</v>
      </c>
      <c r="D731" s="33">
        <f>'Inputs and Outputs Part A'!$B$4+'Inputs and Outputs Part A'!$B$8</f>
        <v>101</v>
      </c>
      <c r="E731" s="33">
        <f t="shared" si="66"/>
        <v>101</v>
      </c>
      <c r="F731" s="33">
        <f>IF(E731-B731&gt;'Inputs and Outputs Part A'!B$4,E731-B731-'Inputs and Outputs Part A'!B$4,0)</f>
        <v>0</v>
      </c>
      <c r="G731" s="35">
        <f>'Inputs and Outputs Part A'!$B$5*'Data Sheet A'!E731-'Inputs and Outputs Part A'!$B$6*'Data Sheet A'!F731</f>
        <v>4040</v>
      </c>
      <c r="J731" s="13" t="s">
        <v>735</v>
      </c>
      <c r="K731" s="34">
        <v>1</v>
      </c>
      <c r="L731" s="34">
        <v>105</v>
      </c>
      <c r="M731" s="33">
        <f>'Inputs and Outputs Part A'!$B$4+'Inputs and Outputs Part A'!$B$9</f>
        <v>102</v>
      </c>
      <c r="N731" s="33">
        <f t="shared" si="67"/>
        <v>102</v>
      </c>
      <c r="O731" s="33">
        <f>IF(N731-K731&gt;'Inputs and Outputs Part A'!B$4,N731-K731-'Inputs and Outputs Part A'!B$4,0)</f>
        <v>1</v>
      </c>
      <c r="P731" s="35">
        <f>'Inputs and Outputs Part A'!$B$5*'Data Sheet A'!N731-'Inputs and Outputs Part A'!$B$6*'Data Sheet A'!O731</f>
        <v>3980</v>
      </c>
      <c r="S731" s="13" t="s">
        <v>735</v>
      </c>
      <c r="T731" s="34">
        <v>1</v>
      </c>
      <c r="U731" s="34">
        <v>105</v>
      </c>
      <c r="V731" s="33">
        <f>'Inputs and Outputs Part A'!$B$4+'Inputs and Outputs Part A'!$B$10</f>
        <v>103</v>
      </c>
      <c r="W731" s="33">
        <f t="shared" si="68"/>
        <v>103</v>
      </c>
      <c r="X731" s="33">
        <f>IF(W731-T731&gt;'Inputs and Outputs Part A'!B$4,W731-T731-'Inputs and Outputs Part A'!B$4,0)</f>
        <v>2</v>
      </c>
      <c r="Y731" s="35">
        <f>'Inputs and Outputs Part A'!$B$5*'Data Sheet A'!W731-'Inputs and Outputs Part A'!$B$6*'Data Sheet A'!X731</f>
        <v>3920</v>
      </c>
      <c r="AB731" s="13" t="s">
        <v>735</v>
      </c>
      <c r="AC731" s="34">
        <v>1</v>
      </c>
      <c r="AD731" s="34">
        <v>105</v>
      </c>
      <c r="AE731" s="33">
        <f>'Inputs and Outputs Part A'!$B$4+'Inputs and Outputs Part A'!$B$11</f>
        <v>104</v>
      </c>
      <c r="AF731" s="33">
        <f t="shared" si="69"/>
        <v>104</v>
      </c>
      <c r="AG731" s="33">
        <f>IF(AF731-AC731&gt;'Inputs and Outputs Part A'!B$4,AF731-AC731-'Inputs and Outputs Part A'!B$4,0)</f>
        <v>3</v>
      </c>
      <c r="AH731" s="35">
        <f>'Inputs and Outputs Part A'!$B$5*'Data Sheet A'!AF731-'Inputs and Outputs Part A'!$B$6*'Data Sheet A'!AG731</f>
        <v>3860</v>
      </c>
      <c r="AK731" s="13" t="s">
        <v>735</v>
      </c>
      <c r="AL731" s="34">
        <v>1</v>
      </c>
      <c r="AM731" s="34">
        <v>105</v>
      </c>
      <c r="AN731" s="33">
        <f>'Inputs and Outputs Part A'!$B$4+'Inputs and Outputs Part A'!$B$12</f>
        <v>105</v>
      </c>
      <c r="AO731" s="33">
        <f t="shared" si="70"/>
        <v>105</v>
      </c>
      <c r="AP731" s="33">
        <f>IF(AO731-AL731&gt;'Inputs and Outputs Part A'!B$4,AO731-AL731-'Inputs and Outputs Part A'!B$4,0)</f>
        <v>4</v>
      </c>
      <c r="AQ731" s="35">
        <f>'Inputs and Outputs Part A'!$B$5*'Data Sheet A'!AO731-'Inputs and Outputs Part A'!$B$6*'Data Sheet A'!AP731</f>
        <v>3800</v>
      </c>
      <c r="AS731" s="13" t="s">
        <v>735</v>
      </c>
      <c r="AT731" s="34">
        <v>1</v>
      </c>
      <c r="AU731" s="34">
        <v>105</v>
      </c>
      <c r="AV731" s="33">
        <f>'Inputs and Outputs Part A'!$B$4</f>
        <v>100</v>
      </c>
      <c r="AW731" s="33">
        <f t="shared" si="71"/>
        <v>100</v>
      </c>
      <c r="AX731" s="33">
        <f>IF(AW731-AT731&gt;'Inputs and Outputs Part A'!B$4,AW731-AT731-'Inputs and Outputs Part A'!B$4,0)</f>
        <v>0</v>
      </c>
      <c r="AY731" s="35">
        <f>'Inputs and Outputs Part A'!$B$5*'Data Sheet A'!AW731</f>
        <v>4000</v>
      </c>
    </row>
    <row r="732" spans="1:51" x14ac:dyDescent="0.3">
      <c r="A732" s="13" t="s">
        <v>736</v>
      </c>
      <c r="B732" s="34">
        <v>1</v>
      </c>
      <c r="C732" s="34">
        <v>99</v>
      </c>
      <c r="D732" s="33">
        <f>'Inputs and Outputs Part A'!$B$4+'Inputs and Outputs Part A'!$B$8</f>
        <v>101</v>
      </c>
      <c r="E732" s="33">
        <f t="shared" si="66"/>
        <v>99</v>
      </c>
      <c r="F732" s="33">
        <f>IF(E732-B732&gt;'Inputs and Outputs Part A'!B$4,E732-B732-'Inputs and Outputs Part A'!B$4,0)</f>
        <v>0</v>
      </c>
      <c r="G732" s="35">
        <f>'Inputs and Outputs Part A'!$B$5*'Data Sheet A'!E732-'Inputs and Outputs Part A'!$B$6*'Data Sheet A'!F732</f>
        <v>3960</v>
      </c>
      <c r="J732" s="13" t="s">
        <v>736</v>
      </c>
      <c r="K732" s="34">
        <v>1</v>
      </c>
      <c r="L732" s="34">
        <v>99</v>
      </c>
      <c r="M732" s="33">
        <f>'Inputs and Outputs Part A'!$B$4+'Inputs and Outputs Part A'!$B$9</f>
        <v>102</v>
      </c>
      <c r="N732" s="33">
        <f t="shared" si="67"/>
        <v>99</v>
      </c>
      <c r="O732" s="33">
        <f>IF(N732-K732&gt;'Inputs and Outputs Part A'!B$4,N732-K732-'Inputs and Outputs Part A'!B$4,0)</f>
        <v>0</v>
      </c>
      <c r="P732" s="35">
        <f>'Inputs and Outputs Part A'!$B$5*'Data Sheet A'!N732-'Inputs and Outputs Part A'!$B$6*'Data Sheet A'!O732</f>
        <v>3960</v>
      </c>
      <c r="S732" s="13" t="s">
        <v>736</v>
      </c>
      <c r="T732" s="34">
        <v>1</v>
      </c>
      <c r="U732" s="34">
        <v>99</v>
      </c>
      <c r="V732" s="33">
        <f>'Inputs and Outputs Part A'!$B$4+'Inputs and Outputs Part A'!$B$10</f>
        <v>103</v>
      </c>
      <c r="W732" s="33">
        <f t="shared" si="68"/>
        <v>99</v>
      </c>
      <c r="X732" s="33">
        <f>IF(W732-T732&gt;'Inputs and Outputs Part A'!B$4,W732-T732-'Inputs and Outputs Part A'!B$4,0)</f>
        <v>0</v>
      </c>
      <c r="Y732" s="35">
        <f>'Inputs and Outputs Part A'!$B$5*'Data Sheet A'!W732-'Inputs and Outputs Part A'!$B$6*'Data Sheet A'!X732</f>
        <v>3960</v>
      </c>
      <c r="AB732" s="13" t="s">
        <v>736</v>
      </c>
      <c r="AC732" s="34">
        <v>1</v>
      </c>
      <c r="AD732" s="34">
        <v>99</v>
      </c>
      <c r="AE732" s="33">
        <f>'Inputs and Outputs Part A'!$B$4+'Inputs and Outputs Part A'!$B$11</f>
        <v>104</v>
      </c>
      <c r="AF732" s="33">
        <f t="shared" si="69"/>
        <v>99</v>
      </c>
      <c r="AG732" s="33">
        <f>IF(AF732-AC732&gt;'Inputs and Outputs Part A'!B$4,AF732-AC732-'Inputs and Outputs Part A'!B$4,0)</f>
        <v>0</v>
      </c>
      <c r="AH732" s="35">
        <f>'Inputs and Outputs Part A'!$B$5*'Data Sheet A'!AF732-'Inputs and Outputs Part A'!$B$6*'Data Sheet A'!AG732</f>
        <v>3960</v>
      </c>
      <c r="AK732" s="13" t="s">
        <v>736</v>
      </c>
      <c r="AL732" s="34">
        <v>1</v>
      </c>
      <c r="AM732" s="34">
        <v>99</v>
      </c>
      <c r="AN732" s="33">
        <f>'Inputs and Outputs Part A'!$B$4+'Inputs and Outputs Part A'!$B$12</f>
        <v>105</v>
      </c>
      <c r="AO732" s="33">
        <f t="shared" si="70"/>
        <v>99</v>
      </c>
      <c r="AP732" s="33">
        <f>IF(AO732-AL732&gt;'Inputs and Outputs Part A'!B$4,AO732-AL732-'Inputs and Outputs Part A'!B$4,0)</f>
        <v>0</v>
      </c>
      <c r="AQ732" s="35">
        <f>'Inputs and Outputs Part A'!$B$5*'Data Sheet A'!AO732-'Inputs and Outputs Part A'!$B$6*'Data Sheet A'!AP732</f>
        <v>3960</v>
      </c>
      <c r="AS732" s="13" t="s">
        <v>736</v>
      </c>
      <c r="AT732" s="34">
        <v>1</v>
      </c>
      <c r="AU732" s="34">
        <v>99</v>
      </c>
      <c r="AV732" s="33">
        <f>'Inputs and Outputs Part A'!$B$4</f>
        <v>100</v>
      </c>
      <c r="AW732" s="33">
        <f t="shared" si="71"/>
        <v>99</v>
      </c>
      <c r="AX732" s="33">
        <f>IF(AW732-AT732&gt;'Inputs and Outputs Part A'!B$4,AW732-AT732-'Inputs and Outputs Part A'!B$4,0)</f>
        <v>0</v>
      </c>
      <c r="AY732" s="35">
        <f>'Inputs and Outputs Part A'!$B$5*'Data Sheet A'!AW732</f>
        <v>3960</v>
      </c>
    </row>
    <row r="733" spans="1:51" x14ac:dyDescent="0.3">
      <c r="A733" s="13" t="s">
        <v>737</v>
      </c>
      <c r="B733" s="34">
        <v>3</v>
      </c>
      <c r="C733" s="34">
        <v>99</v>
      </c>
      <c r="D733" s="33">
        <f>'Inputs and Outputs Part A'!$B$4+'Inputs and Outputs Part A'!$B$8</f>
        <v>101</v>
      </c>
      <c r="E733" s="33">
        <f t="shared" si="66"/>
        <v>99</v>
      </c>
      <c r="F733" s="33">
        <f>IF(E733-B733&gt;'Inputs and Outputs Part A'!B$4,E733-B733-'Inputs and Outputs Part A'!B$4,0)</f>
        <v>0</v>
      </c>
      <c r="G733" s="35">
        <f>'Inputs and Outputs Part A'!$B$5*'Data Sheet A'!E733-'Inputs and Outputs Part A'!$B$6*'Data Sheet A'!F733</f>
        <v>3960</v>
      </c>
      <c r="J733" s="13" t="s">
        <v>737</v>
      </c>
      <c r="K733" s="34">
        <v>3</v>
      </c>
      <c r="L733" s="34">
        <v>99</v>
      </c>
      <c r="M733" s="33">
        <f>'Inputs and Outputs Part A'!$B$4+'Inputs and Outputs Part A'!$B$9</f>
        <v>102</v>
      </c>
      <c r="N733" s="33">
        <f t="shared" si="67"/>
        <v>99</v>
      </c>
      <c r="O733" s="33">
        <f>IF(N733-K733&gt;'Inputs and Outputs Part A'!B$4,N733-K733-'Inputs and Outputs Part A'!B$4,0)</f>
        <v>0</v>
      </c>
      <c r="P733" s="35">
        <f>'Inputs and Outputs Part A'!$B$5*'Data Sheet A'!N733-'Inputs and Outputs Part A'!$B$6*'Data Sheet A'!O733</f>
        <v>3960</v>
      </c>
      <c r="S733" s="13" t="s">
        <v>737</v>
      </c>
      <c r="T733" s="34">
        <v>3</v>
      </c>
      <c r="U733" s="34">
        <v>99</v>
      </c>
      <c r="V733" s="33">
        <f>'Inputs and Outputs Part A'!$B$4+'Inputs and Outputs Part A'!$B$10</f>
        <v>103</v>
      </c>
      <c r="W733" s="33">
        <f t="shared" si="68"/>
        <v>99</v>
      </c>
      <c r="X733" s="33">
        <f>IF(W733-T733&gt;'Inputs and Outputs Part A'!B$4,W733-T733-'Inputs and Outputs Part A'!B$4,0)</f>
        <v>0</v>
      </c>
      <c r="Y733" s="35">
        <f>'Inputs and Outputs Part A'!$B$5*'Data Sheet A'!W733-'Inputs and Outputs Part A'!$B$6*'Data Sheet A'!X733</f>
        <v>3960</v>
      </c>
      <c r="AB733" s="13" t="s">
        <v>737</v>
      </c>
      <c r="AC733" s="34">
        <v>3</v>
      </c>
      <c r="AD733" s="34">
        <v>99</v>
      </c>
      <c r="AE733" s="33">
        <f>'Inputs and Outputs Part A'!$B$4+'Inputs and Outputs Part A'!$B$11</f>
        <v>104</v>
      </c>
      <c r="AF733" s="33">
        <f t="shared" si="69"/>
        <v>99</v>
      </c>
      <c r="AG733" s="33">
        <f>IF(AF733-AC733&gt;'Inputs and Outputs Part A'!B$4,AF733-AC733-'Inputs and Outputs Part A'!B$4,0)</f>
        <v>0</v>
      </c>
      <c r="AH733" s="35">
        <f>'Inputs and Outputs Part A'!$B$5*'Data Sheet A'!AF733-'Inputs and Outputs Part A'!$B$6*'Data Sheet A'!AG733</f>
        <v>3960</v>
      </c>
      <c r="AK733" s="13" t="s">
        <v>737</v>
      </c>
      <c r="AL733" s="34">
        <v>3</v>
      </c>
      <c r="AM733" s="34">
        <v>99</v>
      </c>
      <c r="AN733" s="33">
        <f>'Inputs and Outputs Part A'!$B$4+'Inputs and Outputs Part A'!$B$12</f>
        <v>105</v>
      </c>
      <c r="AO733" s="33">
        <f t="shared" si="70"/>
        <v>99</v>
      </c>
      <c r="AP733" s="33">
        <f>IF(AO733-AL733&gt;'Inputs and Outputs Part A'!B$4,AO733-AL733-'Inputs and Outputs Part A'!B$4,0)</f>
        <v>0</v>
      </c>
      <c r="AQ733" s="35">
        <f>'Inputs and Outputs Part A'!$B$5*'Data Sheet A'!AO733-'Inputs and Outputs Part A'!$B$6*'Data Sheet A'!AP733</f>
        <v>3960</v>
      </c>
      <c r="AS733" s="13" t="s">
        <v>737</v>
      </c>
      <c r="AT733" s="34">
        <v>3</v>
      </c>
      <c r="AU733" s="34">
        <v>99</v>
      </c>
      <c r="AV733" s="33">
        <f>'Inputs and Outputs Part A'!$B$4</f>
        <v>100</v>
      </c>
      <c r="AW733" s="33">
        <f t="shared" si="71"/>
        <v>99</v>
      </c>
      <c r="AX733" s="33">
        <f>IF(AW733-AT733&gt;'Inputs and Outputs Part A'!B$4,AW733-AT733-'Inputs and Outputs Part A'!B$4,0)</f>
        <v>0</v>
      </c>
      <c r="AY733" s="35">
        <f>'Inputs and Outputs Part A'!$B$5*'Data Sheet A'!AW733</f>
        <v>3960</v>
      </c>
    </row>
    <row r="734" spans="1:51" x14ac:dyDescent="0.3">
      <c r="A734" s="13" t="s">
        <v>738</v>
      </c>
      <c r="B734" s="34">
        <v>1</v>
      </c>
      <c r="C734" s="34">
        <v>107</v>
      </c>
      <c r="D734" s="33">
        <f>'Inputs and Outputs Part A'!$B$4+'Inputs and Outputs Part A'!$B$8</f>
        <v>101</v>
      </c>
      <c r="E734" s="33">
        <f t="shared" si="66"/>
        <v>101</v>
      </c>
      <c r="F734" s="33">
        <f>IF(E734-B734&gt;'Inputs and Outputs Part A'!B$4,E734-B734-'Inputs and Outputs Part A'!B$4,0)</f>
        <v>0</v>
      </c>
      <c r="G734" s="35">
        <f>'Inputs and Outputs Part A'!$B$5*'Data Sheet A'!E734-'Inputs and Outputs Part A'!$B$6*'Data Sheet A'!F734</f>
        <v>4040</v>
      </c>
      <c r="J734" s="13" t="s">
        <v>738</v>
      </c>
      <c r="K734" s="34">
        <v>1</v>
      </c>
      <c r="L734" s="34">
        <v>107</v>
      </c>
      <c r="M734" s="33">
        <f>'Inputs and Outputs Part A'!$B$4+'Inputs and Outputs Part A'!$B$9</f>
        <v>102</v>
      </c>
      <c r="N734" s="33">
        <f t="shared" si="67"/>
        <v>102</v>
      </c>
      <c r="O734" s="33">
        <f>IF(N734-K734&gt;'Inputs and Outputs Part A'!B$4,N734-K734-'Inputs and Outputs Part A'!B$4,0)</f>
        <v>1</v>
      </c>
      <c r="P734" s="35">
        <f>'Inputs and Outputs Part A'!$B$5*'Data Sheet A'!N734-'Inputs and Outputs Part A'!$B$6*'Data Sheet A'!O734</f>
        <v>3980</v>
      </c>
      <c r="S734" s="13" t="s">
        <v>738</v>
      </c>
      <c r="T734" s="34">
        <v>1</v>
      </c>
      <c r="U734" s="34">
        <v>107</v>
      </c>
      <c r="V734" s="33">
        <f>'Inputs and Outputs Part A'!$B$4+'Inputs and Outputs Part A'!$B$10</f>
        <v>103</v>
      </c>
      <c r="W734" s="33">
        <f t="shared" si="68"/>
        <v>103</v>
      </c>
      <c r="X734" s="33">
        <f>IF(W734-T734&gt;'Inputs and Outputs Part A'!B$4,W734-T734-'Inputs and Outputs Part A'!B$4,0)</f>
        <v>2</v>
      </c>
      <c r="Y734" s="35">
        <f>'Inputs and Outputs Part A'!$B$5*'Data Sheet A'!W734-'Inputs and Outputs Part A'!$B$6*'Data Sheet A'!X734</f>
        <v>3920</v>
      </c>
      <c r="AB734" s="13" t="s">
        <v>738</v>
      </c>
      <c r="AC734" s="34">
        <v>1</v>
      </c>
      <c r="AD734" s="34">
        <v>107</v>
      </c>
      <c r="AE734" s="33">
        <f>'Inputs and Outputs Part A'!$B$4+'Inputs and Outputs Part A'!$B$11</f>
        <v>104</v>
      </c>
      <c r="AF734" s="33">
        <f t="shared" si="69"/>
        <v>104</v>
      </c>
      <c r="AG734" s="33">
        <f>IF(AF734-AC734&gt;'Inputs and Outputs Part A'!B$4,AF734-AC734-'Inputs and Outputs Part A'!B$4,0)</f>
        <v>3</v>
      </c>
      <c r="AH734" s="35">
        <f>'Inputs and Outputs Part A'!$B$5*'Data Sheet A'!AF734-'Inputs and Outputs Part A'!$B$6*'Data Sheet A'!AG734</f>
        <v>3860</v>
      </c>
      <c r="AK734" s="13" t="s">
        <v>738</v>
      </c>
      <c r="AL734" s="34">
        <v>1</v>
      </c>
      <c r="AM734" s="34">
        <v>107</v>
      </c>
      <c r="AN734" s="33">
        <f>'Inputs and Outputs Part A'!$B$4+'Inputs and Outputs Part A'!$B$12</f>
        <v>105</v>
      </c>
      <c r="AO734" s="33">
        <f t="shared" si="70"/>
        <v>105</v>
      </c>
      <c r="AP734" s="33">
        <f>IF(AO734-AL734&gt;'Inputs and Outputs Part A'!B$4,AO734-AL734-'Inputs and Outputs Part A'!B$4,0)</f>
        <v>4</v>
      </c>
      <c r="AQ734" s="35">
        <f>'Inputs and Outputs Part A'!$B$5*'Data Sheet A'!AO734-'Inputs and Outputs Part A'!$B$6*'Data Sheet A'!AP734</f>
        <v>3800</v>
      </c>
      <c r="AS734" s="13" t="s">
        <v>738</v>
      </c>
      <c r="AT734" s="34">
        <v>1</v>
      </c>
      <c r="AU734" s="34">
        <v>107</v>
      </c>
      <c r="AV734" s="33">
        <f>'Inputs and Outputs Part A'!$B$4</f>
        <v>100</v>
      </c>
      <c r="AW734" s="33">
        <f t="shared" si="71"/>
        <v>100</v>
      </c>
      <c r="AX734" s="33">
        <f>IF(AW734-AT734&gt;'Inputs and Outputs Part A'!B$4,AW734-AT734-'Inputs and Outputs Part A'!B$4,0)</f>
        <v>0</v>
      </c>
      <c r="AY734" s="35">
        <f>'Inputs and Outputs Part A'!$B$5*'Data Sheet A'!AW734</f>
        <v>4000</v>
      </c>
    </row>
    <row r="735" spans="1:51" x14ac:dyDescent="0.3">
      <c r="A735" s="13" t="s">
        <v>739</v>
      </c>
      <c r="B735" s="34">
        <v>3</v>
      </c>
      <c r="C735" s="34">
        <v>101</v>
      </c>
      <c r="D735" s="33">
        <f>'Inputs and Outputs Part A'!$B$4+'Inputs and Outputs Part A'!$B$8</f>
        <v>101</v>
      </c>
      <c r="E735" s="33">
        <f t="shared" si="66"/>
        <v>101</v>
      </c>
      <c r="F735" s="33">
        <f>IF(E735-B735&gt;'Inputs and Outputs Part A'!B$4,E735-B735-'Inputs and Outputs Part A'!B$4,0)</f>
        <v>0</v>
      </c>
      <c r="G735" s="35">
        <f>'Inputs and Outputs Part A'!$B$5*'Data Sheet A'!E735-'Inputs and Outputs Part A'!$B$6*'Data Sheet A'!F735</f>
        <v>4040</v>
      </c>
      <c r="J735" s="13" t="s">
        <v>739</v>
      </c>
      <c r="K735" s="34">
        <v>3</v>
      </c>
      <c r="L735" s="34">
        <v>101</v>
      </c>
      <c r="M735" s="33">
        <f>'Inputs and Outputs Part A'!$B$4+'Inputs and Outputs Part A'!$B$9</f>
        <v>102</v>
      </c>
      <c r="N735" s="33">
        <f t="shared" si="67"/>
        <v>101</v>
      </c>
      <c r="O735" s="33">
        <f>IF(N735-K735&gt;'Inputs and Outputs Part A'!B$4,N735-K735-'Inputs and Outputs Part A'!B$4,0)</f>
        <v>0</v>
      </c>
      <c r="P735" s="35">
        <f>'Inputs and Outputs Part A'!$B$5*'Data Sheet A'!N735-'Inputs and Outputs Part A'!$B$6*'Data Sheet A'!O735</f>
        <v>4040</v>
      </c>
      <c r="S735" s="13" t="s">
        <v>739</v>
      </c>
      <c r="T735" s="34">
        <v>3</v>
      </c>
      <c r="U735" s="34">
        <v>101</v>
      </c>
      <c r="V735" s="33">
        <f>'Inputs and Outputs Part A'!$B$4+'Inputs and Outputs Part A'!$B$10</f>
        <v>103</v>
      </c>
      <c r="W735" s="33">
        <f t="shared" si="68"/>
        <v>101</v>
      </c>
      <c r="X735" s="33">
        <f>IF(W735-T735&gt;'Inputs and Outputs Part A'!B$4,W735-T735-'Inputs and Outputs Part A'!B$4,0)</f>
        <v>0</v>
      </c>
      <c r="Y735" s="35">
        <f>'Inputs and Outputs Part A'!$B$5*'Data Sheet A'!W735-'Inputs and Outputs Part A'!$B$6*'Data Sheet A'!X735</f>
        <v>4040</v>
      </c>
      <c r="AB735" s="13" t="s">
        <v>739</v>
      </c>
      <c r="AC735" s="34">
        <v>3</v>
      </c>
      <c r="AD735" s="34">
        <v>101</v>
      </c>
      <c r="AE735" s="33">
        <f>'Inputs and Outputs Part A'!$B$4+'Inputs and Outputs Part A'!$B$11</f>
        <v>104</v>
      </c>
      <c r="AF735" s="33">
        <f t="shared" si="69"/>
        <v>101</v>
      </c>
      <c r="AG735" s="33">
        <f>IF(AF735-AC735&gt;'Inputs and Outputs Part A'!B$4,AF735-AC735-'Inputs and Outputs Part A'!B$4,0)</f>
        <v>0</v>
      </c>
      <c r="AH735" s="35">
        <f>'Inputs and Outputs Part A'!$B$5*'Data Sheet A'!AF735-'Inputs and Outputs Part A'!$B$6*'Data Sheet A'!AG735</f>
        <v>4040</v>
      </c>
      <c r="AK735" s="13" t="s">
        <v>739</v>
      </c>
      <c r="AL735" s="34">
        <v>3</v>
      </c>
      <c r="AM735" s="34">
        <v>101</v>
      </c>
      <c r="AN735" s="33">
        <f>'Inputs and Outputs Part A'!$B$4+'Inputs and Outputs Part A'!$B$12</f>
        <v>105</v>
      </c>
      <c r="AO735" s="33">
        <f t="shared" si="70"/>
        <v>101</v>
      </c>
      <c r="AP735" s="33">
        <f>IF(AO735-AL735&gt;'Inputs and Outputs Part A'!B$4,AO735-AL735-'Inputs and Outputs Part A'!B$4,0)</f>
        <v>0</v>
      </c>
      <c r="AQ735" s="35">
        <f>'Inputs and Outputs Part A'!$B$5*'Data Sheet A'!AO735-'Inputs and Outputs Part A'!$B$6*'Data Sheet A'!AP735</f>
        <v>4040</v>
      </c>
      <c r="AS735" s="13" t="s">
        <v>739</v>
      </c>
      <c r="AT735" s="34">
        <v>3</v>
      </c>
      <c r="AU735" s="34">
        <v>101</v>
      </c>
      <c r="AV735" s="33">
        <f>'Inputs and Outputs Part A'!$B$4</f>
        <v>100</v>
      </c>
      <c r="AW735" s="33">
        <f t="shared" si="71"/>
        <v>100</v>
      </c>
      <c r="AX735" s="33">
        <f>IF(AW735-AT735&gt;'Inputs and Outputs Part A'!B$4,AW735-AT735-'Inputs and Outputs Part A'!B$4,0)</f>
        <v>0</v>
      </c>
      <c r="AY735" s="35">
        <f>'Inputs and Outputs Part A'!$B$5*'Data Sheet A'!AW735</f>
        <v>4000</v>
      </c>
    </row>
    <row r="736" spans="1:51" x14ac:dyDescent="0.3">
      <c r="A736" s="13" t="s">
        <v>740</v>
      </c>
      <c r="B736" s="34">
        <v>3</v>
      </c>
      <c r="C736" s="34">
        <v>107</v>
      </c>
      <c r="D736" s="33">
        <f>'Inputs and Outputs Part A'!$B$4+'Inputs and Outputs Part A'!$B$8</f>
        <v>101</v>
      </c>
      <c r="E736" s="33">
        <f t="shared" si="66"/>
        <v>101</v>
      </c>
      <c r="F736" s="33">
        <f>IF(E736-B736&gt;'Inputs and Outputs Part A'!B$4,E736-B736-'Inputs and Outputs Part A'!B$4,0)</f>
        <v>0</v>
      </c>
      <c r="G736" s="35">
        <f>'Inputs and Outputs Part A'!$B$5*'Data Sheet A'!E736-'Inputs and Outputs Part A'!$B$6*'Data Sheet A'!F736</f>
        <v>4040</v>
      </c>
      <c r="J736" s="13" t="s">
        <v>740</v>
      </c>
      <c r="K736" s="34">
        <v>3</v>
      </c>
      <c r="L736" s="34">
        <v>107</v>
      </c>
      <c r="M736" s="33">
        <f>'Inputs and Outputs Part A'!$B$4+'Inputs and Outputs Part A'!$B$9</f>
        <v>102</v>
      </c>
      <c r="N736" s="33">
        <f t="shared" si="67"/>
        <v>102</v>
      </c>
      <c r="O736" s="33">
        <f>IF(N736-K736&gt;'Inputs and Outputs Part A'!B$4,N736-K736-'Inputs and Outputs Part A'!B$4,0)</f>
        <v>0</v>
      </c>
      <c r="P736" s="35">
        <f>'Inputs and Outputs Part A'!$B$5*'Data Sheet A'!N736-'Inputs and Outputs Part A'!$B$6*'Data Sheet A'!O736</f>
        <v>4080</v>
      </c>
      <c r="S736" s="13" t="s">
        <v>740</v>
      </c>
      <c r="T736" s="34">
        <v>3</v>
      </c>
      <c r="U736" s="34">
        <v>107</v>
      </c>
      <c r="V736" s="33">
        <f>'Inputs and Outputs Part A'!$B$4+'Inputs and Outputs Part A'!$B$10</f>
        <v>103</v>
      </c>
      <c r="W736" s="33">
        <f t="shared" si="68"/>
        <v>103</v>
      </c>
      <c r="X736" s="33">
        <f>IF(W736-T736&gt;'Inputs and Outputs Part A'!B$4,W736-T736-'Inputs and Outputs Part A'!B$4,0)</f>
        <v>0</v>
      </c>
      <c r="Y736" s="35">
        <f>'Inputs and Outputs Part A'!$B$5*'Data Sheet A'!W736-'Inputs and Outputs Part A'!$B$6*'Data Sheet A'!X736</f>
        <v>4120</v>
      </c>
      <c r="AB736" s="13" t="s">
        <v>740</v>
      </c>
      <c r="AC736" s="34">
        <v>3</v>
      </c>
      <c r="AD736" s="34">
        <v>107</v>
      </c>
      <c r="AE736" s="33">
        <f>'Inputs and Outputs Part A'!$B$4+'Inputs and Outputs Part A'!$B$11</f>
        <v>104</v>
      </c>
      <c r="AF736" s="33">
        <f t="shared" si="69"/>
        <v>104</v>
      </c>
      <c r="AG736" s="33">
        <f>IF(AF736-AC736&gt;'Inputs and Outputs Part A'!B$4,AF736-AC736-'Inputs and Outputs Part A'!B$4,0)</f>
        <v>1</v>
      </c>
      <c r="AH736" s="35">
        <f>'Inputs and Outputs Part A'!$B$5*'Data Sheet A'!AF736-'Inputs and Outputs Part A'!$B$6*'Data Sheet A'!AG736</f>
        <v>4060</v>
      </c>
      <c r="AK736" s="13" t="s">
        <v>740</v>
      </c>
      <c r="AL736" s="34">
        <v>3</v>
      </c>
      <c r="AM736" s="34">
        <v>107</v>
      </c>
      <c r="AN736" s="33">
        <f>'Inputs and Outputs Part A'!$B$4+'Inputs and Outputs Part A'!$B$12</f>
        <v>105</v>
      </c>
      <c r="AO736" s="33">
        <f t="shared" si="70"/>
        <v>105</v>
      </c>
      <c r="AP736" s="33">
        <f>IF(AO736-AL736&gt;'Inputs and Outputs Part A'!B$4,AO736-AL736-'Inputs and Outputs Part A'!B$4,0)</f>
        <v>2</v>
      </c>
      <c r="AQ736" s="35">
        <f>'Inputs and Outputs Part A'!$B$5*'Data Sheet A'!AO736-'Inputs and Outputs Part A'!$B$6*'Data Sheet A'!AP736</f>
        <v>4000</v>
      </c>
      <c r="AS736" s="13" t="s">
        <v>740</v>
      </c>
      <c r="AT736" s="34">
        <v>3</v>
      </c>
      <c r="AU736" s="34">
        <v>107</v>
      </c>
      <c r="AV736" s="33">
        <f>'Inputs and Outputs Part A'!$B$4</f>
        <v>100</v>
      </c>
      <c r="AW736" s="33">
        <f t="shared" si="71"/>
        <v>100</v>
      </c>
      <c r="AX736" s="33">
        <f>IF(AW736-AT736&gt;'Inputs and Outputs Part A'!B$4,AW736-AT736-'Inputs and Outputs Part A'!B$4,0)</f>
        <v>0</v>
      </c>
      <c r="AY736" s="35">
        <f>'Inputs and Outputs Part A'!$B$5*'Data Sheet A'!AW736</f>
        <v>4000</v>
      </c>
    </row>
    <row r="737" spans="1:51" x14ac:dyDescent="0.3">
      <c r="A737" s="13" t="s">
        <v>741</v>
      </c>
      <c r="B737" s="34">
        <v>0</v>
      </c>
      <c r="C737" s="34">
        <v>110</v>
      </c>
      <c r="D737" s="33">
        <f>'Inputs and Outputs Part A'!$B$4+'Inputs and Outputs Part A'!$B$8</f>
        <v>101</v>
      </c>
      <c r="E737" s="33">
        <f t="shared" si="66"/>
        <v>101</v>
      </c>
      <c r="F737" s="33">
        <f>IF(E737-B737&gt;'Inputs and Outputs Part A'!B$4,E737-B737-'Inputs and Outputs Part A'!B$4,0)</f>
        <v>1</v>
      </c>
      <c r="G737" s="35">
        <f>'Inputs and Outputs Part A'!$B$5*'Data Sheet A'!E737-'Inputs and Outputs Part A'!$B$6*'Data Sheet A'!F737</f>
        <v>3940</v>
      </c>
      <c r="J737" s="13" t="s">
        <v>741</v>
      </c>
      <c r="K737" s="34">
        <v>0</v>
      </c>
      <c r="L737" s="34">
        <v>110</v>
      </c>
      <c r="M737" s="33">
        <f>'Inputs and Outputs Part A'!$B$4+'Inputs and Outputs Part A'!$B$9</f>
        <v>102</v>
      </c>
      <c r="N737" s="33">
        <f t="shared" si="67"/>
        <v>102</v>
      </c>
      <c r="O737" s="33">
        <f>IF(N737-K737&gt;'Inputs and Outputs Part A'!B$4,N737-K737-'Inputs and Outputs Part A'!B$4,0)</f>
        <v>2</v>
      </c>
      <c r="P737" s="35">
        <f>'Inputs and Outputs Part A'!$B$5*'Data Sheet A'!N737-'Inputs and Outputs Part A'!$B$6*'Data Sheet A'!O737</f>
        <v>3880</v>
      </c>
      <c r="S737" s="13" t="s">
        <v>741</v>
      </c>
      <c r="T737" s="34">
        <v>0</v>
      </c>
      <c r="U737" s="34">
        <v>110</v>
      </c>
      <c r="V737" s="33">
        <f>'Inputs and Outputs Part A'!$B$4+'Inputs and Outputs Part A'!$B$10</f>
        <v>103</v>
      </c>
      <c r="W737" s="33">
        <f t="shared" si="68"/>
        <v>103</v>
      </c>
      <c r="X737" s="33">
        <f>IF(W737-T737&gt;'Inputs and Outputs Part A'!B$4,W737-T737-'Inputs and Outputs Part A'!B$4,0)</f>
        <v>3</v>
      </c>
      <c r="Y737" s="35">
        <f>'Inputs and Outputs Part A'!$B$5*'Data Sheet A'!W737-'Inputs and Outputs Part A'!$B$6*'Data Sheet A'!X737</f>
        <v>3820</v>
      </c>
      <c r="AB737" s="13" t="s">
        <v>741</v>
      </c>
      <c r="AC737" s="34">
        <v>0</v>
      </c>
      <c r="AD737" s="34">
        <v>110</v>
      </c>
      <c r="AE737" s="33">
        <f>'Inputs and Outputs Part A'!$B$4+'Inputs and Outputs Part A'!$B$11</f>
        <v>104</v>
      </c>
      <c r="AF737" s="33">
        <f t="shared" si="69"/>
        <v>104</v>
      </c>
      <c r="AG737" s="33">
        <f>IF(AF737-AC737&gt;'Inputs and Outputs Part A'!B$4,AF737-AC737-'Inputs and Outputs Part A'!B$4,0)</f>
        <v>4</v>
      </c>
      <c r="AH737" s="35">
        <f>'Inputs and Outputs Part A'!$B$5*'Data Sheet A'!AF737-'Inputs and Outputs Part A'!$B$6*'Data Sheet A'!AG737</f>
        <v>3760</v>
      </c>
      <c r="AK737" s="13" t="s">
        <v>741</v>
      </c>
      <c r="AL737" s="34">
        <v>0</v>
      </c>
      <c r="AM737" s="34">
        <v>110</v>
      </c>
      <c r="AN737" s="33">
        <f>'Inputs and Outputs Part A'!$B$4+'Inputs and Outputs Part A'!$B$12</f>
        <v>105</v>
      </c>
      <c r="AO737" s="33">
        <f t="shared" si="70"/>
        <v>105</v>
      </c>
      <c r="AP737" s="33">
        <f>IF(AO737-AL737&gt;'Inputs and Outputs Part A'!B$4,AO737-AL737-'Inputs and Outputs Part A'!B$4,0)</f>
        <v>5</v>
      </c>
      <c r="AQ737" s="35">
        <f>'Inputs and Outputs Part A'!$B$5*'Data Sheet A'!AO737-'Inputs and Outputs Part A'!$B$6*'Data Sheet A'!AP737</f>
        <v>3700</v>
      </c>
      <c r="AS737" s="13" t="s">
        <v>741</v>
      </c>
      <c r="AT737" s="34">
        <v>0</v>
      </c>
      <c r="AU737" s="34">
        <v>110</v>
      </c>
      <c r="AV737" s="33">
        <f>'Inputs and Outputs Part A'!$B$4</f>
        <v>100</v>
      </c>
      <c r="AW737" s="33">
        <f t="shared" si="71"/>
        <v>100</v>
      </c>
      <c r="AX737" s="33">
        <f>IF(AW737-AT737&gt;'Inputs and Outputs Part A'!B$4,AW737-AT737-'Inputs and Outputs Part A'!B$4,0)</f>
        <v>0</v>
      </c>
      <c r="AY737" s="35">
        <f>'Inputs and Outputs Part A'!$B$5*'Data Sheet A'!AW737</f>
        <v>4000</v>
      </c>
    </row>
    <row r="738" spans="1:51" x14ac:dyDescent="0.3">
      <c r="A738" s="13" t="s">
        <v>742</v>
      </c>
      <c r="B738" s="34">
        <v>2</v>
      </c>
      <c r="C738" s="34">
        <v>99</v>
      </c>
      <c r="D738" s="33">
        <f>'Inputs and Outputs Part A'!$B$4+'Inputs and Outputs Part A'!$B$8</f>
        <v>101</v>
      </c>
      <c r="E738" s="33">
        <f t="shared" si="66"/>
        <v>99</v>
      </c>
      <c r="F738" s="33">
        <f>IF(E738-B738&gt;'Inputs and Outputs Part A'!B$4,E738-B738-'Inputs and Outputs Part A'!B$4,0)</f>
        <v>0</v>
      </c>
      <c r="G738" s="35">
        <f>'Inputs and Outputs Part A'!$B$5*'Data Sheet A'!E738-'Inputs and Outputs Part A'!$B$6*'Data Sheet A'!F738</f>
        <v>3960</v>
      </c>
      <c r="J738" s="13" t="s">
        <v>742</v>
      </c>
      <c r="K738" s="34">
        <v>2</v>
      </c>
      <c r="L738" s="34">
        <v>99</v>
      </c>
      <c r="M738" s="33">
        <f>'Inputs and Outputs Part A'!$B$4+'Inputs and Outputs Part A'!$B$9</f>
        <v>102</v>
      </c>
      <c r="N738" s="33">
        <f t="shared" si="67"/>
        <v>99</v>
      </c>
      <c r="O738" s="33">
        <f>IF(N738-K738&gt;'Inputs and Outputs Part A'!B$4,N738-K738-'Inputs and Outputs Part A'!B$4,0)</f>
        <v>0</v>
      </c>
      <c r="P738" s="35">
        <f>'Inputs and Outputs Part A'!$B$5*'Data Sheet A'!N738-'Inputs and Outputs Part A'!$B$6*'Data Sheet A'!O738</f>
        <v>3960</v>
      </c>
      <c r="S738" s="13" t="s">
        <v>742</v>
      </c>
      <c r="T738" s="34">
        <v>2</v>
      </c>
      <c r="U738" s="34">
        <v>99</v>
      </c>
      <c r="V738" s="33">
        <f>'Inputs and Outputs Part A'!$B$4+'Inputs and Outputs Part A'!$B$10</f>
        <v>103</v>
      </c>
      <c r="W738" s="33">
        <f t="shared" si="68"/>
        <v>99</v>
      </c>
      <c r="X738" s="33">
        <f>IF(W738-T738&gt;'Inputs and Outputs Part A'!B$4,W738-T738-'Inputs and Outputs Part A'!B$4,0)</f>
        <v>0</v>
      </c>
      <c r="Y738" s="35">
        <f>'Inputs and Outputs Part A'!$B$5*'Data Sheet A'!W738-'Inputs and Outputs Part A'!$B$6*'Data Sheet A'!X738</f>
        <v>3960</v>
      </c>
      <c r="AB738" s="13" t="s">
        <v>742</v>
      </c>
      <c r="AC738" s="34">
        <v>2</v>
      </c>
      <c r="AD738" s="34">
        <v>99</v>
      </c>
      <c r="AE738" s="33">
        <f>'Inputs and Outputs Part A'!$B$4+'Inputs and Outputs Part A'!$B$11</f>
        <v>104</v>
      </c>
      <c r="AF738" s="33">
        <f t="shared" si="69"/>
        <v>99</v>
      </c>
      <c r="AG738" s="33">
        <f>IF(AF738-AC738&gt;'Inputs and Outputs Part A'!B$4,AF738-AC738-'Inputs and Outputs Part A'!B$4,0)</f>
        <v>0</v>
      </c>
      <c r="AH738" s="35">
        <f>'Inputs and Outputs Part A'!$B$5*'Data Sheet A'!AF738-'Inputs and Outputs Part A'!$B$6*'Data Sheet A'!AG738</f>
        <v>3960</v>
      </c>
      <c r="AK738" s="13" t="s">
        <v>742</v>
      </c>
      <c r="AL738" s="34">
        <v>2</v>
      </c>
      <c r="AM738" s="34">
        <v>99</v>
      </c>
      <c r="AN738" s="33">
        <f>'Inputs and Outputs Part A'!$B$4+'Inputs and Outputs Part A'!$B$12</f>
        <v>105</v>
      </c>
      <c r="AO738" s="33">
        <f t="shared" si="70"/>
        <v>99</v>
      </c>
      <c r="AP738" s="33">
        <f>IF(AO738-AL738&gt;'Inputs and Outputs Part A'!B$4,AO738-AL738-'Inputs and Outputs Part A'!B$4,0)</f>
        <v>0</v>
      </c>
      <c r="AQ738" s="35">
        <f>'Inputs and Outputs Part A'!$B$5*'Data Sheet A'!AO738-'Inputs and Outputs Part A'!$B$6*'Data Sheet A'!AP738</f>
        <v>3960</v>
      </c>
      <c r="AS738" s="13" t="s">
        <v>742</v>
      </c>
      <c r="AT738" s="34">
        <v>2</v>
      </c>
      <c r="AU738" s="34">
        <v>99</v>
      </c>
      <c r="AV738" s="33">
        <f>'Inputs and Outputs Part A'!$B$4</f>
        <v>100</v>
      </c>
      <c r="AW738" s="33">
        <f t="shared" si="71"/>
        <v>99</v>
      </c>
      <c r="AX738" s="33">
        <f>IF(AW738-AT738&gt;'Inputs and Outputs Part A'!B$4,AW738-AT738-'Inputs and Outputs Part A'!B$4,0)</f>
        <v>0</v>
      </c>
      <c r="AY738" s="35">
        <f>'Inputs and Outputs Part A'!$B$5*'Data Sheet A'!AW738</f>
        <v>3960</v>
      </c>
    </row>
    <row r="739" spans="1:51" x14ac:dyDescent="0.3">
      <c r="A739" s="13" t="s">
        <v>743</v>
      </c>
      <c r="B739" s="34">
        <v>3</v>
      </c>
      <c r="C739" s="34">
        <v>111</v>
      </c>
      <c r="D739" s="33">
        <f>'Inputs and Outputs Part A'!$B$4+'Inputs and Outputs Part A'!$B$8</f>
        <v>101</v>
      </c>
      <c r="E739" s="33">
        <f t="shared" si="66"/>
        <v>101</v>
      </c>
      <c r="F739" s="33">
        <f>IF(E739-B739&gt;'Inputs and Outputs Part A'!B$4,E739-B739-'Inputs and Outputs Part A'!B$4,0)</f>
        <v>0</v>
      </c>
      <c r="G739" s="35">
        <f>'Inputs and Outputs Part A'!$B$5*'Data Sheet A'!E739-'Inputs and Outputs Part A'!$B$6*'Data Sheet A'!F739</f>
        <v>4040</v>
      </c>
      <c r="J739" s="13" t="s">
        <v>743</v>
      </c>
      <c r="K739" s="34">
        <v>3</v>
      </c>
      <c r="L739" s="34">
        <v>111</v>
      </c>
      <c r="M739" s="33">
        <f>'Inputs and Outputs Part A'!$B$4+'Inputs and Outputs Part A'!$B$9</f>
        <v>102</v>
      </c>
      <c r="N739" s="33">
        <f t="shared" si="67"/>
        <v>102</v>
      </c>
      <c r="O739" s="33">
        <f>IF(N739-K739&gt;'Inputs and Outputs Part A'!B$4,N739-K739-'Inputs and Outputs Part A'!B$4,0)</f>
        <v>0</v>
      </c>
      <c r="P739" s="35">
        <f>'Inputs and Outputs Part A'!$B$5*'Data Sheet A'!N739-'Inputs and Outputs Part A'!$B$6*'Data Sheet A'!O739</f>
        <v>4080</v>
      </c>
      <c r="S739" s="13" t="s">
        <v>743</v>
      </c>
      <c r="T739" s="34">
        <v>3</v>
      </c>
      <c r="U739" s="34">
        <v>111</v>
      </c>
      <c r="V739" s="33">
        <f>'Inputs and Outputs Part A'!$B$4+'Inputs and Outputs Part A'!$B$10</f>
        <v>103</v>
      </c>
      <c r="W739" s="33">
        <f t="shared" si="68"/>
        <v>103</v>
      </c>
      <c r="X739" s="33">
        <f>IF(W739-T739&gt;'Inputs and Outputs Part A'!B$4,W739-T739-'Inputs and Outputs Part A'!B$4,0)</f>
        <v>0</v>
      </c>
      <c r="Y739" s="35">
        <f>'Inputs and Outputs Part A'!$B$5*'Data Sheet A'!W739-'Inputs and Outputs Part A'!$B$6*'Data Sheet A'!X739</f>
        <v>4120</v>
      </c>
      <c r="AB739" s="13" t="s">
        <v>743</v>
      </c>
      <c r="AC739" s="34">
        <v>3</v>
      </c>
      <c r="AD739" s="34">
        <v>111</v>
      </c>
      <c r="AE739" s="33">
        <f>'Inputs and Outputs Part A'!$B$4+'Inputs and Outputs Part A'!$B$11</f>
        <v>104</v>
      </c>
      <c r="AF739" s="33">
        <f t="shared" si="69"/>
        <v>104</v>
      </c>
      <c r="AG739" s="33">
        <f>IF(AF739-AC739&gt;'Inputs and Outputs Part A'!B$4,AF739-AC739-'Inputs and Outputs Part A'!B$4,0)</f>
        <v>1</v>
      </c>
      <c r="AH739" s="35">
        <f>'Inputs and Outputs Part A'!$B$5*'Data Sheet A'!AF739-'Inputs and Outputs Part A'!$B$6*'Data Sheet A'!AG739</f>
        <v>4060</v>
      </c>
      <c r="AK739" s="13" t="s">
        <v>743</v>
      </c>
      <c r="AL739" s="34">
        <v>3</v>
      </c>
      <c r="AM739" s="34">
        <v>111</v>
      </c>
      <c r="AN739" s="33">
        <f>'Inputs and Outputs Part A'!$B$4+'Inputs and Outputs Part A'!$B$12</f>
        <v>105</v>
      </c>
      <c r="AO739" s="33">
        <f t="shared" si="70"/>
        <v>105</v>
      </c>
      <c r="AP739" s="33">
        <f>IF(AO739-AL739&gt;'Inputs and Outputs Part A'!B$4,AO739-AL739-'Inputs and Outputs Part A'!B$4,0)</f>
        <v>2</v>
      </c>
      <c r="AQ739" s="35">
        <f>'Inputs and Outputs Part A'!$B$5*'Data Sheet A'!AO739-'Inputs and Outputs Part A'!$B$6*'Data Sheet A'!AP739</f>
        <v>4000</v>
      </c>
      <c r="AS739" s="13" t="s">
        <v>743</v>
      </c>
      <c r="AT739" s="34">
        <v>3</v>
      </c>
      <c r="AU739" s="34">
        <v>111</v>
      </c>
      <c r="AV739" s="33">
        <f>'Inputs and Outputs Part A'!$B$4</f>
        <v>100</v>
      </c>
      <c r="AW739" s="33">
        <f t="shared" si="71"/>
        <v>100</v>
      </c>
      <c r="AX739" s="33">
        <f>IF(AW739-AT739&gt;'Inputs and Outputs Part A'!B$4,AW739-AT739-'Inputs and Outputs Part A'!B$4,0)</f>
        <v>0</v>
      </c>
      <c r="AY739" s="35">
        <f>'Inputs and Outputs Part A'!$B$5*'Data Sheet A'!AW739</f>
        <v>4000</v>
      </c>
    </row>
    <row r="740" spans="1:51" x14ac:dyDescent="0.3">
      <c r="A740" s="13" t="s">
        <v>744</v>
      </c>
      <c r="B740" s="34">
        <v>1</v>
      </c>
      <c r="C740" s="34">
        <v>109</v>
      </c>
      <c r="D740" s="33">
        <f>'Inputs and Outputs Part A'!$B$4+'Inputs and Outputs Part A'!$B$8</f>
        <v>101</v>
      </c>
      <c r="E740" s="33">
        <f t="shared" si="66"/>
        <v>101</v>
      </c>
      <c r="F740" s="33">
        <f>IF(E740-B740&gt;'Inputs and Outputs Part A'!B$4,E740-B740-'Inputs and Outputs Part A'!B$4,0)</f>
        <v>0</v>
      </c>
      <c r="G740" s="35">
        <f>'Inputs and Outputs Part A'!$B$5*'Data Sheet A'!E740-'Inputs and Outputs Part A'!$B$6*'Data Sheet A'!F740</f>
        <v>4040</v>
      </c>
      <c r="J740" s="13" t="s">
        <v>744</v>
      </c>
      <c r="K740" s="34">
        <v>1</v>
      </c>
      <c r="L740" s="34">
        <v>109</v>
      </c>
      <c r="M740" s="33">
        <f>'Inputs and Outputs Part A'!$B$4+'Inputs and Outputs Part A'!$B$9</f>
        <v>102</v>
      </c>
      <c r="N740" s="33">
        <f t="shared" si="67"/>
        <v>102</v>
      </c>
      <c r="O740" s="33">
        <f>IF(N740-K740&gt;'Inputs and Outputs Part A'!B$4,N740-K740-'Inputs and Outputs Part A'!B$4,0)</f>
        <v>1</v>
      </c>
      <c r="P740" s="35">
        <f>'Inputs and Outputs Part A'!$B$5*'Data Sheet A'!N740-'Inputs and Outputs Part A'!$B$6*'Data Sheet A'!O740</f>
        <v>3980</v>
      </c>
      <c r="S740" s="13" t="s">
        <v>744</v>
      </c>
      <c r="T740" s="34">
        <v>1</v>
      </c>
      <c r="U740" s="34">
        <v>109</v>
      </c>
      <c r="V740" s="33">
        <f>'Inputs and Outputs Part A'!$B$4+'Inputs and Outputs Part A'!$B$10</f>
        <v>103</v>
      </c>
      <c r="W740" s="33">
        <f t="shared" si="68"/>
        <v>103</v>
      </c>
      <c r="X740" s="33">
        <f>IF(W740-T740&gt;'Inputs and Outputs Part A'!B$4,W740-T740-'Inputs and Outputs Part A'!B$4,0)</f>
        <v>2</v>
      </c>
      <c r="Y740" s="35">
        <f>'Inputs and Outputs Part A'!$B$5*'Data Sheet A'!W740-'Inputs and Outputs Part A'!$B$6*'Data Sheet A'!X740</f>
        <v>3920</v>
      </c>
      <c r="AB740" s="13" t="s">
        <v>744</v>
      </c>
      <c r="AC740" s="34">
        <v>1</v>
      </c>
      <c r="AD740" s="34">
        <v>109</v>
      </c>
      <c r="AE740" s="33">
        <f>'Inputs and Outputs Part A'!$B$4+'Inputs and Outputs Part A'!$B$11</f>
        <v>104</v>
      </c>
      <c r="AF740" s="33">
        <f t="shared" si="69"/>
        <v>104</v>
      </c>
      <c r="AG740" s="33">
        <f>IF(AF740-AC740&gt;'Inputs and Outputs Part A'!B$4,AF740-AC740-'Inputs and Outputs Part A'!B$4,0)</f>
        <v>3</v>
      </c>
      <c r="AH740" s="35">
        <f>'Inputs and Outputs Part A'!$B$5*'Data Sheet A'!AF740-'Inputs and Outputs Part A'!$B$6*'Data Sheet A'!AG740</f>
        <v>3860</v>
      </c>
      <c r="AK740" s="13" t="s">
        <v>744</v>
      </c>
      <c r="AL740" s="34">
        <v>1</v>
      </c>
      <c r="AM740" s="34">
        <v>109</v>
      </c>
      <c r="AN740" s="33">
        <f>'Inputs and Outputs Part A'!$B$4+'Inputs and Outputs Part A'!$B$12</f>
        <v>105</v>
      </c>
      <c r="AO740" s="33">
        <f t="shared" si="70"/>
        <v>105</v>
      </c>
      <c r="AP740" s="33">
        <f>IF(AO740-AL740&gt;'Inputs and Outputs Part A'!B$4,AO740-AL740-'Inputs and Outputs Part A'!B$4,0)</f>
        <v>4</v>
      </c>
      <c r="AQ740" s="35">
        <f>'Inputs and Outputs Part A'!$B$5*'Data Sheet A'!AO740-'Inputs and Outputs Part A'!$B$6*'Data Sheet A'!AP740</f>
        <v>3800</v>
      </c>
      <c r="AS740" s="13" t="s">
        <v>744</v>
      </c>
      <c r="AT740" s="34">
        <v>1</v>
      </c>
      <c r="AU740" s="34">
        <v>109</v>
      </c>
      <c r="AV740" s="33">
        <f>'Inputs and Outputs Part A'!$B$4</f>
        <v>100</v>
      </c>
      <c r="AW740" s="33">
        <f t="shared" si="71"/>
        <v>100</v>
      </c>
      <c r="AX740" s="33">
        <f>IF(AW740-AT740&gt;'Inputs and Outputs Part A'!B$4,AW740-AT740-'Inputs and Outputs Part A'!B$4,0)</f>
        <v>0</v>
      </c>
      <c r="AY740" s="35">
        <f>'Inputs and Outputs Part A'!$B$5*'Data Sheet A'!AW740</f>
        <v>4000</v>
      </c>
    </row>
    <row r="741" spans="1:51" x14ac:dyDescent="0.3">
      <c r="A741" s="13" t="s">
        <v>745</v>
      </c>
      <c r="B741" s="34">
        <v>4</v>
      </c>
      <c r="C741" s="34">
        <v>94</v>
      </c>
      <c r="D741" s="33">
        <f>'Inputs and Outputs Part A'!$B$4+'Inputs and Outputs Part A'!$B$8</f>
        <v>101</v>
      </c>
      <c r="E741" s="33">
        <f t="shared" si="66"/>
        <v>94</v>
      </c>
      <c r="F741" s="33">
        <f>IF(E741-B741&gt;'Inputs and Outputs Part A'!B$4,E741-B741-'Inputs and Outputs Part A'!B$4,0)</f>
        <v>0</v>
      </c>
      <c r="G741" s="35">
        <f>'Inputs and Outputs Part A'!$B$5*'Data Sheet A'!E741-'Inputs and Outputs Part A'!$B$6*'Data Sheet A'!F741</f>
        <v>3760</v>
      </c>
      <c r="J741" s="13" t="s">
        <v>745</v>
      </c>
      <c r="K741" s="34">
        <v>4</v>
      </c>
      <c r="L741" s="34">
        <v>94</v>
      </c>
      <c r="M741" s="33">
        <f>'Inputs and Outputs Part A'!$B$4+'Inputs and Outputs Part A'!$B$9</f>
        <v>102</v>
      </c>
      <c r="N741" s="33">
        <f t="shared" si="67"/>
        <v>94</v>
      </c>
      <c r="O741" s="33">
        <f>IF(N741-K741&gt;'Inputs and Outputs Part A'!B$4,N741-K741-'Inputs and Outputs Part A'!B$4,0)</f>
        <v>0</v>
      </c>
      <c r="P741" s="35">
        <f>'Inputs and Outputs Part A'!$B$5*'Data Sheet A'!N741-'Inputs and Outputs Part A'!$B$6*'Data Sheet A'!O741</f>
        <v>3760</v>
      </c>
      <c r="S741" s="13" t="s">
        <v>745</v>
      </c>
      <c r="T741" s="34">
        <v>4</v>
      </c>
      <c r="U741" s="34">
        <v>94</v>
      </c>
      <c r="V741" s="33">
        <f>'Inputs and Outputs Part A'!$B$4+'Inputs and Outputs Part A'!$B$10</f>
        <v>103</v>
      </c>
      <c r="W741" s="33">
        <f t="shared" si="68"/>
        <v>94</v>
      </c>
      <c r="X741" s="33">
        <f>IF(W741-T741&gt;'Inputs and Outputs Part A'!B$4,W741-T741-'Inputs and Outputs Part A'!B$4,0)</f>
        <v>0</v>
      </c>
      <c r="Y741" s="35">
        <f>'Inputs and Outputs Part A'!$B$5*'Data Sheet A'!W741-'Inputs and Outputs Part A'!$B$6*'Data Sheet A'!X741</f>
        <v>3760</v>
      </c>
      <c r="AB741" s="13" t="s">
        <v>745</v>
      </c>
      <c r="AC741" s="34">
        <v>4</v>
      </c>
      <c r="AD741" s="34">
        <v>94</v>
      </c>
      <c r="AE741" s="33">
        <f>'Inputs and Outputs Part A'!$B$4+'Inputs and Outputs Part A'!$B$11</f>
        <v>104</v>
      </c>
      <c r="AF741" s="33">
        <f t="shared" si="69"/>
        <v>94</v>
      </c>
      <c r="AG741" s="33">
        <f>IF(AF741-AC741&gt;'Inputs and Outputs Part A'!B$4,AF741-AC741-'Inputs and Outputs Part A'!B$4,0)</f>
        <v>0</v>
      </c>
      <c r="AH741" s="35">
        <f>'Inputs and Outputs Part A'!$B$5*'Data Sheet A'!AF741-'Inputs and Outputs Part A'!$B$6*'Data Sheet A'!AG741</f>
        <v>3760</v>
      </c>
      <c r="AK741" s="13" t="s">
        <v>745</v>
      </c>
      <c r="AL741" s="34">
        <v>4</v>
      </c>
      <c r="AM741" s="34">
        <v>94</v>
      </c>
      <c r="AN741" s="33">
        <f>'Inputs and Outputs Part A'!$B$4+'Inputs and Outputs Part A'!$B$12</f>
        <v>105</v>
      </c>
      <c r="AO741" s="33">
        <f t="shared" si="70"/>
        <v>94</v>
      </c>
      <c r="AP741" s="33">
        <f>IF(AO741-AL741&gt;'Inputs and Outputs Part A'!B$4,AO741-AL741-'Inputs and Outputs Part A'!B$4,0)</f>
        <v>0</v>
      </c>
      <c r="AQ741" s="35">
        <f>'Inputs and Outputs Part A'!$B$5*'Data Sheet A'!AO741-'Inputs and Outputs Part A'!$B$6*'Data Sheet A'!AP741</f>
        <v>3760</v>
      </c>
      <c r="AS741" s="13" t="s">
        <v>745</v>
      </c>
      <c r="AT741" s="34">
        <v>4</v>
      </c>
      <c r="AU741" s="34">
        <v>94</v>
      </c>
      <c r="AV741" s="33">
        <f>'Inputs and Outputs Part A'!$B$4</f>
        <v>100</v>
      </c>
      <c r="AW741" s="33">
        <f t="shared" si="71"/>
        <v>94</v>
      </c>
      <c r="AX741" s="33">
        <f>IF(AW741-AT741&gt;'Inputs and Outputs Part A'!B$4,AW741-AT741-'Inputs and Outputs Part A'!B$4,0)</f>
        <v>0</v>
      </c>
      <c r="AY741" s="35">
        <f>'Inputs and Outputs Part A'!$B$5*'Data Sheet A'!AW741</f>
        <v>3760</v>
      </c>
    </row>
    <row r="742" spans="1:51" x14ac:dyDescent="0.3">
      <c r="A742" s="13" t="s">
        <v>746</v>
      </c>
      <c r="B742" s="34">
        <v>2</v>
      </c>
      <c r="C742" s="34">
        <v>107</v>
      </c>
      <c r="D742" s="33">
        <f>'Inputs and Outputs Part A'!$B$4+'Inputs and Outputs Part A'!$B$8</f>
        <v>101</v>
      </c>
      <c r="E742" s="33">
        <f t="shared" si="66"/>
        <v>101</v>
      </c>
      <c r="F742" s="33">
        <f>IF(E742-B742&gt;'Inputs and Outputs Part A'!B$4,E742-B742-'Inputs and Outputs Part A'!B$4,0)</f>
        <v>0</v>
      </c>
      <c r="G742" s="35">
        <f>'Inputs and Outputs Part A'!$B$5*'Data Sheet A'!E742-'Inputs and Outputs Part A'!$B$6*'Data Sheet A'!F742</f>
        <v>4040</v>
      </c>
      <c r="J742" s="13" t="s">
        <v>746</v>
      </c>
      <c r="K742" s="34">
        <v>2</v>
      </c>
      <c r="L742" s="34">
        <v>107</v>
      </c>
      <c r="M742" s="33">
        <f>'Inputs and Outputs Part A'!$B$4+'Inputs and Outputs Part A'!$B$9</f>
        <v>102</v>
      </c>
      <c r="N742" s="33">
        <f t="shared" si="67"/>
        <v>102</v>
      </c>
      <c r="O742" s="33">
        <f>IF(N742-K742&gt;'Inputs and Outputs Part A'!B$4,N742-K742-'Inputs and Outputs Part A'!B$4,0)</f>
        <v>0</v>
      </c>
      <c r="P742" s="35">
        <f>'Inputs and Outputs Part A'!$B$5*'Data Sheet A'!N742-'Inputs and Outputs Part A'!$B$6*'Data Sheet A'!O742</f>
        <v>4080</v>
      </c>
      <c r="S742" s="13" t="s">
        <v>746</v>
      </c>
      <c r="T742" s="34">
        <v>2</v>
      </c>
      <c r="U742" s="34">
        <v>107</v>
      </c>
      <c r="V742" s="33">
        <f>'Inputs and Outputs Part A'!$B$4+'Inputs and Outputs Part A'!$B$10</f>
        <v>103</v>
      </c>
      <c r="W742" s="33">
        <f t="shared" si="68"/>
        <v>103</v>
      </c>
      <c r="X742" s="33">
        <f>IF(W742-T742&gt;'Inputs and Outputs Part A'!B$4,W742-T742-'Inputs and Outputs Part A'!B$4,0)</f>
        <v>1</v>
      </c>
      <c r="Y742" s="35">
        <f>'Inputs and Outputs Part A'!$B$5*'Data Sheet A'!W742-'Inputs and Outputs Part A'!$B$6*'Data Sheet A'!X742</f>
        <v>4020</v>
      </c>
      <c r="AB742" s="13" t="s">
        <v>746</v>
      </c>
      <c r="AC742" s="34">
        <v>2</v>
      </c>
      <c r="AD742" s="34">
        <v>107</v>
      </c>
      <c r="AE742" s="33">
        <f>'Inputs and Outputs Part A'!$B$4+'Inputs and Outputs Part A'!$B$11</f>
        <v>104</v>
      </c>
      <c r="AF742" s="33">
        <f t="shared" si="69"/>
        <v>104</v>
      </c>
      <c r="AG742" s="33">
        <f>IF(AF742-AC742&gt;'Inputs and Outputs Part A'!B$4,AF742-AC742-'Inputs and Outputs Part A'!B$4,0)</f>
        <v>2</v>
      </c>
      <c r="AH742" s="35">
        <f>'Inputs and Outputs Part A'!$B$5*'Data Sheet A'!AF742-'Inputs and Outputs Part A'!$B$6*'Data Sheet A'!AG742</f>
        <v>3960</v>
      </c>
      <c r="AK742" s="13" t="s">
        <v>746</v>
      </c>
      <c r="AL742" s="34">
        <v>2</v>
      </c>
      <c r="AM742" s="34">
        <v>107</v>
      </c>
      <c r="AN742" s="33">
        <f>'Inputs and Outputs Part A'!$B$4+'Inputs and Outputs Part A'!$B$12</f>
        <v>105</v>
      </c>
      <c r="AO742" s="33">
        <f t="shared" si="70"/>
        <v>105</v>
      </c>
      <c r="AP742" s="33">
        <f>IF(AO742-AL742&gt;'Inputs and Outputs Part A'!B$4,AO742-AL742-'Inputs and Outputs Part A'!B$4,0)</f>
        <v>3</v>
      </c>
      <c r="AQ742" s="35">
        <f>'Inputs and Outputs Part A'!$B$5*'Data Sheet A'!AO742-'Inputs and Outputs Part A'!$B$6*'Data Sheet A'!AP742</f>
        <v>3900</v>
      </c>
      <c r="AS742" s="13" t="s">
        <v>746</v>
      </c>
      <c r="AT742" s="34">
        <v>2</v>
      </c>
      <c r="AU742" s="34">
        <v>107</v>
      </c>
      <c r="AV742" s="33">
        <f>'Inputs and Outputs Part A'!$B$4</f>
        <v>100</v>
      </c>
      <c r="AW742" s="33">
        <f t="shared" si="71"/>
        <v>100</v>
      </c>
      <c r="AX742" s="33">
        <f>IF(AW742-AT742&gt;'Inputs and Outputs Part A'!B$4,AW742-AT742-'Inputs and Outputs Part A'!B$4,0)</f>
        <v>0</v>
      </c>
      <c r="AY742" s="35">
        <f>'Inputs and Outputs Part A'!$B$5*'Data Sheet A'!AW742</f>
        <v>4000</v>
      </c>
    </row>
    <row r="743" spans="1:51" x14ac:dyDescent="0.3">
      <c r="A743" s="13" t="s">
        <v>747</v>
      </c>
      <c r="B743" s="34">
        <v>2</v>
      </c>
      <c r="C743" s="34">
        <v>112</v>
      </c>
      <c r="D743" s="33">
        <f>'Inputs and Outputs Part A'!$B$4+'Inputs and Outputs Part A'!$B$8</f>
        <v>101</v>
      </c>
      <c r="E743" s="33">
        <f t="shared" si="66"/>
        <v>101</v>
      </c>
      <c r="F743" s="33">
        <f>IF(E743-B743&gt;'Inputs and Outputs Part A'!B$4,E743-B743-'Inputs and Outputs Part A'!B$4,0)</f>
        <v>0</v>
      </c>
      <c r="G743" s="35">
        <f>'Inputs and Outputs Part A'!$B$5*'Data Sheet A'!E743-'Inputs and Outputs Part A'!$B$6*'Data Sheet A'!F743</f>
        <v>4040</v>
      </c>
      <c r="J743" s="13" t="s">
        <v>747</v>
      </c>
      <c r="K743" s="34">
        <v>2</v>
      </c>
      <c r="L743" s="34">
        <v>112</v>
      </c>
      <c r="M743" s="33">
        <f>'Inputs and Outputs Part A'!$B$4+'Inputs and Outputs Part A'!$B$9</f>
        <v>102</v>
      </c>
      <c r="N743" s="33">
        <f t="shared" si="67"/>
        <v>102</v>
      </c>
      <c r="O743" s="33">
        <f>IF(N743-K743&gt;'Inputs and Outputs Part A'!B$4,N743-K743-'Inputs and Outputs Part A'!B$4,0)</f>
        <v>0</v>
      </c>
      <c r="P743" s="35">
        <f>'Inputs and Outputs Part A'!$B$5*'Data Sheet A'!N743-'Inputs and Outputs Part A'!$B$6*'Data Sheet A'!O743</f>
        <v>4080</v>
      </c>
      <c r="S743" s="13" t="s">
        <v>747</v>
      </c>
      <c r="T743" s="34">
        <v>2</v>
      </c>
      <c r="U743" s="34">
        <v>112</v>
      </c>
      <c r="V743" s="33">
        <f>'Inputs and Outputs Part A'!$B$4+'Inputs and Outputs Part A'!$B$10</f>
        <v>103</v>
      </c>
      <c r="W743" s="33">
        <f t="shared" si="68"/>
        <v>103</v>
      </c>
      <c r="X743" s="33">
        <f>IF(W743-T743&gt;'Inputs and Outputs Part A'!B$4,W743-T743-'Inputs and Outputs Part A'!B$4,0)</f>
        <v>1</v>
      </c>
      <c r="Y743" s="35">
        <f>'Inputs and Outputs Part A'!$B$5*'Data Sheet A'!W743-'Inputs and Outputs Part A'!$B$6*'Data Sheet A'!X743</f>
        <v>4020</v>
      </c>
      <c r="AB743" s="13" t="s">
        <v>747</v>
      </c>
      <c r="AC743" s="34">
        <v>2</v>
      </c>
      <c r="AD743" s="34">
        <v>112</v>
      </c>
      <c r="AE743" s="33">
        <f>'Inputs and Outputs Part A'!$B$4+'Inputs and Outputs Part A'!$B$11</f>
        <v>104</v>
      </c>
      <c r="AF743" s="33">
        <f t="shared" si="69"/>
        <v>104</v>
      </c>
      <c r="AG743" s="33">
        <f>IF(AF743-AC743&gt;'Inputs and Outputs Part A'!B$4,AF743-AC743-'Inputs and Outputs Part A'!B$4,0)</f>
        <v>2</v>
      </c>
      <c r="AH743" s="35">
        <f>'Inputs and Outputs Part A'!$B$5*'Data Sheet A'!AF743-'Inputs and Outputs Part A'!$B$6*'Data Sheet A'!AG743</f>
        <v>3960</v>
      </c>
      <c r="AK743" s="13" t="s">
        <v>747</v>
      </c>
      <c r="AL743" s="34">
        <v>2</v>
      </c>
      <c r="AM743" s="34">
        <v>112</v>
      </c>
      <c r="AN743" s="33">
        <f>'Inputs and Outputs Part A'!$B$4+'Inputs and Outputs Part A'!$B$12</f>
        <v>105</v>
      </c>
      <c r="AO743" s="33">
        <f t="shared" si="70"/>
        <v>105</v>
      </c>
      <c r="AP743" s="33">
        <f>IF(AO743-AL743&gt;'Inputs and Outputs Part A'!B$4,AO743-AL743-'Inputs and Outputs Part A'!B$4,0)</f>
        <v>3</v>
      </c>
      <c r="AQ743" s="35">
        <f>'Inputs and Outputs Part A'!$B$5*'Data Sheet A'!AO743-'Inputs and Outputs Part A'!$B$6*'Data Sheet A'!AP743</f>
        <v>3900</v>
      </c>
      <c r="AS743" s="13" t="s">
        <v>747</v>
      </c>
      <c r="AT743" s="34">
        <v>2</v>
      </c>
      <c r="AU743" s="34">
        <v>112</v>
      </c>
      <c r="AV743" s="33">
        <f>'Inputs and Outputs Part A'!$B$4</f>
        <v>100</v>
      </c>
      <c r="AW743" s="33">
        <f t="shared" si="71"/>
        <v>100</v>
      </c>
      <c r="AX743" s="33">
        <f>IF(AW743-AT743&gt;'Inputs and Outputs Part A'!B$4,AW743-AT743-'Inputs and Outputs Part A'!B$4,0)</f>
        <v>0</v>
      </c>
      <c r="AY743" s="35">
        <f>'Inputs and Outputs Part A'!$B$5*'Data Sheet A'!AW743</f>
        <v>4000</v>
      </c>
    </row>
    <row r="744" spans="1:51" x14ac:dyDescent="0.3">
      <c r="A744" s="13" t="s">
        <v>748</v>
      </c>
      <c r="B744" s="34">
        <v>2</v>
      </c>
      <c r="C744" s="34">
        <v>98</v>
      </c>
      <c r="D744" s="33">
        <f>'Inputs and Outputs Part A'!$B$4+'Inputs and Outputs Part A'!$B$8</f>
        <v>101</v>
      </c>
      <c r="E744" s="33">
        <f t="shared" si="66"/>
        <v>98</v>
      </c>
      <c r="F744" s="33">
        <f>IF(E744-B744&gt;'Inputs and Outputs Part A'!B$4,E744-B744-'Inputs and Outputs Part A'!B$4,0)</f>
        <v>0</v>
      </c>
      <c r="G744" s="35">
        <f>'Inputs and Outputs Part A'!$B$5*'Data Sheet A'!E744-'Inputs and Outputs Part A'!$B$6*'Data Sheet A'!F744</f>
        <v>3920</v>
      </c>
      <c r="J744" s="13" t="s">
        <v>748</v>
      </c>
      <c r="K744" s="34">
        <v>2</v>
      </c>
      <c r="L744" s="34">
        <v>98</v>
      </c>
      <c r="M744" s="33">
        <f>'Inputs and Outputs Part A'!$B$4+'Inputs and Outputs Part A'!$B$9</f>
        <v>102</v>
      </c>
      <c r="N744" s="33">
        <f t="shared" si="67"/>
        <v>98</v>
      </c>
      <c r="O744" s="33">
        <f>IF(N744-K744&gt;'Inputs and Outputs Part A'!B$4,N744-K744-'Inputs and Outputs Part A'!B$4,0)</f>
        <v>0</v>
      </c>
      <c r="P744" s="35">
        <f>'Inputs and Outputs Part A'!$B$5*'Data Sheet A'!N744-'Inputs and Outputs Part A'!$B$6*'Data Sheet A'!O744</f>
        <v>3920</v>
      </c>
      <c r="S744" s="13" t="s">
        <v>748</v>
      </c>
      <c r="T744" s="34">
        <v>2</v>
      </c>
      <c r="U744" s="34">
        <v>98</v>
      </c>
      <c r="V744" s="33">
        <f>'Inputs and Outputs Part A'!$B$4+'Inputs and Outputs Part A'!$B$10</f>
        <v>103</v>
      </c>
      <c r="W744" s="33">
        <f t="shared" si="68"/>
        <v>98</v>
      </c>
      <c r="X744" s="33">
        <f>IF(W744-T744&gt;'Inputs and Outputs Part A'!B$4,W744-T744-'Inputs and Outputs Part A'!B$4,0)</f>
        <v>0</v>
      </c>
      <c r="Y744" s="35">
        <f>'Inputs and Outputs Part A'!$B$5*'Data Sheet A'!W744-'Inputs and Outputs Part A'!$B$6*'Data Sheet A'!X744</f>
        <v>3920</v>
      </c>
      <c r="AB744" s="13" t="s">
        <v>748</v>
      </c>
      <c r="AC744" s="34">
        <v>2</v>
      </c>
      <c r="AD744" s="34">
        <v>98</v>
      </c>
      <c r="AE744" s="33">
        <f>'Inputs and Outputs Part A'!$B$4+'Inputs and Outputs Part A'!$B$11</f>
        <v>104</v>
      </c>
      <c r="AF744" s="33">
        <f t="shared" si="69"/>
        <v>98</v>
      </c>
      <c r="AG744" s="33">
        <f>IF(AF744-AC744&gt;'Inputs and Outputs Part A'!B$4,AF744-AC744-'Inputs and Outputs Part A'!B$4,0)</f>
        <v>0</v>
      </c>
      <c r="AH744" s="35">
        <f>'Inputs and Outputs Part A'!$B$5*'Data Sheet A'!AF744-'Inputs and Outputs Part A'!$B$6*'Data Sheet A'!AG744</f>
        <v>3920</v>
      </c>
      <c r="AK744" s="13" t="s">
        <v>748</v>
      </c>
      <c r="AL744" s="34">
        <v>2</v>
      </c>
      <c r="AM744" s="34">
        <v>98</v>
      </c>
      <c r="AN744" s="33">
        <f>'Inputs and Outputs Part A'!$B$4+'Inputs and Outputs Part A'!$B$12</f>
        <v>105</v>
      </c>
      <c r="AO744" s="33">
        <f t="shared" si="70"/>
        <v>98</v>
      </c>
      <c r="AP744" s="33">
        <f>IF(AO744-AL744&gt;'Inputs and Outputs Part A'!B$4,AO744-AL744-'Inputs and Outputs Part A'!B$4,0)</f>
        <v>0</v>
      </c>
      <c r="AQ744" s="35">
        <f>'Inputs and Outputs Part A'!$B$5*'Data Sheet A'!AO744-'Inputs and Outputs Part A'!$B$6*'Data Sheet A'!AP744</f>
        <v>3920</v>
      </c>
      <c r="AS744" s="13" t="s">
        <v>748</v>
      </c>
      <c r="AT744" s="34">
        <v>2</v>
      </c>
      <c r="AU744" s="34">
        <v>98</v>
      </c>
      <c r="AV744" s="33">
        <f>'Inputs and Outputs Part A'!$B$4</f>
        <v>100</v>
      </c>
      <c r="AW744" s="33">
        <f t="shared" si="71"/>
        <v>98</v>
      </c>
      <c r="AX744" s="33">
        <f>IF(AW744-AT744&gt;'Inputs and Outputs Part A'!B$4,AW744-AT744-'Inputs and Outputs Part A'!B$4,0)</f>
        <v>0</v>
      </c>
      <c r="AY744" s="35">
        <f>'Inputs and Outputs Part A'!$B$5*'Data Sheet A'!AW744</f>
        <v>3920</v>
      </c>
    </row>
    <row r="745" spans="1:51" x14ac:dyDescent="0.3">
      <c r="A745" s="13" t="s">
        <v>749</v>
      </c>
      <c r="B745" s="34">
        <v>1</v>
      </c>
      <c r="C745" s="34">
        <v>103</v>
      </c>
      <c r="D745" s="33">
        <f>'Inputs and Outputs Part A'!$B$4+'Inputs and Outputs Part A'!$B$8</f>
        <v>101</v>
      </c>
      <c r="E745" s="33">
        <f t="shared" si="66"/>
        <v>101</v>
      </c>
      <c r="F745" s="33">
        <f>IF(E745-B745&gt;'Inputs and Outputs Part A'!B$4,E745-B745-'Inputs and Outputs Part A'!B$4,0)</f>
        <v>0</v>
      </c>
      <c r="G745" s="35">
        <f>'Inputs and Outputs Part A'!$B$5*'Data Sheet A'!E745-'Inputs and Outputs Part A'!$B$6*'Data Sheet A'!F745</f>
        <v>4040</v>
      </c>
      <c r="J745" s="13" t="s">
        <v>749</v>
      </c>
      <c r="K745" s="34">
        <v>1</v>
      </c>
      <c r="L745" s="34">
        <v>103</v>
      </c>
      <c r="M745" s="33">
        <f>'Inputs and Outputs Part A'!$B$4+'Inputs and Outputs Part A'!$B$9</f>
        <v>102</v>
      </c>
      <c r="N745" s="33">
        <f t="shared" si="67"/>
        <v>102</v>
      </c>
      <c r="O745" s="33">
        <f>IF(N745-K745&gt;'Inputs and Outputs Part A'!B$4,N745-K745-'Inputs and Outputs Part A'!B$4,0)</f>
        <v>1</v>
      </c>
      <c r="P745" s="35">
        <f>'Inputs and Outputs Part A'!$B$5*'Data Sheet A'!N745-'Inputs and Outputs Part A'!$B$6*'Data Sheet A'!O745</f>
        <v>3980</v>
      </c>
      <c r="S745" s="13" t="s">
        <v>749</v>
      </c>
      <c r="T745" s="34">
        <v>1</v>
      </c>
      <c r="U745" s="34">
        <v>103</v>
      </c>
      <c r="V745" s="33">
        <f>'Inputs and Outputs Part A'!$B$4+'Inputs and Outputs Part A'!$B$10</f>
        <v>103</v>
      </c>
      <c r="W745" s="33">
        <f t="shared" si="68"/>
        <v>103</v>
      </c>
      <c r="X745" s="33">
        <f>IF(W745-T745&gt;'Inputs and Outputs Part A'!B$4,W745-T745-'Inputs and Outputs Part A'!B$4,0)</f>
        <v>2</v>
      </c>
      <c r="Y745" s="35">
        <f>'Inputs and Outputs Part A'!$B$5*'Data Sheet A'!W745-'Inputs and Outputs Part A'!$B$6*'Data Sheet A'!X745</f>
        <v>3920</v>
      </c>
      <c r="AB745" s="13" t="s">
        <v>749</v>
      </c>
      <c r="AC745" s="34">
        <v>1</v>
      </c>
      <c r="AD745" s="34">
        <v>103</v>
      </c>
      <c r="AE745" s="33">
        <f>'Inputs and Outputs Part A'!$B$4+'Inputs and Outputs Part A'!$B$11</f>
        <v>104</v>
      </c>
      <c r="AF745" s="33">
        <f t="shared" si="69"/>
        <v>103</v>
      </c>
      <c r="AG745" s="33">
        <f>IF(AF745-AC745&gt;'Inputs and Outputs Part A'!B$4,AF745-AC745-'Inputs and Outputs Part A'!B$4,0)</f>
        <v>2</v>
      </c>
      <c r="AH745" s="35">
        <f>'Inputs and Outputs Part A'!$B$5*'Data Sheet A'!AF745-'Inputs and Outputs Part A'!$B$6*'Data Sheet A'!AG745</f>
        <v>3920</v>
      </c>
      <c r="AK745" s="13" t="s">
        <v>749</v>
      </c>
      <c r="AL745" s="34">
        <v>1</v>
      </c>
      <c r="AM745" s="34">
        <v>103</v>
      </c>
      <c r="AN745" s="33">
        <f>'Inputs and Outputs Part A'!$B$4+'Inputs and Outputs Part A'!$B$12</f>
        <v>105</v>
      </c>
      <c r="AO745" s="33">
        <f t="shared" si="70"/>
        <v>103</v>
      </c>
      <c r="AP745" s="33">
        <f>IF(AO745-AL745&gt;'Inputs and Outputs Part A'!B$4,AO745-AL745-'Inputs and Outputs Part A'!B$4,0)</f>
        <v>2</v>
      </c>
      <c r="AQ745" s="35">
        <f>'Inputs and Outputs Part A'!$B$5*'Data Sheet A'!AO745-'Inputs and Outputs Part A'!$B$6*'Data Sheet A'!AP745</f>
        <v>3920</v>
      </c>
      <c r="AS745" s="13" t="s">
        <v>749</v>
      </c>
      <c r="AT745" s="34">
        <v>1</v>
      </c>
      <c r="AU745" s="34">
        <v>103</v>
      </c>
      <c r="AV745" s="33">
        <f>'Inputs and Outputs Part A'!$B$4</f>
        <v>100</v>
      </c>
      <c r="AW745" s="33">
        <f t="shared" si="71"/>
        <v>100</v>
      </c>
      <c r="AX745" s="33">
        <f>IF(AW745-AT745&gt;'Inputs and Outputs Part A'!B$4,AW745-AT745-'Inputs and Outputs Part A'!B$4,0)</f>
        <v>0</v>
      </c>
      <c r="AY745" s="35">
        <f>'Inputs and Outputs Part A'!$B$5*'Data Sheet A'!AW745</f>
        <v>4000</v>
      </c>
    </row>
    <row r="746" spans="1:51" x14ac:dyDescent="0.3">
      <c r="A746" s="13" t="s">
        <v>750</v>
      </c>
      <c r="B746" s="34">
        <v>2</v>
      </c>
      <c r="C746" s="34">
        <v>107</v>
      </c>
      <c r="D746" s="33">
        <f>'Inputs and Outputs Part A'!$B$4+'Inputs and Outputs Part A'!$B$8</f>
        <v>101</v>
      </c>
      <c r="E746" s="33">
        <f t="shared" si="66"/>
        <v>101</v>
      </c>
      <c r="F746" s="33">
        <f>IF(E746-B746&gt;'Inputs and Outputs Part A'!B$4,E746-B746-'Inputs and Outputs Part A'!B$4,0)</f>
        <v>0</v>
      </c>
      <c r="G746" s="35">
        <f>'Inputs and Outputs Part A'!$B$5*'Data Sheet A'!E746-'Inputs and Outputs Part A'!$B$6*'Data Sheet A'!F746</f>
        <v>4040</v>
      </c>
      <c r="J746" s="13" t="s">
        <v>750</v>
      </c>
      <c r="K746" s="34">
        <v>2</v>
      </c>
      <c r="L746" s="34">
        <v>107</v>
      </c>
      <c r="M746" s="33">
        <f>'Inputs and Outputs Part A'!$B$4+'Inputs and Outputs Part A'!$B$9</f>
        <v>102</v>
      </c>
      <c r="N746" s="33">
        <f t="shared" si="67"/>
        <v>102</v>
      </c>
      <c r="O746" s="33">
        <f>IF(N746-K746&gt;'Inputs and Outputs Part A'!B$4,N746-K746-'Inputs and Outputs Part A'!B$4,0)</f>
        <v>0</v>
      </c>
      <c r="P746" s="35">
        <f>'Inputs and Outputs Part A'!$B$5*'Data Sheet A'!N746-'Inputs and Outputs Part A'!$B$6*'Data Sheet A'!O746</f>
        <v>4080</v>
      </c>
      <c r="S746" s="13" t="s">
        <v>750</v>
      </c>
      <c r="T746" s="34">
        <v>2</v>
      </c>
      <c r="U746" s="34">
        <v>107</v>
      </c>
      <c r="V746" s="33">
        <f>'Inputs and Outputs Part A'!$B$4+'Inputs and Outputs Part A'!$B$10</f>
        <v>103</v>
      </c>
      <c r="W746" s="33">
        <f t="shared" si="68"/>
        <v>103</v>
      </c>
      <c r="X746" s="33">
        <f>IF(W746-T746&gt;'Inputs and Outputs Part A'!B$4,W746-T746-'Inputs and Outputs Part A'!B$4,0)</f>
        <v>1</v>
      </c>
      <c r="Y746" s="35">
        <f>'Inputs and Outputs Part A'!$B$5*'Data Sheet A'!W746-'Inputs and Outputs Part A'!$B$6*'Data Sheet A'!X746</f>
        <v>4020</v>
      </c>
      <c r="AB746" s="13" t="s">
        <v>750</v>
      </c>
      <c r="AC746" s="34">
        <v>2</v>
      </c>
      <c r="AD746" s="34">
        <v>107</v>
      </c>
      <c r="AE746" s="33">
        <f>'Inputs and Outputs Part A'!$B$4+'Inputs and Outputs Part A'!$B$11</f>
        <v>104</v>
      </c>
      <c r="AF746" s="33">
        <f t="shared" si="69"/>
        <v>104</v>
      </c>
      <c r="AG746" s="33">
        <f>IF(AF746-AC746&gt;'Inputs and Outputs Part A'!B$4,AF746-AC746-'Inputs and Outputs Part A'!B$4,0)</f>
        <v>2</v>
      </c>
      <c r="AH746" s="35">
        <f>'Inputs and Outputs Part A'!$B$5*'Data Sheet A'!AF746-'Inputs and Outputs Part A'!$B$6*'Data Sheet A'!AG746</f>
        <v>3960</v>
      </c>
      <c r="AK746" s="13" t="s">
        <v>750</v>
      </c>
      <c r="AL746" s="34">
        <v>2</v>
      </c>
      <c r="AM746" s="34">
        <v>107</v>
      </c>
      <c r="AN746" s="33">
        <f>'Inputs and Outputs Part A'!$B$4+'Inputs and Outputs Part A'!$B$12</f>
        <v>105</v>
      </c>
      <c r="AO746" s="33">
        <f t="shared" si="70"/>
        <v>105</v>
      </c>
      <c r="AP746" s="33">
        <f>IF(AO746-AL746&gt;'Inputs and Outputs Part A'!B$4,AO746-AL746-'Inputs and Outputs Part A'!B$4,0)</f>
        <v>3</v>
      </c>
      <c r="AQ746" s="35">
        <f>'Inputs and Outputs Part A'!$B$5*'Data Sheet A'!AO746-'Inputs and Outputs Part A'!$B$6*'Data Sheet A'!AP746</f>
        <v>3900</v>
      </c>
      <c r="AS746" s="13" t="s">
        <v>750</v>
      </c>
      <c r="AT746" s="34">
        <v>2</v>
      </c>
      <c r="AU746" s="34">
        <v>107</v>
      </c>
      <c r="AV746" s="33">
        <f>'Inputs and Outputs Part A'!$B$4</f>
        <v>100</v>
      </c>
      <c r="AW746" s="33">
        <f t="shared" si="71"/>
        <v>100</v>
      </c>
      <c r="AX746" s="33">
        <f>IF(AW746-AT746&gt;'Inputs and Outputs Part A'!B$4,AW746-AT746-'Inputs and Outputs Part A'!B$4,0)</f>
        <v>0</v>
      </c>
      <c r="AY746" s="35">
        <f>'Inputs and Outputs Part A'!$B$5*'Data Sheet A'!AW746</f>
        <v>4000</v>
      </c>
    </row>
    <row r="747" spans="1:51" x14ac:dyDescent="0.3">
      <c r="A747" s="13" t="s">
        <v>751</v>
      </c>
      <c r="B747" s="34">
        <v>3</v>
      </c>
      <c r="C747" s="34">
        <v>93</v>
      </c>
      <c r="D747" s="33">
        <f>'Inputs and Outputs Part A'!$B$4+'Inputs and Outputs Part A'!$B$8</f>
        <v>101</v>
      </c>
      <c r="E747" s="33">
        <f t="shared" si="66"/>
        <v>93</v>
      </c>
      <c r="F747" s="33">
        <f>IF(E747-B747&gt;'Inputs and Outputs Part A'!B$4,E747-B747-'Inputs and Outputs Part A'!B$4,0)</f>
        <v>0</v>
      </c>
      <c r="G747" s="35">
        <f>'Inputs and Outputs Part A'!$B$5*'Data Sheet A'!E747-'Inputs and Outputs Part A'!$B$6*'Data Sheet A'!F747</f>
        <v>3720</v>
      </c>
      <c r="J747" s="13" t="s">
        <v>751</v>
      </c>
      <c r="K747" s="34">
        <v>3</v>
      </c>
      <c r="L747" s="34">
        <v>93</v>
      </c>
      <c r="M747" s="33">
        <f>'Inputs and Outputs Part A'!$B$4+'Inputs and Outputs Part A'!$B$9</f>
        <v>102</v>
      </c>
      <c r="N747" s="33">
        <f t="shared" si="67"/>
        <v>93</v>
      </c>
      <c r="O747" s="33">
        <f>IF(N747-K747&gt;'Inputs and Outputs Part A'!B$4,N747-K747-'Inputs and Outputs Part A'!B$4,0)</f>
        <v>0</v>
      </c>
      <c r="P747" s="35">
        <f>'Inputs and Outputs Part A'!$B$5*'Data Sheet A'!N747-'Inputs and Outputs Part A'!$B$6*'Data Sheet A'!O747</f>
        <v>3720</v>
      </c>
      <c r="S747" s="13" t="s">
        <v>751</v>
      </c>
      <c r="T747" s="34">
        <v>3</v>
      </c>
      <c r="U747" s="34">
        <v>93</v>
      </c>
      <c r="V747" s="33">
        <f>'Inputs and Outputs Part A'!$B$4+'Inputs and Outputs Part A'!$B$10</f>
        <v>103</v>
      </c>
      <c r="W747" s="33">
        <f t="shared" si="68"/>
        <v>93</v>
      </c>
      <c r="X747" s="33">
        <f>IF(W747-T747&gt;'Inputs and Outputs Part A'!B$4,W747-T747-'Inputs and Outputs Part A'!B$4,0)</f>
        <v>0</v>
      </c>
      <c r="Y747" s="35">
        <f>'Inputs and Outputs Part A'!$B$5*'Data Sheet A'!W747-'Inputs and Outputs Part A'!$B$6*'Data Sheet A'!X747</f>
        <v>3720</v>
      </c>
      <c r="AB747" s="13" t="s">
        <v>751</v>
      </c>
      <c r="AC747" s="34">
        <v>3</v>
      </c>
      <c r="AD747" s="34">
        <v>93</v>
      </c>
      <c r="AE747" s="33">
        <f>'Inputs and Outputs Part A'!$B$4+'Inputs and Outputs Part A'!$B$11</f>
        <v>104</v>
      </c>
      <c r="AF747" s="33">
        <f t="shared" si="69"/>
        <v>93</v>
      </c>
      <c r="AG747" s="33">
        <f>IF(AF747-AC747&gt;'Inputs and Outputs Part A'!B$4,AF747-AC747-'Inputs and Outputs Part A'!B$4,0)</f>
        <v>0</v>
      </c>
      <c r="AH747" s="35">
        <f>'Inputs and Outputs Part A'!$B$5*'Data Sheet A'!AF747-'Inputs and Outputs Part A'!$B$6*'Data Sheet A'!AG747</f>
        <v>3720</v>
      </c>
      <c r="AK747" s="13" t="s">
        <v>751</v>
      </c>
      <c r="AL747" s="34">
        <v>3</v>
      </c>
      <c r="AM747" s="34">
        <v>93</v>
      </c>
      <c r="AN747" s="33">
        <f>'Inputs and Outputs Part A'!$B$4+'Inputs and Outputs Part A'!$B$12</f>
        <v>105</v>
      </c>
      <c r="AO747" s="33">
        <f t="shared" si="70"/>
        <v>93</v>
      </c>
      <c r="AP747" s="33">
        <f>IF(AO747-AL747&gt;'Inputs and Outputs Part A'!B$4,AO747-AL747-'Inputs and Outputs Part A'!B$4,0)</f>
        <v>0</v>
      </c>
      <c r="AQ747" s="35">
        <f>'Inputs and Outputs Part A'!$B$5*'Data Sheet A'!AO747-'Inputs and Outputs Part A'!$B$6*'Data Sheet A'!AP747</f>
        <v>3720</v>
      </c>
      <c r="AS747" s="13" t="s">
        <v>751</v>
      </c>
      <c r="AT747" s="34">
        <v>3</v>
      </c>
      <c r="AU747" s="34">
        <v>93</v>
      </c>
      <c r="AV747" s="33">
        <f>'Inputs and Outputs Part A'!$B$4</f>
        <v>100</v>
      </c>
      <c r="AW747" s="33">
        <f t="shared" si="71"/>
        <v>93</v>
      </c>
      <c r="AX747" s="33">
        <f>IF(AW747-AT747&gt;'Inputs and Outputs Part A'!B$4,AW747-AT747-'Inputs and Outputs Part A'!B$4,0)</f>
        <v>0</v>
      </c>
      <c r="AY747" s="35">
        <f>'Inputs and Outputs Part A'!$B$5*'Data Sheet A'!AW747</f>
        <v>3720</v>
      </c>
    </row>
    <row r="748" spans="1:51" x14ac:dyDescent="0.3">
      <c r="A748" s="13" t="s">
        <v>752</v>
      </c>
      <c r="B748" s="34">
        <v>4</v>
      </c>
      <c r="C748" s="34">
        <v>101</v>
      </c>
      <c r="D748" s="33">
        <f>'Inputs and Outputs Part A'!$B$4+'Inputs and Outputs Part A'!$B$8</f>
        <v>101</v>
      </c>
      <c r="E748" s="33">
        <f t="shared" si="66"/>
        <v>101</v>
      </c>
      <c r="F748" s="33">
        <f>IF(E748-B748&gt;'Inputs and Outputs Part A'!B$4,E748-B748-'Inputs and Outputs Part A'!B$4,0)</f>
        <v>0</v>
      </c>
      <c r="G748" s="35">
        <f>'Inputs and Outputs Part A'!$B$5*'Data Sheet A'!E748-'Inputs and Outputs Part A'!$B$6*'Data Sheet A'!F748</f>
        <v>4040</v>
      </c>
      <c r="J748" s="13" t="s">
        <v>752</v>
      </c>
      <c r="K748" s="34">
        <v>4</v>
      </c>
      <c r="L748" s="34">
        <v>101</v>
      </c>
      <c r="M748" s="33">
        <f>'Inputs and Outputs Part A'!$B$4+'Inputs and Outputs Part A'!$B$9</f>
        <v>102</v>
      </c>
      <c r="N748" s="33">
        <f t="shared" si="67"/>
        <v>101</v>
      </c>
      <c r="O748" s="33">
        <f>IF(N748-K748&gt;'Inputs and Outputs Part A'!B$4,N748-K748-'Inputs and Outputs Part A'!B$4,0)</f>
        <v>0</v>
      </c>
      <c r="P748" s="35">
        <f>'Inputs and Outputs Part A'!$B$5*'Data Sheet A'!N748-'Inputs and Outputs Part A'!$B$6*'Data Sheet A'!O748</f>
        <v>4040</v>
      </c>
      <c r="S748" s="13" t="s">
        <v>752</v>
      </c>
      <c r="T748" s="34">
        <v>4</v>
      </c>
      <c r="U748" s="34">
        <v>101</v>
      </c>
      <c r="V748" s="33">
        <f>'Inputs and Outputs Part A'!$B$4+'Inputs and Outputs Part A'!$B$10</f>
        <v>103</v>
      </c>
      <c r="W748" s="33">
        <f t="shared" si="68"/>
        <v>101</v>
      </c>
      <c r="X748" s="33">
        <f>IF(W748-T748&gt;'Inputs and Outputs Part A'!B$4,W748-T748-'Inputs and Outputs Part A'!B$4,0)</f>
        <v>0</v>
      </c>
      <c r="Y748" s="35">
        <f>'Inputs and Outputs Part A'!$B$5*'Data Sheet A'!W748-'Inputs and Outputs Part A'!$B$6*'Data Sheet A'!X748</f>
        <v>4040</v>
      </c>
      <c r="AB748" s="13" t="s">
        <v>752</v>
      </c>
      <c r="AC748" s="34">
        <v>4</v>
      </c>
      <c r="AD748" s="34">
        <v>101</v>
      </c>
      <c r="AE748" s="33">
        <f>'Inputs and Outputs Part A'!$B$4+'Inputs and Outputs Part A'!$B$11</f>
        <v>104</v>
      </c>
      <c r="AF748" s="33">
        <f t="shared" si="69"/>
        <v>101</v>
      </c>
      <c r="AG748" s="33">
        <f>IF(AF748-AC748&gt;'Inputs and Outputs Part A'!B$4,AF748-AC748-'Inputs and Outputs Part A'!B$4,0)</f>
        <v>0</v>
      </c>
      <c r="AH748" s="35">
        <f>'Inputs and Outputs Part A'!$B$5*'Data Sheet A'!AF748-'Inputs and Outputs Part A'!$B$6*'Data Sheet A'!AG748</f>
        <v>4040</v>
      </c>
      <c r="AK748" s="13" t="s">
        <v>752</v>
      </c>
      <c r="AL748" s="34">
        <v>4</v>
      </c>
      <c r="AM748" s="34">
        <v>101</v>
      </c>
      <c r="AN748" s="33">
        <f>'Inputs and Outputs Part A'!$B$4+'Inputs and Outputs Part A'!$B$12</f>
        <v>105</v>
      </c>
      <c r="AO748" s="33">
        <f t="shared" si="70"/>
        <v>101</v>
      </c>
      <c r="AP748" s="33">
        <f>IF(AO748-AL748&gt;'Inputs and Outputs Part A'!B$4,AO748-AL748-'Inputs and Outputs Part A'!B$4,0)</f>
        <v>0</v>
      </c>
      <c r="AQ748" s="35">
        <f>'Inputs and Outputs Part A'!$B$5*'Data Sheet A'!AO748-'Inputs and Outputs Part A'!$B$6*'Data Sheet A'!AP748</f>
        <v>4040</v>
      </c>
      <c r="AS748" s="13" t="s">
        <v>752</v>
      </c>
      <c r="AT748" s="34">
        <v>4</v>
      </c>
      <c r="AU748" s="34">
        <v>101</v>
      </c>
      <c r="AV748" s="33">
        <f>'Inputs and Outputs Part A'!$B$4</f>
        <v>100</v>
      </c>
      <c r="AW748" s="33">
        <f t="shared" si="71"/>
        <v>100</v>
      </c>
      <c r="AX748" s="33">
        <f>IF(AW748-AT748&gt;'Inputs and Outputs Part A'!B$4,AW748-AT748-'Inputs and Outputs Part A'!B$4,0)</f>
        <v>0</v>
      </c>
      <c r="AY748" s="35">
        <f>'Inputs and Outputs Part A'!$B$5*'Data Sheet A'!AW748</f>
        <v>4000</v>
      </c>
    </row>
    <row r="749" spans="1:51" x14ac:dyDescent="0.3">
      <c r="A749" s="13" t="s">
        <v>753</v>
      </c>
      <c r="B749" s="34">
        <v>1</v>
      </c>
      <c r="C749" s="34">
        <v>104</v>
      </c>
      <c r="D749" s="33">
        <f>'Inputs and Outputs Part A'!$B$4+'Inputs and Outputs Part A'!$B$8</f>
        <v>101</v>
      </c>
      <c r="E749" s="33">
        <f t="shared" si="66"/>
        <v>101</v>
      </c>
      <c r="F749" s="33">
        <f>IF(E749-B749&gt;'Inputs and Outputs Part A'!B$4,E749-B749-'Inputs and Outputs Part A'!B$4,0)</f>
        <v>0</v>
      </c>
      <c r="G749" s="35">
        <f>'Inputs and Outputs Part A'!$B$5*'Data Sheet A'!E749-'Inputs and Outputs Part A'!$B$6*'Data Sheet A'!F749</f>
        <v>4040</v>
      </c>
      <c r="J749" s="13" t="s">
        <v>753</v>
      </c>
      <c r="K749" s="34">
        <v>1</v>
      </c>
      <c r="L749" s="34">
        <v>104</v>
      </c>
      <c r="M749" s="33">
        <f>'Inputs and Outputs Part A'!$B$4+'Inputs and Outputs Part A'!$B$9</f>
        <v>102</v>
      </c>
      <c r="N749" s="33">
        <f t="shared" si="67"/>
        <v>102</v>
      </c>
      <c r="O749" s="33">
        <f>IF(N749-K749&gt;'Inputs and Outputs Part A'!B$4,N749-K749-'Inputs and Outputs Part A'!B$4,0)</f>
        <v>1</v>
      </c>
      <c r="P749" s="35">
        <f>'Inputs and Outputs Part A'!$B$5*'Data Sheet A'!N749-'Inputs and Outputs Part A'!$B$6*'Data Sheet A'!O749</f>
        <v>3980</v>
      </c>
      <c r="S749" s="13" t="s">
        <v>753</v>
      </c>
      <c r="T749" s="34">
        <v>1</v>
      </c>
      <c r="U749" s="34">
        <v>104</v>
      </c>
      <c r="V749" s="33">
        <f>'Inputs and Outputs Part A'!$B$4+'Inputs and Outputs Part A'!$B$10</f>
        <v>103</v>
      </c>
      <c r="W749" s="33">
        <f t="shared" si="68"/>
        <v>103</v>
      </c>
      <c r="X749" s="33">
        <f>IF(W749-T749&gt;'Inputs and Outputs Part A'!B$4,W749-T749-'Inputs and Outputs Part A'!B$4,0)</f>
        <v>2</v>
      </c>
      <c r="Y749" s="35">
        <f>'Inputs and Outputs Part A'!$B$5*'Data Sheet A'!W749-'Inputs and Outputs Part A'!$B$6*'Data Sheet A'!X749</f>
        <v>3920</v>
      </c>
      <c r="AB749" s="13" t="s">
        <v>753</v>
      </c>
      <c r="AC749" s="34">
        <v>1</v>
      </c>
      <c r="AD749" s="34">
        <v>104</v>
      </c>
      <c r="AE749" s="33">
        <f>'Inputs and Outputs Part A'!$B$4+'Inputs and Outputs Part A'!$B$11</f>
        <v>104</v>
      </c>
      <c r="AF749" s="33">
        <f t="shared" si="69"/>
        <v>104</v>
      </c>
      <c r="AG749" s="33">
        <f>IF(AF749-AC749&gt;'Inputs and Outputs Part A'!B$4,AF749-AC749-'Inputs and Outputs Part A'!B$4,0)</f>
        <v>3</v>
      </c>
      <c r="AH749" s="35">
        <f>'Inputs and Outputs Part A'!$B$5*'Data Sheet A'!AF749-'Inputs and Outputs Part A'!$B$6*'Data Sheet A'!AG749</f>
        <v>3860</v>
      </c>
      <c r="AK749" s="13" t="s">
        <v>753</v>
      </c>
      <c r="AL749" s="34">
        <v>1</v>
      </c>
      <c r="AM749" s="34">
        <v>104</v>
      </c>
      <c r="AN749" s="33">
        <f>'Inputs and Outputs Part A'!$B$4+'Inputs and Outputs Part A'!$B$12</f>
        <v>105</v>
      </c>
      <c r="AO749" s="33">
        <f t="shared" si="70"/>
        <v>104</v>
      </c>
      <c r="AP749" s="33">
        <f>IF(AO749-AL749&gt;'Inputs and Outputs Part A'!B$4,AO749-AL749-'Inputs and Outputs Part A'!B$4,0)</f>
        <v>3</v>
      </c>
      <c r="AQ749" s="35">
        <f>'Inputs and Outputs Part A'!$B$5*'Data Sheet A'!AO749-'Inputs and Outputs Part A'!$B$6*'Data Sheet A'!AP749</f>
        <v>3860</v>
      </c>
      <c r="AS749" s="13" t="s">
        <v>753</v>
      </c>
      <c r="AT749" s="34">
        <v>1</v>
      </c>
      <c r="AU749" s="34">
        <v>104</v>
      </c>
      <c r="AV749" s="33">
        <f>'Inputs and Outputs Part A'!$B$4</f>
        <v>100</v>
      </c>
      <c r="AW749" s="33">
        <f t="shared" si="71"/>
        <v>100</v>
      </c>
      <c r="AX749" s="33">
        <f>IF(AW749-AT749&gt;'Inputs and Outputs Part A'!B$4,AW749-AT749-'Inputs and Outputs Part A'!B$4,0)</f>
        <v>0</v>
      </c>
      <c r="AY749" s="35">
        <f>'Inputs and Outputs Part A'!$B$5*'Data Sheet A'!AW749</f>
        <v>4000</v>
      </c>
    </row>
    <row r="750" spans="1:51" x14ac:dyDescent="0.3">
      <c r="A750" s="13" t="s">
        <v>754</v>
      </c>
      <c r="B750" s="34">
        <v>0</v>
      </c>
      <c r="C750" s="34">
        <v>103</v>
      </c>
      <c r="D750" s="33">
        <f>'Inputs and Outputs Part A'!$B$4+'Inputs and Outputs Part A'!$B$8</f>
        <v>101</v>
      </c>
      <c r="E750" s="33">
        <f t="shared" si="66"/>
        <v>101</v>
      </c>
      <c r="F750" s="33">
        <f>IF(E750-B750&gt;'Inputs and Outputs Part A'!B$4,E750-B750-'Inputs and Outputs Part A'!B$4,0)</f>
        <v>1</v>
      </c>
      <c r="G750" s="35">
        <f>'Inputs and Outputs Part A'!$B$5*'Data Sheet A'!E750-'Inputs and Outputs Part A'!$B$6*'Data Sheet A'!F750</f>
        <v>3940</v>
      </c>
      <c r="J750" s="13" t="s">
        <v>754</v>
      </c>
      <c r="K750" s="34">
        <v>0</v>
      </c>
      <c r="L750" s="34">
        <v>103</v>
      </c>
      <c r="M750" s="33">
        <f>'Inputs and Outputs Part A'!$B$4+'Inputs and Outputs Part A'!$B$9</f>
        <v>102</v>
      </c>
      <c r="N750" s="33">
        <f t="shared" si="67"/>
        <v>102</v>
      </c>
      <c r="O750" s="33">
        <f>IF(N750-K750&gt;'Inputs and Outputs Part A'!B$4,N750-K750-'Inputs and Outputs Part A'!B$4,0)</f>
        <v>2</v>
      </c>
      <c r="P750" s="35">
        <f>'Inputs and Outputs Part A'!$B$5*'Data Sheet A'!N750-'Inputs and Outputs Part A'!$B$6*'Data Sheet A'!O750</f>
        <v>3880</v>
      </c>
      <c r="S750" s="13" t="s">
        <v>754</v>
      </c>
      <c r="T750" s="34">
        <v>0</v>
      </c>
      <c r="U750" s="34">
        <v>103</v>
      </c>
      <c r="V750" s="33">
        <f>'Inputs and Outputs Part A'!$B$4+'Inputs and Outputs Part A'!$B$10</f>
        <v>103</v>
      </c>
      <c r="W750" s="33">
        <f t="shared" si="68"/>
        <v>103</v>
      </c>
      <c r="X750" s="33">
        <f>IF(W750-T750&gt;'Inputs and Outputs Part A'!B$4,W750-T750-'Inputs and Outputs Part A'!B$4,0)</f>
        <v>3</v>
      </c>
      <c r="Y750" s="35">
        <f>'Inputs and Outputs Part A'!$B$5*'Data Sheet A'!W750-'Inputs and Outputs Part A'!$B$6*'Data Sheet A'!X750</f>
        <v>3820</v>
      </c>
      <c r="AB750" s="13" t="s">
        <v>754</v>
      </c>
      <c r="AC750" s="34">
        <v>0</v>
      </c>
      <c r="AD750" s="34">
        <v>103</v>
      </c>
      <c r="AE750" s="33">
        <f>'Inputs and Outputs Part A'!$B$4+'Inputs and Outputs Part A'!$B$11</f>
        <v>104</v>
      </c>
      <c r="AF750" s="33">
        <f t="shared" si="69"/>
        <v>103</v>
      </c>
      <c r="AG750" s="33">
        <f>IF(AF750-AC750&gt;'Inputs and Outputs Part A'!B$4,AF750-AC750-'Inputs and Outputs Part A'!B$4,0)</f>
        <v>3</v>
      </c>
      <c r="AH750" s="35">
        <f>'Inputs and Outputs Part A'!$B$5*'Data Sheet A'!AF750-'Inputs and Outputs Part A'!$B$6*'Data Sheet A'!AG750</f>
        <v>3820</v>
      </c>
      <c r="AK750" s="13" t="s">
        <v>754</v>
      </c>
      <c r="AL750" s="34">
        <v>0</v>
      </c>
      <c r="AM750" s="34">
        <v>103</v>
      </c>
      <c r="AN750" s="33">
        <f>'Inputs and Outputs Part A'!$B$4+'Inputs and Outputs Part A'!$B$12</f>
        <v>105</v>
      </c>
      <c r="AO750" s="33">
        <f t="shared" si="70"/>
        <v>103</v>
      </c>
      <c r="AP750" s="33">
        <f>IF(AO750-AL750&gt;'Inputs and Outputs Part A'!B$4,AO750-AL750-'Inputs and Outputs Part A'!B$4,0)</f>
        <v>3</v>
      </c>
      <c r="AQ750" s="35">
        <f>'Inputs and Outputs Part A'!$B$5*'Data Sheet A'!AO750-'Inputs and Outputs Part A'!$B$6*'Data Sheet A'!AP750</f>
        <v>3820</v>
      </c>
      <c r="AS750" s="13" t="s">
        <v>754</v>
      </c>
      <c r="AT750" s="34">
        <v>0</v>
      </c>
      <c r="AU750" s="34">
        <v>103</v>
      </c>
      <c r="AV750" s="33">
        <f>'Inputs and Outputs Part A'!$B$4</f>
        <v>100</v>
      </c>
      <c r="AW750" s="33">
        <f t="shared" si="71"/>
        <v>100</v>
      </c>
      <c r="AX750" s="33">
        <f>IF(AW750-AT750&gt;'Inputs and Outputs Part A'!B$4,AW750-AT750-'Inputs and Outputs Part A'!B$4,0)</f>
        <v>0</v>
      </c>
      <c r="AY750" s="35">
        <f>'Inputs and Outputs Part A'!$B$5*'Data Sheet A'!AW750</f>
        <v>4000</v>
      </c>
    </row>
    <row r="751" spans="1:51" x14ac:dyDescent="0.3">
      <c r="A751" s="13" t="s">
        <v>755</v>
      </c>
      <c r="B751" s="34">
        <v>4</v>
      </c>
      <c r="C751" s="34">
        <v>100</v>
      </c>
      <c r="D751" s="33">
        <f>'Inputs and Outputs Part A'!$B$4+'Inputs and Outputs Part A'!$B$8</f>
        <v>101</v>
      </c>
      <c r="E751" s="33">
        <f t="shared" si="66"/>
        <v>100</v>
      </c>
      <c r="F751" s="33">
        <f>IF(E751-B751&gt;'Inputs and Outputs Part A'!B$4,E751-B751-'Inputs and Outputs Part A'!B$4,0)</f>
        <v>0</v>
      </c>
      <c r="G751" s="35">
        <f>'Inputs and Outputs Part A'!$B$5*'Data Sheet A'!E751-'Inputs and Outputs Part A'!$B$6*'Data Sheet A'!F751</f>
        <v>4000</v>
      </c>
      <c r="J751" s="13" t="s">
        <v>755</v>
      </c>
      <c r="K751" s="34">
        <v>4</v>
      </c>
      <c r="L751" s="34">
        <v>100</v>
      </c>
      <c r="M751" s="33">
        <f>'Inputs and Outputs Part A'!$B$4+'Inputs and Outputs Part A'!$B$9</f>
        <v>102</v>
      </c>
      <c r="N751" s="33">
        <f t="shared" si="67"/>
        <v>100</v>
      </c>
      <c r="O751" s="33">
        <f>IF(N751-K751&gt;'Inputs and Outputs Part A'!B$4,N751-K751-'Inputs and Outputs Part A'!B$4,0)</f>
        <v>0</v>
      </c>
      <c r="P751" s="35">
        <f>'Inputs and Outputs Part A'!$B$5*'Data Sheet A'!N751-'Inputs and Outputs Part A'!$B$6*'Data Sheet A'!O751</f>
        <v>4000</v>
      </c>
      <c r="S751" s="13" t="s">
        <v>755</v>
      </c>
      <c r="T751" s="34">
        <v>4</v>
      </c>
      <c r="U751" s="34">
        <v>100</v>
      </c>
      <c r="V751" s="33">
        <f>'Inputs and Outputs Part A'!$B$4+'Inputs and Outputs Part A'!$B$10</f>
        <v>103</v>
      </c>
      <c r="W751" s="33">
        <f t="shared" si="68"/>
        <v>100</v>
      </c>
      <c r="X751" s="33">
        <f>IF(W751-T751&gt;'Inputs and Outputs Part A'!B$4,W751-T751-'Inputs and Outputs Part A'!B$4,0)</f>
        <v>0</v>
      </c>
      <c r="Y751" s="35">
        <f>'Inputs and Outputs Part A'!$B$5*'Data Sheet A'!W751-'Inputs and Outputs Part A'!$B$6*'Data Sheet A'!X751</f>
        <v>4000</v>
      </c>
      <c r="AB751" s="13" t="s">
        <v>755</v>
      </c>
      <c r="AC751" s="34">
        <v>4</v>
      </c>
      <c r="AD751" s="34">
        <v>100</v>
      </c>
      <c r="AE751" s="33">
        <f>'Inputs and Outputs Part A'!$B$4+'Inputs and Outputs Part A'!$B$11</f>
        <v>104</v>
      </c>
      <c r="AF751" s="33">
        <f t="shared" si="69"/>
        <v>100</v>
      </c>
      <c r="AG751" s="33">
        <f>IF(AF751-AC751&gt;'Inputs and Outputs Part A'!B$4,AF751-AC751-'Inputs and Outputs Part A'!B$4,0)</f>
        <v>0</v>
      </c>
      <c r="AH751" s="35">
        <f>'Inputs and Outputs Part A'!$B$5*'Data Sheet A'!AF751-'Inputs and Outputs Part A'!$B$6*'Data Sheet A'!AG751</f>
        <v>4000</v>
      </c>
      <c r="AK751" s="13" t="s">
        <v>755</v>
      </c>
      <c r="AL751" s="34">
        <v>4</v>
      </c>
      <c r="AM751" s="34">
        <v>100</v>
      </c>
      <c r="AN751" s="33">
        <f>'Inputs and Outputs Part A'!$B$4+'Inputs and Outputs Part A'!$B$12</f>
        <v>105</v>
      </c>
      <c r="AO751" s="33">
        <f t="shared" si="70"/>
        <v>100</v>
      </c>
      <c r="AP751" s="33">
        <f>IF(AO751-AL751&gt;'Inputs and Outputs Part A'!B$4,AO751-AL751-'Inputs and Outputs Part A'!B$4,0)</f>
        <v>0</v>
      </c>
      <c r="AQ751" s="35">
        <f>'Inputs and Outputs Part A'!$B$5*'Data Sheet A'!AO751-'Inputs and Outputs Part A'!$B$6*'Data Sheet A'!AP751</f>
        <v>4000</v>
      </c>
      <c r="AS751" s="13" t="s">
        <v>755</v>
      </c>
      <c r="AT751" s="34">
        <v>4</v>
      </c>
      <c r="AU751" s="34">
        <v>100</v>
      </c>
      <c r="AV751" s="33">
        <f>'Inputs and Outputs Part A'!$B$4</f>
        <v>100</v>
      </c>
      <c r="AW751" s="33">
        <f t="shared" si="71"/>
        <v>100</v>
      </c>
      <c r="AX751" s="33">
        <f>IF(AW751-AT751&gt;'Inputs and Outputs Part A'!B$4,AW751-AT751-'Inputs and Outputs Part A'!B$4,0)</f>
        <v>0</v>
      </c>
      <c r="AY751" s="35">
        <f>'Inputs and Outputs Part A'!$B$5*'Data Sheet A'!AW751</f>
        <v>4000</v>
      </c>
    </row>
    <row r="752" spans="1:51" x14ac:dyDescent="0.3">
      <c r="A752" s="13" t="s">
        <v>756</v>
      </c>
      <c r="B752" s="34">
        <v>1</v>
      </c>
      <c r="C752" s="34">
        <v>108</v>
      </c>
      <c r="D752" s="33">
        <f>'Inputs and Outputs Part A'!$B$4+'Inputs and Outputs Part A'!$B$8</f>
        <v>101</v>
      </c>
      <c r="E752" s="33">
        <f t="shared" si="66"/>
        <v>101</v>
      </c>
      <c r="F752" s="33">
        <f>IF(E752-B752&gt;'Inputs and Outputs Part A'!B$4,E752-B752-'Inputs and Outputs Part A'!B$4,0)</f>
        <v>0</v>
      </c>
      <c r="G752" s="35">
        <f>'Inputs and Outputs Part A'!$B$5*'Data Sheet A'!E752-'Inputs and Outputs Part A'!$B$6*'Data Sheet A'!F752</f>
        <v>4040</v>
      </c>
      <c r="J752" s="13" t="s">
        <v>756</v>
      </c>
      <c r="K752" s="34">
        <v>1</v>
      </c>
      <c r="L752" s="34">
        <v>108</v>
      </c>
      <c r="M752" s="33">
        <f>'Inputs and Outputs Part A'!$B$4+'Inputs and Outputs Part A'!$B$9</f>
        <v>102</v>
      </c>
      <c r="N752" s="33">
        <f t="shared" si="67"/>
        <v>102</v>
      </c>
      <c r="O752" s="33">
        <f>IF(N752-K752&gt;'Inputs and Outputs Part A'!B$4,N752-K752-'Inputs and Outputs Part A'!B$4,0)</f>
        <v>1</v>
      </c>
      <c r="P752" s="35">
        <f>'Inputs and Outputs Part A'!$B$5*'Data Sheet A'!N752-'Inputs and Outputs Part A'!$B$6*'Data Sheet A'!O752</f>
        <v>3980</v>
      </c>
      <c r="S752" s="13" t="s">
        <v>756</v>
      </c>
      <c r="T752" s="34">
        <v>1</v>
      </c>
      <c r="U752" s="34">
        <v>108</v>
      </c>
      <c r="V752" s="33">
        <f>'Inputs and Outputs Part A'!$B$4+'Inputs and Outputs Part A'!$B$10</f>
        <v>103</v>
      </c>
      <c r="W752" s="33">
        <f t="shared" si="68"/>
        <v>103</v>
      </c>
      <c r="X752" s="33">
        <f>IF(W752-T752&gt;'Inputs and Outputs Part A'!B$4,W752-T752-'Inputs and Outputs Part A'!B$4,0)</f>
        <v>2</v>
      </c>
      <c r="Y752" s="35">
        <f>'Inputs and Outputs Part A'!$B$5*'Data Sheet A'!W752-'Inputs and Outputs Part A'!$B$6*'Data Sheet A'!X752</f>
        <v>3920</v>
      </c>
      <c r="AB752" s="13" t="s">
        <v>756</v>
      </c>
      <c r="AC752" s="34">
        <v>1</v>
      </c>
      <c r="AD752" s="34">
        <v>108</v>
      </c>
      <c r="AE752" s="33">
        <f>'Inputs and Outputs Part A'!$B$4+'Inputs and Outputs Part A'!$B$11</f>
        <v>104</v>
      </c>
      <c r="AF752" s="33">
        <f t="shared" si="69"/>
        <v>104</v>
      </c>
      <c r="AG752" s="33">
        <f>IF(AF752-AC752&gt;'Inputs and Outputs Part A'!B$4,AF752-AC752-'Inputs and Outputs Part A'!B$4,0)</f>
        <v>3</v>
      </c>
      <c r="AH752" s="35">
        <f>'Inputs and Outputs Part A'!$B$5*'Data Sheet A'!AF752-'Inputs and Outputs Part A'!$B$6*'Data Sheet A'!AG752</f>
        <v>3860</v>
      </c>
      <c r="AK752" s="13" t="s">
        <v>756</v>
      </c>
      <c r="AL752" s="34">
        <v>1</v>
      </c>
      <c r="AM752" s="34">
        <v>108</v>
      </c>
      <c r="AN752" s="33">
        <f>'Inputs and Outputs Part A'!$B$4+'Inputs and Outputs Part A'!$B$12</f>
        <v>105</v>
      </c>
      <c r="AO752" s="33">
        <f t="shared" si="70"/>
        <v>105</v>
      </c>
      <c r="AP752" s="33">
        <f>IF(AO752-AL752&gt;'Inputs and Outputs Part A'!B$4,AO752-AL752-'Inputs and Outputs Part A'!B$4,0)</f>
        <v>4</v>
      </c>
      <c r="AQ752" s="35">
        <f>'Inputs and Outputs Part A'!$B$5*'Data Sheet A'!AO752-'Inputs and Outputs Part A'!$B$6*'Data Sheet A'!AP752</f>
        <v>3800</v>
      </c>
      <c r="AS752" s="13" t="s">
        <v>756</v>
      </c>
      <c r="AT752" s="34">
        <v>1</v>
      </c>
      <c r="AU752" s="34">
        <v>108</v>
      </c>
      <c r="AV752" s="33">
        <f>'Inputs and Outputs Part A'!$B$4</f>
        <v>100</v>
      </c>
      <c r="AW752" s="33">
        <f t="shared" si="71"/>
        <v>100</v>
      </c>
      <c r="AX752" s="33">
        <f>IF(AW752-AT752&gt;'Inputs and Outputs Part A'!B$4,AW752-AT752-'Inputs and Outputs Part A'!B$4,0)</f>
        <v>0</v>
      </c>
      <c r="AY752" s="35">
        <f>'Inputs and Outputs Part A'!$B$5*'Data Sheet A'!AW752</f>
        <v>4000</v>
      </c>
    </row>
    <row r="753" spans="1:51" x14ac:dyDescent="0.3">
      <c r="A753" s="13" t="s">
        <v>757</v>
      </c>
      <c r="B753" s="34">
        <v>3</v>
      </c>
      <c r="C753" s="34">
        <v>102</v>
      </c>
      <c r="D753" s="33">
        <f>'Inputs and Outputs Part A'!$B$4+'Inputs and Outputs Part A'!$B$8</f>
        <v>101</v>
      </c>
      <c r="E753" s="33">
        <f t="shared" si="66"/>
        <v>101</v>
      </c>
      <c r="F753" s="33">
        <f>IF(E753-B753&gt;'Inputs and Outputs Part A'!B$4,E753-B753-'Inputs and Outputs Part A'!B$4,0)</f>
        <v>0</v>
      </c>
      <c r="G753" s="35">
        <f>'Inputs and Outputs Part A'!$B$5*'Data Sheet A'!E753-'Inputs and Outputs Part A'!$B$6*'Data Sheet A'!F753</f>
        <v>4040</v>
      </c>
      <c r="J753" s="13" t="s">
        <v>757</v>
      </c>
      <c r="K753" s="34">
        <v>3</v>
      </c>
      <c r="L753" s="34">
        <v>102</v>
      </c>
      <c r="M753" s="33">
        <f>'Inputs and Outputs Part A'!$B$4+'Inputs and Outputs Part A'!$B$9</f>
        <v>102</v>
      </c>
      <c r="N753" s="33">
        <f t="shared" si="67"/>
        <v>102</v>
      </c>
      <c r="O753" s="33">
        <f>IF(N753-K753&gt;'Inputs and Outputs Part A'!B$4,N753-K753-'Inputs and Outputs Part A'!B$4,0)</f>
        <v>0</v>
      </c>
      <c r="P753" s="35">
        <f>'Inputs and Outputs Part A'!$B$5*'Data Sheet A'!N753-'Inputs and Outputs Part A'!$B$6*'Data Sheet A'!O753</f>
        <v>4080</v>
      </c>
      <c r="S753" s="13" t="s">
        <v>757</v>
      </c>
      <c r="T753" s="34">
        <v>3</v>
      </c>
      <c r="U753" s="34">
        <v>102</v>
      </c>
      <c r="V753" s="33">
        <f>'Inputs and Outputs Part A'!$B$4+'Inputs and Outputs Part A'!$B$10</f>
        <v>103</v>
      </c>
      <c r="W753" s="33">
        <f t="shared" si="68"/>
        <v>102</v>
      </c>
      <c r="X753" s="33">
        <f>IF(W753-T753&gt;'Inputs and Outputs Part A'!B$4,W753-T753-'Inputs and Outputs Part A'!B$4,0)</f>
        <v>0</v>
      </c>
      <c r="Y753" s="35">
        <f>'Inputs and Outputs Part A'!$B$5*'Data Sheet A'!W753-'Inputs and Outputs Part A'!$B$6*'Data Sheet A'!X753</f>
        <v>4080</v>
      </c>
      <c r="AB753" s="13" t="s">
        <v>757</v>
      </c>
      <c r="AC753" s="34">
        <v>3</v>
      </c>
      <c r="AD753" s="34">
        <v>102</v>
      </c>
      <c r="AE753" s="33">
        <f>'Inputs and Outputs Part A'!$B$4+'Inputs and Outputs Part A'!$B$11</f>
        <v>104</v>
      </c>
      <c r="AF753" s="33">
        <f t="shared" si="69"/>
        <v>102</v>
      </c>
      <c r="AG753" s="33">
        <f>IF(AF753-AC753&gt;'Inputs and Outputs Part A'!B$4,AF753-AC753-'Inputs and Outputs Part A'!B$4,0)</f>
        <v>0</v>
      </c>
      <c r="AH753" s="35">
        <f>'Inputs and Outputs Part A'!$B$5*'Data Sheet A'!AF753-'Inputs and Outputs Part A'!$B$6*'Data Sheet A'!AG753</f>
        <v>4080</v>
      </c>
      <c r="AK753" s="13" t="s">
        <v>757</v>
      </c>
      <c r="AL753" s="34">
        <v>3</v>
      </c>
      <c r="AM753" s="34">
        <v>102</v>
      </c>
      <c r="AN753" s="33">
        <f>'Inputs and Outputs Part A'!$B$4+'Inputs and Outputs Part A'!$B$12</f>
        <v>105</v>
      </c>
      <c r="AO753" s="33">
        <f t="shared" si="70"/>
        <v>102</v>
      </c>
      <c r="AP753" s="33">
        <f>IF(AO753-AL753&gt;'Inputs and Outputs Part A'!B$4,AO753-AL753-'Inputs and Outputs Part A'!B$4,0)</f>
        <v>0</v>
      </c>
      <c r="AQ753" s="35">
        <f>'Inputs and Outputs Part A'!$B$5*'Data Sheet A'!AO753-'Inputs and Outputs Part A'!$B$6*'Data Sheet A'!AP753</f>
        <v>4080</v>
      </c>
      <c r="AS753" s="13" t="s">
        <v>757</v>
      </c>
      <c r="AT753" s="34">
        <v>3</v>
      </c>
      <c r="AU753" s="34">
        <v>102</v>
      </c>
      <c r="AV753" s="33">
        <f>'Inputs and Outputs Part A'!$B$4</f>
        <v>100</v>
      </c>
      <c r="AW753" s="33">
        <f t="shared" si="71"/>
        <v>100</v>
      </c>
      <c r="AX753" s="33">
        <f>IF(AW753-AT753&gt;'Inputs and Outputs Part A'!B$4,AW753-AT753-'Inputs and Outputs Part A'!B$4,0)</f>
        <v>0</v>
      </c>
      <c r="AY753" s="35">
        <f>'Inputs and Outputs Part A'!$B$5*'Data Sheet A'!AW753</f>
        <v>4000</v>
      </c>
    </row>
    <row r="754" spans="1:51" x14ac:dyDescent="0.3">
      <c r="A754" s="13" t="s">
        <v>758</v>
      </c>
      <c r="B754" s="34">
        <v>5</v>
      </c>
      <c r="C754" s="34">
        <v>106</v>
      </c>
      <c r="D754" s="33">
        <f>'Inputs and Outputs Part A'!$B$4+'Inputs and Outputs Part A'!$B$8</f>
        <v>101</v>
      </c>
      <c r="E754" s="33">
        <f t="shared" si="66"/>
        <v>101</v>
      </c>
      <c r="F754" s="33">
        <f>IF(E754-B754&gt;'Inputs and Outputs Part A'!B$4,E754-B754-'Inputs and Outputs Part A'!B$4,0)</f>
        <v>0</v>
      </c>
      <c r="G754" s="35">
        <f>'Inputs and Outputs Part A'!$B$5*'Data Sheet A'!E754-'Inputs and Outputs Part A'!$B$6*'Data Sheet A'!F754</f>
        <v>4040</v>
      </c>
      <c r="J754" s="13" t="s">
        <v>758</v>
      </c>
      <c r="K754" s="34">
        <v>5</v>
      </c>
      <c r="L754" s="34">
        <v>106</v>
      </c>
      <c r="M754" s="33">
        <f>'Inputs and Outputs Part A'!$B$4+'Inputs and Outputs Part A'!$B$9</f>
        <v>102</v>
      </c>
      <c r="N754" s="33">
        <f t="shared" si="67"/>
        <v>102</v>
      </c>
      <c r="O754" s="33">
        <f>IF(N754-K754&gt;'Inputs and Outputs Part A'!B$4,N754-K754-'Inputs and Outputs Part A'!B$4,0)</f>
        <v>0</v>
      </c>
      <c r="P754" s="35">
        <f>'Inputs and Outputs Part A'!$B$5*'Data Sheet A'!N754-'Inputs and Outputs Part A'!$B$6*'Data Sheet A'!O754</f>
        <v>4080</v>
      </c>
      <c r="S754" s="13" t="s">
        <v>758</v>
      </c>
      <c r="T754" s="34">
        <v>5</v>
      </c>
      <c r="U754" s="34">
        <v>106</v>
      </c>
      <c r="V754" s="33">
        <f>'Inputs and Outputs Part A'!$B$4+'Inputs and Outputs Part A'!$B$10</f>
        <v>103</v>
      </c>
      <c r="W754" s="33">
        <f t="shared" si="68"/>
        <v>103</v>
      </c>
      <c r="X754" s="33">
        <f>IF(W754-T754&gt;'Inputs and Outputs Part A'!B$4,W754-T754-'Inputs and Outputs Part A'!B$4,0)</f>
        <v>0</v>
      </c>
      <c r="Y754" s="35">
        <f>'Inputs and Outputs Part A'!$B$5*'Data Sheet A'!W754-'Inputs and Outputs Part A'!$B$6*'Data Sheet A'!X754</f>
        <v>4120</v>
      </c>
      <c r="AB754" s="13" t="s">
        <v>758</v>
      </c>
      <c r="AC754" s="34">
        <v>5</v>
      </c>
      <c r="AD754" s="34">
        <v>106</v>
      </c>
      <c r="AE754" s="33">
        <f>'Inputs and Outputs Part A'!$B$4+'Inputs and Outputs Part A'!$B$11</f>
        <v>104</v>
      </c>
      <c r="AF754" s="33">
        <f t="shared" si="69"/>
        <v>104</v>
      </c>
      <c r="AG754" s="33">
        <f>IF(AF754-AC754&gt;'Inputs and Outputs Part A'!B$4,AF754-AC754-'Inputs and Outputs Part A'!B$4,0)</f>
        <v>0</v>
      </c>
      <c r="AH754" s="35">
        <f>'Inputs and Outputs Part A'!$B$5*'Data Sheet A'!AF754-'Inputs and Outputs Part A'!$B$6*'Data Sheet A'!AG754</f>
        <v>4160</v>
      </c>
      <c r="AK754" s="13" t="s">
        <v>758</v>
      </c>
      <c r="AL754" s="34">
        <v>5</v>
      </c>
      <c r="AM754" s="34">
        <v>106</v>
      </c>
      <c r="AN754" s="33">
        <f>'Inputs and Outputs Part A'!$B$4+'Inputs and Outputs Part A'!$B$12</f>
        <v>105</v>
      </c>
      <c r="AO754" s="33">
        <f t="shared" si="70"/>
        <v>105</v>
      </c>
      <c r="AP754" s="33">
        <f>IF(AO754-AL754&gt;'Inputs and Outputs Part A'!B$4,AO754-AL754-'Inputs and Outputs Part A'!B$4,0)</f>
        <v>0</v>
      </c>
      <c r="AQ754" s="35">
        <f>'Inputs and Outputs Part A'!$B$5*'Data Sheet A'!AO754-'Inputs and Outputs Part A'!$B$6*'Data Sheet A'!AP754</f>
        <v>4200</v>
      </c>
      <c r="AS754" s="13" t="s">
        <v>758</v>
      </c>
      <c r="AT754" s="34">
        <v>5</v>
      </c>
      <c r="AU754" s="34">
        <v>106</v>
      </c>
      <c r="AV754" s="33">
        <f>'Inputs and Outputs Part A'!$B$4</f>
        <v>100</v>
      </c>
      <c r="AW754" s="33">
        <f t="shared" si="71"/>
        <v>100</v>
      </c>
      <c r="AX754" s="33">
        <f>IF(AW754-AT754&gt;'Inputs and Outputs Part A'!B$4,AW754-AT754-'Inputs and Outputs Part A'!B$4,0)</f>
        <v>0</v>
      </c>
      <c r="AY754" s="35">
        <f>'Inputs and Outputs Part A'!$B$5*'Data Sheet A'!AW754</f>
        <v>4000</v>
      </c>
    </row>
    <row r="755" spans="1:51" x14ac:dyDescent="0.3">
      <c r="A755" s="13" t="s">
        <v>759</v>
      </c>
      <c r="B755" s="34">
        <v>3</v>
      </c>
      <c r="C755" s="34">
        <v>100</v>
      </c>
      <c r="D755" s="33">
        <f>'Inputs and Outputs Part A'!$B$4+'Inputs and Outputs Part A'!$B$8</f>
        <v>101</v>
      </c>
      <c r="E755" s="33">
        <f t="shared" si="66"/>
        <v>100</v>
      </c>
      <c r="F755" s="33">
        <f>IF(E755-B755&gt;'Inputs and Outputs Part A'!B$4,E755-B755-'Inputs and Outputs Part A'!B$4,0)</f>
        <v>0</v>
      </c>
      <c r="G755" s="35">
        <f>'Inputs and Outputs Part A'!$B$5*'Data Sheet A'!E755-'Inputs and Outputs Part A'!$B$6*'Data Sheet A'!F755</f>
        <v>4000</v>
      </c>
      <c r="J755" s="13" t="s">
        <v>759</v>
      </c>
      <c r="K755" s="34">
        <v>3</v>
      </c>
      <c r="L755" s="34">
        <v>100</v>
      </c>
      <c r="M755" s="33">
        <f>'Inputs and Outputs Part A'!$B$4+'Inputs and Outputs Part A'!$B$9</f>
        <v>102</v>
      </c>
      <c r="N755" s="33">
        <f t="shared" si="67"/>
        <v>100</v>
      </c>
      <c r="O755" s="33">
        <f>IF(N755-K755&gt;'Inputs and Outputs Part A'!B$4,N755-K755-'Inputs and Outputs Part A'!B$4,0)</f>
        <v>0</v>
      </c>
      <c r="P755" s="35">
        <f>'Inputs and Outputs Part A'!$B$5*'Data Sheet A'!N755-'Inputs and Outputs Part A'!$B$6*'Data Sheet A'!O755</f>
        <v>4000</v>
      </c>
      <c r="S755" s="13" t="s">
        <v>759</v>
      </c>
      <c r="T755" s="34">
        <v>3</v>
      </c>
      <c r="U755" s="34">
        <v>100</v>
      </c>
      <c r="V755" s="33">
        <f>'Inputs and Outputs Part A'!$B$4+'Inputs and Outputs Part A'!$B$10</f>
        <v>103</v>
      </c>
      <c r="W755" s="33">
        <f t="shared" si="68"/>
        <v>100</v>
      </c>
      <c r="X755" s="33">
        <f>IF(W755-T755&gt;'Inputs and Outputs Part A'!B$4,W755-T755-'Inputs and Outputs Part A'!B$4,0)</f>
        <v>0</v>
      </c>
      <c r="Y755" s="35">
        <f>'Inputs and Outputs Part A'!$B$5*'Data Sheet A'!W755-'Inputs and Outputs Part A'!$B$6*'Data Sheet A'!X755</f>
        <v>4000</v>
      </c>
      <c r="AB755" s="13" t="s">
        <v>759</v>
      </c>
      <c r="AC755" s="34">
        <v>3</v>
      </c>
      <c r="AD755" s="34">
        <v>100</v>
      </c>
      <c r="AE755" s="33">
        <f>'Inputs and Outputs Part A'!$B$4+'Inputs and Outputs Part A'!$B$11</f>
        <v>104</v>
      </c>
      <c r="AF755" s="33">
        <f t="shared" si="69"/>
        <v>100</v>
      </c>
      <c r="AG755" s="33">
        <f>IF(AF755-AC755&gt;'Inputs and Outputs Part A'!B$4,AF755-AC755-'Inputs and Outputs Part A'!B$4,0)</f>
        <v>0</v>
      </c>
      <c r="AH755" s="35">
        <f>'Inputs and Outputs Part A'!$B$5*'Data Sheet A'!AF755-'Inputs and Outputs Part A'!$B$6*'Data Sheet A'!AG755</f>
        <v>4000</v>
      </c>
      <c r="AK755" s="13" t="s">
        <v>759</v>
      </c>
      <c r="AL755" s="34">
        <v>3</v>
      </c>
      <c r="AM755" s="34">
        <v>100</v>
      </c>
      <c r="AN755" s="33">
        <f>'Inputs and Outputs Part A'!$B$4+'Inputs and Outputs Part A'!$B$12</f>
        <v>105</v>
      </c>
      <c r="AO755" s="33">
        <f t="shared" si="70"/>
        <v>100</v>
      </c>
      <c r="AP755" s="33">
        <f>IF(AO755-AL755&gt;'Inputs and Outputs Part A'!B$4,AO755-AL755-'Inputs and Outputs Part A'!B$4,0)</f>
        <v>0</v>
      </c>
      <c r="AQ755" s="35">
        <f>'Inputs and Outputs Part A'!$B$5*'Data Sheet A'!AO755-'Inputs and Outputs Part A'!$B$6*'Data Sheet A'!AP755</f>
        <v>4000</v>
      </c>
      <c r="AS755" s="13" t="s">
        <v>759</v>
      </c>
      <c r="AT755" s="34">
        <v>3</v>
      </c>
      <c r="AU755" s="34">
        <v>100</v>
      </c>
      <c r="AV755" s="33">
        <f>'Inputs and Outputs Part A'!$B$4</f>
        <v>100</v>
      </c>
      <c r="AW755" s="33">
        <f t="shared" si="71"/>
        <v>100</v>
      </c>
      <c r="AX755" s="33">
        <f>IF(AW755-AT755&gt;'Inputs and Outputs Part A'!B$4,AW755-AT755-'Inputs and Outputs Part A'!B$4,0)</f>
        <v>0</v>
      </c>
      <c r="AY755" s="35">
        <f>'Inputs and Outputs Part A'!$B$5*'Data Sheet A'!AW755</f>
        <v>4000</v>
      </c>
    </row>
    <row r="756" spans="1:51" x14ac:dyDescent="0.3">
      <c r="A756" s="13" t="s">
        <v>760</v>
      </c>
      <c r="B756" s="34">
        <v>4</v>
      </c>
      <c r="C756" s="34">
        <v>85</v>
      </c>
      <c r="D756" s="33">
        <f>'Inputs and Outputs Part A'!$B$4+'Inputs and Outputs Part A'!$B$8</f>
        <v>101</v>
      </c>
      <c r="E756" s="33">
        <f t="shared" si="66"/>
        <v>85</v>
      </c>
      <c r="F756" s="33">
        <f>IF(E756-B756&gt;'Inputs and Outputs Part A'!B$4,E756-B756-'Inputs and Outputs Part A'!B$4,0)</f>
        <v>0</v>
      </c>
      <c r="G756" s="35">
        <f>'Inputs and Outputs Part A'!$B$5*'Data Sheet A'!E756-'Inputs and Outputs Part A'!$B$6*'Data Sheet A'!F756</f>
        <v>3400</v>
      </c>
      <c r="J756" s="13" t="s">
        <v>760</v>
      </c>
      <c r="K756" s="34">
        <v>4</v>
      </c>
      <c r="L756" s="34">
        <v>85</v>
      </c>
      <c r="M756" s="33">
        <f>'Inputs and Outputs Part A'!$B$4+'Inputs and Outputs Part A'!$B$9</f>
        <v>102</v>
      </c>
      <c r="N756" s="33">
        <f t="shared" si="67"/>
        <v>85</v>
      </c>
      <c r="O756" s="33">
        <f>IF(N756-K756&gt;'Inputs and Outputs Part A'!B$4,N756-K756-'Inputs and Outputs Part A'!B$4,0)</f>
        <v>0</v>
      </c>
      <c r="P756" s="35">
        <f>'Inputs and Outputs Part A'!$B$5*'Data Sheet A'!N756-'Inputs and Outputs Part A'!$B$6*'Data Sheet A'!O756</f>
        <v>3400</v>
      </c>
      <c r="S756" s="13" t="s">
        <v>760</v>
      </c>
      <c r="T756" s="34">
        <v>4</v>
      </c>
      <c r="U756" s="34">
        <v>85</v>
      </c>
      <c r="V756" s="33">
        <f>'Inputs and Outputs Part A'!$B$4+'Inputs and Outputs Part A'!$B$10</f>
        <v>103</v>
      </c>
      <c r="W756" s="33">
        <f t="shared" si="68"/>
        <v>85</v>
      </c>
      <c r="X756" s="33">
        <f>IF(W756-T756&gt;'Inputs and Outputs Part A'!B$4,W756-T756-'Inputs and Outputs Part A'!B$4,0)</f>
        <v>0</v>
      </c>
      <c r="Y756" s="35">
        <f>'Inputs and Outputs Part A'!$B$5*'Data Sheet A'!W756-'Inputs and Outputs Part A'!$B$6*'Data Sheet A'!X756</f>
        <v>3400</v>
      </c>
      <c r="AB756" s="13" t="s">
        <v>760</v>
      </c>
      <c r="AC756" s="34">
        <v>4</v>
      </c>
      <c r="AD756" s="34">
        <v>85</v>
      </c>
      <c r="AE756" s="33">
        <f>'Inputs and Outputs Part A'!$B$4+'Inputs and Outputs Part A'!$B$11</f>
        <v>104</v>
      </c>
      <c r="AF756" s="33">
        <f t="shared" si="69"/>
        <v>85</v>
      </c>
      <c r="AG756" s="33">
        <f>IF(AF756-AC756&gt;'Inputs and Outputs Part A'!B$4,AF756-AC756-'Inputs and Outputs Part A'!B$4,0)</f>
        <v>0</v>
      </c>
      <c r="AH756" s="35">
        <f>'Inputs and Outputs Part A'!$B$5*'Data Sheet A'!AF756-'Inputs and Outputs Part A'!$B$6*'Data Sheet A'!AG756</f>
        <v>3400</v>
      </c>
      <c r="AK756" s="13" t="s">
        <v>760</v>
      </c>
      <c r="AL756" s="34">
        <v>4</v>
      </c>
      <c r="AM756" s="34">
        <v>85</v>
      </c>
      <c r="AN756" s="33">
        <f>'Inputs and Outputs Part A'!$B$4+'Inputs and Outputs Part A'!$B$12</f>
        <v>105</v>
      </c>
      <c r="AO756" s="33">
        <f t="shared" si="70"/>
        <v>85</v>
      </c>
      <c r="AP756" s="33">
        <f>IF(AO756-AL756&gt;'Inputs and Outputs Part A'!B$4,AO756-AL756-'Inputs and Outputs Part A'!B$4,0)</f>
        <v>0</v>
      </c>
      <c r="AQ756" s="35">
        <f>'Inputs and Outputs Part A'!$B$5*'Data Sheet A'!AO756-'Inputs and Outputs Part A'!$B$6*'Data Sheet A'!AP756</f>
        <v>3400</v>
      </c>
      <c r="AS756" s="13" t="s">
        <v>760</v>
      </c>
      <c r="AT756" s="34">
        <v>4</v>
      </c>
      <c r="AU756" s="34">
        <v>85</v>
      </c>
      <c r="AV756" s="33">
        <f>'Inputs and Outputs Part A'!$B$4</f>
        <v>100</v>
      </c>
      <c r="AW756" s="33">
        <f t="shared" si="71"/>
        <v>85</v>
      </c>
      <c r="AX756" s="33">
        <f>IF(AW756-AT756&gt;'Inputs and Outputs Part A'!B$4,AW756-AT756-'Inputs and Outputs Part A'!B$4,0)</f>
        <v>0</v>
      </c>
      <c r="AY756" s="35">
        <f>'Inputs and Outputs Part A'!$B$5*'Data Sheet A'!AW756</f>
        <v>3400</v>
      </c>
    </row>
    <row r="757" spans="1:51" x14ac:dyDescent="0.3">
      <c r="A757" s="13" t="s">
        <v>761</v>
      </c>
      <c r="B757" s="34">
        <v>3</v>
      </c>
      <c r="C757" s="34">
        <v>104</v>
      </c>
      <c r="D757" s="33">
        <f>'Inputs and Outputs Part A'!$B$4+'Inputs and Outputs Part A'!$B$8</f>
        <v>101</v>
      </c>
      <c r="E757" s="33">
        <f t="shared" si="66"/>
        <v>101</v>
      </c>
      <c r="F757" s="33">
        <f>IF(E757-B757&gt;'Inputs and Outputs Part A'!B$4,E757-B757-'Inputs and Outputs Part A'!B$4,0)</f>
        <v>0</v>
      </c>
      <c r="G757" s="35">
        <f>'Inputs and Outputs Part A'!$B$5*'Data Sheet A'!E757-'Inputs and Outputs Part A'!$B$6*'Data Sheet A'!F757</f>
        <v>4040</v>
      </c>
      <c r="J757" s="13" t="s">
        <v>761</v>
      </c>
      <c r="K757" s="34">
        <v>3</v>
      </c>
      <c r="L757" s="34">
        <v>104</v>
      </c>
      <c r="M757" s="33">
        <f>'Inputs and Outputs Part A'!$B$4+'Inputs and Outputs Part A'!$B$9</f>
        <v>102</v>
      </c>
      <c r="N757" s="33">
        <f t="shared" si="67"/>
        <v>102</v>
      </c>
      <c r="O757" s="33">
        <f>IF(N757-K757&gt;'Inputs and Outputs Part A'!B$4,N757-K757-'Inputs and Outputs Part A'!B$4,0)</f>
        <v>0</v>
      </c>
      <c r="P757" s="35">
        <f>'Inputs and Outputs Part A'!$B$5*'Data Sheet A'!N757-'Inputs and Outputs Part A'!$B$6*'Data Sheet A'!O757</f>
        <v>4080</v>
      </c>
      <c r="S757" s="13" t="s">
        <v>761</v>
      </c>
      <c r="T757" s="34">
        <v>3</v>
      </c>
      <c r="U757" s="34">
        <v>104</v>
      </c>
      <c r="V757" s="33">
        <f>'Inputs and Outputs Part A'!$B$4+'Inputs and Outputs Part A'!$B$10</f>
        <v>103</v>
      </c>
      <c r="W757" s="33">
        <f t="shared" si="68"/>
        <v>103</v>
      </c>
      <c r="X757" s="33">
        <f>IF(W757-T757&gt;'Inputs and Outputs Part A'!B$4,W757-T757-'Inputs and Outputs Part A'!B$4,0)</f>
        <v>0</v>
      </c>
      <c r="Y757" s="35">
        <f>'Inputs and Outputs Part A'!$B$5*'Data Sheet A'!W757-'Inputs and Outputs Part A'!$B$6*'Data Sheet A'!X757</f>
        <v>4120</v>
      </c>
      <c r="AB757" s="13" t="s">
        <v>761</v>
      </c>
      <c r="AC757" s="34">
        <v>3</v>
      </c>
      <c r="AD757" s="34">
        <v>104</v>
      </c>
      <c r="AE757" s="33">
        <f>'Inputs and Outputs Part A'!$B$4+'Inputs and Outputs Part A'!$B$11</f>
        <v>104</v>
      </c>
      <c r="AF757" s="33">
        <f t="shared" si="69"/>
        <v>104</v>
      </c>
      <c r="AG757" s="33">
        <f>IF(AF757-AC757&gt;'Inputs and Outputs Part A'!B$4,AF757-AC757-'Inputs and Outputs Part A'!B$4,0)</f>
        <v>1</v>
      </c>
      <c r="AH757" s="35">
        <f>'Inputs and Outputs Part A'!$B$5*'Data Sheet A'!AF757-'Inputs and Outputs Part A'!$B$6*'Data Sheet A'!AG757</f>
        <v>4060</v>
      </c>
      <c r="AK757" s="13" t="s">
        <v>761</v>
      </c>
      <c r="AL757" s="34">
        <v>3</v>
      </c>
      <c r="AM757" s="34">
        <v>104</v>
      </c>
      <c r="AN757" s="33">
        <f>'Inputs and Outputs Part A'!$B$4+'Inputs and Outputs Part A'!$B$12</f>
        <v>105</v>
      </c>
      <c r="AO757" s="33">
        <f t="shared" si="70"/>
        <v>104</v>
      </c>
      <c r="AP757" s="33">
        <f>IF(AO757-AL757&gt;'Inputs and Outputs Part A'!B$4,AO757-AL757-'Inputs and Outputs Part A'!B$4,0)</f>
        <v>1</v>
      </c>
      <c r="AQ757" s="35">
        <f>'Inputs and Outputs Part A'!$B$5*'Data Sheet A'!AO757-'Inputs and Outputs Part A'!$B$6*'Data Sheet A'!AP757</f>
        <v>4060</v>
      </c>
      <c r="AS757" s="13" t="s">
        <v>761</v>
      </c>
      <c r="AT757" s="34">
        <v>3</v>
      </c>
      <c r="AU757" s="34">
        <v>104</v>
      </c>
      <c r="AV757" s="33">
        <f>'Inputs and Outputs Part A'!$B$4</f>
        <v>100</v>
      </c>
      <c r="AW757" s="33">
        <f t="shared" si="71"/>
        <v>100</v>
      </c>
      <c r="AX757" s="33">
        <f>IF(AW757-AT757&gt;'Inputs and Outputs Part A'!B$4,AW757-AT757-'Inputs and Outputs Part A'!B$4,0)</f>
        <v>0</v>
      </c>
      <c r="AY757" s="35">
        <f>'Inputs and Outputs Part A'!$B$5*'Data Sheet A'!AW757</f>
        <v>4000</v>
      </c>
    </row>
    <row r="758" spans="1:51" x14ac:dyDescent="0.3">
      <c r="A758" s="13" t="s">
        <v>762</v>
      </c>
      <c r="B758" s="34">
        <v>2</v>
      </c>
      <c r="C758" s="34">
        <v>107</v>
      </c>
      <c r="D758" s="33">
        <f>'Inputs and Outputs Part A'!$B$4+'Inputs and Outputs Part A'!$B$8</f>
        <v>101</v>
      </c>
      <c r="E758" s="33">
        <f t="shared" si="66"/>
        <v>101</v>
      </c>
      <c r="F758" s="33">
        <f>IF(E758-B758&gt;'Inputs and Outputs Part A'!B$4,E758-B758-'Inputs and Outputs Part A'!B$4,0)</f>
        <v>0</v>
      </c>
      <c r="G758" s="35">
        <f>'Inputs and Outputs Part A'!$B$5*'Data Sheet A'!E758-'Inputs and Outputs Part A'!$B$6*'Data Sheet A'!F758</f>
        <v>4040</v>
      </c>
      <c r="J758" s="13" t="s">
        <v>762</v>
      </c>
      <c r="K758" s="34">
        <v>2</v>
      </c>
      <c r="L758" s="34">
        <v>107</v>
      </c>
      <c r="M758" s="33">
        <f>'Inputs and Outputs Part A'!$B$4+'Inputs and Outputs Part A'!$B$9</f>
        <v>102</v>
      </c>
      <c r="N758" s="33">
        <f t="shared" si="67"/>
        <v>102</v>
      </c>
      <c r="O758" s="33">
        <f>IF(N758-K758&gt;'Inputs and Outputs Part A'!B$4,N758-K758-'Inputs and Outputs Part A'!B$4,0)</f>
        <v>0</v>
      </c>
      <c r="P758" s="35">
        <f>'Inputs and Outputs Part A'!$B$5*'Data Sheet A'!N758-'Inputs and Outputs Part A'!$B$6*'Data Sheet A'!O758</f>
        <v>4080</v>
      </c>
      <c r="S758" s="13" t="s">
        <v>762</v>
      </c>
      <c r="T758" s="34">
        <v>2</v>
      </c>
      <c r="U758" s="34">
        <v>107</v>
      </c>
      <c r="V758" s="33">
        <f>'Inputs and Outputs Part A'!$B$4+'Inputs and Outputs Part A'!$B$10</f>
        <v>103</v>
      </c>
      <c r="W758" s="33">
        <f t="shared" si="68"/>
        <v>103</v>
      </c>
      <c r="X758" s="33">
        <f>IF(W758-T758&gt;'Inputs and Outputs Part A'!B$4,W758-T758-'Inputs and Outputs Part A'!B$4,0)</f>
        <v>1</v>
      </c>
      <c r="Y758" s="35">
        <f>'Inputs and Outputs Part A'!$B$5*'Data Sheet A'!W758-'Inputs and Outputs Part A'!$B$6*'Data Sheet A'!X758</f>
        <v>4020</v>
      </c>
      <c r="AB758" s="13" t="s">
        <v>762</v>
      </c>
      <c r="AC758" s="34">
        <v>2</v>
      </c>
      <c r="AD758" s="34">
        <v>107</v>
      </c>
      <c r="AE758" s="33">
        <f>'Inputs and Outputs Part A'!$B$4+'Inputs and Outputs Part A'!$B$11</f>
        <v>104</v>
      </c>
      <c r="AF758" s="33">
        <f t="shared" si="69"/>
        <v>104</v>
      </c>
      <c r="AG758" s="33">
        <f>IF(AF758-AC758&gt;'Inputs and Outputs Part A'!B$4,AF758-AC758-'Inputs and Outputs Part A'!B$4,0)</f>
        <v>2</v>
      </c>
      <c r="AH758" s="35">
        <f>'Inputs and Outputs Part A'!$B$5*'Data Sheet A'!AF758-'Inputs and Outputs Part A'!$B$6*'Data Sheet A'!AG758</f>
        <v>3960</v>
      </c>
      <c r="AK758" s="13" t="s">
        <v>762</v>
      </c>
      <c r="AL758" s="34">
        <v>2</v>
      </c>
      <c r="AM758" s="34">
        <v>107</v>
      </c>
      <c r="AN758" s="33">
        <f>'Inputs and Outputs Part A'!$B$4+'Inputs and Outputs Part A'!$B$12</f>
        <v>105</v>
      </c>
      <c r="AO758" s="33">
        <f t="shared" si="70"/>
        <v>105</v>
      </c>
      <c r="AP758" s="33">
        <f>IF(AO758-AL758&gt;'Inputs and Outputs Part A'!B$4,AO758-AL758-'Inputs and Outputs Part A'!B$4,0)</f>
        <v>3</v>
      </c>
      <c r="AQ758" s="35">
        <f>'Inputs and Outputs Part A'!$B$5*'Data Sheet A'!AO758-'Inputs and Outputs Part A'!$B$6*'Data Sheet A'!AP758</f>
        <v>3900</v>
      </c>
      <c r="AS758" s="13" t="s">
        <v>762</v>
      </c>
      <c r="AT758" s="34">
        <v>2</v>
      </c>
      <c r="AU758" s="34">
        <v>107</v>
      </c>
      <c r="AV758" s="33">
        <f>'Inputs and Outputs Part A'!$B$4</f>
        <v>100</v>
      </c>
      <c r="AW758" s="33">
        <f t="shared" si="71"/>
        <v>100</v>
      </c>
      <c r="AX758" s="33">
        <f>IF(AW758-AT758&gt;'Inputs and Outputs Part A'!B$4,AW758-AT758-'Inputs and Outputs Part A'!B$4,0)</f>
        <v>0</v>
      </c>
      <c r="AY758" s="35">
        <f>'Inputs and Outputs Part A'!$B$5*'Data Sheet A'!AW758</f>
        <v>4000</v>
      </c>
    </row>
    <row r="759" spans="1:51" x14ac:dyDescent="0.3">
      <c r="A759" s="13" t="s">
        <v>763</v>
      </c>
      <c r="B759" s="34">
        <v>3</v>
      </c>
      <c r="C759" s="34">
        <v>103</v>
      </c>
      <c r="D759" s="33">
        <f>'Inputs and Outputs Part A'!$B$4+'Inputs and Outputs Part A'!$B$8</f>
        <v>101</v>
      </c>
      <c r="E759" s="33">
        <f t="shared" si="66"/>
        <v>101</v>
      </c>
      <c r="F759" s="33">
        <f>IF(E759-B759&gt;'Inputs and Outputs Part A'!B$4,E759-B759-'Inputs and Outputs Part A'!B$4,0)</f>
        <v>0</v>
      </c>
      <c r="G759" s="35">
        <f>'Inputs and Outputs Part A'!$B$5*'Data Sheet A'!E759-'Inputs and Outputs Part A'!$B$6*'Data Sheet A'!F759</f>
        <v>4040</v>
      </c>
      <c r="J759" s="13" t="s">
        <v>763</v>
      </c>
      <c r="K759" s="34">
        <v>3</v>
      </c>
      <c r="L759" s="34">
        <v>103</v>
      </c>
      <c r="M759" s="33">
        <f>'Inputs and Outputs Part A'!$B$4+'Inputs and Outputs Part A'!$B$9</f>
        <v>102</v>
      </c>
      <c r="N759" s="33">
        <f t="shared" si="67"/>
        <v>102</v>
      </c>
      <c r="O759" s="33">
        <f>IF(N759-K759&gt;'Inputs and Outputs Part A'!B$4,N759-K759-'Inputs and Outputs Part A'!B$4,0)</f>
        <v>0</v>
      </c>
      <c r="P759" s="35">
        <f>'Inputs and Outputs Part A'!$B$5*'Data Sheet A'!N759-'Inputs and Outputs Part A'!$B$6*'Data Sheet A'!O759</f>
        <v>4080</v>
      </c>
      <c r="S759" s="13" t="s">
        <v>763</v>
      </c>
      <c r="T759" s="34">
        <v>3</v>
      </c>
      <c r="U759" s="34">
        <v>103</v>
      </c>
      <c r="V759" s="33">
        <f>'Inputs and Outputs Part A'!$B$4+'Inputs and Outputs Part A'!$B$10</f>
        <v>103</v>
      </c>
      <c r="W759" s="33">
        <f t="shared" si="68"/>
        <v>103</v>
      </c>
      <c r="X759" s="33">
        <f>IF(W759-T759&gt;'Inputs and Outputs Part A'!B$4,W759-T759-'Inputs and Outputs Part A'!B$4,0)</f>
        <v>0</v>
      </c>
      <c r="Y759" s="35">
        <f>'Inputs and Outputs Part A'!$B$5*'Data Sheet A'!W759-'Inputs and Outputs Part A'!$B$6*'Data Sheet A'!X759</f>
        <v>4120</v>
      </c>
      <c r="AB759" s="13" t="s">
        <v>763</v>
      </c>
      <c r="AC759" s="34">
        <v>3</v>
      </c>
      <c r="AD759" s="34">
        <v>103</v>
      </c>
      <c r="AE759" s="33">
        <f>'Inputs and Outputs Part A'!$B$4+'Inputs and Outputs Part A'!$B$11</f>
        <v>104</v>
      </c>
      <c r="AF759" s="33">
        <f t="shared" si="69"/>
        <v>103</v>
      </c>
      <c r="AG759" s="33">
        <f>IF(AF759-AC759&gt;'Inputs and Outputs Part A'!B$4,AF759-AC759-'Inputs and Outputs Part A'!B$4,0)</f>
        <v>0</v>
      </c>
      <c r="AH759" s="35">
        <f>'Inputs and Outputs Part A'!$B$5*'Data Sheet A'!AF759-'Inputs and Outputs Part A'!$B$6*'Data Sheet A'!AG759</f>
        <v>4120</v>
      </c>
      <c r="AK759" s="13" t="s">
        <v>763</v>
      </c>
      <c r="AL759" s="34">
        <v>3</v>
      </c>
      <c r="AM759" s="34">
        <v>103</v>
      </c>
      <c r="AN759" s="33">
        <f>'Inputs and Outputs Part A'!$B$4+'Inputs and Outputs Part A'!$B$12</f>
        <v>105</v>
      </c>
      <c r="AO759" s="33">
        <f t="shared" si="70"/>
        <v>103</v>
      </c>
      <c r="AP759" s="33">
        <f>IF(AO759-AL759&gt;'Inputs and Outputs Part A'!B$4,AO759-AL759-'Inputs and Outputs Part A'!B$4,0)</f>
        <v>0</v>
      </c>
      <c r="AQ759" s="35">
        <f>'Inputs and Outputs Part A'!$B$5*'Data Sheet A'!AO759-'Inputs and Outputs Part A'!$B$6*'Data Sheet A'!AP759</f>
        <v>4120</v>
      </c>
      <c r="AS759" s="13" t="s">
        <v>763</v>
      </c>
      <c r="AT759" s="34">
        <v>3</v>
      </c>
      <c r="AU759" s="34">
        <v>103</v>
      </c>
      <c r="AV759" s="33">
        <f>'Inputs and Outputs Part A'!$B$4</f>
        <v>100</v>
      </c>
      <c r="AW759" s="33">
        <f t="shared" si="71"/>
        <v>100</v>
      </c>
      <c r="AX759" s="33">
        <f>IF(AW759-AT759&gt;'Inputs and Outputs Part A'!B$4,AW759-AT759-'Inputs and Outputs Part A'!B$4,0)</f>
        <v>0</v>
      </c>
      <c r="AY759" s="35">
        <f>'Inputs and Outputs Part A'!$B$5*'Data Sheet A'!AW759</f>
        <v>4000</v>
      </c>
    </row>
    <row r="760" spans="1:51" x14ac:dyDescent="0.3">
      <c r="A760" s="13" t="s">
        <v>764</v>
      </c>
      <c r="B760" s="34">
        <v>1</v>
      </c>
      <c r="C760" s="34">
        <v>100</v>
      </c>
      <c r="D760" s="33">
        <f>'Inputs and Outputs Part A'!$B$4+'Inputs and Outputs Part A'!$B$8</f>
        <v>101</v>
      </c>
      <c r="E760" s="33">
        <f t="shared" si="66"/>
        <v>100</v>
      </c>
      <c r="F760" s="33">
        <f>IF(E760-B760&gt;'Inputs and Outputs Part A'!B$4,E760-B760-'Inputs and Outputs Part A'!B$4,0)</f>
        <v>0</v>
      </c>
      <c r="G760" s="35">
        <f>'Inputs and Outputs Part A'!$B$5*'Data Sheet A'!E760-'Inputs and Outputs Part A'!$B$6*'Data Sheet A'!F760</f>
        <v>4000</v>
      </c>
      <c r="J760" s="13" t="s">
        <v>764</v>
      </c>
      <c r="K760" s="34">
        <v>1</v>
      </c>
      <c r="L760" s="34">
        <v>100</v>
      </c>
      <c r="M760" s="33">
        <f>'Inputs and Outputs Part A'!$B$4+'Inputs and Outputs Part A'!$B$9</f>
        <v>102</v>
      </c>
      <c r="N760" s="33">
        <f t="shared" si="67"/>
        <v>100</v>
      </c>
      <c r="O760" s="33">
        <f>IF(N760-K760&gt;'Inputs and Outputs Part A'!B$4,N760-K760-'Inputs and Outputs Part A'!B$4,0)</f>
        <v>0</v>
      </c>
      <c r="P760" s="35">
        <f>'Inputs and Outputs Part A'!$B$5*'Data Sheet A'!N760-'Inputs and Outputs Part A'!$B$6*'Data Sheet A'!O760</f>
        <v>4000</v>
      </c>
      <c r="S760" s="13" t="s">
        <v>764</v>
      </c>
      <c r="T760" s="34">
        <v>1</v>
      </c>
      <c r="U760" s="34">
        <v>100</v>
      </c>
      <c r="V760" s="33">
        <f>'Inputs and Outputs Part A'!$B$4+'Inputs and Outputs Part A'!$B$10</f>
        <v>103</v>
      </c>
      <c r="W760" s="33">
        <f t="shared" si="68"/>
        <v>100</v>
      </c>
      <c r="X760" s="33">
        <f>IF(W760-T760&gt;'Inputs and Outputs Part A'!B$4,W760-T760-'Inputs and Outputs Part A'!B$4,0)</f>
        <v>0</v>
      </c>
      <c r="Y760" s="35">
        <f>'Inputs and Outputs Part A'!$B$5*'Data Sheet A'!W760-'Inputs and Outputs Part A'!$B$6*'Data Sheet A'!X760</f>
        <v>4000</v>
      </c>
      <c r="AB760" s="13" t="s">
        <v>764</v>
      </c>
      <c r="AC760" s="34">
        <v>1</v>
      </c>
      <c r="AD760" s="34">
        <v>100</v>
      </c>
      <c r="AE760" s="33">
        <f>'Inputs and Outputs Part A'!$B$4+'Inputs and Outputs Part A'!$B$11</f>
        <v>104</v>
      </c>
      <c r="AF760" s="33">
        <f t="shared" si="69"/>
        <v>100</v>
      </c>
      <c r="AG760" s="33">
        <f>IF(AF760-AC760&gt;'Inputs and Outputs Part A'!B$4,AF760-AC760-'Inputs and Outputs Part A'!B$4,0)</f>
        <v>0</v>
      </c>
      <c r="AH760" s="35">
        <f>'Inputs and Outputs Part A'!$B$5*'Data Sheet A'!AF760-'Inputs and Outputs Part A'!$B$6*'Data Sheet A'!AG760</f>
        <v>4000</v>
      </c>
      <c r="AK760" s="13" t="s">
        <v>764</v>
      </c>
      <c r="AL760" s="34">
        <v>1</v>
      </c>
      <c r="AM760" s="34">
        <v>100</v>
      </c>
      <c r="AN760" s="33">
        <f>'Inputs and Outputs Part A'!$B$4+'Inputs and Outputs Part A'!$B$12</f>
        <v>105</v>
      </c>
      <c r="AO760" s="33">
        <f t="shared" si="70"/>
        <v>100</v>
      </c>
      <c r="AP760" s="33">
        <f>IF(AO760-AL760&gt;'Inputs and Outputs Part A'!B$4,AO760-AL760-'Inputs and Outputs Part A'!B$4,0)</f>
        <v>0</v>
      </c>
      <c r="AQ760" s="35">
        <f>'Inputs and Outputs Part A'!$B$5*'Data Sheet A'!AO760-'Inputs and Outputs Part A'!$B$6*'Data Sheet A'!AP760</f>
        <v>4000</v>
      </c>
      <c r="AS760" s="13" t="s">
        <v>764</v>
      </c>
      <c r="AT760" s="34">
        <v>1</v>
      </c>
      <c r="AU760" s="34">
        <v>100</v>
      </c>
      <c r="AV760" s="33">
        <f>'Inputs and Outputs Part A'!$B$4</f>
        <v>100</v>
      </c>
      <c r="AW760" s="33">
        <f t="shared" si="71"/>
        <v>100</v>
      </c>
      <c r="AX760" s="33">
        <f>IF(AW760-AT760&gt;'Inputs and Outputs Part A'!B$4,AW760-AT760-'Inputs and Outputs Part A'!B$4,0)</f>
        <v>0</v>
      </c>
      <c r="AY760" s="35">
        <f>'Inputs and Outputs Part A'!$B$5*'Data Sheet A'!AW760</f>
        <v>4000</v>
      </c>
    </row>
    <row r="761" spans="1:51" x14ac:dyDescent="0.3">
      <c r="A761" s="13" t="s">
        <v>765</v>
      </c>
      <c r="B761" s="34">
        <v>0</v>
      </c>
      <c r="C761" s="34">
        <v>113</v>
      </c>
      <c r="D761" s="33">
        <f>'Inputs and Outputs Part A'!$B$4+'Inputs and Outputs Part A'!$B$8</f>
        <v>101</v>
      </c>
      <c r="E761" s="33">
        <f t="shared" si="66"/>
        <v>101</v>
      </c>
      <c r="F761" s="33">
        <f>IF(E761-B761&gt;'Inputs and Outputs Part A'!B$4,E761-B761-'Inputs and Outputs Part A'!B$4,0)</f>
        <v>1</v>
      </c>
      <c r="G761" s="35">
        <f>'Inputs and Outputs Part A'!$B$5*'Data Sheet A'!E761-'Inputs and Outputs Part A'!$B$6*'Data Sheet A'!F761</f>
        <v>3940</v>
      </c>
      <c r="J761" s="13" t="s">
        <v>765</v>
      </c>
      <c r="K761" s="34">
        <v>0</v>
      </c>
      <c r="L761" s="34">
        <v>113</v>
      </c>
      <c r="M761" s="33">
        <f>'Inputs and Outputs Part A'!$B$4+'Inputs and Outputs Part A'!$B$9</f>
        <v>102</v>
      </c>
      <c r="N761" s="33">
        <f t="shared" si="67"/>
        <v>102</v>
      </c>
      <c r="O761" s="33">
        <f>IF(N761-K761&gt;'Inputs and Outputs Part A'!B$4,N761-K761-'Inputs and Outputs Part A'!B$4,0)</f>
        <v>2</v>
      </c>
      <c r="P761" s="35">
        <f>'Inputs and Outputs Part A'!$B$5*'Data Sheet A'!N761-'Inputs and Outputs Part A'!$B$6*'Data Sheet A'!O761</f>
        <v>3880</v>
      </c>
      <c r="S761" s="13" t="s">
        <v>765</v>
      </c>
      <c r="T761" s="34">
        <v>0</v>
      </c>
      <c r="U761" s="34">
        <v>113</v>
      </c>
      <c r="V761" s="33">
        <f>'Inputs and Outputs Part A'!$B$4+'Inputs and Outputs Part A'!$B$10</f>
        <v>103</v>
      </c>
      <c r="W761" s="33">
        <f t="shared" si="68"/>
        <v>103</v>
      </c>
      <c r="X761" s="33">
        <f>IF(W761-T761&gt;'Inputs and Outputs Part A'!B$4,W761-T761-'Inputs and Outputs Part A'!B$4,0)</f>
        <v>3</v>
      </c>
      <c r="Y761" s="35">
        <f>'Inputs and Outputs Part A'!$B$5*'Data Sheet A'!W761-'Inputs and Outputs Part A'!$B$6*'Data Sheet A'!X761</f>
        <v>3820</v>
      </c>
      <c r="AB761" s="13" t="s">
        <v>765</v>
      </c>
      <c r="AC761" s="34">
        <v>0</v>
      </c>
      <c r="AD761" s="34">
        <v>113</v>
      </c>
      <c r="AE761" s="33">
        <f>'Inputs and Outputs Part A'!$B$4+'Inputs and Outputs Part A'!$B$11</f>
        <v>104</v>
      </c>
      <c r="AF761" s="33">
        <f t="shared" si="69"/>
        <v>104</v>
      </c>
      <c r="AG761" s="33">
        <f>IF(AF761-AC761&gt;'Inputs and Outputs Part A'!B$4,AF761-AC761-'Inputs and Outputs Part A'!B$4,0)</f>
        <v>4</v>
      </c>
      <c r="AH761" s="35">
        <f>'Inputs and Outputs Part A'!$B$5*'Data Sheet A'!AF761-'Inputs and Outputs Part A'!$B$6*'Data Sheet A'!AG761</f>
        <v>3760</v>
      </c>
      <c r="AK761" s="13" t="s">
        <v>765</v>
      </c>
      <c r="AL761" s="34">
        <v>0</v>
      </c>
      <c r="AM761" s="34">
        <v>113</v>
      </c>
      <c r="AN761" s="33">
        <f>'Inputs and Outputs Part A'!$B$4+'Inputs and Outputs Part A'!$B$12</f>
        <v>105</v>
      </c>
      <c r="AO761" s="33">
        <f t="shared" si="70"/>
        <v>105</v>
      </c>
      <c r="AP761" s="33">
        <f>IF(AO761-AL761&gt;'Inputs and Outputs Part A'!B$4,AO761-AL761-'Inputs and Outputs Part A'!B$4,0)</f>
        <v>5</v>
      </c>
      <c r="AQ761" s="35">
        <f>'Inputs and Outputs Part A'!$B$5*'Data Sheet A'!AO761-'Inputs and Outputs Part A'!$B$6*'Data Sheet A'!AP761</f>
        <v>3700</v>
      </c>
      <c r="AS761" s="13" t="s">
        <v>765</v>
      </c>
      <c r="AT761" s="34">
        <v>0</v>
      </c>
      <c r="AU761" s="34">
        <v>113</v>
      </c>
      <c r="AV761" s="33">
        <f>'Inputs and Outputs Part A'!$B$4</f>
        <v>100</v>
      </c>
      <c r="AW761" s="33">
        <f t="shared" si="71"/>
        <v>100</v>
      </c>
      <c r="AX761" s="33">
        <f>IF(AW761-AT761&gt;'Inputs and Outputs Part A'!B$4,AW761-AT761-'Inputs and Outputs Part A'!B$4,0)</f>
        <v>0</v>
      </c>
      <c r="AY761" s="35">
        <f>'Inputs and Outputs Part A'!$B$5*'Data Sheet A'!AW761</f>
        <v>4000</v>
      </c>
    </row>
    <row r="762" spans="1:51" x14ac:dyDescent="0.3">
      <c r="A762" s="13" t="s">
        <v>766</v>
      </c>
      <c r="B762" s="34">
        <v>2</v>
      </c>
      <c r="C762" s="34">
        <v>105</v>
      </c>
      <c r="D762" s="33">
        <f>'Inputs and Outputs Part A'!$B$4+'Inputs and Outputs Part A'!$B$8</f>
        <v>101</v>
      </c>
      <c r="E762" s="33">
        <f t="shared" si="66"/>
        <v>101</v>
      </c>
      <c r="F762" s="33">
        <f>IF(E762-B762&gt;'Inputs and Outputs Part A'!B$4,E762-B762-'Inputs and Outputs Part A'!B$4,0)</f>
        <v>0</v>
      </c>
      <c r="G762" s="35">
        <f>'Inputs and Outputs Part A'!$B$5*'Data Sheet A'!E762-'Inputs and Outputs Part A'!$B$6*'Data Sheet A'!F762</f>
        <v>4040</v>
      </c>
      <c r="J762" s="13" t="s">
        <v>766</v>
      </c>
      <c r="K762" s="34">
        <v>2</v>
      </c>
      <c r="L762" s="34">
        <v>105</v>
      </c>
      <c r="M762" s="33">
        <f>'Inputs and Outputs Part A'!$B$4+'Inputs and Outputs Part A'!$B$9</f>
        <v>102</v>
      </c>
      <c r="N762" s="33">
        <f t="shared" si="67"/>
        <v>102</v>
      </c>
      <c r="O762" s="33">
        <f>IF(N762-K762&gt;'Inputs and Outputs Part A'!B$4,N762-K762-'Inputs and Outputs Part A'!B$4,0)</f>
        <v>0</v>
      </c>
      <c r="P762" s="35">
        <f>'Inputs and Outputs Part A'!$B$5*'Data Sheet A'!N762-'Inputs and Outputs Part A'!$B$6*'Data Sheet A'!O762</f>
        <v>4080</v>
      </c>
      <c r="S762" s="13" t="s">
        <v>766</v>
      </c>
      <c r="T762" s="34">
        <v>2</v>
      </c>
      <c r="U762" s="34">
        <v>105</v>
      </c>
      <c r="V762" s="33">
        <f>'Inputs and Outputs Part A'!$B$4+'Inputs and Outputs Part A'!$B$10</f>
        <v>103</v>
      </c>
      <c r="W762" s="33">
        <f t="shared" si="68"/>
        <v>103</v>
      </c>
      <c r="X762" s="33">
        <f>IF(W762-T762&gt;'Inputs and Outputs Part A'!B$4,W762-T762-'Inputs and Outputs Part A'!B$4,0)</f>
        <v>1</v>
      </c>
      <c r="Y762" s="35">
        <f>'Inputs and Outputs Part A'!$B$5*'Data Sheet A'!W762-'Inputs and Outputs Part A'!$B$6*'Data Sheet A'!X762</f>
        <v>4020</v>
      </c>
      <c r="AB762" s="13" t="s">
        <v>766</v>
      </c>
      <c r="AC762" s="34">
        <v>2</v>
      </c>
      <c r="AD762" s="34">
        <v>105</v>
      </c>
      <c r="AE762" s="33">
        <f>'Inputs and Outputs Part A'!$B$4+'Inputs and Outputs Part A'!$B$11</f>
        <v>104</v>
      </c>
      <c r="AF762" s="33">
        <f t="shared" si="69"/>
        <v>104</v>
      </c>
      <c r="AG762" s="33">
        <f>IF(AF762-AC762&gt;'Inputs and Outputs Part A'!B$4,AF762-AC762-'Inputs and Outputs Part A'!B$4,0)</f>
        <v>2</v>
      </c>
      <c r="AH762" s="35">
        <f>'Inputs and Outputs Part A'!$B$5*'Data Sheet A'!AF762-'Inputs and Outputs Part A'!$B$6*'Data Sheet A'!AG762</f>
        <v>3960</v>
      </c>
      <c r="AK762" s="13" t="s">
        <v>766</v>
      </c>
      <c r="AL762" s="34">
        <v>2</v>
      </c>
      <c r="AM762" s="34">
        <v>105</v>
      </c>
      <c r="AN762" s="33">
        <f>'Inputs and Outputs Part A'!$B$4+'Inputs and Outputs Part A'!$B$12</f>
        <v>105</v>
      </c>
      <c r="AO762" s="33">
        <f t="shared" si="70"/>
        <v>105</v>
      </c>
      <c r="AP762" s="33">
        <f>IF(AO762-AL762&gt;'Inputs and Outputs Part A'!B$4,AO762-AL762-'Inputs and Outputs Part A'!B$4,0)</f>
        <v>3</v>
      </c>
      <c r="AQ762" s="35">
        <f>'Inputs and Outputs Part A'!$B$5*'Data Sheet A'!AO762-'Inputs and Outputs Part A'!$B$6*'Data Sheet A'!AP762</f>
        <v>3900</v>
      </c>
      <c r="AS762" s="13" t="s">
        <v>766</v>
      </c>
      <c r="AT762" s="34">
        <v>2</v>
      </c>
      <c r="AU762" s="34">
        <v>105</v>
      </c>
      <c r="AV762" s="33">
        <f>'Inputs and Outputs Part A'!$B$4</f>
        <v>100</v>
      </c>
      <c r="AW762" s="33">
        <f t="shared" si="71"/>
        <v>100</v>
      </c>
      <c r="AX762" s="33">
        <f>IF(AW762-AT762&gt;'Inputs and Outputs Part A'!B$4,AW762-AT762-'Inputs and Outputs Part A'!B$4,0)</f>
        <v>0</v>
      </c>
      <c r="AY762" s="35">
        <f>'Inputs and Outputs Part A'!$B$5*'Data Sheet A'!AW762</f>
        <v>4000</v>
      </c>
    </row>
    <row r="763" spans="1:51" x14ac:dyDescent="0.3">
      <c r="A763" s="13" t="s">
        <v>767</v>
      </c>
      <c r="B763" s="34">
        <v>3</v>
      </c>
      <c r="C763" s="34">
        <v>109</v>
      </c>
      <c r="D763" s="33">
        <f>'Inputs and Outputs Part A'!$B$4+'Inputs and Outputs Part A'!$B$8</f>
        <v>101</v>
      </c>
      <c r="E763" s="33">
        <f t="shared" si="66"/>
        <v>101</v>
      </c>
      <c r="F763" s="33">
        <f>IF(E763-B763&gt;'Inputs and Outputs Part A'!B$4,E763-B763-'Inputs and Outputs Part A'!B$4,0)</f>
        <v>0</v>
      </c>
      <c r="G763" s="35">
        <f>'Inputs and Outputs Part A'!$B$5*'Data Sheet A'!E763-'Inputs and Outputs Part A'!$B$6*'Data Sheet A'!F763</f>
        <v>4040</v>
      </c>
      <c r="J763" s="13" t="s">
        <v>767</v>
      </c>
      <c r="K763" s="34">
        <v>3</v>
      </c>
      <c r="L763" s="34">
        <v>109</v>
      </c>
      <c r="M763" s="33">
        <f>'Inputs and Outputs Part A'!$B$4+'Inputs and Outputs Part A'!$B$9</f>
        <v>102</v>
      </c>
      <c r="N763" s="33">
        <f t="shared" si="67"/>
        <v>102</v>
      </c>
      <c r="O763" s="33">
        <f>IF(N763-K763&gt;'Inputs and Outputs Part A'!B$4,N763-K763-'Inputs and Outputs Part A'!B$4,0)</f>
        <v>0</v>
      </c>
      <c r="P763" s="35">
        <f>'Inputs and Outputs Part A'!$B$5*'Data Sheet A'!N763-'Inputs and Outputs Part A'!$B$6*'Data Sheet A'!O763</f>
        <v>4080</v>
      </c>
      <c r="S763" s="13" t="s">
        <v>767</v>
      </c>
      <c r="T763" s="34">
        <v>3</v>
      </c>
      <c r="U763" s="34">
        <v>109</v>
      </c>
      <c r="V763" s="33">
        <f>'Inputs and Outputs Part A'!$B$4+'Inputs and Outputs Part A'!$B$10</f>
        <v>103</v>
      </c>
      <c r="W763" s="33">
        <f t="shared" si="68"/>
        <v>103</v>
      </c>
      <c r="X763" s="33">
        <f>IF(W763-T763&gt;'Inputs and Outputs Part A'!B$4,W763-T763-'Inputs and Outputs Part A'!B$4,0)</f>
        <v>0</v>
      </c>
      <c r="Y763" s="35">
        <f>'Inputs and Outputs Part A'!$B$5*'Data Sheet A'!W763-'Inputs and Outputs Part A'!$B$6*'Data Sheet A'!X763</f>
        <v>4120</v>
      </c>
      <c r="AB763" s="13" t="s">
        <v>767</v>
      </c>
      <c r="AC763" s="34">
        <v>3</v>
      </c>
      <c r="AD763" s="34">
        <v>109</v>
      </c>
      <c r="AE763" s="33">
        <f>'Inputs and Outputs Part A'!$B$4+'Inputs and Outputs Part A'!$B$11</f>
        <v>104</v>
      </c>
      <c r="AF763" s="33">
        <f t="shared" si="69"/>
        <v>104</v>
      </c>
      <c r="AG763" s="33">
        <f>IF(AF763-AC763&gt;'Inputs and Outputs Part A'!B$4,AF763-AC763-'Inputs and Outputs Part A'!B$4,0)</f>
        <v>1</v>
      </c>
      <c r="AH763" s="35">
        <f>'Inputs and Outputs Part A'!$B$5*'Data Sheet A'!AF763-'Inputs and Outputs Part A'!$B$6*'Data Sheet A'!AG763</f>
        <v>4060</v>
      </c>
      <c r="AK763" s="13" t="s">
        <v>767</v>
      </c>
      <c r="AL763" s="34">
        <v>3</v>
      </c>
      <c r="AM763" s="34">
        <v>109</v>
      </c>
      <c r="AN763" s="33">
        <f>'Inputs and Outputs Part A'!$B$4+'Inputs and Outputs Part A'!$B$12</f>
        <v>105</v>
      </c>
      <c r="AO763" s="33">
        <f t="shared" si="70"/>
        <v>105</v>
      </c>
      <c r="AP763" s="33">
        <f>IF(AO763-AL763&gt;'Inputs and Outputs Part A'!B$4,AO763-AL763-'Inputs and Outputs Part A'!B$4,0)</f>
        <v>2</v>
      </c>
      <c r="AQ763" s="35">
        <f>'Inputs and Outputs Part A'!$B$5*'Data Sheet A'!AO763-'Inputs and Outputs Part A'!$B$6*'Data Sheet A'!AP763</f>
        <v>4000</v>
      </c>
      <c r="AS763" s="13" t="s">
        <v>767</v>
      </c>
      <c r="AT763" s="34">
        <v>3</v>
      </c>
      <c r="AU763" s="34">
        <v>109</v>
      </c>
      <c r="AV763" s="33">
        <f>'Inputs and Outputs Part A'!$B$4</f>
        <v>100</v>
      </c>
      <c r="AW763" s="33">
        <f t="shared" si="71"/>
        <v>100</v>
      </c>
      <c r="AX763" s="33">
        <f>IF(AW763-AT763&gt;'Inputs and Outputs Part A'!B$4,AW763-AT763-'Inputs and Outputs Part A'!B$4,0)</f>
        <v>0</v>
      </c>
      <c r="AY763" s="35">
        <f>'Inputs and Outputs Part A'!$B$5*'Data Sheet A'!AW763</f>
        <v>4000</v>
      </c>
    </row>
    <row r="764" spans="1:51" x14ac:dyDescent="0.3">
      <c r="A764" s="13" t="s">
        <v>768</v>
      </c>
      <c r="B764" s="34">
        <v>0</v>
      </c>
      <c r="C764" s="34">
        <v>98</v>
      </c>
      <c r="D764" s="33">
        <f>'Inputs and Outputs Part A'!$B$4+'Inputs and Outputs Part A'!$B$8</f>
        <v>101</v>
      </c>
      <c r="E764" s="33">
        <f t="shared" si="66"/>
        <v>98</v>
      </c>
      <c r="F764" s="33">
        <f>IF(E764-B764&gt;'Inputs and Outputs Part A'!B$4,E764-B764-'Inputs and Outputs Part A'!B$4,0)</f>
        <v>0</v>
      </c>
      <c r="G764" s="35">
        <f>'Inputs and Outputs Part A'!$B$5*'Data Sheet A'!E764-'Inputs and Outputs Part A'!$B$6*'Data Sheet A'!F764</f>
        <v>3920</v>
      </c>
      <c r="J764" s="13" t="s">
        <v>768</v>
      </c>
      <c r="K764" s="34">
        <v>0</v>
      </c>
      <c r="L764" s="34">
        <v>98</v>
      </c>
      <c r="M764" s="33">
        <f>'Inputs and Outputs Part A'!$B$4+'Inputs and Outputs Part A'!$B$9</f>
        <v>102</v>
      </c>
      <c r="N764" s="33">
        <f t="shared" si="67"/>
        <v>98</v>
      </c>
      <c r="O764" s="33">
        <f>IF(N764-K764&gt;'Inputs and Outputs Part A'!B$4,N764-K764-'Inputs and Outputs Part A'!B$4,0)</f>
        <v>0</v>
      </c>
      <c r="P764" s="35">
        <f>'Inputs and Outputs Part A'!$B$5*'Data Sheet A'!N764-'Inputs and Outputs Part A'!$B$6*'Data Sheet A'!O764</f>
        <v>3920</v>
      </c>
      <c r="S764" s="13" t="s">
        <v>768</v>
      </c>
      <c r="T764" s="34">
        <v>0</v>
      </c>
      <c r="U764" s="34">
        <v>98</v>
      </c>
      <c r="V764" s="33">
        <f>'Inputs and Outputs Part A'!$B$4+'Inputs and Outputs Part A'!$B$10</f>
        <v>103</v>
      </c>
      <c r="W764" s="33">
        <f t="shared" si="68"/>
        <v>98</v>
      </c>
      <c r="X764" s="33">
        <f>IF(W764-T764&gt;'Inputs and Outputs Part A'!B$4,W764-T764-'Inputs and Outputs Part A'!B$4,0)</f>
        <v>0</v>
      </c>
      <c r="Y764" s="35">
        <f>'Inputs and Outputs Part A'!$B$5*'Data Sheet A'!W764-'Inputs and Outputs Part A'!$B$6*'Data Sheet A'!X764</f>
        <v>3920</v>
      </c>
      <c r="AB764" s="13" t="s">
        <v>768</v>
      </c>
      <c r="AC764" s="34">
        <v>0</v>
      </c>
      <c r="AD764" s="34">
        <v>98</v>
      </c>
      <c r="AE764" s="33">
        <f>'Inputs and Outputs Part A'!$B$4+'Inputs and Outputs Part A'!$B$11</f>
        <v>104</v>
      </c>
      <c r="AF764" s="33">
        <f t="shared" si="69"/>
        <v>98</v>
      </c>
      <c r="AG764" s="33">
        <f>IF(AF764-AC764&gt;'Inputs and Outputs Part A'!B$4,AF764-AC764-'Inputs and Outputs Part A'!B$4,0)</f>
        <v>0</v>
      </c>
      <c r="AH764" s="35">
        <f>'Inputs and Outputs Part A'!$B$5*'Data Sheet A'!AF764-'Inputs and Outputs Part A'!$B$6*'Data Sheet A'!AG764</f>
        <v>3920</v>
      </c>
      <c r="AK764" s="13" t="s">
        <v>768</v>
      </c>
      <c r="AL764" s="34">
        <v>0</v>
      </c>
      <c r="AM764" s="34">
        <v>98</v>
      </c>
      <c r="AN764" s="33">
        <f>'Inputs and Outputs Part A'!$B$4+'Inputs and Outputs Part A'!$B$12</f>
        <v>105</v>
      </c>
      <c r="AO764" s="33">
        <f t="shared" si="70"/>
        <v>98</v>
      </c>
      <c r="AP764" s="33">
        <f>IF(AO764-AL764&gt;'Inputs and Outputs Part A'!B$4,AO764-AL764-'Inputs and Outputs Part A'!B$4,0)</f>
        <v>0</v>
      </c>
      <c r="AQ764" s="35">
        <f>'Inputs and Outputs Part A'!$B$5*'Data Sheet A'!AO764-'Inputs and Outputs Part A'!$B$6*'Data Sheet A'!AP764</f>
        <v>3920</v>
      </c>
      <c r="AS764" s="13" t="s">
        <v>768</v>
      </c>
      <c r="AT764" s="34">
        <v>0</v>
      </c>
      <c r="AU764" s="34">
        <v>98</v>
      </c>
      <c r="AV764" s="33">
        <f>'Inputs and Outputs Part A'!$B$4</f>
        <v>100</v>
      </c>
      <c r="AW764" s="33">
        <f t="shared" si="71"/>
        <v>98</v>
      </c>
      <c r="AX764" s="33">
        <f>IF(AW764-AT764&gt;'Inputs and Outputs Part A'!B$4,AW764-AT764-'Inputs and Outputs Part A'!B$4,0)</f>
        <v>0</v>
      </c>
      <c r="AY764" s="35">
        <f>'Inputs and Outputs Part A'!$B$5*'Data Sheet A'!AW764</f>
        <v>3920</v>
      </c>
    </row>
    <row r="765" spans="1:51" x14ac:dyDescent="0.3">
      <c r="A765" s="13" t="s">
        <v>769</v>
      </c>
      <c r="B765" s="34">
        <v>0</v>
      </c>
      <c r="C765" s="34">
        <v>94</v>
      </c>
      <c r="D765" s="33">
        <f>'Inputs and Outputs Part A'!$B$4+'Inputs and Outputs Part A'!$B$8</f>
        <v>101</v>
      </c>
      <c r="E765" s="33">
        <f t="shared" si="66"/>
        <v>94</v>
      </c>
      <c r="F765" s="33">
        <f>IF(E765-B765&gt;'Inputs and Outputs Part A'!B$4,E765-B765-'Inputs and Outputs Part A'!B$4,0)</f>
        <v>0</v>
      </c>
      <c r="G765" s="35">
        <f>'Inputs and Outputs Part A'!$B$5*'Data Sheet A'!E765-'Inputs and Outputs Part A'!$B$6*'Data Sheet A'!F765</f>
        <v>3760</v>
      </c>
      <c r="J765" s="13" t="s">
        <v>769</v>
      </c>
      <c r="K765" s="34">
        <v>0</v>
      </c>
      <c r="L765" s="34">
        <v>94</v>
      </c>
      <c r="M765" s="33">
        <f>'Inputs and Outputs Part A'!$B$4+'Inputs and Outputs Part A'!$B$9</f>
        <v>102</v>
      </c>
      <c r="N765" s="33">
        <f t="shared" si="67"/>
        <v>94</v>
      </c>
      <c r="O765" s="33">
        <f>IF(N765-K765&gt;'Inputs and Outputs Part A'!B$4,N765-K765-'Inputs and Outputs Part A'!B$4,0)</f>
        <v>0</v>
      </c>
      <c r="P765" s="35">
        <f>'Inputs and Outputs Part A'!$B$5*'Data Sheet A'!N765-'Inputs and Outputs Part A'!$B$6*'Data Sheet A'!O765</f>
        <v>3760</v>
      </c>
      <c r="S765" s="13" t="s">
        <v>769</v>
      </c>
      <c r="T765" s="34">
        <v>0</v>
      </c>
      <c r="U765" s="34">
        <v>94</v>
      </c>
      <c r="V765" s="33">
        <f>'Inputs and Outputs Part A'!$B$4+'Inputs and Outputs Part A'!$B$10</f>
        <v>103</v>
      </c>
      <c r="W765" s="33">
        <f t="shared" si="68"/>
        <v>94</v>
      </c>
      <c r="X765" s="33">
        <f>IF(W765-T765&gt;'Inputs and Outputs Part A'!B$4,W765-T765-'Inputs and Outputs Part A'!B$4,0)</f>
        <v>0</v>
      </c>
      <c r="Y765" s="35">
        <f>'Inputs and Outputs Part A'!$B$5*'Data Sheet A'!W765-'Inputs and Outputs Part A'!$B$6*'Data Sheet A'!X765</f>
        <v>3760</v>
      </c>
      <c r="AB765" s="13" t="s">
        <v>769</v>
      </c>
      <c r="AC765" s="34">
        <v>0</v>
      </c>
      <c r="AD765" s="34">
        <v>94</v>
      </c>
      <c r="AE765" s="33">
        <f>'Inputs and Outputs Part A'!$B$4+'Inputs and Outputs Part A'!$B$11</f>
        <v>104</v>
      </c>
      <c r="AF765" s="33">
        <f t="shared" si="69"/>
        <v>94</v>
      </c>
      <c r="AG765" s="33">
        <f>IF(AF765-AC765&gt;'Inputs and Outputs Part A'!B$4,AF765-AC765-'Inputs and Outputs Part A'!B$4,0)</f>
        <v>0</v>
      </c>
      <c r="AH765" s="35">
        <f>'Inputs and Outputs Part A'!$B$5*'Data Sheet A'!AF765-'Inputs and Outputs Part A'!$B$6*'Data Sheet A'!AG765</f>
        <v>3760</v>
      </c>
      <c r="AK765" s="13" t="s">
        <v>769</v>
      </c>
      <c r="AL765" s="34">
        <v>0</v>
      </c>
      <c r="AM765" s="34">
        <v>94</v>
      </c>
      <c r="AN765" s="33">
        <f>'Inputs and Outputs Part A'!$B$4+'Inputs and Outputs Part A'!$B$12</f>
        <v>105</v>
      </c>
      <c r="AO765" s="33">
        <f t="shared" si="70"/>
        <v>94</v>
      </c>
      <c r="AP765" s="33">
        <f>IF(AO765-AL765&gt;'Inputs and Outputs Part A'!B$4,AO765-AL765-'Inputs and Outputs Part A'!B$4,0)</f>
        <v>0</v>
      </c>
      <c r="AQ765" s="35">
        <f>'Inputs and Outputs Part A'!$B$5*'Data Sheet A'!AO765-'Inputs and Outputs Part A'!$B$6*'Data Sheet A'!AP765</f>
        <v>3760</v>
      </c>
      <c r="AS765" s="13" t="s">
        <v>769</v>
      </c>
      <c r="AT765" s="34">
        <v>0</v>
      </c>
      <c r="AU765" s="34">
        <v>94</v>
      </c>
      <c r="AV765" s="33">
        <f>'Inputs and Outputs Part A'!$B$4</f>
        <v>100</v>
      </c>
      <c r="AW765" s="33">
        <f t="shared" si="71"/>
        <v>94</v>
      </c>
      <c r="AX765" s="33">
        <f>IF(AW765-AT765&gt;'Inputs and Outputs Part A'!B$4,AW765-AT765-'Inputs and Outputs Part A'!B$4,0)</f>
        <v>0</v>
      </c>
      <c r="AY765" s="35">
        <f>'Inputs and Outputs Part A'!$B$5*'Data Sheet A'!AW765</f>
        <v>3760</v>
      </c>
    </row>
    <row r="766" spans="1:51" x14ac:dyDescent="0.3">
      <c r="A766" s="13" t="s">
        <v>770</v>
      </c>
      <c r="B766" s="34">
        <v>2</v>
      </c>
      <c r="C766" s="34">
        <v>114</v>
      </c>
      <c r="D766" s="33">
        <f>'Inputs and Outputs Part A'!$B$4+'Inputs and Outputs Part A'!$B$8</f>
        <v>101</v>
      </c>
      <c r="E766" s="33">
        <f t="shared" si="66"/>
        <v>101</v>
      </c>
      <c r="F766" s="33">
        <f>IF(E766-B766&gt;'Inputs and Outputs Part A'!B$4,E766-B766-'Inputs and Outputs Part A'!B$4,0)</f>
        <v>0</v>
      </c>
      <c r="G766" s="35">
        <f>'Inputs and Outputs Part A'!$B$5*'Data Sheet A'!E766-'Inputs and Outputs Part A'!$B$6*'Data Sheet A'!F766</f>
        <v>4040</v>
      </c>
      <c r="J766" s="13" t="s">
        <v>770</v>
      </c>
      <c r="K766" s="34">
        <v>2</v>
      </c>
      <c r="L766" s="34">
        <v>114</v>
      </c>
      <c r="M766" s="33">
        <f>'Inputs and Outputs Part A'!$B$4+'Inputs and Outputs Part A'!$B$9</f>
        <v>102</v>
      </c>
      <c r="N766" s="33">
        <f t="shared" si="67"/>
        <v>102</v>
      </c>
      <c r="O766" s="33">
        <f>IF(N766-K766&gt;'Inputs and Outputs Part A'!B$4,N766-K766-'Inputs and Outputs Part A'!B$4,0)</f>
        <v>0</v>
      </c>
      <c r="P766" s="35">
        <f>'Inputs and Outputs Part A'!$B$5*'Data Sheet A'!N766-'Inputs and Outputs Part A'!$B$6*'Data Sheet A'!O766</f>
        <v>4080</v>
      </c>
      <c r="S766" s="13" t="s">
        <v>770</v>
      </c>
      <c r="T766" s="34">
        <v>2</v>
      </c>
      <c r="U766" s="34">
        <v>114</v>
      </c>
      <c r="V766" s="33">
        <f>'Inputs and Outputs Part A'!$B$4+'Inputs and Outputs Part A'!$B$10</f>
        <v>103</v>
      </c>
      <c r="W766" s="33">
        <f t="shared" si="68"/>
        <v>103</v>
      </c>
      <c r="X766" s="33">
        <f>IF(W766-T766&gt;'Inputs and Outputs Part A'!B$4,W766-T766-'Inputs and Outputs Part A'!B$4,0)</f>
        <v>1</v>
      </c>
      <c r="Y766" s="35">
        <f>'Inputs and Outputs Part A'!$B$5*'Data Sheet A'!W766-'Inputs and Outputs Part A'!$B$6*'Data Sheet A'!X766</f>
        <v>4020</v>
      </c>
      <c r="AB766" s="13" t="s">
        <v>770</v>
      </c>
      <c r="AC766" s="34">
        <v>2</v>
      </c>
      <c r="AD766" s="34">
        <v>114</v>
      </c>
      <c r="AE766" s="33">
        <f>'Inputs and Outputs Part A'!$B$4+'Inputs and Outputs Part A'!$B$11</f>
        <v>104</v>
      </c>
      <c r="AF766" s="33">
        <f t="shared" si="69"/>
        <v>104</v>
      </c>
      <c r="AG766" s="33">
        <f>IF(AF766-AC766&gt;'Inputs and Outputs Part A'!B$4,AF766-AC766-'Inputs and Outputs Part A'!B$4,0)</f>
        <v>2</v>
      </c>
      <c r="AH766" s="35">
        <f>'Inputs and Outputs Part A'!$B$5*'Data Sheet A'!AF766-'Inputs and Outputs Part A'!$B$6*'Data Sheet A'!AG766</f>
        <v>3960</v>
      </c>
      <c r="AK766" s="13" t="s">
        <v>770</v>
      </c>
      <c r="AL766" s="34">
        <v>2</v>
      </c>
      <c r="AM766" s="34">
        <v>114</v>
      </c>
      <c r="AN766" s="33">
        <f>'Inputs and Outputs Part A'!$B$4+'Inputs and Outputs Part A'!$B$12</f>
        <v>105</v>
      </c>
      <c r="AO766" s="33">
        <f t="shared" si="70"/>
        <v>105</v>
      </c>
      <c r="AP766" s="33">
        <f>IF(AO766-AL766&gt;'Inputs and Outputs Part A'!B$4,AO766-AL766-'Inputs and Outputs Part A'!B$4,0)</f>
        <v>3</v>
      </c>
      <c r="AQ766" s="35">
        <f>'Inputs and Outputs Part A'!$B$5*'Data Sheet A'!AO766-'Inputs and Outputs Part A'!$B$6*'Data Sheet A'!AP766</f>
        <v>3900</v>
      </c>
      <c r="AS766" s="13" t="s">
        <v>770</v>
      </c>
      <c r="AT766" s="34">
        <v>2</v>
      </c>
      <c r="AU766" s="34">
        <v>114</v>
      </c>
      <c r="AV766" s="33">
        <f>'Inputs and Outputs Part A'!$B$4</f>
        <v>100</v>
      </c>
      <c r="AW766" s="33">
        <f t="shared" si="71"/>
        <v>100</v>
      </c>
      <c r="AX766" s="33">
        <f>IF(AW766-AT766&gt;'Inputs and Outputs Part A'!B$4,AW766-AT766-'Inputs and Outputs Part A'!B$4,0)</f>
        <v>0</v>
      </c>
      <c r="AY766" s="35">
        <f>'Inputs and Outputs Part A'!$B$5*'Data Sheet A'!AW766</f>
        <v>4000</v>
      </c>
    </row>
    <row r="767" spans="1:51" x14ac:dyDescent="0.3">
      <c r="A767" s="13" t="s">
        <v>771</v>
      </c>
      <c r="B767" s="34">
        <v>1</v>
      </c>
      <c r="C767" s="34">
        <v>109</v>
      </c>
      <c r="D767" s="33">
        <f>'Inputs and Outputs Part A'!$B$4+'Inputs and Outputs Part A'!$B$8</f>
        <v>101</v>
      </c>
      <c r="E767" s="33">
        <f t="shared" si="66"/>
        <v>101</v>
      </c>
      <c r="F767" s="33">
        <f>IF(E767-B767&gt;'Inputs and Outputs Part A'!B$4,E767-B767-'Inputs and Outputs Part A'!B$4,0)</f>
        <v>0</v>
      </c>
      <c r="G767" s="35">
        <f>'Inputs and Outputs Part A'!$B$5*'Data Sheet A'!E767-'Inputs and Outputs Part A'!$B$6*'Data Sheet A'!F767</f>
        <v>4040</v>
      </c>
      <c r="J767" s="13" t="s">
        <v>771</v>
      </c>
      <c r="K767" s="34">
        <v>1</v>
      </c>
      <c r="L767" s="34">
        <v>109</v>
      </c>
      <c r="M767" s="33">
        <f>'Inputs and Outputs Part A'!$B$4+'Inputs and Outputs Part A'!$B$9</f>
        <v>102</v>
      </c>
      <c r="N767" s="33">
        <f t="shared" si="67"/>
        <v>102</v>
      </c>
      <c r="O767" s="33">
        <f>IF(N767-K767&gt;'Inputs and Outputs Part A'!B$4,N767-K767-'Inputs and Outputs Part A'!B$4,0)</f>
        <v>1</v>
      </c>
      <c r="P767" s="35">
        <f>'Inputs and Outputs Part A'!$B$5*'Data Sheet A'!N767-'Inputs and Outputs Part A'!$B$6*'Data Sheet A'!O767</f>
        <v>3980</v>
      </c>
      <c r="S767" s="13" t="s">
        <v>771</v>
      </c>
      <c r="T767" s="34">
        <v>1</v>
      </c>
      <c r="U767" s="34">
        <v>109</v>
      </c>
      <c r="V767" s="33">
        <f>'Inputs and Outputs Part A'!$B$4+'Inputs and Outputs Part A'!$B$10</f>
        <v>103</v>
      </c>
      <c r="W767" s="33">
        <f t="shared" si="68"/>
        <v>103</v>
      </c>
      <c r="X767" s="33">
        <f>IF(W767-T767&gt;'Inputs and Outputs Part A'!B$4,W767-T767-'Inputs and Outputs Part A'!B$4,0)</f>
        <v>2</v>
      </c>
      <c r="Y767" s="35">
        <f>'Inputs and Outputs Part A'!$B$5*'Data Sheet A'!W767-'Inputs and Outputs Part A'!$B$6*'Data Sheet A'!X767</f>
        <v>3920</v>
      </c>
      <c r="AB767" s="13" t="s">
        <v>771</v>
      </c>
      <c r="AC767" s="34">
        <v>1</v>
      </c>
      <c r="AD767" s="34">
        <v>109</v>
      </c>
      <c r="AE767" s="33">
        <f>'Inputs and Outputs Part A'!$B$4+'Inputs and Outputs Part A'!$B$11</f>
        <v>104</v>
      </c>
      <c r="AF767" s="33">
        <f t="shared" si="69"/>
        <v>104</v>
      </c>
      <c r="AG767" s="33">
        <f>IF(AF767-AC767&gt;'Inputs and Outputs Part A'!B$4,AF767-AC767-'Inputs and Outputs Part A'!B$4,0)</f>
        <v>3</v>
      </c>
      <c r="AH767" s="35">
        <f>'Inputs and Outputs Part A'!$B$5*'Data Sheet A'!AF767-'Inputs and Outputs Part A'!$B$6*'Data Sheet A'!AG767</f>
        <v>3860</v>
      </c>
      <c r="AK767" s="13" t="s">
        <v>771</v>
      </c>
      <c r="AL767" s="34">
        <v>1</v>
      </c>
      <c r="AM767" s="34">
        <v>109</v>
      </c>
      <c r="AN767" s="33">
        <f>'Inputs and Outputs Part A'!$B$4+'Inputs and Outputs Part A'!$B$12</f>
        <v>105</v>
      </c>
      <c r="AO767" s="33">
        <f t="shared" si="70"/>
        <v>105</v>
      </c>
      <c r="AP767" s="33">
        <f>IF(AO767-AL767&gt;'Inputs and Outputs Part A'!B$4,AO767-AL767-'Inputs and Outputs Part A'!B$4,0)</f>
        <v>4</v>
      </c>
      <c r="AQ767" s="35">
        <f>'Inputs and Outputs Part A'!$B$5*'Data Sheet A'!AO767-'Inputs and Outputs Part A'!$B$6*'Data Sheet A'!AP767</f>
        <v>3800</v>
      </c>
      <c r="AS767" s="13" t="s">
        <v>771</v>
      </c>
      <c r="AT767" s="34">
        <v>1</v>
      </c>
      <c r="AU767" s="34">
        <v>109</v>
      </c>
      <c r="AV767" s="33">
        <f>'Inputs and Outputs Part A'!$B$4</f>
        <v>100</v>
      </c>
      <c r="AW767" s="33">
        <f t="shared" si="71"/>
        <v>100</v>
      </c>
      <c r="AX767" s="33">
        <f>IF(AW767-AT767&gt;'Inputs and Outputs Part A'!B$4,AW767-AT767-'Inputs and Outputs Part A'!B$4,0)</f>
        <v>0</v>
      </c>
      <c r="AY767" s="35">
        <f>'Inputs and Outputs Part A'!$B$5*'Data Sheet A'!AW767</f>
        <v>4000</v>
      </c>
    </row>
    <row r="768" spans="1:51" x14ac:dyDescent="0.3">
      <c r="A768" s="13" t="s">
        <v>772</v>
      </c>
      <c r="B768" s="34">
        <v>3</v>
      </c>
      <c r="C768" s="34">
        <v>105</v>
      </c>
      <c r="D768" s="33">
        <f>'Inputs and Outputs Part A'!$B$4+'Inputs and Outputs Part A'!$B$8</f>
        <v>101</v>
      </c>
      <c r="E768" s="33">
        <f t="shared" si="66"/>
        <v>101</v>
      </c>
      <c r="F768" s="33">
        <f>IF(E768-B768&gt;'Inputs and Outputs Part A'!B$4,E768-B768-'Inputs and Outputs Part A'!B$4,0)</f>
        <v>0</v>
      </c>
      <c r="G768" s="35">
        <f>'Inputs and Outputs Part A'!$B$5*'Data Sheet A'!E768-'Inputs and Outputs Part A'!$B$6*'Data Sheet A'!F768</f>
        <v>4040</v>
      </c>
      <c r="J768" s="13" t="s">
        <v>772</v>
      </c>
      <c r="K768" s="34">
        <v>3</v>
      </c>
      <c r="L768" s="34">
        <v>105</v>
      </c>
      <c r="M768" s="33">
        <f>'Inputs and Outputs Part A'!$B$4+'Inputs and Outputs Part A'!$B$9</f>
        <v>102</v>
      </c>
      <c r="N768" s="33">
        <f t="shared" si="67"/>
        <v>102</v>
      </c>
      <c r="O768" s="33">
        <f>IF(N768-K768&gt;'Inputs and Outputs Part A'!B$4,N768-K768-'Inputs and Outputs Part A'!B$4,0)</f>
        <v>0</v>
      </c>
      <c r="P768" s="35">
        <f>'Inputs and Outputs Part A'!$B$5*'Data Sheet A'!N768-'Inputs and Outputs Part A'!$B$6*'Data Sheet A'!O768</f>
        <v>4080</v>
      </c>
      <c r="S768" s="13" t="s">
        <v>772</v>
      </c>
      <c r="T768" s="34">
        <v>3</v>
      </c>
      <c r="U768" s="34">
        <v>105</v>
      </c>
      <c r="V768" s="33">
        <f>'Inputs and Outputs Part A'!$B$4+'Inputs and Outputs Part A'!$B$10</f>
        <v>103</v>
      </c>
      <c r="W768" s="33">
        <f t="shared" si="68"/>
        <v>103</v>
      </c>
      <c r="X768" s="33">
        <f>IF(W768-T768&gt;'Inputs and Outputs Part A'!B$4,W768-T768-'Inputs and Outputs Part A'!B$4,0)</f>
        <v>0</v>
      </c>
      <c r="Y768" s="35">
        <f>'Inputs and Outputs Part A'!$B$5*'Data Sheet A'!W768-'Inputs and Outputs Part A'!$B$6*'Data Sheet A'!X768</f>
        <v>4120</v>
      </c>
      <c r="AB768" s="13" t="s">
        <v>772</v>
      </c>
      <c r="AC768" s="34">
        <v>3</v>
      </c>
      <c r="AD768" s="34">
        <v>105</v>
      </c>
      <c r="AE768" s="33">
        <f>'Inputs and Outputs Part A'!$B$4+'Inputs and Outputs Part A'!$B$11</f>
        <v>104</v>
      </c>
      <c r="AF768" s="33">
        <f t="shared" si="69"/>
        <v>104</v>
      </c>
      <c r="AG768" s="33">
        <f>IF(AF768-AC768&gt;'Inputs and Outputs Part A'!B$4,AF768-AC768-'Inputs and Outputs Part A'!B$4,0)</f>
        <v>1</v>
      </c>
      <c r="AH768" s="35">
        <f>'Inputs and Outputs Part A'!$B$5*'Data Sheet A'!AF768-'Inputs and Outputs Part A'!$B$6*'Data Sheet A'!AG768</f>
        <v>4060</v>
      </c>
      <c r="AK768" s="13" t="s">
        <v>772</v>
      </c>
      <c r="AL768" s="34">
        <v>3</v>
      </c>
      <c r="AM768" s="34">
        <v>105</v>
      </c>
      <c r="AN768" s="33">
        <f>'Inputs and Outputs Part A'!$B$4+'Inputs and Outputs Part A'!$B$12</f>
        <v>105</v>
      </c>
      <c r="AO768" s="33">
        <f t="shared" si="70"/>
        <v>105</v>
      </c>
      <c r="AP768" s="33">
        <f>IF(AO768-AL768&gt;'Inputs and Outputs Part A'!B$4,AO768-AL768-'Inputs and Outputs Part A'!B$4,0)</f>
        <v>2</v>
      </c>
      <c r="AQ768" s="35">
        <f>'Inputs and Outputs Part A'!$B$5*'Data Sheet A'!AO768-'Inputs and Outputs Part A'!$B$6*'Data Sheet A'!AP768</f>
        <v>4000</v>
      </c>
      <c r="AS768" s="13" t="s">
        <v>772</v>
      </c>
      <c r="AT768" s="34">
        <v>3</v>
      </c>
      <c r="AU768" s="34">
        <v>105</v>
      </c>
      <c r="AV768" s="33">
        <f>'Inputs and Outputs Part A'!$B$4</f>
        <v>100</v>
      </c>
      <c r="AW768" s="33">
        <f t="shared" si="71"/>
        <v>100</v>
      </c>
      <c r="AX768" s="33">
        <f>IF(AW768-AT768&gt;'Inputs and Outputs Part A'!B$4,AW768-AT768-'Inputs and Outputs Part A'!B$4,0)</f>
        <v>0</v>
      </c>
      <c r="AY768" s="35">
        <f>'Inputs and Outputs Part A'!$B$5*'Data Sheet A'!AW768</f>
        <v>4000</v>
      </c>
    </row>
    <row r="769" spans="1:51" x14ac:dyDescent="0.3">
      <c r="A769" s="13" t="s">
        <v>773</v>
      </c>
      <c r="B769" s="34">
        <v>2</v>
      </c>
      <c r="C769" s="34">
        <v>99</v>
      </c>
      <c r="D769" s="33">
        <f>'Inputs and Outputs Part A'!$B$4+'Inputs and Outputs Part A'!$B$8</f>
        <v>101</v>
      </c>
      <c r="E769" s="33">
        <f t="shared" si="66"/>
        <v>99</v>
      </c>
      <c r="F769" s="33">
        <f>IF(E769-B769&gt;'Inputs and Outputs Part A'!B$4,E769-B769-'Inputs and Outputs Part A'!B$4,0)</f>
        <v>0</v>
      </c>
      <c r="G769" s="35">
        <f>'Inputs and Outputs Part A'!$B$5*'Data Sheet A'!E769-'Inputs and Outputs Part A'!$B$6*'Data Sheet A'!F769</f>
        <v>3960</v>
      </c>
      <c r="J769" s="13" t="s">
        <v>773</v>
      </c>
      <c r="K769" s="34">
        <v>2</v>
      </c>
      <c r="L769" s="34">
        <v>99</v>
      </c>
      <c r="M769" s="33">
        <f>'Inputs and Outputs Part A'!$B$4+'Inputs and Outputs Part A'!$B$9</f>
        <v>102</v>
      </c>
      <c r="N769" s="33">
        <f t="shared" si="67"/>
        <v>99</v>
      </c>
      <c r="O769" s="33">
        <f>IF(N769-K769&gt;'Inputs and Outputs Part A'!B$4,N769-K769-'Inputs and Outputs Part A'!B$4,0)</f>
        <v>0</v>
      </c>
      <c r="P769" s="35">
        <f>'Inputs and Outputs Part A'!$B$5*'Data Sheet A'!N769-'Inputs and Outputs Part A'!$B$6*'Data Sheet A'!O769</f>
        <v>3960</v>
      </c>
      <c r="S769" s="13" t="s">
        <v>773</v>
      </c>
      <c r="T769" s="34">
        <v>2</v>
      </c>
      <c r="U769" s="34">
        <v>99</v>
      </c>
      <c r="V769" s="33">
        <f>'Inputs and Outputs Part A'!$B$4+'Inputs and Outputs Part A'!$B$10</f>
        <v>103</v>
      </c>
      <c r="W769" s="33">
        <f t="shared" si="68"/>
        <v>99</v>
      </c>
      <c r="X769" s="33">
        <f>IF(W769-T769&gt;'Inputs and Outputs Part A'!B$4,W769-T769-'Inputs and Outputs Part A'!B$4,0)</f>
        <v>0</v>
      </c>
      <c r="Y769" s="35">
        <f>'Inputs and Outputs Part A'!$B$5*'Data Sheet A'!W769-'Inputs and Outputs Part A'!$B$6*'Data Sheet A'!X769</f>
        <v>3960</v>
      </c>
      <c r="AB769" s="13" t="s">
        <v>773</v>
      </c>
      <c r="AC769" s="34">
        <v>2</v>
      </c>
      <c r="AD769" s="34">
        <v>99</v>
      </c>
      <c r="AE769" s="33">
        <f>'Inputs and Outputs Part A'!$B$4+'Inputs and Outputs Part A'!$B$11</f>
        <v>104</v>
      </c>
      <c r="AF769" s="33">
        <f t="shared" si="69"/>
        <v>99</v>
      </c>
      <c r="AG769" s="33">
        <f>IF(AF769-AC769&gt;'Inputs and Outputs Part A'!B$4,AF769-AC769-'Inputs and Outputs Part A'!B$4,0)</f>
        <v>0</v>
      </c>
      <c r="AH769" s="35">
        <f>'Inputs and Outputs Part A'!$B$5*'Data Sheet A'!AF769-'Inputs and Outputs Part A'!$B$6*'Data Sheet A'!AG769</f>
        <v>3960</v>
      </c>
      <c r="AK769" s="13" t="s">
        <v>773</v>
      </c>
      <c r="AL769" s="34">
        <v>2</v>
      </c>
      <c r="AM769" s="34">
        <v>99</v>
      </c>
      <c r="AN769" s="33">
        <f>'Inputs and Outputs Part A'!$B$4+'Inputs and Outputs Part A'!$B$12</f>
        <v>105</v>
      </c>
      <c r="AO769" s="33">
        <f t="shared" si="70"/>
        <v>99</v>
      </c>
      <c r="AP769" s="33">
        <f>IF(AO769-AL769&gt;'Inputs and Outputs Part A'!B$4,AO769-AL769-'Inputs and Outputs Part A'!B$4,0)</f>
        <v>0</v>
      </c>
      <c r="AQ769" s="35">
        <f>'Inputs and Outputs Part A'!$B$5*'Data Sheet A'!AO769-'Inputs and Outputs Part A'!$B$6*'Data Sheet A'!AP769</f>
        <v>3960</v>
      </c>
      <c r="AS769" s="13" t="s">
        <v>773</v>
      </c>
      <c r="AT769" s="34">
        <v>2</v>
      </c>
      <c r="AU769" s="34">
        <v>99</v>
      </c>
      <c r="AV769" s="33">
        <f>'Inputs and Outputs Part A'!$B$4</f>
        <v>100</v>
      </c>
      <c r="AW769" s="33">
        <f t="shared" si="71"/>
        <v>99</v>
      </c>
      <c r="AX769" s="33">
        <f>IF(AW769-AT769&gt;'Inputs and Outputs Part A'!B$4,AW769-AT769-'Inputs and Outputs Part A'!B$4,0)</f>
        <v>0</v>
      </c>
      <c r="AY769" s="35">
        <f>'Inputs and Outputs Part A'!$B$5*'Data Sheet A'!AW769</f>
        <v>3960</v>
      </c>
    </row>
    <row r="770" spans="1:51" x14ac:dyDescent="0.3">
      <c r="A770" s="13" t="s">
        <v>774</v>
      </c>
      <c r="B770" s="34">
        <v>1</v>
      </c>
      <c r="C770" s="34">
        <v>103</v>
      </c>
      <c r="D770" s="33">
        <f>'Inputs and Outputs Part A'!$B$4+'Inputs and Outputs Part A'!$B$8</f>
        <v>101</v>
      </c>
      <c r="E770" s="33">
        <f t="shared" si="66"/>
        <v>101</v>
      </c>
      <c r="F770" s="33">
        <f>IF(E770-B770&gt;'Inputs and Outputs Part A'!B$4,E770-B770-'Inputs and Outputs Part A'!B$4,0)</f>
        <v>0</v>
      </c>
      <c r="G770" s="35">
        <f>'Inputs and Outputs Part A'!$B$5*'Data Sheet A'!E770-'Inputs and Outputs Part A'!$B$6*'Data Sheet A'!F770</f>
        <v>4040</v>
      </c>
      <c r="J770" s="13" t="s">
        <v>774</v>
      </c>
      <c r="K770" s="34">
        <v>1</v>
      </c>
      <c r="L770" s="34">
        <v>103</v>
      </c>
      <c r="M770" s="33">
        <f>'Inputs and Outputs Part A'!$B$4+'Inputs and Outputs Part A'!$B$9</f>
        <v>102</v>
      </c>
      <c r="N770" s="33">
        <f t="shared" si="67"/>
        <v>102</v>
      </c>
      <c r="O770" s="33">
        <f>IF(N770-K770&gt;'Inputs and Outputs Part A'!B$4,N770-K770-'Inputs and Outputs Part A'!B$4,0)</f>
        <v>1</v>
      </c>
      <c r="P770" s="35">
        <f>'Inputs and Outputs Part A'!$B$5*'Data Sheet A'!N770-'Inputs and Outputs Part A'!$B$6*'Data Sheet A'!O770</f>
        <v>3980</v>
      </c>
      <c r="S770" s="13" t="s">
        <v>774</v>
      </c>
      <c r="T770" s="34">
        <v>1</v>
      </c>
      <c r="U770" s="34">
        <v>103</v>
      </c>
      <c r="V770" s="33">
        <f>'Inputs and Outputs Part A'!$B$4+'Inputs and Outputs Part A'!$B$10</f>
        <v>103</v>
      </c>
      <c r="W770" s="33">
        <f t="shared" si="68"/>
        <v>103</v>
      </c>
      <c r="X770" s="33">
        <f>IF(W770-T770&gt;'Inputs and Outputs Part A'!B$4,W770-T770-'Inputs and Outputs Part A'!B$4,0)</f>
        <v>2</v>
      </c>
      <c r="Y770" s="35">
        <f>'Inputs and Outputs Part A'!$B$5*'Data Sheet A'!W770-'Inputs and Outputs Part A'!$B$6*'Data Sheet A'!X770</f>
        <v>3920</v>
      </c>
      <c r="AB770" s="13" t="s">
        <v>774</v>
      </c>
      <c r="AC770" s="34">
        <v>1</v>
      </c>
      <c r="AD770" s="34">
        <v>103</v>
      </c>
      <c r="AE770" s="33">
        <f>'Inputs and Outputs Part A'!$B$4+'Inputs and Outputs Part A'!$B$11</f>
        <v>104</v>
      </c>
      <c r="AF770" s="33">
        <f t="shared" si="69"/>
        <v>103</v>
      </c>
      <c r="AG770" s="33">
        <f>IF(AF770-AC770&gt;'Inputs and Outputs Part A'!B$4,AF770-AC770-'Inputs and Outputs Part A'!B$4,0)</f>
        <v>2</v>
      </c>
      <c r="AH770" s="35">
        <f>'Inputs and Outputs Part A'!$B$5*'Data Sheet A'!AF770-'Inputs and Outputs Part A'!$B$6*'Data Sheet A'!AG770</f>
        <v>3920</v>
      </c>
      <c r="AK770" s="13" t="s">
        <v>774</v>
      </c>
      <c r="AL770" s="34">
        <v>1</v>
      </c>
      <c r="AM770" s="34">
        <v>103</v>
      </c>
      <c r="AN770" s="33">
        <f>'Inputs and Outputs Part A'!$B$4+'Inputs and Outputs Part A'!$B$12</f>
        <v>105</v>
      </c>
      <c r="AO770" s="33">
        <f t="shared" si="70"/>
        <v>103</v>
      </c>
      <c r="AP770" s="33">
        <f>IF(AO770-AL770&gt;'Inputs and Outputs Part A'!B$4,AO770-AL770-'Inputs and Outputs Part A'!B$4,0)</f>
        <v>2</v>
      </c>
      <c r="AQ770" s="35">
        <f>'Inputs and Outputs Part A'!$B$5*'Data Sheet A'!AO770-'Inputs and Outputs Part A'!$B$6*'Data Sheet A'!AP770</f>
        <v>3920</v>
      </c>
      <c r="AS770" s="13" t="s">
        <v>774</v>
      </c>
      <c r="AT770" s="34">
        <v>1</v>
      </c>
      <c r="AU770" s="34">
        <v>103</v>
      </c>
      <c r="AV770" s="33">
        <f>'Inputs and Outputs Part A'!$B$4</f>
        <v>100</v>
      </c>
      <c r="AW770" s="33">
        <f t="shared" si="71"/>
        <v>100</v>
      </c>
      <c r="AX770" s="33">
        <f>IF(AW770-AT770&gt;'Inputs and Outputs Part A'!B$4,AW770-AT770-'Inputs and Outputs Part A'!B$4,0)</f>
        <v>0</v>
      </c>
      <c r="AY770" s="35">
        <f>'Inputs and Outputs Part A'!$B$5*'Data Sheet A'!AW770</f>
        <v>4000</v>
      </c>
    </row>
    <row r="771" spans="1:51" x14ac:dyDescent="0.3">
      <c r="A771" s="13" t="s">
        <v>775</v>
      </c>
      <c r="B771" s="34">
        <v>0</v>
      </c>
      <c r="C771" s="34">
        <v>102</v>
      </c>
      <c r="D771" s="33">
        <f>'Inputs and Outputs Part A'!$B$4+'Inputs and Outputs Part A'!$B$8</f>
        <v>101</v>
      </c>
      <c r="E771" s="33">
        <f t="shared" si="66"/>
        <v>101</v>
      </c>
      <c r="F771" s="33">
        <f>IF(E771-B771&gt;'Inputs and Outputs Part A'!B$4,E771-B771-'Inputs and Outputs Part A'!B$4,0)</f>
        <v>1</v>
      </c>
      <c r="G771" s="35">
        <f>'Inputs and Outputs Part A'!$B$5*'Data Sheet A'!E771-'Inputs and Outputs Part A'!$B$6*'Data Sheet A'!F771</f>
        <v>3940</v>
      </c>
      <c r="J771" s="13" t="s">
        <v>775</v>
      </c>
      <c r="K771" s="34">
        <v>0</v>
      </c>
      <c r="L771" s="34">
        <v>102</v>
      </c>
      <c r="M771" s="33">
        <f>'Inputs and Outputs Part A'!$B$4+'Inputs and Outputs Part A'!$B$9</f>
        <v>102</v>
      </c>
      <c r="N771" s="33">
        <f t="shared" si="67"/>
        <v>102</v>
      </c>
      <c r="O771" s="33">
        <f>IF(N771-K771&gt;'Inputs and Outputs Part A'!B$4,N771-K771-'Inputs and Outputs Part A'!B$4,0)</f>
        <v>2</v>
      </c>
      <c r="P771" s="35">
        <f>'Inputs and Outputs Part A'!$B$5*'Data Sheet A'!N771-'Inputs and Outputs Part A'!$B$6*'Data Sheet A'!O771</f>
        <v>3880</v>
      </c>
      <c r="S771" s="13" t="s">
        <v>775</v>
      </c>
      <c r="T771" s="34">
        <v>0</v>
      </c>
      <c r="U771" s="34">
        <v>102</v>
      </c>
      <c r="V771" s="33">
        <f>'Inputs and Outputs Part A'!$B$4+'Inputs and Outputs Part A'!$B$10</f>
        <v>103</v>
      </c>
      <c r="W771" s="33">
        <f t="shared" si="68"/>
        <v>102</v>
      </c>
      <c r="X771" s="33">
        <f>IF(W771-T771&gt;'Inputs and Outputs Part A'!B$4,W771-T771-'Inputs and Outputs Part A'!B$4,0)</f>
        <v>2</v>
      </c>
      <c r="Y771" s="35">
        <f>'Inputs and Outputs Part A'!$B$5*'Data Sheet A'!W771-'Inputs and Outputs Part A'!$B$6*'Data Sheet A'!X771</f>
        <v>3880</v>
      </c>
      <c r="AB771" s="13" t="s">
        <v>775</v>
      </c>
      <c r="AC771" s="34">
        <v>0</v>
      </c>
      <c r="AD771" s="34">
        <v>102</v>
      </c>
      <c r="AE771" s="33">
        <f>'Inputs and Outputs Part A'!$B$4+'Inputs and Outputs Part A'!$B$11</f>
        <v>104</v>
      </c>
      <c r="AF771" s="33">
        <f t="shared" si="69"/>
        <v>102</v>
      </c>
      <c r="AG771" s="33">
        <f>IF(AF771-AC771&gt;'Inputs and Outputs Part A'!B$4,AF771-AC771-'Inputs and Outputs Part A'!B$4,0)</f>
        <v>2</v>
      </c>
      <c r="AH771" s="35">
        <f>'Inputs and Outputs Part A'!$B$5*'Data Sheet A'!AF771-'Inputs and Outputs Part A'!$B$6*'Data Sheet A'!AG771</f>
        <v>3880</v>
      </c>
      <c r="AK771" s="13" t="s">
        <v>775</v>
      </c>
      <c r="AL771" s="34">
        <v>0</v>
      </c>
      <c r="AM771" s="34">
        <v>102</v>
      </c>
      <c r="AN771" s="33">
        <f>'Inputs and Outputs Part A'!$B$4+'Inputs and Outputs Part A'!$B$12</f>
        <v>105</v>
      </c>
      <c r="AO771" s="33">
        <f t="shared" si="70"/>
        <v>102</v>
      </c>
      <c r="AP771" s="33">
        <f>IF(AO771-AL771&gt;'Inputs and Outputs Part A'!B$4,AO771-AL771-'Inputs and Outputs Part A'!B$4,0)</f>
        <v>2</v>
      </c>
      <c r="AQ771" s="35">
        <f>'Inputs and Outputs Part A'!$B$5*'Data Sheet A'!AO771-'Inputs and Outputs Part A'!$B$6*'Data Sheet A'!AP771</f>
        <v>3880</v>
      </c>
      <c r="AS771" s="13" t="s">
        <v>775</v>
      </c>
      <c r="AT771" s="34">
        <v>0</v>
      </c>
      <c r="AU771" s="34">
        <v>102</v>
      </c>
      <c r="AV771" s="33">
        <f>'Inputs and Outputs Part A'!$B$4</f>
        <v>100</v>
      </c>
      <c r="AW771" s="33">
        <f t="shared" si="71"/>
        <v>100</v>
      </c>
      <c r="AX771" s="33">
        <f>IF(AW771-AT771&gt;'Inputs and Outputs Part A'!B$4,AW771-AT771-'Inputs and Outputs Part A'!B$4,0)</f>
        <v>0</v>
      </c>
      <c r="AY771" s="35">
        <f>'Inputs and Outputs Part A'!$B$5*'Data Sheet A'!AW771</f>
        <v>4000</v>
      </c>
    </row>
    <row r="772" spans="1:51" x14ac:dyDescent="0.3">
      <c r="A772" s="13" t="s">
        <v>776</v>
      </c>
      <c r="B772" s="34">
        <v>2</v>
      </c>
      <c r="C772" s="34">
        <v>111</v>
      </c>
      <c r="D772" s="33">
        <f>'Inputs and Outputs Part A'!$B$4+'Inputs and Outputs Part A'!$B$8</f>
        <v>101</v>
      </c>
      <c r="E772" s="33">
        <f t="shared" ref="E772:E835" si="72">MIN(C772:D772)</f>
        <v>101</v>
      </c>
      <c r="F772" s="33">
        <f>IF(E772-B772&gt;'Inputs and Outputs Part A'!B$4,E772-B772-'Inputs and Outputs Part A'!B$4,0)</f>
        <v>0</v>
      </c>
      <c r="G772" s="35">
        <f>'Inputs and Outputs Part A'!$B$5*'Data Sheet A'!E772-'Inputs and Outputs Part A'!$B$6*'Data Sheet A'!F772</f>
        <v>4040</v>
      </c>
      <c r="J772" s="13" t="s">
        <v>776</v>
      </c>
      <c r="K772" s="34">
        <v>2</v>
      </c>
      <c r="L772" s="34">
        <v>111</v>
      </c>
      <c r="M772" s="33">
        <f>'Inputs and Outputs Part A'!$B$4+'Inputs and Outputs Part A'!$B$9</f>
        <v>102</v>
      </c>
      <c r="N772" s="33">
        <f t="shared" ref="N772:N835" si="73">MIN(L772:M772)</f>
        <v>102</v>
      </c>
      <c r="O772" s="33">
        <f>IF(N772-K772&gt;'Inputs and Outputs Part A'!B$4,N772-K772-'Inputs and Outputs Part A'!B$4,0)</f>
        <v>0</v>
      </c>
      <c r="P772" s="35">
        <f>'Inputs and Outputs Part A'!$B$5*'Data Sheet A'!N772-'Inputs and Outputs Part A'!$B$6*'Data Sheet A'!O772</f>
        <v>4080</v>
      </c>
      <c r="S772" s="13" t="s">
        <v>776</v>
      </c>
      <c r="T772" s="34">
        <v>2</v>
      </c>
      <c r="U772" s="34">
        <v>111</v>
      </c>
      <c r="V772" s="33">
        <f>'Inputs and Outputs Part A'!$B$4+'Inputs and Outputs Part A'!$B$10</f>
        <v>103</v>
      </c>
      <c r="W772" s="33">
        <f t="shared" ref="W772:W835" si="74">MIN(U772:V772)</f>
        <v>103</v>
      </c>
      <c r="X772" s="33">
        <f>IF(W772-T772&gt;'Inputs and Outputs Part A'!B$4,W772-T772-'Inputs and Outputs Part A'!B$4,0)</f>
        <v>1</v>
      </c>
      <c r="Y772" s="35">
        <f>'Inputs and Outputs Part A'!$B$5*'Data Sheet A'!W772-'Inputs and Outputs Part A'!$B$6*'Data Sheet A'!X772</f>
        <v>4020</v>
      </c>
      <c r="AB772" s="13" t="s">
        <v>776</v>
      </c>
      <c r="AC772" s="34">
        <v>2</v>
      </c>
      <c r="AD772" s="34">
        <v>111</v>
      </c>
      <c r="AE772" s="33">
        <f>'Inputs and Outputs Part A'!$B$4+'Inputs and Outputs Part A'!$B$11</f>
        <v>104</v>
      </c>
      <c r="AF772" s="33">
        <f t="shared" ref="AF772:AF835" si="75">MIN(AD772:AE772)</f>
        <v>104</v>
      </c>
      <c r="AG772" s="33">
        <f>IF(AF772-AC772&gt;'Inputs and Outputs Part A'!B$4,AF772-AC772-'Inputs and Outputs Part A'!B$4,0)</f>
        <v>2</v>
      </c>
      <c r="AH772" s="35">
        <f>'Inputs and Outputs Part A'!$B$5*'Data Sheet A'!AF772-'Inputs and Outputs Part A'!$B$6*'Data Sheet A'!AG772</f>
        <v>3960</v>
      </c>
      <c r="AK772" s="13" t="s">
        <v>776</v>
      </c>
      <c r="AL772" s="34">
        <v>2</v>
      </c>
      <c r="AM772" s="34">
        <v>111</v>
      </c>
      <c r="AN772" s="33">
        <f>'Inputs and Outputs Part A'!$B$4+'Inputs and Outputs Part A'!$B$12</f>
        <v>105</v>
      </c>
      <c r="AO772" s="33">
        <f t="shared" ref="AO772:AO835" si="76">MIN(AM772:AN772)</f>
        <v>105</v>
      </c>
      <c r="AP772" s="33">
        <f>IF(AO772-AL772&gt;'Inputs and Outputs Part A'!B$4,AO772-AL772-'Inputs and Outputs Part A'!B$4,0)</f>
        <v>3</v>
      </c>
      <c r="AQ772" s="35">
        <f>'Inputs and Outputs Part A'!$B$5*'Data Sheet A'!AO772-'Inputs and Outputs Part A'!$B$6*'Data Sheet A'!AP772</f>
        <v>3900</v>
      </c>
      <c r="AS772" s="13" t="s">
        <v>776</v>
      </c>
      <c r="AT772" s="34">
        <v>2</v>
      </c>
      <c r="AU772" s="34">
        <v>111</v>
      </c>
      <c r="AV772" s="33">
        <f>'Inputs and Outputs Part A'!$B$4</f>
        <v>100</v>
      </c>
      <c r="AW772" s="33">
        <f t="shared" ref="AW772:AW835" si="77">MIN(AU772:AV772)</f>
        <v>100</v>
      </c>
      <c r="AX772" s="33">
        <f>IF(AW772-AT772&gt;'Inputs and Outputs Part A'!B$4,AW772-AT772-'Inputs and Outputs Part A'!B$4,0)</f>
        <v>0</v>
      </c>
      <c r="AY772" s="35">
        <f>'Inputs and Outputs Part A'!$B$5*'Data Sheet A'!AW772</f>
        <v>4000</v>
      </c>
    </row>
    <row r="773" spans="1:51" x14ac:dyDescent="0.3">
      <c r="A773" s="13" t="s">
        <v>777</v>
      </c>
      <c r="B773" s="34">
        <v>1</v>
      </c>
      <c r="C773" s="34">
        <v>101</v>
      </c>
      <c r="D773" s="33">
        <f>'Inputs and Outputs Part A'!$B$4+'Inputs and Outputs Part A'!$B$8</f>
        <v>101</v>
      </c>
      <c r="E773" s="33">
        <f t="shared" si="72"/>
        <v>101</v>
      </c>
      <c r="F773" s="33">
        <f>IF(E773-B773&gt;'Inputs and Outputs Part A'!B$4,E773-B773-'Inputs and Outputs Part A'!B$4,0)</f>
        <v>0</v>
      </c>
      <c r="G773" s="35">
        <f>'Inputs and Outputs Part A'!$B$5*'Data Sheet A'!E773-'Inputs and Outputs Part A'!$B$6*'Data Sheet A'!F773</f>
        <v>4040</v>
      </c>
      <c r="J773" s="13" t="s">
        <v>777</v>
      </c>
      <c r="K773" s="34">
        <v>1</v>
      </c>
      <c r="L773" s="34">
        <v>101</v>
      </c>
      <c r="M773" s="33">
        <f>'Inputs and Outputs Part A'!$B$4+'Inputs and Outputs Part A'!$B$9</f>
        <v>102</v>
      </c>
      <c r="N773" s="33">
        <f t="shared" si="73"/>
        <v>101</v>
      </c>
      <c r="O773" s="33">
        <f>IF(N773-K773&gt;'Inputs and Outputs Part A'!B$4,N773-K773-'Inputs and Outputs Part A'!B$4,0)</f>
        <v>0</v>
      </c>
      <c r="P773" s="35">
        <f>'Inputs and Outputs Part A'!$B$5*'Data Sheet A'!N773-'Inputs and Outputs Part A'!$B$6*'Data Sheet A'!O773</f>
        <v>4040</v>
      </c>
      <c r="S773" s="13" t="s">
        <v>777</v>
      </c>
      <c r="T773" s="34">
        <v>1</v>
      </c>
      <c r="U773" s="34">
        <v>101</v>
      </c>
      <c r="V773" s="33">
        <f>'Inputs and Outputs Part A'!$B$4+'Inputs and Outputs Part A'!$B$10</f>
        <v>103</v>
      </c>
      <c r="W773" s="33">
        <f t="shared" si="74"/>
        <v>101</v>
      </c>
      <c r="X773" s="33">
        <f>IF(W773-T773&gt;'Inputs and Outputs Part A'!B$4,W773-T773-'Inputs and Outputs Part A'!B$4,0)</f>
        <v>0</v>
      </c>
      <c r="Y773" s="35">
        <f>'Inputs and Outputs Part A'!$B$5*'Data Sheet A'!W773-'Inputs and Outputs Part A'!$B$6*'Data Sheet A'!X773</f>
        <v>4040</v>
      </c>
      <c r="AB773" s="13" t="s">
        <v>777</v>
      </c>
      <c r="AC773" s="34">
        <v>1</v>
      </c>
      <c r="AD773" s="34">
        <v>101</v>
      </c>
      <c r="AE773" s="33">
        <f>'Inputs and Outputs Part A'!$B$4+'Inputs and Outputs Part A'!$B$11</f>
        <v>104</v>
      </c>
      <c r="AF773" s="33">
        <f t="shared" si="75"/>
        <v>101</v>
      </c>
      <c r="AG773" s="33">
        <f>IF(AF773-AC773&gt;'Inputs and Outputs Part A'!B$4,AF773-AC773-'Inputs and Outputs Part A'!B$4,0)</f>
        <v>0</v>
      </c>
      <c r="AH773" s="35">
        <f>'Inputs and Outputs Part A'!$B$5*'Data Sheet A'!AF773-'Inputs and Outputs Part A'!$B$6*'Data Sheet A'!AG773</f>
        <v>4040</v>
      </c>
      <c r="AK773" s="13" t="s">
        <v>777</v>
      </c>
      <c r="AL773" s="34">
        <v>1</v>
      </c>
      <c r="AM773" s="34">
        <v>101</v>
      </c>
      <c r="AN773" s="33">
        <f>'Inputs and Outputs Part A'!$B$4+'Inputs and Outputs Part A'!$B$12</f>
        <v>105</v>
      </c>
      <c r="AO773" s="33">
        <f t="shared" si="76"/>
        <v>101</v>
      </c>
      <c r="AP773" s="33">
        <f>IF(AO773-AL773&gt;'Inputs and Outputs Part A'!B$4,AO773-AL773-'Inputs and Outputs Part A'!B$4,0)</f>
        <v>0</v>
      </c>
      <c r="AQ773" s="35">
        <f>'Inputs and Outputs Part A'!$B$5*'Data Sheet A'!AO773-'Inputs and Outputs Part A'!$B$6*'Data Sheet A'!AP773</f>
        <v>4040</v>
      </c>
      <c r="AS773" s="13" t="s">
        <v>777</v>
      </c>
      <c r="AT773" s="34">
        <v>1</v>
      </c>
      <c r="AU773" s="34">
        <v>101</v>
      </c>
      <c r="AV773" s="33">
        <f>'Inputs and Outputs Part A'!$B$4</f>
        <v>100</v>
      </c>
      <c r="AW773" s="33">
        <f t="shared" si="77"/>
        <v>100</v>
      </c>
      <c r="AX773" s="33">
        <f>IF(AW773-AT773&gt;'Inputs and Outputs Part A'!B$4,AW773-AT773-'Inputs and Outputs Part A'!B$4,0)</f>
        <v>0</v>
      </c>
      <c r="AY773" s="35">
        <f>'Inputs and Outputs Part A'!$B$5*'Data Sheet A'!AW773</f>
        <v>4000</v>
      </c>
    </row>
    <row r="774" spans="1:51" x14ac:dyDescent="0.3">
      <c r="A774" s="13" t="s">
        <v>778</v>
      </c>
      <c r="B774" s="34">
        <v>3</v>
      </c>
      <c r="C774" s="34">
        <v>101</v>
      </c>
      <c r="D774" s="33">
        <f>'Inputs and Outputs Part A'!$B$4+'Inputs and Outputs Part A'!$B$8</f>
        <v>101</v>
      </c>
      <c r="E774" s="33">
        <f t="shared" si="72"/>
        <v>101</v>
      </c>
      <c r="F774" s="33">
        <f>IF(E774-B774&gt;'Inputs and Outputs Part A'!B$4,E774-B774-'Inputs and Outputs Part A'!B$4,0)</f>
        <v>0</v>
      </c>
      <c r="G774" s="35">
        <f>'Inputs and Outputs Part A'!$B$5*'Data Sheet A'!E774-'Inputs and Outputs Part A'!$B$6*'Data Sheet A'!F774</f>
        <v>4040</v>
      </c>
      <c r="J774" s="13" t="s">
        <v>778</v>
      </c>
      <c r="K774" s="34">
        <v>3</v>
      </c>
      <c r="L774" s="34">
        <v>101</v>
      </c>
      <c r="M774" s="33">
        <f>'Inputs and Outputs Part A'!$B$4+'Inputs and Outputs Part A'!$B$9</f>
        <v>102</v>
      </c>
      <c r="N774" s="33">
        <f t="shared" si="73"/>
        <v>101</v>
      </c>
      <c r="O774" s="33">
        <f>IF(N774-K774&gt;'Inputs and Outputs Part A'!B$4,N774-K774-'Inputs and Outputs Part A'!B$4,0)</f>
        <v>0</v>
      </c>
      <c r="P774" s="35">
        <f>'Inputs and Outputs Part A'!$B$5*'Data Sheet A'!N774-'Inputs and Outputs Part A'!$B$6*'Data Sheet A'!O774</f>
        <v>4040</v>
      </c>
      <c r="S774" s="13" t="s">
        <v>778</v>
      </c>
      <c r="T774" s="34">
        <v>3</v>
      </c>
      <c r="U774" s="34">
        <v>101</v>
      </c>
      <c r="V774" s="33">
        <f>'Inputs and Outputs Part A'!$B$4+'Inputs and Outputs Part A'!$B$10</f>
        <v>103</v>
      </c>
      <c r="W774" s="33">
        <f t="shared" si="74"/>
        <v>101</v>
      </c>
      <c r="X774" s="33">
        <f>IF(W774-T774&gt;'Inputs and Outputs Part A'!B$4,W774-T774-'Inputs and Outputs Part A'!B$4,0)</f>
        <v>0</v>
      </c>
      <c r="Y774" s="35">
        <f>'Inputs and Outputs Part A'!$B$5*'Data Sheet A'!W774-'Inputs and Outputs Part A'!$B$6*'Data Sheet A'!X774</f>
        <v>4040</v>
      </c>
      <c r="AB774" s="13" t="s">
        <v>778</v>
      </c>
      <c r="AC774" s="34">
        <v>3</v>
      </c>
      <c r="AD774" s="34">
        <v>101</v>
      </c>
      <c r="AE774" s="33">
        <f>'Inputs and Outputs Part A'!$B$4+'Inputs and Outputs Part A'!$B$11</f>
        <v>104</v>
      </c>
      <c r="AF774" s="33">
        <f t="shared" si="75"/>
        <v>101</v>
      </c>
      <c r="AG774" s="33">
        <f>IF(AF774-AC774&gt;'Inputs and Outputs Part A'!B$4,AF774-AC774-'Inputs and Outputs Part A'!B$4,0)</f>
        <v>0</v>
      </c>
      <c r="AH774" s="35">
        <f>'Inputs and Outputs Part A'!$B$5*'Data Sheet A'!AF774-'Inputs and Outputs Part A'!$B$6*'Data Sheet A'!AG774</f>
        <v>4040</v>
      </c>
      <c r="AK774" s="13" t="s">
        <v>778</v>
      </c>
      <c r="AL774" s="34">
        <v>3</v>
      </c>
      <c r="AM774" s="34">
        <v>101</v>
      </c>
      <c r="AN774" s="33">
        <f>'Inputs and Outputs Part A'!$B$4+'Inputs and Outputs Part A'!$B$12</f>
        <v>105</v>
      </c>
      <c r="AO774" s="33">
        <f t="shared" si="76"/>
        <v>101</v>
      </c>
      <c r="AP774" s="33">
        <f>IF(AO774-AL774&gt;'Inputs and Outputs Part A'!B$4,AO774-AL774-'Inputs and Outputs Part A'!B$4,0)</f>
        <v>0</v>
      </c>
      <c r="AQ774" s="35">
        <f>'Inputs and Outputs Part A'!$B$5*'Data Sheet A'!AO774-'Inputs and Outputs Part A'!$B$6*'Data Sheet A'!AP774</f>
        <v>4040</v>
      </c>
      <c r="AS774" s="13" t="s">
        <v>778</v>
      </c>
      <c r="AT774" s="34">
        <v>3</v>
      </c>
      <c r="AU774" s="34">
        <v>101</v>
      </c>
      <c r="AV774" s="33">
        <f>'Inputs and Outputs Part A'!$B$4</f>
        <v>100</v>
      </c>
      <c r="AW774" s="33">
        <f t="shared" si="77"/>
        <v>100</v>
      </c>
      <c r="AX774" s="33">
        <f>IF(AW774-AT774&gt;'Inputs and Outputs Part A'!B$4,AW774-AT774-'Inputs and Outputs Part A'!B$4,0)</f>
        <v>0</v>
      </c>
      <c r="AY774" s="35">
        <f>'Inputs and Outputs Part A'!$B$5*'Data Sheet A'!AW774</f>
        <v>4000</v>
      </c>
    </row>
    <row r="775" spans="1:51" x14ac:dyDescent="0.3">
      <c r="A775" s="13" t="s">
        <v>779</v>
      </c>
      <c r="B775" s="34">
        <v>3</v>
      </c>
      <c r="C775" s="34">
        <v>96</v>
      </c>
      <c r="D775" s="33">
        <f>'Inputs and Outputs Part A'!$B$4+'Inputs and Outputs Part A'!$B$8</f>
        <v>101</v>
      </c>
      <c r="E775" s="33">
        <f t="shared" si="72"/>
        <v>96</v>
      </c>
      <c r="F775" s="33">
        <f>IF(E775-B775&gt;'Inputs and Outputs Part A'!B$4,E775-B775-'Inputs and Outputs Part A'!B$4,0)</f>
        <v>0</v>
      </c>
      <c r="G775" s="35">
        <f>'Inputs and Outputs Part A'!$B$5*'Data Sheet A'!E775-'Inputs and Outputs Part A'!$B$6*'Data Sheet A'!F775</f>
        <v>3840</v>
      </c>
      <c r="J775" s="13" t="s">
        <v>779</v>
      </c>
      <c r="K775" s="34">
        <v>3</v>
      </c>
      <c r="L775" s="34">
        <v>96</v>
      </c>
      <c r="M775" s="33">
        <f>'Inputs and Outputs Part A'!$B$4+'Inputs and Outputs Part A'!$B$9</f>
        <v>102</v>
      </c>
      <c r="N775" s="33">
        <f t="shared" si="73"/>
        <v>96</v>
      </c>
      <c r="O775" s="33">
        <f>IF(N775-K775&gt;'Inputs and Outputs Part A'!B$4,N775-K775-'Inputs and Outputs Part A'!B$4,0)</f>
        <v>0</v>
      </c>
      <c r="P775" s="35">
        <f>'Inputs and Outputs Part A'!$B$5*'Data Sheet A'!N775-'Inputs and Outputs Part A'!$B$6*'Data Sheet A'!O775</f>
        <v>3840</v>
      </c>
      <c r="S775" s="13" t="s">
        <v>779</v>
      </c>
      <c r="T775" s="34">
        <v>3</v>
      </c>
      <c r="U775" s="34">
        <v>96</v>
      </c>
      <c r="V775" s="33">
        <f>'Inputs and Outputs Part A'!$B$4+'Inputs and Outputs Part A'!$B$10</f>
        <v>103</v>
      </c>
      <c r="W775" s="33">
        <f t="shared" si="74"/>
        <v>96</v>
      </c>
      <c r="X775" s="33">
        <f>IF(W775-T775&gt;'Inputs and Outputs Part A'!B$4,W775-T775-'Inputs and Outputs Part A'!B$4,0)</f>
        <v>0</v>
      </c>
      <c r="Y775" s="35">
        <f>'Inputs and Outputs Part A'!$B$5*'Data Sheet A'!W775-'Inputs and Outputs Part A'!$B$6*'Data Sheet A'!X775</f>
        <v>3840</v>
      </c>
      <c r="AB775" s="13" t="s">
        <v>779</v>
      </c>
      <c r="AC775" s="34">
        <v>3</v>
      </c>
      <c r="AD775" s="34">
        <v>96</v>
      </c>
      <c r="AE775" s="33">
        <f>'Inputs and Outputs Part A'!$B$4+'Inputs and Outputs Part A'!$B$11</f>
        <v>104</v>
      </c>
      <c r="AF775" s="33">
        <f t="shared" si="75"/>
        <v>96</v>
      </c>
      <c r="AG775" s="33">
        <f>IF(AF775-AC775&gt;'Inputs and Outputs Part A'!B$4,AF775-AC775-'Inputs and Outputs Part A'!B$4,0)</f>
        <v>0</v>
      </c>
      <c r="AH775" s="35">
        <f>'Inputs and Outputs Part A'!$B$5*'Data Sheet A'!AF775-'Inputs and Outputs Part A'!$B$6*'Data Sheet A'!AG775</f>
        <v>3840</v>
      </c>
      <c r="AK775" s="13" t="s">
        <v>779</v>
      </c>
      <c r="AL775" s="34">
        <v>3</v>
      </c>
      <c r="AM775" s="34">
        <v>96</v>
      </c>
      <c r="AN775" s="33">
        <f>'Inputs and Outputs Part A'!$B$4+'Inputs and Outputs Part A'!$B$12</f>
        <v>105</v>
      </c>
      <c r="AO775" s="33">
        <f t="shared" si="76"/>
        <v>96</v>
      </c>
      <c r="AP775" s="33">
        <f>IF(AO775-AL775&gt;'Inputs and Outputs Part A'!B$4,AO775-AL775-'Inputs and Outputs Part A'!B$4,0)</f>
        <v>0</v>
      </c>
      <c r="AQ775" s="35">
        <f>'Inputs and Outputs Part A'!$B$5*'Data Sheet A'!AO775-'Inputs and Outputs Part A'!$B$6*'Data Sheet A'!AP775</f>
        <v>3840</v>
      </c>
      <c r="AS775" s="13" t="s">
        <v>779</v>
      </c>
      <c r="AT775" s="34">
        <v>3</v>
      </c>
      <c r="AU775" s="34">
        <v>96</v>
      </c>
      <c r="AV775" s="33">
        <f>'Inputs and Outputs Part A'!$B$4</f>
        <v>100</v>
      </c>
      <c r="AW775" s="33">
        <f t="shared" si="77"/>
        <v>96</v>
      </c>
      <c r="AX775" s="33">
        <f>IF(AW775-AT775&gt;'Inputs and Outputs Part A'!B$4,AW775-AT775-'Inputs and Outputs Part A'!B$4,0)</f>
        <v>0</v>
      </c>
      <c r="AY775" s="35">
        <f>'Inputs and Outputs Part A'!$B$5*'Data Sheet A'!AW775</f>
        <v>3840</v>
      </c>
    </row>
    <row r="776" spans="1:51" x14ac:dyDescent="0.3">
      <c r="A776" s="13" t="s">
        <v>780</v>
      </c>
      <c r="B776" s="34">
        <v>0</v>
      </c>
      <c r="C776" s="34">
        <v>97</v>
      </c>
      <c r="D776" s="33">
        <f>'Inputs and Outputs Part A'!$B$4+'Inputs and Outputs Part A'!$B$8</f>
        <v>101</v>
      </c>
      <c r="E776" s="33">
        <f t="shared" si="72"/>
        <v>97</v>
      </c>
      <c r="F776" s="33">
        <f>IF(E776-B776&gt;'Inputs and Outputs Part A'!B$4,E776-B776-'Inputs and Outputs Part A'!B$4,0)</f>
        <v>0</v>
      </c>
      <c r="G776" s="35">
        <f>'Inputs and Outputs Part A'!$B$5*'Data Sheet A'!E776-'Inputs and Outputs Part A'!$B$6*'Data Sheet A'!F776</f>
        <v>3880</v>
      </c>
      <c r="J776" s="13" t="s">
        <v>780</v>
      </c>
      <c r="K776" s="34">
        <v>0</v>
      </c>
      <c r="L776" s="34">
        <v>97</v>
      </c>
      <c r="M776" s="33">
        <f>'Inputs and Outputs Part A'!$B$4+'Inputs and Outputs Part A'!$B$9</f>
        <v>102</v>
      </c>
      <c r="N776" s="33">
        <f t="shared" si="73"/>
        <v>97</v>
      </c>
      <c r="O776" s="33">
        <f>IF(N776-K776&gt;'Inputs and Outputs Part A'!B$4,N776-K776-'Inputs and Outputs Part A'!B$4,0)</f>
        <v>0</v>
      </c>
      <c r="P776" s="35">
        <f>'Inputs and Outputs Part A'!$B$5*'Data Sheet A'!N776-'Inputs and Outputs Part A'!$B$6*'Data Sheet A'!O776</f>
        <v>3880</v>
      </c>
      <c r="S776" s="13" t="s">
        <v>780</v>
      </c>
      <c r="T776" s="34">
        <v>0</v>
      </c>
      <c r="U776" s="34">
        <v>97</v>
      </c>
      <c r="V776" s="33">
        <f>'Inputs and Outputs Part A'!$B$4+'Inputs and Outputs Part A'!$B$10</f>
        <v>103</v>
      </c>
      <c r="W776" s="33">
        <f t="shared" si="74"/>
        <v>97</v>
      </c>
      <c r="X776" s="33">
        <f>IF(W776-T776&gt;'Inputs and Outputs Part A'!B$4,W776-T776-'Inputs and Outputs Part A'!B$4,0)</f>
        <v>0</v>
      </c>
      <c r="Y776" s="35">
        <f>'Inputs and Outputs Part A'!$B$5*'Data Sheet A'!W776-'Inputs and Outputs Part A'!$B$6*'Data Sheet A'!X776</f>
        <v>3880</v>
      </c>
      <c r="AB776" s="13" t="s">
        <v>780</v>
      </c>
      <c r="AC776" s="34">
        <v>0</v>
      </c>
      <c r="AD776" s="34">
        <v>97</v>
      </c>
      <c r="AE776" s="33">
        <f>'Inputs and Outputs Part A'!$B$4+'Inputs and Outputs Part A'!$B$11</f>
        <v>104</v>
      </c>
      <c r="AF776" s="33">
        <f t="shared" si="75"/>
        <v>97</v>
      </c>
      <c r="AG776" s="33">
        <f>IF(AF776-AC776&gt;'Inputs and Outputs Part A'!B$4,AF776-AC776-'Inputs and Outputs Part A'!B$4,0)</f>
        <v>0</v>
      </c>
      <c r="AH776" s="35">
        <f>'Inputs and Outputs Part A'!$B$5*'Data Sheet A'!AF776-'Inputs and Outputs Part A'!$B$6*'Data Sheet A'!AG776</f>
        <v>3880</v>
      </c>
      <c r="AK776" s="13" t="s">
        <v>780</v>
      </c>
      <c r="AL776" s="34">
        <v>0</v>
      </c>
      <c r="AM776" s="34">
        <v>97</v>
      </c>
      <c r="AN776" s="33">
        <f>'Inputs and Outputs Part A'!$B$4+'Inputs and Outputs Part A'!$B$12</f>
        <v>105</v>
      </c>
      <c r="AO776" s="33">
        <f t="shared" si="76"/>
        <v>97</v>
      </c>
      <c r="AP776" s="33">
        <f>IF(AO776-AL776&gt;'Inputs and Outputs Part A'!B$4,AO776-AL776-'Inputs and Outputs Part A'!B$4,0)</f>
        <v>0</v>
      </c>
      <c r="AQ776" s="35">
        <f>'Inputs and Outputs Part A'!$B$5*'Data Sheet A'!AO776-'Inputs and Outputs Part A'!$B$6*'Data Sheet A'!AP776</f>
        <v>3880</v>
      </c>
      <c r="AS776" s="13" t="s">
        <v>780</v>
      </c>
      <c r="AT776" s="34">
        <v>0</v>
      </c>
      <c r="AU776" s="34">
        <v>97</v>
      </c>
      <c r="AV776" s="33">
        <f>'Inputs and Outputs Part A'!$B$4</f>
        <v>100</v>
      </c>
      <c r="AW776" s="33">
        <f t="shared" si="77"/>
        <v>97</v>
      </c>
      <c r="AX776" s="33">
        <f>IF(AW776-AT776&gt;'Inputs and Outputs Part A'!B$4,AW776-AT776-'Inputs and Outputs Part A'!B$4,0)</f>
        <v>0</v>
      </c>
      <c r="AY776" s="35">
        <f>'Inputs and Outputs Part A'!$B$5*'Data Sheet A'!AW776</f>
        <v>3880</v>
      </c>
    </row>
    <row r="777" spans="1:51" x14ac:dyDescent="0.3">
      <c r="A777" s="13" t="s">
        <v>781</v>
      </c>
      <c r="B777" s="34">
        <v>4</v>
      </c>
      <c r="C777" s="34">
        <v>96</v>
      </c>
      <c r="D777" s="33">
        <f>'Inputs and Outputs Part A'!$B$4+'Inputs and Outputs Part A'!$B$8</f>
        <v>101</v>
      </c>
      <c r="E777" s="33">
        <f t="shared" si="72"/>
        <v>96</v>
      </c>
      <c r="F777" s="33">
        <f>IF(E777-B777&gt;'Inputs and Outputs Part A'!B$4,E777-B777-'Inputs and Outputs Part A'!B$4,0)</f>
        <v>0</v>
      </c>
      <c r="G777" s="35">
        <f>'Inputs and Outputs Part A'!$B$5*'Data Sheet A'!E777-'Inputs and Outputs Part A'!$B$6*'Data Sheet A'!F777</f>
        <v>3840</v>
      </c>
      <c r="J777" s="13" t="s">
        <v>781</v>
      </c>
      <c r="K777" s="34">
        <v>4</v>
      </c>
      <c r="L777" s="34">
        <v>96</v>
      </c>
      <c r="M777" s="33">
        <f>'Inputs and Outputs Part A'!$B$4+'Inputs and Outputs Part A'!$B$9</f>
        <v>102</v>
      </c>
      <c r="N777" s="33">
        <f t="shared" si="73"/>
        <v>96</v>
      </c>
      <c r="O777" s="33">
        <f>IF(N777-K777&gt;'Inputs and Outputs Part A'!B$4,N777-K777-'Inputs and Outputs Part A'!B$4,0)</f>
        <v>0</v>
      </c>
      <c r="P777" s="35">
        <f>'Inputs and Outputs Part A'!$B$5*'Data Sheet A'!N777-'Inputs and Outputs Part A'!$B$6*'Data Sheet A'!O777</f>
        <v>3840</v>
      </c>
      <c r="S777" s="13" t="s">
        <v>781</v>
      </c>
      <c r="T777" s="34">
        <v>4</v>
      </c>
      <c r="U777" s="34">
        <v>96</v>
      </c>
      <c r="V777" s="33">
        <f>'Inputs and Outputs Part A'!$B$4+'Inputs and Outputs Part A'!$B$10</f>
        <v>103</v>
      </c>
      <c r="W777" s="33">
        <f t="shared" si="74"/>
        <v>96</v>
      </c>
      <c r="X777" s="33">
        <f>IF(W777-T777&gt;'Inputs and Outputs Part A'!B$4,W777-T777-'Inputs and Outputs Part A'!B$4,0)</f>
        <v>0</v>
      </c>
      <c r="Y777" s="35">
        <f>'Inputs and Outputs Part A'!$B$5*'Data Sheet A'!W777-'Inputs and Outputs Part A'!$B$6*'Data Sheet A'!X777</f>
        <v>3840</v>
      </c>
      <c r="AB777" s="13" t="s">
        <v>781</v>
      </c>
      <c r="AC777" s="34">
        <v>4</v>
      </c>
      <c r="AD777" s="34">
        <v>96</v>
      </c>
      <c r="AE777" s="33">
        <f>'Inputs and Outputs Part A'!$B$4+'Inputs and Outputs Part A'!$B$11</f>
        <v>104</v>
      </c>
      <c r="AF777" s="33">
        <f t="shared" si="75"/>
        <v>96</v>
      </c>
      <c r="AG777" s="33">
        <f>IF(AF777-AC777&gt;'Inputs and Outputs Part A'!B$4,AF777-AC777-'Inputs and Outputs Part A'!B$4,0)</f>
        <v>0</v>
      </c>
      <c r="AH777" s="35">
        <f>'Inputs and Outputs Part A'!$B$5*'Data Sheet A'!AF777-'Inputs and Outputs Part A'!$B$6*'Data Sheet A'!AG777</f>
        <v>3840</v>
      </c>
      <c r="AK777" s="13" t="s">
        <v>781</v>
      </c>
      <c r="AL777" s="34">
        <v>4</v>
      </c>
      <c r="AM777" s="34">
        <v>96</v>
      </c>
      <c r="AN777" s="33">
        <f>'Inputs and Outputs Part A'!$B$4+'Inputs and Outputs Part A'!$B$12</f>
        <v>105</v>
      </c>
      <c r="AO777" s="33">
        <f t="shared" si="76"/>
        <v>96</v>
      </c>
      <c r="AP777" s="33">
        <f>IF(AO777-AL777&gt;'Inputs and Outputs Part A'!B$4,AO777-AL777-'Inputs and Outputs Part A'!B$4,0)</f>
        <v>0</v>
      </c>
      <c r="AQ777" s="35">
        <f>'Inputs and Outputs Part A'!$B$5*'Data Sheet A'!AO777-'Inputs and Outputs Part A'!$B$6*'Data Sheet A'!AP777</f>
        <v>3840</v>
      </c>
      <c r="AS777" s="13" t="s">
        <v>781</v>
      </c>
      <c r="AT777" s="34">
        <v>4</v>
      </c>
      <c r="AU777" s="34">
        <v>96</v>
      </c>
      <c r="AV777" s="33">
        <f>'Inputs and Outputs Part A'!$B$4</f>
        <v>100</v>
      </c>
      <c r="AW777" s="33">
        <f t="shared" si="77"/>
        <v>96</v>
      </c>
      <c r="AX777" s="33">
        <f>IF(AW777-AT777&gt;'Inputs and Outputs Part A'!B$4,AW777-AT777-'Inputs and Outputs Part A'!B$4,0)</f>
        <v>0</v>
      </c>
      <c r="AY777" s="35">
        <f>'Inputs and Outputs Part A'!$B$5*'Data Sheet A'!AW777</f>
        <v>3840</v>
      </c>
    </row>
    <row r="778" spans="1:51" x14ac:dyDescent="0.3">
      <c r="A778" s="13" t="s">
        <v>782</v>
      </c>
      <c r="B778" s="34">
        <v>3</v>
      </c>
      <c r="C778" s="34">
        <v>96</v>
      </c>
      <c r="D778" s="33">
        <f>'Inputs and Outputs Part A'!$B$4+'Inputs and Outputs Part A'!$B$8</f>
        <v>101</v>
      </c>
      <c r="E778" s="33">
        <f t="shared" si="72"/>
        <v>96</v>
      </c>
      <c r="F778" s="33">
        <f>IF(E778-B778&gt;'Inputs and Outputs Part A'!B$4,E778-B778-'Inputs and Outputs Part A'!B$4,0)</f>
        <v>0</v>
      </c>
      <c r="G778" s="35">
        <f>'Inputs and Outputs Part A'!$B$5*'Data Sheet A'!E778-'Inputs and Outputs Part A'!$B$6*'Data Sheet A'!F778</f>
        <v>3840</v>
      </c>
      <c r="J778" s="13" t="s">
        <v>782</v>
      </c>
      <c r="K778" s="34">
        <v>3</v>
      </c>
      <c r="L778" s="34">
        <v>96</v>
      </c>
      <c r="M778" s="33">
        <f>'Inputs and Outputs Part A'!$B$4+'Inputs and Outputs Part A'!$B$9</f>
        <v>102</v>
      </c>
      <c r="N778" s="33">
        <f t="shared" si="73"/>
        <v>96</v>
      </c>
      <c r="O778" s="33">
        <f>IF(N778-K778&gt;'Inputs and Outputs Part A'!B$4,N778-K778-'Inputs and Outputs Part A'!B$4,0)</f>
        <v>0</v>
      </c>
      <c r="P778" s="35">
        <f>'Inputs and Outputs Part A'!$B$5*'Data Sheet A'!N778-'Inputs and Outputs Part A'!$B$6*'Data Sheet A'!O778</f>
        <v>3840</v>
      </c>
      <c r="S778" s="13" t="s">
        <v>782</v>
      </c>
      <c r="T778" s="34">
        <v>3</v>
      </c>
      <c r="U778" s="34">
        <v>96</v>
      </c>
      <c r="V778" s="33">
        <f>'Inputs and Outputs Part A'!$B$4+'Inputs and Outputs Part A'!$B$10</f>
        <v>103</v>
      </c>
      <c r="W778" s="33">
        <f t="shared" si="74"/>
        <v>96</v>
      </c>
      <c r="X778" s="33">
        <f>IF(W778-T778&gt;'Inputs and Outputs Part A'!B$4,W778-T778-'Inputs and Outputs Part A'!B$4,0)</f>
        <v>0</v>
      </c>
      <c r="Y778" s="35">
        <f>'Inputs and Outputs Part A'!$B$5*'Data Sheet A'!W778-'Inputs and Outputs Part A'!$B$6*'Data Sheet A'!X778</f>
        <v>3840</v>
      </c>
      <c r="AB778" s="13" t="s">
        <v>782</v>
      </c>
      <c r="AC778" s="34">
        <v>3</v>
      </c>
      <c r="AD778" s="34">
        <v>96</v>
      </c>
      <c r="AE778" s="33">
        <f>'Inputs and Outputs Part A'!$B$4+'Inputs and Outputs Part A'!$B$11</f>
        <v>104</v>
      </c>
      <c r="AF778" s="33">
        <f t="shared" si="75"/>
        <v>96</v>
      </c>
      <c r="AG778" s="33">
        <f>IF(AF778-AC778&gt;'Inputs and Outputs Part A'!B$4,AF778-AC778-'Inputs and Outputs Part A'!B$4,0)</f>
        <v>0</v>
      </c>
      <c r="AH778" s="35">
        <f>'Inputs and Outputs Part A'!$B$5*'Data Sheet A'!AF778-'Inputs and Outputs Part A'!$B$6*'Data Sheet A'!AG778</f>
        <v>3840</v>
      </c>
      <c r="AK778" s="13" t="s">
        <v>782</v>
      </c>
      <c r="AL778" s="34">
        <v>3</v>
      </c>
      <c r="AM778" s="34">
        <v>96</v>
      </c>
      <c r="AN778" s="33">
        <f>'Inputs and Outputs Part A'!$B$4+'Inputs and Outputs Part A'!$B$12</f>
        <v>105</v>
      </c>
      <c r="AO778" s="33">
        <f t="shared" si="76"/>
        <v>96</v>
      </c>
      <c r="AP778" s="33">
        <f>IF(AO778-AL778&gt;'Inputs and Outputs Part A'!B$4,AO778-AL778-'Inputs and Outputs Part A'!B$4,0)</f>
        <v>0</v>
      </c>
      <c r="AQ778" s="35">
        <f>'Inputs and Outputs Part A'!$B$5*'Data Sheet A'!AO778-'Inputs and Outputs Part A'!$B$6*'Data Sheet A'!AP778</f>
        <v>3840</v>
      </c>
      <c r="AS778" s="13" t="s">
        <v>782</v>
      </c>
      <c r="AT778" s="34">
        <v>3</v>
      </c>
      <c r="AU778" s="34">
        <v>96</v>
      </c>
      <c r="AV778" s="33">
        <f>'Inputs and Outputs Part A'!$B$4</f>
        <v>100</v>
      </c>
      <c r="AW778" s="33">
        <f t="shared" si="77"/>
        <v>96</v>
      </c>
      <c r="AX778" s="33">
        <f>IF(AW778-AT778&gt;'Inputs and Outputs Part A'!B$4,AW778-AT778-'Inputs and Outputs Part A'!B$4,0)</f>
        <v>0</v>
      </c>
      <c r="AY778" s="35">
        <f>'Inputs and Outputs Part A'!$B$5*'Data Sheet A'!AW778</f>
        <v>3840</v>
      </c>
    </row>
    <row r="779" spans="1:51" x14ac:dyDescent="0.3">
      <c r="A779" s="13" t="s">
        <v>783</v>
      </c>
      <c r="B779" s="34">
        <v>0</v>
      </c>
      <c r="C779" s="34">
        <v>100</v>
      </c>
      <c r="D779" s="33">
        <f>'Inputs and Outputs Part A'!$B$4+'Inputs and Outputs Part A'!$B$8</f>
        <v>101</v>
      </c>
      <c r="E779" s="33">
        <f t="shared" si="72"/>
        <v>100</v>
      </c>
      <c r="F779" s="33">
        <f>IF(E779-B779&gt;'Inputs and Outputs Part A'!B$4,E779-B779-'Inputs and Outputs Part A'!B$4,0)</f>
        <v>0</v>
      </c>
      <c r="G779" s="35">
        <f>'Inputs and Outputs Part A'!$B$5*'Data Sheet A'!E779-'Inputs and Outputs Part A'!$B$6*'Data Sheet A'!F779</f>
        <v>4000</v>
      </c>
      <c r="J779" s="13" t="s">
        <v>783</v>
      </c>
      <c r="K779" s="34">
        <v>0</v>
      </c>
      <c r="L779" s="34">
        <v>100</v>
      </c>
      <c r="M779" s="33">
        <f>'Inputs and Outputs Part A'!$B$4+'Inputs and Outputs Part A'!$B$9</f>
        <v>102</v>
      </c>
      <c r="N779" s="33">
        <f t="shared" si="73"/>
        <v>100</v>
      </c>
      <c r="O779" s="33">
        <f>IF(N779-K779&gt;'Inputs and Outputs Part A'!B$4,N779-K779-'Inputs and Outputs Part A'!B$4,0)</f>
        <v>0</v>
      </c>
      <c r="P779" s="35">
        <f>'Inputs and Outputs Part A'!$B$5*'Data Sheet A'!N779-'Inputs and Outputs Part A'!$B$6*'Data Sheet A'!O779</f>
        <v>4000</v>
      </c>
      <c r="S779" s="13" t="s">
        <v>783</v>
      </c>
      <c r="T779" s="34">
        <v>0</v>
      </c>
      <c r="U779" s="34">
        <v>100</v>
      </c>
      <c r="V779" s="33">
        <f>'Inputs and Outputs Part A'!$B$4+'Inputs and Outputs Part A'!$B$10</f>
        <v>103</v>
      </c>
      <c r="W779" s="33">
        <f t="shared" si="74"/>
        <v>100</v>
      </c>
      <c r="X779" s="33">
        <f>IF(W779-T779&gt;'Inputs and Outputs Part A'!B$4,W779-T779-'Inputs and Outputs Part A'!B$4,0)</f>
        <v>0</v>
      </c>
      <c r="Y779" s="35">
        <f>'Inputs and Outputs Part A'!$B$5*'Data Sheet A'!W779-'Inputs and Outputs Part A'!$B$6*'Data Sheet A'!X779</f>
        <v>4000</v>
      </c>
      <c r="AB779" s="13" t="s">
        <v>783</v>
      </c>
      <c r="AC779" s="34">
        <v>0</v>
      </c>
      <c r="AD779" s="34">
        <v>100</v>
      </c>
      <c r="AE779" s="33">
        <f>'Inputs and Outputs Part A'!$B$4+'Inputs and Outputs Part A'!$B$11</f>
        <v>104</v>
      </c>
      <c r="AF779" s="33">
        <f t="shared" si="75"/>
        <v>100</v>
      </c>
      <c r="AG779" s="33">
        <f>IF(AF779-AC779&gt;'Inputs and Outputs Part A'!B$4,AF779-AC779-'Inputs and Outputs Part A'!B$4,0)</f>
        <v>0</v>
      </c>
      <c r="AH779" s="35">
        <f>'Inputs and Outputs Part A'!$B$5*'Data Sheet A'!AF779-'Inputs and Outputs Part A'!$B$6*'Data Sheet A'!AG779</f>
        <v>4000</v>
      </c>
      <c r="AK779" s="13" t="s">
        <v>783</v>
      </c>
      <c r="AL779" s="34">
        <v>0</v>
      </c>
      <c r="AM779" s="34">
        <v>100</v>
      </c>
      <c r="AN779" s="33">
        <f>'Inputs and Outputs Part A'!$B$4+'Inputs and Outputs Part A'!$B$12</f>
        <v>105</v>
      </c>
      <c r="AO779" s="33">
        <f t="shared" si="76"/>
        <v>100</v>
      </c>
      <c r="AP779" s="33">
        <f>IF(AO779-AL779&gt;'Inputs and Outputs Part A'!B$4,AO779-AL779-'Inputs and Outputs Part A'!B$4,0)</f>
        <v>0</v>
      </c>
      <c r="AQ779" s="35">
        <f>'Inputs and Outputs Part A'!$B$5*'Data Sheet A'!AO779-'Inputs and Outputs Part A'!$B$6*'Data Sheet A'!AP779</f>
        <v>4000</v>
      </c>
      <c r="AS779" s="13" t="s">
        <v>783</v>
      </c>
      <c r="AT779" s="34">
        <v>0</v>
      </c>
      <c r="AU779" s="34">
        <v>100</v>
      </c>
      <c r="AV779" s="33">
        <f>'Inputs and Outputs Part A'!$B$4</f>
        <v>100</v>
      </c>
      <c r="AW779" s="33">
        <f t="shared" si="77"/>
        <v>100</v>
      </c>
      <c r="AX779" s="33">
        <f>IF(AW779-AT779&gt;'Inputs and Outputs Part A'!B$4,AW779-AT779-'Inputs and Outputs Part A'!B$4,0)</f>
        <v>0</v>
      </c>
      <c r="AY779" s="35">
        <f>'Inputs and Outputs Part A'!$B$5*'Data Sheet A'!AW779</f>
        <v>4000</v>
      </c>
    </row>
    <row r="780" spans="1:51" x14ac:dyDescent="0.3">
      <c r="A780" s="13" t="s">
        <v>784</v>
      </c>
      <c r="B780" s="34">
        <v>2</v>
      </c>
      <c r="C780" s="34">
        <v>98</v>
      </c>
      <c r="D780" s="33">
        <f>'Inputs and Outputs Part A'!$B$4+'Inputs and Outputs Part A'!$B$8</f>
        <v>101</v>
      </c>
      <c r="E780" s="33">
        <f t="shared" si="72"/>
        <v>98</v>
      </c>
      <c r="F780" s="33">
        <f>IF(E780-B780&gt;'Inputs and Outputs Part A'!B$4,E780-B780-'Inputs and Outputs Part A'!B$4,0)</f>
        <v>0</v>
      </c>
      <c r="G780" s="35">
        <f>'Inputs and Outputs Part A'!$B$5*'Data Sheet A'!E780-'Inputs and Outputs Part A'!$B$6*'Data Sheet A'!F780</f>
        <v>3920</v>
      </c>
      <c r="J780" s="13" t="s">
        <v>784</v>
      </c>
      <c r="K780" s="34">
        <v>2</v>
      </c>
      <c r="L780" s="34">
        <v>98</v>
      </c>
      <c r="M780" s="33">
        <f>'Inputs and Outputs Part A'!$B$4+'Inputs and Outputs Part A'!$B$9</f>
        <v>102</v>
      </c>
      <c r="N780" s="33">
        <f t="shared" si="73"/>
        <v>98</v>
      </c>
      <c r="O780" s="33">
        <f>IF(N780-K780&gt;'Inputs and Outputs Part A'!B$4,N780-K780-'Inputs and Outputs Part A'!B$4,0)</f>
        <v>0</v>
      </c>
      <c r="P780" s="35">
        <f>'Inputs and Outputs Part A'!$B$5*'Data Sheet A'!N780-'Inputs and Outputs Part A'!$B$6*'Data Sheet A'!O780</f>
        <v>3920</v>
      </c>
      <c r="S780" s="13" t="s">
        <v>784</v>
      </c>
      <c r="T780" s="34">
        <v>2</v>
      </c>
      <c r="U780" s="34">
        <v>98</v>
      </c>
      <c r="V780" s="33">
        <f>'Inputs and Outputs Part A'!$B$4+'Inputs and Outputs Part A'!$B$10</f>
        <v>103</v>
      </c>
      <c r="W780" s="33">
        <f t="shared" si="74"/>
        <v>98</v>
      </c>
      <c r="X780" s="33">
        <f>IF(W780-T780&gt;'Inputs and Outputs Part A'!B$4,W780-T780-'Inputs and Outputs Part A'!B$4,0)</f>
        <v>0</v>
      </c>
      <c r="Y780" s="35">
        <f>'Inputs and Outputs Part A'!$B$5*'Data Sheet A'!W780-'Inputs and Outputs Part A'!$B$6*'Data Sheet A'!X780</f>
        <v>3920</v>
      </c>
      <c r="AB780" s="13" t="s">
        <v>784</v>
      </c>
      <c r="AC780" s="34">
        <v>2</v>
      </c>
      <c r="AD780" s="34">
        <v>98</v>
      </c>
      <c r="AE780" s="33">
        <f>'Inputs and Outputs Part A'!$B$4+'Inputs and Outputs Part A'!$B$11</f>
        <v>104</v>
      </c>
      <c r="AF780" s="33">
        <f t="shared" si="75"/>
        <v>98</v>
      </c>
      <c r="AG780" s="33">
        <f>IF(AF780-AC780&gt;'Inputs and Outputs Part A'!B$4,AF780-AC780-'Inputs and Outputs Part A'!B$4,0)</f>
        <v>0</v>
      </c>
      <c r="AH780" s="35">
        <f>'Inputs and Outputs Part A'!$B$5*'Data Sheet A'!AF780-'Inputs and Outputs Part A'!$B$6*'Data Sheet A'!AG780</f>
        <v>3920</v>
      </c>
      <c r="AK780" s="13" t="s">
        <v>784</v>
      </c>
      <c r="AL780" s="34">
        <v>2</v>
      </c>
      <c r="AM780" s="34">
        <v>98</v>
      </c>
      <c r="AN780" s="33">
        <f>'Inputs and Outputs Part A'!$B$4+'Inputs and Outputs Part A'!$B$12</f>
        <v>105</v>
      </c>
      <c r="AO780" s="33">
        <f t="shared" si="76"/>
        <v>98</v>
      </c>
      <c r="AP780" s="33">
        <f>IF(AO780-AL780&gt;'Inputs and Outputs Part A'!B$4,AO780-AL780-'Inputs and Outputs Part A'!B$4,0)</f>
        <v>0</v>
      </c>
      <c r="AQ780" s="35">
        <f>'Inputs and Outputs Part A'!$B$5*'Data Sheet A'!AO780-'Inputs and Outputs Part A'!$B$6*'Data Sheet A'!AP780</f>
        <v>3920</v>
      </c>
      <c r="AS780" s="13" t="s">
        <v>784</v>
      </c>
      <c r="AT780" s="34">
        <v>2</v>
      </c>
      <c r="AU780" s="34">
        <v>98</v>
      </c>
      <c r="AV780" s="33">
        <f>'Inputs and Outputs Part A'!$B$4</f>
        <v>100</v>
      </c>
      <c r="AW780" s="33">
        <f t="shared" si="77"/>
        <v>98</v>
      </c>
      <c r="AX780" s="33">
        <f>IF(AW780-AT780&gt;'Inputs and Outputs Part A'!B$4,AW780-AT780-'Inputs and Outputs Part A'!B$4,0)</f>
        <v>0</v>
      </c>
      <c r="AY780" s="35">
        <f>'Inputs and Outputs Part A'!$B$5*'Data Sheet A'!AW780</f>
        <v>3920</v>
      </c>
    </row>
    <row r="781" spans="1:51" x14ac:dyDescent="0.3">
      <c r="A781" s="13" t="s">
        <v>785</v>
      </c>
      <c r="B781" s="34">
        <v>3</v>
      </c>
      <c r="C781" s="34">
        <v>106</v>
      </c>
      <c r="D781" s="33">
        <f>'Inputs and Outputs Part A'!$B$4+'Inputs and Outputs Part A'!$B$8</f>
        <v>101</v>
      </c>
      <c r="E781" s="33">
        <f t="shared" si="72"/>
        <v>101</v>
      </c>
      <c r="F781" s="33">
        <f>IF(E781-B781&gt;'Inputs and Outputs Part A'!B$4,E781-B781-'Inputs and Outputs Part A'!B$4,0)</f>
        <v>0</v>
      </c>
      <c r="G781" s="35">
        <f>'Inputs and Outputs Part A'!$B$5*'Data Sheet A'!E781-'Inputs and Outputs Part A'!$B$6*'Data Sheet A'!F781</f>
        <v>4040</v>
      </c>
      <c r="J781" s="13" t="s">
        <v>785</v>
      </c>
      <c r="K781" s="34">
        <v>3</v>
      </c>
      <c r="L781" s="34">
        <v>106</v>
      </c>
      <c r="M781" s="33">
        <f>'Inputs and Outputs Part A'!$B$4+'Inputs and Outputs Part A'!$B$9</f>
        <v>102</v>
      </c>
      <c r="N781" s="33">
        <f t="shared" si="73"/>
        <v>102</v>
      </c>
      <c r="O781" s="33">
        <f>IF(N781-K781&gt;'Inputs and Outputs Part A'!B$4,N781-K781-'Inputs and Outputs Part A'!B$4,0)</f>
        <v>0</v>
      </c>
      <c r="P781" s="35">
        <f>'Inputs and Outputs Part A'!$B$5*'Data Sheet A'!N781-'Inputs and Outputs Part A'!$B$6*'Data Sheet A'!O781</f>
        <v>4080</v>
      </c>
      <c r="S781" s="13" t="s">
        <v>785</v>
      </c>
      <c r="T781" s="34">
        <v>3</v>
      </c>
      <c r="U781" s="34">
        <v>106</v>
      </c>
      <c r="V781" s="33">
        <f>'Inputs and Outputs Part A'!$B$4+'Inputs and Outputs Part A'!$B$10</f>
        <v>103</v>
      </c>
      <c r="W781" s="33">
        <f t="shared" si="74"/>
        <v>103</v>
      </c>
      <c r="X781" s="33">
        <f>IF(W781-T781&gt;'Inputs and Outputs Part A'!B$4,W781-T781-'Inputs and Outputs Part A'!B$4,0)</f>
        <v>0</v>
      </c>
      <c r="Y781" s="35">
        <f>'Inputs and Outputs Part A'!$B$5*'Data Sheet A'!W781-'Inputs and Outputs Part A'!$B$6*'Data Sheet A'!X781</f>
        <v>4120</v>
      </c>
      <c r="AB781" s="13" t="s">
        <v>785</v>
      </c>
      <c r="AC781" s="34">
        <v>3</v>
      </c>
      <c r="AD781" s="34">
        <v>106</v>
      </c>
      <c r="AE781" s="33">
        <f>'Inputs and Outputs Part A'!$B$4+'Inputs and Outputs Part A'!$B$11</f>
        <v>104</v>
      </c>
      <c r="AF781" s="33">
        <f t="shared" si="75"/>
        <v>104</v>
      </c>
      <c r="AG781" s="33">
        <f>IF(AF781-AC781&gt;'Inputs and Outputs Part A'!B$4,AF781-AC781-'Inputs and Outputs Part A'!B$4,0)</f>
        <v>1</v>
      </c>
      <c r="AH781" s="35">
        <f>'Inputs and Outputs Part A'!$B$5*'Data Sheet A'!AF781-'Inputs and Outputs Part A'!$B$6*'Data Sheet A'!AG781</f>
        <v>4060</v>
      </c>
      <c r="AK781" s="13" t="s">
        <v>785</v>
      </c>
      <c r="AL781" s="34">
        <v>3</v>
      </c>
      <c r="AM781" s="34">
        <v>106</v>
      </c>
      <c r="AN781" s="33">
        <f>'Inputs and Outputs Part A'!$B$4+'Inputs and Outputs Part A'!$B$12</f>
        <v>105</v>
      </c>
      <c r="AO781" s="33">
        <f t="shared" si="76"/>
        <v>105</v>
      </c>
      <c r="AP781" s="33">
        <f>IF(AO781-AL781&gt;'Inputs and Outputs Part A'!B$4,AO781-AL781-'Inputs and Outputs Part A'!B$4,0)</f>
        <v>2</v>
      </c>
      <c r="AQ781" s="35">
        <f>'Inputs and Outputs Part A'!$B$5*'Data Sheet A'!AO781-'Inputs and Outputs Part A'!$B$6*'Data Sheet A'!AP781</f>
        <v>4000</v>
      </c>
      <c r="AS781" s="13" t="s">
        <v>785</v>
      </c>
      <c r="AT781" s="34">
        <v>3</v>
      </c>
      <c r="AU781" s="34">
        <v>106</v>
      </c>
      <c r="AV781" s="33">
        <f>'Inputs and Outputs Part A'!$B$4</f>
        <v>100</v>
      </c>
      <c r="AW781" s="33">
        <f t="shared" si="77"/>
        <v>100</v>
      </c>
      <c r="AX781" s="33">
        <f>IF(AW781-AT781&gt;'Inputs and Outputs Part A'!B$4,AW781-AT781-'Inputs and Outputs Part A'!B$4,0)</f>
        <v>0</v>
      </c>
      <c r="AY781" s="35">
        <f>'Inputs and Outputs Part A'!$B$5*'Data Sheet A'!AW781</f>
        <v>4000</v>
      </c>
    </row>
    <row r="782" spans="1:51" x14ac:dyDescent="0.3">
      <c r="A782" s="13" t="s">
        <v>786</v>
      </c>
      <c r="B782" s="34">
        <v>1</v>
      </c>
      <c r="C782" s="34">
        <v>104</v>
      </c>
      <c r="D782" s="33">
        <f>'Inputs and Outputs Part A'!$B$4+'Inputs and Outputs Part A'!$B$8</f>
        <v>101</v>
      </c>
      <c r="E782" s="33">
        <f t="shared" si="72"/>
        <v>101</v>
      </c>
      <c r="F782" s="33">
        <f>IF(E782-B782&gt;'Inputs and Outputs Part A'!B$4,E782-B782-'Inputs and Outputs Part A'!B$4,0)</f>
        <v>0</v>
      </c>
      <c r="G782" s="35">
        <f>'Inputs and Outputs Part A'!$B$5*'Data Sheet A'!E782-'Inputs and Outputs Part A'!$B$6*'Data Sheet A'!F782</f>
        <v>4040</v>
      </c>
      <c r="J782" s="13" t="s">
        <v>786</v>
      </c>
      <c r="K782" s="34">
        <v>1</v>
      </c>
      <c r="L782" s="34">
        <v>104</v>
      </c>
      <c r="M782" s="33">
        <f>'Inputs and Outputs Part A'!$B$4+'Inputs and Outputs Part A'!$B$9</f>
        <v>102</v>
      </c>
      <c r="N782" s="33">
        <f t="shared" si="73"/>
        <v>102</v>
      </c>
      <c r="O782" s="33">
        <f>IF(N782-K782&gt;'Inputs and Outputs Part A'!B$4,N782-K782-'Inputs and Outputs Part A'!B$4,0)</f>
        <v>1</v>
      </c>
      <c r="P782" s="35">
        <f>'Inputs and Outputs Part A'!$B$5*'Data Sheet A'!N782-'Inputs and Outputs Part A'!$B$6*'Data Sheet A'!O782</f>
        <v>3980</v>
      </c>
      <c r="S782" s="13" t="s">
        <v>786</v>
      </c>
      <c r="T782" s="34">
        <v>1</v>
      </c>
      <c r="U782" s="34">
        <v>104</v>
      </c>
      <c r="V782" s="33">
        <f>'Inputs and Outputs Part A'!$B$4+'Inputs and Outputs Part A'!$B$10</f>
        <v>103</v>
      </c>
      <c r="W782" s="33">
        <f t="shared" si="74"/>
        <v>103</v>
      </c>
      <c r="X782" s="33">
        <f>IF(W782-T782&gt;'Inputs and Outputs Part A'!B$4,W782-T782-'Inputs and Outputs Part A'!B$4,0)</f>
        <v>2</v>
      </c>
      <c r="Y782" s="35">
        <f>'Inputs and Outputs Part A'!$B$5*'Data Sheet A'!W782-'Inputs and Outputs Part A'!$B$6*'Data Sheet A'!X782</f>
        <v>3920</v>
      </c>
      <c r="AB782" s="13" t="s">
        <v>786</v>
      </c>
      <c r="AC782" s="34">
        <v>1</v>
      </c>
      <c r="AD782" s="34">
        <v>104</v>
      </c>
      <c r="AE782" s="33">
        <f>'Inputs and Outputs Part A'!$B$4+'Inputs and Outputs Part A'!$B$11</f>
        <v>104</v>
      </c>
      <c r="AF782" s="33">
        <f t="shared" si="75"/>
        <v>104</v>
      </c>
      <c r="AG782" s="33">
        <f>IF(AF782-AC782&gt;'Inputs and Outputs Part A'!B$4,AF782-AC782-'Inputs and Outputs Part A'!B$4,0)</f>
        <v>3</v>
      </c>
      <c r="AH782" s="35">
        <f>'Inputs and Outputs Part A'!$B$5*'Data Sheet A'!AF782-'Inputs and Outputs Part A'!$B$6*'Data Sheet A'!AG782</f>
        <v>3860</v>
      </c>
      <c r="AK782" s="13" t="s">
        <v>786</v>
      </c>
      <c r="AL782" s="34">
        <v>1</v>
      </c>
      <c r="AM782" s="34">
        <v>104</v>
      </c>
      <c r="AN782" s="33">
        <f>'Inputs and Outputs Part A'!$B$4+'Inputs and Outputs Part A'!$B$12</f>
        <v>105</v>
      </c>
      <c r="AO782" s="33">
        <f t="shared" si="76"/>
        <v>104</v>
      </c>
      <c r="AP782" s="33">
        <f>IF(AO782-AL782&gt;'Inputs and Outputs Part A'!B$4,AO782-AL782-'Inputs and Outputs Part A'!B$4,0)</f>
        <v>3</v>
      </c>
      <c r="AQ782" s="35">
        <f>'Inputs and Outputs Part A'!$B$5*'Data Sheet A'!AO782-'Inputs and Outputs Part A'!$B$6*'Data Sheet A'!AP782</f>
        <v>3860</v>
      </c>
      <c r="AS782" s="13" t="s">
        <v>786</v>
      </c>
      <c r="AT782" s="34">
        <v>1</v>
      </c>
      <c r="AU782" s="34">
        <v>104</v>
      </c>
      <c r="AV782" s="33">
        <f>'Inputs and Outputs Part A'!$B$4</f>
        <v>100</v>
      </c>
      <c r="AW782" s="33">
        <f t="shared" si="77"/>
        <v>100</v>
      </c>
      <c r="AX782" s="33">
        <f>IF(AW782-AT782&gt;'Inputs and Outputs Part A'!B$4,AW782-AT782-'Inputs and Outputs Part A'!B$4,0)</f>
        <v>0</v>
      </c>
      <c r="AY782" s="35">
        <f>'Inputs and Outputs Part A'!$B$5*'Data Sheet A'!AW782</f>
        <v>4000</v>
      </c>
    </row>
    <row r="783" spans="1:51" x14ac:dyDescent="0.3">
      <c r="A783" s="13" t="s">
        <v>787</v>
      </c>
      <c r="B783" s="34">
        <v>4</v>
      </c>
      <c r="C783" s="34">
        <v>110</v>
      </c>
      <c r="D783" s="33">
        <f>'Inputs and Outputs Part A'!$B$4+'Inputs and Outputs Part A'!$B$8</f>
        <v>101</v>
      </c>
      <c r="E783" s="33">
        <f t="shared" si="72"/>
        <v>101</v>
      </c>
      <c r="F783" s="33">
        <f>IF(E783-B783&gt;'Inputs and Outputs Part A'!B$4,E783-B783-'Inputs and Outputs Part A'!B$4,0)</f>
        <v>0</v>
      </c>
      <c r="G783" s="35">
        <f>'Inputs and Outputs Part A'!$B$5*'Data Sheet A'!E783-'Inputs and Outputs Part A'!$B$6*'Data Sheet A'!F783</f>
        <v>4040</v>
      </c>
      <c r="J783" s="13" t="s">
        <v>787</v>
      </c>
      <c r="K783" s="34">
        <v>4</v>
      </c>
      <c r="L783" s="34">
        <v>110</v>
      </c>
      <c r="M783" s="33">
        <f>'Inputs and Outputs Part A'!$B$4+'Inputs and Outputs Part A'!$B$9</f>
        <v>102</v>
      </c>
      <c r="N783" s="33">
        <f t="shared" si="73"/>
        <v>102</v>
      </c>
      <c r="O783" s="33">
        <f>IF(N783-K783&gt;'Inputs and Outputs Part A'!B$4,N783-K783-'Inputs and Outputs Part A'!B$4,0)</f>
        <v>0</v>
      </c>
      <c r="P783" s="35">
        <f>'Inputs and Outputs Part A'!$B$5*'Data Sheet A'!N783-'Inputs and Outputs Part A'!$B$6*'Data Sheet A'!O783</f>
        <v>4080</v>
      </c>
      <c r="S783" s="13" t="s">
        <v>787</v>
      </c>
      <c r="T783" s="34">
        <v>4</v>
      </c>
      <c r="U783" s="34">
        <v>110</v>
      </c>
      <c r="V783" s="33">
        <f>'Inputs and Outputs Part A'!$B$4+'Inputs and Outputs Part A'!$B$10</f>
        <v>103</v>
      </c>
      <c r="W783" s="33">
        <f t="shared" si="74"/>
        <v>103</v>
      </c>
      <c r="X783" s="33">
        <f>IF(W783-T783&gt;'Inputs and Outputs Part A'!B$4,W783-T783-'Inputs and Outputs Part A'!B$4,0)</f>
        <v>0</v>
      </c>
      <c r="Y783" s="35">
        <f>'Inputs and Outputs Part A'!$B$5*'Data Sheet A'!W783-'Inputs and Outputs Part A'!$B$6*'Data Sheet A'!X783</f>
        <v>4120</v>
      </c>
      <c r="AB783" s="13" t="s">
        <v>787</v>
      </c>
      <c r="AC783" s="34">
        <v>4</v>
      </c>
      <c r="AD783" s="34">
        <v>110</v>
      </c>
      <c r="AE783" s="33">
        <f>'Inputs and Outputs Part A'!$B$4+'Inputs and Outputs Part A'!$B$11</f>
        <v>104</v>
      </c>
      <c r="AF783" s="33">
        <f t="shared" si="75"/>
        <v>104</v>
      </c>
      <c r="AG783" s="33">
        <f>IF(AF783-AC783&gt;'Inputs and Outputs Part A'!B$4,AF783-AC783-'Inputs and Outputs Part A'!B$4,0)</f>
        <v>0</v>
      </c>
      <c r="AH783" s="35">
        <f>'Inputs and Outputs Part A'!$B$5*'Data Sheet A'!AF783-'Inputs and Outputs Part A'!$B$6*'Data Sheet A'!AG783</f>
        <v>4160</v>
      </c>
      <c r="AK783" s="13" t="s">
        <v>787</v>
      </c>
      <c r="AL783" s="34">
        <v>4</v>
      </c>
      <c r="AM783" s="34">
        <v>110</v>
      </c>
      <c r="AN783" s="33">
        <f>'Inputs and Outputs Part A'!$B$4+'Inputs and Outputs Part A'!$B$12</f>
        <v>105</v>
      </c>
      <c r="AO783" s="33">
        <f t="shared" si="76"/>
        <v>105</v>
      </c>
      <c r="AP783" s="33">
        <f>IF(AO783-AL783&gt;'Inputs and Outputs Part A'!B$4,AO783-AL783-'Inputs and Outputs Part A'!B$4,0)</f>
        <v>1</v>
      </c>
      <c r="AQ783" s="35">
        <f>'Inputs and Outputs Part A'!$B$5*'Data Sheet A'!AO783-'Inputs and Outputs Part A'!$B$6*'Data Sheet A'!AP783</f>
        <v>4100</v>
      </c>
      <c r="AS783" s="13" t="s">
        <v>787</v>
      </c>
      <c r="AT783" s="34">
        <v>4</v>
      </c>
      <c r="AU783" s="34">
        <v>110</v>
      </c>
      <c r="AV783" s="33">
        <f>'Inputs and Outputs Part A'!$B$4</f>
        <v>100</v>
      </c>
      <c r="AW783" s="33">
        <f t="shared" si="77"/>
        <v>100</v>
      </c>
      <c r="AX783" s="33">
        <f>IF(AW783-AT783&gt;'Inputs and Outputs Part A'!B$4,AW783-AT783-'Inputs and Outputs Part A'!B$4,0)</f>
        <v>0</v>
      </c>
      <c r="AY783" s="35">
        <f>'Inputs and Outputs Part A'!$B$5*'Data Sheet A'!AW783</f>
        <v>4000</v>
      </c>
    </row>
    <row r="784" spans="1:51" x14ac:dyDescent="0.3">
      <c r="A784" s="13" t="s">
        <v>788</v>
      </c>
      <c r="B784" s="34">
        <v>1</v>
      </c>
      <c r="C784" s="34">
        <v>101</v>
      </c>
      <c r="D784" s="33">
        <f>'Inputs and Outputs Part A'!$B$4+'Inputs and Outputs Part A'!$B$8</f>
        <v>101</v>
      </c>
      <c r="E784" s="33">
        <f t="shared" si="72"/>
        <v>101</v>
      </c>
      <c r="F784" s="33">
        <f>IF(E784-B784&gt;'Inputs and Outputs Part A'!B$4,E784-B784-'Inputs and Outputs Part A'!B$4,0)</f>
        <v>0</v>
      </c>
      <c r="G784" s="35">
        <f>'Inputs and Outputs Part A'!$B$5*'Data Sheet A'!E784-'Inputs and Outputs Part A'!$B$6*'Data Sheet A'!F784</f>
        <v>4040</v>
      </c>
      <c r="J784" s="13" t="s">
        <v>788</v>
      </c>
      <c r="K784" s="34">
        <v>1</v>
      </c>
      <c r="L784" s="34">
        <v>101</v>
      </c>
      <c r="M784" s="33">
        <f>'Inputs and Outputs Part A'!$B$4+'Inputs and Outputs Part A'!$B$9</f>
        <v>102</v>
      </c>
      <c r="N784" s="33">
        <f t="shared" si="73"/>
        <v>101</v>
      </c>
      <c r="O784" s="33">
        <f>IF(N784-K784&gt;'Inputs and Outputs Part A'!B$4,N784-K784-'Inputs and Outputs Part A'!B$4,0)</f>
        <v>0</v>
      </c>
      <c r="P784" s="35">
        <f>'Inputs and Outputs Part A'!$B$5*'Data Sheet A'!N784-'Inputs and Outputs Part A'!$B$6*'Data Sheet A'!O784</f>
        <v>4040</v>
      </c>
      <c r="S784" s="13" t="s">
        <v>788</v>
      </c>
      <c r="T784" s="34">
        <v>1</v>
      </c>
      <c r="U784" s="34">
        <v>101</v>
      </c>
      <c r="V784" s="33">
        <f>'Inputs and Outputs Part A'!$B$4+'Inputs and Outputs Part A'!$B$10</f>
        <v>103</v>
      </c>
      <c r="W784" s="33">
        <f t="shared" si="74"/>
        <v>101</v>
      </c>
      <c r="X784" s="33">
        <f>IF(W784-T784&gt;'Inputs and Outputs Part A'!B$4,W784-T784-'Inputs and Outputs Part A'!B$4,0)</f>
        <v>0</v>
      </c>
      <c r="Y784" s="35">
        <f>'Inputs and Outputs Part A'!$B$5*'Data Sheet A'!W784-'Inputs and Outputs Part A'!$B$6*'Data Sheet A'!X784</f>
        <v>4040</v>
      </c>
      <c r="AB784" s="13" t="s">
        <v>788</v>
      </c>
      <c r="AC784" s="34">
        <v>1</v>
      </c>
      <c r="AD784" s="34">
        <v>101</v>
      </c>
      <c r="AE784" s="33">
        <f>'Inputs and Outputs Part A'!$B$4+'Inputs and Outputs Part A'!$B$11</f>
        <v>104</v>
      </c>
      <c r="AF784" s="33">
        <f t="shared" si="75"/>
        <v>101</v>
      </c>
      <c r="AG784" s="33">
        <f>IF(AF784-AC784&gt;'Inputs and Outputs Part A'!B$4,AF784-AC784-'Inputs and Outputs Part A'!B$4,0)</f>
        <v>0</v>
      </c>
      <c r="AH784" s="35">
        <f>'Inputs and Outputs Part A'!$B$5*'Data Sheet A'!AF784-'Inputs and Outputs Part A'!$B$6*'Data Sheet A'!AG784</f>
        <v>4040</v>
      </c>
      <c r="AK784" s="13" t="s">
        <v>788</v>
      </c>
      <c r="AL784" s="34">
        <v>1</v>
      </c>
      <c r="AM784" s="34">
        <v>101</v>
      </c>
      <c r="AN784" s="33">
        <f>'Inputs and Outputs Part A'!$B$4+'Inputs and Outputs Part A'!$B$12</f>
        <v>105</v>
      </c>
      <c r="AO784" s="33">
        <f t="shared" si="76"/>
        <v>101</v>
      </c>
      <c r="AP784" s="33">
        <f>IF(AO784-AL784&gt;'Inputs and Outputs Part A'!B$4,AO784-AL784-'Inputs and Outputs Part A'!B$4,0)</f>
        <v>0</v>
      </c>
      <c r="AQ784" s="35">
        <f>'Inputs and Outputs Part A'!$B$5*'Data Sheet A'!AO784-'Inputs and Outputs Part A'!$B$6*'Data Sheet A'!AP784</f>
        <v>4040</v>
      </c>
      <c r="AS784" s="13" t="s">
        <v>788</v>
      </c>
      <c r="AT784" s="34">
        <v>1</v>
      </c>
      <c r="AU784" s="34">
        <v>101</v>
      </c>
      <c r="AV784" s="33">
        <f>'Inputs and Outputs Part A'!$B$4</f>
        <v>100</v>
      </c>
      <c r="AW784" s="33">
        <f t="shared" si="77"/>
        <v>100</v>
      </c>
      <c r="AX784" s="33">
        <f>IF(AW784-AT784&gt;'Inputs and Outputs Part A'!B$4,AW784-AT784-'Inputs and Outputs Part A'!B$4,0)</f>
        <v>0</v>
      </c>
      <c r="AY784" s="35">
        <f>'Inputs and Outputs Part A'!$B$5*'Data Sheet A'!AW784</f>
        <v>4000</v>
      </c>
    </row>
    <row r="785" spans="1:51" x14ac:dyDescent="0.3">
      <c r="A785" s="13" t="s">
        <v>789</v>
      </c>
      <c r="B785" s="34">
        <v>0</v>
      </c>
      <c r="C785" s="34">
        <v>107</v>
      </c>
      <c r="D785" s="33">
        <f>'Inputs and Outputs Part A'!$B$4+'Inputs and Outputs Part A'!$B$8</f>
        <v>101</v>
      </c>
      <c r="E785" s="33">
        <f t="shared" si="72"/>
        <v>101</v>
      </c>
      <c r="F785" s="33">
        <f>IF(E785-B785&gt;'Inputs and Outputs Part A'!B$4,E785-B785-'Inputs and Outputs Part A'!B$4,0)</f>
        <v>1</v>
      </c>
      <c r="G785" s="35">
        <f>'Inputs and Outputs Part A'!$B$5*'Data Sheet A'!E785-'Inputs and Outputs Part A'!$B$6*'Data Sheet A'!F785</f>
        <v>3940</v>
      </c>
      <c r="J785" s="13" t="s">
        <v>789</v>
      </c>
      <c r="K785" s="34">
        <v>0</v>
      </c>
      <c r="L785" s="34">
        <v>107</v>
      </c>
      <c r="M785" s="33">
        <f>'Inputs and Outputs Part A'!$B$4+'Inputs and Outputs Part A'!$B$9</f>
        <v>102</v>
      </c>
      <c r="N785" s="33">
        <f t="shared" si="73"/>
        <v>102</v>
      </c>
      <c r="O785" s="33">
        <f>IF(N785-K785&gt;'Inputs and Outputs Part A'!B$4,N785-K785-'Inputs and Outputs Part A'!B$4,0)</f>
        <v>2</v>
      </c>
      <c r="P785" s="35">
        <f>'Inputs and Outputs Part A'!$B$5*'Data Sheet A'!N785-'Inputs and Outputs Part A'!$B$6*'Data Sheet A'!O785</f>
        <v>3880</v>
      </c>
      <c r="S785" s="13" t="s">
        <v>789</v>
      </c>
      <c r="T785" s="34">
        <v>0</v>
      </c>
      <c r="U785" s="34">
        <v>107</v>
      </c>
      <c r="V785" s="33">
        <f>'Inputs and Outputs Part A'!$B$4+'Inputs and Outputs Part A'!$B$10</f>
        <v>103</v>
      </c>
      <c r="W785" s="33">
        <f t="shared" si="74"/>
        <v>103</v>
      </c>
      <c r="X785" s="33">
        <f>IF(W785-T785&gt;'Inputs and Outputs Part A'!B$4,W785-T785-'Inputs and Outputs Part A'!B$4,0)</f>
        <v>3</v>
      </c>
      <c r="Y785" s="35">
        <f>'Inputs and Outputs Part A'!$B$5*'Data Sheet A'!W785-'Inputs and Outputs Part A'!$B$6*'Data Sheet A'!X785</f>
        <v>3820</v>
      </c>
      <c r="AB785" s="13" t="s">
        <v>789</v>
      </c>
      <c r="AC785" s="34">
        <v>0</v>
      </c>
      <c r="AD785" s="34">
        <v>107</v>
      </c>
      <c r="AE785" s="33">
        <f>'Inputs and Outputs Part A'!$B$4+'Inputs and Outputs Part A'!$B$11</f>
        <v>104</v>
      </c>
      <c r="AF785" s="33">
        <f t="shared" si="75"/>
        <v>104</v>
      </c>
      <c r="AG785" s="33">
        <f>IF(AF785-AC785&gt;'Inputs and Outputs Part A'!B$4,AF785-AC785-'Inputs and Outputs Part A'!B$4,0)</f>
        <v>4</v>
      </c>
      <c r="AH785" s="35">
        <f>'Inputs and Outputs Part A'!$B$5*'Data Sheet A'!AF785-'Inputs and Outputs Part A'!$B$6*'Data Sheet A'!AG785</f>
        <v>3760</v>
      </c>
      <c r="AK785" s="13" t="s">
        <v>789</v>
      </c>
      <c r="AL785" s="34">
        <v>0</v>
      </c>
      <c r="AM785" s="34">
        <v>107</v>
      </c>
      <c r="AN785" s="33">
        <f>'Inputs and Outputs Part A'!$B$4+'Inputs and Outputs Part A'!$B$12</f>
        <v>105</v>
      </c>
      <c r="AO785" s="33">
        <f t="shared" si="76"/>
        <v>105</v>
      </c>
      <c r="AP785" s="33">
        <f>IF(AO785-AL785&gt;'Inputs and Outputs Part A'!B$4,AO785-AL785-'Inputs and Outputs Part A'!B$4,0)</f>
        <v>5</v>
      </c>
      <c r="AQ785" s="35">
        <f>'Inputs and Outputs Part A'!$B$5*'Data Sheet A'!AO785-'Inputs and Outputs Part A'!$B$6*'Data Sheet A'!AP785</f>
        <v>3700</v>
      </c>
      <c r="AS785" s="13" t="s">
        <v>789</v>
      </c>
      <c r="AT785" s="34">
        <v>0</v>
      </c>
      <c r="AU785" s="34">
        <v>107</v>
      </c>
      <c r="AV785" s="33">
        <f>'Inputs and Outputs Part A'!$B$4</f>
        <v>100</v>
      </c>
      <c r="AW785" s="33">
        <f t="shared" si="77"/>
        <v>100</v>
      </c>
      <c r="AX785" s="33">
        <f>IF(AW785-AT785&gt;'Inputs and Outputs Part A'!B$4,AW785-AT785-'Inputs and Outputs Part A'!B$4,0)</f>
        <v>0</v>
      </c>
      <c r="AY785" s="35">
        <f>'Inputs and Outputs Part A'!$B$5*'Data Sheet A'!AW785</f>
        <v>4000</v>
      </c>
    </row>
    <row r="786" spans="1:51" x14ac:dyDescent="0.3">
      <c r="A786" s="13" t="s">
        <v>790</v>
      </c>
      <c r="B786" s="34">
        <v>5</v>
      </c>
      <c r="C786" s="34">
        <v>103</v>
      </c>
      <c r="D786" s="33">
        <f>'Inputs and Outputs Part A'!$B$4+'Inputs and Outputs Part A'!$B$8</f>
        <v>101</v>
      </c>
      <c r="E786" s="33">
        <f t="shared" si="72"/>
        <v>101</v>
      </c>
      <c r="F786" s="33">
        <f>IF(E786-B786&gt;'Inputs and Outputs Part A'!B$4,E786-B786-'Inputs and Outputs Part A'!B$4,0)</f>
        <v>0</v>
      </c>
      <c r="G786" s="35">
        <f>'Inputs and Outputs Part A'!$B$5*'Data Sheet A'!E786-'Inputs and Outputs Part A'!$B$6*'Data Sheet A'!F786</f>
        <v>4040</v>
      </c>
      <c r="J786" s="13" t="s">
        <v>790</v>
      </c>
      <c r="K786" s="34">
        <v>5</v>
      </c>
      <c r="L786" s="34">
        <v>103</v>
      </c>
      <c r="M786" s="33">
        <f>'Inputs and Outputs Part A'!$B$4+'Inputs and Outputs Part A'!$B$9</f>
        <v>102</v>
      </c>
      <c r="N786" s="33">
        <f t="shared" si="73"/>
        <v>102</v>
      </c>
      <c r="O786" s="33">
        <f>IF(N786-K786&gt;'Inputs and Outputs Part A'!B$4,N786-K786-'Inputs and Outputs Part A'!B$4,0)</f>
        <v>0</v>
      </c>
      <c r="P786" s="35">
        <f>'Inputs and Outputs Part A'!$B$5*'Data Sheet A'!N786-'Inputs and Outputs Part A'!$B$6*'Data Sheet A'!O786</f>
        <v>4080</v>
      </c>
      <c r="S786" s="13" t="s">
        <v>790</v>
      </c>
      <c r="T786" s="34">
        <v>5</v>
      </c>
      <c r="U786" s="34">
        <v>103</v>
      </c>
      <c r="V786" s="33">
        <f>'Inputs and Outputs Part A'!$B$4+'Inputs and Outputs Part A'!$B$10</f>
        <v>103</v>
      </c>
      <c r="W786" s="33">
        <f t="shared" si="74"/>
        <v>103</v>
      </c>
      <c r="X786" s="33">
        <f>IF(W786-T786&gt;'Inputs and Outputs Part A'!B$4,W786-T786-'Inputs and Outputs Part A'!B$4,0)</f>
        <v>0</v>
      </c>
      <c r="Y786" s="35">
        <f>'Inputs and Outputs Part A'!$B$5*'Data Sheet A'!W786-'Inputs and Outputs Part A'!$B$6*'Data Sheet A'!X786</f>
        <v>4120</v>
      </c>
      <c r="AB786" s="13" t="s">
        <v>790</v>
      </c>
      <c r="AC786" s="34">
        <v>5</v>
      </c>
      <c r="AD786" s="34">
        <v>103</v>
      </c>
      <c r="AE786" s="33">
        <f>'Inputs and Outputs Part A'!$B$4+'Inputs and Outputs Part A'!$B$11</f>
        <v>104</v>
      </c>
      <c r="AF786" s="33">
        <f t="shared" si="75"/>
        <v>103</v>
      </c>
      <c r="AG786" s="33">
        <f>IF(AF786-AC786&gt;'Inputs and Outputs Part A'!B$4,AF786-AC786-'Inputs and Outputs Part A'!B$4,0)</f>
        <v>0</v>
      </c>
      <c r="AH786" s="35">
        <f>'Inputs and Outputs Part A'!$B$5*'Data Sheet A'!AF786-'Inputs and Outputs Part A'!$B$6*'Data Sheet A'!AG786</f>
        <v>4120</v>
      </c>
      <c r="AK786" s="13" t="s">
        <v>790</v>
      </c>
      <c r="AL786" s="34">
        <v>5</v>
      </c>
      <c r="AM786" s="34">
        <v>103</v>
      </c>
      <c r="AN786" s="33">
        <f>'Inputs and Outputs Part A'!$B$4+'Inputs and Outputs Part A'!$B$12</f>
        <v>105</v>
      </c>
      <c r="AO786" s="33">
        <f t="shared" si="76"/>
        <v>103</v>
      </c>
      <c r="AP786" s="33">
        <f>IF(AO786-AL786&gt;'Inputs and Outputs Part A'!B$4,AO786-AL786-'Inputs and Outputs Part A'!B$4,0)</f>
        <v>0</v>
      </c>
      <c r="AQ786" s="35">
        <f>'Inputs and Outputs Part A'!$B$5*'Data Sheet A'!AO786-'Inputs and Outputs Part A'!$B$6*'Data Sheet A'!AP786</f>
        <v>4120</v>
      </c>
      <c r="AS786" s="13" t="s">
        <v>790</v>
      </c>
      <c r="AT786" s="34">
        <v>5</v>
      </c>
      <c r="AU786" s="34">
        <v>103</v>
      </c>
      <c r="AV786" s="33">
        <f>'Inputs and Outputs Part A'!$B$4</f>
        <v>100</v>
      </c>
      <c r="AW786" s="33">
        <f t="shared" si="77"/>
        <v>100</v>
      </c>
      <c r="AX786" s="33">
        <f>IF(AW786-AT786&gt;'Inputs and Outputs Part A'!B$4,AW786-AT786-'Inputs and Outputs Part A'!B$4,0)</f>
        <v>0</v>
      </c>
      <c r="AY786" s="35">
        <f>'Inputs and Outputs Part A'!$B$5*'Data Sheet A'!AW786</f>
        <v>4000</v>
      </c>
    </row>
    <row r="787" spans="1:51" x14ac:dyDescent="0.3">
      <c r="A787" s="13" t="s">
        <v>791</v>
      </c>
      <c r="B787" s="34">
        <v>4</v>
      </c>
      <c r="C787" s="34">
        <v>105</v>
      </c>
      <c r="D787" s="33">
        <f>'Inputs and Outputs Part A'!$B$4+'Inputs and Outputs Part A'!$B$8</f>
        <v>101</v>
      </c>
      <c r="E787" s="33">
        <f t="shared" si="72"/>
        <v>101</v>
      </c>
      <c r="F787" s="33">
        <f>IF(E787-B787&gt;'Inputs and Outputs Part A'!B$4,E787-B787-'Inputs and Outputs Part A'!B$4,0)</f>
        <v>0</v>
      </c>
      <c r="G787" s="35">
        <f>'Inputs and Outputs Part A'!$B$5*'Data Sheet A'!E787-'Inputs and Outputs Part A'!$B$6*'Data Sheet A'!F787</f>
        <v>4040</v>
      </c>
      <c r="J787" s="13" t="s">
        <v>791</v>
      </c>
      <c r="K787" s="34">
        <v>4</v>
      </c>
      <c r="L787" s="34">
        <v>105</v>
      </c>
      <c r="M787" s="33">
        <f>'Inputs and Outputs Part A'!$B$4+'Inputs and Outputs Part A'!$B$9</f>
        <v>102</v>
      </c>
      <c r="N787" s="33">
        <f t="shared" si="73"/>
        <v>102</v>
      </c>
      <c r="O787" s="33">
        <f>IF(N787-K787&gt;'Inputs and Outputs Part A'!B$4,N787-K787-'Inputs and Outputs Part A'!B$4,0)</f>
        <v>0</v>
      </c>
      <c r="P787" s="35">
        <f>'Inputs and Outputs Part A'!$B$5*'Data Sheet A'!N787-'Inputs and Outputs Part A'!$B$6*'Data Sheet A'!O787</f>
        <v>4080</v>
      </c>
      <c r="S787" s="13" t="s">
        <v>791</v>
      </c>
      <c r="T787" s="34">
        <v>4</v>
      </c>
      <c r="U787" s="34">
        <v>105</v>
      </c>
      <c r="V787" s="33">
        <f>'Inputs and Outputs Part A'!$B$4+'Inputs and Outputs Part A'!$B$10</f>
        <v>103</v>
      </c>
      <c r="W787" s="33">
        <f t="shared" si="74"/>
        <v>103</v>
      </c>
      <c r="X787" s="33">
        <f>IF(W787-T787&gt;'Inputs and Outputs Part A'!B$4,W787-T787-'Inputs and Outputs Part A'!B$4,0)</f>
        <v>0</v>
      </c>
      <c r="Y787" s="35">
        <f>'Inputs and Outputs Part A'!$B$5*'Data Sheet A'!W787-'Inputs and Outputs Part A'!$B$6*'Data Sheet A'!X787</f>
        <v>4120</v>
      </c>
      <c r="AB787" s="13" t="s">
        <v>791</v>
      </c>
      <c r="AC787" s="34">
        <v>4</v>
      </c>
      <c r="AD787" s="34">
        <v>105</v>
      </c>
      <c r="AE787" s="33">
        <f>'Inputs and Outputs Part A'!$B$4+'Inputs and Outputs Part A'!$B$11</f>
        <v>104</v>
      </c>
      <c r="AF787" s="33">
        <f t="shared" si="75"/>
        <v>104</v>
      </c>
      <c r="AG787" s="33">
        <f>IF(AF787-AC787&gt;'Inputs and Outputs Part A'!B$4,AF787-AC787-'Inputs and Outputs Part A'!B$4,0)</f>
        <v>0</v>
      </c>
      <c r="AH787" s="35">
        <f>'Inputs and Outputs Part A'!$B$5*'Data Sheet A'!AF787-'Inputs and Outputs Part A'!$B$6*'Data Sheet A'!AG787</f>
        <v>4160</v>
      </c>
      <c r="AK787" s="13" t="s">
        <v>791</v>
      </c>
      <c r="AL787" s="34">
        <v>4</v>
      </c>
      <c r="AM787" s="34">
        <v>105</v>
      </c>
      <c r="AN787" s="33">
        <f>'Inputs and Outputs Part A'!$B$4+'Inputs and Outputs Part A'!$B$12</f>
        <v>105</v>
      </c>
      <c r="AO787" s="33">
        <f t="shared" si="76"/>
        <v>105</v>
      </c>
      <c r="AP787" s="33">
        <f>IF(AO787-AL787&gt;'Inputs and Outputs Part A'!B$4,AO787-AL787-'Inputs and Outputs Part A'!B$4,0)</f>
        <v>1</v>
      </c>
      <c r="AQ787" s="35">
        <f>'Inputs and Outputs Part A'!$B$5*'Data Sheet A'!AO787-'Inputs and Outputs Part A'!$B$6*'Data Sheet A'!AP787</f>
        <v>4100</v>
      </c>
      <c r="AS787" s="13" t="s">
        <v>791</v>
      </c>
      <c r="AT787" s="34">
        <v>4</v>
      </c>
      <c r="AU787" s="34">
        <v>105</v>
      </c>
      <c r="AV787" s="33">
        <f>'Inputs and Outputs Part A'!$B$4</f>
        <v>100</v>
      </c>
      <c r="AW787" s="33">
        <f t="shared" si="77"/>
        <v>100</v>
      </c>
      <c r="AX787" s="33">
        <f>IF(AW787-AT787&gt;'Inputs and Outputs Part A'!B$4,AW787-AT787-'Inputs and Outputs Part A'!B$4,0)</f>
        <v>0</v>
      </c>
      <c r="AY787" s="35">
        <f>'Inputs and Outputs Part A'!$B$5*'Data Sheet A'!AW787</f>
        <v>4000</v>
      </c>
    </row>
    <row r="788" spans="1:51" x14ac:dyDescent="0.3">
      <c r="A788" s="13" t="s">
        <v>792</v>
      </c>
      <c r="B788" s="34">
        <v>0</v>
      </c>
      <c r="C788" s="34">
        <v>101</v>
      </c>
      <c r="D788" s="33">
        <f>'Inputs and Outputs Part A'!$B$4+'Inputs and Outputs Part A'!$B$8</f>
        <v>101</v>
      </c>
      <c r="E788" s="33">
        <f t="shared" si="72"/>
        <v>101</v>
      </c>
      <c r="F788" s="33">
        <f>IF(E788-B788&gt;'Inputs and Outputs Part A'!B$4,E788-B788-'Inputs and Outputs Part A'!B$4,0)</f>
        <v>1</v>
      </c>
      <c r="G788" s="35">
        <f>'Inputs and Outputs Part A'!$B$5*'Data Sheet A'!E788-'Inputs and Outputs Part A'!$B$6*'Data Sheet A'!F788</f>
        <v>3940</v>
      </c>
      <c r="J788" s="13" t="s">
        <v>792</v>
      </c>
      <c r="K788" s="34">
        <v>0</v>
      </c>
      <c r="L788" s="34">
        <v>101</v>
      </c>
      <c r="M788" s="33">
        <f>'Inputs and Outputs Part A'!$B$4+'Inputs and Outputs Part A'!$B$9</f>
        <v>102</v>
      </c>
      <c r="N788" s="33">
        <f t="shared" si="73"/>
        <v>101</v>
      </c>
      <c r="O788" s="33">
        <f>IF(N788-K788&gt;'Inputs and Outputs Part A'!B$4,N788-K788-'Inputs and Outputs Part A'!B$4,0)</f>
        <v>1</v>
      </c>
      <c r="P788" s="35">
        <f>'Inputs and Outputs Part A'!$B$5*'Data Sheet A'!N788-'Inputs and Outputs Part A'!$B$6*'Data Sheet A'!O788</f>
        <v>3940</v>
      </c>
      <c r="S788" s="13" t="s">
        <v>792</v>
      </c>
      <c r="T788" s="34">
        <v>0</v>
      </c>
      <c r="U788" s="34">
        <v>101</v>
      </c>
      <c r="V788" s="33">
        <f>'Inputs and Outputs Part A'!$B$4+'Inputs and Outputs Part A'!$B$10</f>
        <v>103</v>
      </c>
      <c r="W788" s="33">
        <f t="shared" si="74"/>
        <v>101</v>
      </c>
      <c r="X788" s="33">
        <f>IF(W788-T788&gt;'Inputs and Outputs Part A'!B$4,W788-T788-'Inputs and Outputs Part A'!B$4,0)</f>
        <v>1</v>
      </c>
      <c r="Y788" s="35">
        <f>'Inputs and Outputs Part A'!$B$5*'Data Sheet A'!W788-'Inputs and Outputs Part A'!$B$6*'Data Sheet A'!X788</f>
        <v>3940</v>
      </c>
      <c r="AB788" s="13" t="s">
        <v>792</v>
      </c>
      <c r="AC788" s="34">
        <v>0</v>
      </c>
      <c r="AD788" s="34">
        <v>101</v>
      </c>
      <c r="AE788" s="33">
        <f>'Inputs and Outputs Part A'!$B$4+'Inputs and Outputs Part A'!$B$11</f>
        <v>104</v>
      </c>
      <c r="AF788" s="33">
        <f t="shared" si="75"/>
        <v>101</v>
      </c>
      <c r="AG788" s="33">
        <f>IF(AF788-AC788&gt;'Inputs and Outputs Part A'!B$4,AF788-AC788-'Inputs and Outputs Part A'!B$4,0)</f>
        <v>1</v>
      </c>
      <c r="AH788" s="35">
        <f>'Inputs and Outputs Part A'!$B$5*'Data Sheet A'!AF788-'Inputs and Outputs Part A'!$B$6*'Data Sheet A'!AG788</f>
        <v>3940</v>
      </c>
      <c r="AK788" s="13" t="s">
        <v>792</v>
      </c>
      <c r="AL788" s="34">
        <v>0</v>
      </c>
      <c r="AM788" s="34">
        <v>101</v>
      </c>
      <c r="AN788" s="33">
        <f>'Inputs and Outputs Part A'!$B$4+'Inputs and Outputs Part A'!$B$12</f>
        <v>105</v>
      </c>
      <c r="AO788" s="33">
        <f t="shared" si="76"/>
        <v>101</v>
      </c>
      <c r="AP788" s="33">
        <f>IF(AO788-AL788&gt;'Inputs and Outputs Part A'!B$4,AO788-AL788-'Inputs and Outputs Part A'!B$4,0)</f>
        <v>1</v>
      </c>
      <c r="AQ788" s="35">
        <f>'Inputs and Outputs Part A'!$B$5*'Data Sheet A'!AO788-'Inputs and Outputs Part A'!$B$6*'Data Sheet A'!AP788</f>
        <v>3940</v>
      </c>
      <c r="AS788" s="13" t="s">
        <v>792</v>
      </c>
      <c r="AT788" s="34">
        <v>0</v>
      </c>
      <c r="AU788" s="34">
        <v>101</v>
      </c>
      <c r="AV788" s="33">
        <f>'Inputs and Outputs Part A'!$B$4</f>
        <v>100</v>
      </c>
      <c r="AW788" s="33">
        <f t="shared" si="77"/>
        <v>100</v>
      </c>
      <c r="AX788" s="33">
        <f>IF(AW788-AT788&gt;'Inputs and Outputs Part A'!B$4,AW788-AT788-'Inputs and Outputs Part A'!B$4,0)</f>
        <v>0</v>
      </c>
      <c r="AY788" s="35">
        <f>'Inputs and Outputs Part A'!$B$5*'Data Sheet A'!AW788</f>
        <v>4000</v>
      </c>
    </row>
    <row r="789" spans="1:51" x14ac:dyDescent="0.3">
      <c r="A789" s="13" t="s">
        <v>793</v>
      </c>
      <c r="B789" s="34">
        <v>6</v>
      </c>
      <c r="C789" s="34">
        <v>110</v>
      </c>
      <c r="D789" s="33">
        <f>'Inputs and Outputs Part A'!$B$4+'Inputs and Outputs Part A'!$B$8</f>
        <v>101</v>
      </c>
      <c r="E789" s="33">
        <f t="shared" si="72"/>
        <v>101</v>
      </c>
      <c r="F789" s="33">
        <f>IF(E789-B789&gt;'Inputs and Outputs Part A'!B$4,E789-B789-'Inputs and Outputs Part A'!B$4,0)</f>
        <v>0</v>
      </c>
      <c r="G789" s="35">
        <f>'Inputs and Outputs Part A'!$B$5*'Data Sheet A'!E789-'Inputs and Outputs Part A'!$B$6*'Data Sheet A'!F789</f>
        <v>4040</v>
      </c>
      <c r="J789" s="13" t="s">
        <v>793</v>
      </c>
      <c r="K789" s="34">
        <v>6</v>
      </c>
      <c r="L789" s="34">
        <v>110</v>
      </c>
      <c r="M789" s="33">
        <f>'Inputs and Outputs Part A'!$B$4+'Inputs and Outputs Part A'!$B$9</f>
        <v>102</v>
      </c>
      <c r="N789" s="33">
        <f t="shared" si="73"/>
        <v>102</v>
      </c>
      <c r="O789" s="33">
        <f>IF(N789-K789&gt;'Inputs and Outputs Part A'!B$4,N789-K789-'Inputs and Outputs Part A'!B$4,0)</f>
        <v>0</v>
      </c>
      <c r="P789" s="35">
        <f>'Inputs and Outputs Part A'!$B$5*'Data Sheet A'!N789-'Inputs and Outputs Part A'!$B$6*'Data Sheet A'!O789</f>
        <v>4080</v>
      </c>
      <c r="S789" s="13" t="s">
        <v>793</v>
      </c>
      <c r="T789" s="34">
        <v>6</v>
      </c>
      <c r="U789" s="34">
        <v>110</v>
      </c>
      <c r="V789" s="33">
        <f>'Inputs and Outputs Part A'!$B$4+'Inputs and Outputs Part A'!$B$10</f>
        <v>103</v>
      </c>
      <c r="W789" s="33">
        <f t="shared" si="74"/>
        <v>103</v>
      </c>
      <c r="X789" s="33">
        <f>IF(W789-T789&gt;'Inputs and Outputs Part A'!B$4,W789-T789-'Inputs and Outputs Part A'!B$4,0)</f>
        <v>0</v>
      </c>
      <c r="Y789" s="35">
        <f>'Inputs and Outputs Part A'!$B$5*'Data Sheet A'!W789-'Inputs and Outputs Part A'!$B$6*'Data Sheet A'!X789</f>
        <v>4120</v>
      </c>
      <c r="AB789" s="13" t="s">
        <v>793</v>
      </c>
      <c r="AC789" s="34">
        <v>6</v>
      </c>
      <c r="AD789" s="34">
        <v>110</v>
      </c>
      <c r="AE789" s="33">
        <f>'Inputs and Outputs Part A'!$B$4+'Inputs and Outputs Part A'!$B$11</f>
        <v>104</v>
      </c>
      <c r="AF789" s="33">
        <f t="shared" si="75"/>
        <v>104</v>
      </c>
      <c r="AG789" s="33">
        <f>IF(AF789-AC789&gt;'Inputs and Outputs Part A'!B$4,AF789-AC789-'Inputs and Outputs Part A'!B$4,0)</f>
        <v>0</v>
      </c>
      <c r="AH789" s="35">
        <f>'Inputs and Outputs Part A'!$B$5*'Data Sheet A'!AF789-'Inputs and Outputs Part A'!$B$6*'Data Sheet A'!AG789</f>
        <v>4160</v>
      </c>
      <c r="AK789" s="13" t="s">
        <v>793</v>
      </c>
      <c r="AL789" s="34">
        <v>6</v>
      </c>
      <c r="AM789" s="34">
        <v>110</v>
      </c>
      <c r="AN789" s="33">
        <f>'Inputs and Outputs Part A'!$B$4+'Inputs and Outputs Part A'!$B$12</f>
        <v>105</v>
      </c>
      <c r="AO789" s="33">
        <f t="shared" si="76"/>
        <v>105</v>
      </c>
      <c r="AP789" s="33">
        <f>IF(AO789-AL789&gt;'Inputs and Outputs Part A'!B$4,AO789-AL789-'Inputs and Outputs Part A'!B$4,0)</f>
        <v>0</v>
      </c>
      <c r="AQ789" s="35">
        <f>'Inputs and Outputs Part A'!$B$5*'Data Sheet A'!AO789-'Inputs and Outputs Part A'!$B$6*'Data Sheet A'!AP789</f>
        <v>4200</v>
      </c>
      <c r="AS789" s="13" t="s">
        <v>793</v>
      </c>
      <c r="AT789" s="34">
        <v>6</v>
      </c>
      <c r="AU789" s="34">
        <v>110</v>
      </c>
      <c r="AV789" s="33">
        <f>'Inputs and Outputs Part A'!$B$4</f>
        <v>100</v>
      </c>
      <c r="AW789" s="33">
        <f t="shared" si="77"/>
        <v>100</v>
      </c>
      <c r="AX789" s="33">
        <f>IF(AW789-AT789&gt;'Inputs and Outputs Part A'!B$4,AW789-AT789-'Inputs and Outputs Part A'!B$4,0)</f>
        <v>0</v>
      </c>
      <c r="AY789" s="35">
        <f>'Inputs and Outputs Part A'!$B$5*'Data Sheet A'!AW789</f>
        <v>4000</v>
      </c>
    </row>
    <row r="790" spans="1:51" x14ac:dyDescent="0.3">
      <c r="A790" s="13" t="s">
        <v>794</v>
      </c>
      <c r="B790" s="34">
        <v>5</v>
      </c>
      <c r="C790" s="34">
        <v>93</v>
      </c>
      <c r="D790" s="33">
        <f>'Inputs and Outputs Part A'!$B$4+'Inputs and Outputs Part A'!$B$8</f>
        <v>101</v>
      </c>
      <c r="E790" s="33">
        <f t="shared" si="72"/>
        <v>93</v>
      </c>
      <c r="F790" s="33">
        <f>IF(E790-B790&gt;'Inputs and Outputs Part A'!B$4,E790-B790-'Inputs and Outputs Part A'!B$4,0)</f>
        <v>0</v>
      </c>
      <c r="G790" s="35">
        <f>'Inputs and Outputs Part A'!$B$5*'Data Sheet A'!E790-'Inputs and Outputs Part A'!$B$6*'Data Sheet A'!F790</f>
        <v>3720</v>
      </c>
      <c r="J790" s="13" t="s">
        <v>794</v>
      </c>
      <c r="K790" s="34">
        <v>5</v>
      </c>
      <c r="L790" s="34">
        <v>93</v>
      </c>
      <c r="M790" s="33">
        <f>'Inputs and Outputs Part A'!$B$4+'Inputs and Outputs Part A'!$B$9</f>
        <v>102</v>
      </c>
      <c r="N790" s="33">
        <f t="shared" si="73"/>
        <v>93</v>
      </c>
      <c r="O790" s="33">
        <f>IF(N790-K790&gt;'Inputs and Outputs Part A'!B$4,N790-K790-'Inputs and Outputs Part A'!B$4,0)</f>
        <v>0</v>
      </c>
      <c r="P790" s="35">
        <f>'Inputs and Outputs Part A'!$B$5*'Data Sheet A'!N790-'Inputs and Outputs Part A'!$B$6*'Data Sheet A'!O790</f>
        <v>3720</v>
      </c>
      <c r="S790" s="13" t="s">
        <v>794</v>
      </c>
      <c r="T790" s="34">
        <v>5</v>
      </c>
      <c r="U790" s="34">
        <v>93</v>
      </c>
      <c r="V790" s="33">
        <f>'Inputs and Outputs Part A'!$B$4+'Inputs and Outputs Part A'!$B$10</f>
        <v>103</v>
      </c>
      <c r="W790" s="33">
        <f t="shared" si="74"/>
        <v>93</v>
      </c>
      <c r="X790" s="33">
        <f>IF(W790-T790&gt;'Inputs and Outputs Part A'!B$4,W790-T790-'Inputs and Outputs Part A'!B$4,0)</f>
        <v>0</v>
      </c>
      <c r="Y790" s="35">
        <f>'Inputs and Outputs Part A'!$B$5*'Data Sheet A'!W790-'Inputs and Outputs Part A'!$B$6*'Data Sheet A'!X790</f>
        <v>3720</v>
      </c>
      <c r="AB790" s="13" t="s">
        <v>794</v>
      </c>
      <c r="AC790" s="34">
        <v>5</v>
      </c>
      <c r="AD790" s="34">
        <v>93</v>
      </c>
      <c r="AE790" s="33">
        <f>'Inputs and Outputs Part A'!$B$4+'Inputs and Outputs Part A'!$B$11</f>
        <v>104</v>
      </c>
      <c r="AF790" s="33">
        <f t="shared" si="75"/>
        <v>93</v>
      </c>
      <c r="AG790" s="33">
        <f>IF(AF790-AC790&gt;'Inputs and Outputs Part A'!B$4,AF790-AC790-'Inputs and Outputs Part A'!B$4,0)</f>
        <v>0</v>
      </c>
      <c r="AH790" s="35">
        <f>'Inputs and Outputs Part A'!$B$5*'Data Sheet A'!AF790-'Inputs and Outputs Part A'!$B$6*'Data Sheet A'!AG790</f>
        <v>3720</v>
      </c>
      <c r="AK790" s="13" t="s">
        <v>794</v>
      </c>
      <c r="AL790" s="34">
        <v>5</v>
      </c>
      <c r="AM790" s="34">
        <v>93</v>
      </c>
      <c r="AN790" s="33">
        <f>'Inputs and Outputs Part A'!$B$4+'Inputs and Outputs Part A'!$B$12</f>
        <v>105</v>
      </c>
      <c r="AO790" s="33">
        <f t="shared" si="76"/>
        <v>93</v>
      </c>
      <c r="AP790" s="33">
        <f>IF(AO790-AL790&gt;'Inputs and Outputs Part A'!B$4,AO790-AL790-'Inputs and Outputs Part A'!B$4,0)</f>
        <v>0</v>
      </c>
      <c r="AQ790" s="35">
        <f>'Inputs and Outputs Part A'!$B$5*'Data Sheet A'!AO790-'Inputs and Outputs Part A'!$B$6*'Data Sheet A'!AP790</f>
        <v>3720</v>
      </c>
      <c r="AS790" s="13" t="s">
        <v>794</v>
      </c>
      <c r="AT790" s="34">
        <v>5</v>
      </c>
      <c r="AU790" s="34">
        <v>93</v>
      </c>
      <c r="AV790" s="33">
        <f>'Inputs and Outputs Part A'!$B$4</f>
        <v>100</v>
      </c>
      <c r="AW790" s="33">
        <f t="shared" si="77"/>
        <v>93</v>
      </c>
      <c r="AX790" s="33">
        <f>IF(AW790-AT790&gt;'Inputs and Outputs Part A'!B$4,AW790-AT790-'Inputs and Outputs Part A'!B$4,0)</f>
        <v>0</v>
      </c>
      <c r="AY790" s="35">
        <f>'Inputs and Outputs Part A'!$B$5*'Data Sheet A'!AW790</f>
        <v>3720</v>
      </c>
    </row>
    <row r="791" spans="1:51" x14ac:dyDescent="0.3">
      <c r="A791" s="13" t="s">
        <v>795</v>
      </c>
      <c r="B791" s="34">
        <v>3</v>
      </c>
      <c r="C791" s="34">
        <v>114</v>
      </c>
      <c r="D791" s="33">
        <f>'Inputs and Outputs Part A'!$B$4+'Inputs and Outputs Part A'!$B$8</f>
        <v>101</v>
      </c>
      <c r="E791" s="33">
        <f t="shared" si="72"/>
        <v>101</v>
      </c>
      <c r="F791" s="33">
        <f>IF(E791-B791&gt;'Inputs and Outputs Part A'!B$4,E791-B791-'Inputs and Outputs Part A'!B$4,0)</f>
        <v>0</v>
      </c>
      <c r="G791" s="35">
        <f>'Inputs and Outputs Part A'!$B$5*'Data Sheet A'!E791-'Inputs and Outputs Part A'!$B$6*'Data Sheet A'!F791</f>
        <v>4040</v>
      </c>
      <c r="J791" s="13" t="s">
        <v>795</v>
      </c>
      <c r="K791" s="34">
        <v>3</v>
      </c>
      <c r="L791" s="34">
        <v>114</v>
      </c>
      <c r="M791" s="33">
        <f>'Inputs and Outputs Part A'!$B$4+'Inputs and Outputs Part A'!$B$9</f>
        <v>102</v>
      </c>
      <c r="N791" s="33">
        <f t="shared" si="73"/>
        <v>102</v>
      </c>
      <c r="O791" s="33">
        <f>IF(N791-K791&gt;'Inputs and Outputs Part A'!B$4,N791-K791-'Inputs and Outputs Part A'!B$4,0)</f>
        <v>0</v>
      </c>
      <c r="P791" s="35">
        <f>'Inputs and Outputs Part A'!$B$5*'Data Sheet A'!N791-'Inputs and Outputs Part A'!$B$6*'Data Sheet A'!O791</f>
        <v>4080</v>
      </c>
      <c r="S791" s="13" t="s">
        <v>795</v>
      </c>
      <c r="T791" s="34">
        <v>3</v>
      </c>
      <c r="U791" s="34">
        <v>114</v>
      </c>
      <c r="V791" s="33">
        <f>'Inputs and Outputs Part A'!$B$4+'Inputs and Outputs Part A'!$B$10</f>
        <v>103</v>
      </c>
      <c r="W791" s="33">
        <f t="shared" si="74"/>
        <v>103</v>
      </c>
      <c r="X791" s="33">
        <f>IF(W791-T791&gt;'Inputs and Outputs Part A'!B$4,W791-T791-'Inputs and Outputs Part A'!B$4,0)</f>
        <v>0</v>
      </c>
      <c r="Y791" s="35">
        <f>'Inputs and Outputs Part A'!$B$5*'Data Sheet A'!W791-'Inputs and Outputs Part A'!$B$6*'Data Sheet A'!X791</f>
        <v>4120</v>
      </c>
      <c r="AB791" s="13" t="s">
        <v>795</v>
      </c>
      <c r="AC791" s="34">
        <v>3</v>
      </c>
      <c r="AD791" s="34">
        <v>114</v>
      </c>
      <c r="AE791" s="33">
        <f>'Inputs and Outputs Part A'!$B$4+'Inputs and Outputs Part A'!$B$11</f>
        <v>104</v>
      </c>
      <c r="AF791" s="33">
        <f t="shared" si="75"/>
        <v>104</v>
      </c>
      <c r="AG791" s="33">
        <f>IF(AF791-AC791&gt;'Inputs and Outputs Part A'!B$4,AF791-AC791-'Inputs and Outputs Part A'!B$4,0)</f>
        <v>1</v>
      </c>
      <c r="AH791" s="35">
        <f>'Inputs and Outputs Part A'!$B$5*'Data Sheet A'!AF791-'Inputs and Outputs Part A'!$B$6*'Data Sheet A'!AG791</f>
        <v>4060</v>
      </c>
      <c r="AK791" s="13" t="s">
        <v>795</v>
      </c>
      <c r="AL791" s="34">
        <v>3</v>
      </c>
      <c r="AM791" s="34">
        <v>114</v>
      </c>
      <c r="AN791" s="33">
        <f>'Inputs and Outputs Part A'!$B$4+'Inputs and Outputs Part A'!$B$12</f>
        <v>105</v>
      </c>
      <c r="AO791" s="33">
        <f t="shared" si="76"/>
        <v>105</v>
      </c>
      <c r="AP791" s="33">
        <f>IF(AO791-AL791&gt;'Inputs and Outputs Part A'!B$4,AO791-AL791-'Inputs and Outputs Part A'!B$4,0)</f>
        <v>2</v>
      </c>
      <c r="AQ791" s="35">
        <f>'Inputs and Outputs Part A'!$B$5*'Data Sheet A'!AO791-'Inputs and Outputs Part A'!$B$6*'Data Sheet A'!AP791</f>
        <v>4000</v>
      </c>
      <c r="AS791" s="13" t="s">
        <v>795</v>
      </c>
      <c r="AT791" s="34">
        <v>3</v>
      </c>
      <c r="AU791" s="34">
        <v>114</v>
      </c>
      <c r="AV791" s="33">
        <f>'Inputs and Outputs Part A'!$B$4</f>
        <v>100</v>
      </c>
      <c r="AW791" s="33">
        <f t="shared" si="77"/>
        <v>100</v>
      </c>
      <c r="AX791" s="33">
        <f>IF(AW791-AT791&gt;'Inputs and Outputs Part A'!B$4,AW791-AT791-'Inputs and Outputs Part A'!B$4,0)</f>
        <v>0</v>
      </c>
      <c r="AY791" s="35">
        <f>'Inputs and Outputs Part A'!$B$5*'Data Sheet A'!AW791</f>
        <v>4000</v>
      </c>
    </row>
    <row r="792" spans="1:51" x14ac:dyDescent="0.3">
      <c r="A792" s="13" t="s">
        <v>796</v>
      </c>
      <c r="B792" s="34">
        <v>6</v>
      </c>
      <c r="C792" s="34">
        <v>103</v>
      </c>
      <c r="D792" s="33">
        <f>'Inputs and Outputs Part A'!$B$4+'Inputs and Outputs Part A'!$B$8</f>
        <v>101</v>
      </c>
      <c r="E792" s="33">
        <f t="shared" si="72"/>
        <v>101</v>
      </c>
      <c r="F792" s="33">
        <f>IF(E792-B792&gt;'Inputs and Outputs Part A'!B$4,E792-B792-'Inputs and Outputs Part A'!B$4,0)</f>
        <v>0</v>
      </c>
      <c r="G792" s="35">
        <f>'Inputs and Outputs Part A'!$B$5*'Data Sheet A'!E792-'Inputs and Outputs Part A'!$B$6*'Data Sheet A'!F792</f>
        <v>4040</v>
      </c>
      <c r="J792" s="13" t="s">
        <v>796</v>
      </c>
      <c r="K792" s="34">
        <v>6</v>
      </c>
      <c r="L792" s="34">
        <v>103</v>
      </c>
      <c r="M792" s="33">
        <f>'Inputs and Outputs Part A'!$B$4+'Inputs and Outputs Part A'!$B$9</f>
        <v>102</v>
      </c>
      <c r="N792" s="33">
        <f t="shared" si="73"/>
        <v>102</v>
      </c>
      <c r="O792" s="33">
        <f>IF(N792-K792&gt;'Inputs and Outputs Part A'!B$4,N792-K792-'Inputs and Outputs Part A'!B$4,0)</f>
        <v>0</v>
      </c>
      <c r="P792" s="35">
        <f>'Inputs and Outputs Part A'!$B$5*'Data Sheet A'!N792-'Inputs and Outputs Part A'!$B$6*'Data Sheet A'!O792</f>
        <v>4080</v>
      </c>
      <c r="S792" s="13" t="s">
        <v>796</v>
      </c>
      <c r="T792" s="34">
        <v>6</v>
      </c>
      <c r="U792" s="34">
        <v>103</v>
      </c>
      <c r="V792" s="33">
        <f>'Inputs and Outputs Part A'!$B$4+'Inputs and Outputs Part A'!$B$10</f>
        <v>103</v>
      </c>
      <c r="W792" s="33">
        <f t="shared" si="74"/>
        <v>103</v>
      </c>
      <c r="X792" s="33">
        <f>IF(W792-T792&gt;'Inputs and Outputs Part A'!B$4,W792-T792-'Inputs and Outputs Part A'!B$4,0)</f>
        <v>0</v>
      </c>
      <c r="Y792" s="35">
        <f>'Inputs and Outputs Part A'!$B$5*'Data Sheet A'!W792-'Inputs and Outputs Part A'!$B$6*'Data Sheet A'!X792</f>
        <v>4120</v>
      </c>
      <c r="AB792" s="13" t="s">
        <v>796</v>
      </c>
      <c r="AC792" s="34">
        <v>6</v>
      </c>
      <c r="AD792" s="34">
        <v>103</v>
      </c>
      <c r="AE792" s="33">
        <f>'Inputs and Outputs Part A'!$B$4+'Inputs and Outputs Part A'!$B$11</f>
        <v>104</v>
      </c>
      <c r="AF792" s="33">
        <f t="shared" si="75"/>
        <v>103</v>
      </c>
      <c r="AG792" s="33">
        <f>IF(AF792-AC792&gt;'Inputs and Outputs Part A'!B$4,AF792-AC792-'Inputs and Outputs Part A'!B$4,0)</f>
        <v>0</v>
      </c>
      <c r="AH792" s="35">
        <f>'Inputs and Outputs Part A'!$B$5*'Data Sheet A'!AF792-'Inputs and Outputs Part A'!$B$6*'Data Sheet A'!AG792</f>
        <v>4120</v>
      </c>
      <c r="AK792" s="13" t="s">
        <v>796</v>
      </c>
      <c r="AL792" s="34">
        <v>6</v>
      </c>
      <c r="AM792" s="34">
        <v>103</v>
      </c>
      <c r="AN792" s="33">
        <f>'Inputs and Outputs Part A'!$B$4+'Inputs and Outputs Part A'!$B$12</f>
        <v>105</v>
      </c>
      <c r="AO792" s="33">
        <f t="shared" si="76"/>
        <v>103</v>
      </c>
      <c r="AP792" s="33">
        <f>IF(AO792-AL792&gt;'Inputs and Outputs Part A'!B$4,AO792-AL792-'Inputs and Outputs Part A'!B$4,0)</f>
        <v>0</v>
      </c>
      <c r="AQ792" s="35">
        <f>'Inputs and Outputs Part A'!$B$5*'Data Sheet A'!AO792-'Inputs and Outputs Part A'!$B$6*'Data Sheet A'!AP792</f>
        <v>4120</v>
      </c>
      <c r="AS792" s="13" t="s">
        <v>796</v>
      </c>
      <c r="AT792" s="34">
        <v>6</v>
      </c>
      <c r="AU792" s="34">
        <v>103</v>
      </c>
      <c r="AV792" s="33">
        <f>'Inputs and Outputs Part A'!$B$4</f>
        <v>100</v>
      </c>
      <c r="AW792" s="33">
        <f t="shared" si="77"/>
        <v>100</v>
      </c>
      <c r="AX792" s="33">
        <f>IF(AW792-AT792&gt;'Inputs and Outputs Part A'!B$4,AW792-AT792-'Inputs and Outputs Part A'!B$4,0)</f>
        <v>0</v>
      </c>
      <c r="AY792" s="35">
        <f>'Inputs and Outputs Part A'!$B$5*'Data Sheet A'!AW792</f>
        <v>4000</v>
      </c>
    </row>
    <row r="793" spans="1:51" x14ac:dyDescent="0.3">
      <c r="A793" s="13" t="s">
        <v>797</v>
      </c>
      <c r="B793" s="34">
        <v>2</v>
      </c>
      <c r="C793" s="34">
        <v>102</v>
      </c>
      <c r="D793" s="33">
        <f>'Inputs and Outputs Part A'!$B$4+'Inputs and Outputs Part A'!$B$8</f>
        <v>101</v>
      </c>
      <c r="E793" s="33">
        <f t="shared" si="72"/>
        <v>101</v>
      </c>
      <c r="F793" s="33">
        <f>IF(E793-B793&gt;'Inputs and Outputs Part A'!B$4,E793-B793-'Inputs and Outputs Part A'!B$4,0)</f>
        <v>0</v>
      </c>
      <c r="G793" s="35">
        <f>'Inputs and Outputs Part A'!$B$5*'Data Sheet A'!E793-'Inputs and Outputs Part A'!$B$6*'Data Sheet A'!F793</f>
        <v>4040</v>
      </c>
      <c r="J793" s="13" t="s">
        <v>797</v>
      </c>
      <c r="K793" s="34">
        <v>2</v>
      </c>
      <c r="L793" s="34">
        <v>102</v>
      </c>
      <c r="M793" s="33">
        <f>'Inputs and Outputs Part A'!$B$4+'Inputs and Outputs Part A'!$B$9</f>
        <v>102</v>
      </c>
      <c r="N793" s="33">
        <f t="shared" si="73"/>
        <v>102</v>
      </c>
      <c r="O793" s="33">
        <f>IF(N793-K793&gt;'Inputs and Outputs Part A'!B$4,N793-K793-'Inputs and Outputs Part A'!B$4,0)</f>
        <v>0</v>
      </c>
      <c r="P793" s="35">
        <f>'Inputs and Outputs Part A'!$B$5*'Data Sheet A'!N793-'Inputs and Outputs Part A'!$B$6*'Data Sheet A'!O793</f>
        <v>4080</v>
      </c>
      <c r="S793" s="13" t="s">
        <v>797</v>
      </c>
      <c r="T793" s="34">
        <v>2</v>
      </c>
      <c r="U793" s="34">
        <v>102</v>
      </c>
      <c r="V793" s="33">
        <f>'Inputs and Outputs Part A'!$B$4+'Inputs and Outputs Part A'!$B$10</f>
        <v>103</v>
      </c>
      <c r="W793" s="33">
        <f t="shared" si="74"/>
        <v>102</v>
      </c>
      <c r="X793" s="33">
        <f>IF(W793-T793&gt;'Inputs and Outputs Part A'!B$4,W793-T793-'Inputs and Outputs Part A'!B$4,0)</f>
        <v>0</v>
      </c>
      <c r="Y793" s="35">
        <f>'Inputs and Outputs Part A'!$B$5*'Data Sheet A'!W793-'Inputs and Outputs Part A'!$B$6*'Data Sheet A'!X793</f>
        <v>4080</v>
      </c>
      <c r="AB793" s="13" t="s">
        <v>797</v>
      </c>
      <c r="AC793" s="34">
        <v>2</v>
      </c>
      <c r="AD793" s="34">
        <v>102</v>
      </c>
      <c r="AE793" s="33">
        <f>'Inputs and Outputs Part A'!$B$4+'Inputs and Outputs Part A'!$B$11</f>
        <v>104</v>
      </c>
      <c r="AF793" s="33">
        <f t="shared" si="75"/>
        <v>102</v>
      </c>
      <c r="AG793" s="33">
        <f>IF(AF793-AC793&gt;'Inputs and Outputs Part A'!B$4,AF793-AC793-'Inputs and Outputs Part A'!B$4,0)</f>
        <v>0</v>
      </c>
      <c r="AH793" s="35">
        <f>'Inputs and Outputs Part A'!$B$5*'Data Sheet A'!AF793-'Inputs and Outputs Part A'!$B$6*'Data Sheet A'!AG793</f>
        <v>4080</v>
      </c>
      <c r="AK793" s="13" t="s">
        <v>797</v>
      </c>
      <c r="AL793" s="34">
        <v>2</v>
      </c>
      <c r="AM793" s="34">
        <v>102</v>
      </c>
      <c r="AN793" s="33">
        <f>'Inputs and Outputs Part A'!$B$4+'Inputs and Outputs Part A'!$B$12</f>
        <v>105</v>
      </c>
      <c r="AO793" s="33">
        <f t="shared" si="76"/>
        <v>102</v>
      </c>
      <c r="AP793" s="33">
        <f>IF(AO793-AL793&gt;'Inputs and Outputs Part A'!B$4,AO793-AL793-'Inputs and Outputs Part A'!B$4,0)</f>
        <v>0</v>
      </c>
      <c r="AQ793" s="35">
        <f>'Inputs and Outputs Part A'!$B$5*'Data Sheet A'!AO793-'Inputs and Outputs Part A'!$B$6*'Data Sheet A'!AP793</f>
        <v>4080</v>
      </c>
      <c r="AS793" s="13" t="s">
        <v>797</v>
      </c>
      <c r="AT793" s="34">
        <v>2</v>
      </c>
      <c r="AU793" s="34">
        <v>102</v>
      </c>
      <c r="AV793" s="33">
        <f>'Inputs and Outputs Part A'!$B$4</f>
        <v>100</v>
      </c>
      <c r="AW793" s="33">
        <f t="shared" si="77"/>
        <v>100</v>
      </c>
      <c r="AX793" s="33">
        <f>IF(AW793-AT793&gt;'Inputs and Outputs Part A'!B$4,AW793-AT793-'Inputs and Outputs Part A'!B$4,0)</f>
        <v>0</v>
      </c>
      <c r="AY793" s="35">
        <f>'Inputs and Outputs Part A'!$B$5*'Data Sheet A'!AW793</f>
        <v>4000</v>
      </c>
    </row>
    <row r="794" spans="1:51" x14ac:dyDescent="0.3">
      <c r="A794" s="13" t="s">
        <v>798</v>
      </c>
      <c r="B794" s="34">
        <v>0</v>
      </c>
      <c r="C794" s="34">
        <v>106</v>
      </c>
      <c r="D794" s="33">
        <f>'Inputs and Outputs Part A'!$B$4+'Inputs and Outputs Part A'!$B$8</f>
        <v>101</v>
      </c>
      <c r="E794" s="33">
        <f t="shared" si="72"/>
        <v>101</v>
      </c>
      <c r="F794" s="33">
        <f>IF(E794-B794&gt;'Inputs and Outputs Part A'!B$4,E794-B794-'Inputs and Outputs Part A'!B$4,0)</f>
        <v>1</v>
      </c>
      <c r="G794" s="35">
        <f>'Inputs and Outputs Part A'!$B$5*'Data Sheet A'!E794-'Inputs and Outputs Part A'!$B$6*'Data Sheet A'!F794</f>
        <v>3940</v>
      </c>
      <c r="J794" s="13" t="s">
        <v>798</v>
      </c>
      <c r="K794" s="34">
        <v>0</v>
      </c>
      <c r="L794" s="34">
        <v>106</v>
      </c>
      <c r="M794" s="33">
        <f>'Inputs and Outputs Part A'!$B$4+'Inputs and Outputs Part A'!$B$9</f>
        <v>102</v>
      </c>
      <c r="N794" s="33">
        <f t="shared" si="73"/>
        <v>102</v>
      </c>
      <c r="O794" s="33">
        <f>IF(N794-K794&gt;'Inputs and Outputs Part A'!B$4,N794-K794-'Inputs and Outputs Part A'!B$4,0)</f>
        <v>2</v>
      </c>
      <c r="P794" s="35">
        <f>'Inputs and Outputs Part A'!$B$5*'Data Sheet A'!N794-'Inputs and Outputs Part A'!$B$6*'Data Sheet A'!O794</f>
        <v>3880</v>
      </c>
      <c r="S794" s="13" t="s">
        <v>798</v>
      </c>
      <c r="T794" s="34">
        <v>0</v>
      </c>
      <c r="U794" s="34">
        <v>106</v>
      </c>
      <c r="V794" s="33">
        <f>'Inputs and Outputs Part A'!$B$4+'Inputs and Outputs Part A'!$B$10</f>
        <v>103</v>
      </c>
      <c r="W794" s="33">
        <f t="shared" si="74"/>
        <v>103</v>
      </c>
      <c r="X794" s="33">
        <f>IF(W794-T794&gt;'Inputs and Outputs Part A'!B$4,W794-T794-'Inputs and Outputs Part A'!B$4,0)</f>
        <v>3</v>
      </c>
      <c r="Y794" s="35">
        <f>'Inputs and Outputs Part A'!$B$5*'Data Sheet A'!W794-'Inputs and Outputs Part A'!$B$6*'Data Sheet A'!X794</f>
        <v>3820</v>
      </c>
      <c r="AB794" s="13" t="s">
        <v>798</v>
      </c>
      <c r="AC794" s="34">
        <v>0</v>
      </c>
      <c r="AD794" s="34">
        <v>106</v>
      </c>
      <c r="AE794" s="33">
        <f>'Inputs and Outputs Part A'!$B$4+'Inputs and Outputs Part A'!$B$11</f>
        <v>104</v>
      </c>
      <c r="AF794" s="33">
        <f t="shared" si="75"/>
        <v>104</v>
      </c>
      <c r="AG794" s="33">
        <f>IF(AF794-AC794&gt;'Inputs and Outputs Part A'!B$4,AF794-AC794-'Inputs and Outputs Part A'!B$4,0)</f>
        <v>4</v>
      </c>
      <c r="AH794" s="35">
        <f>'Inputs and Outputs Part A'!$B$5*'Data Sheet A'!AF794-'Inputs and Outputs Part A'!$B$6*'Data Sheet A'!AG794</f>
        <v>3760</v>
      </c>
      <c r="AK794" s="13" t="s">
        <v>798</v>
      </c>
      <c r="AL794" s="34">
        <v>0</v>
      </c>
      <c r="AM794" s="34">
        <v>106</v>
      </c>
      <c r="AN794" s="33">
        <f>'Inputs and Outputs Part A'!$B$4+'Inputs and Outputs Part A'!$B$12</f>
        <v>105</v>
      </c>
      <c r="AO794" s="33">
        <f t="shared" si="76"/>
        <v>105</v>
      </c>
      <c r="AP794" s="33">
        <f>IF(AO794-AL794&gt;'Inputs and Outputs Part A'!B$4,AO794-AL794-'Inputs and Outputs Part A'!B$4,0)</f>
        <v>5</v>
      </c>
      <c r="AQ794" s="35">
        <f>'Inputs and Outputs Part A'!$B$5*'Data Sheet A'!AO794-'Inputs and Outputs Part A'!$B$6*'Data Sheet A'!AP794</f>
        <v>3700</v>
      </c>
      <c r="AS794" s="13" t="s">
        <v>798</v>
      </c>
      <c r="AT794" s="34">
        <v>0</v>
      </c>
      <c r="AU794" s="34">
        <v>106</v>
      </c>
      <c r="AV794" s="33">
        <f>'Inputs and Outputs Part A'!$B$4</f>
        <v>100</v>
      </c>
      <c r="AW794" s="33">
        <f t="shared" si="77"/>
        <v>100</v>
      </c>
      <c r="AX794" s="33">
        <f>IF(AW794-AT794&gt;'Inputs and Outputs Part A'!B$4,AW794-AT794-'Inputs and Outputs Part A'!B$4,0)</f>
        <v>0</v>
      </c>
      <c r="AY794" s="35">
        <f>'Inputs and Outputs Part A'!$B$5*'Data Sheet A'!AW794</f>
        <v>4000</v>
      </c>
    </row>
    <row r="795" spans="1:51" x14ac:dyDescent="0.3">
      <c r="A795" s="13" t="s">
        <v>799</v>
      </c>
      <c r="B795" s="34">
        <v>3</v>
      </c>
      <c r="C795" s="34">
        <v>91</v>
      </c>
      <c r="D795" s="33">
        <f>'Inputs and Outputs Part A'!$B$4+'Inputs and Outputs Part A'!$B$8</f>
        <v>101</v>
      </c>
      <c r="E795" s="33">
        <f t="shared" si="72"/>
        <v>91</v>
      </c>
      <c r="F795" s="33">
        <f>IF(E795-B795&gt;'Inputs and Outputs Part A'!B$4,E795-B795-'Inputs and Outputs Part A'!B$4,0)</f>
        <v>0</v>
      </c>
      <c r="G795" s="35">
        <f>'Inputs and Outputs Part A'!$B$5*'Data Sheet A'!E795-'Inputs and Outputs Part A'!$B$6*'Data Sheet A'!F795</f>
        <v>3640</v>
      </c>
      <c r="J795" s="13" t="s">
        <v>799</v>
      </c>
      <c r="K795" s="34">
        <v>3</v>
      </c>
      <c r="L795" s="34">
        <v>91</v>
      </c>
      <c r="M795" s="33">
        <f>'Inputs and Outputs Part A'!$B$4+'Inputs and Outputs Part A'!$B$9</f>
        <v>102</v>
      </c>
      <c r="N795" s="33">
        <f t="shared" si="73"/>
        <v>91</v>
      </c>
      <c r="O795" s="33">
        <f>IF(N795-K795&gt;'Inputs and Outputs Part A'!B$4,N795-K795-'Inputs and Outputs Part A'!B$4,0)</f>
        <v>0</v>
      </c>
      <c r="P795" s="35">
        <f>'Inputs and Outputs Part A'!$B$5*'Data Sheet A'!N795-'Inputs and Outputs Part A'!$B$6*'Data Sheet A'!O795</f>
        <v>3640</v>
      </c>
      <c r="S795" s="13" t="s">
        <v>799</v>
      </c>
      <c r="T795" s="34">
        <v>3</v>
      </c>
      <c r="U795" s="34">
        <v>91</v>
      </c>
      <c r="V795" s="33">
        <f>'Inputs and Outputs Part A'!$B$4+'Inputs and Outputs Part A'!$B$10</f>
        <v>103</v>
      </c>
      <c r="W795" s="33">
        <f t="shared" si="74"/>
        <v>91</v>
      </c>
      <c r="X795" s="33">
        <f>IF(W795-T795&gt;'Inputs and Outputs Part A'!B$4,W795-T795-'Inputs and Outputs Part A'!B$4,0)</f>
        <v>0</v>
      </c>
      <c r="Y795" s="35">
        <f>'Inputs and Outputs Part A'!$B$5*'Data Sheet A'!W795-'Inputs and Outputs Part A'!$B$6*'Data Sheet A'!X795</f>
        <v>3640</v>
      </c>
      <c r="AB795" s="13" t="s">
        <v>799</v>
      </c>
      <c r="AC795" s="34">
        <v>3</v>
      </c>
      <c r="AD795" s="34">
        <v>91</v>
      </c>
      <c r="AE795" s="33">
        <f>'Inputs and Outputs Part A'!$B$4+'Inputs and Outputs Part A'!$B$11</f>
        <v>104</v>
      </c>
      <c r="AF795" s="33">
        <f t="shared" si="75"/>
        <v>91</v>
      </c>
      <c r="AG795" s="33">
        <f>IF(AF795-AC795&gt;'Inputs and Outputs Part A'!B$4,AF795-AC795-'Inputs and Outputs Part A'!B$4,0)</f>
        <v>0</v>
      </c>
      <c r="AH795" s="35">
        <f>'Inputs and Outputs Part A'!$B$5*'Data Sheet A'!AF795-'Inputs and Outputs Part A'!$B$6*'Data Sheet A'!AG795</f>
        <v>3640</v>
      </c>
      <c r="AK795" s="13" t="s">
        <v>799</v>
      </c>
      <c r="AL795" s="34">
        <v>3</v>
      </c>
      <c r="AM795" s="34">
        <v>91</v>
      </c>
      <c r="AN795" s="33">
        <f>'Inputs and Outputs Part A'!$B$4+'Inputs and Outputs Part A'!$B$12</f>
        <v>105</v>
      </c>
      <c r="AO795" s="33">
        <f t="shared" si="76"/>
        <v>91</v>
      </c>
      <c r="AP795" s="33">
        <f>IF(AO795-AL795&gt;'Inputs and Outputs Part A'!B$4,AO795-AL795-'Inputs and Outputs Part A'!B$4,0)</f>
        <v>0</v>
      </c>
      <c r="AQ795" s="35">
        <f>'Inputs and Outputs Part A'!$B$5*'Data Sheet A'!AO795-'Inputs and Outputs Part A'!$B$6*'Data Sheet A'!AP795</f>
        <v>3640</v>
      </c>
      <c r="AS795" s="13" t="s">
        <v>799</v>
      </c>
      <c r="AT795" s="34">
        <v>3</v>
      </c>
      <c r="AU795" s="34">
        <v>91</v>
      </c>
      <c r="AV795" s="33">
        <f>'Inputs and Outputs Part A'!$B$4</f>
        <v>100</v>
      </c>
      <c r="AW795" s="33">
        <f t="shared" si="77"/>
        <v>91</v>
      </c>
      <c r="AX795" s="33">
        <f>IF(AW795-AT795&gt;'Inputs and Outputs Part A'!B$4,AW795-AT795-'Inputs and Outputs Part A'!B$4,0)</f>
        <v>0</v>
      </c>
      <c r="AY795" s="35">
        <f>'Inputs and Outputs Part A'!$B$5*'Data Sheet A'!AW795</f>
        <v>3640</v>
      </c>
    </row>
    <row r="796" spans="1:51" x14ac:dyDescent="0.3">
      <c r="A796" s="13" t="s">
        <v>800</v>
      </c>
      <c r="B796" s="34">
        <v>1</v>
      </c>
      <c r="C796" s="34">
        <v>98</v>
      </c>
      <c r="D796" s="33">
        <f>'Inputs and Outputs Part A'!$B$4+'Inputs and Outputs Part A'!$B$8</f>
        <v>101</v>
      </c>
      <c r="E796" s="33">
        <f t="shared" si="72"/>
        <v>98</v>
      </c>
      <c r="F796" s="33">
        <f>IF(E796-B796&gt;'Inputs and Outputs Part A'!B$4,E796-B796-'Inputs and Outputs Part A'!B$4,0)</f>
        <v>0</v>
      </c>
      <c r="G796" s="35">
        <f>'Inputs and Outputs Part A'!$B$5*'Data Sheet A'!E796-'Inputs and Outputs Part A'!$B$6*'Data Sheet A'!F796</f>
        <v>3920</v>
      </c>
      <c r="J796" s="13" t="s">
        <v>800</v>
      </c>
      <c r="K796" s="34">
        <v>1</v>
      </c>
      <c r="L796" s="34">
        <v>98</v>
      </c>
      <c r="M796" s="33">
        <f>'Inputs and Outputs Part A'!$B$4+'Inputs and Outputs Part A'!$B$9</f>
        <v>102</v>
      </c>
      <c r="N796" s="33">
        <f t="shared" si="73"/>
        <v>98</v>
      </c>
      <c r="O796" s="33">
        <f>IF(N796-K796&gt;'Inputs and Outputs Part A'!B$4,N796-K796-'Inputs and Outputs Part A'!B$4,0)</f>
        <v>0</v>
      </c>
      <c r="P796" s="35">
        <f>'Inputs and Outputs Part A'!$B$5*'Data Sheet A'!N796-'Inputs and Outputs Part A'!$B$6*'Data Sheet A'!O796</f>
        <v>3920</v>
      </c>
      <c r="S796" s="13" t="s">
        <v>800</v>
      </c>
      <c r="T796" s="34">
        <v>1</v>
      </c>
      <c r="U796" s="34">
        <v>98</v>
      </c>
      <c r="V796" s="33">
        <f>'Inputs and Outputs Part A'!$B$4+'Inputs and Outputs Part A'!$B$10</f>
        <v>103</v>
      </c>
      <c r="W796" s="33">
        <f t="shared" si="74"/>
        <v>98</v>
      </c>
      <c r="X796" s="33">
        <f>IF(W796-T796&gt;'Inputs and Outputs Part A'!B$4,W796-T796-'Inputs and Outputs Part A'!B$4,0)</f>
        <v>0</v>
      </c>
      <c r="Y796" s="35">
        <f>'Inputs and Outputs Part A'!$B$5*'Data Sheet A'!W796-'Inputs and Outputs Part A'!$B$6*'Data Sheet A'!X796</f>
        <v>3920</v>
      </c>
      <c r="AB796" s="13" t="s">
        <v>800</v>
      </c>
      <c r="AC796" s="34">
        <v>1</v>
      </c>
      <c r="AD796" s="34">
        <v>98</v>
      </c>
      <c r="AE796" s="33">
        <f>'Inputs and Outputs Part A'!$B$4+'Inputs and Outputs Part A'!$B$11</f>
        <v>104</v>
      </c>
      <c r="AF796" s="33">
        <f t="shared" si="75"/>
        <v>98</v>
      </c>
      <c r="AG796" s="33">
        <f>IF(AF796-AC796&gt;'Inputs and Outputs Part A'!B$4,AF796-AC796-'Inputs and Outputs Part A'!B$4,0)</f>
        <v>0</v>
      </c>
      <c r="AH796" s="35">
        <f>'Inputs and Outputs Part A'!$B$5*'Data Sheet A'!AF796-'Inputs and Outputs Part A'!$B$6*'Data Sheet A'!AG796</f>
        <v>3920</v>
      </c>
      <c r="AK796" s="13" t="s">
        <v>800</v>
      </c>
      <c r="AL796" s="34">
        <v>1</v>
      </c>
      <c r="AM796" s="34">
        <v>98</v>
      </c>
      <c r="AN796" s="33">
        <f>'Inputs and Outputs Part A'!$B$4+'Inputs and Outputs Part A'!$B$12</f>
        <v>105</v>
      </c>
      <c r="AO796" s="33">
        <f t="shared" si="76"/>
        <v>98</v>
      </c>
      <c r="AP796" s="33">
        <f>IF(AO796-AL796&gt;'Inputs and Outputs Part A'!B$4,AO796-AL796-'Inputs and Outputs Part A'!B$4,0)</f>
        <v>0</v>
      </c>
      <c r="AQ796" s="35">
        <f>'Inputs and Outputs Part A'!$B$5*'Data Sheet A'!AO796-'Inputs and Outputs Part A'!$B$6*'Data Sheet A'!AP796</f>
        <v>3920</v>
      </c>
      <c r="AS796" s="13" t="s">
        <v>800</v>
      </c>
      <c r="AT796" s="34">
        <v>1</v>
      </c>
      <c r="AU796" s="34">
        <v>98</v>
      </c>
      <c r="AV796" s="33">
        <f>'Inputs and Outputs Part A'!$B$4</f>
        <v>100</v>
      </c>
      <c r="AW796" s="33">
        <f t="shared" si="77"/>
        <v>98</v>
      </c>
      <c r="AX796" s="33">
        <f>IF(AW796-AT796&gt;'Inputs and Outputs Part A'!B$4,AW796-AT796-'Inputs and Outputs Part A'!B$4,0)</f>
        <v>0</v>
      </c>
      <c r="AY796" s="35">
        <f>'Inputs and Outputs Part A'!$B$5*'Data Sheet A'!AW796</f>
        <v>3920</v>
      </c>
    </row>
    <row r="797" spans="1:51" x14ac:dyDescent="0.3">
      <c r="A797" s="13" t="s">
        <v>801</v>
      </c>
      <c r="B797" s="34">
        <v>0</v>
      </c>
      <c r="C797" s="34">
        <v>108</v>
      </c>
      <c r="D797" s="33">
        <f>'Inputs and Outputs Part A'!$B$4+'Inputs and Outputs Part A'!$B$8</f>
        <v>101</v>
      </c>
      <c r="E797" s="33">
        <f t="shared" si="72"/>
        <v>101</v>
      </c>
      <c r="F797" s="33">
        <f>IF(E797-B797&gt;'Inputs and Outputs Part A'!B$4,E797-B797-'Inputs and Outputs Part A'!B$4,0)</f>
        <v>1</v>
      </c>
      <c r="G797" s="35">
        <f>'Inputs and Outputs Part A'!$B$5*'Data Sheet A'!E797-'Inputs and Outputs Part A'!$B$6*'Data Sheet A'!F797</f>
        <v>3940</v>
      </c>
      <c r="J797" s="13" t="s">
        <v>801</v>
      </c>
      <c r="K797" s="34">
        <v>0</v>
      </c>
      <c r="L797" s="34">
        <v>108</v>
      </c>
      <c r="M797" s="33">
        <f>'Inputs and Outputs Part A'!$B$4+'Inputs and Outputs Part A'!$B$9</f>
        <v>102</v>
      </c>
      <c r="N797" s="33">
        <f t="shared" si="73"/>
        <v>102</v>
      </c>
      <c r="O797" s="33">
        <f>IF(N797-K797&gt;'Inputs and Outputs Part A'!B$4,N797-K797-'Inputs and Outputs Part A'!B$4,0)</f>
        <v>2</v>
      </c>
      <c r="P797" s="35">
        <f>'Inputs and Outputs Part A'!$B$5*'Data Sheet A'!N797-'Inputs and Outputs Part A'!$B$6*'Data Sheet A'!O797</f>
        <v>3880</v>
      </c>
      <c r="S797" s="13" t="s">
        <v>801</v>
      </c>
      <c r="T797" s="34">
        <v>0</v>
      </c>
      <c r="U797" s="34">
        <v>108</v>
      </c>
      <c r="V797" s="33">
        <f>'Inputs and Outputs Part A'!$B$4+'Inputs and Outputs Part A'!$B$10</f>
        <v>103</v>
      </c>
      <c r="W797" s="33">
        <f t="shared" si="74"/>
        <v>103</v>
      </c>
      <c r="X797" s="33">
        <f>IF(W797-T797&gt;'Inputs and Outputs Part A'!B$4,W797-T797-'Inputs and Outputs Part A'!B$4,0)</f>
        <v>3</v>
      </c>
      <c r="Y797" s="35">
        <f>'Inputs and Outputs Part A'!$B$5*'Data Sheet A'!W797-'Inputs and Outputs Part A'!$B$6*'Data Sheet A'!X797</f>
        <v>3820</v>
      </c>
      <c r="AB797" s="13" t="s">
        <v>801</v>
      </c>
      <c r="AC797" s="34">
        <v>0</v>
      </c>
      <c r="AD797" s="34">
        <v>108</v>
      </c>
      <c r="AE797" s="33">
        <f>'Inputs and Outputs Part A'!$B$4+'Inputs and Outputs Part A'!$B$11</f>
        <v>104</v>
      </c>
      <c r="AF797" s="33">
        <f t="shared" si="75"/>
        <v>104</v>
      </c>
      <c r="AG797" s="33">
        <f>IF(AF797-AC797&gt;'Inputs and Outputs Part A'!B$4,AF797-AC797-'Inputs and Outputs Part A'!B$4,0)</f>
        <v>4</v>
      </c>
      <c r="AH797" s="35">
        <f>'Inputs and Outputs Part A'!$B$5*'Data Sheet A'!AF797-'Inputs and Outputs Part A'!$B$6*'Data Sheet A'!AG797</f>
        <v>3760</v>
      </c>
      <c r="AK797" s="13" t="s">
        <v>801</v>
      </c>
      <c r="AL797" s="34">
        <v>0</v>
      </c>
      <c r="AM797" s="34">
        <v>108</v>
      </c>
      <c r="AN797" s="33">
        <f>'Inputs and Outputs Part A'!$B$4+'Inputs and Outputs Part A'!$B$12</f>
        <v>105</v>
      </c>
      <c r="AO797" s="33">
        <f t="shared" si="76"/>
        <v>105</v>
      </c>
      <c r="AP797" s="33">
        <f>IF(AO797-AL797&gt;'Inputs and Outputs Part A'!B$4,AO797-AL797-'Inputs and Outputs Part A'!B$4,0)</f>
        <v>5</v>
      </c>
      <c r="AQ797" s="35">
        <f>'Inputs and Outputs Part A'!$B$5*'Data Sheet A'!AO797-'Inputs and Outputs Part A'!$B$6*'Data Sheet A'!AP797</f>
        <v>3700</v>
      </c>
      <c r="AS797" s="13" t="s">
        <v>801</v>
      </c>
      <c r="AT797" s="34">
        <v>0</v>
      </c>
      <c r="AU797" s="34">
        <v>108</v>
      </c>
      <c r="AV797" s="33">
        <f>'Inputs and Outputs Part A'!$B$4</f>
        <v>100</v>
      </c>
      <c r="AW797" s="33">
        <f t="shared" si="77"/>
        <v>100</v>
      </c>
      <c r="AX797" s="33">
        <f>IF(AW797-AT797&gt;'Inputs and Outputs Part A'!B$4,AW797-AT797-'Inputs and Outputs Part A'!B$4,0)</f>
        <v>0</v>
      </c>
      <c r="AY797" s="35">
        <f>'Inputs and Outputs Part A'!$B$5*'Data Sheet A'!AW797</f>
        <v>4000</v>
      </c>
    </row>
    <row r="798" spans="1:51" x14ac:dyDescent="0.3">
      <c r="A798" s="13" t="s">
        <v>802</v>
      </c>
      <c r="B798" s="34">
        <v>5</v>
      </c>
      <c r="C798" s="34">
        <v>101</v>
      </c>
      <c r="D798" s="33">
        <f>'Inputs and Outputs Part A'!$B$4+'Inputs and Outputs Part A'!$B$8</f>
        <v>101</v>
      </c>
      <c r="E798" s="33">
        <f t="shared" si="72"/>
        <v>101</v>
      </c>
      <c r="F798" s="33">
        <f>IF(E798-B798&gt;'Inputs and Outputs Part A'!B$4,E798-B798-'Inputs and Outputs Part A'!B$4,0)</f>
        <v>0</v>
      </c>
      <c r="G798" s="35">
        <f>'Inputs and Outputs Part A'!$B$5*'Data Sheet A'!E798-'Inputs and Outputs Part A'!$B$6*'Data Sheet A'!F798</f>
        <v>4040</v>
      </c>
      <c r="J798" s="13" t="s">
        <v>802</v>
      </c>
      <c r="K798" s="34">
        <v>5</v>
      </c>
      <c r="L798" s="34">
        <v>101</v>
      </c>
      <c r="M798" s="33">
        <f>'Inputs and Outputs Part A'!$B$4+'Inputs and Outputs Part A'!$B$9</f>
        <v>102</v>
      </c>
      <c r="N798" s="33">
        <f t="shared" si="73"/>
        <v>101</v>
      </c>
      <c r="O798" s="33">
        <f>IF(N798-K798&gt;'Inputs and Outputs Part A'!B$4,N798-K798-'Inputs and Outputs Part A'!B$4,0)</f>
        <v>0</v>
      </c>
      <c r="P798" s="35">
        <f>'Inputs and Outputs Part A'!$B$5*'Data Sheet A'!N798-'Inputs and Outputs Part A'!$B$6*'Data Sheet A'!O798</f>
        <v>4040</v>
      </c>
      <c r="S798" s="13" t="s">
        <v>802</v>
      </c>
      <c r="T798" s="34">
        <v>5</v>
      </c>
      <c r="U798" s="34">
        <v>101</v>
      </c>
      <c r="V798" s="33">
        <f>'Inputs and Outputs Part A'!$B$4+'Inputs and Outputs Part A'!$B$10</f>
        <v>103</v>
      </c>
      <c r="W798" s="33">
        <f t="shared" si="74"/>
        <v>101</v>
      </c>
      <c r="X798" s="33">
        <f>IF(W798-T798&gt;'Inputs and Outputs Part A'!B$4,W798-T798-'Inputs and Outputs Part A'!B$4,0)</f>
        <v>0</v>
      </c>
      <c r="Y798" s="35">
        <f>'Inputs and Outputs Part A'!$B$5*'Data Sheet A'!W798-'Inputs and Outputs Part A'!$B$6*'Data Sheet A'!X798</f>
        <v>4040</v>
      </c>
      <c r="AB798" s="13" t="s">
        <v>802</v>
      </c>
      <c r="AC798" s="34">
        <v>5</v>
      </c>
      <c r="AD798" s="34">
        <v>101</v>
      </c>
      <c r="AE798" s="33">
        <f>'Inputs and Outputs Part A'!$B$4+'Inputs and Outputs Part A'!$B$11</f>
        <v>104</v>
      </c>
      <c r="AF798" s="33">
        <f t="shared" si="75"/>
        <v>101</v>
      </c>
      <c r="AG798" s="33">
        <f>IF(AF798-AC798&gt;'Inputs and Outputs Part A'!B$4,AF798-AC798-'Inputs and Outputs Part A'!B$4,0)</f>
        <v>0</v>
      </c>
      <c r="AH798" s="35">
        <f>'Inputs and Outputs Part A'!$B$5*'Data Sheet A'!AF798-'Inputs and Outputs Part A'!$B$6*'Data Sheet A'!AG798</f>
        <v>4040</v>
      </c>
      <c r="AK798" s="13" t="s">
        <v>802</v>
      </c>
      <c r="AL798" s="34">
        <v>5</v>
      </c>
      <c r="AM798" s="34">
        <v>101</v>
      </c>
      <c r="AN798" s="33">
        <f>'Inputs and Outputs Part A'!$B$4+'Inputs and Outputs Part A'!$B$12</f>
        <v>105</v>
      </c>
      <c r="AO798" s="33">
        <f t="shared" si="76"/>
        <v>101</v>
      </c>
      <c r="AP798" s="33">
        <f>IF(AO798-AL798&gt;'Inputs and Outputs Part A'!B$4,AO798-AL798-'Inputs and Outputs Part A'!B$4,0)</f>
        <v>0</v>
      </c>
      <c r="AQ798" s="35">
        <f>'Inputs and Outputs Part A'!$B$5*'Data Sheet A'!AO798-'Inputs and Outputs Part A'!$B$6*'Data Sheet A'!AP798</f>
        <v>4040</v>
      </c>
      <c r="AS798" s="13" t="s">
        <v>802</v>
      </c>
      <c r="AT798" s="34">
        <v>5</v>
      </c>
      <c r="AU798" s="34">
        <v>101</v>
      </c>
      <c r="AV798" s="33">
        <f>'Inputs and Outputs Part A'!$B$4</f>
        <v>100</v>
      </c>
      <c r="AW798" s="33">
        <f t="shared" si="77"/>
        <v>100</v>
      </c>
      <c r="AX798" s="33">
        <f>IF(AW798-AT798&gt;'Inputs and Outputs Part A'!B$4,AW798-AT798-'Inputs and Outputs Part A'!B$4,0)</f>
        <v>0</v>
      </c>
      <c r="AY798" s="35">
        <f>'Inputs and Outputs Part A'!$B$5*'Data Sheet A'!AW798</f>
        <v>4000</v>
      </c>
    </row>
    <row r="799" spans="1:51" x14ac:dyDescent="0.3">
      <c r="A799" s="13" t="s">
        <v>803</v>
      </c>
      <c r="B799" s="34">
        <v>4</v>
      </c>
      <c r="C799" s="34">
        <v>104</v>
      </c>
      <c r="D799" s="33">
        <f>'Inputs and Outputs Part A'!$B$4+'Inputs and Outputs Part A'!$B$8</f>
        <v>101</v>
      </c>
      <c r="E799" s="33">
        <f t="shared" si="72"/>
        <v>101</v>
      </c>
      <c r="F799" s="33">
        <f>IF(E799-B799&gt;'Inputs and Outputs Part A'!B$4,E799-B799-'Inputs and Outputs Part A'!B$4,0)</f>
        <v>0</v>
      </c>
      <c r="G799" s="35">
        <f>'Inputs and Outputs Part A'!$B$5*'Data Sheet A'!E799-'Inputs and Outputs Part A'!$B$6*'Data Sheet A'!F799</f>
        <v>4040</v>
      </c>
      <c r="J799" s="13" t="s">
        <v>803</v>
      </c>
      <c r="K799" s="34">
        <v>4</v>
      </c>
      <c r="L799" s="34">
        <v>104</v>
      </c>
      <c r="M799" s="33">
        <f>'Inputs and Outputs Part A'!$B$4+'Inputs and Outputs Part A'!$B$9</f>
        <v>102</v>
      </c>
      <c r="N799" s="33">
        <f t="shared" si="73"/>
        <v>102</v>
      </c>
      <c r="O799" s="33">
        <f>IF(N799-K799&gt;'Inputs and Outputs Part A'!B$4,N799-K799-'Inputs and Outputs Part A'!B$4,0)</f>
        <v>0</v>
      </c>
      <c r="P799" s="35">
        <f>'Inputs and Outputs Part A'!$B$5*'Data Sheet A'!N799-'Inputs and Outputs Part A'!$B$6*'Data Sheet A'!O799</f>
        <v>4080</v>
      </c>
      <c r="S799" s="13" t="s">
        <v>803</v>
      </c>
      <c r="T799" s="34">
        <v>4</v>
      </c>
      <c r="U799" s="34">
        <v>104</v>
      </c>
      <c r="V799" s="33">
        <f>'Inputs and Outputs Part A'!$B$4+'Inputs and Outputs Part A'!$B$10</f>
        <v>103</v>
      </c>
      <c r="W799" s="33">
        <f t="shared" si="74"/>
        <v>103</v>
      </c>
      <c r="X799" s="33">
        <f>IF(W799-T799&gt;'Inputs and Outputs Part A'!B$4,W799-T799-'Inputs and Outputs Part A'!B$4,0)</f>
        <v>0</v>
      </c>
      <c r="Y799" s="35">
        <f>'Inputs and Outputs Part A'!$B$5*'Data Sheet A'!W799-'Inputs and Outputs Part A'!$B$6*'Data Sheet A'!X799</f>
        <v>4120</v>
      </c>
      <c r="AB799" s="13" t="s">
        <v>803</v>
      </c>
      <c r="AC799" s="34">
        <v>4</v>
      </c>
      <c r="AD799" s="34">
        <v>104</v>
      </c>
      <c r="AE799" s="33">
        <f>'Inputs and Outputs Part A'!$B$4+'Inputs and Outputs Part A'!$B$11</f>
        <v>104</v>
      </c>
      <c r="AF799" s="33">
        <f t="shared" si="75"/>
        <v>104</v>
      </c>
      <c r="AG799" s="33">
        <f>IF(AF799-AC799&gt;'Inputs and Outputs Part A'!B$4,AF799-AC799-'Inputs and Outputs Part A'!B$4,0)</f>
        <v>0</v>
      </c>
      <c r="AH799" s="35">
        <f>'Inputs and Outputs Part A'!$B$5*'Data Sheet A'!AF799-'Inputs and Outputs Part A'!$B$6*'Data Sheet A'!AG799</f>
        <v>4160</v>
      </c>
      <c r="AK799" s="13" t="s">
        <v>803</v>
      </c>
      <c r="AL799" s="34">
        <v>4</v>
      </c>
      <c r="AM799" s="34">
        <v>104</v>
      </c>
      <c r="AN799" s="33">
        <f>'Inputs and Outputs Part A'!$B$4+'Inputs and Outputs Part A'!$B$12</f>
        <v>105</v>
      </c>
      <c r="AO799" s="33">
        <f t="shared" si="76"/>
        <v>104</v>
      </c>
      <c r="AP799" s="33">
        <f>IF(AO799-AL799&gt;'Inputs and Outputs Part A'!B$4,AO799-AL799-'Inputs and Outputs Part A'!B$4,0)</f>
        <v>0</v>
      </c>
      <c r="AQ799" s="35">
        <f>'Inputs and Outputs Part A'!$B$5*'Data Sheet A'!AO799-'Inputs and Outputs Part A'!$B$6*'Data Sheet A'!AP799</f>
        <v>4160</v>
      </c>
      <c r="AS799" s="13" t="s">
        <v>803</v>
      </c>
      <c r="AT799" s="34">
        <v>4</v>
      </c>
      <c r="AU799" s="34">
        <v>104</v>
      </c>
      <c r="AV799" s="33">
        <f>'Inputs and Outputs Part A'!$B$4</f>
        <v>100</v>
      </c>
      <c r="AW799" s="33">
        <f t="shared" si="77"/>
        <v>100</v>
      </c>
      <c r="AX799" s="33">
        <f>IF(AW799-AT799&gt;'Inputs and Outputs Part A'!B$4,AW799-AT799-'Inputs and Outputs Part A'!B$4,0)</f>
        <v>0</v>
      </c>
      <c r="AY799" s="35">
        <f>'Inputs and Outputs Part A'!$B$5*'Data Sheet A'!AW799</f>
        <v>4000</v>
      </c>
    </row>
    <row r="800" spans="1:51" x14ac:dyDescent="0.3">
      <c r="A800" s="13" t="s">
        <v>804</v>
      </c>
      <c r="B800" s="34">
        <v>2</v>
      </c>
      <c r="C800" s="34">
        <v>100</v>
      </c>
      <c r="D800" s="33">
        <f>'Inputs and Outputs Part A'!$B$4+'Inputs and Outputs Part A'!$B$8</f>
        <v>101</v>
      </c>
      <c r="E800" s="33">
        <f t="shared" si="72"/>
        <v>100</v>
      </c>
      <c r="F800" s="33">
        <f>IF(E800-B800&gt;'Inputs and Outputs Part A'!B$4,E800-B800-'Inputs and Outputs Part A'!B$4,0)</f>
        <v>0</v>
      </c>
      <c r="G800" s="35">
        <f>'Inputs and Outputs Part A'!$B$5*'Data Sheet A'!E800-'Inputs and Outputs Part A'!$B$6*'Data Sheet A'!F800</f>
        <v>4000</v>
      </c>
      <c r="J800" s="13" t="s">
        <v>804</v>
      </c>
      <c r="K800" s="34">
        <v>2</v>
      </c>
      <c r="L800" s="34">
        <v>100</v>
      </c>
      <c r="M800" s="33">
        <f>'Inputs and Outputs Part A'!$B$4+'Inputs and Outputs Part A'!$B$9</f>
        <v>102</v>
      </c>
      <c r="N800" s="33">
        <f t="shared" si="73"/>
        <v>100</v>
      </c>
      <c r="O800" s="33">
        <f>IF(N800-K800&gt;'Inputs and Outputs Part A'!B$4,N800-K800-'Inputs and Outputs Part A'!B$4,0)</f>
        <v>0</v>
      </c>
      <c r="P800" s="35">
        <f>'Inputs and Outputs Part A'!$B$5*'Data Sheet A'!N800-'Inputs and Outputs Part A'!$B$6*'Data Sheet A'!O800</f>
        <v>4000</v>
      </c>
      <c r="S800" s="13" t="s">
        <v>804</v>
      </c>
      <c r="T800" s="34">
        <v>2</v>
      </c>
      <c r="U800" s="34">
        <v>100</v>
      </c>
      <c r="V800" s="33">
        <f>'Inputs and Outputs Part A'!$B$4+'Inputs and Outputs Part A'!$B$10</f>
        <v>103</v>
      </c>
      <c r="W800" s="33">
        <f t="shared" si="74"/>
        <v>100</v>
      </c>
      <c r="X800" s="33">
        <f>IF(W800-T800&gt;'Inputs and Outputs Part A'!B$4,W800-T800-'Inputs and Outputs Part A'!B$4,0)</f>
        <v>0</v>
      </c>
      <c r="Y800" s="35">
        <f>'Inputs and Outputs Part A'!$B$5*'Data Sheet A'!W800-'Inputs and Outputs Part A'!$B$6*'Data Sheet A'!X800</f>
        <v>4000</v>
      </c>
      <c r="AB800" s="13" t="s">
        <v>804</v>
      </c>
      <c r="AC800" s="34">
        <v>2</v>
      </c>
      <c r="AD800" s="34">
        <v>100</v>
      </c>
      <c r="AE800" s="33">
        <f>'Inputs and Outputs Part A'!$B$4+'Inputs and Outputs Part A'!$B$11</f>
        <v>104</v>
      </c>
      <c r="AF800" s="33">
        <f t="shared" si="75"/>
        <v>100</v>
      </c>
      <c r="AG800" s="33">
        <f>IF(AF800-AC800&gt;'Inputs and Outputs Part A'!B$4,AF800-AC800-'Inputs and Outputs Part A'!B$4,0)</f>
        <v>0</v>
      </c>
      <c r="AH800" s="35">
        <f>'Inputs and Outputs Part A'!$B$5*'Data Sheet A'!AF800-'Inputs and Outputs Part A'!$B$6*'Data Sheet A'!AG800</f>
        <v>4000</v>
      </c>
      <c r="AK800" s="13" t="s">
        <v>804</v>
      </c>
      <c r="AL800" s="34">
        <v>2</v>
      </c>
      <c r="AM800" s="34">
        <v>100</v>
      </c>
      <c r="AN800" s="33">
        <f>'Inputs and Outputs Part A'!$B$4+'Inputs and Outputs Part A'!$B$12</f>
        <v>105</v>
      </c>
      <c r="AO800" s="33">
        <f t="shared" si="76"/>
        <v>100</v>
      </c>
      <c r="AP800" s="33">
        <f>IF(AO800-AL800&gt;'Inputs and Outputs Part A'!B$4,AO800-AL800-'Inputs and Outputs Part A'!B$4,0)</f>
        <v>0</v>
      </c>
      <c r="AQ800" s="35">
        <f>'Inputs and Outputs Part A'!$B$5*'Data Sheet A'!AO800-'Inputs and Outputs Part A'!$B$6*'Data Sheet A'!AP800</f>
        <v>4000</v>
      </c>
      <c r="AS800" s="13" t="s">
        <v>804</v>
      </c>
      <c r="AT800" s="34">
        <v>2</v>
      </c>
      <c r="AU800" s="34">
        <v>100</v>
      </c>
      <c r="AV800" s="33">
        <f>'Inputs and Outputs Part A'!$B$4</f>
        <v>100</v>
      </c>
      <c r="AW800" s="33">
        <f t="shared" si="77"/>
        <v>100</v>
      </c>
      <c r="AX800" s="33">
        <f>IF(AW800-AT800&gt;'Inputs and Outputs Part A'!B$4,AW800-AT800-'Inputs and Outputs Part A'!B$4,0)</f>
        <v>0</v>
      </c>
      <c r="AY800" s="35">
        <f>'Inputs and Outputs Part A'!$B$5*'Data Sheet A'!AW800</f>
        <v>4000</v>
      </c>
    </row>
    <row r="801" spans="1:51" x14ac:dyDescent="0.3">
      <c r="A801" s="13" t="s">
        <v>805</v>
      </c>
      <c r="B801" s="34">
        <v>5</v>
      </c>
      <c r="C801" s="34">
        <v>105</v>
      </c>
      <c r="D801" s="33">
        <f>'Inputs and Outputs Part A'!$B$4+'Inputs and Outputs Part A'!$B$8</f>
        <v>101</v>
      </c>
      <c r="E801" s="33">
        <f t="shared" si="72"/>
        <v>101</v>
      </c>
      <c r="F801" s="33">
        <f>IF(E801-B801&gt;'Inputs and Outputs Part A'!B$4,E801-B801-'Inputs and Outputs Part A'!B$4,0)</f>
        <v>0</v>
      </c>
      <c r="G801" s="35">
        <f>'Inputs and Outputs Part A'!$B$5*'Data Sheet A'!E801-'Inputs and Outputs Part A'!$B$6*'Data Sheet A'!F801</f>
        <v>4040</v>
      </c>
      <c r="J801" s="13" t="s">
        <v>805</v>
      </c>
      <c r="K801" s="34">
        <v>5</v>
      </c>
      <c r="L801" s="34">
        <v>105</v>
      </c>
      <c r="M801" s="33">
        <f>'Inputs and Outputs Part A'!$B$4+'Inputs and Outputs Part A'!$B$9</f>
        <v>102</v>
      </c>
      <c r="N801" s="33">
        <f t="shared" si="73"/>
        <v>102</v>
      </c>
      <c r="O801" s="33">
        <f>IF(N801-K801&gt;'Inputs and Outputs Part A'!B$4,N801-K801-'Inputs and Outputs Part A'!B$4,0)</f>
        <v>0</v>
      </c>
      <c r="P801" s="35">
        <f>'Inputs and Outputs Part A'!$B$5*'Data Sheet A'!N801-'Inputs and Outputs Part A'!$B$6*'Data Sheet A'!O801</f>
        <v>4080</v>
      </c>
      <c r="S801" s="13" t="s">
        <v>805</v>
      </c>
      <c r="T801" s="34">
        <v>5</v>
      </c>
      <c r="U801" s="34">
        <v>105</v>
      </c>
      <c r="V801" s="33">
        <f>'Inputs and Outputs Part A'!$B$4+'Inputs and Outputs Part A'!$B$10</f>
        <v>103</v>
      </c>
      <c r="W801" s="33">
        <f t="shared" si="74"/>
        <v>103</v>
      </c>
      <c r="X801" s="33">
        <f>IF(W801-T801&gt;'Inputs and Outputs Part A'!B$4,W801-T801-'Inputs and Outputs Part A'!B$4,0)</f>
        <v>0</v>
      </c>
      <c r="Y801" s="35">
        <f>'Inputs and Outputs Part A'!$B$5*'Data Sheet A'!W801-'Inputs and Outputs Part A'!$B$6*'Data Sheet A'!X801</f>
        <v>4120</v>
      </c>
      <c r="AB801" s="13" t="s">
        <v>805</v>
      </c>
      <c r="AC801" s="34">
        <v>5</v>
      </c>
      <c r="AD801" s="34">
        <v>105</v>
      </c>
      <c r="AE801" s="33">
        <f>'Inputs and Outputs Part A'!$B$4+'Inputs and Outputs Part A'!$B$11</f>
        <v>104</v>
      </c>
      <c r="AF801" s="33">
        <f t="shared" si="75"/>
        <v>104</v>
      </c>
      <c r="AG801" s="33">
        <f>IF(AF801-AC801&gt;'Inputs and Outputs Part A'!B$4,AF801-AC801-'Inputs and Outputs Part A'!B$4,0)</f>
        <v>0</v>
      </c>
      <c r="AH801" s="35">
        <f>'Inputs and Outputs Part A'!$B$5*'Data Sheet A'!AF801-'Inputs and Outputs Part A'!$B$6*'Data Sheet A'!AG801</f>
        <v>4160</v>
      </c>
      <c r="AK801" s="13" t="s">
        <v>805</v>
      </c>
      <c r="AL801" s="34">
        <v>5</v>
      </c>
      <c r="AM801" s="34">
        <v>105</v>
      </c>
      <c r="AN801" s="33">
        <f>'Inputs and Outputs Part A'!$B$4+'Inputs and Outputs Part A'!$B$12</f>
        <v>105</v>
      </c>
      <c r="AO801" s="33">
        <f t="shared" si="76"/>
        <v>105</v>
      </c>
      <c r="AP801" s="33">
        <f>IF(AO801-AL801&gt;'Inputs and Outputs Part A'!B$4,AO801-AL801-'Inputs and Outputs Part A'!B$4,0)</f>
        <v>0</v>
      </c>
      <c r="AQ801" s="35">
        <f>'Inputs and Outputs Part A'!$B$5*'Data Sheet A'!AO801-'Inputs and Outputs Part A'!$B$6*'Data Sheet A'!AP801</f>
        <v>4200</v>
      </c>
      <c r="AS801" s="13" t="s">
        <v>805</v>
      </c>
      <c r="AT801" s="34">
        <v>5</v>
      </c>
      <c r="AU801" s="34">
        <v>105</v>
      </c>
      <c r="AV801" s="33">
        <f>'Inputs and Outputs Part A'!$B$4</f>
        <v>100</v>
      </c>
      <c r="AW801" s="33">
        <f t="shared" si="77"/>
        <v>100</v>
      </c>
      <c r="AX801" s="33">
        <f>IF(AW801-AT801&gt;'Inputs and Outputs Part A'!B$4,AW801-AT801-'Inputs and Outputs Part A'!B$4,0)</f>
        <v>0</v>
      </c>
      <c r="AY801" s="35">
        <f>'Inputs and Outputs Part A'!$B$5*'Data Sheet A'!AW801</f>
        <v>4000</v>
      </c>
    </row>
    <row r="802" spans="1:51" x14ac:dyDescent="0.3">
      <c r="A802" s="13" t="s">
        <v>806</v>
      </c>
      <c r="B802" s="34">
        <v>1</v>
      </c>
      <c r="C802" s="34">
        <v>109</v>
      </c>
      <c r="D802" s="33">
        <f>'Inputs and Outputs Part A'!$B$4+'Inputs and Outputs Part A'!$B$8</f>
        <v>101</v>
      </c>
      <c r="E802" s="33">
        <f t="shared" si="72"/>
        <v>101</v>
      </c>
      <c r="F802" s="33">
        <f>IF(E802-B802&gt;'Inputs and Outputs Part A'!B$4,E802-B802-'Inputs and Outputs Part A'!B$4,0)</f>
        <v>0</v>
      </c>
      <c r="G802" s="35">
        <f>'Inputs and Outputs Part A'!$B$5*'Data Sheet A'!E802-'Inputs and Outputs Part A'!$B$6*'Data Sheet A'!F802</f>
        <v>4040</v>
      </c>
      <c r="J802" s="13" t="s">
        <v>806</v>
      </c>
      <c r="K802" s="34">
        <v>1</v>
      </c>
      <c r="L802" s="34">
        <v>109</v>
      </c>
      <c r="M802" s="33">
        <f>'Inputs and Outputs Part A'!$B$4+'Inputs and Outputs Part A'!$B$9</f>
        <v>102</v>
      </c>
      <c r="N802" s="33">
        <f t="shared" si="73"/>
        <v>102</v>
      </c>
      <c r="O802" s="33">
        <f>IF(N802-K802&gt;'Inputs and Outputs Part A'!B$4,N802-K802-'Inputs and Outputs Part A'!B$4,0)</f>
        <v>1</v>
      </c>
      <c r="P802" s="35">
        <f>'Inputs and Outputs Part A'!$B$5*'Data Sheet A'!N802-'Inputs and Outputs Part A'!$B$6*'Data Sheet A'!O802</f>
        <v>3980</v>
      </c>
      <c r="S802" s="13" t="s">
        <v>806</v>
      </c>
      <c r="T802" s="34">
        <v>1</v>
      </c>
      <c r="U802" s="34">
        <v>109</v>
      </c>
      <c r="V802" s="33">
        <f>'Inputs and Outputs Part A'!$B$4+'Inputs and Outputs Part A'!$B$10</f>
        <v>103</v>
      </c>
      <c r="W802" s="33">
        <f t="shared" si="74"/>
        <v>103</v>
      </c>
      <c r="X802" s="33">
        <f>IF(W802-T802&gt;'Inputs and Outputs Part A'!B$4,W802-T802-'Inputs and Outputs Part A'!B$4,0)</f>
        <v>2</v>
      </c>
      <c r="Y802" s="35">
        <f>'Inputs and Outputs Part A'!$B$5*'Data Sheet A'!W802-'Inputs and Outputs Part A'!$B$6*'Data Sheet A'!X802</f>
        <v>3920</v>
      </c>
      <c r="AB802" s="13" t="s">
        <v>806</v>
      </c>
      <c r="AC802" s="34">
        <v>1</v>
      </c>
      <c r="AD802" s="34">
        <v>109</v>
      </c>
      <c r="AE802" s="33">
        <f>'Inputs and Outputs Part A'!$B$4+'Inputs and Outputs Part A'!$B$11</f>
        <v>104</v>
      </c>
      <c r="AF802" s="33">
        <f t="shared" si="75"/>
        <v>104</v>
      </c>
      <c r="AG802" s="33">
        <f>IF(AF802-AC802&gt;'Inputs and Outputs Part A'!B$4,AF802-AC802-'Inputs and Outputs Part A'!B$4,0)</f>
        <v>3</v>
      </c>
      <c r="AH802" s="35">
        <f>'Inputs and Outputs Part A'!$B$5*'Data Sheet A'!AF802-'Inputs and Outputs Part A'!$B$6*'Data Sheet A'!AG802</f>
        <v>3860</v>
      </c>
      <c r="AK802" s="13" t="s">
        <v>806</v>
      </c>
      <c r="AL802" s="34">
        <v>1</v>
      </c>
      <c r="AM802" s="34">
        <v>109</v>
      </c>
      <c r="AN802" s="33">
        <f>'Inputs and Outputs Part A'!$B$4+'Inputs and Outputs Part A'!$B$12</f>
        <v>105</v>
      </c>
      <c r="AO802" s="33">
        <f t="shared" si="76"/>
        <v>105</v>
      </c>
      <c r="AP802" s="33">
        <f>IF(AO802-AL802&gt;'Inputs and Outputs Part A'!B$4,AO802-AL802-'Inputs and Outputs Part A'!B$4,0)</f>
        <v>4</v>
      </c>
      <c r="AQ802" s="35">
        <f>'Inputs and Outputs Part A'!$B$5*'Data Sheet A'!AO802-'Inputs and Outputs Part A'!$B$6*'Data Sheet A'!AP802</f>
        <v>3800</v>
      </c>
      <c r="AS802" s="13" t="s">
        <v>806</v>
      </c>
      <c r="AT802" s="34">
        <v>1</v>
      </c>
      <c r="AU802" s="34">
        <v>109</v>
      </c>
      <c r="AV802" s="33">
        <f>'Inputs and Outputs Part A'!$B$4</f>
        <v>100</v>
      </c>
      <c r="AW802" s="33">
        <f t="shared" si="77"/>
        <v>100</v>
      </c>
      <c r="AX802" s="33">
        <f>IF(AW802-AT802&gt;'Inputs and Outputs Part A'!B$4,AW802-AT802-'Inputs and Outputs Part A'!B$4,0)</f>
        <v>0</v>
      </c>
      <c r="AY802" s="35">
        <f>'Inputs and Outputs Part A'!$B$5*'Data Sheet A'!AW802</f>
        <v>4000</v>
      </c>
    </row>
    <row r="803" spans="1:51" x14ac:dyDescent="0.3">
      <c r="A803" s="13" t="s">
        <v>807</v>
      </c>
      <c r="B803" s="34">
        <v>2</v>
      </c>
      <c r="C803" s="34">
        <v>107</v>
      </c>
      <c r="D803" s="33">
        <f>'Inputs and Outputs Part A'!$B$4+'Inputs and Outputs Part A'!$B$8</f>
        <v>101</v>
      </c>
      <c r="E803" s="33">
        <f t="shared" si="72"/>
        <v>101</v>
      </c>
      <c r="F803" s="33">
        <f>IF(E803-B803&gt;'Inputs and Outputs Part A'!B$4,E803-B803-'Inputs and Outputs Part A'!B$4,0)</f>
        <v>0</v>
      </c>
      <c r="G803" s="35">
        <f>'Inputs and Outputs Part A'!$B$5*'Data Sheet A'!E803-'Inputs and Outputs Part A'!$B$6*'Data Sheet A'!F803</f>
        <v>4040</v>
      </c>
      <c r="J803" s="13" t="s">
        <v>807</v>
      </c>
      <c r="K803" s="34">
        <v>2</v>
      </c>
      <c r="L803" s="34">
        <v>107</v>
      </c>
      <c r="M803" s="33">
        <f>'Inputs and Outputs Part A'!$B$4+'Inputs and Outputs Part A'!$B$9</f>
        <v>102</v>
      </c>
      <c r="N803" s="33">
        <f t="shared" si="73"/>
        <v>102</v>
      </c>
      <c r="O803" s="33">
        <f>IF(N803-K803&gt;'Inputs and Outputs Part A'!B$4,N803-K803-'Inputs and Outputs Part A'!B$4,0)</f>
        <v>0</v>
      </c>
      <c r="P803" s="35">
        <f>'Inputs and Outputs Part A'!$B$5*'Data Sheet A'!N803-'Inputs and Outputs Part A'!$B$6*'Data Sheet A'!O803</f>
        <v>4080</v>
      </c>
      <c r="S803" s="13" t="s">
        <v>807</v>
      </c>
      <c r="T803" s="34">
        <v>2</v>
      </c>
      <c r="U803" s="34">
        <v>107</v>
      </c>
      <c r="V803" s="33">
        <f>'Inputs and Outputs Part A'!$B$4+'Inputs and Outputs Part A'!$B$10</f>
        <v>103</v>
      </c>
      <c r="W803" s="33">
        <f t="shared" si="74"/>
        <v>103</v>
      </c>
      <c r="X803" s="33">
        <f>IF(W803-T803&gt;'Inputs and Outputs Part A'!B$4,W803-T803-'Inputs and Outputs Part A'!B$4,0)</f>
        <v>1</v>
      </c>
      <c r="Y803" s="35">
        <f>'Inputs and Outputs Part A'!$B$5*'Data Sheet A'!W803-'Inputs and Outputs Part A'!$B$6*'Data Sheet A'!X803</f>
        <v>4020</v>
      </c>
      <c r="AB803" s="13" t="s">
        <v>807</v>
      </c>
      <c r="AC803" s="34">
        <v>2</v>
      </c>
      <c r="AD803" s="34">
        <v>107</v>
      </c>
      <c r="AE803" s="33">
        <f>'Inputs and Outputs Part A'!$B$4+'Inputs and Outputs Part A'!$B$11</f>
        <v>104</v>
      </c>
      <c r="AF803" s="33">
        <f t="shared" si="75"/>
        <v>104</v>
      </c>
      <c r="AG803" s="33">
        <f>IF(AF803-AC803&gt;'Inputs and Outputs Part A'!B$4,AF803-AC803-'Inputs and Outputs Part A'!B$4,0)</f>
        <v>2</v>
      </c>
      <c r="AH803" s="35">
        <f>'Inputs and Outputs Part A'!$B$5*'Data Sheet A'!AF803-'Inputs and Outputs Part A'!$B$6*'Data Sheet A'!AG803</f>
        <v>3960</v>
      </c>
      <c r="AK803" s="13" t="s">
        <v>807</v>
      </c>
      <c r="AL803" s="34">
        <v>2</v>
      </c>
      <c r="AM803" s="34">
        <v>107</v>
      </c>
      <c r="AN803" s="33">
        <f>'Inputs and Outputs Part A'!$B$4+'Inputs and Outputs Part A'!$B$12</f>
        <v>105</v>
      </c>
      <c r="AO803" s="33">
        <f t="shared" si="76"/>
        <v>105</v>
      </c>
      <c r="AP803" s="33">
        <f>IF(AO803-AL803&gt;'Inputs and Outputs Part A'!B$4,AO803-AL803-'Inputs and Outputs Part A'!B$4,0)</f>
        <v>3</v>
      </c>
      <c r="AQ803" s="35">
        <f>'Inputs and Outputs Part A'!$B$5*'Data Sheet A'!AO803-'Inputs and Outputs Part A'!$B$6*'Data Sheet A'!AP803</f>
        <v>3900</v>
      </c>
      <c r="AS803" s="13" t="s">
        <v>807</v>
      </c>
      <c r="AT803" s="34">
        <v>2</v>
      </c>
      <c r="AU803" s="34">
        <v>107</v>
      </c>
      <c r="AV803" s="33">
        <f>'Inputs and Outputs Part A'!$B$4</f>
        <v>100</v>
      </c>
      <c r="AW803" s="33">
        <f t="shared" si="77"/>
        <v>100</v>
      </c>
      <c r="AX803" s="33">
        <f>IF(AW803-AT803&gt;'Inputs and Outputs Part A'!B$4,AW803-AT803-'Inputs and Outputs Part A'!B$4,0)</f>
        <v>0</v>
      </c>
      <c r="AY803" s="35">
        <f>'Inputs and Outputs Part A'!$B$5*'Data Sheet A'!AW803</f>
        <v>4000</v>
      </c>
    </row>
    <row r="804" spans="1:51" x14ac:dyDescent="0.3">
      <c r="A804" s="13" t="s">
        <v>808</v>
      </c>
      <c r="B804" s="34">
        <v>5</v>
      </c>
      <c r="C804" s="34">
        <v>94</v>
      </c>
      <c r="D804" s="33">
        <f>'Inputs and Outputs Part A'!$B$4+'Inputs and Outputs Part A'!$B$8</f>
        <v>101</v>
      </c>
      <c r="E804" s="33">
        <f t="shared" si="72"/>
        <v>94</v>
      </c>
      <c r="F804" s="33">
        <f>IF(E804-B804&gt;'Inputs and Outputs Part A'!B$4,E804-B804-'Inputs and Outputs Part A'!B$4,0)</f>
        <v>0</v>
      </c>
      <c r="G804" s="35">
        <f>'Inputs and Outputs Part A'!$B$5*'Data Sheet A'!E804-'Inputs and Outputs Part A'!$B$6*'Data Sheet A'!F804</f>
        <v>3760</v>
      </c>
      <c r="J804" s="13" t="s">
        <v>808</v>
      </c>
      <c r="K804" s="34">
        <v>5</v>
      </c>
      <c r="L804" s="34">
        <v>94</v>
      </c>
      <c r="M804" s="33">
        <f>'Inputs and Outputs Part A'!$B$4+'Inputs and Outputs Part A'!$B$9</f>
        <v>102</v>
      </c>
      <c r="N804" s="33">
        <f t="shared" si="73"/>
        <v>94</v>
      </c>
      <c r="O804" s="33">
        <f>IF(N804-K804&gt;'Inputs and Outputs Part A'!B$4,N804-K804-'Inputs and Outputs Part A'!B$4,0)</f>
        <v>0</v>
      </c>
      <c r="P804" s="35">
        <f>'Inputs and Outputs Part A'!$B$5*'Data Sheet A'!N804-'Inputs and Outputs Part A'!$B$6*'Data Sheet A'!O804</f>
        <v>3760</v>
      </c>
      <c r="S804" s="13" t="s">
        <v>808</v>
      </c>
      <c r="T804" s="34">
        <v>5</v>
      </c>
      <c r="U804" s="34">
        <v>94</v>
      </c>
      <c r="V804" s="33">
        <f>'Inputs and Outputs Part A'!$B$4+'Inputs and Outputs Part A'!$B$10</f>
        <v>103</v>
      </c>
      <c r="W804" s="33">
        <f t="shared" si="74"/>
        <v>94</v>
      </c>
      <c r="X804" s="33">
        <f>IF(W804-T804&gt;'Inputs and Outputs Part A'!B$4,W804-T804-'Inputs and Outputs Part A'!B$4,0)</f>
        <v>0</v>
      </c>
      <c r="Y804" s="35">
        <f>'Inputs and Outputs Part A'!$B$5*'Data Sheet A'!W804-'Inputs and Outputs Part A'!$B$6*'Data Sheet A'!X804</f>
        <v>3760</v>
      </c>
      <c r="AB804" s="13" t="s">
        <v>808</v>
      </c>
      <c r="AC804" s="34">
        <v>5</v>
      </c>
      <c r="AD804" s="34">
        <v>94</v>
      </c>
      <c r="AE804" s="33">
        <f>'Inputs and Outputs Part A'!$B$4+'Inputs and Outputs Part A'!$B$11</f>
        <v>104</v>
      </c>
      <c r="AF804" s="33">
        <f t="shared" si="75"/>
        <v>94</v>
      </c>
      <c r="AG804" s="33">
        <f>IF(AF804-AC804&gt;'Inputs and Outputs Part A'!B$4,AF804-AC804-'Inputs and Outputs Part A'!B$4,0)</f>
        <v>0</v>
      </c>
      <c r="AH804" s="35">
        <f>'Inputs and Outputs Part A'!$B$5*'Data Sheet A'!AF804-'Inputs and Outputs Part A'!$B$6*'Data Sheet A'!AG804</f>
        <v>3760</v>
      </c>
      <c r="AK804" s="13" t="s">
        <v>808</v>
      </c>
      <c r="AL804" s="34">
        <v>5</v>
      </c>
      <c r="AM804" s="34">
        <v>94</v>
      </c>
      <c r="AN804" s="33">
        <f>'Inputs and Outputs Part A'!$B$4+'Inputs and Outputs Part A'!$B$12</f>
        <v>105</v>
      </c>
      <c r="AO804" s="33">
        <f t="shared" si="76"/>
        <v>94</v>
      </c>
      <c r="AP804" s="33">
        <f>IF(AO804-AL804&gt;'Inputs and Outputs Part A'!B$4,AO804-AL804-'Inputs and Outputs Part A'!B$4,0)</f>
        <v>0</v>
      </c>
      <c r="AQ804" s="35">
        <f>'Inputs and Outputs Part A'!$B$5*'Data Sheet A'!AO804-'Inputs and Outputs Part A'!$B$6*'Data Sheet A'!AP804</f>
        <v>3760</v>
      </c>
      <c r="AS804" s="13" t="s">
        <v>808</v>
      </c>
      <c r="AT804" s="34">
        <v>5</v>
      </c>
      <c r="AU804" s="34">
        <v>94</v>
      </c>
      <c r="AV804" s="33">
        <f>'Inputs and Outputs Part A'!$B$4</f>
        <v>100</v>
      </c>
      <c r="AW804" s="33">
        <f t="shared" si="77"/>
        <v>94</v>
      </c>
      <c r="AX804" s="33">
        <f>IF(AW804-AT804&gt;'Inputs and Outputs Part A'!B$4,AW804-AT804-'Inputs and Outputs Part A'!B$4,0)</f>
        <v>0</v>
      </c>
      <c r="AY804" s="35">
        <f>'Inputs and Outputs Part A'!$B$5*'Data Sheet A'!AW804</f>
        <v>3760</v>
      </c>
    </row>
    <row r="805" spans="1:51" x14ac:dyDescent="0.3">
      <c r="A805" s="13" t="s">
        <v>809</v>
      </c>
      <c r="B805" s="34">
        <v>2</v>
      </c>
      <c r="C805" s="34">
        <v>107</v>
      </c>
      <c r="D805" s="33">
        <f>'Inputs and Outputs Part A'!$B$4+'Inputs and Outputs Part A'!$B$8</f>
        <v>101</v>
      </c>
      <c r="E805" s="33">
        <f t="shared" si="72"/>
        <v>101</v>
      </c>
      <c r="F805" s="33">
        <f>IF(E805-B805&gt;'Inputs and Outputs Part A'!B$4,E805-B805-'Inputs and Outputs Part A'!B$4,0)</f>
        <v>0</v>
      </c>
      <c r="G805" s="35">
        <f>'Inputs and Outputs Part A'!$B$5*'Data Sheet A'!E805-'Inputs and Outputs Part A'!$B$6*'Data Sheet A'!F805</f>
        <v>4040</v>
      </c>
      <c r="J805" s="13" t="s">
        <v>809</v>
      </c>
      <c r="K805" s="34">
        <v>2</v>
      </c>
      <c r="L805" s="34">
        <v>107</v>
      </c>
      <c r="M805" s="33">
        <f>'Inputs and Outputs Part A'!$B$4+'Inputs and Outputs Part A'!$B$9</f>
        <v>102</v>
      </c>
      <c r="N805" s="33">
        <f t="shared" si="73"/>
        <v>102</v>
      </c>
      <c r="O805" s="33">
        <f>IF(N805-K805&gt;'Inputs and Outputs Part A'!B$4,N805-K805-'Inputs and Outputs Part A'!B$4,0)</f>
        <v>0</v>
      </c>
      <c r="P805" s="35">
        <f>'Inputs and Outputs Part A'!$B$5*'Data Sheet A'!N805-'Inputs and Outputs Part A'!$B$6*'Data Sheet A'!O805</f>
        <v>4080</v>
      </c>
      <c r="S805" s="13" t="s">
        <v>809</v>
      </c>
      <c r="T805" s="34">
        <v>2</v>
      </c>
      <c r="U805" s="34">
        <v>107</v>
      </c>
      <c r="V805" s="33">
        <f>'Inputs and Outputs Part A'!$B$4+'Inputs and Outputs Part A'!$B$10</f>
        <v>103</v>
      </c>
      <c r="W805" s="33">
        <f t="shared" si="74"/>
        <v>103</v>
      </c>
      <c r="X805" s="33">
        <f>IF(W805-T805&gt;'Inputs and Outputs Part A'!B$4,W805-T805-'Inputs and Outputs Part A'!B$4,0)</f>
        <v>1</v>
      </c>
      <c r="Y805" s="35">
        <f>'Inputs and Outputs Part A'!$B$5*'Data Sheet A'!W805-'Inputs and Outputs Part A'!$B$6*'Data Sheet A'!X805</f>
        <v>4020</v>
      </c>
      <c r="AB805" s="13" t="s">
        <v>809</v>
      </c>
      <c r="AC805" s="34">
        <v>2</v>
      </c>
      <c r="AD805" s="34">
        <v>107</v>
      </c>
      <c r="AE805" s="33">
        <f>'Inputs and Outputs Part A'!$B$4+'Inputs and Outputs Part A'!$B$11</f>
        <v>104</v>
      </c>
      <c r="AF805" s="33">
        <f t="shared" si="75"/>
        <v>104</v>
      </c>
      <c r="AG805" s="33">
        <f>IF(AF805-AC805&gt;'Inputs and Outputs Part A'!B$4,AF805-AC805-'Inputs and Outputs Part A'!B$4,0)</f>
        <v>2</v>
      </c>
      <c r="AH805" s="35">
        <f>'Inputs and Outputs Part A'!$B$5*'Data Sheet A'!AF805-'Inputs and Outputs Part A'!$B$6*'Data Sheet A'!AG805</f>
        <v>3960</v>
      </c>
      <c r="AK805" s="13" t="s">
        <v>809</v>
      </c>
      <c r="AL805" s="34">
        <v>2</v>
      </c>
      <c r="AM805" s="34">
        <v>107</v>
      </c>
      <c r="AN805" s="33">
        <f>'Inputs and Outputs Part A'!$B$4+'Inputs and Outputs Part A'!$B$12</f>
        <v>105</v>
      </c>
      <c r="AO805" s="33">
        <f t="shared" si="76"/>
        <v>105</v>
      </c>
      <c r="AP805" s="33">
        <f>IF(AO805-AL805&gt;'Inputs and Outputs Part A'!B$4,AO805-AL805-'Inputs and Outputs Part A'!B$4,0)</f>
        <v>3</v>
      </c>
      <c r="AQ805" s="35">
        <f>'Inputs and Outputs Part A'!$B$5*'Data Sheet A'!AO805-'Inputs and Outputs Part A'!$B$6*'Data Sheet A'!AP805</f>
        <v>3900</v>
      </c>
      <c r="AS805" s="13" t="s">
        <v>809</v>
      </c>
      <c r="AT805" s="34">
        <v>2</v>
      </c>
      <c r="AU805" s="34">
        <v>107</v>
      </c>
      <c r="AV805" s="33">
        <f>'Inputs and Outputs Part A'!$B$4</f>
        <v>100</v>
      </c>
      <c r="AW805" s="33">
        <f t="shared" si="77"/>
        <v>100</v>
      </c>
      <c r="AX805" s="33">
        <f>IF(AW805-AT805&gt;'Inputs and Outputs Part A'!B$4,AW805-AT805-'Inputs and Outputs Part A'!B$4,0)</f>
        <v>0</v>
      </c>
      <c r="AY805" s="35">
        <f>'Inputs and Outputs Part A'!$B$5*'Data Sheet A'!AW805</f>
        <v>4000</v>
      </c>
    </row>
    <row r="806" spans="1:51" x14ac:dyDescent="0.3">
      <c r="A806" s="13" t="s">
        <v>810</v>
      </c>
      <c r="B806" s="34">
        <v>0</v>
      </c>
      <c r="C806" s="34">
        <v>105</v>
      </c>
      <c r="D806" s="33">
        <f>'Inputs and Outputs Part A'!$B$4+'Inputs and Outputs Part A'!$B$8</f>
        <v>101</v>
      </c>
      <c r="E806" s="33">
        <f t="shared" si="72"/>
        <v>101</v>
      </c>
      <c r="F806" s="33">
        <f>IF(E806-B806&gt;'Inputs and Outputs Part A'!B$4,E806-B806-'Inputs and Outputs Part A'!B$4,0)</f>
        <v>1</v>
      </c>
      <c r="G806" s="35">
        <f>'Inputs and Outputs Part A'!$B$5*'Data Sheet A'!E806-'Inputs and Outputs Part A'!$B$6*'Data Sheet A'!F806</f>
        <v>3940</v>
      </c>
      <c r="J806" s="13" t="s">
        <v>810</v>
      </c>
      <c r="K806" s="34">
        <v>0</v>
      </c>
      <c r="L806" s="34">
        <v>105</v>
      </c>
      <c r="M806" s="33">
        <f>'Inputs and Outputs Part A'!$B$4+'Inputs and Outputs Part A'!$B$9</f>
        <v>102</v>
      </c>
      <c r="N806" s="33">
        <f t="shared" si="73"/>
        <v>102</v>
      </c>
      <c r="O806" s="33">
        <f>IF(N806-K806&gt;'Inputs and Outputs Part A'!B$4,N806-K806-'Inputs and Outputs Part A'!B$4,0)</f>
        <v>2</v>
      </c>
      <c r="P806" s="35">
        <f>'Inputs and Outputs Part A'!$B$5*'Data Sheet A'!N806-'Inputs and Outputs Part A'!$B$6*'Data Sheet A'!O806</f>
        <v>3880</v>
      </c>
      <c r="S806" s="13" t="s">
        <v>810</v>
      </c>
      <c r="T806" s="34">
        <v>0</v>
      </c>
      <c r="U806" s="34">
        <v>105</v>
      </c>
      <c r="V806" s="33">
        <f>'Inputs and Outputs Part A'!$B$4+'Inputs and Outputs Part A'!$B$10</f>
        <v>103</v>
      </c>
      <c r="W806" s="33">
        <f t="shared" si="74"/>
        <v>103</v>
      </c>
      <c r="X806" s="33">
        <f>IF(W806-T806&gt;'Inputs and Outputs Part A'!B$4,W806-T806-'Inputs and Outputs Part A'!B$4,0)</f>
        <v>3</v>
      </c>
      <c r="Y806" s="35">
        <f>'Inputs and Outputs Part A'!$B$5*'Data Sheet A'!W806-'Inputs and Outputs Part A'!$B$6*'Data Sheet A'!X806</f>
        <v>3820</v>
      </c>
      <c r="AB806" s="13" t="s">
        <v>810</v>
      </c>
      <c r="AC806" s="34">
        <v>0</v>
      </c>
      <c r="AD806" s="34">
        <v>105</v>
      </c>
      <c r="AE806" s="33">
        <f>'Inputs and Outputs Part A'!$B$4+'Inputs and Outputs Part A'!$B$11</f>
        <v>104</v>
      </c>
      <c r="AF806" s="33">
        <f t="shared" si="75"/>
        <v>104</v>
      </c>
      <c r="AG806" s="33">
        <f>IF(AF806-AC806&gt;'Inputs and Outputs Part A'!B$4,AF806-AC806-'Inputs and Outputs Part A'!B$4,0)</f>
        <v>4</v>
      </c>
      <c r="AH806" s="35">
        <f>'Inputs and Outputs Part A'!$B$5*'Data Sheet A'!AF806-'Inputs and Outputs Part A'!$B$6*'Data Sheet A'!AG806</f>
        <v>3760</v>
      </c>
      <c r="AK806" s="13" t="s">
        <v>810</v>
      </c>
      <c r="AL806" s="34">
        <v>0</v>
      </c>
      <c r="AM806" s="34">
        <v>105</v>
      </c>
      <c r="AN806" s="33">
        <f>'Inputs and Outputs Part A'!$B$4+'Inputs and Outputs Part A'!$B$12</f>
        <v>105</v>
      </c>
      <c r="AO806" s="33">
        <f t="shared" si="76"/>
        <v>105</v>
      </c>
      <c r="AP806" s="33">
        <f>IF(AO806-AL806&gt;'Inputs and Outputs Part A'!B$4,AO806-AL806-'Inputs and Outputs Part A'!B$4,0)</f>
        <v>5</v>
      </c>
      <c r="AQ806" s="35">
        <f>'Inputs and Outputs Part A'!$B$5*'Data Sheet A'!AO806-'Inputs and Outputs Part A'!$B$6*'Data Sheet A'!AP806</f>
        <v>3700</v>
      </c>
      <c r="AS806" s="13" t="s">
        <v>810</v>
      </c>
      <c r="AT806" s="34">
        <v>0</v>
      </c>
      <c r="AU806" s="34">
        <v>105</v>
      </c>
      <c r="AV806" s="33">
        <f>'Inputs and Outputs Part A'!$B$4</f>
        <v>100</v>
      </c>
      <c r="AW806" s="33">
        <f t="shared" si="77"/>
        <v>100</v>
      </c>
      <c r="AX806" s="33">
        <f>IF(AW806-AT806&gt;'Inputs and Outputs Part A'!B$4,AW806-AT806-'Inputs and Outputs Part A'!B$4,0)</f>
        <v>0</v>
      </c>
      <c r="AY806" s="35">
        <f>'Inputs and Outputs Part A'!$B$5*'Data Sheet A'!AW806</f>
        <v>4000</v>
      </c>
    </row>
    <row r="807" spans="1:51" x14ac:dyDescent="0.3">
      <c r="A807" s="13" t="s">
        <v>811</v>
      </c>
      <c r="B807" s="34">
        <v>2</v>
      </c>
      <c r="C807" s="34">
        <v>105</v>
      </c>
      <c r="D807" s="33">
        <f>'Inputs and Outputs Part A'!$B$4+'Inputs and Outputs Part A'!$B$8</f>
        <v>101</v>
      </c>
      <c r="E807" s="33">
        <f t="shared" si="72"/>
        <v>101</v>
      </c>
      <c r="F807" s="33">
        <f>IF(E807-B807&gt;'Inputs and Outputs Part A'!B$4,E807-B807-'Inputs and Outputs Part A'!B$4,0)</f>
        <v>0</v>
      </c>
      <c r="G807" s="35">
        <f>'Inputs and Outputs Part A'!$B$5*'Data Sheet A'!E807-'Inputs and Outputs Part A'!$B$6*'Data Sheet A'!F807</f>
        <v>4040</v>
      </c>
      <c r="J807" s="13" t="s">
        <v>811</v>
      </c>
      <c r="K807" s="34">
        <v>2</v>
      </c>
      <c r="L807" s="34">
        <v>105</v>
      </c>
      <c r="M807" s="33">
        <f>'Inputs and Outputs Part A'!$B$4+'Inputs and Outputs Part A'!$B$9</f>
        <v>102</v>
      </c>
      <c r="N807" s="33">
        <f t="shared" si="73"/>
        <v>102</v>
      </c>
      <c r="O807" s="33">
        <f>IF(N807-K807&gt;'Inputs and Outputs Part A'!B$4,N807-K807-'Inputs and Outputs Part A'!B$4,0)</f>
        <v>0</v>
      </c>
      <c r="P807" s="35">
        <f>'Inputs and Outputs Part A'!$B$5*'Data Sheet A'!N807-'Inputs and Outputs Part A'!$B$6*'Data Sheet A'!O807</f>
        <v>4080</v>
      </c>
      <c r="S807" s="13" t="s">
        <v>811</v>
      </c>
      <c r="T807" s="34">
        <v>2</v>
      </c>
      <c r="U807" s="34">
        <v>105</v>
      </c>
      <c r="V807" s="33">
        <f>'Inputs and Outputs Part A'!$B$4+'Inputs and Outputs Part A'!$B$10</f>
        <v>103</v>
      </c>
      <c r="W807" s="33">
        <f t="shared" si="74"/>
        <v>103</v>
      </c>
      <c r="X807" s="33">
        <f>IF(W807-T807&gt;'Inputs and Outputs Part A'!B$4,W807-T807-'Inputs and Outputs Part A'!B$4,0)</f>
        <v>1</v>
      </c>
      <c r="Y807" s="35">
        <f>'Inputs and Outputs Part A'!$B$5*'Data Sheet A'!W807-'Inputs and Outputs Part A'!$B$6*'Data Sheet A'!X807</f>
        <v>4020</v>
      </c>
      <c r="AB807" s="13" t="s">
        <v>811</v>
      </c>
      <c r="AC807" s="34">
        <v>2</v>
      </c>
      <c r="AD807" s="34">
        <v>105</v>
      </c>
      <c r="AE807" s="33">
        <f>'Inputs and Outputs Part A'!$B$4+'Inputs and Outputs Part A'!$B$11</f>
        <v>104</v>
      </c>
      <c r="AF807" s="33">
        <f t="shared" si="75"/>
        <v>104</v>
      </c>
      <c r="AG807" s="33">
        <f>IF(AF807-AC807&gt;'Inputs and Outputs Part A'!B$4,AF807-AC807-'Inputs and Outputs Part A'!B$4,0)</f>
        <v>2</v>
      </c>
      <c r="AH807" s="35">
        <f>'Inputs and Outputs Part A'!$B$5*'Data Sheet A'!AF807-'Inputs and Outputs Part A'!$B$6*'Data Sheet A'!AG807</f>
        <v>3960</v>
      </c>
      <c r="AK807" s="13" t="s">
        <v>811</v>
      </c>
      <c r="AL807" s="34">
        <v>2</v>
      </c>
      <c r="AM807" s="34">
        <v>105</v>
      </c>
      <c r="AN807" s="33">
        <f>'Inputs and Outputs Part A'!$B$4+'Inputs and Outputs Part A'!$B$12</f>
        <v>105</v>
      </c>
      <c r="AO807" s="33">
        <f t="shared" si="76"/>
        <v>105</v>
      </c>
      <c r="AP807" s="33">
        <f>IF(AO807-AL807&gt;'Inputs and Outputs Part A'!B$4,AO807-AL807-'Inputs and Outputs Part A'!B$4,0)</f>
        <v>3</v>
      </c>
      <c r="AQ807" s="35">
        <f>'Inputs and Outputs Part A'!$B$5*'Data Sheet A'!AO807-'Inputs and Outputs Part A'!$B$6*'Data Sheet A'!AP807</f>
        <v>3900</v>
      </c>
      <c r="AS807" s="13" t="s">
        <v>811</v>
      </c>
      <c r="AT807" s="34">
        <v>2</v>
      </c>
      <c r="AU807" s="34">
        <v>105</v>
      </c>
      <c r="AV807" s="33">
        <f>'Inputs and Outputs Part A'!$B$4</f>
        <v>100</v>
      </c>
      <c r="AW807" s="33">
        <f t="shared" si="77"/>
        <v>100</v>
      </c>
      <c r="AX807" s="33">
        <f>IF(AW807-AT807&gt;'Inputs and Outputs Part A'!B$4,AW807-AT807-'Inputs and Outputs Part A'!B$4,0)</f>
        <v>0</v>
      </c>
      <c r="AY807" s="35">
        <f>'Inputs and Outputs Part A'!$B$5*'Data Sheet A'!AW807</f>
        <v>4000</v>
      </c>
    </row>
    <row r="808" spans="1:51" x14ac:dyDescent="0.3">
      <c r="A808" s="13" t="s">
        <v>812</v>
      </c>
      <c r="B808" s="34">
        <v>3</v>
      </c>
      <c r="C808" s="34">
        <v>100</v>
      </c>
      <c r="D808" s="33">
        <f>'Inputs and Outputs Part A'!$B$4+'Inputs and Outputs Part A'!$B$8</f>
        <v>101</v>
      </c>
      <c r="E808" s="33">
        <f t="shared" si="72"/>
        <v>100</v>
      </c>
      <c r="F808" s="33">
        <f>IF(E808-B808&gt;'Inputs and Outputs Part A'!B$4,E808-B808-'Inputs and Outputs Part A'!B$4,0)</f>
        <v>0</v>
      </c>
      <c r="G808" s="35">
        <f>'Inputs and Outputs Part A'!$B$5*'Data Sheet A'!E808-'Inputs and Outputs Part A'!$B$6*'Data Sheet A'!F808</f>
        <v>4000</v>
      </c>
      <c r="J808" s="13" t="s">
        <v>812</v>
      </c>
      <c r="K808" s="34">
        <v>3</v>
      </c>
      <c r="L808" s="34">
        <v>100</v>
      </c>
      <c r="M808" s="33">
        <f>'Inputs and Outputs Part A'!$B$4+'Inputs and Outputs Part A'!$B$9</f>
        <v>102</v>
      </c>
      <c r="N808" s="33">
        <f t="shared" si="73"/>
        <v>100</v>
      </c>
      <c r="O808" s="33">
        <f>IF(N808-K808&gt;'Inputs and Outputs Part A'!B$4,N808-K808-'Inputs and Outputs Part A'!B$4,0)</f>
        <v>0</v>
      </c>
      <c r="P808" s="35">
        <f>'Inputs and Outputs Part A'!$B$5*'Data Sheet A'!N808-'Inputs and Outputs Part A'!$B$6*'Data Sheet A'!O808</f>
        <v>4000</v>
      </c>
      <c r="S808" s="13" t="s">
        <v>812</v>
      </c>
      <c r="T808" s="34">
        <v>3</v>
      </c>
      <c r="U808" s="34">
        <v>100</v>
      </c>
      <c r="V808" s="33">
        <f>'Inputs and Outputs Part A'!$B$4+'Inputs and Outputs Part A'!$B$10</f>
        <v>103</v>
      </c>
      <c r="W808" s="33">
        <f t="shared" si="74"/>
        <v>100</v>
      </c>
      <c r="X808" s="33">
        <f>IF(W808-T808&gt;'Inputs and Outputs Part A'!B$4,W808-T808-'Inputs and Outputs Part A'!B$4,0)</f>
        <v>0</v>
      </c>
      <c r="Y808" s="35">
        <f>'Inputs and Outputs Part A'!$B$5*'Data Sheet A'!W808-'Inputs and Outputs Part A'!$B$6*'Data Sheet A'!X808</f>
        <v>4000</v>
      </c>
      <c r="AB808" s="13" t="s">
        <v>812</v>
      </c>
      <c r="AC808" s="34">
        <v>3</v>
      </c>
      <c r="AD808" s="34">
        <v>100</v>
      </c>
      <c r="AE808" s="33">
        <f>'Inputs and Outputs Part A'!$B$4+'Inputs and Outputs Part A'!$B$11</f>
        <v>104</v>
      </c>
      <c r="AF808" s="33">
        <f t="shared" si="75"/>
        <v>100</v>
      </c>
      <c r="AG808" s="33">
        <f>IF(AF808-AC808&gt;'Inputs and Outputs Part A'!B$4,AF808-AC808-'Inputs and Outputs Part A'!B$4,0)</f>
        <v>0</v>
      </c>
      <c r="AH808" s="35">
        <f>'Inputs and Outputs Part A'!$B$5*'Data Sheet A'!AF808-'Inputs and Outputs Part A'!$B$6*'Data Sheet A'!AG808</f>
        <v>4000</v>
      </c>
      <c r="AK808" s="13" t="s">
        <v>812</v>
      </c>
      <c r="AL808" s="34">
        <v>3</v>
      </c>
      <c r="AM808" s="34">
        <v>100</v>
      </c>
      <c r="AN808" s="33">
        <f>'Inputs and Outputs Part A'!$B$4+'Inputs and Outputs Part A'!$B$12</f>
        <v>105</v>
      </c>
      <c r="AO808" s="33">
        <f t="shared" si="76"/>
        <v>100</v>
      </c>
      <c r="AP808" s="33">
        <f>IF(AO808-AL808&gt;'Inputs and Outputs Part A'!B$4,AO808-AL808-'Inputs and Outputs Part A'!B$4,0)</f>
        <v>0</v>
      </c>
      <c r="AQ808" s="35">
        <f>'Inputs and Outputs Part A'!$B$5*'Data Sheet A'!AO808-'Inputs and Outputs Part A'!$B$6*'Data Sheet A'!AP808</f>
        <v>4000</v>
      </c>
      <c r="AS808" s="13" t="s">
        <v>812</v>
      </c>
      <c r="AT808" s="34">
        <v>3</v>
      </c>
      <c r="AU808" s="34">
        <v>100</v>
      </c>
      <c r="AV808" s="33">
        <f>'Inputs and Outputs Part A'!$B$4</f>
        <v>100</v>
      </c>
      <c r="AW808" s="33">
        <f t="shared" si="77"/>
        <v>100</v>
      </c>
      <c r="AX808" s="33">
        <f>IF(AW808-AT808&gt;'Inputs and Outputs Part A'!B$4,AW808-AT808-'Inputs and Outputs Part A'!B$4,0)</f>
        <v>0</v>
      </c>
      <c r="AY808" s="35">
        <f>'Inputs and Outputs Part A'!$B$5*'Data Sheet A'!AW808</f>
        <v>4000</v>
      </c>
    </row>
    <row r="809" spans="1:51" x14ac:dyDescent="0.3">
      <c r="A809" s="13" t="s">
        <v>813</v>
      </c>
      <c r="B809" s="34">
        <v>0</v>
      </c>
      <c r="C809" s="34">
        <v>104</v>
      </c>
      <c r="D809" s="33">
        <f>'Inputs and Outputs Part A'!$B$4+'Inputs and Outputs Part A'!$B$8</f>
        <v>101</v>
      </c>
      <c r="E809" s="33">
        <f t="shared" si="72"/>
        <v>101</v>
      </c>
      <c r="F809" s="33">
        <f>IF(E809-B809&gt;'Inputs and Outputs Part A'!B$4,E809-B809-'Inputs and Outputs Part A'!B$4,0)</f>
        <v>1</v>
      </c>
      <c r="G809" s="35">
        <f>'Inputs and Outputs Part A'!$B$5*'Data Sheet A'!E809-'Inputs and Outputs Part A'!$B$6*'Data Sheet A'!F809</f>
        <v>3940</v>
      </c>
      <c r="J809" s="13" t="s">
        <v>813</v>
      </c>
      <c r="K809" s="34">
        <v>0</v>
      </c>
      <c r="L809" s="34">
        <v>104</v>
      </c>
      <c r="M809" s="33">
        <f>'Inputs and Outputs Part A'!$B$4+'Inputs and Outputs Part A'!$B$9</f>
        <v>102</v>
      </c>
      <c r="N809" s="33">
        <f t="shared" si="73"/>
        <v>102</v>
      </c>
      <c r="O809" s="33">
        <f>IF(N809-K809&gt;'Inputs and Outputs Part A'!B$4,N809-K809-'Inputs and Outputs Part A'!B$4,0)</f>
        <v>2</v>
      </c>
      <c r="P809" s="35">
        <f>'Inputs and Outputs Part A'!$B$5*'Data Sheet A'!N809-'Inputs and Outputs Part A'!$B$6*'Data Sheet A'!O809</f>
        <v>3880</v>
      </c>
      <c r="S809" s="13" t="s">
        <v>813</v>
      </c>
      <c r="T809" s="34">
        <v>0</v>
      </c>
      <c r="U809" s="34">
        <v>104</v>
      </c>
      <c r="V809" s="33">
        <f>'Inputs and Outputs Part A'!$B$4+'Inputs and Outputs Part A'!$B$10</f>
        <v>103</v>
      </c>
      <c r="W809" s="33">
        <f t="shared" si="74"/>
        <v>103</v>
      </c>
      <c r="X809" s="33">
        <f>IF(W809-T809&gt;'Inputs and Outputs Part A'!B$4,W809-T809-'Inputs and Outputs Part A'!B$4,0)</f>
        <v>3</v>
      </c>
      <c r="Y809" s="35">
        <f>'Inputs and Outputs Part A'!$B$5*'Data Sheet A'!W809-'Inputs and Outputs Part A'!$B$6*'Data Sheet A'!X809</f>
        <v>3820</v>
      </c>
      <c r="AB809" s="13" t="s">
        <v>813</v>
      </c>
      <c r="AC809" s="34">
        <v>0</v>
      </c>
      <c r="AD809" s="34">
        <v>104</v>
      </c>
      <c r="AE809" s="33">
        <f>'Inputs and Outputs Part A'!$B$4+'Inputs and Outputs Part A'!$B$11</f>
        <v>104</v>
      </c>
      <c r="AF809" s="33">
        <f t="shared" si="75"/>
        <v>104</v>
      </c>
      <c r="AG809" s="33">
        <f>IF(AF809-AC809&gt;'Inputs and Outputs Part A'!B$4,AF809-AC809-'Inputs and Outputs Part A'!B$4,0)</f>
        <v>4</v>
      </c>
      <c r="AH809" s="35">
        <f>'Inputs and Outputs Part A'!$B$5*'Data Sheet A'!AF809-'Inputs and Outputs Part A'!$B$6*'Data Sheet A'!AG809</f>
        <v>3760</v>
      </c>
      <c r="AK809" s="13" t="s">
        <v>813</v>
      </c>
      <c r="AL809" s="34">
        <v>0</v>
      </c>
      <c r="AM809" s="34">
        <v>104</v>
      </c>
      <c r="AN809" s="33">
        <f>'Inputs and Outputs Part A'!$B$4+'Inputs and Outputs Part A'!$B$12</f>
        <v>105</v>
      </c>
      <c r="AO809" s="33">
        <f t="shared" si="76"/>
        <v>104</v>
      </c>
      <c r="AP809" s="33">
        <f>IF(AO809-AL809&gt;'Inputs and Outputs Part A'!B$4,AO809-AL809-'Inputs and Outputs Part A'!B$4,0)</f>
        <v>4</v>
      </c>
      <c r="AQ809" s="35">
        <f>'Inputs and Outputs Part A'!$B$5*'Data Sheet A'!AO809-'Inputs and Outputs Part A'!$B$6*'Data Sheet A'!AP809</f>
        <v>3760</v>
      </c>
      <c r="AS809" s="13" t="s">
        <v>813</v>
      </c>
      <c r="AT809" s="34">
        <v>0</v>
      </c>
      <c r="AU809" s="34">
        <v>104</v>
      </c>
      <c r="AV809" s="33">
        <f>'Inputs and Outputs Part A'!$B$4</f>
        <v>100</v>
      </c>
      <c r="AW809" s="33">
        <f t="shared" si="77"/>
        <v>100</v>
      </c>
      <c r="AX809" s="33">
        <f>IF(AW809-AT809&gt;'Inputs and Outputs Part A'!B$4,AW809-AT809-'Inputs and Outputs Part A'!B$4,0)</f>
        <v>0</v>
      </c>
      <c r="AY809" s="35">
        <f>'Inputs and Outputs Part A'!$B$5*'Data Sheet A'!AW809</f>
        <v>4000</v>
      </c>
    </row>
    <row r="810" spans="1:51" x14ac:dyDescent="0.3">
      <c r="A810" s="13" t="s">
        <v>814</v>
      </c>
      <c r="B810" s="34">
        <v>0</v>
      </c>
      <c r="C810" s="34">
        <v>107</v>
      </c>
      <c r="D810" s="33">
        <f>'Inputs and Outputs Part A'!$B$4+'Inputs and Outputs Part A'!$B$8</f>
        <v>101</v>
      </c>
      <c r="E810" s="33">
        <f t="shared" si="72"/>
        <v>101</v>
      </c>
      <c r="F810" s="33">
        <f>IF(E810-B810&gt;'Inputs and Outputs Part A'!B$4,E810-B810-'Inputs and Outputs Part A'!B$4,0)</f>
        <v>1</v>
      </c>
      <c r="G810" s="35">
        <f>'Inputs and Outputs Part A'!$B$5*'Data Sheet A'!E810-'Inputs and Outputs Part A'!$B$6*'Data Sheet A'!F810</f>
        <v>3940</v>
      </c>
      <c r="J810" s="13" t="s">
        <v>814</v>
      </c>
      <c r="K810" s="34">
        <v>0</v>
      </c>
      <c r="L810" s="34">
        <v>107</v>
      </c>
      <c r="M810" s="33">
        <f>'Inputs and Outputs Part A'!$B$4+'Inputs and Outputs Part A'!$B$9</f>
        <v>102</v>
      </c>
      <c r="N810" s="33">
        <f t="shared" si="73"/>
        <v>102</v>
      </c>
      <c r="O810" s="33">
        <f>IF(N810-K810&gt;'Inputs and Outputs Part A'!B$4,N810-K810-'Inputs and Outputs Part A'!B$4,0)</f>
        <v>2</v>
      </c>
      <c r="P810" s="35">
        <f>'Inputs and Outputs Part A'!$B$5*'Data Sheet A'!N810-'Inputs and Outputs Part A'!$B$6*'Data Sheet A'!O810</f>
        <v>3880</v>
      </c>
      <c r="S810" s="13" t="s">
        <v>814</v>
      </c>
      <c r="T810" s="34">
        <v>0</v>
      </c>
      <c r="U810" s="34">
        <v>107</v>
      </c>
      <c r="V810" s="33">
        <f>'Inputs and Outputs Part A'!$B$4+'Inputs and Outputs Part A'!$B$10</f>
        <v>103</v>
      </c>
      <c r="W810" s="33">
        <f t="shared" si="74"/>
        <v>103</v>
      </c>
      <c r="X810" s="33">
        <f>IF(W810-T810&gt;'Inputs and Outputs Part A'!B$4,W810-T810-'Inputs and Outputs Part A'!B$4,0)</f>
        <v>3</v>
      </c>
      <c r="Y810" s="35">
        <f>'Inputs and Outputs Part A'!$B$5*'Data Sheet A'!W810-'Inputs and Outputs Part A'!$B$6*'Data Sheet A'!X810</f>
        <v>3820</v>
      </c>
      <c r="AB810" s="13" t="s">
        <v>814</v>
      </c>
      <c r="AC810" s="34">
        <v>0</v>
      </c>
      <c r="AD810" s="34">
        <v>107</v>
      </c>
      <c r="AE810" s="33">
        <f>'Inputs and Outputs Part A'!$B$4+'Inputs and Outputs Part A'!$B$11</f>
        <v>104</v>
      </c>
      <c r="AF810" s="33">
        <f t="shared" si="75"/>
        <v>104</v>
      </c>
      <c r="AG810" s="33">
        <f>IF(AF810-AC810&gt;'Inputs and Outputs Part A'!B$4,AF810-AC810-'Inputs and Outputs Part A'!B$4,0)</f>
        <v>4</v>
      </c>
      <c r="AH810" s="35">
        <f>'Inputs and Outputs Part A'!$B$5*'Data Sheet A'!AF810-'Inputs and Outputs Part A'!$B$6*'Data Sheet A'!AG810</f>
        <v>3760</v>
      </c>
      <c r="AK810" s="13" t="s">
        <v>814</v>
      </c>
      <c r="AL810" s="34">
        <v>0</v>
      </c>
      <c r="AM810" s="34">
        <v>107</v>
      </c>
      <c r="AN810" s="33">
        <f>'Inputs and Outputs Part A'!$B$4+'Inputs and Outputs Part A'!$B$12</f>
        <v>105</v>
      </c>
      <c r="AO810" s="33">
        <f t="shared" si="76"/>
        <v>105</v>
      </c>
      <c r="AP810" s="33">
        <f>IF(AO810-AL810&gt;'Inputs and Outputs Part A'!B$4,AO810-AL810-'Inputs and Outputs Part A'!B$4,0)</f>
        <v>5</v>
      </c>
      <c r="AQ810" s="35">
        <f>'Inputs and Outputs Part A'!$B$5*'Data Sheet A'!AO810-'Inputs and Outputs Part A'!$B$6*'Data Sheet A'!AP810</f>
        <v>3700</v>
      </c>
      <c r="AS810" s="13" t="s">
        <v>814</v>
      </c>
      <c r="AT810" s="34">
        <v>0</v>
      </c>
      <c r="AU810" s="34">
        <v>107</v>
      </c>
      <c r="AV810" s="33">
        <f>'Inputs and Outputs Part A'!$B$4</f>
        <v>100</v>
      </c>
      <c r="AW810" s="33">
        <f t="shared" si="77"/>
        <v>100</v>
      </c>
      <c r="AX810" s="33">
        <f>IF(AW810-AT810&gt;'Inputs and Outputs Part A'!B$4,AW810-AT810-'Inputs and Outputs Part A'!B$4,0)</f>
        <v>0</v>
      </c>
      <c r="AY810" s="35">
        <f>'Inputs and Outputs Part A'!$B$5*'Data Sheet A'!AW810</f>
        <v>4000</v>
      </c>
    </row>
    <row r="811" spans="1:51" x14ac:dyDescent="0.3">
      <c r="A811" s="13" t="s">
        <v>815</v>
      </c>
      <c r="B811" s="34">
        <v>1</v>
      </c>
      <c r="C811" s="34">
        <v>104</v>
      </c>
      <c r="D811" s="33">
        <f>'Inputs and Outputs Part A'!$B$4+'Inputs and Outputs Part A'!$B$8</f>
        <v>101</v>
      </c>
      <c r="E811" s="33">
        <f t="shared" si="72"/>
        <v>101</v>
      </c>
      <c r="F811" s="33">
        <f>IF(E811-B811&gt;'Inputs and Outputs Part A'!B$4,E811-B811-'Inputs and Outputs Part A'!B$4,0)</f>
        <v>0</v>
      </c>
      <c r="G811" s="35">
        <f>'Inputs and Outputs Part A'!$B$5*'Data Sheet A'!E811-'Inputs and Outputs Part A'!$B$6*'Data Sheet A'!F811</f>
        <v>4040</v>
      </c>
      <c r="J811" s="13" t="s">
        <v>815</v>
      </c>
      <c r="K811" s="34">
        <v>1</v>
      </c>
      <c r="L811" s="34">
        <v>104</v>
      </c>
      <c r="M811" s="33">
        <f>'Inputs and Outputs Part A'!$B$4+'Inputs and Outputs Part A'!$B$9</f>
        <v>102</v>
      </c>
      <c r="N811" s="33">
        <f t="shared" si="73"/>
        <v>102</v>
      </c>
      <c r="O811" s="33">
        <f>IF(N811-K811&gt;'Inputs and Outputs Part A'!B$4,N811-K811-'Inputs and Outputs Part A'!B$4,0)</f>
        <v>1</v>
      </c>
      <c r="P811" s="35">
        <f>'Inputs and Outputs Part A'!$B$5*'Data Sheet A'!N811-'Inputs and Outputs Part A'!$B$6*'Data Sheet A'!O811</f>
        <v>3980</v>
      </c>
      <c r="S811" s="13" t="s">
        <v>815</v>
      </c>
      <c r="T811" s="34">
        <v>1</v>
      </c>
      <c r="U811" s="34">
        <v>104</v>
      </c>
      <c r="V811" s="33">
        <f>'Inputs and Outputs Part A'!$B$4+'Inputs and Outputs Part A'!$B$10</f>
        <v>103</v>
      </c>
      <c r="W811" s="33">
        <f t="shared" si="74"/>
        <v>103</v>
      </c>
      <c r="X811" s="33">
        <f>IF(W811-T811&gt;'Inputs and Outputs Part A'!B$4,W811-T811-'Inputs and Outputs Part A'!B$4,0)</f>
        <v>2</v>
      </c>
      <c r="Y811" s="35">
        <f>'Inputs and Outputs Part A'!$B$5*'Data Sheet A'!W811-'Inputs and Outputs Part A'!$B$6*'Data Sheet A'!X811</f>
        <v>3920</v>
      </c>
      <c r="AB811" s="13" t="s">
        <v>815</v>
      </c>
      <c r="AC811" s="34">
        <v>1</v>
      </c>
      <c r="AD811" s="34">
        <v>104</v>
      </c>
      <c r="AE811" s="33">
        <f>'Inputs and Outputs Part A'!$B$4+'Inputs and Outputs Part A'!$B$11</f>
        <v>104</v>
      </c>
      <c r="AF811" s="33">
        <f t="shared" si="75"/>
        <v>104</v>
      </c>
      <c r="AG811" s="33">
        <f>IF(AF811-AC811&gt;'Inputs and Outputs Part A'!B$4,AF811-AC811-'Inputs and Outputs Part A'!B$4,0)</f>
        <v>3</v>
      </c>
      <c r="AH811" s="35">
        <f>'Inputs and Outputs Part A'!$B$5*'Data Sheet A'!AF811-'Inputs and Outputs Part A'!$B$6*'Data Sheet A'!AG811</f>
        <v>3860</v>
      </c>
      <c r="AK811" s="13" t="s">
        <v>815</v>
      </c>
      <c r="AL811" s="34">
        <v>1</v>
      </c>
      <c r="AM811" s="34">
        <v>104</v>
      </c>
      <c r="AN811" s="33">
        <f>'Inputs and Outputs Part A'!$B$4+'Inputs and Outputs Part A'!$B$12</f>
        <v>105</v>
      </c>
      <c r="AO811" s="33">
        <f t="shared" si="76"/>
        <v>104</v>
      </c>
      <c r="AP811" s="33">
        <f>IF(AO811-AL811&gt;'Inputs and Outputs Part A'!B$4,AO811-AL811-'Inputs and Outputs Part A'!B$4,0)</f>
        <v>3</v>
      </c>
      <c r="AQ811" s="35">
        <f>'Inputs and Outputs Part A'!$B$5*'Data Sheet A'!AO811-'Inputs and Outputs Part A'!$B$6*'Data Sheet A'!AP811</f>
        <v>3860</v>
      </c>
      <c r="AS811" s="13" t="s">
        <v>815</v>
      </c>
      <c r="AT811" s="34">
        <v>1</v>
      </c>
      <c r="AU811" s="34">
        <v>104</v>
      </c>
      <c r="AV811" s="33">
        <f>'Inputs and Outputs Part A'!$B$4</f>
        <v>100</v>
      </c>
      <c r="AW811" s="33">
        <f t="shared" si="77"/>
        <v>100</v>
      </c>
      <c r="AX811" s="33">
        <f>IF(AW811-AT811&gt;'Inputs and Outputs Part A'!B$4,AW811-AT811-'Inputs and Outputs Part A'!B$4,0)</f>
        <v>0</v>
      </c>
      <c r="AY811" s="35">
        <f>'Inputs and Outputs Part A'!$B$5*'Data Sheet A'!AW811</f>
        <v>4000</v>
      </c>
    </row>
    <row r="812" spans="1:51" x14ac:dyDescent="0.3">
      <c r="A812" s="13" t="s">
        <v>816</v>
      </c>
      <c r="B812" s="34">
        <v>2</v>
      </c>
      <c r="C812" s="34">
        <v>103</v>
      </c>
      <c r="D812" s="33">
        <f>'Inputs and Outputs Part A'!$B$4+'Inputs and Outputs Part A'!$B$8</f>
        <v>101</v>
      </c>
      <c r="E812" s="33">
        <f t="shared" si="72"/>
        <v>101</v>
      </c>
      <c r="F812" s="33">
        <f>IF(E812-B812&gt;'Inputs and Outputs Part A'!B$4,E812-B812-'Inputs and Outputs Part A'!B$4,0)</f>
        <v>0</v>
      </c>
      <c r="G812" s="35">
        <f>'Inputs and Outputs Part A'!$B$5*'Data Sheet A'!E812-'Inputs and Outputs Part A'!$B$6*'Data Sheet A'!F812</f>
        <v>4040</v>
      </c>
      <c r="J812" s="13" t="s">
        <v>816</v>
      </c>
      <c r="K812" s="34">
        <v>2</v>
      </c>
      <c r="L812" s="34">
        <v>103</v>
      </c>
      <c r="M812" s="33">
        <f>'Inputs and Outputs Part A'!$B$4+'Inputs and Outputs Part A'!$B$9</f>
        <v>102</v>
      </c>
      <c r="N812" s="33">
        <f t="shared" si="73"/>
        <v>102</v>
      </c>
      <c r="O812" s="33">
        <f>IF(N812-K812&gt;'Inputs and Outputs Part A'!B$4,N812-K812-'Inputs and Outputs Part A'!B$4,0)</f>
        <v>0</v>
      </c>
      <c r="P812" s="35">
        <f>'Inputs and Outputs Part A'!$B$5*'Data Sheet A'!N812-'Inputs and Outputs Part A'!$B$6*'Data Sheet A'!O812</f>
        <v>4080</v>
      </c>
      <c r="S812" s="13" t="s">
        <v>816</v>
      </c>
      <c r="T812" s="34">
        <v>2</v>
      </c>
      <c r="U812" s="34">
        <v>103</v>
      </c>
      <c r="V812" s="33">
        <f>'Inputs and Outputs Part A'!$B$4+'Inputs and Outputs Part A'!$B$10</f>
        <v>103</v>
      </c>
      <c r="W812" s="33">
        <f t="shared" si="74"/>
        <v>103</v>
      </c>
      <c r="X812" s="33">
        <f>IF(W812-T812&gt;'Inputs and Outputs Part A'!B$4,W812-T812-'Inputs and Outputs Part A'!B$4,0)</f>
        <v>1</v>
      </c>
      <c r="Y812" s="35">
        <f>'Inputs and Outputs Part A'!$B$5*'Data Sheet A'!W812-'Inputs and Outputs Part A'!$B$6*'Data Sheet A'!X812</f>
        <v>4020</v>
      </c>
      <c r="AB812" s="13" t="s">
        <v>816</v>
      </c>
      <c r="AC812" s="34">
        <v>2</v>
      </c>
      <c r="AD812" s="34">
        <v>103</v>
      </c>
      <c r="AE812" s="33">
        <f>'Inputs and Outputs Part A'!$B$4+'Inputs and Outputs Part A'!$B$11</f>
        <v>104</v>
      </c>
      <c r="AF812" s="33">
        <f t="shared" si="75"/>
        <v>103</v>
      </c>
      <c r="AG812" s="33">
        <f>IF(AF812-AC812&gt;'Inputs and Outputs Part A'!B$4,AF812-AC812-'Inputs and Outputs Part A'!B$4,0)</f>
        <v>1</v>
      </c>
      <c r="AH812" s="35">
        <f>'Inputs and Outputs Part A'!$B$5*'Data Sheet A'!AF812-'Inputs and Outputs Part A'!$B$6*'Data Sheet A'!AG812</f>
        <v>4020</v>
      </c>
      <c r="AK812" s="13" t="s">
        <v>816</v>
      </c>
      <c r="AL812" s="34">
        <v>2</v>
      </c>
      <c r="AM812" s="34">
        <v>103</v>
      </c>
      <c r="AN812" s="33">
        <f>'Inputs and Outputs Part A'!$B$4+'Inputs and Outputs Part A'!$B$12</f>
        <v>105</v>
      </c>
      <c r="AO812" s="33">
        <f t="shared" si="76"/>
        <v>103</v>
      </c>
      <c r="AP812" s="33">
        <f>IF(AO812-AL812&gt;'Inputs and Outputs Part A'!B$4,AO812-AL812-'Inputs and Outputs Part A'!B$4,0)</f>
        <v>1</v>
      </c>
      <c r="AQ812" s="35">
        <f>'Inputs and Outputs Part A'!$B$5*'Data Sheet A'!AO812-'Inputs and Outputs Part A'!$B$6*'Data Sheet A'!AP812</f>
        <v>4020</v>
      </c>
      <c r="AS812" s="13" t="s">
        <v>816</v>
      </c>
      <c r="AT812" s="34">
        <v>2</v>
      </c>
      <c r="AU812" s="34">
        <v>103</v>
      </c>
      <c r="AV812" s="33">
        <f>'Inputs and Outputs Part A'!$B$4</f>
        <v>100</v>
      </c>
      <c r="AW812" s="33">
        <f t="shared" si="77"/>
        <v>100</v>
      </c>
      <c r="AX812" s="33">
        <f>IF(AW812-AT812&gt;'Inputs and Outputs Part A'!B$4,AW812-AT812-'Inputs and Outputs Part A'!B$4,0)</f>
        <v>0</v>
      </c>
      <c r="AY812" s="35">
        <f>'Inputs and Outputs Part A'!$B$5*'Data Sheet A'!AW812</f>
        <v>4000</v>
      </c>
    </row>
    <row r="813" spans="1:51" x14ac:dyDescent="0.3">
      <c r="A813" s="13" t="s">
        <v>817</v>
      </c>
      <c r="B813" s="34">
        <v>2</v>
      </c>
      <c r="C813" s="34">
        <v>97</v>
      </c>
      <c r="D813" s="33">
        <f>'Inputs and Outputs Part A'!$B$4+'Inputs and Outputs Part A'!$B$8</f>
        <v>101</v>
      </c>
      <c r="E813" s="33">
        <f t="shared" si="72"/>
        <v>97</v>
      </c>
      <c r="F813" s="33">
        <f>IF(E813-B813&gt;'Inputs and Outputs Part A'!B$4,E813-B813-'Inputs and Outputs Part A'!B$4,0)</f>
        <v>0</v>
      </c>
      <c r="G813" s="35">
        <f>'Inputs and Outputs Part A'!$B$5*'Data Sheet A'!E813-'Inputs and Outputs Part A'!$B$6*'Data Sheet A'!F813</f>
        <v>3880</v>
      </c>
      <c r="J813" s="13" t="s">
        <v>817</v>
      </c>
      <c r="K813" s="34">
        <v>2</v>
      </c>
      <c r="L813" s="34">
        <v>97</v>
      </c>
      <c r="M813" s="33">
        <f>'Inputs and Outputs Part A'!$B$4+'Inputs and Outputs Part A'!$B$9</f>
        <v>102</v>
      </c>
      <c r="N813" s="33">
        <f t="shared" si="73"/>
        <v>97</v>
      </c>
      <c r="O813" s="33">
        <f>IF(N813-K813&gt;'Inputs and Outputs Part A'!B$4,N813-K813-'Inputs and Outputs Part A'!B$4,0)</f>
        <v>0</v>
      </c>
      <c r="P813" s="35">
        <f>'Inputs and Outputs Part A'!$B$5*'Data Sheet A'!N813-'Inputs and Outputs Part A'!$B$6*'Data Sheet A'!O813</f>
        <v>3880</v>
      </c>
      <c r="S813" s="13" t="s">
        <v>817</v>
      </c>
      <c r="T813" s="34">
        <v>2</v>
      </c>
      <c r="U813" s="34">
        <v>97</v>
      </c>
      <c r="V813" s="33">
        <f>'Inputs and Outputs Part A'!$B$4+'Inputs and Outputs Part A'!$B$10</f>
        <v>103</v>
      </c>
      <c r="W813" s="33">
        <f t="shared" si="74"/>
        <v>97</v>
      </c>
      <c r="X813" s="33">
        <f>IF(W813-T813&gt;'Inputs and Outputs Part A'!B$4,W813-T813-'Inputs and Outputs Part A'!B$4,0)</f>
        <v>0</v>
      </c>
      <c r="Y813" s="35">
        <f>'Inputs and Outputs Part A'!$B$5*'Data Sheet A'!W813-'Inputs and Outputs Part A'!$B$6*'Data Sheet A'!X813</f>
        <v>3880</v>
      </c>
      <c r="AB813" s="13" t="s">
        <v>817</v>
      </c>
      <c r="AC813" s="34">
        <v>2</v>
      </c>
      <c r="AD813" s="34">
        <v>97</v>
      </c>
      <c r="AE813" s="33">
        <f>'Inputs and Outputs Part A'!$B$4+'Inputs and Outputs Part A'!$B$11</f>
        <v>104</v>
      </c>
      <c r="AF813" s="33">
        <f t="shared" si="75"/>
        <v>97</v>
      </c>
      <c r="AG813" s="33">
        <f>IF(AF813-AC813&gt;'Inputs and Outputs Part A'!B$4,AF813-AC813-'Inputs and Outputs Part A'!B$4,0)</f>
        <v>0</v>
      </c>
      <c r="AH813" s="35">
        <f>'Inputs and Outputs Part A'!$B$5*'Data Sheet A'!AF813-'Inputs and Outputs Part A'!$B$6*'Data Sheet A'!AG813</f>
        <v>3880</v>
      </c>
      <c r="AK813" s="13" t="s">
        <v>817</v>
      </c>
      <c r="AL813" s="34">
        <v>2</v>
      </c>
      <c r="AM813" s="34">
        <v>97</v>
      </c>
      <c r="AN813" s="33">
        <f>'Inputs and Outputs Part A'!$B$4+'Inputs and Outputs Part A'!$B$12</f>
        <v>105</v>
      </c>
      <c r="AO813" s="33">
        <f t="shared" si="76"/>
        <v>97</v>
      </c>
      <c r="AP813" s="33">
        <f>IF(AO813-AL813&gt;'Inputs and Outputs Part A'!B$4,AO813-AL813-'Inputs and Outputs Part A'!B$4,0)</f>
        <v>0</v>
      </c>
      <c r="AQ813" s="35">
        <f>'Inputs and Outputs Part A'!$B$5*'Data Sheet A'!AO813-'Inputs and Outputs Part A'!$B$6*'Data Sheet A'!AP813</f>
        <v>3880</v>
      </c>
      <c r="AS813" s="13" t="s">
        <v>817</v>
      </c>
      <c r="AT813" s="34">
        <v>2</v>
      </c>
      <c r="AU813" s="34">
        <v>97</v>
      </c>
      <c r="AV813" s="33">
        <f>'Inputs and Outputs Part A'!$B$4</f>
        <v>100</v>
      </c>
      <c r="AW813" s="33">
        <f t="shared" si="77"/>
        <v>97</v>
      </c>
      <c r="AX813" s="33">
        <f>IF(AW813-AT813&gt;'Inputs and Outputs Part A'!B$4,AW813-AT813-'Inputs and Outputs Part A'!B$4,0)</f>
        <v>0</v>
      </c>
      <c r="AY813" s="35">
        <f>'Inputs and Outputs Part A'!$B$5*'Data Sheet A'!AW813</f>
        <v>3880</v>
      </c>
    </row>
    <row r="814" spans="1:51" x14ac:dyDescent="0.3">
      <c r="A814" s="13" t="s">
        <v>818</v>
      </c>
      <c r="B814" s="34">
        <v>4</v>
      </c>
      <c r="C814" s="34">
        <v>107</v>
      </c>
      <c r="D814" s="33">
        <f>'Inputs and Outputs Part A'!$B$4+'Inputs and Outputs Part A'!$B$8</f>
        <v>101</v>
      </c>
      <c r="E814" s="33">
        <f t="shared" si="72"/>
        <v>101</v>
      </c>
      <c r="F814" s="33">
        <f>IF(E814-B814&gt;'Inputs and Outputs Part A'!B$4,E814-B814-'Inputs and Outputs Part A'!B$4,0)</f>
        <v>0</v>
      </c>
      <c r="G814" s="35">
        <f>'Inputs and Outputs Part A'!$B$5*'Data Sheet A'!E814-'Inputs and Outputs Part A'!$B$6*'Data Sheet A'!F814</f>
        <v>4040</v>
      </c>
      <c r="J814" s="13" t="s">
        <v>818</v>
      </c>
      <c r="K814" s="34">
        <v>4</v>
      </c>
      <c r="L814" s="34">
        <v>107</v>
      </c>
      <c r="M814" s="33">
        <f>'Inputs and Outputs Part A'!$B$4+'Inputs and Outputs Part A'!$B$9</f>
        <v>102</v>
      </c>
      <c r="N814" s="33">
        <f t="shared" si="73"/>
        <v>102</v>
      </c>
      <c r="O814" s="33">
        <f>IF(N814-K814&gt;'Inputs and Outputs Part A'!B$4,N814-K814-'Inputs and Outputs Part A'!B$4,0)</f>
        <v>0</v>
      </c>
      <c r="P814" s="35">
        <f>'Inputs and Outputs Part A'!$B$5*'Data Sheet A'!N814-'Inputs and Outputs Part A'!$B$6*'Data Sheet A'!O814</f>
        <v>4080</v>
      </c>
      <c r="S814" s="13" t="s">
        <v>818</v>
      </c>
      <c r="T814" s="34">
        <v>4</v>
      </c>
      <c r="U814" s="34">
        <v>107</v>
      </c>
      <c r="V814" s="33">
        <f>'Inputs and Outputs Part A'!$B$4+'Inputs and Outputs Part A'!$B$10</f>
        <v>103</v>
      </c>
      <c r="W814" s="33">
        <f t="shared" si="74"/>
        <v>103</v>
      </c>
      <c r="X814" s="33">
        <f>IF(W814-T814&gt;'Inputs and Outputs Part A'!B$4,W814-T814-'Inputs and Outputs Part A'!B$4,0)</f>
        <v>0</v>
      </c>
      <c r="Y814" s="35">
        <f>'Inputs and Outputs Part A'!$B$5*'Data Sheet A'!W814-'Inputs and Outputs Part A'!$B$6*'Data Sheet A'!X814</f>
        <v>4120</v>
      </c>
      <c r="AB814" s="13" t="s">
        <v>818</v>
      </c>
      <c r="AC814" s="34">
        <v>4</v>
      </c>
      <c r="AD814" s="34">
        <v>107</v>
      </c>
      <c r="AE814" s="33">
        <f>'Inputs and Outputs Part A'!$B$4+'Inputs and Outputs Part A'!$B$11</f>
        <v>104</v>
      </c>
      <c r="AF814" s="33">
        <f t="shared" si="75"/>
        <v>104</v>
      </c>
      <c r="AG814" s="33">
        <f>IF(AF814-AC814&gt;'Inputs and Outputs Part A'!B$4,AF814-AC814-'Inputs and Outputs Part A'!B$4,0)</f>
        <v>0</v>
      </c>
      <c r="AH814" s="35">
        <f>'Inputs and Outputs Part A'!$B$5*'Data Sheet A'!AF814-'Inputs and Outputs Part A'!$B$6*'Data Sheet A'!AG814</f>
        <v>4160</v>
      </c>
      <c r="AK814" s="13" t="s">
        <v>818</v>
      </c>
      <c r="AL814" s="34">
        <v>4</v>
      </c>
      <c r="AM814" s="34">
        <v>107</v>
      </c>
      <c r="AN814" s="33">
        <f>'Inputs and Outputs Part A'!$B$4+'Inputs and Outputs Part A'!$B$12</f>
        <v>105</v>
      </c>
      <c r="AO814" s="33">
        <f t="shared" si="76"/>
        <v>105</v>
      </c>
      <c r="AP814" s="33">
        <f>IF(AO814-AL814&gt;'Inputs and Outputs Part A'!B$4,AO814-AL814-'Inputs and Outputs Part A'!B$4,0)</f>
        <v>1</v>
      </c>
      <c r="AQ814" s="35">
        <f>'Inputs and Outputs Part A'!$B$5*'Data Sheet A'!AO814-'Inputs and Outputs Part A'!$B$6*'Data Sheet A'!AP814</f>
        <v>4100</v>
      </c>
      <c r="AS814" s="13" t="s">
        <v>818</v>
      </c>
      <c r="AT814" s="34">
        <v>4</v>
      </c>
      <c r="AU814" s="34">
        <v>107</v>
      </c>
      <c r="AV814" s="33">
        <f>'Inputs and Outputs Part A'!$B$4</f>
        <v>100</v>
      </c>
      <c r="AW814" s="33">
        <f t="shared" si="77"/>
        <v>100</v>
      </c>
      <c r="AX814" s="33">
        <f>IF(AW814-AT814&gt;'Inputs and Outputs Part A'!B$4,AW814-AT814-'Inputs and Outputs Part A'!B$4,0)</f>
        <v>0</v>
      </c>
      <c r="AY814" s="35">
        <f>'Inputs and Outputs Part A'!$B$5*'Data Sheet A'!AW814</f>
        <v>4000</v>
      </c>
    </row>
    <row r="815" spans="1:51" x14ac:dyDescent="0.3">
      <c r="A815" s="13" t="s">
        <v>819</v>
      </c>
      <c r="B815" s="34">
        <v>1</v>
      </c>
      <c r="C815" s="34">
        <v>97</v>
      </c>
      <c r="D815" s="33">
        <f>'Inputs and Outputs Part A'!$B$4+'Inputs and Outputs Part A'!$B$8</f>
        <v>101</v>
      </c>
      <c r="E815" s="33">
        <f t="shared" si="72"/>
        <v>97</v>
      </c>
      <c r="F815" s="33">
        <f>IF(E815-B815&gt;'Inputs and Outputs Part A'!B$4,E815-B815-'Inputs and Outputs Part A'!B$4,0)</f>
        <v>0</v>
      </c>
      <c r="G815" s="35">
        <f>'Inputs and Outputs Part A'!$B$5*'Data Sheet A'!E815-'Inputs and Outputs Part A'!$B$6*'Data Sheet A'!F815</f>
        <v>3880</v>
      </c>
      <c r="J815" s="13" t="s">
        <v>819</v>
      </c>
      <c r="K815" s="34">
        <v>1</v>
      </c>
      <c r="L815" s="34">
        <v>97</v>
      </c>
      <c r="M815" s="33">
        <f>'Inputs and Outputs Part A'!$B$4+'Inputs and Outputs Part A'!$B$9</f>
        <v>102</v>
      </c>
      <c r="N815" s="33">
        <f t="shared" si="73"/>
        <v>97</v>
      </c>
      <c r="O815" s="33">
        <f>IF(N815-K815&gt;'Inputs and Outputs Part A'!B$4,N815-K815-'Inputs and Outputs Part A'!B$4,0)</f>
        <v>0</v>
      </c>
      <c r="P815" s="35">
        <f>'Inputs and Outputs Part A'!$B$5*'Data Sheet A'!N815-'Inputs and Outputs Part A'!$B$6*'Data Sheet A'!O815</f>
        <v>3880</v>
      </c>
      <c r="S815" s="13" t="s">
        <v>819</v>
      </c>
      <c r="T815" s="34">
        <v>1</v>
      </c>
      <c r="U815" s="34">
        <v>97</v>
      </c>
      <c r="V815" s="33">
        <f>'Inputs and Outputs Part A'!$B$4+'Inputs and Outputs Part A'!$B$10</f>
        <v>103</v>
      </c>
      <c r="W815" s="33">
        <f t="shared" si="74"/>
        <v>97</v>
      </c>
      <c r="X815" s="33">
        <f>IF(W815-T815&gt;'Inputs and Outputs Part A'!B$4,W815-T815-'Inputs and Outputs Part A'!B$4,0)</f>
        <v>0</v>
      </c>
      <c r="Y815" s="35">
        <f>'Inputs and Outputs Part A'!$B$5*'Data Sheet A'!W815-'Inputs and Outputs Part A'!$B$6*'Data Sheet A'!X815</f>
        <v>3880</v>
      </c>
      <c r="AB815" s="13" t="s">
        <v>819</v>
      </c>
      <c r="AC815" s="34">
        <v>1</v>
      </c>
      <c r="AD815" s="34">
        <v>97</v>
      </c>
      <c r="AE815" s="33">
        <f>'Inputs and Outputs Part A'!$B$4+'Inputs and Outputs Part A'!$B$11</f>
        <v>104</v>
      </c>
      <c r="AF815" s="33">
        <f t="shared" si="75"/>
        <v>97</v>
      </c>
      <c r="AG815" s="33">
        <f>IF(AF815-AC815&gt;'Inputs and Outputs Part A'!B$4,AF815-AC815-'Inputs and Outputs Part A'!B$4,0)</f>
        <v>0</v>
      </c>
      <c r="AH815" s="35">
        <f>'Inputs and Outputs Part A'!$B$5*'Data Sheet A'!AF815-'Inputs and Outputs Part A'!$B$6*'Data Sheet A'!AG815</f>
        <v>3880</v>
      </c>
      <c r="AK815" s="13" t="s">
        <v>819</v>
      </c>
      <c r="AL815" s="34">
        <v>1</v>
      </c>
      <c r="AM815" s="34">
        <v>97</v>
      </c>
      <c r="AN815" s="33">
        <f>'Inputs and Outputs Part A'!$B$4+'Inputs and Outputs Part A'!$B$12</f>
        <v>105</v>
      </c>
      <c r="AO815" s="33">
        <f t="shared" si="76"/>
        <v>97</v>
      </c>
      <c r="AP815" s="33">
        <f>IF(AO815-AL815&gt;'Inputs and Outputs Part A'!B$4,AO815-AL815-'Inputs and Outputs Part A'!B$4,0)</f>
        <v>0</v>
      </c>
      <c r="AQ815" s="35">
        <f>'Inputs and Outputs Part A'!$B$5*'Data Sheet A'!AO815-'Inputs and Outputs Part A'!$B$6*'Data Sheet A'!AP815</f>
        <v>3880</v>
      </c>
      <c r="AS815" s="13" t="s">
        <v>819</v>
      </c>
      <c r="AT815" s="34">
        <v>1</v>
      </c>
      <c r="AU815" s="34">
        <v>97</v>
      </c>
      <c r="AV815" s="33">
        <f>'Inputs and Outputs Part A'!$B$4</f>
        <v>100</v>
      </c>
      <c r="AW815" s="33">
        <f t="shared" si="77"/>
        <v>97</v>
      </c>
      <c r="AX815" s="33">
        <f>IF(AW815-AT815&gt;'Inputs and Outputs Part A'!B$4,AW815-AT815-'Inputs and Outputs Part A'!B$4,0)</f>
        <v>0</v>
      </c>
      <c r="AY815" s="35">
        <f>'Inputs and Outputs Part A'!$B$5*'Data Sheet A'!AW815</f>
        <v>3880</v>
      </c>
    </row>
    <row r="816" spans="1:51" x14ac:dyDescent="0.3">
      <c r="A816" s="13" t="s">
        <v>820</v>
      </c>
      <c r="B816" s="34">
        <v>5</v>
      </c>
      <c r="C816" s="34">
        <v>101</v>
      </c>
      <c r="D816" s="33">
        <f>'Inputs and Outputs Part A'!$B$4+'Inputs and Outputs Part A'!$B$8</f>
        <v>101</v>
      </c>
      <c r="E816" s="33">
        <f t="shared" si="72"/>
        <v>101</v>
      </c>
      <c r="F816" s="33">
        <f>IF(E816-B816&gt;'Inputs and Outputs Part A'!B$4,E816-B816-'Inputs and Outputs Part A'!B$4,0)</f>
        <v>0</v>
      </c>
      <c r="G816" s="35">
        <f>'Inputs and Outputs Part A'!$B$5*'Data Sheet A'!E816-'Inputs and Outputs Part A'!$B$6*'Data Sheet A'!F816</f>
        <v>4040</v>
      </c>
      <c r="J816" s="13" t="s">
        <v>820</v>
      </c>
      <c r="K816" s="34">
        <v>5</v>
      </c>
      <c r="L816" s="34">
        <v>101</v>
      </c>
      <c r="M816" s="33">
        <f>'Inputs and Outputs Part A'!$B$4+'Inputs and Outputs Part A'!$B$9</f>
        <v>102</v>
      </c>
      <c r="N816" s="33">
        <f t="shared" si="73"/>
        <v>101</v>
      </c>
      <c r="O816" s="33">
        <f>IF(N816-K816&gt;'Inputs and Outputs Part A'!B$4,N816-K816-'Inputs and Outputs Part A'!B$4,0)</f>
        <v>0</v>
      </c>
      <c r="P816" s="35">
        <f>'Inputs and Outputs Part A'!$B$5*'Data Sheet A'!N816-'Inputs and Outputs Part A'!$B$6*'Data Sheet A'!O816</f>
        <v>4040</v>
      </c>
      <c r="S816" s="13" t="s">
        <v>820</v>
      </c>
      <c r="T816" s="34">
        <v>5</v>
      </c>
      <c r="U816" s="34">
        <v>101</v>
      </c>
      <c r="V816" s="33">
        <f>'Inputs and Outputs Part A'!$B$4+'Inputs and Outputs Part A'!$B$10</f>
        <v>103</v>
      </c>
      <c r="W816" s="33">
        <f t="shared" si="74"/>
        <v>101</v>
      </c>
      <c r="X816" s="33">
        <f>IF(W816-T816&gt;'Inputs and Outputs Part A'!B$4,W816-T816-'Inputs and Outputs Part A'!B$4,0)</f>
        <v>0</v>
      </c>
      <c r="Y816" s="35">
        <f>'Inputs and Outputs Part A'!$B$5*'Data Sheet A'!W816-'Inputs and Outputs Part A'!$B$6*'Data Sheet A'!X816</f>
        <v>4040</v>
      </c>
      <c r="AB816" s="13" t="s">
        <v>820</v>
      </c>
      <c r="AC816" s="34">
        <v>5</v>
      </c>
      <c r="AD816" s="34">
        <v>101</v>
      </c>
      <c r="AE816" s="33">
        <f>'Inputs and Outputs Part A'!$B$4+'Inputs and Outputs Part A'!$B$11</f>
        <v>104</v>
      </c>
      <c r="AF816" s="33">
        <f t="shared" si="75"/>
        <v>101</v>
      </c>
      <c r="AG816" s="33">
        <f>IF(AF816-AC816&gt;'Inputs and Outputs Part A'!B$4,AF816-AC816-'Inputs and Outputs Part A'!B$4,0)</f>
        <v>0</v>
      </c>
      <c r="AH816" s="35">
        <f>'Inputs and Outputs Part A'!$B$5*'Data Sheet A'!AF816-'Inputs and Outputs Part A'!$B$6*'Data Sheet A'!AG816</f>
        <v>4040</v>
      </c>
      <c r="AK816" s="13" t="s">
        <v>820</v>
      </c>
      <c r="AL816" s="34">
        <v>5</v>
      </c>
      <c r="AM816" s="34">
        <v>101</v>
      </c>
      <c r="AN816" s="33">
        <f>'Inputs and Outputs Part A'!$B$4+'Inputs and Outputs Part A'!$B$12</f>
        <v>105</v>
      </c>
      <c r="AO816" s="33">
        <f t="shared" si="76"/>
        <v>101</v>
      </c>
      <c r="AP816" s="33">
        <f>IF(AO816-AL816&gt;'Inputs and Outputs Part A'!B$4,AO816-AL816-'Inputs and Outputs Part A'!B$4,0)</f>
        <v>0</v>
      </c>
      <c r="AQ816" s="35">
        <f>'Inputs and Outputs Part A'!$B$5*'Data Sheet A'!AO816-'Inputs and Outputs Part A'!$B$6*'Data Sheet A'!AP816</f>
        <v>4040</v>
      </c>
      <c r="AS816" s="13" t="s">
        <v>820</v>
      </c>
      <c r="AT816" s="34">
        <v>5</v>
      </c>
      <c r="AU816" s="34">
        <v>101</v>
      </c>
      <c r="AV816" s="33">
        <f>'Inputs and Outputs Part A'!$B$4</f>
        <v>100</v>
      </c>
      <c r="AW816" s="33">
        <f t="shared" si="77"/>
        <v>100</v>
      </c>
      <c r="AX816" s="33">
        <f>IF(AW816-AT816&gt;'Inputs and Outputs Part A'!B$4,AW816-AT816-'Inputs and Outputs Part A'!B$4,0)</f>
        <v>0</v>
      </c>
      <c r="AY816" s="35">
        <f>'Inputs and Outputs Part A'!$B$5*'Data Sheet A'!AW816</f>
        <v>4000</v>
      </c>
    </row>
    <row r="817" spans="1:51" x14ac:dyDescent="0.3">
      <c r="A817" s="13" t="s">
        <v>821</v>
      </c>
      <c r="B817" s="34">
        <v>1</v>
      </c>
      <c r="C817" s="34">
        <v>105</v>
      </c>
      <c r="D817" s="33">
        <f>'Inputs and Outputs Part A'!$B$4+'Inputs and Outputs Part A'!$B$8</f>
        <v>101</v>
      </c>
      <c r="E817" s="33">
        <f t="shared" si="72"/>
        <v>101</v>
      </c>
      <c r="F817" s="33">
        <f>IF(E817-B817&gt;'Inputs and Outputs Part A'!B$4,E817-B817-'Inputs and Outputs Part A'!B$4,0)</f>
        <v>0</v>
      </c>
      <c r="G817" s="35">
        <f>'Inputs and Outputs Part A'!$B$5*'Data Sheet A'!E817-'Inputs and Outputs Part A'!$B$6*'Data Sheet A'!F817</f>
        <v>4040</v>
      </c>
      <c r="J817" s="13" t="s">
        <v>821</v>
      </c>
      <c r="K817" s="34">
        <v>1</v>
      </c>
      <c r="L817" s="34">
        <v>105</v>
      </c>
      <c r="M817" s="33">
        <f>'Inputs and Outputs Part A'!$B$4+'Inputs and Outputs Part A'!$B$9</f>
        <v>102</v>
      </c>
      <c r="N817" s="33">
        <f t="shared" si="73"/>
        <v>102</v>
      </c>
      <c r="O817" s="33">
        <f>IF(N817-K817&gt;'Inputs and Outputs Part A'!B$4,N817-K817-'Inputs and Outputs Part A'!B$4,0)</f>
        <v>1</v>
      </c>
      <c r="P817" s="35">
        <f>'Inputs and Outputs Part A'!$B$5*'Data Sheet A'!N817-'Inputs and Outputs Part A'!$B$6*'Data Sheet A'!O817</f>
        <v>3980</v>
      </c>
      <c r="S817" s="13" t="s">
        <v>821</v>
      </c>
      <c r="T817" s="34">
        <v>1</v>
      </c>
      <c r="U817" s="34">
        <v>105</v>
      </c>
      <c r="V817" s="33">
        <f>'Inputs and Outputs Part A'!$B$4+'Inputs and Outputs Part A'!$B$10</f>
        <v>103</v>
      </c>
      <c r="W817" s="33">
        <f t="shared" si="74"/>
        <v>103</v>
      </c>
      <c r="X817" s="33">
        <f>IF(W817-T817&gt;'Inputs and Outputs Part A'!B$4,W817-T817-'Inputs and Outputs Part A'!B$4,0)</f>
        <v>2</v>
      </c>
      <c r="Y817" s="35">
        <f>'Inputs and Outputs Part A'!$B$5*'Data Sheet A'!W817-'Inputs and Outputs Part A'!$B$6*'Data Sheet A'!X817</f>
        <v>3920</v>
      </c>
      <c r="AB817" s="13" t="s">
        <v>821</v>
      </c>
      <c r="AC817" s="34">
        <v>1</v>
      </c>
      <c r="AD817" s="34">
        <v>105</v>
      </c>
      <c r="AE817" s="33">
        <f>'Inputs and Outputs Part A'!$B$4+'Inputs and Outputs Part A'!$B$11</f>
        <v>104</v>
      </c>
      <c r="AF817" s="33">
        <f t="shared" si="75"/>
        <v>104</v>
      </c>
      <c r="AG817" s="33">
        <f>IF(AF817-AC817&gt;'Inputs and Outputs Part A'!B$4,AF817-AC817-'Inputs and Outputs Part A'!B$4,0)</f>
        <v>3</v>
      </c>
      <c r="AH817" s="35">
        <f>'Inputs and Outputs Part A'!$B$5*'Data Sheet A'!AF817-'Inputs and Outputs Part A'!$B$6*'Data Sheet A'!AG817</f>
        <v>3860</v>
      </c>
      <c r="AK817" s="13" t="s">
        <v>821</v>
      </c>
      <c r="AL817" s="34">
        <v>1</v>
      </c>
      <c r="AM817" s="34">
        <v>105</v>
      </c>
      <c r="AN817" s="33">
        <f>'Inputs and Outputs Part A'!$B$4+'Inputs and Outputs Part A'!$B$12</f>
        <v>105</v>
      </c>
      <c r="AO817" s="33">
        <f t="shared" si="76"/>
        <v>105</v>
      </c>
      <c r="AP817" s="33">
        <f>IF(AO817-AL817&gt;'Inputs and Outputs Part A'!B$4,AO817-AL817-'Inputs and Outputs Part A'!B$4,0)</f>
        <v>4</v>
      </c>
      <c r="AQ817" s="35">
        <f>'Inputs and Outputs Part A'!$B$5*'Data Sheet A'!AO817-'Inputs and Outputs Part A'!$B$6*'Data Sheet A'!AP817</f>
        <v>3800</v>
      </c>
      <c r="AS817" s="13" t="s">
        <v>821</v>
      </c>
      <c r="AT817" s="34">
        <v>1</v>
      </c>
      <c r="AU817" s="34">
        <v>105</v>
      </c>
      <c r="AV817" s="33">
        <f>'Inputs and Outputs Part A'!$B$4</f>
        <v>100</v>
      </c>
      <c r="AW817" s="33">
        <f t="shared" si="77"/>
        <v>100</v>
      </c>
      <c r="AX817" s="33">
        <f>IF(AW817-AT817&gt;'Inputs and Outputs Part A'!B$4,AW817-AT817-'Inputs and Outputs Part A'!B$4,0)</f>
        <v>0</v>
      </c>
      <c r="AY817" s="35">
        <f>'Inputs and Outputs Part A'!$B$5*'Data Sheet A'!AW817</f>
        <v>4000</v>
      </c>
    </row>
    <row r="818" spans="1:51" x14ac:dyDescent="0.3">
      <c r="A818" s="13" t="s">
        <v>822</v>
      </c>
      <c r="B818" s="34">
        <v>0</v>
      </c>
      <c r="C818" s="34">
        <v>96</v>
      </c>
      <c r="D818" s="33">
        <f>'Inputs and Outputs Part A'!$B$4+'Inputs and Outputs Part A'!$B$8</f>
        <v>101</v>
      </c>
      <c r="E818" s="33">
        <f t="shared" si="72"/>
        <v>96</v>
      </c>
      <c r="F818" s="33">
        <f>IF(E818-B818&gt;'Inputs and Outputs Part A'!B$4,E818-B818-'Inputs and Outputs Part A'!B$4,0)</f>
        <v>0</v>
      </c>
      <c r="G818" s="35">
        <f>'Inputs and Outputs Part A'!$B$5*'Data Sheet A'!E818-'Inputs and Outputs Part A'!$B$6*'Data Sheet A'!F818</f>
        <v>3840</v>
      </c>
      <c r="J818" s="13" t="s">
        <v>822</v>
      </c>
      <c r="K818" s="34">
        <v>0</v>
      </c>
      <c r="L818" s="34">
        <v>96</v>
      </c>
      <c r="M818" s="33">
        <f>'Inputs and Outputs Part A'!$B$4+'Inputs and Outputs Part A'!$B$9</f>
        <v>102</v>
      </c>
      <c r="N818" s="33">
        <f t="shared" si="73"/>
        <v>96</v>
      </c>
      <c r="O818" s="33">
        <f>IF(N818-K818&gt;'Inputs and Outputs Part A'!B$4,N818-K818-'Inputs and Outputs Part A'!B$4,0)</f>
        <v>0</v>
      </c>
      <c r="P818" s="35">
        <f>'Inputs and Outputs Part A'!$B$5*'Data Sheet A'!N818-'Inputs and Outputs Part A'!$B$6*'Data Sheet A'!O818</f>
        <v>3840</v>
      </c>
      <c r="S818" s="13" t="s">
        <v>822</v>
      </c>
      <c r="T818" s="34">
        <v>0</v>
      </c>
      <c r="U818" s="34">
        <v>96</v>
      </c>
      <c r="V818" s="33">
        <f>'Inputs and Outputs Part A'!$B$4+'Inputs and Outputs Part A'!$B$10</f>
        <v>103</v>
      </c>
      <c r="W818" s="33">
        <f t="shared" si="74"/>
        <v>96</v>
      </c>
      <c r="X818" s="33">
        <f>IF(W818-T818&gt;'Inputs and Outputs Part A'!B$4,W818-T818-'Inputs and Outputs Part A'!B$4,0)</f>
        <v>0</v>
      </c>
      <c r="Y818" s="35">
        <f>'Inputs and Outputs Part A'!$B$5*'Data Sheet A'!W818-'Inputs and Outputs Part A'!$B$6*'Data Sheet A'!X818</f>
        <v>3840</v>
      </c>
      <c r="AB818" s="13" t="s">
        <v>822</v>
      </c>
      <c r="AC818" s="34">
        <v>0</v>
      </c>
      <c r="AD818" s="34">
        <v>96</v>
      </c>
      <c r="AE818" s="33">
        <f>'Inputs and Outputs Part A'!$B$4+'Inputs and Outputs Part A'!$B$11</f>
        <v>104</v>
      </c>
      <c r="AF818" s="33">
        <f t="shared" si="75"/>
        <v>96</v>
      </c>
      <c r="AG818" s="33">
        <f>IF(AF818-AC818&gt;'Inputs and Outputs Part A'!B$4,AF818-AC818-'Inputs and Outputs Part A'!B$4,0)</f>
        <v>0</v>
      </c>
      <c r="AH818" s="35">
        <f>'Inputs and Outputs Part A'!$B$5*'Data Sheet A'!AF818-'Inputs and Outputs Part A'!$B$6*'Data Sheet A'!AG818</f>
        <v>3840</v>
      </c>
      <c r="AK818" s="13" t="s">
        <v>822</v>
      </c>
      <c r="AL818" s="34">
        <v>0</v>
      </c>
      <c r="AM818" s="34">
        <v>96</v>
      </c>
      <c r="AN818" s="33">
        <f>'Inputs and Outputs Part A'!$B$4+'Inputs and Outputs Part A'!$B$12</f>
        <v>105</v>
      </c>
      <c r="AO818" s="33">
        <f t="shared" si="76"/>
        <v>96</v>
      </c>
      <c r="AP818" s="33">
        <f>IF(AO818-AL818&gt;'Inputs and Outputs Part A'!B$4,AO818-AL818-'Inputs and Outputs Part A'!B$4,0)</f>
        <v>0</v>
      </c>
      <c r="AQ818" s="35">
        <f>'Inputs and Outputs Part A'!$B$5*'Data Sheet A'!AO818-'Inputs and Outputs Part A'!$B$6*'Data Sheet A'!AP818</f>
        <v>3840</v>
      </c>
      <c r="AS818" s="13" t="s">
        <v>822</v>
      </c>
      <c r="AT818" s="34">
        <v>0</v>
      </c>
      <c r="AU818" s="34">
        <v>96</v>
      </c>
      <c r="AV818" s="33">
        <f>'Inputs and Outputs Part A'!$B$4</f>
        <v>100</v>
      </c>
      <c r="AW818" s="33">
        <f t="shared" si="77"/>
        <v>96</v>
      </c>
      <c r="AX818" s="33">
        <f>IF(AW818-AT818&gt;'Inputs and Outputs Part A'!B$4,AW818-AT818-'Inputs and Outputs Part A'!B$4,0)</f>
        <v>0</v>
      </c>
      <c r="AY818" s="35">
        <f>'Inputs and Outputs Part A'!$B$5*'Data Sheet A'!AW818</f>
        <v>3840</v>
      </c>
    </row>
    <row r="819" spans="1:51" x14ac:dyDescent="0.3">
      <c r="A819" s="13" t="s">
        <v>823</v>
      </c>
      <c r="B819" s="34">
        <v>4</v>
      </c>
      <c r="C819" s="34">
        <v>87</v>
      </c>
      <c r="D819" s="33">
        <f>'Inputs and Outputs Part A'!$B$4+'Inputs and Outputs Part A'!$B$8</f>
        <v>101</v>
      </c>
      <c r="E819" s="33">
        <f t="shared" si="72"/>
        <v>87</v>
      </c>
      <c r="F819" s="33">
        <f>IF(E819-B819&gt;'Inputs and Outputs Part A'!B$4,E819-B819-'Inputs and Outputs Part A'!B$4,0)</f>
        <v>0</v>
      </c>
      <c r="G819" s="35">
        <f>'Inputs and Outputs Part A'!$B$5*'Data Sheet A'!E819-'Inputs and Outputs Part A'!$B$6*'Data Sheet A'!F819</f>
        <v>3480</v>
      </c>
      <c r="J819" s="13" t="s">
        <v>823</v>
      </c>
      <c r="K819" s="34">
        <v>4</v>
      </c>
      <c r="L819" s="34">
        <v>87</v>
      </c>
      <c r="M819" s="33">
        <f>'Inputs and Outputs Part A'!$B$4+'Inputs and Outputs Part A'!$B$9</f>
        <v>102</v>
      </c>
      <c r="N819" s="33">
        <f t="shared" si="73"/>
        <v>87</v>
      </c>
      <c r="O819" s="33">
        <f>IF(N819-K819&gt;'Inputs and Outputs Part A'!B$4,N819-K819-'Inputs and Outputs Part A'!B$4,0)</f>
        <v>0</v>
      </c>
      <c r="P819" s="35">
        <f>'Inputs and Outputs Part A'!$B$5*'Data Sheet A'!N819-'Inputs and Outputs Part A'!$B$6*'Data Sheet A'!O819</f>
        <v>3480</v>
      </c>
      <c r="S819" s="13" t="s">
        <v>823</v>
      </c>
      <c r="T819" s="34">
        <v>4</v>
      </c>
      <c r="U819" s="34">
        <v>87</v>
      </c>
      <c r="V819" s="33">
        <f>'Inputs and Outputs Part A'!$B$4+'Inputs and Outputs Part A'!$B$10</f>
        <v>103</v>
      </c>
      <c r="W819" s="33">
        <f t="shared" si="74"/>
        <v>87</v>
      </c>
      <c r="X819" s="33">
        <f>IF(W819-T819&gt;'Inputs and Outputs Part A'!B$4,W819-T819-'Inputs and Outputs Part A'!B$4,0)</f>
        <v>0</v>
      </c>
      <c r="Y819" s="35">
        <f>'Inputs and Outputs Part A'!$B$5*'Data Sheet A'!W819-'Inputs and Outputs Part A'!$B$6*'Data Sheet A'!X819</f>
        <v>3480</v>
      </c>
      <c r="AB819" s="13" t="s">
        <v>823</v>
      </c>
      <c r="AC819" s="34">
        <v>4</v>
      </c>
      <c r="AD819" s="34">
        <v>87</v>
      </c>
      <c r="AE819" s="33">
        <f>'Inputs and Outputs Part A'!$B$4+'Inputs and Outputs Part A'!$B$11</f>
        <v>104</v>
      </c>
      <c r="AF819" s="33">
        <f t="shared" si="75"/>
        <v>87</v>
      </c>
      <c r="AG819" s="33">
        <f>IF(AF819-AC819&gt;'Inputs and Outputs Part A'!B$4,AF819-AC819-'Inputs and Outputs Part A'!B$4,0)</f>
        <v>0</v>
      </c>
      <c r="AH819" s="35">
        <f>'Inputs and Outputs Part A'!$B$5*'Data Sheet A'!AF819-'Inputs and Outputs Part A'!$B$6*'Data Sheet A'!AG819</f>
        <v>3480</v>
      </c>
      <c r="AK819" s="13" t="s">
        <v>823</v>
      </c>
      <c r="AL819" s="34">
        <v>4</v>
      </c>
      <c r="AM819" s="34">
        <v>87</v>
      </c>
      <c r="AN819" s="33">
        <f>'Inputs and Outputs Part A'!$B$4+'Inputs and Outputs Part A'!$B$12</f>
        <v>105</v>
      </c>
      <c r="AO819" s="33">
        <f t="shared" si="76"/>
        <v>87</v>
      </c>
      <c r="AP819" s="33">
        <f>IF(AO819-AL819&gt;'Inputs and Outputs Part A'!B$4,AO819-AL819-'Inputs and Outputs Part A'!B$4,0)</f>
        <v>0</v>
      </c>
      <c r="AQ819" s="35">
        <f>'Inputs and Outputs Part A'!$B$5*'Data Sheet A'!AO819-'Inputs and Outputs Part A'!$B$6*'Data Sheet A'!AP819</f>
        <v>3480</v>
      </c>
      <c r="AS819" s="13" t="s">
        <v>823</v>
      </c>
      <c r="AT819" s="34">
        <v>4</v>
      </c>
      <c r="AU819" s="34">
        <v>87</v>
      </c>
      <c r="AV819" s="33">
        <f>'Inputs and Outputs Part A'!$B$4</f>
        <v>100</v>
      </c>
      <c r="AW819" s="33">
        <f t="shared" si="77"/>
        <v>87</v>
      </c>
      <c r="AX819" s="33">
        <f>IF(AW819-AT819&gt;'Inputs and Outputs Part A'!B$4,AW819-AT819-'Inputs and Outputs Part A'!B$4,0)</f>
        <v>0</v>
      </c>
      <c r="AY819" s="35">
        <f>'Inputs and Outputs Part A'!$B$5*'Data Sheet A'!AW819</f>
        <v>3480</v>
      </c>
    </row>
    <row r="820" spans="1:51" x14ac:dyDescent="0.3">
      <c r="A820" s="13" t="s">
        <v>824</v>
      </c>
      <c r="B820" s="34">
        <v>2</v>
      </c>
      <c r="C820" s="34">
        <v>105</v>
      </c>
      <c r="D820" s="33">
        <f>'Inputs and Outputs Part A'!$B$4+'Inputs and Outputs Part A'!$B$8</f>
        <v>101</v>
      </c>
      <c r="E820" s="33">
        <f t="shared" si="72"/>
        <v>101</v>
      </c>
      <c r="F820" s="33">
        <f>IF(E820-B820&gt;'Inputs and Outputs Part A'!B$4,E820-B820-'Inputs and Outputs Part A'!B$4,0)</f>
        <v>0</v>
      </c>
      <c r="G820" s="35">
        <f>'Inputs and Outputs Part A'!$B$5*'Data Sheet A'!E820-'Inputs and Outputs Part A'!$B$6*'Data Sheet A'!F820</f>
        <v>4040</v>
      </c>
      <c r="J820" s="13" t="s">
        <v>824</v>
      </c>
      <c r="K820" s="34">
        <v>2</v>
      </c>
      <c r="L820" s="34">
        <v>105</v>
      </c>
      <c r="M820" s="33">
        <f>'Inputs and Outputs Part A'!$B$4+'Inputs and Outputs Part A'!$B$9</f>
        <v>102</v>
      </c>
      <c r="N820" s="33">
        <f t="shared" si="73"/>
        <v>102</v>
      </c>
      <c r="O820" s="33">
        <f>IF(N820-K820&gt;'Inputs and Outputs Part A'!B$4,N820-K820-'Inputs and Outputs Part A'!B$4,0)</f>
        <v>0</v>
      </c>
      <c r="P820" s="35">
        <f>'Inputs and Outputs Part A'!$B$5*'Data Sheet A'!N820-'Inputs and Outputs Part A'!$B$6*'Data Sheet A'!O820</f>
        <v>4080</v>
      </c>
      <c r="S820" s="13" t="s">
        <v>824</v>
      </c>
      <c r="T820" s="34">
        <v>2</v>
      </c>
      <c r="U820" s="34">
        <v>105</v>
      </c>
      <c r="V820" s="33">
        <f>'Inputs and Outputs Part A'!$B$4+'Inputs and Outputs Part A'!$B$10</f>
        <v>103</v>
      </c>
      <c r="W820" s="33">
        <f t="shared" si="74"/>
        <v>103</v>
      </c>
      <c r="X820" s="33">
        <f>IF(W820-T820&gt;'Inputs and Outputs Part A'!B$4,W820-T820-'Inputs and Outputs Part A'!B$4,0)</f>
        <v>1</v>
      </c>
      <c r="Y820" s="35">
        <f>'Inputs and Outputs Part A'!$B$5*'Data Sheet A'!W820-'Inputs and Outputs Part A'!$B$6*'Data Sheet A'!X820</f>
        <v>4020</v>
      </c>
      <c r="AB820" s="13" t="s">
        <v>824</v>
      </c>
      <c r="AC820" s="34">
        <v>2</v>
      </c>
      <c r="AD820" s="34">
        <v>105</v>
      </c>
      <c r="AE820" s="33">
        <f>'Inputs and Outputs Part A'!$B$4+'Inputs and Outputs Part A'!$B$11</f>
        <v>104</v>
      </c>
      <c r="AF820" s="33">
        <f t="shared" si="75"/>
        <v>104</v>
      </c>
      <c r="AG820" s="33">
        <f>IF(AF820-AC820&gt;'Inputs and Outputs Part A'!B$4,AF820-AC820-'Inputs and Outputs Part A'!B$4,0)</f>
        <v>2</v>
      </c>
      <c r="AH820" s="35">
        <f>'Inputs and Outputs Part A'!$B$5*'Data Sheet A'!AF820-'Inputs and Outputs Part A'!$B$6*'Data Sheet A'!AG820</f>
        <v>3960</v>
      </c>
      <c r="AK820" s="13" t="s">
        <v>824</v>
      </c>
      <c r="AL820" s="34">
        <v>2</v>
      </c>
      <c r="AM820" s="34">
        <v>105</v>
      </c>
      <c r="AN820" s="33">
        <f>'Inputs and Outputs Part A'!$B$4+'Inputs and Outputs Part A'!$B$12</f>
        <v>105</v>
      </c>
      <c r="AO820" s="33">
        <f t="shared" si="76"/>
        <v>105</v>
      </c>
      <c r="AP820" s="33">
        <f>IF(AO820-AL820&gt;'Inputs and Outputs Part A'!B$4,AO820-AL820-'Inputs and Outputs Part A'!B$4,0)</f>
        <v>3</v>
      </c>
      <c r="AQ820" s="35">
        <f>'Inputs and Outputs Part A'!$B$5*'Data Sheet A'!AO820-'Inputs and Outputs Part A'!$B$6*'Data Sheet A'!AP820</f>
        <v>3900</v>
      </c>
      <c r="AS820" s="13" t="s">
        <v>824</v>
      </c>
      <c r="AT820" s="34">
        <v>2</v>
      </c>
      <c r="AU820" s="34">
        <v>105</v>
      </c>
      <c r="AV820" s="33">
        <f>'Inputs and Outputs Part A'!$B$4</f>
        <v>100</v>
      </c>
      <c r="AW820" s="33">
        <f t="shared" si="77"/>
        <v>100</v>
      </c>
      <c r="AX820" s="33">
        <f>IF(AW820-AT820&gt;'Inputs and Outputs Part A'!B$4,AW820-AT820-'Inputs and Outputs Part A'!B$4,0)</f>
        <v>0</v>
      </c>
      <c r="AY820" s="35">
        <f>'Inputs and Outputs Part A'!$B$5*'Data Sheet A'!AW820</f>
        <v>4000</v>
      </c>
    </row>
    <row r="821" spans="1:51" x14ac:dyDescent="0.3">
      <c r="A821" s="13" t="s">
        <v>825</v>
      </c>
      <c r="B821" s="34">
        <v>1</v>
      </c>
      <c r="C821" s="34">
        <v>107</v>
      </c>
      <c r="D821" s="33">
        <f>'Inputs and Outputs Part A'!$B$4+'Inputs and Outputs Part A'!$B$8</f>
        <v>101</v>
      </c>
      <c r="E821" s="33">
        <f t="shared" si="72"/>
        <v>101</v>
      </c>
      <c r="F821" s="33">
        <f>IF(E821-B821&gt;'Inputs and Outputs Part A'!B$4,E821-B821-'Inputs and Outputs Part A'!B$4,0)</f>
        <v>0</v>
      </c>
      <c r="G821" s="35">
        <f>'Inputs and Outputs Part A'!$B$5*'Data Sheet A'!E821-'Inputs and Outputs Part A'!$B$6*'Data Sheet A'!F821</f>
        <v>4040</v>
      </c>
      <c r="J821" s="13" t="s">
        <v>825</v>
      </c>
      <c r="K821" s="34">
        <v>1</v>
      </c>
      <c r="L821" s="34">
        <v>107</v>
      </c>
      <c r="M821" s="33">
        <f>'Inputs and Outputs Part A'!$B$4+'Inputs and Outputs Part A'!$B$9</f>
        <v>102</v>
      </c>
      <c r="N821" s="33">
        <f t="shared" si="73"/>
        <v>102</v>
      </c>
      <c r="O821" s="33">
        <f>IF(N821-K821&gt;'Inputs and Outputs Part A'!B$4,N821-K821-'Inputs and Outputs Part A'!B$4,0)</f>
        <v>1</v>
      </c>
      <c r="P821" s="35">
        <f>'Inputs and Outputs Part A'!$B$5*'Data Sheet A'!N821-'Inputs and Outputs Part A'!$B$6*'Data Sheet A'!O821</f>
        <v>3980</v>
      </c>
      <c r="S821" s="13" t="s">
        <v>825</v>
      </c>
      <c r="T821" s="34">
        <v>1</v>
      </c>
      <c r="U821" s="34">
        <v>107</v>
      </c>
      <c r="V821" s="33">
        <f>'Inputs and Outputs Part A'!$B$4+'Inputs and Outputs Part A'!$B$10</f>
        <v>103</v>
      </c>
      <c r="W821" s="33">
        <f t="shared" si="74"/>
        <v>103</v>
      </c>
      <c r="X821" s="33">
        <f>IF(W821-T821&gt;'Inputs and Outputs Part A'!B$4,W821-T821-'Inputs and Outputs Part A'!B$4,0)</f>
        <v>2</v>
      </c>
      <c r="Y821" s="35">
        <f>'Inputs and Outputs Part A'!$B$5*'Data Sheet A'!W821-'Inputs and Outputs Part A'!$B$6*'Data Sheet A'!X821</f>
        <v>3920</v>
      </c>
      <c r="AB821" s="13" t="s">
        <v>825</v>
      </c>
      <c r="AC821" s="34">
        <v>1</v>
      </c>
      <c r="AD821" s="34">
        <v>107</v>
      </c>
      <c r="AE821" s="33">
        <f>'Inputs and Outputs Part A'!$B$4+'Inputs and Outputs Part A'!$B$11</f>
        <v>104</v>
      </c>
      <c r="AF821" s="33">
        <f t="shared" si="75"/>
        <v>104</v>
      </c>
      <c r="AG821" s="33">
        <f>IF(AF821-AC821&gt;'Inputs and Outputs Part A'!B$4,AF821-AC821-'Inputs and Outputs Part A'!B$4,0)</f>
        <v>3</v>
      </c>
      <c r="AH821" s="35">
        <f>'Inputs and Outputs Part A'!$B$5*'Data Sheet A'!AF821-'Inputs and Outputs Part A'!$B$6*'Data Sheet A'!AG821</f>
        <v>3860</v>
      </c>
      <c r="AK821" s="13" t="s">
        <v>825</v>
      </c>
      <c r="AL821" s="34">
        <v>1</v>
      </c>
      <c r="AM821" s="34">
        <v>107</v>
      </c>
      <c r="AN821" s="33">
        <f>'Inputs and Outputs Part A'!$B$4+'Inputs and Outputs Part A'!$B$12</f>
        <v>105</v>
      </c>
      <c r="AO821" s="33">
        <f t="shared" si="76"/>
        <v>105</v>
      </c>
      <c r="AP821" s="33">
        <f>IF(AO821-AL821&gt;'Inputs and Outputs Part A'!B$4,AO821-AL821-'Inputs and Outputs Part A'!B$4,0)</f>
        <v>4</v>
      </c>
      <c r="AQ821" s="35">
        <f>'Inputs and Outputs Part A'!$B$5*'Data Sheet A'!AO821-'Inputs and Outputs Part A'!$B$6*'Data Sheet A'!AP821</f>
        <v>3800</v>
      </c>
      <c r="AS821" s="13" t="s">
        <v>825</v>
      </c>
      <c r="AT821" s="34">
        <v>1</v>
      </c>
      <c r="AU821" s="34">
        <v>107</v>
      </c>
      <c r="AV821" s="33">
        <f>'Inputs and Outputs Part A'!$B$4</f>
        <v>100</v>
      </c>
      <c r="AW821" s="33">
        <f t="shared" si="77"/>
        <v>100</v>
      </c>
      <c r="AX821" s="33">
        <f>IF(AW821-AT821&gt;'Inputs and Outputs Part A'!B$4,AW821-AT821-'Inputs and Outputs Part A'!B$4,0)</f>
        <v>0</v>
      </c>
      <c r="AY821" s="35">
        <f>'Inputs and Outputs Part A'!$B$5*'Data Sheet A'!AW821</f>
        <v>4000</v>
      </c>
    </row>
    <row r="822" spans="1:51" x14ac:dyDescent="0.3">
      <c r="A822" s="13" t="s">
        <v>826</v>
      </c>
      <c r="B822" s="34">
        <v>4</v>
      </c>
      <c r="C822" s="34">
        <v>106</v>
      </c>
      <c r="D822" s="33">
        <f>'Inputs and Outputs Part A'!$B$4+'Inputs and Outputs Part A'!$B$8</f>
        <v>101</v>
      </c>
      <c r="E822" s="33">
        <f t="shared" si="72"/>
        <v>101</v>
      </c>
      <c r="F822" s="33">
        <f>IF(E822-B822&gt;'Inputs and Outputs Part A'!B$4,E822-B822-'Inputs and Outputs Part A'!B$4,0)</f>
        <v>0</v>
      </c>
      <c r="G822" s="35">
        <f>'Inputs and Outputs Part A'!$B$5*'Data Sheet A'!E822-'Inputs and Outputs Part A'!$B$6*'Data Sheet A'!F822</f>
        <v>4040</v>
      </c>
      <c r="J822" s="13" t="s">
        <v>826</v>
      </c>
      <c r="K822" s="34">
        <v>4</v>
      </c>
      <c r="L822" s="34">
        <v>106</v>
      </c>
      <c r="M822" s="33">
        <f>'Inputs and Outputs Part A'!$B$4+'Inputs and Outputs Part A'!$B$9</f>
        <v>102</v>
      </c>
      <c r="N822" s="33">
        <f t="shared" si="73"/>
        <v>102</v>
      </c>
      <c r="O822" s="33">
        <f>IF(N822-K822&gt;'Inputs and Outputs Part A'!B$4,N822-K822-'Inputs and Outputs Part A'!B$4,0)</f>
        <v>0</v>
      </c>
      <c r="P822" s="35">
        <f>'Inputs and Outputs Part A'!$B$5*'Data Sheet A'!N822-'Inputs and Outputs Part A'!$B$6*'Data Sheet A'!O822</f>
        <v>4080</v>
      </c>
      <c r="S822" s="13" t="s">
        <v>826</v>
      </c>
      <c r="T822" s="34">
        <v>4</v>
      </c>
      <c r="U822" s="34">
        <v>106</v>
      </c>
      <c r="V822" s="33">
        <f>'Inputs and Outputs Part A'!$B$4+'Inputs and Outputs Part A'!$B$10</f>
        <v>103</v>
      </c>
      <c r="W822" s="33">
        <f t="shared" si="74"/>
        <v>103</v>
      </c>
      <c r="X822" s="33">
        <f>IF(W822-T822&gt;'Inputs and Outputs Part A'!B$4,W822-T822-'Inputs and Outputs Part A'!B$4,0)</f>
        <v>0</v>
      </c>
      <c r="Y822" s="35">
        <f>'Inputs and Outputs Part A'!$B$5*'Data Sheet A'!W822-'Inputs and Outputs Part A'!$B$6*'Data Sheet A'!X822</f>
        <v>4120</v>
      </c>
      <c r="AB822" s="13" t="s">
        <v>826</v>
      </c>
      <c r="AC822" s="34">
        <v>4</v>
      </c>
      <c r="AD822" s="34">
        <v>106</v>
      </c>
      <c r="AE822" s="33">
        <f>'Inputs and Outputs Part A'!$B$4+'Inputs and Outputs Part A'!$B$11</f>
        <v>104</v>
      </c>
      <c r="AF822" s="33">
        <f t="shared" si="75"/>
        <v>104</v>
      </c>
      <c r="AG822" s="33">
        <f>IF(AF822-AC822&gt;'Inputs and Outputs Part A'!B$4,AF822-AC822-'Inputs and Outputs Part A'!B$4,0)</f>
        <v>0</v>
      </c>
      <c r="AH822" s="35">
        <f>'Inputs and Outputs Part A'!$B$5*'Data Sheet A'!AF822-'Inputs and Outputs Part A'!$B$6*'Data Sheet A'!AG822</f>
        <v>4160</v>
      </c>
      <c r="AK822" s="13" t="s">
        <v>826</v>
      </c>
      <c r="AL822" s="34">
        <v>4</v>
      </c>
      <c r="AM822" s="34">
        <v>106</v>
      </c>
      <c r="AN822" s="33">
        <f>'Inputs and Outputs Part A'!$B$4+'Inputs and Outputs Part A'!$B$12</f>
        <v>105</v>
      </c>
      <c r="AO822" s="33">
        <f t="shared" si="76"/>
        <v>105</v>
      </c>
      <c r="AP822" s="33">
        <f>IF(AO822-AL822&gt;'Inputs and Outputs Part A'!B$4,AO822-AL822-'Inputs and Outputs Part A'!B$4,0)</f>
        <v>1</v>
      </c>
      <c r="AQ822" s="35">
        <f>'Inputs and Outputs Part A'!$B$5*'Data Sheet A'!AO822-'Inputs and Outputs Part A'!$B$6*'Data Sheet A'!AP822</f>
        <v>4100</v>
      </c>
      <c r="AS822" s="13" t="s">
        <v>826</v>
      </c>
      <c r="AT822" s="34">
        <v>4</v>
      </c>
      <c r="AU822" s="34">
        <v>106</v>
      </c>
      <c r="AV822" s="33">
        <f>'Inputs and Outputs Part A'!$B$4</f>
        <v>100</v>
      </c>
      <c r="AW822" s="33">
        <f t="shared" si="77"/>
        <v>100</v>
      </c>
      <c r="AX822" s="33">
        <f>IF(AW822-AT822&gt;'Inputs and Outputs Part A'!B$4,AW822-AT822-'Inputs and Outputs Part A'!B$4,0)</f>
        <v>0</v>
      </c>
      <c r="AY822" s="35">
        <f>'Inputs and Outputs Part A'!$B$5*'Data Sheet A'!AW822</f>
        <v>4000</v>
      </c>
    </row>
    <row r="823" spans="1:51" x14ac:dyDescent="0.3">
      <c r="A823" s="13" t="s">
        <v>827</v>
      </c>
      <c r="B823" s="34">
        <v>4</v>
      </c>
      <c r="C823" s="34">
        <v>115</v>
      </c>
      <c r="D823" s="33">
        <f>'Inputs and Outputs Part A'!$B$4+'Inputs and Outputs Part A'!$B$8</f>
        <v>101</v>
      </c>
      <c r="E823" s="33">
        <f t="shared" si="72"/>
        <v>101</v>
      </c>
      <c r="F823" s="33">
        <f>IF(E823-B823&gt;'Inputs and Outputs Part A'!B$4,E823-B823-'Inputs and Outputs Part A'!B$4,0)</f>
        <v>0</v>
      </c>
      <c r="G823" s="35">
        <f>'Inputs and Outputs Part A'!$B$5*'Data Sheet A'!E823-'Inputs and Outputs Part A'!$B$6*'Data Sheet A'!F823</f>
        <v>4040</v>
      </c>
      <c r="J823" s="13" t="s">
        <v>827</v>
      </c>
      <c r="K823" s="34">
        <v>4</v>
      </c>
      <c r="L823" s="34">
        <v>115</v>
      </c>
      <c r="M823" s="33">
        <f>'Inputs and Outputs Part A'!$B$4+'Inputs and Outputs Part A'!$B$9</f>
        <v>102</v>
      </c>
      <c r="N823" s="33">
        <f t="shared" si="73"/>
        <v>102</v>
      </c>
      <c r="O823" s="33">
        <f>IF(N823-K823&gt;'Inputs and Outputs Part A'!B$4,N823-K823-'Inputs and Outputs Part A'!B$4,0)</f>
        <v>0</v>
      </c>
      <c r="P823" s="35">
        <f>'Inputs and Outputs Part A'!$B$5*'Data Sheet A'!N823-'Inputs and Outputs Part A'!$B$6*'Data Sheet A'!O823</f>
        <v>4080</v>
      </c>
      <c r="S823" s="13" t="s">
        <v>827</v>
      </c>
      <c r="T823" s="34">
        <v>4</v>
      </c>
      <c r="U823" s="34">
        <v>115</v>
      </c>
      <c r="V823" s="33">
        <f>'Inputs and Outputs Part A'!$B$4+'Inputs and Outputs Part A'!$B$10</f>
        <v>103</v>
      </c>
      <c r="W823" s="33">
        <f t="shared" si="74"/>
        <v>103</v>
      </c>
      <c r="X823" s="33">
        <f>IF(W823-T823&gt;'Inputs and Outputs Part A'!B$4,W823-T823-'Inputs and Outputs Part A'!B$4,0)</f>
        <v>0</v>
      </c>
      <c r="Y823" s="35">
        <f>'Inputs and Outputs Part A'!$B$5*'Data Sheet A'!W823-'Inputs and Outputs Part A'!$B$6*'Data Sheet A'!X823</f>
        <v>4120</v>
      </c>
      <c r="AB823" s="13" t="s">
        <v>827</v>
      </c>
      <c r="AC823" s="34">
        <v>4</v>
      </c>
      <c r="AD823" s="34">
        <v>115</v>
      </c>
      <c r="AE823" s="33">
        <f>'Inputs and Outputs Part A'!$B$4+'Inputs and Outputs Part A'!$B$11</f>
        <v>104</v>
      </c>
      <c r="AF823" s="33">
        <f t="shared" si="75"/>
        <v>104</v>
      </c>
      <c r="AG823" s="33">
        <f>IF(AF823-AC823&gt;'Inputs and Outputs Part A'!B$4,AF823-AC823-'Inputs and Outputs Part A'!B$4,0)</f>
        <v>0</v>
      </c>
      <c r="AH823" s="35">
        <f>'Inputs and Outputs Part A'!$B$5*'Data Sheet A'!AF823-'Inputs and Outputs Part A'!$B$6*'Data Sheet A'!AG823</f>
        <v>4160</v>
      </c>
      <c r="AK823" s="13" t="s">
        <v>827</v>
      </c>
      <c r="AL823" s="34">
        <v>4</v>
      </c>
      <c r="AM823" s="34">
        <v>115</v>
      </c>
      <c r="AN823" s="33">
        <f>'Inputs and Outputs Part A'!$B$4+'Inputs and Outputs Part A'!$B$12</f>
        <v>105</v>
      </c>
      <c r="AO823" s="33">
        <f t="shared" si="76"/>
        <v>105</v>
      </c>
      <c r="AP823" s="33">
        <f>IF(AO823-AL823&gt;'Inputs and Outputs Part A'!B$4,AO823-AL823-'Inputs and Outputs Part A'!B$4,0)</f>
        <v>1</v>
      </c>
      <c r="AQ823" s="35">
        <f>'Inputs and Outputs Part A'!$B$5*'Data Sheet A'!AO823-'Inputs and Outputs Part A'!$B$6*'Data Sheet A'!AP823</f>
        <v>4100</v>
      </c>
      <c r="AS823" s="13" t="s">
        <v>827</v>
      </c>
      <c r="AT823" s="34">
        <v>4</v>
      </c>
      <c r="AU823" s="34">
        <v>115</v>
      </c>
      <c r="AV823" s="33">
        <f>'Inputs and Outputs Part A'!$B$4</f>
        <v>100</v>
      </c>
      <c r="AW823" s="33">
        <f t="shared" si="77"/>
        <v>100</v>
      </c>
      <c r="AX823" s="33">
        <f>IF(AW823-AT823&gt;'Inputs and Outputs Part A'!B$4,AW823-AT823-'Inputs and Outputs Part A'!B$4,0)</f>
        <v>0</v>
      </c>
      <c r="AY823" s="35">
        <f>'Inputs and Outputs Part A'!$B$5*'Data Sheet A'!AW823</f>
        <v>4000</v>
      </c>
    </row>
    <row r="824" spans="1:51" x14ac:dyDescent="0.3">
      <c r="A824" s="13" t="s">
        <v>828</v>
      </c>
      <c r="B824" s="34">
        <v>0</v>
      </c>
      <c r="C824" s="34">
        <v>112</v>
      </c>
      <c r="D824" s="33">
        <f>'Inputs and Outputs Part A'!$B$4+'Inputs and Outputs Part A'!$B$8</f>
        <v>101</v>
      </c>
      <c r="E824" s="33">
        <f t="shared" si="72"/>
        <v>101</v>
      </c>
      <c r="F824" s="33">
        <f>IF(E824-B824&gt;'Inputs and Outputs Part A'!B$4,E824-B824-'Inputs and Outputs Part A'!B$4,0)</f>
        <v>1</v>
      </c>
      <c r="G824" s="35">
        <f>'Inputs and Outputs Part A'!$B$5*'Data Sheet A'!E824-'Inputs and Outputs Part A'!$B$6*'Data Sheet A'!F824</f>
        <v>3940</v>
      </c>
      <c r="J824" s="13" t="s">
        <v>828</v>
      </c>
      <c r="K824" s="34">
        <v>0</v>
      </c>
      <c r="L824" s="34">
        <v>112</v>
      </c>
      <c r="M824" s="33">
        <f>'Inputs and Outputs Part A'!$B$4+'Inputs and Outputs Part A'!$B$9</f>
        <v>102</v>
      </c>
      <c r="N824" s="33">
        <f t="shared" si="73"/>
        <v>102</v>
      </c>
      <c r="O824" s="33">
        <f>IF(N824-K824&gt;'Inputs and Outputs Part A'!B$4,N824-K824-'Inputs and Outputs Part A'!B$4,0)</f>
        <v>2</v>
      </c>
      <c r="P824" s="35">
        <f>'Inputs and Outputs Part A'!$B$5*'Data Sheet A'!N824-'Inputs and Outputs Part A'!$B$6*'Data Sheet A'!O824</f>
        <v>3880</v>
      </c>
      <c r="S824" s="13" t="s">
        <v>828</v>
      </c>
      <c r="T824" s="34">
        <v>0</v>
      </c>
      <c r="U824" s="34">
        <v>112</v>
      </c>
      <c r="V824" s="33">
        <f>'Inputs and Outputs Part A'!$B$4+'Inputs and Outputs Part A'!$B$10</f>
        <v>103</v>
      </c>
      <c r="W824" s="33">
        <f t="shared" si="74"/>
        <v>103</v>
      </c>
      <c r="X824" s="33">
        <f>IF(W824-T824&gt;'Inputs and Outputs Part A'!B$4,W824-T824-'Inputs and Outputs Part A'!B$4,0)</f>
        <v>3</v>
      </c>
      <c r="Y824" s="35">
        <f>'Inputs and Outputs Part A'!$B$5*'Data Sheet A'!W824-'Inputs and Outputs Part A'!$B$6*'Data Sheet A'!X824</f>
        <v>3820</v>
      </c>
      <c r="AB824" s="13" t="s">
        <v>828</v>
      </c>
      <c r="AC824" s="34">
        <v>0</v>
      </c>
      <c r="AD824" s="34">
        <v>112</v>
      </c>
      <c r="AE824" s="33">
        <f>'Inputs and Outputs Part A'!$B$4+'Inputs and Outputs Part A'!$B$11</f>
        <v>104</v>
      </c>
      <c r="AF824" s="33">
        <f t="shared" si="75"/>
        <v>104</v>
      </c>
      <c r="AG824" s="33">
        <f>IF(AF824-AC824&gt;'Inputs and Outputs Part A'!B$4,AF824-AC824-'Inputs and Outputs Part A'!B$4,0)</f>
        <v>4</v>
      </c>
      <c r="AH824" s="35">
        <f>'Inputs and Outputs Part A'!$B$5*'Data Sheet A'!AF824-'Inputs and Outputs Part A'!$B$6*'Data Sheet A'!AG824</f>
        <v>3760</v>
      </c>
      <c r="AK824" s="13" t="s">
        <v>828</v>
      </c>
      <c r="AL824" s="34">
        <v>0</v>
      </c>
      <c r="AM824" s="34">
        <v>112</v>
      </c>
      <c r="AN824" s="33">
        <f>'Inputs and Outputs Part A'!$B$4+'Inputs and Outputs Part A'!$B$12</f>
        <v>105</v>
      </c>
      <c r="AO824" s="33">
        <f t="shared" si="76"/>
        <v>105</v>
      </c>
      <c r="AP824" s="33">
        <f>IF(AO824-AL824&gt;'Inputs and Outputs Part A'!B$4,AO824-AL824-'Inputs and Outputs Part A'!B$4,0)</f>
        <v>5</v>
      </c>
      <c r="AQ824" s="35">
        <f>'Inputs and Outputs Part A'!$B$5*'Data Sheet A'!AO824-'Inputs and Outputs Part A'!$B$6*'Data Sheet A'!AP824</f>
        <v>3700</v>
      </c>
      <c r="AS824" s="13" t="s">
        <v>828</v>
      </c>
      <c r="AT824" s="34">
        <v>0</v>
      </c>
      <c r="AU824" s="34">
        <v>112</v>
      </c>
      <c r="AV824" s="33">
        <f>'Inputs and Outputs Part A'!$B$4</f>
        <v>100</v>
      </c>
      <c r="AW824" s="33">
        <f t="shared" si="77"/>
        <v>100</v>
      </c>
      <c r="AX824" s="33">
        <f>IF(AW824-AT824&gt;'Inputs and Outputs Part A'!B$4,AW824-AT824-'Inputs and Outputs Part A'!B$4,0)</f>
        <v>0</v>
      </c>
      <c r="AY824" s="35">
        <f>'Inputs and Outputs Part A'!$B$5*'Data Sheet A'!AW824</f>
        <v>4000</v>
      </c>
    </row>
    <row r="825" spans="1:51" x14ac:dyDescent="0.3">
      <c r="A825" s="13" t="s">
        <v>829</v>
      </c>
      <c r="B825" s="34">
        <v>1</v>
      </c>
      <c r="C825" s="34">
        <v>92</v>
      </c>
      <c r="D825" s="33">
        <f>'Inputs and Outputs Part A'!$B$4+'Inputs and Outputs Part A'!$B$8</f>
        <v>101</v>
      </c>
      <c r="E825" s="33">
        <f t="shared" si="72"/>
        <v>92</v>
      </c>
      <c r="F825" s="33">
        <f>IF(E825-B825&gt;'Inputs and Outputs Part A'!B$4,E825-B825-'Inputs and Outputs Part A'!B$4,0)</f>
        <v>0</v>
      </c>
      <c r="G825" s="35">
        <f>'Inputs and Outputs Part A'!$B$5*'Data Sheet A'!E825-'Inputs and Outputs Part A'!$B$6*'Data Sheet A'!F825</f>
        <v>3680</v>
      </c>
      <c r="J825" s="13" t="s">
        <v>829</v>
      </c>
      <c r="K825" s="34">
        <v>1</v>
      </c>
      <c r="L825" s="34">
        <v>92</v>
      </c>
      <c r="M825" s="33">
        <f>'Inputs and Outputs Part A'!$B$4+'Inputs and Outputs Part A'!$B$9</f>
        <v>102</v>
      </c>
      <c r="N825" s="33">
        <f t="shared" si="73"/>
        <v>92</v>
      </c>
      <c r="O825" s="33">
        <f>IF(N825-K825&gt;'Inputs and Outputs Part A'!B$4,N825-K825-'Inputs and Outputs Part A'!B$4,0)</f>
        <v>0</v>
      </c>
      <c r="P825" s="35">
        <f>'Inputs and Outputs Part A'!$B$5*'Data Sheet A'!N825-'Inputs and Outputs Part A'!$B$6*'Data Sheet A'!O825</f>
        <v>3680</v>
      </c>
      <c r="S825" s="13" t="s">
        <v>829</v>
      </c>
      <c r="T825" s="34">
        <v>1</v>
      </c>
      <c r="U825" s="34">
        <v>92</v>
      </c>
      <c r="V825" s="33">
        <f>'Inputs and Outputs Part A'!$B$4+'Inputs and Outputs Part A'!$B$10</f>
        <v>103</v>
      </c>
      <c r="W825" s="33">
        <f t="shared" si="74"/>
        <v>92</v>
      </c>
      <c r="X825" s="33">
        <f>IF(W825-T825&gt;'Inputs and Outputs Part A'!B$4,W825-T825-'Inputs and Outputs Part A'!B$4,0)</f>
        <v>0</v>
      </c>
      <c r="Y825" s="35">
        <f>'Inputs and Outputs Part A'!$B$5*'Data Sheet A'!W825-'Inputs and Outputs Part A'!$B$6*'Data Sheet A'!X825</f>
        <v>3680</v>
      </c>
      <c r="AB825" s="13" t="s">
        <v>829</v>
      </c>
      <c r="AC825" s="34">
        <v>1</v>
      </c>
      <c r="AD825" s="34">
        <v>92</v>
      </c>
      <c r="AE825" s="33">
        <f>'Inputs and Outputs Part A'!$B$4+'Inputs and Outputs Part A'!$B$11</f>
        <v>104</v>
      </c>
      <c r="AF825" s="33">
        <f t="shared" si="75"/>
        <v>92</v>
      </c>
      <c r="AG825" s="33">
        <f>IF(AF825-AC825&gt;'Inputs and Outputs Part A'!B$4,AF825-AC825-'Inputs and Outputs Part A'!B$4,0)</f>
        <v>0</v>
      </c>
      <c r="AH825" s="35">
        <f>'Inputs and Outputs Part A'!$B$5*'Data Sheet A'!AF825-'Inputs and Outputs Part A'!$B$6*'Data Sheet A'!AG825</f>
        <v>3680</v>
      </c>
      <c r="AK825" s="13" t="s">
        <v>829</v>
      </c>
      <c r="AL825" s="34">
        <v>1</v>
      </c>
      <c r="AM825" s="34">
        <v>92</v>
      </c>
      <c r="AN825" s="33">
        <f>'Inputs and Outputs Part A'!$B$4+'Inputs and Outputs Part A'!$B$12</f>
        <v>105</v>
      </c>
      <c r="AO825" s="33">
        <f t="shared" si="76"/>
        <v>92</v>
      </c>
      <c r="AP825" s="33">
        <f>IF(AO825-AL825&gt;'Inputs and Outputs Part A'!B$4,AO825-AL825-'Inputs and Outputs Part A'!B$4,0)</f>
        <v>0</v>
      </c>
      <c r="AQ825" s="35">
        <f>'Inputs and Outputs Part A'!$B$5*'Data Sheet A'!AO825-'Inputs and Outputs Part A'!$B$6*'Data Sheet A'!AP825</f>
        <v>3680</v>
      </c>
      <c r="AS825" s="13" t="s">
        <v>829</v>
      </c>
      <c r="AT825" s="34">
        <v>1</v>
      </c>
      <c r="AU825" s="34">
        <v>92</v>
      </c>
      <c r="AV825" s="33">
        <f>'Inputs and Outputs Part A'!$B$4</f>
        <v>100</v>
      </c>
      <c r="AW825" s="33">
        <f t="shared" si="77"/>
        <v>92</v>
      </c>
      <c r="AX825" s="33">
        <f>IF(AW825-AT825&gt;'Inputs and Outputs Part A'!B$4,AW825-AT825-'Inputs and Outputs Part A'!B$4,0)</f>
        <v>0</v>
      </c>
      <c r="AY825" s="35">
        <f>'Inputs and Outputs Part A'!$B$5*'Data Sheet A'!AW825</f>
        <v>3680</v>
      </c>
    </row>
    <row r="826" spans="1:51" x14ac:dyDescent="0.3">
      <c r="A826" s="13" t="s">
        <v>830</v>
      </c>
      <c r="B826" s="34">
        <v>2</v>
      </c>
      <c r="C826" s="34">
        <v>104</v>
      </c>
      <c r="D826" s="33">
        <f>'Inputs and Outputs Part A'!$B$4+'Inputs and Outputs Part A'!$B$8</f>
        <v>101</v>
      </c>
      <c r="E826" s="33">
        <f t="shared" si="72"/>
        <v>101</v>
      </c>
      <c r="F826" s="33">
        <f>IF(E826-B826&gt;'Inputs and Outputs Part A'!B$4,E826-B826-'Inputs and Outputs Part A'!B$4,0)</f>
        <v>0</v>
      </c>
      <c r="G826" s="35">
        <f>'Inputs and Outputs Part A'!$B$5*'Data Sheet A'!E826-'Inputs and Outputs Part A'!$B$6*'Data Sheet A'!F826</f>
        <v>4040</v>
      </c>
      <c r="J826" s="13" t="s">
        <v>830</v>
      </c>
      <c r="K826" s="34">
        <v>2</v>
      </c>
      <c r="L826" s="34">
        <v>104</v>
      </c>
      <c r="M826" s="33">
        <f>'Inputs and Outputs Part A'!$B$4+'Inputs and Outputs Part A'!$B$9</f>
        <v>102</v>
      </c>
      <c r="N826" s="33">
        <f t="shared" si="73"/>
        <v>102</v>
      </c>
      <c r="O826" s="33">
        <f>IF(N826-K826&gt;'Inputs and Outputs Part A'!B$4,N826-K826-'Inputs and Outputs Part A'!B$4,0)</f>
        <v>0</v>
      </c>
      <c r="P826" s="35">
        <f>'Inputs and Outputs Part A'!$B$5*'Data Sheet A'!N826-'Inputs and Outputs Part A'!$B$6*'Data Sheet A'!O826</f>
        <v>4080</v>
      </c>
      <c r="S826" s="13" t="s">
        <v>830</v>
      </c>
      <c r="T826" s="34">
        <v>2</v>
      </c>
      <c r="U826" s="34">
        <v>104</v>
      </c>
      <c r="V826" s="33">
        <f>'Inputs and Outputs Part A'!$B$4+'Inputs and Outputs Part A'!$B$10</f>
        <v>103</v>
      </c>
      <c r="W826" s="33">
        <f t="shared" si="74"/>
        <v>103</v>
      </c>
      <c r="X826" s="33">
        <f>IF(W826-T826&gt;'Inputs and Outputs Part A'!B$4,W826-T826-'Inputs and Outputs Part A'!B$4,0)</f>
        <v>1</v>
      </c>
      <c r="Y826" s="35">
        <f>'Inputs and Outputs Part A'!$B$5*'Data Sheet A'!W826-'Inputs and Outputs Part A'!$B$6*'Data Sheet A'!X826</f>
        <v>4020</v>
      </c>
      <c r="AB826" s="13" t="s">
        <v>830</v>
      </c>
      <c r="AC826" s="34">
        <v>2</v>
      </c>
      <c r="AD826" s="34">
        <v>104</v>
      </c>
      <c r="AE826" s="33">
        <f>'Inputs and Outputs Part A'!$B$4+'Inputs and Outputs Part A'!$B$11</f>
        <v>104</v>
      </c>
      <c r="AF826" s="33">
        <f t="shared" si="75"/>
        <v>104</v>
      </c>
      <c r="AG826" s="33">
        <f>IF(AF826-AC826&gt;'Inputs and Outputs Part A'!B$4,AF826-AC826-'Inputs and Outputs Part A'!B$4,0)</f>
        <v>2</v>
      </c>
      <c r="AH826" s="35">
        <f>'Inputs and Outputs Part A'!$B$5*'Data Sheet A'!AF826-'Inputs and Outputs Part A'!$B$6*'Data Sheet A'!AG826</f>
        <v>3960</v>
      </c>
      <c r="AK826" s="13" t="s">
        <v>830</v>
      </c>
      <c r="AL826" s="34">
        <v>2</v>
      </c>
      <c r="AM826" s="34">
        <v>104</v>
      </c>
      <c r="AN826" s="33">
        <f>'Inputs and Outputs Part A'!$B$4+'Inputs and Outputs Part A'!$B$12</f>
        <v>105</v>
      </c>
      <c r="AO826" s="33">
        <f t="shared" si="76"/>
        <v>104</v>
      </c>
      <c r="AP826" s="33">
        <f>IF(AO826-AL826&gt;'Inputs and Outputs Part A'!B$4,AO826-AL826-'Inputs and Outputs Part A'!B$4,0)</f>
        <v>2</v>
      </c>
      <c r="AQ826" s="35">
        <f>'Inputs and Outputs Part A'!$B$5*'Data Sheet A'!AO826-'Inputs and Outputs Part A'!$B$6*'Data Sheet A'!AP826</f>
        <v>3960</v>
      </c>
      <c r="AS826" s="13" t="s">
        <v>830</v>
      </c>
      <c r="AT826" s="34">
        <v>2</v>
      </c>
      <c r="AU826" s="34">
        <v>104</v>
      </c>
      <c r="AV826" s="33">
        <f>'Inputs and Outputs Part A'!$B$4</f>
        <v>100</v>
      </c>
      <c r="AW826" s="33">
        <f t="shared" si="77"/>
        <v>100</v>
      </c>
      <c r="AX826" s="33">
        <f>IF(AW826-AT826&gt;'Inputs and Outputs Part A'!B$4,AW826-AT826-'Inputs and Outputs Part A'!B$4,0)</f>
        <v>0</v>
      </c>
      <c r="AY826" s="35">
        <f>'Inputs and Outputs Part A'!$B$5*'Data Sheet A'!AW826</f>
        <v>4000</v>
      </c>
    </row>
    <row r="827" spans="1:51" x14ac:dyDescent="0.3">
      <c r="A827" s="13" t="s">
        <v>831</v>
      </c>
      <c r="B827" s="34">
        <v>2</v>
      </c>
      <c r="C827" s="34">
        <v>110</v>
      </c>
      <c r="D827" s="33">
        <f>'Inputs and Outputs Part A'!$B$4+'Inputs and Outputs Part A'!$B$8</f>
        <v>101</v>
      </c>
      <c r="E827" s="33">
        <f t="shared" si="72"/>
        <v>101</v>
      </c>
      <c r="F827" s="33">
        <f>IF(E827-B827&gt;'Inputs and Outputs Part A'!B$4,E827-B827-'Inputs and Outputs Part A'!B$4,0)</f>
        <v>0</v>
      </c>
      <c r="G827" s="35">
        <f>'Inputs and Outputs Part A'!$B$5*'Data Sheet A'!E827-'Inputs and Outputs Part A'!$B$6*'Data Sheet A'!F827</f>
        <v>4040</v>
      </c>
      <c r="J827" s="13" t="s">
        <v>831</v>
      </c>
      <c r="K827" s="34">
        <v>2</v>
      </c>
      <c r="L827" s="34">
        <v>110</v>
      </c>
      <c r="M827" s="33">
        <f>'Inputs and Outputs Part A'!$B$4+'Inputs and Outputs Part A'!$B$9</f>
        <v>102</v>
      </c>
      <c r="N827" s="33">
        <f t="shared" si="73"/>
        <v>102</v>
      </c>
      <c r="O827" s="33">
        <f>IF(N827-K827&gt;'Inputs and Outputs Part A'!B$4,N827-K827-'Inputs and Outputs Part A'!B$4,0)</f>
        <v>0</v>
      </c>
      <c r="P827" s="35">
        <f>'Inputs and Outputs Part A'!$B$5*'Data Sheet A'!N827-'Inputs and Outputs Part A'!$B$6*'Data Sheet A'!O827</f>
        <v>4080</v>
      </c>
      <c r="S827" s="13" t="s">
        <v>831</v>
      </c>
      <c r="T827" s="34">
        <v>2</v>
      </c>
      <c r="U827" s="34">
        <v>110</v>
      </c>
      <c r="V827" s="33">
        <f>'Inputs and Outputs Part A'!$B$4+'Inputs and Outputs Part A'!$B$10</f>
        <v>103</v>
      </c>
      <c r="W827" s="33">
        <f t="shared" si="74"/>
        <v>103</v>
      </c>
      <c r="X827" s="33">
        <f>IF(W827-T827&gt;'Inputs and Outputs Part A'!B$4,W827-T827-'Inputs and Outputs Part A'!B$4,0)</f>
        <v>1</v>
      </c>
      <c r="Y827" s="35">
        <f>'Inputs and Outputs Part A'!$B$5*'Data Sheet A'!W827-'Inputs and Outputs Part A'!$B$6*'Data Sheet A'!X827</f>
        <v>4020</v>
      </c>
      <c r="AB827" s="13" t="s">
        <v>831</v>
      </c>
      <c r="AC827" s="34">
        <v>2</v>
      </c>
      <c r="AD827" s="34">
        <v>110</v>
      </c>
      <c r="AE827" s="33">
        <f>'Inputs and Outputs Part A'!$B$4+'Inputs and Outputs Part A'!$B$11</f>
        <v>104</v>
      </c>
      <c r="AF827" s="33">
        <f t="shared" si="75"/>
        <v>104</v>
      </c>
      <c r="AG827" s="33">
        <f>IF(AF827-AC827&gt;'Inputs and Outputs Part A'!B$4,AF827-AC827-'Inputs and Outputs Part A'!B$4,0)</f>
        <v>2</v>
      </c>
      <c r="AH827" s="35">
        <f>'Inputs and Outputs Part A'!$B$5*'Data Sheet A'!AF827-'Inputs and Outputs Part A'!$B$6*'Data Sheet A'!AG827</f>
        <v>3960</v>
      </c>
      <c r="AK827" s="13" t="s">
        <v>831</v>
      </c>
      <c r="AL827" s="34">
        <v>2</v>
      </c>
      <c r="AM827" s="34">
        <v>110</v>
      </c>
      <c r="AN827" s="33">
        <f>'Inputs and Outputs Part A'!$B$4+'Inputs and Outputs Part A'!$B$12</f>
        <v>105</v>
      </c>
      <c r="AO827" s="33">
        <f t="shared" si="76"/>
        <v>105</v>
      </c>
      <c r="AP827" s="33">
        <f>IF(AO827-AL827&gt;'Inputs and Outputs Part A'!B$4,AO827-AL827-'Inputs and Outputs Part A'!B$4,0)</f>
        <v>3</v>
      </c>
      <c r="AQ827" s="35">
        <f>'Inputs and Outputs Part A'!$B$5*'Data Sheet A'!AO827-'Inputs and Outputs Part A'!$B$6*'Data Sheet A'!AP827</f>
        <v>3900</v>
      </c>
      <c r="AS827" s="13" t="s">
        <v>831</v>
      </c>
      <c r="AT827" s="34">
        <v>2</v>
      </c>
      <c r="AU827" s="34">
        <v>110</v>
      </c>
      <c r="AV827" s="33">
        <f>'Inputs and Outputs Part A'!$B$4</f>
        <v>100</v>
      </c>
      <c r="AW827" s="33">
        <f t="shared" si="77"/>
        <v>100</v>
      </c>
      <c r="AX827" s="33">
        <f>IF(AW827-AT827&gt;'Inputs and Outputs Part A'!B$4,AW827-AT827-'Inputs and Outputs Part A'!B$4,0)</f>
        <v>0</v>
      </c>
      <c r="AY827" s="35">
        <f>'Inputs and Outputs Part A'!$B$5*'Data Sheet A'!AW827</f>
        <v>4000</v>
      </c>
    </row>
    <row r="828" spans="1:51" x14ac:dyDescent="0.3">
      <c r="A828" s="13" t="s">
        <v>832</v>
      </c>
      <c r="B828" s="34">
        <v>2</v>
      </c>
      <c r="C828" s="34">
        <v>103</v>
      </c>
      <c r="D828" s="33">
        <f>'Inputs and Outputs Part A'!$B$4+'Inputs and Outputs Part A'!$B$8</f>
        <v>101</v>
      </c>
      <c r="E828" s="33">
        <f t="shared" si="72"/>
        <v>101</v>
      </c>
      <c r="F828" s="33">
        <f>IF(E828-B828&gt;'Inputs and Outputs Part A'!B$4,E828-B828-'Inputs and Outputs Part A'!B$4,0)</f>
        <v>0</v>
      </c>
      <c r="G828" s="35">
        <f>'Inputs and Outputs Part A'!$B$5*'Data Sheet A'!E828-'Inputs and Outputs Part A'!$B$6*'Data Sheet A'!F828</f>
        <v>4040</v>
      </c>
      <c r="J828" s="13" t="s">
        <v>832</v>
      </c>
      <c r="K828" s="34">
        <v>2</v>
      </c>
      <c r="L828" s="34">
        <v>103</v>
      </c>
      <c r="M828" s="33">
        <f>'Inputs and Outputs Part A'!$B$4+'Inputs and Outputs Part A'!$B$9</f>
        <v>102</v>
      </c>
      <c r="N828" s="33">
        <f t="shared" si="73"/>
        <v>102</v>
      </c>
      <c r="O828" s="33">
        <f>IF(N828-K828&gt;'Inputs and Outputs Part A'!B$4,N828-K828-'Inputs and Outputs Part A'!B$4,0)</f>
        <v>0</v>
      </c>
      <c r="P828" s="35">
        <f>'Inputs and Outputs Part A'!$B$5*'Data Sheet A'!N828-'Inputs and Outputs Part A'!$B$6*'Data Sheet A'!O828</f>
        <v>4080</v>
      </c>
      <c r="S828" s="13" t="s">
        <v>832</v>
      </c>
      <c r="T828" s="34">
        <v>2</v>
      </c>
      <c r="U828" s="34">
        <v>103</v>
      </c>
      <c r="V828" s="33">
        <f>'Inputs and Outputs Part A'!$B$4+'Inputs and Outputs Part A'!$B$10</f>
        <v>103</v>
      </c>
      <c r="W828" s="33">
        <f t="shared" si="74"/>
        <v>103</v>
      </c>
      <c r="X828" s="33">
        <f>IF(W828-T828&gt;'Inputs and Outputs Part A'!B$4,W828-T828-'Inputs and Outputs Part A'!B$4,0)</f>
        <v>1</v>
      </c>
      <c r="Y828" s="35">
        <f>'Inputs and Outputs Part A'!$B$5*'Data Sheet A'!W828-'Inputs and Outputs Part A'!$B$6*'Data Sheet A'!X828</f>
        <v>4020</v>
      </c>
      <c r="AB828" s="13" t="s">
        <v>832</v>
      </c>
      <c r="AC828" s="34">
        <v>2</v>
      </c>
      <c r="AD828" s="34">
        <v>103</v>
      </c>
      <c r="AE828" s="33">
        <f>'Inputs and Outputs Part A'!$B$4+'Inputs and Outputs Part A'!$B$11</f>
        <v>104</v>
      </c>
      <c r="AF828" s="33">
        <f t="shared" si="75"/>
        <v>103</v>
      </c>
      <c r="AG828" s="33">
        <f>IF(AF828-AC828&gt;'Inputs and Outputs Part A'!B$4,AF828-AC828-'Inputs and Outputs Part A'!B$4,0)</f>
        <v>1</v>
      </c>
      <c r="AH828" s="35">
        <f>'Inputs and Outputs Part A'!$B$5*'Data Sheet A'!AF828-'Inputs and Outputs Part A'!$B$6*'Data Sheet A'!AG828</f>
        <v>4020</v>
      </c>
      <c r="AK828" s="13" t="s">
        <v>832</v>
      </c>
      <c r="AL828" s="34">
        <v>2</v>
      </c>
      <c r="AM828" s="34">
        <v>103</v>
      </c>
      <c r="AN828" s="33">
        <f>'Inputs and Outputs Part A'!$B$4+'Inputs and Outputs Part A'!$B$12</f>
        <v>105</v>
      </c>
      <c r="AO828" s="33">
        <f t="shared" si="76"/>
        <v>103</v>
      </c>
      <c r="AP828" s="33">
        <f>IF(AO828-AL828&gt;'Inputs and Outputs Part A'!B$4,AO828-AL828-'Inputs and Outputs Part A'!B$4,0)</f>
        <v>1</v>
      </c>
      <c r="AQ828" s="35">
        <f>'Inputs and Outputs Part A'!$B$5*'Data Sheet A'!AO828-'Inputs and Outputs Part A'!$B$6*'Data Sheet A'!AP828</f>
        <v>4020</v>
      </c>
      <c r="AS828" s="13" t="s">
        <v>832</v>
      </c>
      <c r="AT828" s="34">
        <v>2</v>
      </c>
      <c r="AU828" s="34">
        <v>103</v>
      </c>
      <c r="AV828" s="33">
        <f>'Inputs and Outputs Part A'!$B$4</f>
        <v>100</v>
      </c>
      <c r="AW828" s="33">
        <f t="shared" si="77"/>
        <v>100</v>
      </c>
      <c r="AX828" s="33">
        <f>IF(AW828-AT828&gt;'Inputs and Outputs Part A'!B$4,AW828-AT828-'Inputs and Outputs Part A'!B$4,0)</f>
        <v>0</v>
      </c>
      <c r="AY828" s="35">
        <f>'Inputs and Outputs Part A'!$B$5*'Data Sheet A'!AW828</f>
        <v>4000</v>
      </c>
    </row>
    <row r="829" spans="1:51" x14ac:dyDescent="0.3">
      <c r="A829" s="13" t="s">
        <v>833</v>
      </c>
      <c r="B829" s="34">
        <v>0</v>
      </c>
      <c r="C829" s="34">
        <v>114</v>
      </c>
      <c r="D829" s="33">
        <f>'Inputs and Outputs Part A'!$B$4+'Inputs and Outputs Part A'!$B$8</f>
        <v>101</v>
      </c>
      <c r="E829" s="33">
        <f t="shared" si="72"/>
        <v>101</v>
      </c>
      <c r="F829" s="33">
        <f>IF(E829-B829&gt;'Inputs and Outputs Part A'!B$4,E829-B829-'Inputs and Outputs Part A'!B$4,0)</f>
        <v>1</v>
      </c>
      <c r="G829" s="35">
        <f>'Inputs and Outputs Part A'!$B$5*'Data Sheet A'!E829-'Inputs and Outputs Part A'!$B$6*'Data Sheet A'!F829</f>
        <v>3940</v>
      </c>
      <c r="J829" s="13" t="s">
        <v>833</v>
      </c>
      <c r="K829" s="34">
        <v>0</v>
      </c>
      <c r="L829" s="34">
        <v>114</v>
      </c>
      <c r="M829" s="33">
        <f>'Inputs and Outputs Part A'!$B$4+'Inputs and Outputs Part A'!$B$9</f>
        <v>102</v>
      </c>
      <c r="N829" s="33">
        <f t="shared" si="73"/>
        <v>102</v>
      </c>
      <c r="O829" s="33">
        <f>IF(N829-K829&gt;'Inputs and Outputs Part A'!B$4,N829-K829-'Inputs and Outputs Part A'!B$4,0)</f>
        <v>2</v>
      </c>
      <c r="P829" s="35">
        <f>'Inputs and Outputs Part A'!$B$5*'Data Sheet A'!N829-'Inputs and Outputs Part A'!$B$6*'Data Sheet A'!O829</f>
        <v>3880</v>
      </c>
      <c r="S829" s="13" t="s">
        <v>833</v>
      </c>
      <c r="T829" s="34">
        <v>0</v>
      </c>
      <c r="U829" s="34">
        <v>114</v>
      </c>
      <c r="V829" s="33">
        <f>'Inputs and Outputs Part A'!$B$4+'Inputs and Outputs Part A'!$B$10</f>
        <v>103</v>
      </c>
      <c r="W829" s="33">
        <f t="shared" si="74"/>
        <v>103</v>
      </c>
      <c r="X829" s="33">
        <f>IF(W829-T829&gt;'Inputs and Outputs Part A'!B$4,W829-T829-'Inputs and Outputs Part A'!B$4,0)</f>
        <v>3</v>
      </c>
      <c r="Y829" s="35">
        <f>'Inputs and Outputs Part A'!$B$5*'Data Sheet A'!W829-'Inputs and Outputs Part A'!$B$6*'Data Sheet A'!X829</f>
        <v>3820</v>
      </c>
      <c r="AB829" s="13" t="s">
        <v>833</v>
      </c>
      <c r="AC829" s="34">
        <v>0</v>
      </c>
      <c r="AD829" s="34">
        <v>114</v>
      </c>
      <c r="AE829" s="33">
        <f>'Inputs and Outputs Part A'!$B$4+'Inputs and Outputs Part A'!$B$11</f>
        <v>104</v>
      </c>
      <c r="AF829" s="33">
        <f t="shared" si="75"/>
        <v>104</v>
      </c>
      <c r="AG829" s="33">
        <f>IF(AF829-AC829&gt;'Inputs and Outputs Part A'!B$4,AF829-AC829-'Inputs and Outputs Part A'!B$4,0)</f>
        <v>4</v>
      </c>
      <c r="AH829" s="35">
        <f>'Inputs and Outputs Part A'!$B$5*'Data Sheet A'!AF829-'Inputs and Outputs Part A'!$B$6*'Data Sheet A'!AG829</f>
        <v>3760</v>
      </c>
      <c r="AK829" s="13" t="s">
        <v>833</v>
      </c>
      <c r="AL829" s="34">
        <v>0</v>
      </c>
      <c r="AM829" s="34">
        <v>114</v>
      </c>
      <c r="AN829" s="33">
        <f>'Inputs and Outputs Part A'!$B$4+'Inputs and Outputs Part A'!$B$12</f>
        <v>105</v>
      </c>
      <c r="AO829" s="33">
        <f t="shared" si="76"/>
        <v>105</v>
      </c>
      <c r="AP829" s="33">
        <f>IF(AO829-AL829&gt;'Inputs and Outputs Part A'!B$4,AO829-AL829-'Inputs and Outputs Part A'!B$4,0)</f>
        <v>5</v>
      </c>
      <c r="AQ829" s="35">
        <f>'Inputs and Outputs Part A'!$B$5*'Data Sheet A'!AO829-'Inputs and Outputs Part A'!$B$6*'Data Sheet A'!AP829</f>
        <v>3700</v>
      </c>
      <c r="AS829" s="13" t="s">
        <v>833</v>
      </c>
      <c r="AT829" s="34">
        <v>0</v>
      </c>
      <c r="AU829" s="34">
        <v>114</v>
      </c>
      <c r="AV829" s="33">
        <f>'Inputs and Outputs Part A'!$B$4</f>
        <v>100</v>
      </c>
      <c r="AW829" s="33">
        <f t="shared" si="77"/>
        <v>100</v>
      </c>
      <c r="AX829" s="33">
        <f>IF(AW829-AT829&gt;'Inputs and Outputs Part A'!B$4,AW829-AT829-'Inputs and Outputs Part A'!B$4,0)</f>
        <v>0</v>
      </c>
      <c r="AY829" s="35">
        <f>'Inputs and Outputs Part A'!$B$5*'Data Sheet A'!AW829</f>
        <v>4000</v>
      </c>
    </row>
    <row r="830" spans="1:51" x14ac:dyDescent="0.3">
      <c r="A830" s="13" t="s">
        <v>834</v>
      </c>
      <c r="B830" s="34">
        <v>2</v>
      </c>
      <c r="C830" s="34">
        <v>99</v>
      </c>
      <c r="D830" s="33">
        <f>'Inputs and Outputs Part A'!$B$4+'Inputs and Outputs Part A'!$B$8</f>
        <v>101</v>
      </c>
      <c r="E830" s="33">
        <f t="shared" si="72"/>
        <v>99</v>
      </c>
      <c r="F830" s="33">
        <f>IF(E830-B830&gt;'Inputs and Outputs Part A'!B$4,E830-B830-'Inputs and Outputs Part A'!B$4,0)</f>
        <v>0</v>
      </c>
      <c r="G830" s="35">
        <f>'Inputs and Outputs Part A'!$B$5*'Data Sheet A'!E830-'Inputs and Outputs Part A'!$B$6*'Data Sheet A'!F830</f>
        <v>3960</v>
      </c>
      <c r="J830" s="13" t="s">
        <v>834</v>
      </c>
      <c r="K830" s="34">
        <v>2</v>
      </c>
      <c r="L830" s="34">
        <v>99</v>
      </c>
      <c r="M830" s="33">
        <f>'Inputs and Outputs Part A'!$B$4+'Inputs and Outputs Part A'!$B$9</f>
        <v>102</v>
      </c>
      <c r="N830" s="33">
        <f t="shared" si="73"/>
        <v>99</v>
      </c>
      <c r="O830" s="33">
        <f>IF(N830-K830&gt;'Inputs and Outputs Part A'!B$4,N830-K830-'Inputs and Outputs Part A'!B$4,0)</f>
        <v>0</v>
      </c>
      <c r="P830" s="35">
        <f>'Inputs and Outputs Part A'!$B$5*'Data Sheet A'!N830-'Inputs and Outputs Part A'!$B$6*'Data Sheet A'!O830</f>
        <v>3960</v>
      </c>
      <c r="S830" s="13" t="s">
        <v>834</v>
      </c>
      <c r="T830" s="34">
        <v>2</v>
      </c>
      <c r="U830" s="34">
        <v>99</v>
      </c>
      <c r="V830" s="33">
        <f>'Inputs and Outputs Part A'!$B$4+'Inputs and Outputs Part A'!$B$10</f>
        <v>103</v>
      </c>
      <c r="W830" s="33">
        <f t="shared" si="74"/>
        <v>99</v>
      </c>
      <c r="X830" s="33">
        <f>IF(W830-T830&gt;'Inputs and Outputs Part A'!B$4,W830-T830-'Inputs and Outputs Part A'!B$4,0)</f>
        <v>0</v>
      </c>
      <c r="Y830" s="35">
        <f>'Inputs and Outputs Part A'!$B$5*'Data Sheet A'!W830-'Inputs and Outputs Part A'!$B$6*'Data Sheet A'!X830</f>
        <v>3960</v>
      </c>
      <c r="AB830" s="13" t="s">
        <v>834</v>
      </c>
      <c r="AC830" s="34">
        <v>2</v>
      </c>
      <c r="AD830" s="34">
        <v>99</v>
      </c>
      <c r="AE830" s="33">
        <f>'Inputs and Outputs Part A'!$B$4+'Inputs and Outputs Part A'!$B$11</f>
        <v>104</v>
      </c>
      <c r="AF830" s="33">
        <f t="shared" si="75"/>
        <v>99</v>
      </c>
      <c r="AG830" s="33">
        <f>IF(AF830-AC830&gt;'Inputs and Outputs Part A'!B$4,AF830-AC830-'Inputs and Outputs Part A'!B$4,0)</f>
        <v>0</v>
      </c>
      <c r="AH830" s="35">
        <f>'Inputs and Outputs Part A'!$B$5*'Data Sheet A'!AF830-'Inputs and Outputs Part A'!$B$6*'Data Sheet A'!AG830</f>
        <v>3960</v>
      </c>
      <c r="AK830" s="13" t="s">
        <v>834</v>
      </c>
      <c r="AL830" s="34">
        <v>2</v>
      </c>
      <c r="AM830" s="34">
        <v>99</v>
      </c>
      <c r="AN830" s="33">
        <f>'Inputs and Outputs Part A'!$B$4+'Inputs and Outputs Part A'!$B$12</f>
        <v>105</v>
      </c>
      <c r="AO830" s="33">
        <f t="shared" si="76"/>
        <v>99</v>
      </c>
      <c r="AP830" s="33">
        <f>IF(AO830-AL830&gt;'Inputs and Outputs Part A'!B$4,AO830-AL830-'Inputs and Outputs Part A'!B$4,0)</f>
        <v>0</v>
      </c>
      <c r="AQ830" s="35">
        <f>'Inputs and Outputs Part A'!$B$5*'Data Sheet A'!AO830-'Inputs and Outputs Part A'!$B$6*'Data Sheet A'!AP830</f>
        <v>3960</v>
      </c>
      <c r="AS830" s="13" t="s">
        <v>834</v>
      </c>
      <c r="AT830" s="34">
        <v>2</v>
      </c>
      <c r="AU830" s="34">
        <v>99</v>
      </c>
      <c r="AV830" s="33">
        <f>'Inputs and Outputs Part A'!$B$4</f>
        <v>100</v>
      </c>
      <c r="AW830" s="33">
        <f t="shared" si="77"/>
        <v>99</v>
      </c>
      <c r="AX830" s="33">
        <f>IF(AW830-AT830&gt;'Inputs and Outputs Part A'!B$4,AW830-AT830-'Inputs and Outputs Part A'!B$4,0)</f>
        <v>0</v>
      </c>
      <c r="AY830" s="35">
        <f>'Inputs and Outputs Part A'!$B$5*'Data Sheet A'!AW830</f>
        <v>3960</v>
      </c>
    </row>
    <row r="831" spans="1:51" x14ac:dyDescent="0.3">
      <c r="A831" s="13" t="s">
        <v>835</v>
      </c>
      <c r="B831" s="34">
        <v>2</v>
      </c>
      <c r="C831" s="34">
        <v>103</v>
      </c>
      <c r="D831" s="33">
        <f>'Inputs and Outputs Part A'!$B$4+'Inputs and Outputs Part A'!$B$8</f>
        <v>101</v>
      </c>
      <c r="E831" s="33">
        <f t="shared" si="72"/>
        <v>101</v>
      </c>
      <c r="F831" s="33">
        <f>IF(E831-B831&gt;'Inputs and Outputs Part A'!B$4,E831-B831-'Inputs and Outputs Part A'!B$4,0)</f>
        <v>0</v>
      </c>
      <c r="G831" s="35">
        <f>'Inputs and Outputs Part A'!$B$5*'Data Sheet A'!E831-'Inputs and Outputs Part A'!$B$6*'Data Sheet A'!F831</f>
        <v>4040</v>
      </c>
      <c r="J831" s="13" t="s">
        <v>835</v>
      </c>
      <c r="K831" s="34">
        <v>2</v>
      </c>
      <c r="L831" s="34">
        <v>103</v>
      </c>
      <c r="M831" s="33">
        <f>'Inputs and Outputs Part A'!$B$4+'Inputs and Outputs Part A'!$B$9</f>
        <v>102</v>
      </c>
      <c r="N831" s="33">
        <f t="shared" si="73"/>
        <v>102</v>
      </c>
      <c r="O831" s="33">
        <f>IF(N831-K831&gt;'Inputs and Outputs Part A'!B$4,N831-K831-'Inputs and Outputs Part A'!B$4,0)</f>
        <v>0</v>
      </c>
      <c r="P831" s="35">
        <f>'Inputs and Outputs Part A'!$B$5*'Data Sheet A'!N831-'Inputs and Outputs Part A'!$B$6*'Data Sheet A'!O831</f>
        <v>4080</v>
      </c>
      <c r="S831" s="13" t="s">
        <v>835</v>
      </c>
      <c r="T831" s="34">
        <v>2</v>
      </c>
      <c r="U831" s="34">
        <v>103</v>
      </c>
      <c r="V831" s="33">
        <f>'Inputs and Outputs Part A'!$B$4+'Inputs and Outputs Part A'!$B$10</f>
        <v>103</v>
      </c>
      <c r="W831" s="33">
        <f t="shared" si="74"/>
        <v>103</v>
      </c>
      <c r="X831" s="33">
        <f>IF(W831-T831&gt;'Inputs and Outputs Part A'!B$4,W831-T831-'Inputs and Outputs Part A'!B$4,0)</f>
        <v>1</v>
      </c>
      <c r="Y831" s="35">
        <f>'Inputs and Outputs Part A'!$B$5*'Data Sheet A'!W831-'Inputs and Outputs Part A'!$B$6*'Data Sheet A'!X831</f>
        <v>4020</v>
      </c>
      <c r="AB831" s="13" t="s">
        <v>835</v>
      </c>
      <c r="AC831" s="34">
        <v>2</v>
      </c>
      <c r="AD831" s="34">
        <v>103</v>
      </c>
      <c r="AE831" s="33">
        <f>'Inputs and Outputs Part A'!$B$4+'Inputs and Outputs Part A'!$B$11</f>
        <v>104</v>
      </c>
      <c r="AF831" s="33">
        <f t="shared" si="75"/>
        <v>103</v>
      </c>
      <c r="AG831" s="33">
        <f>IF(AF831-AC831&gt;'Inputs and Outputs Part A'!B$4,AF831-AC831-'Inputs and Outputs Part A'!B$4,0)</f>
        <v>1</v>
      </c>
      <c r="AH831" s="35">
        <f>'Inputs and Outputs Part A'!$B$5*'Data Sheet A'!AF831-'Inputs and Outputs Part A'!$B$6*'Data Sheet A'!AG831</f>
        <v>4020</v>
      </c>
      <c r="AK831" s="13" t="s">
        <v>835</v>
      </c>
      <c r="AL831" s="34">
        <v>2</v>
      </c>
      <c r="AM831" s="34">
        <v>103</v>
      </c>
      <c r="AN831" s="33">
        <f>'Inputs and Outputs Part A'!$B$4+'Inputs and Outputs Part A'!$B$12</f>
        <v>105</v>
      </c>
      <c r="AO831" s="33">
        <f t="shared" si="76"/>
        <v>103</v>
      </c>
      <c r="AP831" s="33">
        <f>IF(AO831-AL831&gt;'Inputs and Outputs Part A'!B$4,AO831-AL831-'Inputs and Outputs Part A'!B$4,0)</f>
        <v>1</v>
      </c>
      <c r="AQ831" s="35">
        <f>'Inputs and Outputs Part A'!$B$5*'Data Sheet A'!AO831-'Inputs and Outputs Part A'!$B$6*'Data Sheet A'!AP831</f>
        <v>4020</v>
      </c>
      <c r="AS831" s="13" t="s">
        <v>835</v>
      </c>
      <c r="AT831" s="34">
        <v>2</v>
      </c>
      <c r="AU831" s="34">
        <v>103</v>
      </c>
      <c r="AV831" s="33">
        <f>'Inputs and Outputs Part A'!$B$4</f>
        <v>100</v>
      </c>
      <c r="AW831" s="33">
        <f t="shared" si="77"/>
        <v>100</v>
      </c>
      <c r="AX831" s="33">
        <f>IF(AW831-AT831&gt;'Inputs and Outputs Part A'!B$4,AW831-AT831-'Inputs and Outputs Part A'!B$4,0)</f>
        <v>0</v>
      </c>
      <c r="AY831" s="35">
        <f>'Inputs and Outputs Part A'!$B$5*'Data Sheet A'!AW831</f>
        <v>4000</v>
      </c>
    </row>
    <row r="832" spans="1:51" x14ac:dyDescent="0.3">
      <c r="A832" s="13" t="s">
        <v>836</v>
      </c>
      <c r="B832" s="34">
        <v>2</v>
      </c>
      <c r="C832" s="34">
        <v>97</v>
      </c>
      <c r="D832" s="33">
        <f>'Inputs and Outputs Part A'!$B$4+'Inputs and Outputs Part A'!$B$8</f>
        <v>101</v>
      </c>
      <c r="E832" s="33">
        <f t="shared" si="72"/>
        <v>97</v>
      </c>
      <c r="F832" s="33">
        <f>IF(E832-B832&gt;'Inputs and Outputs Part A'!B$4,E832-B832-'Inputs and Outputs Part A'!B$4,0)</f>
        <v>0</v>
      </c>
      <c r="G832" s="35">
        <f>'Inputs and Outputs Part A'!$B$5*'Data Sheet A'!E832-'Inputs and Outputs Part A'!$B$6*'Data Sheet A'!F832</f>
        <v>3880</v>
      </c>
      <c r="J832" s="13" t="s">
        <v>836</v>
      </c>
      <c r="K832" s="34">
        <v>2</v>
      </c>
      <c r="L832" s="34">
        <v>97</v>
      </c>
      <c r="M832" s="33">
        <f>'Inputs and Outputs Part A'!$B$4+'Inputs and Outputs Part A'!$B$9</f>
        <v>102</v>
      </c>
      <c r="N832" s="33">
        <f t="shared" si="73"/>
        <v>97</v>
      </c>
      <c r="O832" s="33">
        <f>IF(N832-K832&gt;'Inputs and Outputs Part A'!B$4,N832-K832-'Inputs and Outputs Part A'!B$4,0)</f>
        <v>0</v>
      </c>
      <c r="P832" s="35">
        <f>'Inputs and Outputs Part A'!$B$5*'Data Sheet A'!N832-'Inputs and Outputs Part A'!$B$6*'Data Sheet A'!O832</f>
        <v>3880</v>
      </c>
      <c r="S832" s="13" t="s">
        <v>836</v>
      </c>
      <c r="T832" s="34">
        <v>2</v>
      </c>
      <c r="U832" s="34">
        <v>97</v>
      </c>
      <c r="V832" s="33">
        <f>'Inputs and Outputs Part A'!$B$4+'Inputs and Outputs Part A'!$B$10</f>
        <v>103</v>
      </c>
      <c r="W832" s="33">
        <f t="shared" si="74"/>
        <v>97</v>
      </c>
      <c r="X832" s="33">
        <f>IF(W832-T832&gt;'Inputs and Outputs Part A'!B$4,W832-T832-'Inputs and Outputs Part A'!B$4,0)</f>
        <v>0</v>
      </c>
      <c r="Y832" s="35">
        <f>'Inputs and Outputs Part A'!$B$5*'Data Sheet A'!W832-'Inputs and Outputs Part A'!$B$6*'Data Sheet A'!X832</f>
        <v>3880</v>
      </c>
      <c r="AB832" s="13" t="s">
        <v>836</v>
      </c>
      <c r="AC832" s="34">
        <v>2</v>
      </c>
      <c r="AD832" s="34">
        <v>97</v>
      </c>
      <c r="AE832" s="33">
        <f>'Inputs and Outputs Part A'!$B$4+'Inputs and Outputs Part A'!$B$11</f>
        <v>104</v>
      </c>
      <c r="AF832" s="33">
        <f t="shared" si="75"/>
        <v>97</v>
      </c>
      <c r="AG832" s="33">
        <f>IF(AF832-AC832&gt;'Inputs and Outputs Part A'!B$4,AF832-AC832-'Inputs and Outputs Part A'!B$4,0)</f>
        <v>0</v>
      </c>
      <c r="AH832" s="35">
        <f>'Inputs and Outputs Part A'!$B$5*'Data Sheet A'!AF832-'Inputs and Outputs Part A'!$B$6*'Data Sheet A'!AG832</f>
        <v>3880</v>
      </c>
      <c r="AK832" s="13" t="s">
        <v>836</v>
      </c>
      <c r="AL832" s="34">
        <v>2</v>
      </c>
      <c r="AM832" s="34">
        <v>97</v>
      </c>
      <c r="AN832" s="33">
        <f>'Inputs and Outputs Part A'!$B$4+'Inputs and Outputs Part A'!$B$12</f>
        <v>105</v>
      </c>
      <c r="AO832" s="33">
        <f t="shared" si="76"/>
        <v>97</v>
      </c>
      <c r="AP832" s="33">
        <f>IF(AO832-AL832&gt;'Inputs and Outputs Part A'!B$4,AO832-AL832-'Inputs and Outputs Part A'!B$4,0)</f>
        <v>0</v>
      </c>
      <c r="AQ832" s="35">
        <f>'Inputs and Outputs Part A'!$B$5*'Data Sheet A'!AO832-'Inputs and Outputs Part A'!$B$6*'Data Sheet A'!AP832</f>
        <v>3880</v>
      </c>
      <c r="AS832" s="13" t="s">
        <v>836</v>
      </c>
      <c r="AT832" s="34">
        <v>2</v>
      </c>
      <c r="AU832" s="34">
        <v>97</v>
      </c>
      <c r="AV832" s="33">
        <f>'Inputs and Outputs Part A'!$B$4</f>
        <v>100</v>
      </c>
      <c r="AW832" s="33">
        <f t="shared" si="77"/>
        <v>97</v>
      </c>
      <c r="AX832" s="33">
        <f>IF(AW832-AT832&gt;'Inputs and Outputs Part A'!B$4,AW832-AT832-'Inputs and Outputs Part A'!B$4,0)</f>
        <v>0</v>
      </c>
      <c r="AY832" s="35">
        <f>'Inputs and Outputs Part A'!$B$5*'Data Sheet A'!AW832</f>
        <v>3880</v>
      </c>
    </row>
    <row r="833" spans="1:51" x14ac:dyDescent="0.3">
      <c r="A833" s="13" t="s">
        <v>837</v>
      </c>
      <c r="B833" s="34">
        <v>0</v>
      </c>
      <c r="C833" s="34">
        <v>109</v>
      </c>
      <c r="D833" s="33">
        <f>'Inputs and Outputs Part A'!$B$4+'Inputs and Outputs Part A'!$B$8</f>
        <v>101</v>
      </c>
      <c r="E833" s="33">
        <f t="shared" si="72"/>
        <v>101</v>
      </c>
      <c r="F833" s="33">
        <f>IF(E833-B833&gt;'Inputs and Outputs Part A'!B$4,E833-B833-'Inputs and Outputs Part A'!B$4,0)</f>
        <v>1</v>
      </c>
      <c r="G833" s="35">
        <f>'Inputs and Outputs Part A'!$B$5*'Data Sheet A'!E833-'Inputs and Outputs Part A'!$B$6*'Data Sheet A'!F833</f>
        <v>3940</v>
      </c>
      <c r="J833" s="13" t="s">
        <v>837</v>
      </c>
      <c r="K833" s="34">
        <v>0</v>
      </c>
      <c r="L833" s="34">
        <v>109</v>
      </c>
      <c r="M833" s="33">
        <f>'Inputs and Outputs Part A'!$B$4+'Inputs and Outputs Part A'!$B$9</f>
        <v>102</v>
      </c>
      <c r="N833" s="33">
        <f t="shared" si="73"/>
        <v>102</v>
      </c>
      <c r="O833" s="33">
        <f>IF(N833-K833&gt;'Inputs and Outputs Part A'!B$4,N833-K833-'Inputs and Outputs Part A'!B$4,0)</f>
        <v>2</v>
      </c>
      <c r="P833" s="35">
        <f>'Inputs and Outputs Part A'!$B$5*'Data Sheet A'!N833-'Inputs and Outputs Part A'!$B$6*'Data Sheet A'!O833</f>
        <v>3880</v>
      </c>
      <c r="S833" s="13" t="s">
        <v>837</v>
      </c>
      <c r="T833" s="34">
        <v>0</v>
      </c>
      <c r="U833" s="34">
        <v>109</v>
      </c>
      <c r="V833" s="33">
        <f>'Inputs and Outputs Part A'!$B$4+'Inputs and Outputs Part A'!$B$10</f>
        <v>103</v>
      </c>
      <c r="W833" s="33">
        <f t="shared" si="74"/>
        <v>103</v>
      </c>
      <c r="X833" s="33">
        <f>IF(W833-T833&gt;'Inputs and Outputs Part A'!B$4,W833-T833-'Inputs and Outputs Part A'!B$4,0)</f>
        <v>3</v>
      </c>
      <c r="Y833" s="35">
        <f>'Inputs and Outputs Part A'!$B$5*'Data Sheet A'!W833-'Inputs and Outputs Part A'!$B$6*'Data Sheet A'!X833</f>
        <v>3820</v>
      </c>
      <c r="AB833" s="13" t="s">
        <v>837</v>
      </c>
      <c r="AC833" s="34">
        <v>0</v>
      </c>
      <c r="AD833" s="34">
        <v>109</v>
      </c>
      <c r="AE833" s="33">
        <f>'Inputs and Outputs Part A'!$B$4+'Inputs and Outputs Part A'!$B$11</f>
        <v>104</v>
      </c>
      <c r="AF833" s="33">
        <f t="shared" si="75"/>
        <v>104</v>
      </c>
      <c r="AG833" s="33">
        <f>IF(AF833-AC833&gt;'Inputs and Outputs Part A'!B$4,AF833-AC833-'Inputs and Outputs Part A'!B$4,0)</f>
        <v>4</v>
      </c>
      <c r="AH833" s="35">
        <f>'Inputs and Outputs Part A'!$B$5*'Data Sheet A'!AF833-'Inputs and Outputs Part A'!$B$6*'Data Sheet A'!AG833</f>
        <v>3760</v>
      </c>
      <c r="AK833" s="13" t="s">
        <v>837</v>
      </c>
      <c r="AL833" s="34">
        <v>0</v>
      </c>
      <c r="AM833" s="34">
        <v>109</v>
      </c>
      <c r="AN833" s="33">
        <f>'Inputs and Outputs Part A'!$B$4+'Inputs and Outputs Part A'!$B$12</f>
        <v>105</v>
      </c>
      <c r="AO833" s="33">
        <f t="shared" si="76"/>
        <v>105</v>
      </c>
      <c r="AP833" s="33">
        <f>IF(AO833-AL833&gt;'Inputs and Outputs Part A'!B$4,AO833-AL833-'Inputs and Outputs Part A'!B$4,0)</f>
        <v>5</v>
      </c>
      <c r="AQ833" s="35">
        <f>'Inputs and Outputs Part A'!$B$5*'Data Sheet A'!AO833-'Inputs and Outputs Part A'!$B$6*'Data Sheet A'!AP833</f>
        <v>3700</v>
      </c>
      <c r="AS833" s="13" t="s">
        <v>837</v>
      </c>
      <c r="AT833" s="34">
        <v>0</v>
      </c>
      <c r="AU833" s="34">
        <v>109</v>
      </c>
      <c r="AV833" s="33">
        <f>'Inputs and Outputs Part A'!$B$4</f>
        <v>100</v>
      </c>
      <c r="AW833" s="33">
        <f t="shared" si="77"/>
        <v>100</v>
      </c>
      <c r="AX833" s="33">
        <f>IF(AW833-AT833&gt;'Inputs and Outputs Part A'!B$4,AW833-AT833-'Inputs and Outputs Part A'!B$4,0)</f>
        <v>0</v>
      </c>
      <c r="AY833" s="35">
        <f>'Inputs and Outputs Part A'!$B$5*'Data Sheet A'!AW833</f>
        <v>4000</v>
      </c>
    </row>
    <row r="834" spans="1:51" x14ac:dyDescent="0.3">
      <c r="A834" s="13" t="s">
        <v>838</v>
      </c>
      <c r="B834" s="34">
        <v>3</v>
      </c>
      <c r="C834" s="34">
        <v>97</v>
      </c>
      <c r="D834" s="33">
        <f>'Inputs and Outputs Part A'!$B$4+'Inputs and Outputs Part A'!$B$8</f>
        <v>101</v>
      </c>
      <c r="E834" s="33">
        <f t="shared" si="72"/>
        <v>97</v>
      </c>
      <c r="F834" s="33">
        <f>IF(E834-B834&gt;'Inputs and Outputs Part A'!B$4,E834-B834-'Inputs and Outputs Part A'!B$4,0)</f>
        <v>0</v>
      </c>
      <c r="G834" s="35">
        <f>'Inputs and Outputs Part A'!$B$5*'Data Sheet A'!E834-'Inputs and Outputs Part A'!$B$6*'Data Sheet A'!F834</f>
        <v>3880</v>
      </c>
      <c r="J834" s="13" t="s">
        <v>838</v>
      </c>
      <c r="K834" s="34">
        <v>3</v>
      </c>
      <c r="L834" s="34">
        <v>97</v>
      </c>
      <c r="M834" s="33">
        <f>'Inputs and Outputs Part A'!$B$4+'Inputs and Outputs Part A'!$B$9</f>
        <v>102</v>
      </c>
      <c r="N834" s="33">
        <f t="shared" si="73"/>
        <v>97</v>
      </c>
      <c r="O834" s="33">
        <f>IF(N834-K834&gt;'Inputs and Outputs Part A'!B$4,N834-K834-'Inputs and Outputs Part A'!B$4,0)</f>
        <v>0</v>
      </c>
      <c r="P834" s="35">
        <f>'Inputs and Outputs Part A'!$B$5*'Data Sheet A'!N834-'Inputs and Outputs Part A'!$B$6*'Data Sheet A'!O834</f>
        <v>3880</v>
      </c>
      <c r="S834" s="13" t="s">
        <v>838</v>
      </c>
      <c r="T834" s="34">
        <v>3</v>
      </c>
      <c r="U834" s="34">
        <v>97</v>
      </c>
      <c r="V834" s="33">
        <f>'Inputs and Outputs Part A'!$B$4+'Inputs and Outputs Part A'!$B$10</f>
        <v>103</v>
      </c>
      <c r="W834" s="33">
        <f t="shared" si="74"/>
        <v>97</v>
      </c>
      <c r="X834" s="33">
        <f>IF(W834-T834&gt;'Inputs and Outputs Part A'!B$4,W834-T834-'Inputs and Outputs Part A'!B$4,0)</f>
        <v>0</v>
      </c>
      <c r="Y834" s="35">
        <f>'Inputs and Outputs Part A'!$B$5*'Data Sheet A'!W834-'Inputs and Outputs Part A'!$B$6*'Data Sheet A'!X834</f>
        <v>3880</v>
      </c>
      <c r="AB834" s="13" t="s">
        <v>838</v>
      </c>
      <c r="AC834" s="34">
        <v>3</v>
      </c>
      <c r="AD834" s="34">
        <v>97</v>
      </c>
      <c r="AE834" s="33">
        <f>'Inputs and Outputs Part A'!$B$4+'Inputs and Outputs Part A'!$B$11</f>
        <v>104</v>
      </c>
      <c r="AF834" s="33">
        <f t="shared" si="75"/>
        <v>97</v>
      </c>
      <c r="AG834" s="33">
        <f>IF(AF834-AC834&gt;'Inputs and Outputs Part A'!B$4,AF834-AC834-'Inputs and Outputs Part A'!B$4,0)</f>
        <v>0</v>
      </c>
      <c r="AH834" s="35">
        <f>'Inputs and Outputs Part A'!$B$5*'Data Sheet A'!AF834-'Inputs and Outputs Part A'!$B$6*'Data Sheet A'!AG834</f>
        <v>3880</v>
      </c>
      <c r="AK834" s="13" t="s">
        <v>838</v>
      </c>
      <c r="AL834" s="34">
        <v>3</v>
      </c>
      <c r="AM834" s="34">
        <v>97</v>
      </c>
      <c r="AN834" s="33">
        <f>'Inputs and Outputs Part A'!$B$4+'Inputs and Outputs Part A'!$B$12</f>
        <v>105</v>
      </c>
      <c r="AO834" s="33">
        <f t="shared" si="76"/>
        <v>97</v>
      </c>
      <c r="AP834" s="33">
        <f>IF(AO834-AL834&gt;'Inputs and Outputs Part A'!B$4,AO834-AL834-'Inputs and Outputs Part A'!B$4,0)</f>
        <v>0</v>
      </c>
      <c r="AQ834" s="35">
        <f>'Inputs and Outputs Part A'!$B$5*'Data Sheet A'!AO834-'Inputs and Outputs Part A'!$B$6*'Data Sheet A'!AP834</f>
        <v>3880</v>
      </c>
      <c r="AS834" s="13" t="s">
        <v>838</v>
      </c>
      <c r="AT834" s="34">
        <v>3</v>
      </c>
      <c r="AU834" s="34">
        <v>97</v>
      </c>
      <c r="AV834" s="33">
        <f>'Inputs and Outputs Part A'!$B$4</f>
        <v>100</v>
      </c>
      <c r="AW834" s="33">
        <f t="shared" si="77"/>
        <v>97</v>
      </c>
      <c r="AX834" s="33">
        <f>IF(AW834-AT834&gt;'Inputs and Outputs Part A'!B$4,AW834-AT834-'Inputs and Outputs Part A'!B$4,0)</f>
        <v>0</v>
      </c>
      <c r="AY834" s="35">
        <f>'Inputs and Outputs Part A'!$B$5*'Data Sheet A'!AW834</f>
        <v>3880</v>
      </c>
    </row>
    <row r="835" spans="1:51" x14ac:dyDescent="0.3">
      <c r="A835" s="13" t="s">
        <v>839</v>
      </c>
      <c r="B835" s="34">
        <v>2</v>
      </c>
      <c r="C835" s="34">
        <v>94</v>
      </c>
      <c r="D835" s="33">
        <f>'Inputs and Outputs Part A'!$B$4+'Inputs and Outputs Part A'!$B$8</f>
        <v>101</v>
      </c>
      <c r="E835" s="33">
        <f t="shared" si="72"/>
        <v>94</v>
      </c>
      <c r="F835" s="33">
        <f>IF(E835-B835&gt;'Inputs and Outputs Part A'!B$4,E835-B835-'Inputs and Outputs Part A'!B$4,0)</f>
        <v>0</v>
      </c>
      <c r="G835" s="35">
        <f>'Inputs and Outputs Part A'!$B$5*'Data Sheet A'!E835-'Inputs and Outputs Part A'!$B$6*'Data Sheet A'!F835</f>
        <v>3760</v>
      </c>
      <c r="J835" s="13" t="s">
        <v>839</v>
      </c>
      <c r="K835" s="34">
        <v>2</v>
      </c>
      <c r="L835" s="34">
        <v>94</v>
      </c>
      <c r="M835" s="33">
        <f>'Inputs and Outputs Part A'!$B$4+'Inputs and Outputs Part A'!$B$9</f>
        <v>102</v>
      </c>
      <c r="N835" s="33">
        <f t="shared" si="73"/>
        <v>94</v>
      </c>
      <c r="O835" s="33">
        <f>IF(N835-K835&gt;'Inputs and Outputs Part A'!B$4,N835-K835-'Inputs and Outputs Part A'!B$4,0)</f>
        <v>0</v>
      </c>
      <c r="P835" s="35">
        <f>'Inputs and Outputs Part A'!$B$5*'Data Sheet A'!N835-'Inputs and Outputs Part A'!$B$6*'Data Sheet A'!O835</f>
        <v>3760</v>
      </c>
      <c r="S835" s="13" t="s">
        <v>839</v>
      </c>
      <c r="T835" s="34">
        <v>2</v>
      </c>
      <c r="U835" s="34">
        <v>94</v>
      </c>
      <c r="V835" s="33">
        <f>'Inputs and Outputs Part A'!$B$4+'Inputs and Outputs Part A'!$B$10</f>
        <v>103</v>
      </c>
      <c r="W835" s="33">
        <f t="shared" si="74"/>
        <v>94</v>
      </c>
      <c r="X835" s="33">
        <f>IF(W835-T835&gt;'Inputs and Outputs Part A'!B$4,W835-T835-'Inputs and Outputs Part A'!B$4,0)</f>
        <v>0</v>
      </c>
      <c r="Y835" s="35">
        <f>'Inputs and Outputs Part A'!$B$5*'Data Sheet A'!W835-'Inputs and Outputs Part A'!$B$6*'Data Sheet A'!X835</f>
        <v>3760</v>
      </c>
      <c r="AB835" s="13" t="s">
        <v>839</v>
      </c>
      <c r="AC835" s="34">
        <v>2</v>
      </c>
      <c r="AD835" s="34">
        <v>94</v>
      </c>
      <c r="AE835" s="33">
        <f>'Inputs and Outputs Part A'!$B$4+'Inputs and Outputs Part A'!$B$11</f>
        <v>104</v>
      </c>
      <c r="AF835" s="33">
        <f t="shared" si="75"/>
        <v>94</v>
      </c>
      <c r="AG835" s="33">
        <f>IF(AF835-AC835&gt;'Inputs and Outputs Part A'!B$4,AF835-AC835-'Inputs and Outputs Part A'!B$4,0)</f>
        <v>0</v>
      </c>
      <c r="AH835" s="35">
        <f>'Inputs and Outputs Part A'!$B$5*'Data Sheet A'!AF835-'Inputs and Outputs Part A'!$B$6*'Data Sheet A'!AG835</f>
        <v>3760</v>
      </c>
      <c r="AK835" s="13" t="s">
        <v>839</v>
      </c>
      <c r="AL835" s="34">
        <v>2</v>
      </c>
      <c r="AM835" s="34">
        <v>94</v>
      </c>
      <c r="AN835" s="33">
        <f>'Inputs and Outputs Part A'!$B$4+'Inputs and Outputs Part A'!$B$12</f>
        <v>105</v>
      </c>
      <c r="AO835" s="33">
        <f t="shared" si="76"/>
        <v>94</v>
      </c>
      <c r="AP835" s="33">
        <f>IF(AO835-AL835&gt;'Inputs and Outputs Part A'!B$4,AO835-AL835-'Inputs and Outputs Part A'!B$4,0)</f>
        <v>0</v>
      </c>
      <c r="AQ835" s="35">
        <f>'Inputs and Outputs Part A'!$B$5*'Data Sheet A'!AO835-'Inputs and Outputs Part A'!$B$6*'Data Sheet A'!AP835</f>
        <v>3760</v>
      </c>
      <c r="AS835" s="13" t="s">
        <v>839</v>
      </c>
      <c r="AT835" s="34">
        <v>2</v>
      </c>
      <c r="AU835" s="34">
        <v>94</v>
      </c>
      <c r="AV835" s="33">
        <f>'Inputs and Outputs Part A'!$B$4</f>
        <v>100</v>
      </c>
      <c r="AW835" s="33">
        <f t="shared" si="77"/>
        <v>94</v>
      </c>
      <c r="AX835" s="33">
        <f>IF(AW835-AT835&gt;'Inputs and Outputs Part A'!B$4,AW835-AT835-'Inputs and Outputs Part A'!B$4,0)</f>
        <v>0</v>
      </c>
      <c r="AY835" s="35">
        <f>'Inputs and Outputs Part A'!$B$5*'Data Sheet A'!AW835</f>
        <v>3760</v>
      </c>
    </row>
    <row r="836" spans="1:51" x14ac:dyDescent="0.3">
      <c r="A836" s="13" t="s">
        <v>840</v>
      </c>
      <c r="B836" s="34">
        <v>3</v>
      </c>
      <c r="C836" s="34">
        <v>112</v>
      </c>
      <c r="D836" s="33">
        <f>'Inputs and Outputs Part A'!$B$4+'Inputs and Outputs Part A'!$B$8</f>
        <v>101</v>
      </c>
      <c r="E836" s="33">
        <f t="shared" ref="E836:E899" si="78">MIN(C836:D836)</f>
        <v>101</v>
      </c>
      <c r="F836" s="33">
        <f>IF(E836-B836&gt;'Inputs and Outputs Part A'!B$4,E836-B836-'Inputs and Outputs Part A'!B$4,0)</f>
        <v>0</v>
      </c>
      <c r="G836" s="35">
        <f>'Inputs and Outputs Part A'!$B$5*'Data Sheet A'!E836-'Inputs and Outputs Part A'!$B$6*'Data Sheet A'!F836</f>
        <v>4040</v>
      </c>
      <c r="J836" s="13" t="s">
        <v>840</v>
      </c>
      <c r="K836" s="34">
        <v>3</v>
      </c>
      <c r="L836" s="34">
        <v>112</v>
      </c>
      <c r="M836" s="33">
        <f>'Inputs and Outputs Part A'!$B$4+'Inputs and Outputs Part A'!$B$9</f>
        <v>102</v>
      </c>
      <c r="N836" s="33">
        <f t="shared" ref="N836:N899" si="79">MIN(L836:M836)</f>
        <v>102</v>
      </c>
      <c r="O836" s="33">
        <f>IF(N836-K836&gt;'Inputs and Outputs Part A'!B$4,N836-K836-'Inputs and Outputs Part A'!B$4,0)</f>
        <v>0</v>
      </c>
      <c r="P836" s="35">
        <f>'Inputs and Outputs Part A'!$B$5*'Data Sheet A'!N836-'Inputs and Outputs Part A'!$B$6*'Data Sheet A'!O836</f>
        <v>4080</v>
      </c>
      <c r="S836" s="13" t="s">
        <v>840</v>
      </c>
      <c r="T836" s="34">
        <v>3</v>
      </c>
      <c r="U836" s="34">
        <v>112</v>
      </c>
      <c r="V836" s="33">
        <f>'Inputs and Outputs Part A'!$B$4+'Inputs and Outputs Part A'!$B$10</f>
        <v>103</v>
      </c>
      <c r="W836" s="33">
        <f t="shared" ref="W836:W899" si="80">MIN(U836:V836)</f>
        <v>103</v>
      </c>
      <c r="X836" s="33">
        <f>IF(W836-T836&gt;'Inputs and Outputs Part A'!B$4,W836-T836-'Inputs and Outputs Part A'!B$4,0)</f>
        <v>0</v>
      </c>
      <c r="Y836" s="35">
        <f>'Inputs and Outputs Part A'!$B$5*'Data Sheet A'!W836-'Inputs and Outputs Part A'!$B$6*'Data Sheet A'!X836</f>
        <v>4120</v>
      </c>
      <c r="AB836" s="13" t="s">
        <v>840</v>
      </c>
      <c r="AC836" s="34">
        <v>3</v>
      </c>
      <c r="AD836" s="34">
        <v>112</v>
      </c>
      <c r="AE836" s="33">
        <f>'Inputs and Outputs Part A'!$B$4+'Inputs and Outputs Part A'!$B$11</f>
        <v>104</v>
      </c>
      <c r="AF836" s="33">
        <f t="shared" ref="AF836:AF899" si="81">MIN(AD836:AE836)</f>
        <v>104</v>
      </c>
      <c r="AG836" s="33">
        <f>IF(AF836-AC836&gt;'Inputs and Outputs Part A'!B$4,AF836-AC836-'Inputs and Outputs Part A'!B$4,0)</f>
        <v>1</v>
      </c>
      <c r="AH836" s="35">
        <f>'Inputs and Outputs Part A'!$B$5*'Data Sheet A'!AF836-'Inputs and Outputs Part A'!$B$6*'Data Sheet A'!AG836</f>
        <v>4060</v>
      </c>
      <c r="AK836" s="13" t="s">
        <v>840</v>
      </c>
      <c r="AL836" s="34">
        <v>3</v>
      </c>
      <c r="AM836" s="34">
        <v>112</v>
      </c>
      <c r="AN836" s="33">
        <f>'Inputs and Outputs Part A'!$B$4+'Inputs and Outputs Part A'!$B$12</f>
        <v>105</v>
      </c>
      <c r="AO836" s="33">
        <f t="shared" ref="AO836:AO899" si="82">MIN(AM836:AN836)</f>
        <v>105</v>
      </c>
      <c r="AP836" s="33">
        <f>IF(AO836-AL836&gt;'Inputs and Outputs Part A'!B$4,AO836-AL836-'Inputs and Outputs Part A'!B$4,0)</f>
        <v>2</v>
      </c>
      <c r="AQ836" s="35">
        <f>'Inputs and Outputs Part A'!$B$5*'Data Sheet A'!AO836-'Inputs and Outputs Part A'!$B$6*'Data Sheet A'!AP836</f>
        <v>4000</v>
      </c>
      <c r="AS836" s="13" t="s">
        <v>840</v>
      </c>
      <c r="AT836" s="34">
        <v>3</v>
      </c>
      <c r="AU836" s="34">
        <v>112</v>
      </c>
      <c r="AV836" s="33">
        <f>'Inputs and Outputs Part A'!$B$4</f>
        <v>100</v>
      </c>
      <c r="AW836" s="33">
        <f t="shared" ref="AW836:AW899" si="83">MIN(AU836:AV836)</f>
        <v>100</v>
      </c>
      <c r="AX836" s="33">
        <f>IF(AW836-AT836&gt;'Inputs and Outputs Part A'!B$4,AW836-AT836-'Inputs and Outputs Part A'!B$4,0)</f>
        <v>0</v>
      </c>
      <c r="AY836" s="35">
        <f>'Inputs and Outputs Part A'!$B$5*'Data Sheet A'!AW836</f>
        <v>4000</v>
      </c>
    </row>
    <row r="837" spans="1:51" x14ac:dyDescent="0.3">
      <c r="A837" s="13" t="s">
        <v>841</v>
      </c>
      <c r="B837" s="34">
        <v>4</v>
      </c>
      <c r="C837" s="34">
        <v>90</v>
      </c>
      <c r="D837" s="33">
        <f>'Inputs and Outputs Part A'!$B$4+'Inputs and Outputs Part A'!$B$8</f>
        <v>101</v>
      </c>
      <c r="E837" s="33">
        <f t="shared" si="78"/>
        <v>90</v>
      </c>
      <c r="F837" s="33">
        <f>IF(E837-B837&gt;'Inputs and Outputs Part A'!B$4,E837-B837-'Inputs and Outputs Part A'!B$4,0)</f>
        <v>0</v>
      </c>
      <c r="G837" s="35">
        <f>'Inputs and Outputs Part A'!$B$5*'Data Sheet A'!E837-'Inputs and Outputs Part A'!$B$6*'Data Sheet A'!F837</f>
        <v>3600</v>
      </c>
      <c r="J837" s="13" t="s">
        <v>841</v>
      </c>
      <c r="K837" s="34">
        <v>4</v>
      </c>
      <c r="L837" s="34">
        <v>90</v>
      </c>
      <c r="M837" s="33">
        <f>'Inputs and Outputs Part A'!$B$4+'Inputs and Outputs Part A'!$B$9</f>
        <v>102</v>
      </c>
      <c r="N837" s="33">
        <f t="shared" si="79"/>
        <v>90</v>
      </c>
      <c r="O837" s="33">
        <f>IF(N837-K837&gt;'Inputs and Outputs Part A'!B$4,N837-K837-'Inputs and Outputs Part A'!B$4,0)</f>
        <v>0</v>
      </c>
      <c r="P837" s="35">
        <f>'Inputs and Outputs Part A'!$B$5*'Data Sheet A'!N837-'Inputs and Outputs Part A'!$B$6*'Data Sheet A'!O837</f>
        <v>3600</v>
      </c>
      <c r="S837" s="13" t="s">
        <v>841</v>
      </c>
      <c r="T837" s="34">
        <v>4</v>
      </c>
      <c r="U837" s="34">
        <v>90</v>
      </c>
      <c r="V837" s="33">
        <f>'Inputs and Outputs Part A'!$B$4+'Inputs and Outputs Part A'!$B$10</f>
        <v>103</v>
      </c>
      <c r="W837" s="33">
        <f t="shared" si="80"/>
        <v>90</v>
      </c>
      <c r="X837" s="33">
        <f>IF(W837-T837&gt;'Inputs and Outputs Part A'!B$4,W837-T837-'Inputs and Outputs Part A'!B$4,0)</f>
        <v>0</v>
      </c>
      <c r="Y837" s="35">
        <f>'Inputs and Outputs Part A'!$B$5*'Data Sheet A'!W837-'Inputs and Outputs Part A'!$B$6*'Data Sheet A'!X837</f>
        <v>3600</v>
      </c>
      <c r="AB837" s="13" t="s">
        <v>841</v>
      </c>
      <c r="AC837" s="34">
        <v>4</v>
      </c>
      <c r="AD837" s="34">
        <v>90</v>
      </c>
      <c r="AE837" s="33">
        <f>'Inputs and Outputs Part A'!$B$4+'Inputs and Outputs Part A'!$B$11</f>
        <v>104</v>
      </c>
      <c r="AF837" s="33">
        <f t="shared" si="81"/>
        <v>90</v>
      </c>
      <c r="AG837" s="33">
        <f>IF(AF837-AC837&gt;'Inputs and Outputs Part A'!B$4,AF837-AC837-'Inputs and Outputs Part A'!B$4,0)</f>
        <v>0</v>
      </c>
      <c r="AH837" s="35">
        <f>'Inputs and Outputs Part A'!$B$5*'Data Sheet A'!AF837-'Inputs and Outputs Part A'!$B$6*'Data Sheet A'!AG837</f>
        <v>3600</v>
      </c>
      <c r="AK837" s="13" t="s">
        <v>841</v>
      </c>
      <c r="AL837" s="34">
        <v>4</v>
      </c>
      <c r="AM837" s="34">
        <v>90</v>
      </c>
      <c r="AN837" s="33">
        <f>'Inputs and Outputs Part A'!$B$4+'Inputs and Outputs Part A'!$B$12</f>
        <v>105</v>
      </c>
      <c r="AO837" s="33">
        <f t="shared" si="82"/>
        <v>90</v>
      </c>
      <c r="AP837" s="33">
        <f>IF(AO837-AL837&gt;'Inputs and Outputs Part A'!B$4,AO837-AL837-'Inputs and Outputs Part A'!B$4,0)</f>
        <v>0</v>
      </c>
      <c r="AQ837" s="35">
        <f>'Inputs and Outputs Part A'!$B$5*'Data Sheet A'!AO837-'Inputs and Outputs Part A'!$B$6*'Data Sheet A'!AP837</f>
        <v>3600</v>
      </c>
      <c r="AS837" s="13" t="s">
        <v>841</v>
      </c>
      <c r="AT837" s="34">
        <v>4</v>
      </c>
      <c r="AU837" s="34">
        <v>90</v>
      </c>
      <c r="AV837" s="33">
        <f>'Inputs and Outputs Part A'!$B$4</f>
        <v>100</v>
      </c>
      <c r="AW837" s="33">
        <f t="shared" si="83"/>
        <v>90</v>
      </c>
      <c r="AX837" s="33">
        <f>IF(AW837-AT837&gt;'Inputs and Outputs Part A'!B$4,AW837-AT837-'Inputs and Outputs Part A'!B$4,0)</f>
        <v>0</v>
      </c>
      <c r="AY837" s="35">
        <f>'Inputs and Outputs Part A'!$B$5*'Data Sheet A'!AW837</f>
        <v>3600</v>
      </c>
    </row>
    <row r="838" spans="1:51" x14ac:dyDescent="0.3">
      <c r="A838" s="13" t="s">
        <v>842</v>
      </c>
      <c r="B838" s="34">
        <v>8</v>
      </c>
      <c r="C838" s="34">
        <v>99</v>
      </c>
      <c r="D838" s="33">
        <f>'Inputs and Outputs Part A'!$B$4+'Inputs and Outputs Part A'!$B$8</f>
        <v>101</v>
      </c>
      <c r="E838" s="33">
        <f t="shared" si="78"/>
        <v>99</v>
      </c>
      <c r="F838" s="33">
        <f>IF(E838-B838&gt;'Inputs and Outputs Part A'!B$4,E838-B838-'Inputs and Outputs Part A'!B$4,0)</f>
        <v>0</v>
      </c>
      <c r="G838" s="35">
        <f>'Inputs and Outputs Part A'!$B$5*'Data Sheet A'!E838-'Inputs and Outputs Part A'!$B$6*'Data Sheet A'!F838</f>
        <v>3960</v>
      </c>
      <c r="J838" s="13" t="s">
        <v>842</v>
      </c>
      <c r="K838" s="34">
        <v>8</v>
      </c>
      <c r="L838" s="34">
        <v>99</v>
      </c>
      <c r="M838" s="33">
        <f>'Inputs and Outputs Part A'!$B$4+'Inputs and Outputs Part A'!$B$9</f>
        <v>102</v>
      </c>
      <c r="N838" s="33">
        <f t="shared" si="79"/>
        <v>99</v>
      </c>
      <c r="O838" s="33">
        <f>IF(N838-K838&gt;'Inputs and Outputs Part A'!B$4,N838-K838-'Inputs and Outputs Part A'!B$4,0)</f>
        <v>0</v>
      </c>
      <c r="P838" s="35">
        <f>'Inputs and Outputs Part A'!$B$5*'Data Sheet A'!N838-'Inputs and Outputs Part A'!$B$6*'Data Sheet A'!O838</f>
        <v>3960</v>
      </c>
      <c r="S838" s="13" t="s">
        <v>842</v>
      </c>
      <c r="T838" s="34">
        <v>8</v>
      </c>
      <c r="U838" s="34">
        <v>99</v>
      </c>
      <c r="V838" s="33">
        <f>'Inputs and Outputs Part A'!$B$4+'Inputs and Outputs Part A'!$B$10</f>
        <v>103</v>
      </c>
      <c r="W838" s="33">
        <f t="shared" si="80"/>
        <v>99</v>
      </c>
      <c r="X838" s="33">
        <f>IF(W838-T838&gt;'Inputs and Outputs Part A'!B$4,W838-T838-'Inputs and Outputs Part A'!B$4,0)</f>
        <v>0</v>
      </c>
      <c r="Y838" s="35">
        <f>'Inputs and Outputs Part A'!$B$5*'Data Sheet A'!W838-'Inputs and Outputs Part A'!$B$6*'Data Sheet A'!X838</f>
        <v>3960</v>
      </c>
      <c r="AB838" s="13" t="s">
        <v>842</v>
      </c>
      <c r="AC838" s="34">
        <v>8</v>
      </c>
      <c r="AD838" s="34">
        <v>99</v>
      </c>
      <c r="AE838" s="33">
        <f>'Inputs and Outputs Part A'!$B$4+'Inputs and Outputs Part A'!$B$11</f>
        <v>104</v>
      </c>
      <c r="AF838" s="33">
        <f t="shared" si="81"/>
        <v>99</v>
      </c>
      <c r="AG838" s="33">
        <f>IF(AF838-AC838&gt;'Inputs and Outputs Part A'!B$4,AF838-AC838-'Inputs and Outputs Part A'!B$4,0)</f>
        <v>0</v>
      </c>
      <c r="AH838" s="35">
        <f>'Inputs and Outputs Part A'!$B$5*'Data Sheet A'!AF838-'Inputs and Outputs Part A'!$B$6*'Data Sheet A'!AG838</f>
        <v>3960</v>
      </c>
      <c r="AK838" s="13" t="s">
        <v>842</v>
      </c>
      <c r="AL838" s="34">
        <v>8</v>
      </c>
      <c r="AM838" s="34">
        <v>99</v>
      </c>
      <c r="AN838" s="33">
        <f>'Inputs and Outputs Part A'!$B$4+'Inputs and Outputs Part A'!$B$12</f>
        <v>105</v>
      </c>
      <c r="AO838" s="33">
        <f t="shared" si="82"/>
        <v>99</v>
      </c>
      <c r="AP838" s="33">
        <f>IF(AO838-AL838&gt;'Inputs and Outputs Part A'!B$4,AO838-AL838-'Inputs and Outputs Part A'!B$4,0)</f>
        <v>0</v>
      </c>
      <c r="AQ838" s="35">
        <f>'Inputs and Outputs Part A'!$B$5*'Data Sheet A'!AO838-'Inputs and Outputs Part A'!$B$6*'Data Sheet A'!AP838</f>
        <v>3960</v>
      </c>
      <c r="AS838" s="13" t="s">
        <v>842</v>
      </c>
      <c r="AT838" s="34">
        <v>8</v>
      </c>
      <c r="AU838" s="34">
        <v>99</v>
      </c>
      <c r="AV838" s="33">
        <f>'Inputs and Outputs Part A'!$B$4</f>
        <v>100</v>
      </c>
      <c r="AW838" s="33">
        <f t="shared" si="83"/>
        <v>99</v>
      </c>
      <c r="AX838" s="33">
        <f>IF(AW838-AT838&gt;'Inputs and Outputs Part A'!B$4,AW838-AT838-'Inputs and Outputs Part A'!B$4,0)</f>
        <v>0</v>
      </c>
      <c r="AY838" s="35">
        <f>'Inputs and Outputs Part A'!$B$5*'Data Sheet A'!AW838</f>
        <v>3960</v>
      </c>
    </row>
    <row r="839" spans="1:51" x14ac:dyDescent="0.3">
      <c r="A839" s="13" t="s">
        <v>843</v>
      </c>
      <c r="B839" s="34">
        <v>2</v>
      </c>
      <c r="C839" s="34">
        <v>96</v>
      </c>
      <c r="D839" s="33">
        <f>'Inputs and Outputs Part A'!$B$4+'Inputs and Outputs Part A'!$B$8</f>
        <v>101</v>
      </c>
      <c r="E839" s="33">
        <f t="shared" si="78"/>
        <v>96</v>
      </c>
      <c r="F839" s="33">
        <f>IF(E839-B839&gt;'Inputs and Outputs Part A'!B$4,E839-B839-'Inputs and Outputs Part A'!B$4,0)</f>
        <v>0</v>
      </c>
      <c r="G839" s="35">
        <f>'Inputs and Outputs Part A'!$B$5*'Data Sheet A'!E839-'Inputs and Outputs Part A'!$B$6*'Data Sheet A'!F839</f>
        <v>3840</v>
      </c>
      <c r="J839" s="13" t="s">
        <v>843</v>
      </c>
      <c r="K839" s="34">
        <v>2</v>
      </c>
      <c r="L839" s="34">
        <v>96</v>
      </c>
      <c r="M839" s="33">
        <f>'Inputs and Outputs Part A'!$B$4+'Inputs and Outputs Part A'!$B$9</f>
        <v>102</v>
      </c>
      <c r="N839" s="33">
        <f t="shared" si="79"/>
        <v>96</v>
      </c>
      <c r="O839" s="33">
        <f>IF(N839-K839&gt;'Inputs and Outputs Part A'!B$4,N839-K839-'Inputs and Outputs Part A'!B$4,0)</f>
        <v>0</v>
      </c>
      <c r="P839" s="35">
        <f>'Inputs and Outputs Part A'!$B$5*'Data Sheet A'!N839-'Inputs and Outputs Part A'!$B$6*'Data Sheet A'!O839</f>
        <v>3840</v>
      </c>
      <c r="S839" s="13" t="s">
        <v>843</v>
      </c>
      <c r="T839" s="34">
        <v>2</v>
      </c>
      <c r="U839" s="34">
        <v>96</v>
      </c>
      <c r="V839" s="33">
        <f>'Inputs and Outputs Part A'!$B$4+'Inputs and Outputs Part A'!$B$10</f>
        <v>103</v>
      </c>
      <c r="W839" s="33">
        <f t="shared" si="80"/>
        <v>96</v>
      </c>
      <c r="X839" s="33">
        <f>IF(W839-T839&gt;'Inputs and Outputs Part A'!B$4,W839-T839-'Inputs and Outputs Part A'!B$4,0)</f>
        <v>0</v>
      </c>
      <c r="Y839" s="35">
        <f>'Inputs and Outputs Part A'!$B$5*'Data Sheet A'!W839-'Inputs and Outputs Part A'!$B$6*'Data Sheet A'!X839</f>
        <v>3840</v>
      </c>
      <c r="AB839" s="13" t="s">
        <v>843</v>
      </c>
      <c r="AC839" s="34">
        <v>2</v>
      </c>
      <c r="AD839" s="34">
        <v>96</v>
      </c>
      <c r="AE839" s="33">
        <f>'Inputs and Outputs Part A'!$B$4+'Inputs and Outputs Part A'!$B$11</f>
        <v>104</v>
      </c>
      <c r="AF839" s="33">
        <f t="shared" si="81"/>
        <v>96</v>
      </c>
      <c r="AG839" s="33">
        <f>IF(AF839-AC839&gt;'Inputs and Outputs Part A'!B$4,AF839-AC839-'Inputs and Outputs Part A'!B$4,0)</f>
        <v>0</v>
      </c>
      <c r="AH839" s="35">
        <f>'Inputs and Outputs Part A'!$B$5*'Data Sheet A'!AF839-'Inputs and Outputs Part A'!$B$6*'Data Sheet A'!AG839</f>
        <v>3840</v>
      </c>
      <c r="AK839" s="13" t="s">
        <v>843</v>
      </c>
      <c r="AL839" s="34">
        <v>2</v>
      </c>
      <c r="AM839" s="34">
        <v>96</v>
      </c>
      <c r="AN839" s="33">
        <f>'Inputs and Outputs Part A'!$B$4+'Inputs and Outputs Part A'!$B$12</f>
        <v>105</v>
      </c>
      <c r="AO839" s="33">
        <f t="shared" si="82"/>
        <v>96</v>
      </c>
      <c r="AP839" s="33">
        <f>IF(AO839-AL839&gt;'Inputs and Outputs Part A'!B$4,AO839-AL839-'Inputs and Outputs Part A'!B$4,0)</f>
        <v>0</v>
      </c>
      <c r="AQ839" s="35">
        <f>'Inputs and Outputs Part A'!$B$5*'Data Sheet A'!AO839-'Inputs and Outputs Part A'!$B$6*'Data Sheet A'!AP839</f>
        <v>3840</v>
      </c>
      <c r="AS839" s="13" t="s">
        <v>843</v>
      </c>
      <c r="AT839" s="34">
        <v>2</v>
      </c>
      <c r="AU839" s="34">
        <v>96</v>
      </c>
      <c r="AV839" s="33">
        <f>'Inputs and Outputs Part A'!$B$4</f>
        <v>100</v>
      </c>
      <c r="AW839" s="33">
        <f t="shared" si="83"/>
        <v>96</v>
      </c>
      <c r="AX839" s="33">
        <f>IF(AW839-AT839&gt;'Inputs and Outputs Part A'!B$4,AW839-AT839-'Inputs and Outputs Part A'!B$4,0)</f>
        <v>0</v>
      </c>
      <c r="AY839" s="35">
        <f>'Inputs and Outputs Part A'!$B$5*'Data Sheet A'!AW839</f>
        <v>3840</v>
      </c>
    </row>
    <row r="840" spans="1:51" x14ac:dyDescent="0.3">
      <c r="A840" s="13" t="s">
        <v>844</v>
      </c>
      <c r="B840" s="34">
        <v>2</v>
      </c>
      <c r="C840" s="34">
        <v>105</v>
      </c>
      <c r="D840" s="33">
        <f>'Inputs and Outputs Part A'!$B$4+'Inputs and Outputs Part A'!$B$8</f>
        <v>101</v>
      </c>
      <c r="E840" s="33">
        <f t="shared" si="78"/>
        <v>101</v>
      </c>
      <c r="F840" s="33">
        <f>IF(E840-B840&gt;'Inputs and Outputs Part A'!B$4,E840-B840-'Inputs and Outputs Part A'!B$4,0)</f>
        <v>0</v>
      </c>
      <c r="G840" s="35">
        <f>'Inputs and Outputs Part A'!$B$5*'Data Sheet A'!E840-'Inputs and Outputs Part A'!$B$6*'Data Sheet A'!F840</f>
        <v>4040</v>
      </c>
      <c r="J840" s="13" t="s">
        <v>844</v>
      </c>
      <c r="K840" s="34">
        <v>2</v>
      </c>
      <c r="L840" s="34">
        <v>105</v>
      </c>
      <c r="M840" s="33">
        <f>'Inputs and Outputs Part A'!$B$4+'Inputs and Outputs Part A'!$B$9</f>
        <v>102</v>
      </c>
      <c r="N840" s="33">
        <f t="shared" si="79"/>
        <v>102</v>
      </c>
      <c r="O840" s="33">
        <f>IF(N840-K840&gt;'Inputs and Outputs Part A'!B$4,N840-K840-'Inputs and Outputs Part A'!B$4,0)</f>
        <v>0</v>
      </c>
      <c r="P840" s="35">
        <f>'Inputs and Outputs Part A'!$B$5*'Data Sheet A'!N840-'Inputs and Outputs Part A'!$B$6*'Data Sheet A'!O840</f>
        <v>4080</v>
      </c>
      <c r="S840" s="13" t="s">
        <v>844</v>
      </c>
      <c r="T840" s="34">
        <v>2</v>
      </c>
      <c r="U840" s="34">
        <v>105</v>
      </c>
      <c r="V840" s="33">
        <f>'Inputs and Outputs Part A'!$B$4+'Inputs and Outputs Part A'!$B$10</f>
        <v>103</v>
      </c>
      <c r="W840" s="33">
        <f t="shared" si="80"/>
        <v>103</v>
      </c>
      <c r="X840" s="33">
        <f>IF(W840-T840&gt;'Inputs and Outputs Part A'!B$4,W840-T840-'Inputs and Outputs Part A'!B$4,0)</f>
        <v>1</v>
      </c>
      <c r="Y840" s="35">
        <f>'Inputs and Outputs Part A'!$B$5*'Data Sheet A'!W840-'Inputs and Outputs Part A'!$B$6*'Data Sheet A'!X840</f>
        <v>4020</v>
      </c>
      <c r="AB840" s="13" t="s">
        <v>844</v>
      </c>
      <c r="AC840" s="34">
        <v>2</v>
      </c>
      <c r="AD840" s="34">
        <v>105</v>
      </c>
      <c r="AE840" s="33">
        <f>'Inputs and Outputs Part A'!$B$4+'Inputs and Outputs Part A'!$B$11</f>
        <v>104</v>
      </c>
      <c r="AF840" s="33">
        <f t="shared" si="81"/>
        <v>104</v>
      </c>
      <c r="AG840" s="33">
        <f>IF(AF840-AC840&gt;'Inputs and Outputs Part A'!B$4,AF840-AC840-'Inputs and Outputs Part A'!B$4,0)</f>
        <v>2</v>
      </c>
      <c r="AH840" s="35">
        <f>'Inputs and Outputs Part A'!$B$5*'Data Sheet A'!AF840-'Inputs and Outputs Part A'!$B$6*'Data Sheet A'!AG840</f>
        <v>3960</v>
      </c>
      <c r="AK840" s="13" t="s">
        <v>844</v>
      </c>
      <c r="AL840" s="34">
        <v>2</v>
      </c>
      <c r="AM840" s="34">
        <v>105</v>
      </c>
      <c r="AN840" s="33">
        <f>'Inputs and Outputs Part A'!$B$4+'Inputs and Outputs Part A'!$B$12</f>
        <v>105</v>
      </c>
      <c r="AO840" s="33">
        <f t="shared" si="82"/>
        <v>105</v>
      </c>
      <c r="AP840" s="33">
        <f>IF(AO840-AL840&gt;'Inputs and Outputs Part A'!B$4,AO840-AL840-'Inputs and Outputs Part A'!B$4,0)</f>
        <v>3</v>
      </c>
      <c r="AQ840" s="35">
        <f>'Inputs and Outputs Part A'!$B$5*'Data Sheet A'!AO840-'Inputs and Outputs Part A'!$B$6*'Data Sheet A'!AP840</f>
        <v>3900</v>
      </c>
      <c r="AS840" s="13" t="s">
        <v>844</v>
      </c>
      <c r="AT840" s="34">
        <v>2</v>
      </c>
      <c r="AU840" s="34">
        <v>105</v>
      </c>
      <c r="AV840" s="33">
        <f>'Inputs and Outputs Part A'!$B$4</f>
        <v>100</v>
      </c>
      <c r="AW840" s="33">
        <f t="shared" si="83"/>
        <v>100</v>
      </c>
      <c r="AX840" s="33">
        <f>IF(AW840-AT840&gt;'Inputs and Outputs Part A'!B$4,AW840-AT840-'Inputs and Outputs Part A'!B$4,0)</f>
        <v>0</v>
      </c>
      <c r="AY840" s="35">
        <f>'Inputs and Outputs Part A'!$B$5*'Data Sheet A'!AW840</f>
        <v>4000</v>
      </c>
    </row>
    <row r="841" spans="1:51" x14ac:dyDescent="0.3">
      <c r="A841" s="13" t="s">
        <v>845</v>
      </c>
      <c r="B841" s="34">
        <v>1</v>
      </c>
      <c r="C841" s="34">
        <v>95</v>
      </c>
      <c r="D841" s="33">
        <f>'Inputs and Outputs Part A'!$B$4+'Inputs and Outputs Part A'!$B$8</f>
        <v>101</v>
      </c>
      <c r="E841" s="33">
        <f t="shared" si="78"/>
        <v>95</v>
      </c>
      <c r="F841" s="33">
        <f>IF(E841-B841&gt;'Inputs and Outputs Part A'!B$4,E841-B841-'Inputs and Outputs Part A'!B$4,0)</f>
        <v>0</v>
      </c>
      <c r="G841" s="35">
        <f>'Inputs and Outputs Part A'!$B$5*'Data Sheet A'!E841-'Inputs and Outputs Part A'!$B$6*'Data Sheet A'!F841</f>
        <v>3800</v>
      </c>
      <c r="J841" s="13" t="s">
        <v>845</v>
      </c>
      <c r="K841" s="34">
        <v>1</v>
      </c>
      <c r="L841" s="34">
        <v>95</v>
      </c>
      <c r="M841" s="33">
        <f>'Inputs and Outputs Part A'!$B$4+'Inputs and Outputs Part A'!$B$9</f>
        <v>102</v>
      </c>
      <c r="N841" s="33">
        <f t="shared" si="79"/>
        <v>95</v>
      </c>
      <c r="O841" s="33">
        <f>IF(N841-K841&gt;'Inputs and Outputs Part A'!B$4,N841-K841-'Inputs and Outputs Part A'!B$4,0)</f>
        <v>0</v>
      </c>
      <c r="P841" s="35">
        <f>'Inputs and Outputs Part A'!$B$5*'Data Sheet A'!N841-'Inputs and Outputs Part A'!$B$6*'Data Sheet A'!O841</f>
        <v>3800</v>
      </c>
      <c r="S841" s="13" t="s">
        <v>845</v>
      </c>
      <c r="T841" s="34">
        <v>1</v>
      </c>
      <c r="U841" s="34">
        <v>95</v>
      </c>
      <c r="V841" s="33">
        <f>'Inputs and Outputs Part A'!$B$4+'Inputs and Outputs Part A'!$B$10</f>
        <v>103</v>
      </c>
      <c r="W841" s="33">
        <f t="shared" si="80"/>
        <v>95</v>
      </c>
      <c r="X841" s="33">
        <f>IF(W841-T841&gt;'Inputs and Outputs Part A'!B$4,W841-T841-'Inputs and Outputs Part A'!B$4,0)</f>
        <v>0</v>
      </c>
      <c r="Y841" s="35">
        <f>'Inputs and Outputs Part A'!$B$5*'Data Sheet A'!W841-'Inputs and Outputs Part A'!$B$6*'Data Sheet A'!X841</f>
        <v>3800</v>
      </c>
      <c r="AB841" s="13" t="s">
        <v>845</v>
      </c>
      <c r="AC841" s="34">
        <v>1</v>
      </c>
      <c r="AD841" s="34">
        <v>95</v>
      </c>
      <c r="AE841" s="33">
        <f>'Inputs and Outputs Part A'!$B$4+'Inputs and Outputs Part A'!$B$11</f>
        <v>104</v>
      </c>
      <c r="AF841" s="33">
        <f t="shared" si="81"/>
        <v>95</v>
      </c>
      <c r="AG841" s="33">
        <f>IF(AF841-AC841&gt;'Inputs and Outputs Part A'!B$4,AF841-AC841-'Inputs and Outputs Part A'!B$4,0)</f>
        <v>0</v>
      </c>
      <c r="AH841" s="35">
        <f>'Inputs and Outputs Part A'!$B$5*'Data Sheet A'!AF841-'Inputs and Outputs Part A'!$B$6*'Data Sheet A'!AG841</f>
        <v>3800</v>
      </c>
      <c r="AK841" s="13" t="s">
        <v>845</v>
      </c>
      <c r="AL841" s="34">
        <v>1</v>
      </c>
      <c r="AM841" s="34">
        <v>95</v>
      </c>
      <c r="AN841" s="33">
        <f>'Inputs and Outputs Part A'!$B$4+'Inputs and Outputs Part A'!$B$12</f>
        <v>105</v>
      </c>
      <c r="AO841" s="33">
        <f t="shared" si="82"/>
        <v>95</v>
      </c>
      <c r="AP841" s="33">
        <f>IF(AO841-AL841&gt;'Inputs and Outputs Part A'!B$4,AO841-AL841-'Inputs and Outputs Part A'!B$4,0)</f>
        <v>0</v>
      </c>
      <c r="AQ841" s="35">
        <f>'Inputs and Outputs Part A'!$B$5*'Data Sheet A'!AO841-'Inputs and Outputs Part A'!$B$6*'Data Sheet A'!AP841</f>
        <v>3800</v>
      </c>
      <c r="AS841" s="13" t="s">
        <v>845</v>
      </c>
      <c r="AT841" s="34">
        <v>1</v>
      </c>
      <c r="AU841" s="34">
        <v>95</v>
      </c>
      <c r="AV841" s="33">
        <f>'Inputs and Outputs Part A'!$B$4</f>
        <v>100</v>
      </c>
      <c r="AW841" s="33">
        <f t="shared" si="83"/>
        <v>95</v>
      </c>
      <c r="AX841" s="33">
        <f>IF(AW841-AT841&gt;'Inputs and Outputs Part A'!B$4,AW841-AT841-'Inputs and Outputs Part A'!B$4,0)</f>
        <v>0</v>
      </c>
      <c r="AY841" s="35">
        <f>'Inputs and Outputs Part A'!$B$5*'Data Sheet A'!AW841</f>
        <v>3800</v>
      </c>
    </row>
    <row r="842" spans="1:51" x14ac:dyDescent="0.3">
      <c r="A842" s="13" t="s">
        <v>846</v>
      </c>
      <c r="B842" s="34">
        <v>1</v>
      </c>
      <c r="C842" s="34">
        <v>101</v>
      </c>
      <c r="D842" s="33">
        <f>'Inputs and Outputs Part A'!$B$4+'Inputs and Outputs Part A'!$B$8</f>
        <v>101</v>
      </c>
      <c r="E842" s="33">
        <f t="shared" si="78"/>
        <v>101</v>
      </c>
      <c r="F842" s="33">
        <f>IF(E842-B842&gt;'Inputs and Outputs Part A'!B$4,E842-B842-'Inputs and Outputs Part A'!B$4,0)</f>
        <v>0</v>
      </c>
      <c r="G842" s="35">
        <f>'Inputs and Outputs Part A'!$B$5*'Data Sheet A'!E842-'Inputs and Outputs Part A'!$B$6*'Data Sheet A'!F842</f>
        <v>4040</v>
      </c>
      <c r="J842" s="13" t="s">
        <v>846</v>
      </c>
      <c r="K842" s="34">
        <v>1</v>
      </c>
      <c r="L842" s="34">
        <v>101</v>
      </c>
      <c r="M842" s="33">
        <f>'Inputs and Outputs Part A'!$B$4+'Inputs and Outputs Part A'!$B$9</f>
        <v>102</v>
      </c>
      <c r="N842" s="33">
        <f t="shared" si="79"/>
        <v>101</v>
      </c>
      <c r="O842" s="33">
        <f>IF(N842-K842&gt;'Inputs and Outputs Part A'!B$4,N842-K842-'Inputs and Outputs Part A'!B$4,0)</f>
        <v>0</v>
      </c>
      <c r="P842" s="35">
        <f>'Inputs and Outputs Part A'!$B$5*'Data Sheet A'!N842-'Inputs and Outputs Part A'!$B$6*'Data Sheet A'!O842</f>
        <v>4040</v>
      </c>
      <c r="S842" s="13" t="s">
        <v>846</v>
      </c>
      <c r="T842" s="34">
        <v>1</v>
      </c>
      <c r="U842" s="34">
        <v>101</v>
      </c>
      <c r="V842" s="33">
        <f>'Inputs and Outputs Part A'!$B$4+'Inputs and Outputs Part A'!$B$10</f>
        <v>103</v>
      </c>
      <c r="W842" s="33">
        <f t="shared" si="80"/>
        <v>101</v>
      </c>
      <c r="X842" s="33">
        <f>IF(W842-T842&gt;'Inputs and Outputs Part A'!B$4,W842-T842-'Inputs and Outputs Part A'!B$4,0)</f>
        <v>0</v>
      </c>
      <c r="Y842" s="35">
        <f>'Inputs and Outputs Part A'!$B$5*'Data Sheet A'!W842-'Inputs and Outputs Part A'!$B$6*'Data Sheet A'!X842</f>
        <v>4040</v>
      </c>
      <c r="AB842" s="13" t="s">
        <v>846</v>
      </c>
      <c r="AC842" s="34">
        <v>1</v>
      </c>
      <c r="AD842" s="34">
        <v>101</v>
      </c>
      <c r="AE842" s="33">
        <f>'Inputs and Outputs Part A'!$B$4+'Inputs and Outputs Part A'!$B$11</f>
        <v>104</v>
      </c>
      <c r="AF842" s="33">
        <f t="shared" si="81"/>
        <v>101</v>
      </c>
      <c r="AG842" s="33">
        <f>IF(AF842-AC842&gt;'Inputs and Outputs Part A'!B$4,AF842-AC842-'Inputs and Outputs Part A'!B$4,0)</f>
        <v>0</v>
      </c>
      <c r="AH842" s="35">
        <f>'Inputs and Outputs Part A'!$B$5*'Data Sheet A'!AF842-'Inputs and Outputs Part A'!$B$6*'Data Sheet A'!AG842</f>
        <v>4040</v>
      </c>
      <c r="AK842" s="13" t="s">
        <v>846</v>
      </c>
      <c r="AL842" s="34">
        <v>1</v>
      </c>
      <c r="AM842" s="34">
        <v>101</v>
      </c>
      <c r="AN842" s="33">
        <f>'Inputs and Outputs Part A'!$B$4+'Inputs and Outputs Part A'!$B$12</f>
        <v>105</v>
      </c>
      <c r="AO842" s="33">
        <f t="shared" si="82"/>
        <v>101</v>
      </c>
      <c r="AP842" s="33">
        <f>IF(AO842-AL842&gt;'Inputs and Outputs Part A'!B$4,AO842-AL842-'Inputs and Outputs Part A'!B$4,0)</f>
        <v>0</v>
      </c>
      <c r="AQ842" s="35">
        <f>'Inputs and Outputs Part A'!$B$5*'Data Sheet A'!AO842-'Inputs and Outputs Part A'!$B$6*'Data Sheet A'!AP842</f>
        <v>4040</v>
      </c>
      <c r="AS842" s="13" t="s">
        <v>846</v>
      </c>
      <c r="AT842" s="34">
        <v>1</v>
      </c>
      <c r="AU842" s="34">
        <v>101</v>
      </c>
      <c r="AV842" s="33">
        <f>'Inputs and Outputs Part A'!$B$4</f>
        <v>100</v>
      </c>
      <c r="AW842" s="33">
        <f t="shared" si="83"/>
        <v>100</v>
      </c>
      <c r="AX842" s="33">
        <f>IF(AW842-AT842&gt;'Inputs and Outputs Part A'!B$4,AW842-AT842-'Inputs and Outputs Part A'!B$4,0)</f>
        <v>0</v>
      </c>
      <c r="AY842" s="35">
        <f>'Inputs and Outputs Part A'!$B$5*'Data Sheet A'!AW842</f>
        <v>4000</v>
      </c>
    </row>
    <row r="843" spans="1:51" x14ac:dyDescent="0.3">
      <c r="A843" s="13" t="s">
        <v>847</v>
      </c>
      <c r="B843" s="34">
        <v>5</v>
      </c>
      <c r="C843" s="34">
        <v>102</v>
      </c>
      <c r="D843" s="33">
        <f>'Inputs and Outputs Part A'!$B$4+'Inputs and Outputs Part A'!$B$8</f>
        <v>101</v>
      </c>
      <c r="E843" s="33">
        <f t="shared" si="78"/>
        <v>101</v>
      </c>
      <c r="F843" s="33">
        <f>IF(E843-B843&gt;'Inputs and Outputs Part A'!B$4,E843-B843-'Inputs and Outputs Part A'!B$4,0)</f>
        <v>0</v>
      </c>
      <c r="G843" s="35">
        <f>'Inputs and Outputs Part A'!$B$5*'Data Sheet A'!E843-'Inputs and Outputs Part A'!$B$6*'Data Sheet A'!F843</f>
        <v>4040</v>
      </c>
      <c r="J843" s="13" t="s">
        <v>847</v>
      </c>
      <c r="K843" s="34">
        <v>5</v>
      </c>
      <c r="L843" s="34">
        <v>102</v>
      </c>
      <c r="M843" s="33">
        <f>'Inputs and Outputs Part A'!$B$4+'Inputs and Outputs Part A'!$B$9</f>
        <v>102</v>
      </c>
      <c r="N843" s="33">
        <f t="shared" si="79"/>
        <v>102</v>
      </c>
      <c r="O843" s="33">
        <f>IF(N843-K843&gt;'Inputs and Outputs Part A'!B$4,N843-K843-'Inputs and Outputs Part A'!B$4,0)</f>
        <v>0</v>
      </c>
      <c r="P843" s="35">
        <f>'Inputs and Outputs Part A'!$B$5*'Data Sheet A'!N843-'Inputs and Outputs Part A'!$B$6*'Data Sheet A'!O843</f>
        <v>4080</v>
      </c>
      <c r="S843" s="13" t="s">
        <v>847</v>
      </c>
      <c r="T843" s="34">
        <v>5</v>
      </c>
      <c r="U843" s="34">
        <v>102</v>
      </c>
      <c r="V843" s="33">
        <f>'Inputs and Outputs Part A'!$B$4+'Inputs and Outputs Part A'!$B$10</f>
        <v>103</v>
      </c>
      <c r="W843" s="33">
        <f t="shared" si="80"/>
        <v>102</v>
      </c>
      <c r="X843" s="33">
        <f>IF(W843-T843&gt;'Inputs and Outputs Part A'!B$4,W843-T843-'Inputs and Outputs Part A'!B$4,0)</f>
        <v>0</v>
      </c>
      <c r="Y843" s="35">
        <f>'Inputs and Outputs Part A'!$B$5*'Data Sheet A'!W843-'Inputs and Outputs Part A'!$B$6*'Data Sheet A'!X843</f>
        <v>4080</v>
      </c>
      <c r="AB843" s="13" t="s">
        <v>847</v>
      </c>
      <c r="AC843" s="34">
        <v>5</v>
      </c>
      <c r="AD843" s="34">
        <v>102</v>
      </c>
      <c r="AE843" s="33">
        <f>'Inputs and Outputs Part A'!$B$4+'Inputs and Outputs Part A'!$B$11</f>
        <v>104</v>
      </c>
      <c r="AF843" s="33">
        <f t="shared" si="81"/>
        <v>102</v>
      </c>
      <c r="AG843" s="33">
        <f>IF(AF843-AC843&gt;'Inputs and Outputs Part A'!B$4,AF843-AC843-'Inputs and Outputs Part A'!B$4,0)</f>
        <v>0</v>
      </c>
      <c r="AH843" s="35">
        <f>'Inputs and Outputs Part A'!$B$5*'Data Sheet A'!AF843-'Inputs and Outputs Part A'!$B$6*'Data Sheet A'!AG843</f>
        <v>4080</v>
      </c>
      <c r="AK843" s="13" t="s">
        <v>847</v>
      </c>
      <c r="AL843" s="34">
        <v>5</v>
      </c>
      <c r="AM843" s="34">
        <v>102</v>
      </c>
      <c r="AN843" s="33">
        <f>'Inputs and Outputs Part A'!$B$4+'Inputs and Outputs Part A'!$B$12</f>
        <v>105</v>
      </c>
      <c r="AO843" s="33">
        <f t="shared" si="82"/>
        <v>102</v>
      </c>
      <c r="AP843" s="33">
        <f>IF(AO843-AL843&gt;'Inputs and Outputs Part A'!B$4,AO843-AL843-'Inputs and Outputs Part A'!B$4,0)</f>
        <v>0</v>
      </c>
      <c r="AQ843" s="35">
        <f>'Inputs and Outputs Part A'!$B$5*'Data Sheet A'!AO843-'Inputs and Outputs Part A'!$B$6*'Data Sheet A'!AP843</f>
        <v>4080</v>
      </c>
      <c r="AS843" s="13" t="s">
        <v>847</v>
      </c>
      <c r="AT843" s="34">
        <v>5</v>
      </c>
      <c r="AU843" s="34">
        <v>102</v>
      </c>
      <c r="AV843" s="33">
        <f>'Inputs and Outputs Part A'!$B$4</f>
        <v>100</v>
      </c>
      <c r="AW843" s="33">
        <f t="shared" si="83"/>
        <v>100</v>
      </c>
      <c r="AX843" s="33">
        <f>IF(AW843-AT843&gt;'Inputs and Outputs Part A'!B$4,AW843-AT843-'Inputs and Outputs Part A'!B$4,0)</f>
        <v>0</v>
      </c>
      <c r="AY843" s="35">
        <f>'Inputs and Outputs Part A'!$B$5*'Data Sheet A'!AW843</f>
        <v>4000</v>
      </c>
    </row>
    <row r="844" spans="1:51" x14ac:dyDescent="0.3">
      <c r="A844" s="13" t="s">
        <v>848</v>
      </c>
      <c r="B844" s="34">
        <v>1</v>
      </c>
      <c r="C844" s="34">
        <v>105</v>
      </c>
      <c r="D844" s="33">
        <f>'Inputs and Outputs Part A'!$B$4+'Inputs and Outputs Part A'!$B$8</f>
        <v>101</v>
      </c>
      <c r="E844" s="33">
        <f t="shared" si="78"/>
        <v>101</v>
      </c>
      <c r="F844" s="33">
        <f>IF(E844-B844&gt;'Inputs and Outputs Part A'!B$4,E844-B844-'Inputs and Outputs Part A'!B$4,0)</f>
        <v>0</v>
      </c>
      <c r="G844" s="35">
        <f>'Inputs and Outputs Part A'!$B$5*'Data Sheet A'!E844-'Inputs and Outputs Part A'!$B$6*'Data Sheet A'!F844</f>
        <v>4040</v>
      </c>
      <c r="J844" s="13" t="s">
        <v>848</v>
      </c>
      <c r="K844" s="34">
        <v>1</v>
      </c>
      <c r="L844" s="34">
        <v>105</v>
      </c>
      <c r="M844" s="33">
        <f>'Inputs and Outputs Part A'!$B$4+'Inputs and Outputs Part A'!$B$9</f>
        <v>102</v>
      </c>
      <c r="N844" s="33">
        <f t="shared" si="79"/>
        <v>102</v>
      </c>
      <c r="O844" s="33">
        <f>IF(N844-K844&gt;'Inputs and Outputs Part A'!B$4,N844-K844-'Inputs and Outputs Part A'!B$4,0)</f>
        <v>1</v>
      </c>
      <c r="P844" s="35">
        <f>'Inputs and Outputs Part A'!$B$5*'Data Sheet A'!N844-'Inputs and Outputs Part A'!$B$6*'Data Sheet A'!O844</f>
        <v>3980</v>
      </c>
      <c r="S844" s="13" t="s">
        <v>848</v>
      </c>
      <c r="T844" s="34">
        <v>1</v>
      </c>
      <c r="U844" s="34">
        <v>105</v>
      </c>
      <c r="V844" s="33">
        <f>'Inputs and Outputs Part A'!$B$4+'Inputs and Outputs Part A'!$B$10</f>
        <v>103</v>
      </c>
      <c r="W844" s="33">
        <f t="shared" si="80"/>
        <v>103</v>
      </c>
      <c r="X844" s="33">
        <f>IF(W844-T844&gt;'Inputs and Outputs Part A'!B$4,W844-T844-'Inputs and Outputs Part A'!B$4,0)</f>
        <v>2</v>
      </c>
      <c r="Y844" s="35">
        <f>'Inputs and Outputs Part A'!$B$5*'Data Sheet A'!W844-'Inputs and Outputs Part A'!$B$6*'Data Sheet A'!X844</f>
        <v>3920</v>
      </c>
      <c r="AB844" s="13" t="s">
        <v>848</v>
      </c>
      <c r="AC844" s="34">
        <v>1</v>
      </c>
      <c r="AD844" s="34">
        <v>105</v>
      </c>
      <c r="AE844" s="33">
        <f>'Inputs and Outputs Part A'!$B$4+'Inputs and Outputs Part A'!$B$11</f>
        <v>104</v>
      </c>
      <c r="AF844" s="33">
        <f t="shared" si="81"/>
        <v>104</v>
      </c>
      <c r="AG844" s="33">
        <f>IF(AF844-AC844&gt;'Inputs and Outputs Part A'!B$4,AF844-AC844-'Inputs and Outputs Part A'!B$4,0)</f>
        <v>3</v>
      </c>
      <c r="AH844" s="35">
        <f>'Inputs and Outputs Part A'!$B$5*'Data Sheet A'!AF844-'Inputs and Outputs Part A'!$B$6*'Data Sheet A'!AG844</f>
        <v>3860</v>
      </c>
      <c r="AK844" s="13" t="s">
        <v>848</v>
      </c>
      <c r="AL844" s="34">
        <v>1</v>
      </c>
      <c r="AM844" s="34">
        <v>105</v>
      </c>
      <c r="AN844" s="33">
        <f>'Inputs and Outputs Part A'!$B$4+'Inputs and Outputs Part A'!$B$12</f>
        <v>105</v>
      </c>
      <c r="AO844" s="33">
        <f t="shared" si="82"/>
        <v>105</v>
      </c>
      <c r="AP844" s="33">
        <f>IF(AO844-AL844&gt;'Inputs and Outputs Part A'!B$4,AO844-AL844-'Inputs and Outputs Part A'!B$4,0)</f>
        <v>4</v>
      </c>
      <c r="AQ844" s="35">
        <f>'Inputs and Outputs Part A'!$B$5*'Data Sheet A'!AO844-'Inputs and Outputs Part A'!$B$6*'Data Sheet A'!AP844</f>
        <v>3800</v>
      </c>
      <c r="AS844" s="13" t="s">
        <v>848</v>
      </c>
      <c r="AT844" s="34">
        <v>1</v>
      </c>
      <c r="AU844" s="34">
        <v>105</v>
      </c>
      <c r="AV844" s="33">
        <f>'Inputs and Outputs Part A'!$B$4</f>
        <v>100</v>
      </c>
      <c r="AW844" s="33">
        <f t="shared" si="83"/>
        <v>100</v>
      </c>
      <c r="AX844" s="33">
        <f>IF(AW844-AT844&gt;'Inputs and Outputs Part A'!B$4,AW844-AT844-'Inputs and Outputs Part A'!B$4,0)</f>
        <v>0</v>
      </c>
      <c r="AY844" s="35">
        <f>'Inputs and Outputs Part A'!$B$5*'Data Sheet A'!AW844</f>
        <v>4000</v>
      </c>
    </row>
    <row r="845" spans="1:51" x14ac:dyDescent="0.3">
      <c r="A845" s="13" t="s">
        <v>849</v>
      </c>
      <c r="B845" s="34">
        <v>0</v>
      </c>
      <c r="C845" s="34">
        <v>107</v>
      </c>
      <c r="D845" s="33">
        <f>'Inputs and Outputs Part A'!$B$4+'Inputs and Outputs Part A'!$B$8</f>
        <v>101</v>
      </c>
      <c r="E845" s="33">
        <f t="shared" si="78"/>
        <v>101</v>
      </c>
      <c r="F845" s="33">
        <f>IF(E845-B845&gt;'Inputs and Outputs Part A'!B$4,E845-B845-'Inputs and Outputs Part A'!B$4,0)</f>
        <v>1</v>
      </c>
      <c r="G845" s="35">
        <f>'Inputs and Outputs Part A'!$B$5*'Data Sheet A'!E845-'Inputs and Outputs Part A'!$B$6*'Data Sheet A'!F845</f>
        <v>3940</v>
      </c>
      <c r="J845" s="13" t="s">
        <v>849</v>
      </c>
      <c r="K845" s="34">
        <v>0</v>
      </c>
      <c r="L845" s="34">
        <v>107</v>
      </c>
      <c r="M845" s="33">
        <f>'Inputs and Outputs Part A'!$B$4+'Inputs and Outputs Part A'!$B$9</f>
        <v>102</v>
      </c>
      <c r="N845" s="33">
        <f t="shared" si="79"/>
        <v>102</v>
      </c>
      <c r="O845" s="33">
        <f>IF(N845-K845&gt;'Inputs and Outputs Part A'!B$4,N845-K845-'Inputs and Outputs Part A'!B$4,0)</f>
        <v>2</v>
      </c>
      <c r="P845" s="35">
        <f>'Inputs and Outputs Part A'!$B$5*'Data Sheet A'!N845-'Inputs and Outputs Part A'!$B$6*'Data Sheet A'!O845</f>
        <v>3880</v>
      </c>
      <c r="S845" s="13" t="s">
        <v>849</v>
      </c>
      <c r="T845" s="34">
        <v>0</v>
      </c>
      <c r="U845" s="34">
        <v>107</v>
      </c>
      <c r="V845" s="33">
        <f>'Inputs and Outputs Part A'!$B$4+'Inputs and Outputs Part A'!$B$10</f>
        <v>103</v>
      </c>
      <c r="W845" s="33">
        <f t="shared" si="80"/>
        <v>103</v>
      </c>
      <c r="X845" s="33">
        <f>IF(W845-T845&gt;'Inputs and Outputs Part A'!B$4,W845-T845-'Inputs and Outputs Part A'!B$4,0)</f>
        <v>3</v>
      </c>
      <c r="Y845" s="35">
        <f>'Inputs and Outputs Part A'!$B$5*'Data Sheet A'!W845-'Inputs and Outputs Part A'!$B$6*'Data Sheet A'!X845</f>
        <v>3820</v>
      </c>
      <c r="AB845" s="13" t="s">
        <v>849</v>
      </c>
      <c r="AC845" s="34">
        <v>0</v>
      </c>
      <c r="AD845" s="34">
        <v>107</v>
      </c>
      <c r="AE845" s="33">
        <f>'Inputs and Outputs Part A'!$B$4+'Inputs and Outputs Part A'!$B$11</f>
        <v>104</v>
      </c>
      <c r="AF845" s="33">
        <f t="shared" si="81"/>
        <v>104</v>
      </c>
      <c r="AG845" s="33">
        <f>IF(AF845-AC845&gt;'Inputs and Outputs Part A'!B$4,AF845-AC845-'Inputs and Outputs Part A'!B$4,0)</f>
        <v>4</v>
      </c>
      <c r="AH845" s="35">
        <f>'Inputs and Outputs Part A'!$B$5*'Data Sheet A'!AF845-'Inputs and Outputs Part A'!$B$6*'Data Sheet A'!AG845</f>
        <v>3760</v>
      </c>
      <c r="AK845" s="13" t="s">
        <v>849</v>
      </c>
      <c r="AL845" s="34">
        <v>0</v>
      </c>
      <c r="AM845" s="34">
        <v>107</v>
      </c>
      <c r="AN845" s="33">
        <f>'Inputs and Outputs Part A'!$B$4+'Inputs and Outputs Part A'!$B$12</f>
        <v>105</v>
      </c>
      <c r="AO845" s="33">
        <f t="shared" si="82"/>
        <v>105</v>
      </c>
      <c r="AP845" s="33">
        <f>IF(AO845-AL845&gt;'Inputs and Outputs Part A'!B$4,AO845-AL845-'Inputs and Outputs Part A'!B$4,0)</f>
        <v>5</v>
      </c>
      <c r="AQ845" s="35">
        <f>'Inputs and Outputs Part A'!$B$5*'Data Sheet A'!AO845-'Inputs and Outputs Part A'!$B$6*'Data Sheet A'!AP845</f>
        <v>3700</v>
      </c>
      <c r="AS845" s="13" t="s">
        <v>849</v>
      </c>
      <c r="AT845" s="34">
        <v>0</v>
      </c>
      <c r="AU845" s="34">
        <v>107</v>
      </c>
      <c r="AV845" s="33">
        <f>'Inputs and Outputs Part A'!$B$4</f>
        <v>100</v>
      </c>
      <c r="AW845" s="33">
        <f t="shared" si="83"/>
        <v>100</v>
      </c>
      <c r="AX845" s="33">
        <f>IF(AW845-AT845&gt;'Inputs and Outputs Part A'!B$4,AW845-AT845-'Inputs and Outputs Part A'!B$4,0)</f>
        <v>0</v>
      </c>
      <c r="AY845" s="35">
        <f>'Inputs and Outputs Part A'!$B$5*'Data Sheet A'!AW845</f>
        <v>4000</v>
      </c>
    </row>
    <row r="846" spans="1:51" x14ac:dyDescent="0.3">
      <c r="A846" s="13" t="s">
        <v>850</v>
      </c>
      <c r="B846" s="34">
        <v>3</v>
      </c>
      <c r="C846" s="34">
        <v>101</v>
      </c>
      <c r="D846" s="33">
        <f>'Inputs and Outputs Part A'!$B$4+'Inputs and Outputs Part A'!$B$8</f>
        <v>101</v>
      </c>
      <c r="E846" s="33">
        <f t="shared" si="78"/>
        <v>101</v>
      </c>
      <c r="F846" s="33">
        <f>IF(E846-B846&gt;'Inputs and Outputs Part A'!B$4,E846-B846-'Inputs and Outputs Part A'!B$4,0)</f>
        <v>0</v>
      </c>
      <c r="G846" s="35">
        <f>'Inputs and Outputs Part A'!$B$5*'Data Sheet A'!E846-'Inputs and Outputs Part A'!$B$6*'Data Sheet A'!F846</f>
        <v>4040</v>
      </c>
      <c r="J846" s="13" t="s">
        <v>850</v>
      </c>
      <c r="K846" s="34">
        <v>3</v>
      </c>
      <c r="L846" s="34">
        <v>101</v>
      </c>
      <c r="M846" s="33">
        <f>'Inputs and Outputs Part A'!$B$4+'Inputs and Outputs Part A'!$B$9</f>
        <v>102</v>
      </c>
      <c r="N846" s="33">
        <f t="shared" si="79"/>
        <v>101</v>
      </c>
      <c r="O846" s="33">
        <f>IF(N846-K846&gt;'Inputs and Outputs Part A'!B$4,N846-K846-'Inputs and Outputs Part A'!B$4,0)</f>
        <v>0</v>
      </c>
      <c r="P846" s="35">
        <f>'Inputs and Outputs Part A'!$B$5*'Data Sheet A'!N846-'Inputs and Outputs Part A'!$B$6*'Data Sheet A'!O846</f>
        <v>4040</v>
      </c>
      <c r="S846" s="13" t="s">
        <v>850</v>
      </c>
      <c r="T846" s="34">
        <v>3</v>
      </c>
      <c r="U846" s="34">
        <v>101</v>
      </c>
      <c r="V846" s="33">
        <f>'Inputs and Outputs Part A'!$B$4+'Inputs and Outputs Part A'!$B$10</f>
        <v>103</v>
      </c>
      <c r="W846" s="33">
        <f t="shared" si="80"/>
        <v>101</v>
      </c>
      <c r="X846" s="33">
        <f>IF(W846-T846&gt;'Inputs and Outputs Part A'!B$4,W846-T846-'Inputs and Outputs Part A'!B$4,0)</f>
        <v>0</v>
      </c>
      <c r="Y846" s="35">
        <f>'Inputs and Outputs Part A'!$B$5*'Data Sheet A'!W846-'Inputs and Outputs Part A'!$B$6*'Data Sheet A'!X846</f>
        <v>4040</v>
      </c>
      <c r="AB846" s="13" t="s">
        <v>850</v>
      </c>
      <c r="AC846" s="34">
        <v>3</v>
      </c>
      <c r="AD846" s="34">
        <v>101</v>
      </c>
      <c r="AE846" s="33">
        <f>'Inputs and Outputs Part A'!$B$4+'Inputs and Outputs Part A'!$B$11</f>
        <v>104</v>
      </c>
      <c r="AF846" s="33">
        <f t="shared" si="81"/>
        <v>101</v>
      </c>
      <c r="AG846" s="33">
        <f>IF(AF846-AC846&gt;'Inputs and Outputs Part A'!B$4,AF846-AC846-'Inputs and Outputs Part A'!B$4,0)</f>
        <v>0</v>
      </c>
      <c r="AH846" s="35">
        <f>'Inputs and Outputs Part A'!$B$5*'Data Sheet A'!AF846-'Inputs and Outputs Part A'!$B$6*'Data Sheet A'!AG846</f>
        <v>4040</v>
      </c>
      <c r="AK846" s="13" t="s">
        <v>850</v>
      </c>
      <c r="AL846" s="34">
        <v>3</v>
      </c>
      <c r="AM846" s="34">
        <v>101</v>
      </c>
      <c r="AN846" s="33">
        <f>'Inputs and Outputs Part A'!$B$4+'Inputs and Outputs Part A'!$B$12</f>
        <v>105</v>
      </c>
      <c r="AO846" s="33">
        <f t="shared" si="82"/>
        <v>101</v>
      </c>
      <c r="AP846" s="33">
        <f>IF(AO846-AL846&gt;'Inputs and Outputs Part A'!B$4,AO846-AL846-'Inputs and Outputs Part A'!B$4,0)</f>
        <v>0</v>
      </c>
      <c r="AQ846" s="35">
        <f>'Inputs and Outputs Part A'!$B$5*'Data Sheet A'!AO846-'Inputs and Outputs Part A'!$B$6*'Data Sheet A'!AP846</f>
        <v>4040</v>
      </c>
      <c r="AS846" s="13" t="s">
        <v>850</v>
      </c>
      <c r="AT846" s="34">
        <v>3</v>
      </c>
      <c r="AU846" s="34">
        <v>101</v>
      </c>
      <c r="AV846" s="33">
        <f>'Inputs and Outputs Part A'!$B$4</f>
        <v>100</v>
      </c>
      <c r="AW846" s="33">
        <f t="shared" si="83"/>
        <v>100</v>
      </c>
      <c r="AX846" s="33">
        <f>IF(AW846-AT846&gt;'Inputs and Outputs Part A'!B$4,AW846-AT846-'Inputs and Outputs Part A'!B$4,0)</f>
        <v>0</v>
      </c>
      <c r="AY846" s="35">
        <f>'Inputs and Outputs Part A'!$B$5*'Data Sheet A'!AW846</f>
        <v>4000</v>
      </c>
    </row>
    <row r="847" spans="1:51" x14ac:dyDescent="0.3">
      <c r="A847" s="13" t="s">
        <v>851</v>
      </c>
      <c r="B847" s="34">
        <v>4</v>
      </c>
      <c r="C847" s="34">
        <v>106</v>
      </c>
      <c r="D847" s="33">
        <f>'Inputs and Outputs Part A'!$B$4+'Inputs and Outputs Part A'!$B$8</f>
        <v>101</v>
      </c>
      <c r="E847" s="33">
        <f t="shared" si="78"/>
        <v>101</v>
      </c>
      <c r="F847" s="33">
        <f>IF(E847-B847&gt;'Inputs and Outputs Part A'!B$4,E847-B847-'Inputs and Outputs Part A'!B$4,0)</f>
        <v>0</v>
      </c>
      <c r="G847" s="35">
        <f>'Inputs and Outputs Part A'!$B$5*'Data Sheet A'!E847-'Inputs and Outputs Part A'!$B$6*'Data Sheet A'!F847</f>
        <v>4040</v>
      </c>
      <c r="J847" s="13" t="s">
        <v>851</v>
      </c>
      <c r="K847" s="34">
        <v>4</v>
      </c>
      <c r="L847" s="34">
        <v>106</v>
      </c>
      <c r="M847" s="33">
        <f>'Inputs and Outputs Part A'!$B$4+'Inputs and Outputs Part A'!$B$9</f>
        <v>102</v>
      </c>
      <c r="N847" s="33">
        <f t="shared" si="79"/>
        <v>102</v>
      </c>
      <c r="O847" s="33">
        <f>IF(N847-K847&gt;'Inputs and Outputs Part A'!B$4,N847-K847-'Inputs and Outputs Part A'!B$4,0)</f>
        <v>0</v>
      </c>
      <c r="P847" s="35">
        <f>'Inputs and Outputs Part A'!$B$5*'Data Sheet A'!N847-'Inputs and Outputs Part A'!$B$6*'Data Sheet A'!O847</f>
        <v>4080</v>
      </c>
      <c r="S847" s="13" t="s">
        <v>851</v>
      </c>
      <c r="T847" s="34">
        <v>4</v>
      </c>
      <c r="U847" s="34">
        <v>106</v>
      </c>
      <c r="V847" s="33">
        <f>'Inputs and Outputs Part A'!$B$4+'Inputs and Outputs Part A'!$B$10</f>
        <v>103</v>
      </c>
      <c r="W847" s="33">
        <f t="shared" si="80"/>
        <v>103</v>
      </c>
      <c r="X847" s="33">
        <f>IF(W847-T847&gt;'Inputs and Outputs Part A'!B$4,W847-T847-'Inputs and Outputs Part A'!B$4,0)</f>
        <v>0</v>
      </c>
      <c r="Y847" s="35">
        <f>'Inputs and Outputs Part A'!$B$5*'Data Sheet A'!W847-'Inputs and Outputs Part A'!$B$6*'Data Sheet A'!X847</f>
        <v>4120</v>
      </c>
      <c r="AB847" s="13" t="s">
        <v>851</v>
      </c>
      <c r="AC847" s="34">
        <v>4</v>
      </c>
      <c r="AD847" s="34">
        <v>106</v>
      </c>
      <c r="AE847" s="33">
        <f>'Inputs and Outputs Part A'!$B$4+'Inputs and Outputs Part A'!$B$11</f>
        <v>104</v>
      </c>
      <c r="AF847" s="33">
        <f t="shared" si="81"/>
        <v>104</v>
      </c>
      <c r="AG847" s="33">
        <f>IF(AF847-AC847&gt;'Inputs and Outputs Part A'!B$4,AF847-AC847-'Inputs and Outputs Part A'!B$4,0)</f>
        <v>0</v>
      </c>
      <c r="AH847" s="35">
        <f>'Inputs and Outputs Part A'!$B$5*'Data Sheet A'!AF847-'Inputs and Outputs Part A'!$B$6*'Data Sheet A'!AG847</f>
        <v>4160</v>
      </c>
      <c r="AK847" s="13" t="s">
        <v>851</v>
      </c>
      <c r="AL847" s="34">
        <v>4</v>
      </c>
      <c r="AM847" s="34">
        <v>106</v>
      </c>
      <c r="AN847" s="33">
        <f>'Inputs and Outputs Part A'!$B$4+'Inputs and Outputs Part A'!$B$12</f>
        <v>105</v>
      </c>
      <c r="AO847" s="33">
        <f t="shared" si="82"/>
        <v>105</v>
      </c>
      <c r="AP847" s="33">
        <f>IF(AO847-AL847&gt;'Inputs and Outputs Part A'!B$4,AO847-AL847-'Inputs and Outputs Part A'!B$4,0)</f>
        <v>1</v>
      </c>
      <c r="AQ847" s="35">
        <f>'Inputs and Outputs Part A'!$B$5*'Data Sheet A'!AO847-'Inputs and Outputs Part A'!$B$6*'Data Sheet A'!AP847</f>
        <v>4100</v>
      </c>
      <c r="AS847" s="13" t="s">
        <v>851</v>
      </c>
      <c r="AT847" s="34">
        <v>4</v>
      </c>
      <c r="AU847" s="34">
        <v>106</v>
      </c>
      <c r="AV847" s="33">
        <f>'Inputs and Outputs Part A'!$B$4</f>
        <v>100</v>
      </c>
      <c r="AW847" s="33">
        <f t="shared" si="83"/>
        <v>100</v>
      </c>
      <c r="AX847" s="33">
        <f>IF(AW847-AT847&gt;'Inputs and Outputs Part A'!B$4,AW847-AT847-'Inputs and Outputs Part A'!B$4,0)</f>
        <v>0</v>
      </c>
      <c r="AY847" s="35">
        <f>'Inputs and Outputs Part A'!$B$5*'Data Sheet A'!AW847</f>
        <v>4000</v>
      </c>
    </row>
    <row r="848" spans="1:51" x14ac:dyDescent="0.3">
      <c r="A848" s="13" t="s">
        <v>852</v>
      </c>
      <c r="B848" s="34">
        <v>0</v>
      </c>
      <c r="C848" s="34">
        <v>108</v>
      </c>
      <c r="D848" s="33">
        <f>'Inputs and Outputs Part A'!$B$4+'Inputs and Outputs Part A'!$B$8</f>
        <v>101</v>
      </c>
      <c r="E848" s="33">
        <f t="shared" si="78"/>
        <v>101</v>
      </c>
      <c r="F848" s="33">
        <f>IF(E848-B848&gt;'Inputs and Outputs Part A'!B$4,E848-B848-'Inputs and Outputs Part A'!B$4,0)</f>
        <v>1</v>
      </c>
      <c r="G848" s="35">
        <f>'Inputs and Outputs Part A'!$B$5*'Data Sheet A'!E848-'Inputs and Outputs Part A'!$B$6*'Data Sheet A'!F848</f>
        <v>3940</v>
      </c>
      <c r="J848" s="13" t="s">
        <v>852</v>
      </c>
      <c r="K848" s="34">
        <v>0</v>
      </c>
      <c r="L848" s="34">
        <v>108</v>
      </c>
      <c r="M848" s="33">
        <f>'Inputs and Outputs Part A'!$B$4+'Inputs and Outputs Part A'!$B$9</f>
        <v>102</v>
      </c>
      <c r="N848" s="33">
        <f t="shared" si="79"/>
        <v>102</v>
      </c>
      <c r="O848" s="33">
        <f>IF(N848-K848&gt;'Inputs and Outputs Part A'!B$4,N848-K848-'Inputs and Outputs Part A'!B$4,0)</f>
        <v>2</v>
      </c>
      <c r="P848" s="35">
        <f>'Inputs and Outputs Part A'!$B$5*'Data Sheet A'!N848-'Inputs and Outputs Part A'!$B$6*'Data Sheet A'!O848</f>
        <v>3880</v>
      </c>
      <c r="S848" s="13" t="s">
        <v>852</v>
      </c>
      <c r="T848" s="34">
        <v>0</v>
      </c>
      <c r="U848" s="34">
        <v>108</v>
      </c>
      <c r="V848" s="33">
        <f>'Inputs and Outputs Part A'!$B$4+'Inputs and Outputs Part A'!$B$10</f>
        <v>103</v>
      </c>
      <c r="W848" s="33">
        <f t="shared" si="80"/>
        <v>103</v>
      </c>
      <c r="X848" s="33">
        <f>IF(W848-T848&gt;'Inputs and Outputs Part A'!B$4,W848-T848-'Inputs and Outputs Part A'!B$4,0)</f>
        <v>3</v>
      </c>
      <c r="Y848" s="35">
        <f>'Inputs and Outputs Part A'!$B$5*'Data Sheet A'!W848-'Inputs and Outputs Part A'!$B$6*'Data Sheet A'!X848</f>
        <v>3820</v>
      </c>
      <c r="AB848" s="13" t="s">
        <v>852</v>
      </c>
      <c r="AC848" s="34">
        <v>0</v>
      </c>
      <c r="AD848" s="34">
        <v>108</v>
      </c>
      <c r="AE848" s="33">
        <f>'Inputs and Outputs Part A'!$B$4+'Inputs and Outputs Part A'!$B$11</f>
        <v>104</v>
      </c>
      <c r="AF848" s="33">
        <f t="shared" si="81"/>
        <v>104</v>
      </c>
      <c r="AG848" s="33">
        <f>IF(AF848-AC848&gt;'Inputs and Outputs Part A'!B$4,AF848-AC848-'Inputs and Outputs Part A'!B$4,0)</f>
        <v>4</v>
      </c>
      <c r="AH848" s="35">
        <f>'Inputs and Outputs Part A'!$B$5*'Data Sheet A'!AF848-'Inputs and Outputs Part A'!$B$6*'Data Sheet A'!AG848</f>
        <v>3760</v>
      </c>
      <c r="AK848" s="13" t="s">
        <v>852</v>
      </c>
      <c r="AL848" s="34">
        <v>0</v>
      </c>
      <c r="AM848" s="34">
        <v>108</v>
      </c>
      <c r="AN848" s="33">
        <f>'Inputs and Outputs Part A'!$B$4+'Inputs and Outputs Part A'!$B$12</f>
        <v>105</v>
      </c>
      <c r="AO848" s="33">
        <f t="shared" si="82"/>
        <v>105</v>
      </c>
      <c r="AP848" s="33">
        <f>IF(AO848-AL848&gt;'Inputs and Outputs Part A'!B$4,AO848-AL848-'Inputs and Outputs Part A'!B$4,0)</f>
        <v>5</v>
      </c>
      <c r="AQ848" s="35">
        <f>'Inputs and Outputs Part A'!$B$5*'Data Sheet A'!AO848-'Inputs and Outputs Part A'!$B$6*'Data Sheet A'!AP848</f>
        <v>3700</v>
      </c>
      <c r="AS848" s="13" t="s">
        <v>852</v>
      </c>
      <c r="AT848" s="34">
        <v>0</v>
      </c>
      <c r="AU848" s="34">
        <v>108</v>
      </c>
      <c r="AV848" s="33">
        <f>'Inputs and Outputs Part A'!$B$4</f>
        <v>100</v>
      </c>
      <c r="AW848" s="33">
        <f t="shared" si="83"/>
        <v>100</v>
      </c>
      <c r="AX848" s="33">
        <f>IF(AW848-AT848&gt;'Inputs and Outputs Part A'!B$4,AW848-AT848-'Inputs and Outputs Part A'!B$4,0)</f>
        <v>0</v>
      </c>
      <c r="AY848" s="35">
        <f>'Inputs and Outputs Part A'!$B$5*'Data Sheet A'!AW848</f>
        <v>4000</v>
      </c>
    </row>
    <row r="849" spans="1:51" x14ac:dyDescent="0.3">
      <c r="A849" s="13" t="s">
        <v>853</v>
      </c>
      <c r="B849" s="34">
        <v>4</v>
      </c>
      <c r="C849" s="34">
        <v>102</v>
      </c>
      <c r="D849" s="33">
        <f>'Inputs and Outputs Part A'!$B$4+'Inputs and Outputs Part A'!$B$8</f>
        <v>101</v>
      </c>
      <c r="E849" s="33">
        <f t="shared" si="78"/>
        <v>101</v>
      </c>
      <c r="F849" s="33">
        <f>IF(E849-B849&gt;'Inputs and Outputs Part A'!B$4,E849-B849-'Inputs and Outputs Part A'!B$4,0)</f>
        <v>0</v>
      </c>
      <c r="G849" s="35">
        <f>'Inputs and Outputs Part A'!$B$5*'Data Sheet A'!E849-'Inputs and Outputs Part A'!$B$6*'Data Sheet A'!F849</f>
        <v>4040</v>
      </c>
      <c r="J849" s="13" t="s">
        <v>853</v>
      </c>
      <c r="K849" s="34">
        <v>4</v>
      </c>
      <c r="L849" s="34">
        <v>102</v>
      </c>
      <c r="M849" s="33">
        <f>'Inputs and Outputs Part A'!$B$4+'Inputs and Outputs Part A'!$B$9</f>
        <v>102</v>
      </c>
      <c r="N849" s="33">
        <f t="shared" si="79"/>
        <v>102</v>
      </c>
      <c r="O849" s="33">
        <f>IF(N849-K849&gt;'Inputs and Outputs Part A'!B$4,N849-K849-'Inputs and Outputs Part A'!B$4,0)</f>
        <v>0</v>
      </c>
      <c r="P849" s="35">
        <f>'Inputs and Outputs Part A'!$B$5*'Data Sheet A'!N849-'Inputs and Outputs Part A'!$B$6*'Data Sheet A'!O849</f>
        <v>4080</v>
      </c>
      <c r="S849" s="13" t="s">
        <v>853</v>
      </c>
      <c r="T849" s="34">
        <v>4</v>
      </c>
      <c r="U849" s="34">
        <v>102</v>
      </c>
      <c r="V849" s="33">
        <f>'Inputs and Outputs Part A'!$B$4+'Inputs and Outputs Part A'!$B$10</f>
        <v>103</v>
      </c>
      <c r="W849" s="33">
        <f t="shared" si="80"/>
        <v>102</v>
      </c>
      <c r="X849" s="33">
        <f>IF(W849-T849&gt;'Inputs and Outputs Part A'!B$4,W849-T849-'Inputs and Outputs Part A'!B$4,0)</f>
        <v>0</v>
      </c>
      <c r="Y849" s="35">
        <f>'Inputs and Outputs Part A'!$B$5*'Data Sheet A'!W849-'Inputs and Outputs Part A'!$B$6*'Data Sheet A'!X849</f>
        <v>4080</v>
      </c>
      <c r="AB849" s="13" t="s">
        <v>853</v>
      </c>
      <c r="AC849" s="34">
        <v>4</v>
      </c>
      <c r="AD849" s="34">
        <v>102</v>
      </c>
      <c r="AE849" s="33">
        <f>'Inputs and Outputs Part A'!$B$4+'Inputs and Outputs Part A'!$B$11</f>
        <v>104</v>
      </c>
      <c r="AF849" s="33">
        <f t="shared" si="81"/>
        <v>102</v>
      </c>
      <c r="AG849" s="33">
        <f>IF(AF849-AC849&gt;'Inputs and Outputs Part A'!B$4,AF849-AC849-'Inputs and Outputs Part A'!B$4,0)</f>
        <v>0</v>
      </c>
      <c r="AH849" s="35">
        <f>'Inputs and Outputs Part A'!$B$5*'Data Sheet A'!AF849-'Inputs and Outputs Part A'!$B$6*'Data Sheet A'!AG849</f>
        <v>4080</v>
      </c>
      <c r="AK849" s="13" t="s">
        <v>853</v>
      </c>
      <c r="AL849" s="34">
        <v>4</v>
      </c>
      <c r="AM849" s="34">
        <v>102</v>
      </c>
      <c r="AN849" s="33">
        <f>'Inputs and Outputs Part A'!$B$4+'Inputs and Outputs Part A'!$B$12</f>
        <v>105</v>
      </c>
      <c r="AO849" s="33">
        <f t="shared" si="82"/>
        <v>102</v>
      </c>
      <c r="AP849" s="33">
        <f>IF(AO849-AL849&gt;'Inputs and Outputs Part A'!B$4,AO849-AL849-'Inputs and Outputs Part A'!B$4,0)</f>
        <v>0</v>
      </c>
      <c r="AQ849" s="35">
        <f>'Inputs and Outputs Part A'!$B$5*'Data Sheet A'!AO849-'Inputs and Outputs Part A'!$B$6*'Data Sheet A'!AP849</f>
        <v>4080</v>
      </c>
      <c r="AS849" s="13" t="s">
        <v>853</v>
      </c>
      <c r="AT849" s="34">
        <v>4</v>
      </c>
      <c r="AU849" s="34">
        <v>102</v>
      </c>
      <c r="AV849" s="33">
        <f>'Inputs and Outputs Part A'!$B$4</f>
        <v>100</v>
      </c>
      <c r="AW849" s="33">
        <f t="shared" si="83"/>
        <v>100</v>
      </c>
      <c r="AX849" s="33">
        <f>IF(AW849-AT849&gt;'Inputs and Outputs Part A'!B$4,AW849-AT849-'Inputs and Outputs Part A'!B$4,0)</f>
        <v>0</v>
      </c>
      <c r="AY849" s="35">
        <f>'Inputs and Outputs Part A'!$B$5*'Data Sheet A'!AW849</f>
        <v>4000</v>
      </c>
    </row>
    <row r="850" spans="1:51" x14ac:dyDescent="0.3">
      <c r="A850" s="13" t="s">
        <v>854</v>
      </c>
      <c r="B850" s="34">
        <v>3</v>
      </c>
      <c r="C850" s="34">
        <v>101</v>
      </c>
      <c r="D850" s="33">
        <f>'Inputs and Outputs Part A'!$B$4+'Inputs and Outputs Part A'!$B$8</f>
        <v>101</v>
      </c>
      <c r="E850" s="33">
        <f t="shared" si="78"/>
        <v>101</v>
      </c>
      <c r="F850" s="33">
        <f>IF(E850-B850&gt;'Inputs and Outputs Part A'!B$4,E850-B850-'Inputs and Outputs Part A'!B$4,0)</f>
        <v>0</v>
      </c>
      <c r="G850" s="35">
        <f>'Inputs and Outputs Part A'!$B$5*'Data Sheet A'!E850-'Inputs and Outputs Part A'!$B$6*'Data Sheet A'!F850</f>
        <v>4040</v>
      </c>
      <c r="J850" s="13" t="s">
        <v>854</v>
      </c>
      <c r="K850" s="34">
        <v>3</v>
      </c>
      <c r="L850" s="34">
        <v>101</v>
      </c>
      <c r="M850" s="33">
        <f>'Inputs and Outputs Part A'!$B$4+'Inputs and Outputs Part A'!$B$9</f>
        <v>102</v>
      </c>
      <c r="N850" s="33">
        <f t="shared" si="79"/>
        <v>101</v>
      </c>
      <c r="O850" s="33">
        <f>IF(N850-K850&gt;'Inputs and Outputs Part A'!B$4,N850-K850-'Inputs and Outputs Part A'!B$4,0)</f>
        <v>0</v>
      </c>
      <c r="P850" s="35">
        <f>'Inputs and Outputs Part A'!$B$5*'Data Sheet A'!N850-'Inputs and Outputs Part A'!$B$6*'Data Sheet A'!O850</f>
        <v>4040</v>
      </c>
      <c r="S850" s="13" t="s">
        <v>854</v>
      </c>
      <c r="T850" s="34">
        <v>3</v>
      </c>
      <c r="U850" s="34">
        <v>101</v>
      </c>
      <c r="V850" s="33">
        <f>'Inputs and Outputs Part A'!$B$4+'Inputs and Outputs Part A'!$B$10</f>
        <v>103</v>
      </c>
      <c r="W850" s="33">
        <f t="shared" si="80"/>
        <v>101</v>
      </c>
      <c r="X850" s="33">
        <f>IF(W850-T850&gt;'Inputs and Outputs Part A'!B$4,W850-T850-'Inputs and Outputs Part A'!B$4,0)</f>
        <v>0</v>
      </c>
      <c r="Y850" s="35">
        <f>'Inputs and Outputs Part A'!$B$5*'Data Sheet A'!W850-'Inputs and Outputs Part A'!$B$6*'Data Sheet A'!X850</f>
        <v>4040</v>
      </c>
      <c r="AB850" s="13" t="s">
        <v>854</v>
      </c>
      <c r="AC850" s="34">
        <v>3</v>
      </c>
      <c r="AD850" s="34">
        <v>101</v>
      </c>
      <c r="AE850" s="33">
        <f>'Inputs and Outputs Part A'!$B$4+'Inputs and Outputs Part A'!$B$11</f>
        <v>104</v>
      </c>
      <c r="AF850" s="33">
        <f t="shared" si="81"/>
        <v>101</v>
      </c>
      <c r="AG850" s="33">
        <f>IF(AF850-AC850&gt;'Inputs and Outputs Part A'!B$4,AF850-AC850-'Inputs and Outputs Part A'!B$4,0)</f>
        <v>0</v>
      </c>
      <c r="AH850" s="35">
        <f>'Inputs and Outputs Part A'!$B$5*'Data Sheet A'!AF850-'Inputs and Outputs Part A'!$B$6*'Data Sheet A'!AG850</f>
        <v>4040</v>
      </c>
      <c r="AK850" s="13" t="s">
        <v>854</v>
      </c>
      <c r="AL850" s="34">
        <v>3</v>
      </c>
      <c r="AM850" s="34">
        <v>101</v>
      </c>
      <c r="AN850" s="33">
        <f>'Inputs and Outputs Part A'!$B$4+'Inputs and Outputs Part A'!$B$12</f>
        <v>105</v>
      </c>
      <c r="AO850" s="33">
        <f t="shared" si="82"/>
        <v>101</v>
      </c>
      <c r="AP850" s="33">
        <f>IF(AO850-AL850&gt;'Inputs and Outputs Part A'!B$4,AO850-AL850-'Inputs and Outputs Part A'!B$4,0)</f>
        <v>0</v>
      </c>
      <c r="AQ850" s="35">
        <f>'Inputs and Outputs Part A'!$B$5*'Data Sheet A'!AO850-'Inputs and Outputs Part A'!$B$6*'Data Sheet A'!AP850</f>
        <v>4040</v>
      </c>
      <c r="AS850" s="13" t="s">
        <v>854</v>
      </c>
      <c r="AT850" s="34">
        <v>3</v>
      </c>
      <c r="AU850" s="34">
        <v>101</v>
      </c>
      <c r="AV850" s="33">
        <f>'Inputs and Outputs Part A'!$B$4</f>
        <v>100</v>
      </c>
      <c r="AW850" s="33">
        <f t="shared" si="83"/>
        <v>100</v>
      </c>
      <c r="AX850" s="33">
        <f>IF(AW850-AT850&gt;'Inputs and Outputs Part A'!B$4,AW850-AT850-'Inputs and Outputs Part A'!B$4,0)</f>
        <v>0</v>
      </c>
      <c r="AY850" s="35">
        <f>'Inputs and Outputs Part A'!$B$5*'Data Sheet A'!AW850</f>
        <v>4000</v>
      </c>
    </row>
    <row r="851" spans="1:51" x14ac:dyDescent="0.3">
      <c r="A851" s="13" t="s">
        <v>855</v>
      </c>
      <c r="B851" s="34">
        <v>0</v>
      </c>
      <c r="C851" s="34">
        <v>113</v>
      </c>
      <c r="D851" s="33">
        <f>'Inputs and Outputs Part A'!$B$4+'Inputs and Outputs Part A'!$B$8</f>
        <v>101</v>
      </c>
      <c r="E851" s="33">
        <f t="shared" si="78"/>
        <v>101</v>
      </c>
      <c r="F851" s="33">
        <f>IF(E851-B851&gt;'Inputs and Outputs Part A'!B$4,E851-B851-'Inputs and Outputs Part A'!B$4,0)</f>
        <v>1</v>
      </c>
      <c r="G851" s="35">
        <f>'Inputs and Outputs Part A'!$B$5*'Data Sheet A'!E851-'Inputs and Outputs Part A'!$B$6*'Data Sheet A'!F851</f>
        <v>3940</v>
      </c>
      <c r="J851" s="13" t="s">
        <v>855</v>
      </c>
      <c r="K851" s="34">
        <v>0</v>
      </c>
      <c r="L851" s="34">
        <v>113</v>
      </c>
      <c r="M851" s="33">
        <f>'Inputs and Outputs Part A'!$B$4+'Inputs and Outputs Part A'!$B$9</f>
        <v>102</v>
      </c>
      <c r="N851" s="33">
        <f t="shared" si="79"/>
        <v>102</v>
      </c>
      <c r="O851" s="33">
        <f>IF(N851-K851&gt;'Inputs and Outputs Part A'!B$4,N851-K851-'Inputs and Outputs Part A'!B$4,0)</f>
        <v>2</v>
      </c>
      <c r="P851" s="35">
        <f>'Inputs and Outputs Part A'!$B$5*'Data Sheet A'!N851-'Inputs and Outputs Part A'!$B$6*'Data Sheet A'!O851</f>
        <v>3880</v>
      </c>
      <c r="S851" s="13" t="s">
        <v>855</v>
      </c>
      <c r="T851" s="34">
        <v>0</v>
      </c>
      <c r="U851" s="34">
        <v>113</v>
      </c>
      <c r="V851" s="33">
        <f>'Inputs and Outputs Part A'!$B$4+'Inputs and Outputs Part A'!$B$10</f>
        <v>103</v>
      </c>
      <c r="W851" s="33">
        <f t="shared" si="80"/>
        <v>103</v>
      </c>
      <c r="X851" s="33">
        <f>IF(W851-T851&gt;'Inputs and Outputs Part A'!B$4,W851-T851-'Inputs and Outputs Part A'!B$4,0)</f>
        <v>3</v>
      </c>
      <c r="Y851" s="35">
        <f>'Inputs and Outputs Part A'!$B$5*'Data Sheet A'!W851-'Inputs and Outputs Part A'!$B$6*'Data Sheet A'!X851</f>
        <v>3820</v>
      </c>
      <c r="AB851" s="13" t="s">
        <v>855</v>
      </c>
      <c r="AC851" s="34">
        <v>0</v>
      </c>
      <c r="AD851" s="34">
        <v>113</v>
      </c>
      <c r="AE851" s="33">
        <f>'Inputs and Outputs Part A'!$B$4+'Inputs and Outputs Part A'!$B$11</f>
        <v>104</v>
      </c>
      <c r="AF851" s="33">
        <f t="shared" si="81"/>
        <v>104</v>
      </c>
      <c r="AG851" s="33">
        <f>IF(AF851-AC851&gt;'Inputs and Outputs Part A'!B$4,AF851-AC851-'Inputs and Outputs Part A'!B$4,0)</f>
        <v>4</v>
      </c>
      <c r="AH851" s="35">
        <f>'Inputs and Outputs Part A'!$B$5*'Data Sheet A'!AF851-'Inputs and Outputs Part A'!$B$6*'Data Sheet A'!AG851</f>
        <v>3760</v>
      </c>
      <c r="AK851" s="13" t="s">
        <v>855</v>
      </c>
      <c r="AL851" s="34">
        <v>0</v>
      </c>
      <c r="AM851" s="34">
        <v>113</v>
      </c>
      <c r="AN851" s="33">
        <f>'Inputs and Outputs Part A'!$B$4+'Inputs and Outputs Part A'!$B$12</f>
        <v>105</v>
      </c>
      <c r="AO851" s="33">
        <f t="shared" si="82"/>
        <v>105</v>
      </c>
      <c r="AP851" s="33">
        <f>IF(AO851-AL851&gt;'Inputs and Outputs Part A'!B$4,AO851-AL851-'Inputs and Outputs Part A'!B$4,0)</f>
        <v>5</v>
      </c>
      <c r="AQ851" s="35">
        <f>'Inputs and Outputs Part A'!$B$5*'Data Sheet A'!AO851-'Inputs and Outputs Part A'!$B$6*'Data Sheet A'!AP851</f>
        <v>3700</v>
      </c>
      <c r="AS851" s="13" t="s">
        <v>855</v>
      </c>
      <c r="AT851" s="34">
        <v>0</v>
      </c>
      <c r="AU851" s="34">
        <v>113</v>
      </c>
      <c r="AV851" s="33">
        <f>'Inputs and Outputs Part A'!$B$4</f>
        <v>100</v>
      </c>
      <c r="AW851" s="33">
        <f t="shared" si="83"/>
        <v>100</v>
      </c>
      <c r="AX851" s="33">
        <f>IF(AW851-AT851&gt;'Inputs and Outputs Part A'!B$4,AW851-AT851-'Inputs and Outputs Part A'!B$4,0)</f>
        <v>0</v>
      </c>
      <c r="AY851" s="35">
        <f>'Inputs and Outputs Part A'!$B$5*'Data Sheet A'!AW851</f>
        <v>4000</v>
      </c>
    </row>
    <row r="852" spans="1:51" x14ac:dyDescent="0.3">
      <c r="A852" s="13" t="s">
        <v>856</v>
      </c>
      <c r="B852" s="34">
        <v>3</v>
      </c>
      <c r="C852" s="34">
        <v>91</v>
      </c>
      <c r="D852" s="33">
        <f>'Inputs and Outputs Part A'!$B$4+'Inputs and Outputs Part A'!$B$8</f>
        <v>101</v>
      </c>
      <c r="E852" s="33">
        <f t="shared" si="78"/>
        <v>91</v>
      </c>
      <c r="F852" s="33">
        <f>IF(E852-B852&gt;'Inputs and Outputs Part A'!B$4,E852-B852-'Inputs and Outputs Part A'!B$4,0)</f>
        <v>0</v>
      </c>
      <c r="G852" s="35">
        <f>'Inputs and Outputs Part A'!$B$5*'Data Sheet A'!E852-'Inputs and Outputs Part A'!$B$6*'Data Sheet A'!F852</f>
        <v>3640</v>
      </c>
      <c r="J852" s="13" t="s">
        <v>856</v>
      </c>
      <c r="K852" s="34">
        <v>3</v>
      </c>
      <c r="L852" s="34">
        <v>91</v>
      </c>
      <c r="M852" s="33">
        <f>'Inputs and Outputs Part A'!$B$4+'Inputs and Outputs Part A'!$B$9</f>
        <v>102</v>
      </c>
      <c r="N852" s="33">
        <f t="shared" si="79"/>
        <v>91</v>
      </c>
      <c r="O852" s="33">
        <f>IF(N852-K852&gt;'Inputs and Outputs Part A'!B$4,N852-K852-'Inputs and Outputs Part A'!B$4,0)</f>
        <v>0</v>
      </c>
      <c r="P852" s="35">
        <f>'Inputs and Outputs Part A'!$B$5*'Data Sheet A'!N852-'Inputs and Outputs Part A'!$B$6*'Data Sheet A'!O852</f>
        <v>3640</v>
      </c>
      <c r="S852" s="13" t="s">
        <v>856</v>
      </c>
      <c r="T852" s="34">
        <v>3</v>
      </c>
      <c r="U852" s="34">
        <v>91</v>
      </c>
      <c r="V852" s="33">
        <f>'Inputs and Outputs Part A'!$B$4+'Inputs and Outputs Part A'!$B$10</f>
        <v>103</v>
      </c>
      <c r="W852" s="33">
        <f t="shared" si="80"/>
        <v>91</v>
      </c>
      <c r="X852" s="33">
        <f>IF(W852-T852&gt;'Inputs and Outputs Part A'!B$4,W852-T852-'Inputs and Outputs Part A'!B$4,0)</f>
        <v>0</v>
      </c>
      <c r="Y852" s="35">
        <f>'Inputs and Outputs Part A'!$B$5*'Data Sheet A'!W852-'Inputs and Outputs Part A'!$B$6*'Data Sheet A'!X852</f>
        <v>3640</v>
      </c>
      <c r="AB852" s="13" t="s">
        <v>856</v>
      </c>
      <c r="AC852" s="34">
        <v>3</v>
      </c>
      <c r="AD852" s="34">
        <v>91</v>
      </c>
      <c r="AE852" s="33">
        <f>'Inputs and Outputs Part A'!$B$4+'Inputs and Outputs Part A'!$B$11</f>
        <v>104</v>
      </c>
      <c r="AF852" s="33">
        <f t="shared" si="81"/>
        <v>91</v>
      </c>
      <c r="AG852" s="33">
        <f>IF(AF852-AC852&gt;'Inputs and Outputs Part A'!B$4,AF852-AC852-'Inputs and Outputs Part A'!B$4,0)</f>
        <v>0</v>
      </c>
      <c r="AH852" s="35">
        <f>'Inputs and Outputs Part A'!$B$5*'Data Sheet A'!AF852-'Inputs and Outputs Part A'!$B$6*'Data Sheet A'!AG852</f>
        <v>3640</v>
      </c>
      <c r="AK852" s="13" t="s">
        <v>856</v>
      </c>
      <c r="AL852" s="34">
        <v>3</v>
      </c>
      <c r="AM852" s="34">
        <v>91</v>
      </c>
      <c r="AN852" s="33">
        <f>'Inputs and Outputs Part A'!$B$4+'Inputs and Outputs Part A'!$B$12</f>
        <v>105</v>
      </c>
      <c r="AO852" s="33">
        <f t="shared" si="82"/>
        <v>91</v>
      </c>
      <c r="AP852" s="33">
        <f>IF(AO852-AL852&gt;'Inputs and Outputs Part A'!B$4,AO852-AL852-'Inputs and Outputs Part A'!B$4,0)</f>
        <v>0</v>
      </c>
      <c r="AQ852" s="35">
        <f>'Inputs and Outputs Part A'!$B$5*'Data Sheet A'!AO852-'Inputs and Outputs Part A'!$B$6*'Data Sheet A'!AP852</f>
        <v>3640</v>
      </c>
      <c r="AS852" s="13" t="s">
        <v>856</v>
      </c>
      <c r="AT852" s="34">
        <v>3</v>
      </c>
      <c r="AU852" s="34">
        <v>91</v>
      </c>
      <c r="AV852" s="33">
        <f>'Inputs and Outputs Part A'!$B$4</f>
        <v>100</v>
      </c>
      <c r="AW852" s="33">
        <f t="shared" si="83"/>
        <v>91</v>
      </c>
      <c r="AX852" s="33">
        <f>IF(AW852-AT852&gt;'Inputs and Outputs Part A'!B$4,AW852-AT852-'Inputs and Outputs Part A'!B$4,0)</f>
        <v>0</v>
      </c>
      <c r="AY852" s="35">
        <f>'Inputs and Outputs Part A'!$B$5*'Data Sheet A'!AW852</f>
        <v>3640</v>
      </c>
    </row>
    <row r="853" spans="1:51" x14ac:dyDescent="0.3">
      <c r="A853" s="13" t="s">
        <v>857</v>
      </c>
      <c r="B853" s="34">
        <v>4</v>
      </c>
      <c r="C853" s="34">
        <v>95</v>
      </c>
      <c r="D853" s="33">
        <f>'Inputs and Outputs Part A'!$B$4+'Inputs and Outputs Part A'!$B$8</f>
        <v>101</v>
      </c>
      <c r="E853" s="33">
        <f t="shared" si="78"/>
        <v>95</v>
      </c>
      <c r="F853" s="33">
        <f>IF(E853-B853&gt;'Inputs and Outputs Part A'!B$4,E853-B853-'Inputs and Outputs Part A'!B$4,0)</f>
        <v>0</v>
      </c>
      <c r="G853" s="35">
        <f>'Inputs and Outputs Part A'!$B$5*'Data Sheet A'!E853-'Inputs and Outputs Part A'!$B$6*'Data Sheet A'!F853</f>
        <v>3800</v>
      </c>
      <c r="J853" s="13" t="s">
        <v>857</v>
      </c>
      <c r="K853" s="34">
        <v>4</v>
      </c>
      <c r="L853" s="34">
        <v>95</v>
      </c>
      <c r="M853" s="33">
        <f>'Inputs and Outputs Part A'!$B$4+'Inputs and Outputs Part A'!$B$9</f>
        <v>102</v>
      </c>
      <c r="N853" s="33">
        <f t="shared" si="79"/>
        <v>95</v>
      </c>
      <c r="O853" s="33">
        <f>IF(N853-K853&gt;'Inputs and Outputs Part A'!B$4,N853-K853-'Inputs and Outputs Part A'!B$4,0)</f>
        <v>0</v>
      </c>
      <c r="P853" s="35">
        <f>'Inputs and Outputs Part A'!$B$5*'Data Sheet A'!N853-'Inputs and Outputs Part A'!$B$6*'Data Sheet A'!O853</f>
        <v>3800</v>
      </c>
      <c r="S853" s="13" t="s">
        <v>857</v>
      </c>
      <c r="T853" s="34">
        <v>4</v>
      </c>
      <c r="U853" s="34">
        <v>95</v>
      </c>
      <c r="V853" s="33">
        <f>'Inputs and Outputs Part A'!$B$4+'Inputs and Outputs Part A'!$B$10</f>
        <v>103</v>
      </c>
      <c r="W853" s="33">
        <f t="shared" si="80"/>
        <v>95</v>
      </c>
      <c r="X853" s="33">
        <f>IF(W853-T853&gt;'Inputs and Outputs Part A'!B$4,W853-T853-'Inputs and Outputs Part A'!B$4,0)</f>
        <v>0</v>
      </c>
      <c r="Y853" s="35">
        <f>'Inputs and Outputs Part A'!$B$5*'Data Sheet A'!W853-'Inputs and Outputs Part A'!$B$6*'Data Sheet A'!X853</f>
        <v>3800</v>
      </c>
      <c r="AB853" s="13" t="s">
        <v>857</v>
      </c>
      <c r="AC853" s="34">
        <v>4</v>
      </c>
      <c r="AD853" s="34">
        <v>95</v>
      </c>
      <c r="AE853" s="33">
        <f>'Inputs and Outputs Part A'!$B$4+'Inputs and Outputs Part A'!$B$11</f>
        <v>104</v>
      </c>
      <c r="AF853" s="33">
        <f t="shared" si="81"/>
        <v>95</v>
      </c>
      <c r="AG853" s="33">
        <f>IF(AF853-AC853&gt;'Inputs and Outputs Part A'!B$4,AF853-AC853-'Inputs and Outputs Part A'!B$4,0)</f>
        <v>0</v>
      </c>
      <c r="AH853" s="35">
        <f>'Inputs and Outputs Part A'!$B$5*'Data Sheet A'!AF853-'Inputs and Outputs Part A'!$B$6*'Data Sheet A'!AG853</f>
        <v>3800</v>
      </c>
      <c r="AK853" s="13" t="s">
        <v>857</v>
      </c>
      <c r="AL853" s="34">
        <v>4</v>
      </c>
      <c r="AM853" s="34">
        <v>95</v>
      </c>
      <c r="AN853" s="33">
        <f>'Inputs and Outputs Part A'!$B$4+'Inputs and Outputs Part A'!$B$12</f>
        <v>105</v>
      </c>
      <c r="AO853" s="33">
        <f t="shared" si="82"/>
        <v>95</v>
      </c>
      <c r="AP853" s="33">
        <f>IF(AO853-AL853&gt;'Inputs and Outputs Part A'!B$4,AO853-AL853-'Inputs and Outputs Part A'!B$4,0)</f>
        <v>0</v>
      </c>
      <c r="AQ853" s="35">
        <f>'Inputs and Outputs Part A'!$B$5*'Data Sheet A'!AO853-'Inputs and Outputs Part A'!$B$6*'Data Sheet A'!AP853</f>
        <v>3800</v>
      </c>
      <c r="AS853" s="13" t="s">
        <v>857</v>
      </c>
      <c r="AT853" s="34">
        <v>4</v>
      </c>
      <c r="AU853" s="34">
        <v>95</v>
      </c>
      <c r="AV853" s="33">
        <f>'Inputs and Outputs Part A'!$B$4</f>
        <v>100</v>
      </c>
      <c r="AW853" s="33">
        <f t="shared" si="83"/>
        <v>95</v>
      </c>
      <c r="AX853" s="33">
        <f>IF(AW853-AT853&gt;'Inputs and Outputs Part A'!B$4,AW853-AT853-'Inputs and Outputs Part A'!B$4,0)</f>
        <v>0</v>
      </c>
      <c r="AY853" s="35">
        <f>'Inputs and Outputs Part A'!$B$5*'Data Sheet A'!AW853</f>
        <v>3800</v>
      </c>
    </row>
    <row r="854" spans="1:51" x14ac:dyDescent="0.3">
      <c r="A854" s="13" t="s">
        <v>858</v>
      </c>
      <c r="B854" s="34">
        <v>2</v>
      </c>
      <c r="C854" s="34">
        <v>106</v>
      </c>
      <c r="D854" s="33">
        <f>'Inputs and Outputs Part A'!$B$4+'Inputs and Outputs Part A'!$B$8</f>
        <v>101</v>
      </c>
      <c r="E854" s="33">
        <f t="shared" si="78"/>
        <v>101</v>
      </c>
      <c r="F854" s="33">
        <f>IF(E854-B854&gt;'Inputs and Outputs Part A'!B$4,E854-B854-'Inputs and Outputs Part A'!B$4,0)</f>
        <v>0</v>
      </c>
      <c r="G854" s="35">
        <f>'Inputs and Outputs Part A'!$B$5*'Data Sheet A'!E854-'Inputs and Outputs Part A'!$B$6*'Data Sheet A'!F854</f>
        <v>4040</v>
      </c>
      <c r="J854" s="13" t="s">
        <v>858</v>
      </c>
      <c r="K854" s="34">
        <v>2</v>
      </c>
      <c r="L854" s="34">
        <v>106</v>
      </c>
      <c r="M854" s="33">
        <f>'Inputs and Outputs Part A'!$B$4+'Inputs and Outputs Part A'!$B$9</f>
        <v>102</v>
      </c>
      <c r="N854" s="33">
        <f t="shared" si="79"/>
        <v>102</v>
      </c>
      <c r="O854" s="33">
        <f>IF(N854-K854&gt;'Inputs and Outputs Part A'!B$4,N854-K854-'Inputs and Outputs Part A'!B$4,0)</f>
        <v>0</v>
      </c>
      <c r="P854" s="35">
        <f>'Inputs and Outputs Part A'!$B$5*'Data Sheet A'!N854-'Inputs and Outputs Part A'!$B$6*'Data Sheet A'!O854</f>
        <v>4080</v>
      </c>
      <c r="S854" s="13" t="s">
        <v>858</v>
      </c>
      <c r="T854" s="34">
        <v>2</v>
      </c>
      <c r="U854" s="34">
        <v>106</v>
      </c>
      <c r="V854" s="33">
        <f>'Inputs and Outputs Part A'!$B$4+'Inputs and Outputs Part A'!$B$10</f>
        <v>103</v>
      </c>
      <c r="W854" s="33">
        <f t="shared" si="80"/>
        <v>103</v>
      </c>
      <c r="X854" s="33">
        <f>IF(W854-T854&gt;'Inputs and Outputs Part A'!B$4,W854-T854-'Inputs and Outputs Part A'!B$4,0)</f>
        <v>1</v>
      </c>
      <c r="Y854" s="35">
        <f>'Inputs and Outputs Part A'!$B$5*'Data Sheet A'!W854-'Inputs and Outputs Part A'!$B$6*'Data Sheet A'!X854</f>
        <v>4020</v>
      </c>
      <c r="AB854" s="13" t="s">
        <v>858</v>
      </c>
      <c r="AC854" s="34">
        <v>2</v>
      </c>
      <c r="AD854" s="34">
        <v>106</v>
      </c>
      <c r="AE854" s="33">
        <f>'Inputs and Outputs Part A'!$B$4+'Inputs and Outputs Part A'!$B$11</f>
        <v>104</v>
      </c>
      <c r="AF854" s="33">
        <f t="shared" si="81"/>
        <v>104</v>
      </c>
      <c r="AG854" s="33">
        <f>IF(AF854-AC854&gt;'Inputs and Outputs Part A'!B$4,AF854-AC854-'Inputs and Outputs Part A'!B$4,0)</f>
        <v>2</v>
      </c>
      <c r="AH854" s="35">
        <f>'Inputs and Outputs Part A'!$B$5*'Data Sheet A'!AF854-'Inputs and Outputs Part A'!$B$6*'Data Sheet A'!AG854</f>
        <v>3960</v>
      </c>
      <c r="AK854" s="13" t="s">
        <v>858</v>
      </c>
      <c r="AL854" s="34">
        <v>2</v>
      </c>
      <c r="AM854" s="34">
        <v>106</v>
      </c>
      <c r="AN854" s="33">
        <f>'Inputs and Outputs Part A'!$B$4+'Inputs and Outputs Part A'!$B$12</f>
        <v>105</v>
      </c>
      <c r="AO854" s="33">
        <f t="shared" si="82"/>
        <v>105</v>
      </c>
      <c r="AP854" s="33">
        <f>IF(AO854-AL854&gt;'Inputs and Outputs Part A'!B$4,AO854-AL854-'Inputs and Outputs Part A'!B$4,0)</f>
        <v>3</v>
      </c>
      <c r="AQ854" s="35">
        <f>'Inputs and Outputs Part A'!$B$5*'Data Sheet A'!AO854-'Inputs and Outputs Part A'!$B$6*'Data Sheet A'!AP854</f>
        <v>3900</v>
      </c>
      <c r="AS854" s="13" t="s">
        <v>858</v>
      </c>
      <c r="AT854" s="34">
        <v>2</v>
      </c>
      <c r="AU854" s="34">
        <v>106</v>
      </c>
      <c r="AV854" s="33">
        <f>'Inputs and Outputs Part A'!$B$4</f>
        <v>100</v>
      </c>
      <c r="AW854" s="33">
        <f t="shared" si="83"/>
        <v>100</v>
      </c>
      <c r="AX854" s="33">
        <f>IF(AW854-AT854&gt;'Inputs and Outputs Part A'!B$4,AW854-AT854-'Inputs and Outputs Part A'!B$4,0)</f>
        <v>0</v>
      </c>
      <c r="AY854" s="35">
        <f>'Inputs and Outputs Part A'!$B$5*'Data Sheet A'!AW854</f>
        <v>4000</v>
      </c>
    </row>
    <row r="855" spans="1:51" x14ac:dyDescent="0.3">
      <c r="A855" s="13" t="s">
        <v>859</v>
      </c>
      <c r="B855" s="34">
        <v>4</v>
      </c>
      <c r="C855" s="34">
        <v>98</v>
      </c>
      <c r="D855" s="33">
        <f>'Inputs and Outputs Part A'!$B$4+'Inputs and Outputs Part A'!$B$8</f>
        <v>101</v>
      </c>
      <c r="E855" s="33">
        <f t="shared" si="78"/>
        <v>98</v>
      </c>
      <c r="F855" s="33">
        <f>IF(E855-B855&gt;'Inputs and Outputs Part A'!B$4,E855-B855-'Inputs and Outputs Part A'!B$4,0)</f>
        <v>0</v>
      </c>
      <c r="G855" s="35">
        <f>'Inputs and Outputs Part A'!$B$5*'Data Sheet A'!E855-'Inputs and Outputs Part A'!$B$6*'Data Sheet A'!F855</f>
        <v>3920</v>
      </c>
      <c r="J855" s="13" t="s">
        <v>859</v>
      </c>
      <c r="K855" s="34">
        <v>4</v>
      </c>
      <c r="L855" s="34">
        <v>98</v>
      </c>
      <c r="M855" s="33">
        <f>'Inputs and Outputs Part A'!$B$4+'Inputs and Outputs Part A'!$B$9</f>
        <v>102</v>
      </c>
      <c r="N855" s="33">
        <f t="shared" si="79"/>
        <v>98</v>
      </c>
      <c r="O855" s="33">
        <f>IF(N855-K855&gt;'Inputs and Outputs Part A'!B$4,N855-K855-'Inputs and Outputs Part A'!B$4,0)</f>
        <v>0</v>
      </c>
      <c r="P855" s="35">
        <f>'Inputs and Outputs Part A'!$B$5*'Data Sheet A'!N855-'Inputs and Outputs Part A'!$B$6*'Data Sheet A'!O855</f>
        <v>3920</v>
      </c>
      <c r="S855" s="13" t="s">
        <v>859</v>
      </c>
      <c r="T855" s="34">
        <v>4</v>
      </c>
      <c r="U855" s="34">
        <v>98</v>
      </c>
      <c r="V855" s="33">
        <f>'Inputs and Outputs Part A'!$B$4+'Inputs and Outputs Part A'!$B$10</f>
        <v>103</v>
      </c>
      <c r="W855" s="33">
        <f t="shared" si="80"/>
        <v>98</v>
      </c>
      <c r="X855" s="33">
        <f>IF(W855-T855&gt;'Inputs and Outputs Part A'!B$4,W855-T855-'Inputs and Outputs Part A'!B$4,0)</f>
        <v>0</v>
      </c>
      <c r="Y855" s="35">
        <f>'Inputs and Outputs Part A'!$B$5*'Data Sheet A'!W855-'Inputs and Outputs Part A'!$B$6*'Data Sheet A'!X855</f>
        <v>3920</v>
      </c>
      <c r="AB855" s="13" t="s">
        <v>859</v>
      </c>
      <c r="AC855" s="34">
        <v>4</v>
      </c>
      <c r="AD855" s="34">
        <v>98</v>
      </c>
      <c r="AE855" s="33">
        <f>'Inputs and Outputs Part A'!$B$4+'Inputs and Outputs Part A'!$B$11</f>
        <v>104</v>
      </c>
      <c r="AF855" s="33">
        <f t="shared" si="81"/>
        <v>98</v>
      </c>
      <c r="AG855" s="33">
        <f>IF(AF855-AC855&gt;'Inputs and Outputs Part A'!B$4,AF855-AC855-'Inputs and Outputs Part A'!B$4,0)</f>
        <v>0</v>
      </c>
      <c r="AH855" s="35">
        <f>'Inputs and Outputs Part A'!$B$5*'Data Sheet A'!AF855-'Inputs and Outputs Part A'!$B$6*'Data Sheet A'!AG855</f>
        <v>3920</v>
      </c>
      <c r="AK855" s="13" t="s">
        <v>859</v>
      </c>
      <c r="AL855" s="34">
        <v>4</v>
      </c>
      <c r="AM855" s="34">
        <v>98</v>
      </c>
      <c r="AN855" s="33">
        <f>'Inputs and Outputs Part A'!$B$4+'Inputs and Outputs Part A'!$B$12</f>
        <v>105</v>
      </c>
      <c r="AO855" s="33">
        <f t="shared" si="82"/>
        <v>98</v>
      </c>
      <c r="AP855" s="33">
        <f>IF(AO855-AL855&gt;'Inputs and Outputs Part A'!B$4,AO855-AL855-'Inputs and Outputs Part A'!B$4,0)</f>
        <v>0</v>
      </c>
      <c r="AQ855" s="35">
        <f>'Inputs and Outputs Part A'!$B$5*'Data Sheet A'!AO855-'Inputs and Outputs Part A'!$B$6*'Data Sheet A'!AP855</f>
        <v>3920</v>
      </c>
      <c r="AS855" s="13" t="s">
        <v>859</v>
      </c>
      <c r="AT855" s="34">
        <v>4</v>
      </c>
      <c r="AU855" s="34">
        <v>98</v>
      </c>
      <c r="AV855" s="33">
        <f>'Inputs and Outputs Part A'!$B$4</f>
        <v>100</v>
      </c>
      <c r="AW855" s="33">
        <f t="shared" si="83"/>
        <v>98</v>
      </c>
      <c r="AX855" s="33">
        <f>IF(AW855-AT855&gt;'Inputs and Outputs Part A'!B$4,AW855-AT855-'Inputs and Outputs Part A'!B$4,0)</f>
        <v>0</v>
      </c>
      <c r="AY855" s="35">
        <f>'Inputs and Outputs Part A'!$B$5*'Data Sheet A'!AW855</f>
        <v>3920</v>
      </c>
    </row>
    <row r="856" spans="1:51" x14ac:dyDescent="0.3">
      <c r="A856" s="13" t="s">
        <v>860</v>
      </c>
      <c r="B856" s="34">
        <v>1</v>
      </c>
      <c r="C856" s="34">
        <v>107</v>
      </c>
      <c r="D856" s="33">
        <f>'Inputs and Outputs Part A'!$B$4+'Inputs and Outputs Part A'!$B$8</f>
        <v>101</v>
      </c>
      <c r="E856" s="33">
        <f t="shared" si="78"/>
        <v>101</v>
      </c>
      <c r="F856" s="33">
        <f>IF(E856-B856&gt;'Inputs and Outputs Part A'!B$4,E856-B856-'Inputs and Outputs Part A'!B$4,0)</f>
        <v>0</v>
      </c>
      <c r="G856" s="35">
        <f>'Inputs and Outputs Part A'!$B$5*'Data Sheet A'!E856-'Inputs and Outputs Part A'!$B$6*'Data Sheet A'!F856</f>
        <v>4040</v>
      </c>
      <c r="J856" s="13" t="s">
        <v>860</v>
      </c>
      <c r="K856" s="34">
        <v>1</v>
      </c>
      <c r="L856" s="34">
        <v>107</v>
      </c>
      <c r="M856" s="33">
        <f>'Inputs and Outputs Part A'!$B$4+'Inputs and Outputs Part A'!$B$9</f>
        <v>102</v>
      </c>
      <c r="N856" s="33">
        <f t="shared" si="79"/>
        <v>102</v>
      </c>
      <c r="O856" s="33">
        <f>IF(N856-K856&gt;'Inputs and Outputs Part A'!B$4,N856-K856-'Inputs and Outputs Part A'!B$4,0)</f>
        <v>1</v>
      </c>
      <c r="P856" s="35">
        <f>'Inputs and Outputs Part A'!$B$5*'Data Sheet A'!N856-'Inputs and Outputs Part A'!$B$6*'Data Sheet A'!O856</f>
        <v>3980</v>
      </c>
      <c r="S856" s="13" t="s">
        <v>860</v>
      </c>
      <c r="T856" s="34">
        <v>1</v>
      </c>
      <c r="U856" s="34">
        <v>107</v>
      </c>
      <c r="V856" s="33">
        <f>'Inputs and Outputs Part A'!$B$4+'Inputs and Outputs Part A'!$B$10</f>
        <v>103</v>
      </c>
      <c r="W856" s="33">
        <f t="shared" si="80"/>
        <v>103</v>
      </c>
      <c r="X856" s="33">
        <f>IF(W856-T856&gt;'Inputs and Outputs Part A'!B$4,W856-T856-'Inputs and Outputs Part A'!B$4,0)</f>
        <v>2</v>
      </c>
      <c r="Y856" s="35">
        <f>'Inputs and Outputs Part A'!$B$5*'Data Sheet A'!W856-'Inputs and Outputs Part A'!$B$6*'Data Sheet A'!X856</f>
        <v>3920</v>
      </c>
      <c r="AB856" s="13" t="s">
        <v>860</v>
      </c>
      <c r="AC856" s="34">
        <v>1</v>
      </c>
      <c r="AD856" s="34">
        <v>107</v>
      </c>
      <c r="AE856" s="33">
        <f>'Inputs and Outputs Part A'!$B$4+'Inputs and Outputs Part A'!$B$11</f>
        <v>104</v>
      </c>
      <c r="AF856" s="33">
        <f t="shared" si="81"/>
        <v>104</v>
      </c>
      <c r="AG856" s="33">
        <f>IF(AF856-AC856&gt;'Inputs and Outputs Part A'!B$4,AF856-AC856-'Inputs and Outputs Part A'!B$4,0)</f>
        <v>3</v>
      </c>
      <c r="AH856" s="35">
        <f>'Inputs and Outputs Part A'!$B$5*'Data Sheet A'!AF856-'Inputs and Outputs Part A'!$B$6*'Data Sheet A'!AG856</f>
        <v>3860</v>
      </c>
      <c r="AK856" s="13" t="s">
        <v>860</v>
      </c>
      <c r="AL856" s="34">
        <v>1</v>
      </c>
      <c r="AM856" s="34">
        <v>107</v>
      </c>
      <c r="AN856" s="33">
        <f>'Inputs and Outputs Part A'!$B$4+'Inputs and Outputs Part A'!$B$12</f>
        <v>105</v>
      </c>
      <c r="AO856" s="33">
        <f t="shared" si="82"/>
        <v>105</v>
      </c>
      <c r="AP856" s="33">
        <f>IF(AO856-AL856&gt;'Inputs and Outputs Part A'!B$4,AO856-AL856-'Inputs and Outputs Part A'!B$4,0)</f>
        <v>4</v>
      </c>
      <c r="AQ856" s="35">
        <f>'Inputs and Outputs Part A'!$B$5*'Data Sheet A'!AO856-'Inputs and Outputs Part A'!$B$6*'Data Sheet A'!AP856</f>
        <v>3800</v>
      </c>
      <c r="AS856" s="13" t="s">
        <v>860</v>
      </c>
      <c r="AT856" s="34">
        <v>1</v>
      </c>
      <c r="AU856" s="34">
        <v>107</v>
      </c>
      <c r="AV856" s="33">
        <f>'Inputs and Outputs Part A'!$B$4</f>
        <v>100</v>
      </c>
      <c r="AW856" s="33">
        <f t="shared" si="83"/>
        <v>100</v>
      </c>
      <c r="AX856" s="33">
        <f>IF(AW856-AT856&gt;'Inputs and Outputs Part A'!B$4,AW856-AT856-'Inputs and Outputs Part A'!B$4,0)</f>
        <v>0</v>
      </c>
      <c r="AY856" s="35">
        <f>'Inputs and Outputs Part A'!$B$5*'Data Sheet A'!AW856</f>
        <v>4000</v>
      </c>
    </row>
    <row r="857" spans="1:51" x14ac:dyDescent="0.3">
      <c r="A857" s="13" t="s">
        <v>861</v>
      </c>
      <c r="B857" s="34">
        <v>1</v>
      </c>
      <c r="C857" s="34">
        <v>102</v>
      </c>
      <c r="D857" s="33">
        <f>'Inputs and Outputs Part A'!$B$4+'Inputs and Outputs Part A'!$B$8</f>
        <v>101</v>
      </c>
      <c r="E857" s="33">
        <f t="shared" si="78"/>
        <v>101</v>
      </c>
      <c r="F857" s="33">
        <f>IF(E857-B857&gt;'Inputs and Outputs Part A'!B$4,E857-B857-'Inputs and Outputs Part A'!B$4,0)</f>
        <v>0</v>
      </c>
      <c r="G857" s="35">
        <f>'Inputs and Outputs Part A'!$B$5*'Data Sheet A'!E857-'Inputs and Outputs Part A'!$B$6*'Data Sheet A'!F857</f>
        <v>4040</v>
      </c>
      <c r="J857" s="13" t="s">
        <v>861</v>
      </c>
      <c r="K857" s="34">
        <v>1</v>
      </c>
      <c r="L857" s="34">
        <v>102</v>
      </c>
      <c r="M857" s="33">
        <f>'Inputs and Outputs Part A'!$B$4+'Inputs and Outputs Part A'!$B$9</f>
        <v>102</v>
      </c>
      <c r="N857" s="33">
        <f t="shared" si="79"/>
        <v>102</v>
      </c>
      <c r="O857" s="33">
        <f>IF(N857-K857&gt;'Inputs and Outputs Part A'!B$4,N857-K857-'Inputs and Outputs Part A'!B$4,0)</f>
        <v>1</v>
      </c>
      <c r="P857" s="35">
        <f>'Inputs and Outputs Part A'!$B$5*'Data Sheet A'!N857-'Inputs and Outputs Part A'!$B$6*'Data Sheet A'!O857</f>
        <v>3980</v>
      </c>
      <c r="S857" s="13" t="s">
        <v>861</v>
      </c>
      <c r="T857" s="34">
        <v>1</v>
      </c>
      <c r="U857" s="34">
        <v>102</v>
      </c>
      <c r="V857" s="33">
        <f>'Inputs and Outputs Part A'!$B$4+'Inputs and Outputs Part A'!$B$10</f>
        <v>103</v>
      </c>
      <c r="W857" s="33">
        <f t="shared" si="80"/>
        <v>102</v>
      </c>
      <c r="X857" s="33">
        <f>IF(W857-T857&gt;'Inputs and Outputs Part A'!B$4,W857-T857-'Inputs and Outputs Part A'!B$4,0)</f>
        <v>1</v>
      </c>
      <c r="Y857" s="35">
        <f>'Inputs and Outputs Part A'!$B$5*'Data Sheet A'!W857-'Inputs and Outputs Part A'!$B$6*'Data Sheet A'!X857</f>
        <v>3980</v>
      </c>
      <c r="AB857" s="13" t="s">
        <v>861</v>
      </c>
      <c r="AC857" s="34">
        <v>1</v>
      </c>
      <c r="AD857" s="34">
        <v>102</v>
      </c>
      <c r="AE857" s="33">
        <f>'Inputs and Outputs Part A'!$B$4+'Inputs and Outputs Part A'!$B$11</f>
        <v>104</v>
      </c>
      <c r="AF857" s="33">
        <f t="shared" si="81"/>
        <v>102</v>
      </c>
      <c r="AG857" s="33">
        <f>IF(AF857-AC857&gt;'Inputs and Outputs Part A'!B$4,AF857-AC857-'Inputs and Outputs Part A'!B$4,0)</f>
        <v>1</v>
      </c>
      <c r="AH857" s="35">
        <f>'Inputs and Outputs Part A'!$B$5*'Data Sheet A'!AF857-'Inputs and Outputs Part A'!$B$6*'Data Sheet A'!AG857</f>
        <v>3980</v>
      </c>
      <c r="AK857" s="13" t="s">
        <v>861</v>
      </c>
      <c r="AL857" s="34">
        <v>1</v>
      </c>
      <c r="AM857" s="34">
        <v>102</v>
      </c>
      <c r="AN857" s="33">
        <f>'Inputs and Outputs Part A'!$B$4+'Inputs and Outputs Part A'!$B$12</f>
        <v>105</v>
      </c>
      <c r="AO857" s="33">
        <f t="shared" si="82"/>
        <v>102</v>
      </c>
      <c r="AP857" s="33">
        <f>IF(AO857-AL857&gt;'Inputs and Outputs Part A'!B$4,AO857-AL857-'Inputs and Outputs Part A'!B$4,0)</f>
        <v>1</v>
      </c>
      <c r="AQ857" s="35">
        <f>'Inputs and Outputs Part A'!$B$5*'Data Sheet A'!AO857-'Inputs and Outputs Part A'!$B$6*'Data Sheet A'!AP857</f>
        <v>3980</v>
      </c>
      <c r="AS857" s="13" t="s">
        <v>861</v>
      </c>
      <c r="AT857" s="34">
        <v>1</v>
      </c>
      <c r="AU857" s="34">
        <v>102</v>
      </c>
      <c r="AV857" s="33">
        <f>'Inputs and Outputs Part A'!$B$4</f>
        <v>100</v>
      </c>
      <c r="AW857" s="33">
        <f t="shared" si="83"/>
        <v>100</v>
      </c>
      <c r="AX857" s="33">
        <f>IF(AW857-AT857&gt;'Inputs and Outputs Part A'!B$4,AW857-AT857-'Inputs and Outputs Part A'!B$4,0)</f>
        <v>0</v>
      </c>
      <c r="AY857" s="35">
        <f>'Inputs and Outputs Part A'!$B$5*'Data Sheet A'!AW857</f>
        <v>4000</v>
      </c>
    </row>
    <row r="858" spans="1:51" x14ac:dyDescent="0.3">
      <c r="A858" s="13" t="s">
        <v>862</v>
      </c>
      <c r="B858" s="34">
        <v>5</v>
      </c>
      <c r="C858" s="34">
        <v>94</v>
      </c>
      <c r="D858" s="33">
        <f>'Inputs and Outputs Part A'!$B$4+'Inputs and Outputs Part A'!$B$8</f>
        <v>101</v>
      </c>
      <c r="E858" s="33">
        <f t="shared" si="78"/>
        <v>94</v>
      </c>
      <c r="F858" s="33">
        <f>IF(E858-B858&gt;'Inputs and Outputs Part A'!B$4,E858-B858-'Inputs and Outputs Part A'!B$4,0)</f>
        <v>0</v>
      </c>
      <c r="G858" s="35">
        <f>'Inputs and Outputs Part A'!$B$5*'Data Sheet A'!E858-'Inputs and Outputs Part A'!$B$6*'Data Sheet A'!F858</f>
        <v>3760</v>
      </c>
      <c r="J858" s="13" t="s">
        <v>862</v>
      </c>
      <c r="K858" s="34">
        <v>5</v>
      </c>
      <c r="L858" s="34">
        <v>94</v>
      </c>
      <c r="M858" s="33">
        <f>'Inputs and Outputs Part A'!$B$4+'Inputs and Outputs Part A'!$B$9</f>
        <v>102</v>
      </c>
      <c r="N858" s="33">
        <f t="shared" si="79"/>
        <v>94</v>
      </c>
      <c r="O858" s="33">
        <f>IF(N858-K858&gt;'Inputs and Outputs Part A'!B$4,N858-K858-'Inputs and Outputs Part A'!B$4,0)</f>
        <v>0</v>
      </c>
      <c r="P858" s="35">
        <f>'Inputs and Outputs Part A'!$B$5*'Data Sheet A'!N858-'Inputs and Outputs Part A'!$B$6*'Data Sheet A'!O858</f>
        <v>3760</v>
      </c>
      <c r="S858" s="13" t="s">
        <v>862</v>
      </c>
      <c r="T858" s="34">
        <v>5</v>
      </c>
      <c r="U858" s="34">
        <v>94</v>
      </c>
      <c r="V858" s="33">
        <f>'Inputs and Outputs Part A'!$B$4+'Inputs and Outputs Part A'!$B$10</f>
        <v>103</v>
      </c>
      <c r="W858" s="33">
        <f t="shared" si="80"/>
        <v>94</v>
      </c>
      <c r="X858" s="33">
        <f>IF(W858-T858&gt;'Inputs and Outputs Part A'!B$4,W858-T858-'Inputs and Outputs Part A'!B$4,0)</f>
        <v>0</v>
      </c>
      <c r="Y858" s="35">
        <f>'Inputs and Outputs Part A'!$B$5*'Data Sheet A'!W858-'Inputs and Outputs Part A'!$B$6*'Data Sheet A'!X858</f>
        <v>3760</v>
      </c>
      <c r="AB858" s="13" t="s">
        <v>862</v>
      </c>
      <c r="AC858" s="34">
        <v>5</v>
      </c>
      <c r="AD858" s="34">
        <v>94</v>
      </c>
      <c r="AE858" s="33">
        <f>'Inputs and Outputs Part A'!$B$4+'Inputs and Outputs Part A'!$B$11</f>
        <v>104</v>
      </c>
      <c r="AF858" s="33">
        <f t="shared" si="81"/>
        <v>94</v>
      </c>
      <c r="AG858" s="33">
        <f>IF(AF858-AC858&gt;'Inputs and Outputs Part A'!B$4,AF858-AC858-'Inputs and Outputs Part A'!B$4,0)</f>
        <v>0</v>
      </c>
      <c r="AH858" s="35">
        <f>'Inputs and Outputs Part A'!$B$5*'Data Sheet A'!AF858-'Inputs and Outputs Part A'!$B$6*'Data Sheet A'!AG858</f>
        <v>3760</v>
      </c>
      <c r="AK858" s="13" t="s">
        <v>862</v>
      </c>
      <c r="AL858" s="34">
        <v>5</v>
      </c>
      <c r="AM858" s="34">
        <v>94</v>
      </c>
      <c r="AN858" s="33">
        <f>'Inputs and Outputs Part A'!$B$4+'Inputs and Outputs Part A'!$B$12</f>
        <v>105</v>
      </c>
      <c r="AO858" s="33">
        <f t="shared" si="82"/>
        <v>94</v>
      </c>
      <c r="AP858" s="33">
        <f>IF(AO858-AL858&gt;'Inputs and Outputs Part A'!B$4,AO858-AL858-'Inputs and Outputs Part A'!B$4,0)</f>
        <v>0</v>
      </c>
      <c r="AQ858" s="35">
        <f>'Inputs and Outputs Part A'!$B$5*'Data Sheet A'!AO858-'Inputs and Outputs Part A'!$B$6*'Data Sheet A'!AP858</f>
        <v>3760</v>
      </c>
      <c r="AS858" s="13" t="s">
        <v>862</v>
      </c>
      <c r="AT858" s="34">
        <v>5</v>
      </c>
      <c r="AU858" s="34">
        <v>94</v>
      </c>
      <c r="AV858" s="33">
        <f>'Inputs and Outputs Part A'!$B$4</f>
        <v>100</v>
      </c>
      <c r="AW858" s="33">
        <f t="shared" si="83"/>
        <v>94</v>
      </c>
      <c r="AX858" s="33">
        <f>IF(AW858-AT858&gt;'Inputs and Outputs Part A'!B$4,AW858-AT858-'Inputs and Outputs Part A'!B$4,0)</f>
        <v>0</v>
      </c>
      <c r="AY858" s="35">
        <f>'Inputs and Outputs Part A'!$B$5*'Data Sheet A'!AW858</f>
        <v>3760</v>
      </c>
    </row>
    <row r="859" spans="1:51" x14ac:dyDescent="0.3">
      <c r="A859" s="13" t="s">
        <v>863</v>
      </c>
      <c r="B859" s="34">
        <v>2</v>
      </c>
      <c r="C859" s="34">
        <v>92</v>
      </c>
      <c r="D859" s="33">
        <f>'Inputs and Outputs Part A'!$B$4+'Inputs and Outputs Part A'!$B$8</f>
        <v>101</v>
      </c>
      <c r="E859" s="33">
        <f t="shared" si="78"/>
        <v>92</v>
      </c>
      <c r="F859" s="33">
        <f>IF(E859-B859&gt;'Inputs and Outputs Part A'!B$4,E859-B859-'Inputs and Outputs Part A'!B$4,0)</f>
        <v>0</v>
      </c>
      <c r="G859" s="35">
        <f>'Inputs and Outputs Part A'!$B$5*'Data Sheet A'!E859-'Inputs and Outputs Part A'!$B$6*'Data Sheet A'!F859</f>
        <v>3680</v>
      </c>
      <c r="J859" s="13" t="s">
        <v>863</v>
      </c>
      <c r="K859" s="34">
        <v>2</v>
      </c>
      <c r="L859" s="34">
        <v>92</v>
      </c>
      <c r="M859" s="33">
        <f>'Inputs and Outputs Part A'!$B$4+'Inputs and Outputs Part A'!$B$9</f>
        <v>102</v>
      </c>
      <c r="N859" s="33">
        <f t="shared" si="79"/>
        <v>92</v>
      </c>
      <c r="O859" s="33">
        <f>IF(N859-K859&gt;'Inputs and Outputs Part A'!B$4,N859-K859-'Inputs and Outputs Part A'!B$4,0)</f>
        <v>0</v>
      </c>
      <c r="P859" s="35">
        <f>'Inputs and Outputs Part A'!$B$5*'Data Sheet A'!N859-'Inputs and Outputs Part A'!$B$6*'Data Sheet A'!O859</f>
        <v>3680</v>
      </c>
      <c r="S859" s="13" t="s">
        <v>863</v>
      </c>
      <c r="T859" s="34">
        <v>2</v>
      </c>
      <c r="U859" s="34">
        <v>92</v>
      </c>
      <c r="V859" s="33">
        <f>'Inputs and Outputs Part A'!$B$4+'Inputs and Outputs Part A'!$B$10</f>
        <v>103</v>
      </c>
      <c r="W859" s="33">
        <f t="shared" si="80"/>
        <v>92</v>
      </c>
      <c r="X859" s="33">
        <f>IF(W859-T859&gt;'Inputs and Outputs Part A'!B$4,W859-T859-'Inputs and Outputs Part A'!B$4,0)</f>
        <v>0</v>
      </c>
      <c r="Y859" s="35">
        <f>'Inputs and Outputs Part A'!$B$5*'Data Sheet A'!W859-'Inputs and Outputs Part A'!$B$6*'Data Sheet A'!X859</f>
        <v>3680</v>
      </c>
      <c r="AB859" s="13" t="s">
        <v>863</v>
      </c>
      <c r="AC859" s="34">
        <v>2</v>
      </c>
      <c r="AD859" s="34">
        <v>92</v>
      </c>
      <c r="AE859" s="33">
        <f>'Inputs and Outputs Part A'!$B$4+'Inputs and Outputs Part A'!$B$11</f>
        <v>104</v>
      </c>
      <c r="AF859" s="33">
        <f t="shared" si="81"/>
        <v>92</v>
      </c>
      <c r="AG859" s="33">
        <f>IF(AF859-AC859&gt;'Inputs and Outputs Part A'!B$4,AF859-AC859-'Inputs and Outputs Part A'!B$4,0)</f>
        <v>0</v>
      </c>
      <c r="AH859" s="35">
        <f>'Inputs and Outputs Part A'!$B$5*'Data Sheet A'!AF859-'Inputs and Outputs Part A'!$B$6*'Data Sheet A'!AG859</f>
        <v>3680</v>
      </c>
      <c r="AK859" s="13" t="s">
        <v>863</v>
      </c>
      <c r="AL859" s="34">
        <v>2</v>
      </c>
      <c r="AM859" s="34">
        <v>92</v>
      </c>
      <c r="AN859" s="33">
        <f>'Inputs and Outputs Part A'!$B$4+'Inputs and Outputs Part A'!$B$12</f>
        <v>105</v>
      </c>
      <c r="AO859" s="33">
        <f t="shared" si="82"/>
        <v>92</v>
      </c>
      <c r="AP859" s="33">
        <f>IF(AO859-AL859&gt;'Inputs and Outputs Part A'!B$4,AO859-AL859-'Inputs and Outputs Part A'!B$4,0)</f>
        <v>0</v>
      </c>
      <c r="AQ859" s="35">
        <f>'Inputs and Outputs Part A'!$B$5*'Data Sheet A'!AO859-'Inputs and Outputs Part A'!$B$6*'Data Sheet A'!AP859</f>
        <v>3680</v>
      </c>
      <c r="AS859" s="13" t="s">
        <v>863</v>
      </c>
      <c r="AT859" s="34">
        <v>2</v>
      </c>
      <c r="AU859" s="34">
        <v>92</v>
      </c>
      <c r="AV859" s="33">
        <f>'Inputs and Outputs Part A'!$B$4</f>
        <v>100</v>
      </c>
      <c r="AW859" s="33">
        <f t="shared" si="83"/>
        <v>92</v>
      </c>
      <c r="AX859" s="33">
        <f>IF(AW859-AT859&gt;'Inputs and Outputs Part A'!B$4,AW859-AT859-'Inputs and Outputs Part A'!B$4,0)</f>
        <v>0</v>
      </c>
      <c r="AY859" s="35">
        <f>'Inputs and Outputs Part A'!$B$5*'Data Sheet A'!AW859</f>
        <v>3680</v>
      </c>
    </row>
    <row r="860" spans="1:51" x14ac:dyDescent="0.3">
      <c r="A860" s="13" t="s">
        <v>864</v>
      </c>
      <c r="B860" s="34">
        <v>0</v>
      </c>
      <c r="C860" s="34">
        <v>103</v>
      </c>
      <c r="D860" s="33">
        <f>'Inputs and Outputs Part A'!$B$4+'Inputs and Outputs Part A'!$B$8</f>
        <v>101</v>
      </c>
      <c r="E860" s="33">
        <f t="shared" si="78"/>
        <v>101</v>
      </c>
      <c r="F860" s="33">
        <f>IF(E860-B860&gt;'Inputs and Outputs Part A'!B$4,E860-B860-'Inputs and Outputs Part A'!B$4,0)</f>
        <v>1</v>
      </c>
      <c r="G860" s="35">
        <f>'Inputs and Outputs Part A'!$B$5*'Data Sheet A'!E860-'Inputs and Outputs Part A'!$B$6*'Data Sheet A'!F860</f>
        <v>3940</v>
      </c>
      <c r="J860" s="13" t="s">
        <v>864</v>
      </c>
      <c r="K860" s="34">
        <v>0</v>
      </c>
      <c r="L860" s="34">
        <v>103</v>
      </c>
      <c r="M860" s="33">
        <f>'Inputs and Outputs Part A'!$B$4+'Inputs and Outputs Part A'!$B$9</f>
        <v>102</v>
      </c>
      <c r="N860" s="33">
        <f t="shared" si="79"/>
        <v>102</v>
      </c>
      <c r="O860" s="33">
        <f>IF(N860-K860&gt;'Inputs and Outputs Part A'!B$4,N860-K860-'Inputs and Outputs Part A'!B$4,0)</f>
        <v>2</v>
      </c>
      <c r="P860" s="35">
        <f>'Inputs and Outputs Part A'!$B$5*'Data Sheet A'!N860-'Inputs and Outputs Part A'!$B$6*'Data Sheet A'!O860</f>
        <v>3880</v>
      </c>
      <c r="S860" s="13" t="s">
        <v>864</v>
      </c>
      <c r="T860" s="34">
        <v>0</v>
      </c>
      <c r="U860" s="34">
        <v>103</v>
      </c>
      <c r="V860" s="33">
        <f>'Inputs and Outputs Part A'!$B$4+'Inputs and Outputs Part A'!$B$10</f>
        <v>103</v>
      </c>
      <c r="W860" s="33">
        <f t="shared" si="80"/>
        <v>103</v>
      </c>
      <c r="X860" s="33">
        <f>IF(W860-T860&gt;'Inputs and Outputs Part A'!B$4,W860-T860-'Inputs and Outputs Part A'!B$4,0)</f>
        <v>3</v>
      </c>
      <c r="Y860" s="35">
        <f>'Inputs and Outputs Part A'!$B$5*'Data Sheet A'!W860-'Inputs and Outputs Part A'!$B$6*'Data Sheet A'!X860</f>
        <v>3820</v>
      </c>
      <c r="AB860" s="13" t="s">
        <v>864</v>
      </c>
      <c r="AC860" s="34">
        <v>0</v>
      </c>
      <c r="AD860" s="34">
        <v>103</v>
      </c>
      <c r="AE860" s="33">
        <f>'Inputs and Outputs Part A'!$B$4+'Inputs and Outputs Part A'!$B$11</f>
        <v>104</v>
      </c>
      <c r="AF860" s="33">
        <f t="shared" si="81"/>
        <v>103</v>
      </c>
      <c r="AG860" s="33">
        <f>IF(AF860-AC860&gt;'Inputs and Outputs Part A'!B$4,AF860-AC860-'Inputs and Outputs Part A'!B$4,0)</f>
        <v>3</v>
      </c>
      <c r="AH860" s="35">
        <f>'Inputs and Outputs Part A'!$B$5*'Data Sheet A'!AF860-'Inputs and Outputs Part A'!$B$6*'Data Sheet A'!AG860</f>
        <v>3820</v>
      </c>
      <c r="AK860" s="13" t="s">
        <v>864</v>
      </c>
      <c r="AL860" s="34">
        <v>0</v>
      </c>
      <c r="AM860" s="34">
        <v>103</v>
      </c>
      <c r="AN860" s="33">
        <f>'Inputs and Outputs Part A'!$B$4+'Inputs and Outputs Part A'!$B$12</f>
        <v>105</v>
      </c>
      <c r="AO860" s="33">
        <f t="shared" si="82"/>
        <v>103</v>
      </c>
      <c r="AP860" s="33">
        <f>IF(AO860-AL860&gt;'Inputs and Outputs Part A'!B$4,AO860-AL860-'Inputs and Outputs Part A'!B$4,0)</f>
        <v>3</v>
      </c>
      <c r="AQ860" s="35">
        <f>'Inputs and Outputs Part A'!$B$5*'Data Sheet A'!AO860-'Inputs and Outputs Part A'!$B$6*'Data Sheet A'!AP860</f>
        <v>3820</v>
      </c>
      <c r="AS860" s="13" t="s">
        <v>864</v>
      </c>
      <c r="AT860" s="34">
        <v>0</v>
      </c>
      <c r="AU860" s="34">
        <v>103</v>
      </c>
      <c r="AV860" s="33">
        <f>'Inputs and Outputs Part A'!$B$4</f>
        <v>100</v>
      </c>
      <c r="AW860" s="33">
        <f t="shared" si="83"/>
        <v>100</v>
      </c>
      <c r="AX860" s="33">
        <f>IF(AW860-AT860&gt;'Inputs and Outputs Part A'!B$4,AW860-AT860-'Inputs and Outputs Part A'!B$4,0)</f>
        <v>0</v>
      </c>
      <c r="AY860" s="35">
        <f>'Inputs and Outputs Part A'!$B$5*'Data Sheet A'!AW860</f>
        <v>4000</v>
      </c>
    </row>
    <row r="861" spans="1:51" x14ac:dyDescent="0.3">
      <c r="A861" s="13" t="s">
        <v>865</v>
      </c>
      <c r="B861" s="34">
        <v>3</v>
      </c>
      <c r="C861" s="34">
        <v>103</v>
      </c>
      <c r="D861" s="33">
        <f>'Inputs and Outputs Part A'!$B$4+'Inputs and Outputs Part A'!$B$8</f>
        <v>101</v>
      </c>
      <c r="E861" s="33">
        <f t="shared" si="78"/>
        <v>101</v>
      </c>
      <c r="F861" s="33">
        <f>IF(E861-B861&gt;'Inputs and Outputs Part A'!B$4,E861-B861-'Inputs and Outputs Part A'!B$4,0)</f>
        <v>0</v>
      </c>
      <c r="G861" s="35">
        <f>'Inputs and Outputs Part A'!$B$5*'Data Sheet A'!E861-'Inputs and Outputs Part A'!$B$6*'Data Sheet A'!F861</f>
        <v>4040</v>
      </c>
      <c r="J861" s="13" t="s">
        <v>865</v>
      </c>
      <c r="K861" s="34">
        <v>3</v>
      </c>
      <c r="L861" s="34">
        <v>103</v>
      </c>
      <c r="M861" s="33">
        <f>'Inputs and Outputs Part A'!$B$4+'Inputs and Outputs Part A'!$B$9</f>
        <v>102</v>
      </c>
      <c r="N861" s="33">
        <f t="shared" si="79"/>
        <v>102</v>
      </c>
      <c r="O861" s="33">
        <f>IF(N861-K861&gt;'Inputs and Outputs Part A'!B$4,N861-K861-'Inputs and Outputs Part A'!B$4,0)</f>
        <v>0</v>
      </c>
      <c r="P861" s="35">
        <f>'Inputs and Outputs Part A'!$B$5*'Data Sheet A'!N861-'Inputs and Outputs Part A'!$B$6*'Data Sheet A'!O861</f>
        <v>4080</v>
      </c>
      <c r="S861" s="13" t="s">
        <v>865</v>
      </c>
      <c r="T861" s="34">
        <v>3</v>
      </c>
      <c r="U861" s="34">
        <v>103</v>
      </c>
      <c r="V861" s="33">
        <f>'Inputs and Outputs Part A'!$B$4+'Inputs and Outputs Part A'!$B$10</f>
        <v>103</v>
      </c>
      <c r="W861" s="33">
        <f t="shared" si="80"/>
        <v>103</v>
      </c>
      <c r="X861" s="33">
        <f>IF(W861-T861&gt;'Inputs and Outputs Part A'!B$4,W861-T861-'Inputs and Outputs Part A'!B$4,0)</f>
        <v>0</v>
      </c>
      <c r="Y861" s="35">
        <f>'Inputs and Outputs Part A'!$B$5*'Data Sheet A'!W861-'Inputs and Outputs Part A'!$B$6*'Data Sheet A'!X861</f>
        <v>4120</v>
      </c>
      <c r="AB861" s="13" t="s">
        <v>865</v>
      </c>
      <c r="AC861" s="34">
        <v>3</v>
      </c>
      <c r="AD861" s="34">
        <v>103</v>
      </c>
      <c r="AE861" s="33">
        <f>'Inputs and Outputs Part A'!$B$4+'Inputs and Outputs Part A'!$B$11</f>
        <v>104</v>
      </c>
      <c r="AF861" s="33">
        <f t="shared" si="81"/>
        <v>103</v>
      </c>
      <c r="AG861" s="33">
        <f>IF(AF861-AC861&gt;'Inputs and Outputs Part A'!B$4,AF861-AC861-'Inputs and Outputs Part A'!B$4,0)</f>
        <v>0</v>
      </c>
      <c r="AH861" s="35">
        <f>'Inputs and Outputs Part A'!$B$5*'Data Sheet A'!AF861-'Inputs and Outputs Part A'!$B$6*'Data Sheet A'!AG861</f>
        <v>4120</v>
      </c>
      <c r="AK861" s="13" t="s">
        <v>865</v>
      </c>
      <c r="AL861" s="34">
        <v>3</v>
      </c>
      <c r="AM861" s="34">
        <v>103</v>
      </c>
      <c r="AN861" s="33">
        <f>'Inputs and Outputs Part A'!$B$4+'Inputs and Outputs Part A'!$B$12</f>
        <v>105</v>
      </c>
      <c r="AO861" s="33">
        <f t="shared" si="82"/>
        <v>103</v>
      </c>
      <c r="AP861" s="33">
        <f>IF(AO861-AL861&gt;'Inputs and Outputs Part A'!B$4,AO861-AL861-'Inputs and Outputs Part A'!B$4,0)</f>
        <v>0</v>
      </c>
      <c r="AQ861" s="35">
        <f>'Inputs and Outputs Part A'!$B$5*'Data Sheet A'!AO861-'Inputs and Outputs Part A'!$B$6*'Data Sheet A'!AP861</f>
        <v>4120</v>
      </c>
      <c r="AS861" s="13" t="s">
        <v>865</v>
      </c>
      <c r="AT861" s="34">
        <v>3</v>
      </c>
      <c r="AU861" s="34">
        <v>103</v>
      </c>
      <c r="AV861" s="33">
        <f>'Inputs and Outputs Part A'!$B$4</f>
        <v>100</v>
      </c>
      <c r="AW861" s="33">
        <f t="shared" si="83"/>
        <v>100</v>
      </c>
      <c r="AX861" s="33">
        <f>IF(AW861-AT861&gt;'Inputs and Outputs Part A'!B$4,AW861-AT861-'Inputs and Outputs Part A'!B$4,0)</f>
        <v>0</v>
      </c>
      <c r="AY861" s="35">
        <f>'Inputs and Outputs Part A'!$B$5*'Data Sheet A'!AW861</f>
        <v>4000</v>
      </c>
    </row>
    <row r="862" spans="1:51" x14ac:dyDescent="0.3">
      <c r="A862" s="13" t="s">
        <v>866</v>
      </c>
      <c r="B862" s="34">
        <v>3</v>
      </c>
      <c r="C862" s="34">
        <v>101</v>
      </c>
      <c r="D862" s="33">
        <f>'Inputs and Outputs Part A'!$B$4+'Inputs and Outputs Part A'!$B$8</f>
        <v>101</v>
      </c>
      <c r="E862" s="33">
        <f t="shared" si="78"/>
        <v>101</v>
      </c>
      <c r="F862" s="33">
        <f>IF(E862-B862&gt;'Inputs and Outputs Part A'!B$4,E862-B862-'Inputs and Outputs Part A'!B$4,0)</f>
        <v>0</v>
      </c>
      <c r="G862" s="35">
        <f>'Inputs and Outputs Part A'!$B$5*'Data Sheet A'!E862-'Inputs and Outputs Part A'!$B$6*'Data Sheet A'!F862</f>
        <v>4040</v>
      </c>
      <c r="J862" s="13" t="s">
        <v>866</v>
      </c>
      <c r="K862" s="34">
        <v>3</v>
      </c>
      <c r="L862" s="34">
        <v>101</v>
      </c>
      <c r="M862" s="33">
        <f>'Inputs and Outputs Part A'!$B$4+'Inputs and Outputs Part A'!$B$9</f>
        <v>102</v>
      </c>
      <c r="N862" s="33">
        <f t="shared" si="79"/>
        <v>101</v>
      </c>
      <c r="O862" s="33">
        <f>IF(N862-K862&gt;'Inputs and Outputs Part A'!B$4,N862-K862-'Inputs and Outputs Part A'!B$4,0)</f>
        <v>0</v>
      </c>
      <c r="P862" s="35">
        <f>'Inputs and Outputs Part A'!$B$5*'Data Sheet A'!N862-'Inputs and Outputs Part A'!$B$6*'Data Sheet A'!O862</f>
        <v>4040</v>
      </c>
      <c r="S862" s="13" t="s">
        <v>866</v>
      </c>
      <c r="T862" s="34">
        <v>3</v>
      </c>
      <c r="U862" s="34">
        <v>101</v>
      </c>
      <c r="V862" s="33">
        <f>'Inputs and Outputs Part A'!$B$4+'Inputs and Outputs Part A'!$B$10</f>
        <v>103</v>
      </c>
      <c r="W862" s="33">
        <f t="shared" si="80"/>
        <v>101</v>
      </c>
      <c r="X862" s="33">
        <f>IF(W862-T862&gt;'Inputs and Outputs Part A'!B$4,W862-T862-'Inputs and Outputs Part A'!B$4,0)</f>
        <v>0</v>
      </c>
      <c r="Y862" s="35">
        <f>'Inputs and Outputs Part A'!$B$5*'Data Sheet A'!W862-'Inputs and Outputs Part A'!$B$6*'Data Sheet A'!X862</f>
        <v>4040</v>
      </c>
      <c r="AB862" s="13" t="s">
        <v>866</v>
      </c>
      <c r="AC862" s="34">
        <v>3</v>
      </c>
      <c r="AD862" s="34">
        <v>101</v>
      </c>
      <c r="AE862" s="33">
        <f>'Inputs and Outputs Part A'!$B$4+'Inputs and Outputs Part A'!$B$11</f>
        <v>104</v>
      </c>
      <c r="AF862" s="33">
        <f t="shared" si="81"/>
        <v>101</v>
      </c>
      <c r="AG862" s="33">
        <f>IF(AF862-AC862&gt;'Inputs and Outputs Part A'!B$4,AF862-AC862-'Inputs and Outputs Part A'!B$4,0)</f>
        <v>0</v>
      </c>
      <c r="AH862" s="35">
        <f>'Inputs and Outputs Part A'!$B$5*'Data Sheet A'!AF862-'Inputs and Outputs Part A'!$B$6*'Data Sheet A'!AG862</f>
        <v>4040</v>
      </c>
      <c r="AK862" s="13" t="s">
        <v>866</v>
      </c>
      <c r="AL862" s="34">
        <v>3</v>
      </c>
      <c r="AM862" s="34">
        <v>101</v>
      </c>
      <c r="AN862" s="33">
        <f>'Inputs and Outputs Part A'!$B$4+'Inputs and Outputs Part A'!$B$12</f>
        <v>105</v>
      </c>
      <c r="AO862" s="33">
        <f t="shared" si="82"/>
        <v>101</v>
      </c>
      <c r="AP862" s="33">
        <f>IF(AO862-AL862&gt;'Inputs and Outputs Part A'!B$4,AO862-AL862-'Inputs and Outputs Part A'!B$4,0)</f>
        <v>0</v>
      </c>
      <c r="AQ862" s="35">
        <f>'Inputs and Outputs Part A'!$B$5*'Data Sheet A'!AO862-'Inputs and Outputs Part A'!$B$6*'Data Sheet A'!AP862</f>
        <v>4040</v>
      </c>
      <c r="AS862" s="13" t="s">
        <v>866</v>
      </c>
      <c r="AT862" s="34">
        <v>3</v>
      </c>
      <c r="AU862" s="34">
        <v>101</v>
      </c>
      <c r="AV862" s="33">
        <f>'Inputs and Outputs Part A'!$B$4</f>
        <v>100</v>
      </c>
      <c r="AW862" s="33">
        <f t="shared" si="83"/>
        <v>100</v>
      </c>
      <c r="AX862" s="33">
        <f>IF(AW862-AT862&gt;'Inputs and Outputs Part A'!B$4,AW862-AT862-'Inputs and Outputs Part A'!B$4,0)</f>
        <v>0</v>
      </c>
      <c r="AY862" s="35">
        <f>'Inputs and Outputs Part A'!$B$5*'Data Sheet A'!AW862</f>
        <v>4000</v>
      </c>
    </row>
    <row r="863" spans="1:51" x14ac:dyDescent="0.3">
      <c r="A863" s="13" t="s">
        <v>867</v>
      </c>
      <c r="B863" s="34">
        <v>1</v>
      </c>
      <c r="C863" s="34">
        <v>108</v>
      </c>
      <c r="D863" s="33">
        <f>'Inputs and Outputs Part A'!$B$4+'Inputs and Outputs Part A'!$B$8</f>
        <v>101</v>
      </c>
      <c r="E863" s="33">
        <f t="shared" si="78"/>
        <v>101</v>
      </c>
      <c r="F863" s="33">
        <f>IF(E863-B863&gt;'Inputs and Outputs Part A'!B$4,E863-B863-'Inputs and Outputs Part A'!B$4,0)</f>
        <v>0</v>
      </c>
      <c r="G863" s="35">
        <f>'Inputs and Outputs Part A'!$B$5*'Data Sheet A'!E863-'Inputs and Outputs Part A'!$B$6*'Data Sheet A'!F863</f>
        <v>4040</v>
      </c>
      <c r="J863" s="13" t="s">
        <v>867</v>
      </c>
      <c r="K863" s="34">
        <v>1</v>
      </c>
      <c r="L863" s="34">
        <v>108</v>
      </c>
      <c r="M863" s="33">
        <f>'Inputs and Outputs Part A'!$B$4+'Inputs and Outputs Part A'!$B$9</f>
        <v>102</v>
      </c>
      <c r="N863" s="33">
        <f t="shared" si="79"/>
        <v>102</v>
      </c>
      <c r="O863" s="33">
        <f>IF(N863-K863&gt;'Inputs and Outputs Part A'!B$4,N863-K863-'Inputs and Outputs Part A'!B$4,0)</f>
        <v>1</v>
      </c>
      <c r="P863" s="35">
        <f>'Inputs and Outputs Part A'!$B$5*'Data Sheet A'!N863-'Inputs and Outputs Part A'!$B$6*'Data Sheet A'!O863</f>
        <v>3980</v>
      </c>
      <c r="S863" s="13" t="s">
        <v>867</v>
      </c>
      <c r="T863" s="34">
        <v>1</v>
      </c>
      <c r="U863" s="34">
        <v>108</v>
      </c>
      <c r="V863" s="33">
        <f>'Inputs and Outputs Part A'!$B$4+'Inputs and Outputs Part A'!$B$10</f>
        <v>103</v>
      </c>
      <c r="W863" s="33">
        <f t="shared" si="80"/>
        <v>103</v>
      </c>
      <c r="X863" s="33">
        <f>IF(W863-T863&gt;'Inputs and Outputs Part A'!B$4,W863-T863-'Inputs and Outputs Part A'!B$4,0)</f>
        <v>2</v>
      </c>
      <c r="Y863" s="35">
        <f>'Inputs and Outputs Part A'!$B$5*'Data Sheet A'!W863-'Inputs and Outputs Part A'!$B$6*'Data Sheet A'!X863</f>
        <v>3920</v>
      </c>
      <c r="AB863" s="13" t="s">
        <v>867</v>
      </c>
      <c r="AC863" s="34">
        <v>1</v>
      </c>
      <c r="AD863" s="34">
        <v>108</v>
      </c>
      <c r="AE863" s="33">
        <f>'Inputs and Outputs Part A'!$B$4+'Inputs and Outputs Part A'!$B$11</f>
        <v>104</v>
      </c>
      <c r="AF863" s="33">
        <f t="shared" si="81"/>
        <v>104</v>
      </c>
      <c r="AG863" s="33">
        <f>IF(AF863-AC863&gt;'Inputs and Outputs Part A'!B$4,AF863-AC863-'Inputs and Outputs Part A'!B$4,0)</f>
        <v>3</v>
      </c>
      <c r="AH863" s="35">
        <f>'Inputs and Outputs Part A'!$B$5*'Data Sheet A'!AF863-'Inputs and Outputs Part A'!$B$6*'Data Sheet A'!AG863</f>
        <v>3860</v>
      </c>
      <c r="AK863" s="13" t="s">
        <v>867</v>
      </c>
      <c r="AL863" s="34">
        <v>1</v>
      </c>
      <c r="AM863" s="34">
        <v>108</v>
      </c>
      <c r="AN863" s="33">
        <f>'Inputs and Outputs Part A'!$B$4+'Inputs and Outputs Part A'!$B$12</f>
        <v>105</v>
      </c>
      <c r="AO863" s="33">
        <f t="shared" si="82"/>
        <v>105</v>
      </c>
      <c r="AP863" s="33">
        <f>IF(AO863-AL863&gt;'Inputs and Outputs Part A'!B$4,AO863-AL863-'Inputs and Outputs Part A'!B$4,0)</f>
        <v>4</v>
      </c>
      <c r="AQ863" s="35">
        <f>'Inputs and Outputs Part A'!$B$5*'Data Sheet A'!AO863-'Inputs and Outputs Part A'!$B$6*'Data Sheet A'!AP863</f>
        <v>3800</v>
      </c>
      <c r="AS863" s="13" t="s">
        <v>867</v>
      </c>
      <c r="AT863" s="34">
        <v>1</v>
      </c>
      <c r="AU863" s="34">
        <v>108</v>
      </c>
      <c r="AV863" s="33">
        <f>'Inputs and Outputs Part A'!$B$4</f>
        <v>100</v>
      </c>
      <c r="AW863" s="33">
        <f t="shared" si="83"/>
        <v>100</v>
      </c>
      <c r="AX863" s="33">
        <f>IF(AW863-AT863&gt;'Inputs and Outputs Part A'!B$4,AW863-AT863-'Inputs and Outputs Part A'!B$4,0)</f>
        <v>0</v>
      </c>
      <c r="AY863" s="35">
        <f>'Inputs and Outputs Part A'!$B$5*'Data Sheet A'!AW863</f>
        <v>4000</v>
      </c>
    </row>
    <row r="864" spans="1:51" x14ac:dyDescent="0.3">
      <c r="A864" s="13" t="s">
        <v>868</v>
      </c>
      <c r="B864" s="34">
        <v>2</v>
      </c>
      <c r="C864" s="34">
        <v>99</v>
      </c>
      <c r="D864" s="33">
        <f>'Inputs and Outputs Part A'!$B$4+'Inputs and Outputs Part A'!$B$8</f>
        <v>101</v>
      </c>
      <c r="E864" s="33">
        <f t="shared" si="78"/>
        <v>99</v>
      </c>
      <c r="F864" s="33">
        <f>IF(E864-B864&gt;'Inputs and Outputs Part A'!B$4,E864-B864-'Inputs and Outputs Part A'!B$4,0)</f>
        <v>0</v>
      </c>
      <c r="G864" s="35">
        <f>'Inputs and Outputs Part A'!$B$5*'Data Sheet A'!E864-'Inputs and Outputs Part A'!$B$6*'Data Sheet A'!F864</f>
        <v>3960</v>
      </c>
      <c r="J864" s="13" t="s">
        <v>868</v>
      </c>
      <c r="K864" s="34">
        <v>2</v>
      </c>
      <c r="L864" s="34">
        <v>99</v>
      </c>
      <c r="M864" s="33">
        <f>'Inputs and Outputs Part A'!$B$4+'Inputs and Outputs Part A'!$B$9</f>
        <v>102</v>
      </c>
      <c r="N864" s="33">
        <f t="shared" si="79"/>
        <v>99</v>
      </c>
      <c r="O864" s="33">
        <f>IF(N864-K864&gt;'Inputs and Outputs Part A'!B$4,N864-K864-'Inputs and Outputs Part A'!B$4,0)</f>
        <v>0</v>
      </c>
      <c r="P864" s="35">
        <f>'Inputs and Outputs Part A'!$B$5*'Data Sheet A'!N864-'Inputs and Outputs Part A'!$B$6*'Data Sheet A'!O864</f>
        <v>3960</v>
      </c>
      <c r="S864" s="13" t="s">
        <v>868</v>
      </c>
      <c r="T864" s="34">
        <v>2</v>
      </c>
      <c r="U864" s="34">
        <v>99</v>
      </c>
      <c r="V864" s="33">
        <f>'Inputs and Outputs Part A'!$B$4+'Inputs and Outputs Part A'!$B$10</f>
        <v>103</v>
      </c>
      <c r="W864" s="33">
        <f t="shared" si="80"/>
        <v>99</v>
      </c>
      <c r="X864" s="33">
        <f>IF(W864-T864&gt;'Inputs and Outputs Part A'!B$4,W864-T864-'Inputs and Outputs Part A'!B$4,0)</f>
        <v>0</v>
      </c>
      <c r="Y864" s="35">
        <f>'Inputs and Outputs Part A'!$B$5*'Data Sheet A'!W864-'Inputs and Outputs Part A'!$B$6*'Data Sheet A'!X864</f>
        <v>3960</v>
      </c>
      <c r="AB864" s="13" t="s">
        <v>868</v>
      </c>
      <c r="AC864" s="34">
        <v>2</v>
      </c>
      <c r="AD864" s="34">
        <v>99</v>
      </c>
      <c r="AE864" s="33">
        <f>'Inputs and Outputs Part A'!$B$4+'Inputs and Outputs Part A'!$B$11</f>
        <v>104</v>
      </c>
      <c r="AF864" s="33">
        <f t="shared" si="81"/>
        <v>99</v>
      </c>
      <c r="AG864" s="33">
        <f>IF(AF864-AC864&gt;'Inputs and Outputs Part A'!B$4,AF864-AC864-'Inputs and Outputs Part A'!B$4,0)</f>
        <v>0</v>
      </c>
      <c r="AH864" s="35">
        <f>'Inputs and Outputs Part A'!$B$5*'Data Sheet A'!AF864-'Inputs and Outputs Part A'!$B$6*'Data Sheet A'!AG864</f>
        <v>3960</v>
      </c>
      <c r="AK864" s="13" t="s">
        <v>868</v>
      </c>
      <c r="AL864" s="34">
        <v>2</v>
      </c>
      <c r="AM864" s="34">
        <v>99</v>
      </c>
      <c r="AN864" s="33">
        <f>'Inputs and Outputs Part A'!$B$4+'Inputs and Outputs Part A'!$B$12</f>
        <v>105</v>
      </c>
      <c r="AO864" s="33">
        <f t="shared" si="82"/>
        <v>99</v>
      </c>
      <c r="AP864" s="33">
        <f>IF(AO864-AL864&gt;'Inputs and Outputs Part A'!B$4,AO864-AL864-'Inputs and Outputs Part A'!B$4,0)</f>
        <v>0</v>
      </c>
      <c r="AQ864" s="35">
        <f>'Inputs and Outputs Part A'!$B$5*'Data Sheet A'!AO864-'Inputs and Outputs Part A'!$B$6*'Data Sheet A'!AP864</f>
        <v>3960</v>
      </c>
      <c r="AS864" s="13" t="s">
        <v>868</v>
      </c>
      <c r="AT864" s="34">
        <v>2</v>
      </c>
      <c r="AU864" s="34">
        <v>99</v>
      </c>
      <c r="AV864" s="33">
        <f>'Inputs and Outputs Part A'!$B$4</f>
        <v>100</v>
      </c>
      <c r="AW864" s="33">
        <f t="shared" si="83"/>
        <v>99</v>
      </c>
      <c r="AX864" s="33">
        <f>IF(AW864-AT864&gt;'Inputs and Outputs Part A'!B$4,AW864-AT864-'Inputs and Outputs Part A'!B$4,0)</f>
        <v>0</v>
      </c>
      <c r="AY864" s="35">
        <f>'Inputs and Outputs Part A'!$B$5*'Data Sheet A'!AW864</f>
        <v>3960</v>
      </c>
    </row>
    <row r="865" spans="1:51" x14ac:dyDescent="0.3">
      <c r="A865" s="13" t="s">
        <v>869</v>
      </c>
      <c r="B865" s="34">
        <v>5</v>
      </c>
      <c r="C865" s="34">
        <v>99</v>
      </c>
      <c r="D865" s="33">
        <f>'Inputs and Outputs Part A'!$B$4+'Inputs and Outputs Part A'!$B$8</f>
        <v>101</v>
      </c>
      <c r="E865" s="33">
        <f t="shared" si="78"/>
        <v>99</v>
      </c>
      <c r="F865" s="33">
        <f>IF(E865-B865&gt;'Inputs and Outputs Part A'!B$4,E865-B865-'Inputs and Outputs Part A'!B$4,0)</f>
        <v>0</v>
      </c>
      <c r="G865" s="35">
        <f>'Inputs and Outputs Part A'!$B$5*'Data Sheet A'!E865-'Inputs and Outputs Part A'!$B$6*'Data Sheet A'!F865</f>
        <v>3960</v>
      </c>
      <c r="J865" s="13" t="s">
        <v>869</v>
      </c>
      <c r="K865" s="34">
        <v>5</v>
      </c>
      <c r="L865" s="34">
        <v>99</v>
      </c>
      <c r="M865" s="33">
        <f>'Inputs and Outputs Part A'!$B$4+'Inputs and Outputs Part A'!$B$9</f>
        <v>102</v>
      </c>
      <c r="N865" s="33">
        <f t="shared" si="79"/>
        <v>99</v>
      </c>
      <c r="O865" s="33">
        <f>IF(N865-K865&gt;'Inputs and Outputs Part A'!B$4,N865-K865-'Inputs and Outputs Part A'!B$4,0)</f>
        <v>0</v>
      </c>
      <c r="P865" s="35">
        <f>'Inputs and Outputs Part A'!$B$5*'Data Sheet A'!N865-'Inputs and Outputs Part A'!$B$6*'Data Sheet A'!O865</f>
        <v>3960</v>
      </c>
      <c r="S865" s="13" t="s">
        <v>869</v>
      </c>
      <c r="T865" s="34">
        <v>5</v>
      </c>
      <c r="U865" s="34">
        <v>99</v>
      </c>
      <c r="V865" s="33">
        <f>'Inputs and Outputs Part A'!$B$4+'Inputs and Outputs Part A'!$B$10</f>
        <v>103</v>
      </c>
      <c r="W865" s="33">
        <f t="shared" si="80"/>
        <v>99</v>
      </c>
      <c r="X865" s="33">
        <f>IF(W865-T865&gt;'Inputs and Outputs Part A'!B$4,W865-T865-'Inputs and Outputs Part A'!B$4,0)</f>
        <v>0</v>
      </c>
      <c r="Y865" s="35">
        <f>'Inputs and Outputs Part A'!$B$5*'Data Sheet A'!W865-'Inputs and Outputs Part A'!$B$6*'Data Sheet A'!X865</f>
        <v>3960</v>
      </c>
      <c r="AB865" s="13" t="s">
        <v>869</v>
      </c>
      <c r="AC865" s="34">
        <v>5</v>
      </c>
      <c r="AD865" s="34">
        <v>99</v>
      </c>
      <c r="AE865" s="33">
        <f>'Inputs and Outputs Part A'!$B$4+'Inputs and Outputs Part A'!$B$11</f>
        <v>104</v>
      </c>
      <c r="AF865" s="33">
        <f t="shared" si="81"/>
        <v>99</v>
      </c>
      <c r="AG865" s="33">
        <f>IF(AF865-AC865&gt;'Inputs and Outputs Part A'!B$4,AF865-AC865-'Inputs and Outputs Part A'!B$4,0)</f>
        <v>0</v>
      </c>
      <c r="AH865" s="35">
        <f>'Inputs and Outputs Part A'!$B$5*'Data Sheet A'!AF865-'Inputs and Outputs Part A'!$B$6*'Data Sheet A'!AG865</f>
        <v>3960</v>
      </c>
      <c r="AK865" s="13" t="s">
        <v>869</v>
      </c>
      <c r="AL865" s="34">
        <v>5</v>
      </c>
      <c r="AM865" s="34">
        <v>99</v>
      </c>
      <c r="AN865" s="33">
        <f>'Inputs and Outputs Part A'!$B$4+'Inputs and Outputs Part A'!$B$12</f>
        <v>105</v>
      </c>
      <c r="AO865" s="33">
        <f t="shared" si="82"/>
        <v>99</v>
      </c>
      <c r="AP865" s="33">
        <f>IF(AO865-AL865&gt;'Inputs and Outputs Part A'!B$4,AO865-AL865-'Inputs and Outputs Part A'!B$4,0)</f>
        <v>0</v>
      </c>
      <c r="AQ865" s="35">
        <f>'Inputs and Outputs Part A'!$B$5*'Data Sheet A'!AO865-'Inputs and Outputs Part A'!$B$6*'Data Sheet A'!AP865</f>
        <v>3960</v>
      </c>
      <c r="AS865" s="13" t="s">
        <v>869</v>
      </c>
      <c r="AT865" s="34">
        <v>5</v>
      </c>
      <c r="AU865" s="34">
        <v>99</v>
      </c>
      <c r="AV865" s="33">
        <f>'Inputs and Outputs Part A'!$B$4</f>
        <v>100</v>
      </c>
      <c r="AW865" s="33">
        <f t="shared" si="83"/>
        <v>99</v>
      </c>
      <c r="AX865" s="33">
        <f>IF(AW865-AT865&gt;'Inputs and Outputs Part A'!B$4,AW865-AT865-'Inputs and Outputs Part A'!B$4,0)</f>
        <v>0</v>
      </c>
      <c r="AY865" s="35">
        <f>'Inputs and Outputs Part A'!$B$5*'Data Sheet A'!AW865</f>
        <v>3960</v>
      </c>
    </row>
    <row r="866" spans="1:51" x14ac:dyDescent="0.3">
      <c r="A866" s="13" t="s">
        <v>870</v>
      </c>
      <c r="B866" s="34">
        <v>0</v>
      </c>
      <c r="C866" s="34">
        <v>107</v>
      </c>
      <c r="D866" s="33">
        <f>'Inputs and Outputs Part A'!$B$4+'Inputs and Outputs Part A'!$B$8</f>
        <v>101</v>
      </c>
      <c r="E866" s="33">
        <f t="shared" si="78"/>
        <v>101</v>
      </c>
      <c r="F866" s="33">
        <f>IF(E866-B866&gt;'Inputs and Outputs Part A'!B$4,E866-B866-'Inputs and Outputs Part A'!B$4,0)</f>
        <v>1</v>
      </c>
      <c r="G866" s="35">
        <f>'Inputs and Outputs Part A'!$B$5*'Data Sheet A'!E866-'Inputs and Outputs Part A'!$B$6*'Data Sheet A'!F866</f>
        <v>3940</v>
      </c>
      <c r="J866" s="13" t="s">
        <v>870</v>
      </c>
      <c r="K866" s="34">
        <v>0</v>
      </c>
      <c r="L866" s="34">
        <v>107</v>
      </c>
      <c r="M866" s="33">
        <f>'Inputs and Outputs Part A'!$B$4+'Inputs and Outputs Part A'!$B$9</f>
        <v>102</v>
      </c>
      <c r="N866" s="33">
        <f t="shared" si="79"/>
        <v>102</v>
      </c>
      <c r="O866" s="33">
        <f>IF(N866-K866&gt;'Inputs and Outputs Part A'!B$4,N866-K866-'Inputs and Outputs Part A'!B$4,0)</f>
        <v>2</v>
      </c>
      <c r="P866" s="35">
        <f>'Inputs and Outputs Part A'!$B$5*'Data Sheet A'!N866-'Inputs and Outputs Part A'!$B$6*'Data Sheet A'!O866</f>
        <v>3880</v>
      </c>
      <c r="S866" s="13" t="s">
        <v>870</v>
      </c>
      <c r="T866" s="34">
        <v>0</v>
      </c>
      <c r="U866" s="34">
        <v>107</v>
      </c>
      <c r="V866" s="33">
        <f>'Inputs and Outputs Part A'!$B$4+'Inputs and Outputs Part A'!$B$10</f>
        <v>103</v>
      </c>
      <c r="W866" s="33">
        <f t="shared" si="80"/>
        <v>103</v>
      </c>
      <c r="X866" s="33">
        <f>IF(W866-T866&gt;'Inputs and Outputs Part A'!B$4,W866-T866-'Inputs and Outputs Part A'!B$4,0)</f>
        <v>3</v>
      </c>
      <c r="Y866" s="35">
        <f>'Inputs and Outputs Part A'!$B$5*'Data Sheet A'!W866-'Inputs and Outputs Part A'!$B$6*'Data Sheet A'!X866</f>
        <v>3820</v>
      </c>
      <c r="AB866" s="13" t="s">
        <v>870</v>
      </c>
      <c r="AC866" s="34">
        <v>0</v>
      </c>
      <c r="AD866" s="34">
        <v>107</v>
      </c>
      <c r="AE866" s="33">
        <f>'Inputs and Outputs Part A'!$B$4+'Inputs and Outputs Part A'!$B$11</f>
        <v>104</v>
      </c>
      <c r="AF866" s="33">
        <f t="shared" si="81"/>
        <v>104</v>
      </c>
      <c r="AG866" s="33">
        <f>IF(AF866-AC866&gt;'Inputs and Outputs Part A'!B$4,AF866-AC866-'Inputs and Outputs Part A'!B$4,0)</f>
        <v>4</v>
      </c>
      <c r="AH866" s="35">
        <f>'Inputs and Outputs Part A'!$B$5*'Data Sheet A'!AF866-'Inputs and Outputs Part A'!$B$6*'Data Sheet A'!AG866</f>
        <v>3760</v>
      </c>
      <c r="AK866" s="13" t="s">
        <v>870</v>
      </c>
      <c r="AL866" s="34">
        <v>0</v>
      </c>
      <c r="AM866" s="34">
        <v>107</v>
      </c>
      <c r="AN866" s="33">
        <f>'Inputs and Outputs Part A'!$B$4+'Inputs and Outputs Part A'!$B$12</f>
        <v>105</v>
      </c>
      <c r="AO866" s="33">
        <f t="shared" si="82"/>
        <v>105</v>
      </c>
      <c r="AP866" s="33">
        <f>IF(AO866-AL866&gt;'Inputs and Outputs Part A'!B$4,AO866-AL866-'Inputs and Outputs Part A'!B$4,0)</f>
        <v>5</v>
      </c>
      <c r="AQ866" s="35">
        <f>'Inputs and Outputs Part A'!$B$5*'Data Sheet A'!AO866-'Inputs and Outputs Part A'!$B$6*'Data Sheet A'!AP866</f>
        <v>3700</v>
      </c>
      <c r="AS866" s="13" t="s">
        <v>870</v>
      </c>
      <c r="AT866" s="34">
        <v>0</v>
      </c>
      <c r="AU866" s="34">
        <v>107</v>
      </c>
      <c r="AV866" s="33">
        <f>'Inputs and Outputs Part A'!$B$4</f>
        <v>100</v>
      </c>
      <c r="AW866" s="33">
        <f t="shared" si="83"/>
        <v>100</v>
      </c>
      <c r="AX866" s="33">
        <f>IF(AW866-AT866&gt;'Inputs and Outputs Part A'!B$4,AW866-AT866-'Inputs and Outputs Part A'!B$4,0)</f>
        <v>0</v>
      </c>
      <c r="AY866" s="35">
        <f>'Inputs and Outputs Part A'!$B$5*'Data Sheet A'!AW866</f>
        <v>4000</v>
      </c>
    </row>
    <row r="867" spans="1:51" x14ac:dyDescent="0.3">
      <c r="A867" s="13" t="s">
        <v>871</v>
      </c>
      <c r="B867" s="34">
        <v>0</v>
      </c>
      <c r="C867" s="34">
        <v>100</v>
      </c>
      <c r="D867" s="33">
        <f>'Inputs and Outputs Part A'!$B$4+'Inputs and Outputs Part A'!$B$8</f>
        <v>101</v>
      </c>
      <c r="E867" s="33">
        <f t="shared" si="78"/>
        <v>100</v>
      </c>
      <c r="F867" s="33">
        <f>IF(E867-B867&gt;'Inputs and Outputs Part A'!B$4,E867-B867-'Inputs and Outputs Part A'!B$4,0)</f>
        <v>0</v>
      </c>
      <c r="G867" s="35">
        <f>'Inputs and Outputs Part A'!$B$5*'Data Sheet A'!E867-'Inputs and Outputs Part A'!$B$6*'Data Sheet A'!F867</f>
        <v>4000</v>
      </c>
      <c r="J867" s="13" t="s">
        <v>871</v>
      </c>
      <c r="K867" s="34">
        <v>0</v>
      </c>
      <c r="L867" s="34">
        <v>100</v>
      </c>
      <c r="M867" s="33">
        <f>'Inputs and Outputs Part A'!$B$4+'Inputs and Outputs Part A'!$B$9</f>
        <v>102</v>
      </c>
      <c r="N867" s="33">
        <f t="shared" si="79"/>
        <v>100</v>
      </c>
      <c r="O867" s="33">
        <f>IF(N867-K867&gt;'Inputs and Outputs Part A'!B$4,N867-K867-'Inputs and Outputs Part A'!B$4,0)</f>
        <v>0</v>
      </c>
      <c r="P867" s="35">
        <f>'Inputs and Outputs Part A'!$B$5*'Data Sheet A'!N867-'Inputs and Outputs Part A'!$B$6*'Data Sheet A'!O867</f>
        <v>4000</v>
      </c>
      <c r="S867" s="13" t="s">
        <v>871</v>
      </c>
      <c r="T867" s="34">
        <v>0</v>
      </c>
      <c r="U867" s="34">
        <v>100</v>
      </c>
      <c r="V867" s="33">
        <f>'Inputs and Outputs Part A'!$B$4+'Inputs and Outputs Part A'!$B$10</f>
        <v>103</v>
      </c>
      <c r="W867" s="33">
        <f t="shared" si="80"/>
        <v>100</v>
      </c>
      <c r="X867" s="33">
        <f>IF(W867-T867&gt;'Inputs and Outputs Part A'!B$4,W867-T867-'Inputs and Outputs Part A'!B$4,0)</f>
        <v>0</v>
      </c>
      <c r="Y867" s="35">
        <f>'Inputs and Outputs Part A'!$B$5*'Data Sheet A'!W867-'Inputs and Outputs Part A'!$B$6*'Data Sheet A'!X867</f>
        <v>4000</v>
      </c>
      <c r="AB867" s="13" t="s">
        <v>871</v>
      </c>
      <c r="AC867" s="34">
        <v>0</v>
      </c>
      <c r="AD867" s="34">
        <v>100</v>
      </c>
      <c r="AE867" s="33">
        <f>'Inputs and Outputs Part A'!$B$4+'Inputs and Outputs Part A'!$B$11</f>
        <v>104</v>
      </c>
      <c r="AF867" s="33">
        <f t="shared" si="81"/>
        <v>100</v>
      </c>
      <c r="AG867" s="33">
        <f>IF(AF867-AC867&gt;'Inputs and Outputs Part A'!B$4,AF867-AC867-'Inputs and Outputs Part A'!B$4,0)</f>
        <v>0</v>
      </c>
      <c r="AH867" s="35">
        <f>'Inputs and Outputs Part A'!$B$5*'Data Sheet A'!AF867-'Inputs and Outputs Part A'!$B$6*'Data Sheet A'!AG867</f>
        <v>4000</v>
      </c>
      <c r="AK867" s="13" t="s">
        <v>871</v>
      </c>
      <c r="AL867" s="34">
        <v>0</v>
      </c>
      <c r="AM867" s="34">
        <v>100</v>
      </c>
      <c r="AN867" s="33">
        <f>'Inputs and Outputs Part A'!$B$4+'Inputs and Outputs Part A'!$B$12</f>
        <v>105</v>
      </c>
      <c r="AO867" s="33">
        <f t="shared" si="82"/>
        <v>100</v>
      </c>
      <c r="AP867" s="33">
        <f>IF(AO867-AL867&gt;'Inputs and Outputs Part A'!B$4,AO867-AL867-'Inputs and Outputs Part A'!B$4,0)</f>
        <v>0</v>
      </c>
      <c r="AQ867" s="35">
        <f>'Inputs and Outputs Part A'!$B$5*'Data Sheet A'!AO867-'Inputs and Outputs Part A'!$B$6*'Data Sheet A'!AP867</f>
        <v>4000</v>
      </c>
      <c r="AS867" s="13" t="s">
        <v>871</v>
      </c>
      <c r="AT867" s="34">
        <v>0</v>
      </c>
      <c r="AU867" s="34">
        <v>100</v>
      </c>
      <c r="AV867" s="33">
        <f>'Inputs and Outputs Part A'!$B$4</f>
        <v>100</v>
      </c>
      <c r="AW867" s="33">
        <f t="shared" si="83"/>
        <v>100</v>
      </c>
      <c r="AX867" s="33">
        <f>IF(AW867-AT867&gt;'Inputs and Outputs Part A'!B$4,AW867-AT867-'Inputs and Outputs Part A'!B$4,0)</f>
        <v>0</v>
      </c>
      <c r="AY867" s="35">
        <f>'Inputs and Outputs Part A'!$B$5*'Data Sheet A'!AW867</f>
        <v>4000</v>
      </c>
    </row>
    <row r="868" spans="1:51" x14ac:dyDescent="0.3">
      <c r="A868" s="13" t="s">
        <v>872</v>
      </c>
      <c r="B868" s="34">
        <v>1</v>
      </c>
      <c r="C868" s="34">
        <v>108</v>
      </c>
      <c r="D868" s="33">
        <f>'Inputs and Outputs Part A'!$B$4+'Inputs and Outputs Part A'!$B$8</f>
        <v>101</v>
      </c>
      <c r="E868" s="33">
        <f t="shared" si="78"/>
        <v>101</v>
      </c>
      <c r="F868" s="33">
        <f>IF(E868-B868&gt;'Inputs and Outputs Part A'!B$4,E868-B868-'Inputs and Outputs Part A'!B$4,0)</f>
        <v>0</v>
      </c>
      <c r="G868" s="35">
        <f>'Inputs and Outputs Part A'!$B$5*'Data Sheet A'!E868-'Inputs and Outputs Part A'!$B$6*'Data Sheet A'!F868</f>
        <v>4040</v>
      </c>
      <c r="J868" s="13" t="s">
        <v>872</v>
      </c>
      <c r="K868" s="34">
        <v>1</v>
      </c>
      <c r="L868" s="34">
        <v>108</v>
      </c>
      <c r="M868" s="33">
        <f>'Inputs and Outputs Part A'!$B$4+'Inputs and Outputs Part A'!$B$9</f>
        <v>102</v>
      </c>
      <c r="N868" s="33">
        <f t="shared" si="79"/>
        <v>102</v>
      </c>
      <c r="O868" s="33">
        <f>IF(N868-K868&gt;'Inputs and Outputs Part A'!B$4,N868-K868-'Inputs and Outputs Part A'!B$4,0)</f>
        <v>1</v>
      </c>
      <c r="P868" s="35">
        <f>'Inputs and Outputs Part A'!$B$5*'Data Sheet A'!N868-'Inputs and Outputs Part A'!$B$6*'Data Sheet A'!O868</f>
        <v>3980</v>
      </c>
      <c r="S868" s="13" t="s">
        <v>872</v>
      </c>
      <c r="T868" s="34">
        <v>1</v>
      </c>
      <c r="U868" s="34">
        <v>108</v>
      </c>
      <c r="V868" s="33">
        <f>'Inputs and Outputs Part A'!$B$4+'Inputs and Outputs Part A'!$B$10</f>
        <v>103</v>
      </c>
      <c r="W868" s="33">
        <f t="shared" si="80"/>
        <v>103</v>
      </c>
      <c r="X868" s="33">
        <f>IF(W868-T868&gt;'Inputs and Outputs Part A'!B$4,W868-T868-'Inputs and Outputs Part A'!B$4,0)</f>
        <v>2</v>
      </c>
      <c r="Y868" s="35">
        <f>'Inputs and Outputs Part A'!$B$5*'Data Sheet A'!W868-'Inputs and Outputs Part A'!$B$6*'Data Sheet A'!X868</f>
        <v>3920</v>
      </c>
      <c r="AB868" s="13" t="s">
        <v>872</v>
      </c>
      <c r="AC868" s="34">
        <v>1</v>
      </c>
      <c r="AD868" s="34">
        <v>108</v>
      </c>
      <c r="AE868" s="33">
        <f>'Inputs and Outputs Part A'!$B$4+'Inputs and Outputs Part A'!$B$11</f>
        <v>104</v>
      </c>
      <c r="AF868" s="33">
        <f t="shared" si="81"/>
        <v>104</v>
      </c>
      <c r="AG868" s="33">
        <f>IF(AF868-AC868&gt;'Inputs and Outputs Part A'!B$4,AF868-AC868-'Inputs and Outputs Part A'!B$4,0)</f>
        <v>3</v>
      </c>
      <c r="AH868" s="35">
        <f>'Inputs and Outputs Part A'!$B$5*'Data Sheet A'!AF868-'Inputs and Outputs Part A'!$B$6*'Data Sheet A'!AG868</f>
        <v>3860</v>
      </c>
      <c r="AK868" s="13" t="s">
        <v>872</v>
      </c>
      <c r="AL868" s="34">
        <v>1</v>
      </c>
      <c r="AM868" s="34">
        <v>108</v>
      </c>
      <c r="AN868" s="33">
        <f>'Inputs and Outputs Part A'!$B$4+'Inputs and Outputs Part A'!$B$12</f>
        <v>105</v>
      </c>
      <c r="AO868" s="33">
        <f t="shared" si="82"/>
        <v>105</v>
      </c>
      <c r="AP868" s="33">
        <f>IF(AO868-AL868&gt;'Inputs and Outputs Part A'!B$4,AO868-AL868-'Inputs and Outputs Part A'!B$4,0)</f>
        <v>4</v>
      </c>
      <c r="AQ868" s="35">
        <f>'Inputs and Outputs Part A'!$B$5*'Data Sheet A'!AO868-'Inputs and Outputs Part A'!$B$6*'Data Sheet A'!AP868</f>
        <v>3800</v>
      </c>
      <c r="AS868" s="13" t="s">
        <v>872</v>
      </c>
      <c r="AT868" s="34">
        <v>1</v>
      </c>
      <c r="AU868" s="34">
        <v>108</v>
      </c>
      <c r="AV868" s="33">
        <f>'Inputs and Outputs Part A'!$B$4</f>
        <v>100</v>
      </c>
      <c r="AW868" s="33">
        <f t="shared" si="83"/>
        <v>100</v>
      </c>
      <c r="AX868" s="33">
        <f>IF(AW868-AT868&gt;'Inputs and Outputs Part A'!B$4,AW868-AT868-'Inputs and Outputs Part A'!B$4,0)</f>
        <v>0</v>
      </c>
      <c r="AY868" s="35">
        <f>'Inputs and Outputs Part A'!$B$5*'Data Sheet A'!AW868</f>
        <v>4000</v>
      </c>
    </row>
    <row r="869" spans="1:51" x14ac:dyDescent="0.3">
      <c r="A869" s="13" t="s">
        <v>873</v>
      </c>
      <c r="B869" s="34">
        <v>3</v>
      </c>
      <c r="C869" s="34">
        <v>99</v>
      </c>
      <c r="D869" s="33">
        <f>'Inputs and Outputs Part A'!$B$4+'Inputs and Outputs Part A'!$B$8</f>
        <v>101</v>
      </c>
      <c r="E869" s="33">
        <f t="shared" si="78"/>
        <v>99</v>
      </c>
      <c r="F869" s="33">
        <f>IF(E869-B869&gt;'Inputs and Outputs Part A'!B$4,E869-B869-'Inputs and Outputs Part A'!B$4,0)</f>
        <v>0</v>
      </c>
      <c r="G869" s="35">
        <f>'Inputs and Outputs Part A'!$B$5*'Data Sheet A'!E869-'Inputs and Outputs Part A'!$B$6*'Data Sheet A'!F869</f>
        <v>3960</v>
      </c>
      <c r="J869" s="13" t="s">
        <v>873</v>
      </c>
      <c r="K869" s="34">
        <v>3</v>
      </c>
      <c r="L869" s="34">
        <v>99</v>
      </c>
      <c r="M869" s="33">
        <f>'Inputs and Outputs Part A'!$B$4+'Inputs and Outputs Part A'!$B$9</f>
        <v>102</v>
      </c>
      <c r="N869" s="33">
        <f t="shared" si="79"/>
        <v>99</v>
      </c>
      <c r="O869" s="33">
        <f>IF(N869-K869&gt;'Inputs and Outputs Part A'!B$4,N869-K869-'Inputs and Outputs Part A'!B$4,0)</f>
        <v>0</v>
      </c>
      <c r="P869" s="35">
        <f>'Inputs and Outputs Part A'!$B$5*'Data Sheet A'!N869-'Inputs and Outputs Part A'!$B$6*'Data Sheet A'!O869</f>
        <v>3960</v>
      </c>
      <c r="S869" s="13" t="s">
        <v>873</v>
      </c>
      <c r="T869" s="34">
        <v>3</v>
      </c>
      <c r="U869" s="34">
        <v>99</v>
      </c>
      <c r="V869" s="33">
        <f>'Inputs and Outputs Part A'!$B$4+'Inputs and Outputs Part A'!$B$10</f>
        <v>103</v>
      </c>
      <c r="W869" s="33">
        <f t="shared" si="80"/>
        <v>99</v>
      </c>
      <c r="X869" s="33">
        <f>IF(W869-T869&gt;'Inputs and Outputs Part A'!B$4,W869-T869-'Inputs and Outputs Part A'!B$4,0)</f>
        <v>0</v>
      </c>
      <c r="Y869" s="35">
        <f>'Inputs and Outputs Part A'!$B$5*'Data Sheet A'!W869-'Inputs and Outputs Part A'!$B$6*'Data Sheet A'!X869</f>
        <v>3960</v>
      </c>
      <c r="AB869" s="13" t="s">
        <v>873</v>
      </c>
      <c r="AC869" s="34">
        <v>3</v>
      </c>
      <c r="AD869" s="34">
        <v>99</v>
      </c>
      <c r="AE869" s="33">
        <f>'Inputs and Outputs Part A'!$B$4+'Inputs and Outputs Part A'!$B$11</f>
        <v>104</v>
      </c>
      <c r="AF869" s="33">
        <f t="shared" si="81"/>
        <v>99</v>
      </c>
      <c r="AG869" s="33">
        <f>IF(AF869-AC869&gt;'Inputs and Outputs Part A'!B$4,AF869-AC869-'Inputs and Outputs Part A'!B$4,0)</f>
        <v>0</v>
      </c>
      <c r="AH869" s="35">
        <f>'Inputs and Outputs Part A'!$B$5*'Data Sheet A'!AF869-'Inputs and Outputs Part A'!$B$6*'Data Sheet A'!AG869</f>
        <v>3960</v>
      </c>
      <c r="AK869" s="13" t="s">
        <v>873</v>
      </c>
      <c r="AL869" s="34">
        <v>3</v>
      </c>
      <c r="AM869" s="34">
        <v>99</v>
      </c>
      <c r="AN869" s="33">
        <f>'Inputs and Outputs Part A'!$B$4+'Inputs and Outputs Part A'!$B$12</f>
        <v>105</v>
      </c>
      <c r="AO869" s="33">
        <f t="shared" si="82"/>
        <v>99</v>
      </c>
      <c r="AP869" s="33">
        <f>IF(AO869-AL869&gt;'Inputs and Outputs Part A'!B$4,AO869-AL869-'Inputs and Outputs Part A'!B$4,0)</f>
        <v>0</v>
      </c>
      <c r="AQ869" s="35">
        <f>'Inputs and Outputs Part A'!$B$5*'Data Sheet A'!AO869-'Inputs and Outputs Part A'!$B$6*'Data Sheet A'!AP869</f>
        <v>3960</v>
      </c>
      <c r="AS869" s="13" t="s">
        <v>873</v>
      </c>
      <c r="AT869" s="34">
        <v>3</v>
      </c>
      <c r="AU869" s="34">
        <v>99</v>
      </c>
      <c r="AV869" s="33">
        <f>'Inputs and Outputs Part A'!$B$4</f>
        <v>100</v>
      </c>
      <c r="AW869" s="33">
        <f t="shared" si="83"/>
        <v>99</v>
      </c>
      <c r="AX869" s="33">
        <f>IF(AW869-AT869&gt;'Inputs and Outputs Part A'!B$4,AW869-AT869-'Inputs and Outputs Part A'!B$4,0)</f>
        <v>0</v>
      </c>
      <c r="AY869" s="35">
        <f>'Inputs and Outputs Part A'!$B$5*'Data Sheet A'!AW869</f>
        <v>3960</v>
      </c>
    </row>
    <row r="870" spans="1:51" x14ac:dyDescent="0.3">
      <c r="A870" s="13" t="s">
        <v>874</v>
      </c>
      <c r="B870" s="34">
        <v>4</v>
      </c>
      <c r="C870" s="34">
        <v>107</v>
      </c>
      <c r="D870" s="33">
        <f>'Inputs and Outputs Part A'!$B$4+'Inputs and Outputs Part A'!$B$8</f>
        <v>101</v>
      </c>
      <c r="E870" s="33">
        <f t="shared" si="78"/>
        <v>101</v>
      </c>
      <c r="F870" s="33">
        <f>IF(E870-B870&gt;'Inputs and Outputs Part A'!B$4,E870-B870-'Inputs and Outputs Part A'!B$4,0)</f>
        <v>0</v>
      </c>
      <c r="G870" s="35">
        <f>'Inputs and Outputs Part A'!$B$5*'Data Sheet A'!E870-'Inputs and Outputs Part A'!$B$6*'Data Sheet A'!F870</f>
        <v>4040</v>
      </c>
      <c r="J870" s="13" t="s">
        <v>874</v>
      </c>
      <c r="K870" s="34">
        <v>4</v>
      </c>
      <c r="L870" s="34">
        <v>107</v>
      </c>
      <c r="M870" s="33">
        <f>'Inputs and Outputs Part A'!$B$4+'Inputs and Outputs Part A'!$B$9</f>
        <v>102</v>
      </c>
      <c r="N870" s="33">
        <f t="shared" si="79"/>
        <v>102</v>
      </c>
      <c r="O870" s="33">
        <f>IF(N870-K870&gt;'Inputs and Outputs Part A'!B$4,N870-K870-'Inputs and Outputs Part A'!B$4,0)</f>
        <v>0</v>
      </c>
      <c r="P870" s="35">
        <f>'Inputs and Outputs Part A'!$B$5*'Data Sheet A'!N870-'Inputs and Outputs Part A'!$B$6*'Data Sheet A'!O870</f>
        <v>4080</v>
      </c>
      <c r="S870" s="13" t="s">
        <v>874</v>
      </c>
      <c r="T870" s="34">
        <v>4</v>
      </c>
      <c r="U870" s="34">
        <v>107</v>
      </c>
      <c r="V870" s="33">
        <f>'Inputs and Outputs Part A'!$B$4+'Inputs and Outputs Part A'!$B$10</f>
        <v>103</v>
      </c>
      <c r="W870" s="33">
        <f t="shared" si="80"/>
        <v>103</v>
      </c>
      <c r="X870" s="33">
        <f>IF(W870-T870&gt;'Inputs and Outputs Part A'!B$4,W870-T870-'Inputs and Outputs Part A'!B$4,0)</f>
        <v>0</v>
      </c>
      <c r="Y870" s="35">
        <f>'Inputs and Outputs Part A'!$B$5*'Data Sheet A'!W870-'Inputs and Outputs Part A'!$B$6*'Data Sheet A'!X870</f>
        <v>4120</v>
      </c>
      <c r="AB870" s="13" t="s">
        <v>874</v>
      </c>
      <c r="AC870" s="34">
        <v>4</v>
      </c>
      <c r="AD870" s="34">
        <v>107</v>
      </c>
      <c r="AE870" s="33">
        <f>'Inputs and Outputs Part A'!$B$4+'Inputs and Outputs Part A'!$B$11</f>
        <v>104</v>
      </c>
      <c r="AF870" s="33">
        <f t="shared" si="81"/>
        <v>104</v>
      </c>
      <c r="AG870" s="33">
        <f>IF(AF870-AC870&gt;'Inputs and Outputs Part A'!B$4,AF870-AC870-'Inputs and Outputs Part A'!B$4,0)</f>
        <v>0</v>
      </c>
      <c r="AH870" s="35">
        <f>'Inputs and Outputs Part A'!$B$5*'Data Sheet A'!AF870-'Inputs and Outputs Part A'!$B$6*'Data Sheet A'!AG870</f>
        <v>4160</v>
      </c>
      <c r="AK870" s="13" t="s">
        <v>874</v>
      </c>
      <c r="AL870" s="34">
        <v>4</v>
      </c>
      <c r="AM870" s="34">
        <v>107</v>
      </c>
      <c r="AN870" s="33">
        <f>'Inputs and Outputs Part A'!$B$4+'Inputs and Outputs Part A'!$B$12</f>
        <v>105</v>
      </c>
      <c r="AO870" s="33">
        <f t="shared" si="82"/>
        <v>105</v>
      </c>
      <c r="AP870" s="33">
        <f>IF(AO870-AL870&gt;'Inputs and Outputs Part A'!B$4,AO870-AL870-'Inputs and Outputs Part A'!B$4,0)</f>
        <v>1</v>
      </c>
      <c r="AQ870" s="35">
        <f>'Inputs and Outputs Part A'!$B$5*'Data Sheet A'!AO870-'Inputs and Outputs Part A'!$B$6*'Data Sheet A'!AP870</f>
        <v>4100</v>
      </c>
      <c r="AS870" s="13" t="s">
        <v>874</v>
      </c>
      <c r="AT870" s="34">
        <v>4</v>
      </c>
      <c r="AU870" s="34">
        <v>107</v>
      </c>
      <c r="AV870" s="33">
        <f>'Inputs and Outputs Part A'!$B$4</f>
        <v>100</v>
      </c>
      <c r="AW870" s="33">
        <f t="shared" si="83"/>
        <v>100</v>
      </c>
      <c r="AX870" s="33">
        <f>IF(AW870-AT870&gt;'Inputs and Outputs Part A'!B$4,AW870-AT870-'Inputs and Outputs Part A'!B$4,0)</f>
        <v>0</v>
      </c>
      <c r="AY870" s="35">
        <f>'Inputs and Outputs Part A'!$B$5*'Data Sheet A'!AW870</f>
        <v>4000</v>
      </c>
    </row>
    <row r="871" spans="1:51" x14ac:dyDescent="0.3">
      <c r="A871" s="13" t="s">
        <v>875</v>
      </c>
      <c r="B871" s="34">
        <v>2</v>
      </c>
      <c r="C871" s="34">
        <v>107</v>
      </c>
      <c r="D871" s="33">
        <f>'Inputs and Outputs Part A'!$B$4+'Inputs and Outputs Part A'!$B$8</f>
        <v>101</v>
      </c>
      <c r="E871" s="33">
        <f t="shared" si="78"/>
        <v>101</v>
      </c>
      <c r="F871" s="33">
        <f>IF(E871-B871&gt;'Inputs and Outputs Part A'!B$4,E871-B871-'Inputs and Outputs Part A'!B$4,0)</f>
        <v>0</v>
      </c>
      <c r="G871" s="35">
        <f>'Inputs and Outputs Part A'!$B$5*'Data Sheet A'!E871-'Inputs and Outputs Part A'!$B$6*'Data Sheet A'!F871</f>
        <v>4040</v>
      </c>
      <c r="J871" s="13" t="s">
        <v>875</v>
      </c>
      <c r="K871" s="34">
        <v>2</v>
      </c>
      <c r="L871" s="34">
        <v>107</v>
      </c>
      <c r="M871" s="33">
        <f>'Inputs and Outputs Part A'!$B$4+'Inputs and Outputs Part A'!$B$9</f>
        <v>102</v>
      </c>
      <c r="N871" s="33">
        <f t="shared" si="79"/>
        <v>102</v>
      </c>
      <c r="O871" s="33">
        <f>IF(N871-K871&gt;'Inputs and Outputs Part A'!B$4,N871-K871-'Inputs and Outputs Part A'!B$4,0)</f>
        <v>0</v>
      </c>
      <c r="P871" s="35">
        <f>'Inputs and Outputs Part A'!$B$5*'Data Sheet A'!N871-'Inputs and Outputs Part A'!$B$6*'Data Sheet A'!O871</f>
        <v>4080</v>
      </c>
      <c r="S871" s="13" t="s">
        <v>875</v>
      </c>
      <c r="T871" s="34">
        <v>2</v>
      </c>
      <c r="U871" s="34">
        <v>107</v>
      </c>
      <c r="V871" s="33">
        <f>'Inputs and Outputs Part A'!$B$4+'Inputs and Outputs Part A'!$B$10</f>
        <v>103</v>
      </c>
      <c r="W871" s="33">
        <f t="shared" si="80"/>
        <v>103</v>
      </c>
      <c r="X871" s="33">
        <f>IF(W871-T871&gt;'Inputs and Outputs Part A'!B$4,W871-T871-'Inputs and Outputs Part A'!B$4,0)</f>
        <v>1</v>
      </c>
      <c r="Y871" s="35">
        <f>'Inputs and Outputs Part A'!$B$5*'Data Sheet A'!W871-'Inputs and Outputs Part A'!$B$6*'Data Sheet A'!X871</f>
        <v>4020</v>
      </c>
      <c r="AB871" s="13" t="s">
        <v>875</v>
      </c>
      <c r="AC871" s="34">
        <v>2</v>
      </c>
      <c r="AD871" s="34">
        <v>107</v>
      </c>
      <c r="AE871" s="33">
        <f>'Inputs and Outputs Part A'!$B$4+'Inputs and Outputs Part A'!$B$11</f>
        <v>104</v>
      </c>
      <c r="AF871" s="33">
        <f t="shared" si="81"/>
        <v>104</v>
      </c>
      <c r="AG871" s="33">
        <f>IF(AF871-AC871&gt;'Inputs and Outputs Part A'!B$4,AF871-AC871-'Inputs and Outputs Part A'!B$4,0)</f>
        <v>2</v>
      </c>
      <c r="AH871" s="35">
        <f>'Inputs and Outputs Part A'!$B$5*'Data Sheet A'!AF871-'Inputs and Outputs Part A'!$B$6*'Data Sheet A'!AG871</f>
        <v>3960</v>
      </c>
      <c r="AK871" s="13" t="s">
        <v>875</v>
      </c>
      <c r="AL871" s="34">
        <v>2</v>
      </c>
      <c r="AM871" s="34">
        <v>107</v>
      </c>
      <c r="AN871" s="33">
        <f>'Inputs and Outputs Part A'!$B$4+'Inputs and Outputs Part A'!$B$12</f>
        <v>105</v>
      </c>
      <c r="AO871" s="33">
        <f t="shared" si="82"/>
        <v>105</v>
      </c>
      <c r="AP871" s="33">
        <f>IF(AO871-AL871&gt;'Inputs and Outputs Part A'!B$4,AO871-AL871-'Inputs and Outputs Part A'!B$4,0)</f>
        <v>3</v>
      </c>
      <c r="AQ871" s="35">
        <f>'Inputs and Outputs Part A'!$B$5*'Data Sheet A'!AO871-'Inputs and Outputs Part A'!$B$6*'Data Sheet A'!AP871</f>
        <v>3900</v>
      </c>
      <c r="AS871" s="13" t="s">
        <v>875</v>
      </c>
      <c r="AT871" s="34">
        <v>2</v>
      </c>
      <c r="AU871" s="34">
        <v>107</v>
      </c>
      <c r="AV871" s="33">
        <f>'Inputs and Outputs Part A'!$B$4</f>
        <v>100</v>
      </c>
      <c r="AW871" s="33">
        <f t="shared" si="83"/>
        <v>100</v>
      </c>
      <c r="AX871" s="33">
        <f>IF(AW871-AT871&gt;'Inputs and Outputs Part A'!B$4,AW871-AT871-'Inputs and Outputs Part A'!B$4,0)</f>
        <v>0</v>
      </c>
      <c r="AY871" s="35">
        <f>'Inputs and Outputs Part A'!$B$5*'Data Sheet A'!AW871</f>
        <v>4000</v>
      </c>
    </row>
    <row r="872" spans="1:51" x14ac:dyDescent="0.3">
      <c r="A872" s="13" t="s">
        <v>876</v>
      </c>
      <c r="B872" s="34">
        <v>0</v>
      </c>
      <c r="C872" s="34">
        <v>110</v>
      </c>
      <c r="D872" s="33">
        <f>'Inputs and Outputs Part A'!$B$4+'Inputs and Outputs Part A'!$B$8</f>
        <v>101</v>
      </c>
      <c r="E872" s="33">
        <f t="shared" si="78"/>
        <v>101</v>
      </c>
      <c r="F872" s="33">
        <f>IF(E872-B872&gt;'Inputs and Outputs Part A'!B$4,E872-B872-'Inputs and Outputs Part A'!B$4,0)</f>
        <v>1</v>
      </c>
      <c r="G872" s="35">
        <f>'Inputs and Outputs Part A'!$B$5*'Data Sheet A'!E872-'Inputs and Outputs Part A'!$B$6*'Data Sheet A'!F872</f>
        <v>3940</v>
      </c>
      <c r="J872" s="13" t="s">
        <v>876</v>
      </c>
      <c r="K872" s="34">
        <v>0</v>
      </c>
      <c r="L872" s="34">
        <v>110</v>
      </c>
      <c r="M872" s="33">
        <f>'Inputs and Outputs Part A'!$B$4+'Inputs and Outputs Part A'!$B$9</f>
        <v>102</v>
      </c>
      <c r="N872" s="33">
        <f t="shared" si="79"/>
        <v>102</v>
      </c>
      <c r="O872" s="33">
        <f>IF(N872-K872&gt;'Inputs and Outputs Part A'!B$4,N872-K872-'Inputs and Outputs Part A'!B$4,0)</f>
        <v>2</v>
      </c>
      <c r="P872" s="35">
        <f>'Inputs and Outputs Part A'!$B$5*'Data Sheet A'!N872-'Inputs and Outputs Part A'!$B$6*'Data Sheet A'!O872</f>
        <v>3880</v>
      </c>
      <c r="S872" s="13" t="s">
        <v>876</v>
      </c>
      <c r="T872" s="34">
        <v>0</v>
      </c>
      <c r="U872" s="34">
        <v>110</v>
      </c>
      <c r="V872" s="33">
        <f>'Inputs and Outputs Part A'!$B$4+'Inputs and Outputs Part A'!$B$10</f>
        <v>103</v>
      </c>
      <c r="W872" s="33">
        <f t="shared" si="80"/>
        <v>103</v>
      </c>
      <c r="X872" s="33">
        <f>IF(W872-T872&gt;'Inputs and Outputs Part A'!B$4,W872-T872-'Inputs and Outputs Part A'!B$4,0)</f>
        <v>3</v>
      </c>
      <c r="Y872" s="35">
        <f>'Inputs and Outputs Part A'!$B$5*'Data Sheet A'!W872-'Inputs and Outputs Part A'!$B$6*'Data Sheet A'!X872</f>
        <v>3820</v>
      </c>
      <c r="AB872" s="13" t="s">
        <v>876</v>
      </c>
      <c r="AC872" s="34">
        <v>0</v>
      </c>
      <c r="AD872" s="34">
        <v>110</v>
      </c>
      <c r="AE872" s="33">
        <f>'Inputs and Outputs Part A'!$B$4+'Inputs and Outputs Part A'!$B$11</f>
        <v>104</v>
      </c>
      <c r="AF872" s="33">
        <f t="shared" si="81"/>
        <v>104</v>
      </c>
      <c r="AG872" s="33">
        <f>IF(AF872-AC872&gt;'Inputs and Outputs Part A'!B$4,AF872-AC872-'Inputs and Outputs Part A'!B$4,0)</f>
        <v>4</v>
      </c>
      <c r="AH872" s="35">
        <f>'Inputs and Outputs Part A'!$B$5*'Data Sheet A'!AF872-'Inputs and Outputs Part A'!$B$6*'Data Sheet A'!AG872</f>
        <v>3760</v>
      </c>
      <c r="AK872" s="13" t="s">
        <v>876</v>
      </c>
      <c r="AL872" s="34">
        <v>0</v>
      </c>
      <c r="AM872" s="34">
        <v>110</v>
      </c>
      <c r="AN872" s="33">
        <f>'Inputs and Outputs Part A'!$B$4+'Inputs and Outputs Part A'!$B$12</f>
        <v>105</v>
      </c>
      <c r="AO872" s="33">
        <f t="shared" si="82"/>
        <v>105</v>
      </c>
      <c r="AP872" s="33">
        <f>IF(AO872-AL872&gt;'Inputs and Outputs Part A'!B$4,AO872-AL872-'Inputs and Outputs Part A'!B$4,0)</f>
        <v>5</v>
      </c>
      <c r="AQ872" s="35">
        <f>'Inputs and Outputs Part A'!$B$5*'Data Sheet A'!AO872-'Inputs and Outputs Part A'!$B$6*'Data Sheet A'!AP872</f>
        <v>3700</v>
      </c>
      <c r="AS872" s="13" t="s">
        <v>876</v>
      </c>
      <c r="AT872" s="34">
        <v>0</v>
      </c>
      <c r="AU872" s="34">
        <v>110</v>
      </c>
      <c r="AV872" s="33">
        <f>'Inputs and Outputs Part A'!$B$4</f>
        <v>100</v>
      </c>
      <c r="AW872" s="33">
        <f t="shared" si="83"/>
        <v>100</v>
      </c>
      <c r="AX872" s="33">
        <f>IF(AW872-AT872&gt;'Inputs and Outputs Part A'!B$4,AW872-AT872-'Inputs and Outputs Part A'!B$4,0)</f>
        <v>0</v>
      </c>
      <c r="AY872" s="35">
        <f>'Inputs and Outputs Part A'!$B$5*'Data Sheet A'!AW872</f>
        <v>4000</v>
      </c>
    </row>
    <row r="873" spans="1:51" x14ac:dyDescent="0.3">
      <c r="A873" s="13" t="s">
        <v>877</v>
      </c>
      <c r="B873" s="34">
        <v>5</v>
      </c>
      <c r="C873" s="34">
        <v>98</v>
      </c>
      <c r="D873" s="33">
        <f>'Inputs and Outputs Part A'!$B$4+'Inputs and Outputs Part A'!$B$8</f>
        <v>101</v>
      </c>
      <c r="E873" s="33">
        <f t="shared" si="78"/>
        <v>98</v>
      </c>
      <c r="F873" s="33">
        <f>IF(E873-B873&gt;'Inputs and Outputs Part A'!B$4,E873-B873-'Inputs and Outputs Part A'!B$4,0)</f>
        <v>0</v>
      </c>
      <c r="G873" s="35">
        <f>'Inputs and Outputs Part A'!$B$5*'Data Sheet A'!E873-'Inputs and Outputs Part A'!$B$6*'Data Sheet A'!F873</f>
        <v>3920</v>
      </c>
      <c r="J873" s="13" t="s">
        <v>877</v>
      </c>
      <c r="K873" s="34">
        <v>5</v>
      </c>
      <c r="L873" s="34">
        <v>98</v>
      </c>
      <c r="M873" s="33">
        <f>'Inputs and Outputs Part A'!$B$4+'Inputs and Outputs Part A'!$B$9</f>
        <v>102</v>
      </c>
      <c r="N873" s="33">
        <f t="shared" si="79"/>
        <v>98</v>
      </c>
      <c r="O873" s="33">
        <f>IF(N873-K873&gt;'Inputs and Outputs Part A'!B$4,N873-K873-'Inputs and Outputs Part A'!B$4,0)</f>
        <v>0</v>
      </c>
      <c r="P873" s="35">
        <f>'Inputs and Outputs Part A'!$B$5*'Data Sheet A'!N873-'Inputs and Outputs Part A'!$B$6*'Data Sheet A'!O873</f>
        <v>3920</v>
      </c>
      <c r="S873" s="13" t="s">
        <v>877</v>
      </c>
      <c r="T873" s="34">
        <v>5</v>
      </c>
      <c r="U873" s="34">
        <v>98</v>
      </c>
      <c r="V873" s="33">
        <f>'Inputs and Outputs Part A'!$B$4+'Inputs and Outputs Part A'!$B$10</f>
        <v>103</v>
      </c>
      <c r="W873" s="33">
        <f t="shared" si="80"/>
        <v>98</v>
      </c>
      <c r="X873" s="33">
        <f>IF(W873-T873&gt;'Inputs and Outputs Part A'!B$4,W873-T873-'Inputs and Outputs Part A'!B$4,0)</f>
        <v>0</v>
      </c>
      <c r="Y873" s="35">
        <f>'Inputs and Outputs Part A'!$B$5*'Data Sheet A'!W873-'Inputs and Outputs Part A'!$B$6*'Data Sheet A'!X873</f>
        <v>3920</v>
      </c>
      <c r="AB873" s="13" t="s">
        <v>877</v>
      </c>
      <c r="AC873" s="34">
        <v>5</v>
      </c>
      <c r="AD873" s="34">
        <v>98</v>
      </c>
      <c r="AE873" s="33">
        <f>'Inputs and Outputs Part A'!$B$4+'Inputs and Outputs Part A'!$B$11</f>
        <v>104</v>
      </c>
      <c r="AF873" s="33">
        <f t="shared" si="81"/>
        <v>98</v>
      </c>
      <c r="AG873" s="33">
        <f>IF(AF873-AC873&gt;'Inputs and Outputs Part A'!B$4,AF873-AC873-'Inputs and Outputs Part A'!B$4,0)</f>
        <v>0</v>
      </c>
      <c r="AH873" s="35">
        <f>'Inputs and Outputs Part A'!$B$5*'Data Sheet A'!AF873-'Inputs and Outputs Part A'!$B$6*'Data Sheet A'!AG873</f>
        <v>3920</v>
      </c>
      <c r="AK873" s="13" t="s">
        <v>877</v>
      </c>
      <c r="AL873" s="34">
        <v>5</v>
      </c>
      <c r="AM873" s="34">
        <v>98</v>
      </c>
      <c r="AN873" s="33">
        <f>'Inputs and Outputs Part A'!$B$4+'Inputs and Outputs Part A'!$B$12</f>
        <v>105</v>
      </c>
      <c r="AO873" s="33">
        <f t="shared" si="82"/>
        <v>98</v>
      </c>
      <c r="AP873" s="33">
        <f>IF(AO873-AL873&gt;'Inputs and Outputs Part A'!B$4,AO873-AL873-'Inputs and Outputs Part A'!B$4,0)</f>
        <v>0</v>
      </c>
      <c r="AQ873" s="35">
        <f>'Inputs and Outputs Part A'!$B$5*'Data Sheet A'!AO873-'Inputs and Outputs Part A'!$B$6*'Data Sheet A'!AP873</f>
        <v>3920</v>
      </c>
      <c r="AS873" s="13" t="s">
        <v>877</v>
      </c>
      <c r="AT873" s="34">
        <v>5</v>
      </c>
      <c r="AU873" s="34">
        <v>98</v>
      </c>
      <c r="AV873" s="33">
        <f>'Inputs and Outputs Part A'!$B$4</f>
        <v>100</v>
      </c>
      <c r="AW873" s="33">
        <f t="shared" si="83"/>
        <v>98</v>
      </c>
      <c r="AX873" s="33">
        <f>IF(AW873-AT873&gt;'Inputs and Outputs Part A'!B$4,AW873-AT873-'Inputs and Outputs Part A'!B$4,0)</f>
        <v>0</v>
      </c>
      <c r="AY873" s="35">
        <f>'Inputs and Outputs Part A'!$B$5*'Data Sheet A'!AW873</f>
        <v>3920</v>
      </c>
    </row>
    <row r="874" spans="1:51" x14ac:dyDescent="0.3">
      <c r="A874" s="13" t="s">
        <v>878</v>
      </c>
      <c r="B874" s="34">
        <v>0</v>
      </c>
      <c r="C874" s="34">
        <v>98</v>
      </c>
      <c r="D874" s="33">
        <f>'Inputs and Outputs Part A'!$B$4+'Inputs and Outputs Part A'!$B$8</f>
        <v>101</v>
      </c>
      <c r="E874" s="33">
        <f t="shared" si="78"/>
        <v>98</v>
      </c>
      <c r="F874" s="33">
        <f>IF(E874-B874&gt;'Inputs and Outputs Part A'!B$4,E874-B874-'Inputs and Outputs Part A'!B$4,0)</f>
        <v>0</v>
      </c>
      <c r="G874" s="35">
        <f>'Inputs and Outputs Part A'!$B$5*'Data Sheet A'!E874-'Inputs and Outputs Part A'!$B$6*'Data Sheet A'!F874</f>
        <v>3920</v>
      </c>
      <c r="J874" s="13" t="s">
        <v>878</v>
      </c>
      <c r="K874" s="34">
        <v>0</v>
      </c>
      <c r="L874" s="34">
        <v>98</v>
      </c>
      <c r="M874" s="33">
        <f>'Inputs and Outputs Part A'!$B$4+'Inputs and Outputs Part A'!$B$9</f>
        <v>102</v>
      </c>
      <c r="N874" s="33">
        <f t="shared" si="79"/>
        <v>98</v>
      </c>
      <c r="O874" s="33">
        <f>IF(N874-K874&gt;'Inputs and Outputs Part A'!B$4,N874-K874-'Inputs and Outputs Part A'!B$4,0)</f>
        <v>0</v>
      </c>
      <c r="P874" s="35">
        <f>'Inputs and Outputs Part A'!$B$5*'Data Sheet A'!N874-'Inputs and Outputs Part A'!$B$6*'Data Sheet A'!O874</f>
        <v>3920</v>
      </c>
      <c r="S874" s="13" t="s">
        <v>878</v>
      </c>
      <c r="T874" s="34">
        <v>0</v>
      </c>
      <c r="U874" s="34">
        <v>98</v>
      </c>
      <c r="V874" s="33">
        <f>'Inputs and Outputs Part A'!$B$4+'Inputs and Outputs Part A'!$B$10</f>
        <v>103</v>
      </c>
      <c r="W874" s="33">
        <f t="shared" si="80"/>
        <v>98</v>
      </c>
      <c r="X874" s="33">
        <f>IF(W874-T874&gt;'Inputs and Outputs Part A'!B$4,W874-T874-'Inputs and Outputs Part A'!B$4,0)</f>
        <v>0</v>
      </c>
      <c r="Y874" s="35">
        <f>'Inputs and Outputs Part A'!$B$5*'Data Sheet A'!W874-'Inputs and Outputs Part A'!$B$6*'Data Sheet A'!X874</f>
        <v>3920</v>
      </c>
      <c r="AB874" s="13" t="s">
        <v>878</v>
      </c>
      <c r="AC874" s="34">
        <v>0</v>
      </c>
      <c r="AD874" s="34">
        <v>98</v>
      </c>
      <c r="AE874" s="33">
        <f>'Inputs and Outputs Part A'!$B$4+'Inputs and Outputs Part A'!$B$11</f>
        <v>104</v>
      </c>
      <c r="AF874" s="33">
        <f t="shared" si="81"/>
        <v>98</v>
      </c>
      <c r="AG874" s="33">
        <f>IF(AF874-AC874&gt;'Inputs and Outputs Part A'!B$4,AF874-AC874-'Inputs and Outputs Part A'!B$4,0)</f>
        <v>0</v>
      </c>
      <c r="AH874" s="35">
        <f>'Inputs and Outputs Part A'!$B$5*'Data Sheet A'!AF874-'Inputs and Outputs Part A'!$B$6*'Data Sheet A'!AG874</f>
        <v>3920</v>
      </c>
      <c r="AK874" s="13" t="s">
        <v>878</v>
      </c>
      <c r="AL874" s="34">
        <v>0</v>
      </c>
      <c r="AM874" s="34">
        <v>98</v>
      </c>
      <c r="AN874" s="33">
        <f>'Inputs and Outputs Part A'!$B$4+'Inputs and Outputs Part A'!$B$12</f>
        <v>105</v>
      </c>
      <c r="AO874" s="33">
        <f t="shared" si="82"/>
        <v>98</v>
      </c>
      <c r="AP874" s="33">
        <f>IF(AO874-AL874&gt;'Inputs and Outputs Part A'!B$4,AO874-AL874-'Inputs and Outputs Part A'!B$4,0)</f>
        <v>0</v>
      </c>
      <c r="AQ874" s="35">
        <f>'Inputs and Outputs Part A'!$B$5*'Data Sheet A'!AO874-'Inputs and Outputs Part A'!$B$6*'Data Sheet A'!AP874</f>
        <v>3920</v>
      </c>
      <c r="AS874" s="13" t="s">
        <v>878</v>
      </c>
      <c r="AT874" s="34">
        <v>0</v>
      </c>
      <c r="AU874" s="34">
        <v>98</v>
      </c>
      <c r="AV874" s="33">
        <f>'Inputs and Outputs Part A'!$B$4</f>
        <v>100</v>
      </c>
      <c r="AW874" s="33">
        <f t="shared" si="83"/>
        <v>98</v>
      </c>
      <c r="AX874" s="33">
        <f>IF(AW874-AT874&gt;'Inputs and Outputs Part A'!B$4,AW874-AT874-'Inputs and Outputs Part A'!B$4,0)</f>
        <v>0</v>
      </c>
      <c r="AY874" s="35">
        <f>'Inputs and Outputs Part A'!$B$5*'Data Sheet A'!AW874</f>
        <v>3920</v>
      </c>
    </row>
    <row r="875" spans="1:51" x14ac:dyDescent="0.3">
      <c r="A875" s="13" t="s">
        <v>879</v>
      </c>
      <c r="B875" s="34">
        <v>4</v>
      </c>
      <c r="C875" s="34">
        <v>91</v>
      </c>
      <c r="D875" s="33">
        <f>'Inputs and Outputs Part A'!$B$4+'Inputs and Outputs Part A'!$B$8</f>
        <v>101</v>
      </c>
      <c r="E875" s="33">
        <f t="shared" si="78"/>
        <v>91</v>
      </c>
      <c r="F875" s="33">
        <f>IF(E875-B875&gt;'Inputs and Outputs Part A'!B$4,E875-B875-'Inputs and Outputs Part A'!B$4,0)</f>
        <v>0</v>
      </c>
      <c r="G875" s="35">
        <f>'Inputs and Outputs Part A'!$B$5*'Data Sheet A'!E875-'Inputs and Outputs Part A'!$B$6*'Data Sheet A'!F875</f>
        <v>3640</v>
      </c>
      <c r="J875" s="13" t="s">
        <v>879</v>
      </c>
      <c r="K875" s="34">
        <v>4</v>
      </c>
      <c r="L875" s="34">
        <v>91</v>
      </c>
      <c r="M875" s="33">
        <f>'Inputs and Outputs Part A'!$B$4+'Inputs and Outputs Part A'!$B$9</f>
        <v>102</v>
      </c>
      <c r="N875" s="33">
        <f t="shared" si="79"/>
        <v>91</v>
      </c>
      <c r="O875" s="33">
        <f>IF(N875-K875&gt;'Inputs and Outputs Part A'!B$4,N875-K875-'Inputs and Outputs Part A'!B$4,0)</f>
        <v>0</v>
      </c>
      <c r="P875" s="35">
        <f>'Inputs and Outputs Part A'!$B$5*'Data Sheet A'!N875-'Inputs and Outputs Part A'!$B$6*'Data Sheet A'!O875</f>
        <v>3640</v>
      </c>
      <c r="S875" s="13" t="s">
        <v>879</v>
      </c>
      <c r="T875" s="34">
        <v>4</v>
      </c>
      <c r="U875" s="34">
        <v>91</v>
      </c>
      <c r="V875" s="33">
        <f>'Inputs and Outputs Part A'!$B$4+'Inputs and Outputs Part A'!$B$10</f>
        <v>103</v>
      </c>
      <c r="W875" s="33">
        <f t="shared" si="80"/>
        <v>91</v>
      </c>
      <c r="X875" s="33">
        <f>IF(W875-T875&gt;'Inputs and Outputs Part A'!B$4,W875-T875-'Inputs and Outputs Part A'!B$4,0)</f>
        <v>0</v>
      </c>
      <c r="Y875" s="35">
        <f>'Inputs and Outputs Part A'!$B$5*'Data Sheet A'!W875-'Inputs and Outputs Part A'!$B$6*'Data Sheet A'!X875</f>
        <v>3640</v>
      </c>
      <c r="AB875" s="13" t="s">
        <v>879</v>
      </c>
      <c r="AC875" s="34">
        <v>4</v>
      </c>
      <c r="AD875" s="34">
        <v>91</v>
      </c>
      <c r="AE875" s="33">
        <f>'Inputs and Outputs Part A'!$B$4+'Inputs and Outputs Part A'!$B$11</f>
        <v>104</v>
      </c>
      <c r="AF875" s="33">
        <f t="shared" si="81"/>
        <v>91</v>
      </c>
      <c r="AG875" s="33">
        <f>IF(AF875-AC875&gt;'Inputs and Outputs Part A'!B$4,AF875-AC875-'Inputs and Outputs Part A'!B$4,0)</f>
        <v>0</v>
      </c>
      <c r="AH875" s="35">
        <f>'Inputs and Outputs Part A'!$B$5*'Data Sheet A'!AF875-'Inputs and Outputs Part A'!$B$6*'Data Sheet A'!AG875</f>
        <v>3640</v>
      </c>
      <c r="AK875" s="13" t="s">
        <v>879</v>
      </c>
      <c r="AL875" s="34">
        <v>4</v>
      </c>
      <c r="AM875" s="34">
        <v>91</v>
      </c>
      <c r="AN875" s="33">
        <f>'Inputs and Outputs Part A'!$B$4+'Inputs and Outputs Part A'!$B$12</f>
        <v>105</v>
      </c>
      <c r="AO875" s="33">
        <f t="shared" si="82"/>
        <v>91</v>
      </c>
      <c r="AP875" s="33">
        <f>IF(AO875-AL875&gt;'Inputs and Outputs Part A'!B$4,AO875-AL875-'Inputs and Outputs Part A'!B$4,0)</f>
        <v>0</v>
      </c>
      <c r="AQ875" s="35">
        <f>'Inputs and Outputs Part A'!$B$5*'Data Sheet A'!AO875-'Inputs and Outputs Part A'!$B$6*'Data Sheet A'!AP875</f>
        <v>3640</v>
      </c>
      <c r="AS875" s="13" t="s">
        <v>879</v>
      </c>
      <c r="AT875" s="34">
        <v>4</v>
      </c>
      <c r="AU875" s="34">
        <v>91</v>
      </c>
      <c r="AV875" s="33">
        <f>'Inputs and Outputs Part A'!$B$4</f>
        <v>100</v>
      </c>
      <c r="AW875" s="33">
        <f t="shared" si="83"/>
        <v>91</v>
      </c>
      <c r="AX875" s="33">
        <f>IF(AW875-AT875&gt;'Inputs and Outputs Part A'!B$4,AW875-AT875-'Inputs and Outputs Part A'!B$4,0)</f>
        <v>0</v>
      </c>
      <c r="AY875" s="35">
        <f>'Inputs and Outputs Part A'!$B$5*'Data Sheet A'!AW875</f>
        <v>3640</v>
      </c>
    </row>
    <row r="876" spans="1:51" x14ac:dyDescent="0.3">
      <c r="A876" s="13" t="s">
        <v>880</v>
      </c>
      <c r="B876" s="34">
        <v>1</v>
      </c>
      <c r="C876" s="34">
        <v>98</v>
      </c>
      <c r="D876" s="33">
        <f>'Inputs and Outputs Part A'!$B$4+'Inputs and Outputs Part A'!$B$8</f>
        <v>101</v>
      </c>
      <c r="E876" s="33">
        <f t="shared" si="78"/>
        <v>98</v>
      </c>
      <c r="F876" s="33">
        <f>IF(E876-B876&gt;'Inputs and Outputs Part A'!B$4,E876-B876-'Inputs and Outputs Part A'!B$4,0)</f>
        <v>0</v>
      </c>
      <c r="G876" s="35">
        <f>'Inputs and Outputs Part A'!$B$5*'Data Sheet A'!E876-'Inputs and Outputs Part A'!$B$6*'Data Sheet A'!F876</f>
        <v>3920</v>
      </c>
      <c r="J876" s="13" t="s">
        <v>880</v>
      </c>
      <c r="K876" s="34">
        <v>1</v>
      </c>
      <c r="L876" s="34">
        <v>98</v>
      </c>
      <c r="M876" s="33">
        <f>'Inputs and Outputs Part A'!$B$4+'Inputs and Outputs Part A'!$B$9</f>
        <v>102</v>
      </c>
      <c r="N876" s="33">
        <f t="shared" si="79"/>
        <v>98</v>
      </c>
      <c r="O876" s="33">
        <f>IF(N876-K876&gt;'Inputs and Outputs Part A'!B$4,N876-K876-'Inputs and Outputs Part A'!B$4,0)</f>
        <v>0</v>
      </c>
      <c r="P876" s="35">
        <f>'Inputs and Outputs Part A'!$B$5*'Data Sheet A'!N876-'Inputs and Outputs Part A'!$B$6*'Data Sheet A'!O876</f>
        <v>3920</v>
      </c>
      <c r="S876" s="13" t="s">
        <v>880</v>
      </c>
      <c r="T876" s="34">
        <v>1</v>
      </c>
      <c r="U876" s="34">
        <v>98</v>
      </c>
      <c r="V876" s="33">
        <f>'Inputs and Outputs Part A'!$B$4+'Inputs and Outputs Part A'!$B$10</f>
        <v>103</v>
      </c>
      <c r="W876" s="33">
        <f t="shared" si="80"/>
        <v>98</v>
      </c>
      <c r="X876" s="33">
        <f>IF(W876-T876&gt;'Inputs and Outputs Part A'!B$4,W876-T876-'Inputs and Outputs Part A'!B$4,0)</f>
        <v>0</v>
      </c>
      <c r="Y876" s="35">
        <f>'Inputs and Outputs Part A'!$B$5*'Data Sheet A'!W876-'Inputs and Outputs Part A'!$B$6*'Data Sheet A'!X876</f>
        <v>3920</v>
      </c>
      <c r="AB876" s="13" t="s">
        <v>880</v>
      </c>
      <c r="AC876" s="34">
        <v>1</v>
      </c>
      <c r="AD876" s="34">
        <v>98</v>
      </c>
      <c r="AE876" s="33">
        <f>'Inputs and Outputs Part A'!$B$4+'Inputs and Outputs Part A'!$B$11</f>
        <v>104</v>
      </c>
      <c r="AF876" s="33">
        <f t="shared" si="81"/>
        <v>98</v>
      </c>
      <c r="AG876" s="33">
        <f>IF(AF876-AC876&gt;'Inputs and Outputs Part A'!B$4,AF876-AC876-'Inputs and Outputs Part A'!B$4,0)</f>
        <v>0</v>
      </c>
      <c r="AH876" s="35">
        <f>'Inputs and Outputs Part A'!$B$5*'Data Sheet A'!AF876-'Inputs and Outputs Part A'!$B$6*'Data Sheet A'!AG876</f>
        <v>3920</v>
      </c>
      <c r="AK876" s="13" t="s">
        <v>880</v>
      </c>
      <c r="AL876" s="34">
        <v>1</v>
      </c>
      <c r="AM876" s="34">
        <v>98</v>
      </c>
      <c r="AN876" s="33">
        <f>'Inputs and Outputs Part A'!$B$4+'Inputs and Outputs Part A'!$B$12</f>
        <v>105</v>
      </c>
      <c r="AO876" s="33">
        <f t="shared" si="82"/>
        <v>98</v>
      </c>
      <c r="AP876" s="33">
        <f>IF(AO876-AL876&gt;'Inputs and Outputs Part A'!B$4,AO876-AL876-'Inputs and Outputs Part A'!B$4,0)</f>
        <v>0</v>
      </c>
      <c r="AQ876" s="35">
        <f>'Inputs and Outputs Part A'!$B$5*'Data Sheet A'!AO876-'Inputs and Outputs Part A'!$B$6*'Data Sheet A'!AP876</f>
        <v>3920</v>
      </c>
      <c r="AS876" s="13" t="s">
        <v>880</v>
      </c>
      <c r="AT876" s="34">
        <v>1</v>
      </c>
      <c r="AU876" s="34">
        <v>98</v>
      </c>
      <c r="AV876" s="33">
        <f>'Inputs and Outputs Part A'!$B$4</f>
        <v>100</v>
      </c>
      <c r="AW876" s="33">
        <f t="shared" si="83"/>
        <v>98</v>
      </c>
      <c r="AX876" s="33">
        <f>IF(AW876-AT876&gt;'Inputs and Outputs Part A'!B$4,AW876-AT876-'Inputs and Outputs Part A'!B$4,0)</f>
        <v>0</v>
      </c>
      <c r="AY876" s="35">
        <f>'Inputs and Outputs Part A'!$B$5*'Data Sheet A'!AW876</f>
        <v>3920</v>
      </c>
    </row>
    <row r="877" spans="1:51" x14ac:dyDescent="0.3">
      <c r="A877" s="13" t="s">
        <v>881</v>
      </c>
      <c r="B877" s="34">
        <v>1</v>
      </c>
      <c r="C877" s="34">
        <v>101</v>
      </c>
      <c r="D877" s="33">
        <f>'Inputs and Outputs Part A'!$B$4+'Inputs and Outputs Part A'!$B$8</f>
        <v>101</v>
      </c>
      <c r="E877" s="33">
        <f t="shared" si="78"/>
        <v>101</v>
      </c>
      <c r="F877" s="33">
        <f>IF(E877-B877&gt;'Inputs and Outputs Part A'!B$4,E877-B877-'Inputs and Outputs Part A'!B$4,0)</f>
        <v>0</v>
      </c>
      <c r="G877" s="35">
        <f>'Inputs and Outputs Part A'!$B$5*'Data Sheet A'!E877-'Inputs and Outputs Part A'!$B$6*'Data Sheet A'!F877</f>
        <v>4040</v>
      </c>
      <c r="J877" s="13" t="s">
        <v>881</v>
      </c>
      <c r="K877" s="34">
        <v>1</v>
      </c>
      <c r="L877" s="34">
        <v>101</v>
      </c>
      <c r="M877" s="33">
        <f>'Inputs and Outputs Part A'!$B$4+'Inputs and Outputs Part A'!$B$9</f>
        <v>102</v>
      </c>
      <c r="N877" s="33">
        <f t="shared" si="79"/>
        <v>101</v>
      </c>
      <c r="O877" s="33">
        <f>IF(N877-K877&gt;'Inputs and Outputs Part A'!B$4,N877-K877-'Inputs and Outputs Part A'!B$4,0)</f>
        <v>0</v>
      </c>
      <c r="P877" s="35">
        <f>'Inputs and Outputs Part A'!$B$5*'Data Sheet A'!N877-'Inputs and Outputs Part A'!$B$6*'Data Sheet A'!O877</f>
        <v>4040</v>
      </c>
      <c r="S877" s="13" t="s">
        <v>881</v>
      </c>
      <c r="T877" s="34">
        <v>1</v>
      </c>
      <c r="U877" s="34">
        <v>101</v>
      </c>
      <c r="V877" s="33">
        <f>'Inputs and Outputs Part A'!$B$4+'Inputs and Outputs Part A'!$B$10</f>
        <v>103</v>
      </c>
      <c r="W877" s="33">
        <f t="shared" si="80"/>
        <v>101</v>
      </c>
      <c r="X877" s="33">
        <f>IF(W877-T877&gt;'Inputs and Outputs Part A'!B$4,W877-T877-'Inputs and Outputs Part A'!B$4,0)</f>
        <v>0</v>
      </c>
      <c r="Y877" s="35">
        <f>'Inputs and Outputs Part A'!$B$5*'Data Sheet A'!W877-'Inputs and Outputs Part A'!$B$6*'Data Sheet A'!X877</f>
        <v>4040</v>
      </c>
      <c r="AB877" s="13" t="s">
        <v>881</v>
      </c>
      <c r="AC877" s="34">
        <v>1</v>
      </c>
      <c r="AD877" s="34">
        <v>101</v>
      </c>
      <c r="AE877" s="33">
        <f>'Inputs and Outputs Part A'!$B$4+'Inputs and Outputs Part A'!$B$11</f>
        <v>104</v>
      </c>
      <c r="AF877" s="33">
        <f t="shared" si="81"/>
        <v>101</v>
      </c>
      <c r="AG877" s="33">
        <f>IF(AF877-AC877&gt;'Inputs and Outputs Part A'!B$4,AF877-AC877-'Inputs and Outputs Part A'!B$4,0)</f>
        <v>0</v>
      </c>
      <c r="AH877" s="35">
        <f>'Inputs and Outputs Part A'!$B$5*'Data Sheet A'!AF877-'Inputs and Outputs Part A'!$B$6*'Data Sheet A'!AG877</f>
        <v>4040</v>
      </c>
      <c r="AK877" s="13" t="s">
        <v>881</v>
      </c>
      <c r="AL877" s="34">
        <v>1</v>
      </c>
      <c r="AM877" s="34">
        <v>101</v>
      </c>
      <c r="AN877" s="33">
        <f>'Inputs and Outputs Part A'!$B$4+'Inputs and Outputs Part A'!$B$12</f>
        <v>105</v>
      </c>
      <c r="AO877" s="33">
        <f t="shared" si="82"/>
        <v>101</v>
      </c>
      <c r="AP877" s="33">
        <f>IF(AO877-AL877&gt;'Inputs and Outputs Part A'!B$4,AO877-AL877-'Inputs and Outputs Part A'!B$4,0)</f>
        <v>0</v>
      </c>
      <c r="AQ877" s="35">
        <f>'Inputs and Outputs Part A'!$B$5*'Data Sheet A'!AO877-'Inputs and Outputs Part A'!$B$6*'Data Sheet A'!AP877</f>
        <v>4040</v>
      </c>
      <c r="AS877" s="13" t="s">
        <v>881</v>
      </c>
      <c r="AT877" s="34">
        <v>1</v>
      </c>
      <c r="AU877" s="34">
        <v>101</v>
      </c>
      <c r="AV877" s="33">
        <f>'Inputs and Outputs Part A'!$B$4</f>
        <v>100</v>
      </c>
      <c r="AW877" s="33">
        <f t="shared" si="83"/>
        <v>100</v>
      </c>
      <c r="AX877" s="33">
        <f>IF(AW877-AT877&gt;'Inputs and Outputs Part A'!B$4,AW877-AT877-'Inputs and Outputs Part A'!B$4,0)</f>
        <v>0</v>
      </c>
      <c r="AY877" s="35">
        <f>'Inputs and Outputs Part A'!$B$5*'Data Sheet A'!AW877</f>
        <v>4000</v>
      </c>
    </row>
    <row r="878" spans="1:51" x14ac:dyDescent="0.3">
      <c r="A878" s="13" t="s">
        <v>882</v>
      </c>
      <c r="B878" s="34">
        <v>1</v>
      </c>
      <c r="C878" s="34">
        <v>109</v>
      </c>
      <c r="D878" s="33">
        <f>'Inputs and Outputs Part A'!$B$4+'Inputs and Outputs Part A'!$B$8</f>
        <v>101</v>
      </c>
      <c r="E878" s="33">
        <f t="shared" si="78"/>
        <v>101</v>
      </c>
      <c r="F878" s="33">
        <f>IF(E878-B878&gt;'Inputs and Outputs Part A'!B$4,E878-B878-'Inputs and Outputs Part A'!B$4,0)</f>
        <v>0</v>
      </c>
      <c r="G878" s="35">
        <f>'Inputs and Outputs Part A'!$B$5*'Data Sheet A'!E878-'Inputs and Outputs Part A'!$B$6*'Data Sheet A'!F878</f>
        <v>4040</v>
      </c>
      <c r="J878" s="13" t="s">
        <v>882</v>
      </c>
      <c r="K878" s="34">
        <v>1</v>
      </c>
      <c r="L878" s="34">
        <v>109</v>
      </c>
      <c r="M878" s="33">
        <f>'Inputs and Outputs Part A'!$B$4+'Inputs and Outputs Part A'!$B$9</f>
        <v>102</v>
      </c>
      <c r="N878" s="33">
        <f t="shared" si="79"/>
        <v>102</v>
      </c>
      <c r="O878" s="33">
        <f>IF(N878-K878&gt;'Inputs and Outputs Part A'!B$4,N878-K878-'Inputs and Outputs Part A'!B$4,0)</f>
        <v>1</v>
      </c>
      <c r="P878" s="35">
        <f>'Inputs and Outputs Part A'!$B$5*'Data Sheet A'!N878-'Inputs and Outputs Part A'!$B$6*'Data Sheet A'!O878</f>
        <v>3980</v>
      </c>
      <c r="S878" s="13" t="s">
        <v>882</v>
      </c>
      <c r="T878" s="34">
        <v>1</v>
      </c>
      <c r="U878" s="34">
        <v>109</v>
      </c>
      <c r="V878" s="33">
        <f>'Inputs and Outputs Part A'!$B$4+'Inputs and Outputs Part A'!$B$10</f>
        <v>103</v>
      </c>
      <c r="W878" s="33">
        <f t="shared" si="80"/>
        <v>103</v>
      </c>
      <c r="X878" s="33">
        <f>IF(W878-T878&gt;'Inputs and Outputs Part A'!B$4,W878-T878-'Inputs and Outputs Part A'!B$4,0)</f>
        <v>2</v>
      </c>
      <c r="Y878" s="35">
        <f>'Inputs and Outputs Part A'!$B$5*'Data Sheet A'!W878-'Inputs and Outputs Part A'!$B$6*'Data Sheet A'!X878</f>
        <v>3920</v>
      </c>
      <c r="AB878" s="13" t="s">
        <v>882</v>
      </c>
      <c r="AC878" s="34">
        <v>1</v>
      </c>
      <c r="AD878" s="34">
        <v>109</v>
      </c>
      <c r="AE878" s="33">
        <f>'Inputs and Outputs Part A'!$B$4+'Inputs and Outputs Part A'!$B$11</f>
        <v>104</v>
      </c>
      <c r="AF878" s="33">
        <f t="shared" si="81"/>
        <v>104</v>
      </c>
      <c r="AG878" s="33">
        <f>IF(AF878-AC878&gt;'Inputs and Outputs Part A'!B$4,AF878-AC878-'Inputs and Outputs Part A'!B$4,0)</f>
        <v>3</v>
      </c>
      <c r="AH878" s="35">
        <f>'Inputs and Outputs Part A'!$B$5*'Data Sheet A'!AF878-'Inputs and Outputs Part A'!$B$6*'Data Sheet A'!AG878</f>
        <v>3860</v>
      </c>
      <c r="AK878" s="13" t="s">
        <v>882</v>
      </c>
      <c r="AL878" s="34">
        <v>1</v>
      </c>
      <c r="AM878" s="34">
        <v>109</v>
      </c>
      <c r="AN878" s="33">
        <f>'Inputs and Outputs Part A'!$B$4+'Inputs and Outputs Part A'!$B$12</f>
        <v>105</v>
      </c>
      <c r="AO878" s="33">
        <f t="shared" si="82"/>
        <v>105</v>
      </c>
      <c r="AP878" s="33">
        <f>IF(AO878-AL878&gt;'Inputs and Outputs Part A'!B$4,AO878-AL878-'Inputs and Outputs Part A'!B$4,0)</f>
        <v>4</v>
      </c>
      <c r="AQ878" s="35">
        <f>'Inputs and Outputs Part A'!$B$5*'Data Sheet A'!AO878-'Inputs and Outputs Part A'!$B$6*'Data Sheet A'!AP878</f>
        <v>3800</v>
      </c>
      <c r="AS878" s="13" t="s">
        <v>882</v>
      </c>
      <c r="AT878" s="34">
        <v>1</v>
      </c>
      <c r="AU878" s="34">
        <v>109</v>
      </c>
      <c r="AV878" s="33">
        <f>'Inputs and Outputs Part A'!$B$4</f>
        <v>100</v>
      </c>
      <c r="AW878" s="33">
        <f t="shared" si="83"/>
        <v>100</v>
      </c>
      <c r="AX878" s="33">
        <f>IF(AW878-AT878&gt;'Inputs and Outputs Part A'!B$4,AW878-AT878-'Inputs and Outputs Part A'!B$4,0)</f>
        <v>0</v>
      </c>
      <c r="AY878" s="35">
        <f>'Inputs and Outputs Part A'!$B$5*'Data Sheet A'!AW878</f>
        <v>4000</v>
      </c>
    </row>
    <row r="879" spans="1:51" x14ac:dyDescent="0.3">
      <c r="A879" s="13" t="s">
        <v>883</v>
      </c>
      <c r="B879" s="34">
        <v>4</v>
      </c>
      <c r="C879" s="34">
        <v>96</v>
      </c>
      <c r="D879" s="33">
        <f>'Inputs and Outputs Part A'!$B$4+'Inputs and Outputs Part A'!$B$8</f>
        <v>101</v>
      </c>
      <c r="E879" s="33">
        <f t="shared" si="78"/>
        <v>96</v>
      </c>
      <c r="F879" s="33">
        <f>IF(E879-B879&gt;'Inputs and Outputs Part A'!B$4,E879-B879-'Inputs and Outputs Part A'!B$4,0)</f>
        <v>0</v>
      </c>
      <c r="G879" s="35">
        <f>'Inputs and Outputs Part A'!$B$5*'Data Sheet A'!E879-'Inputs and Outputs Part A'!$B$6*'Data Sheet A'!F879</f>
        <v>3840</v>
      </c>
      <c r="J879" s="13" t="s">
        <v>883</v>
      </c>
      <c r="K879" s="34">
        <v>4</v>
      </c>
      <c r="L879" s="34">
        <v>96</v>
      </c>
      <c r="M879" s="33">
        <f>'Inputs and Outputs Part A'!$B$4+'Inputs and Outputs Part A'!$B$9</f>
        <v>102</v>
      </c>
      <c r="N879" s="33">
        <f t="shared" si="79"/>
        <v>96</v>
      </c>
      <c r="O879" s="33">
        <f>IF(N879-K879&gt;'Inputs and Outputs Part A'!B$4,N879-K879-'Inputs and Outputs Part A'!B$4,0)</f>
        <v>0</v>
      </c>
      <c r="P879" s="35">
        <f>'Inputs and Outputs Part A'!$B$5*'Data Sheet A'!N879-'Inputs and Outputs Part A'!$B$6*'Data Sheet A'!O879</f>
        <v>3840</v>
      </c>
      <c r="S879" s="13" t="s">
        <v>883</v>
      </c>
      <c r="T879" s="34">
        <v>4</v>
      </c>
      <c r="U879" s="34">
        <v>96</v>
      </c>
      <c r="V879" s="33">
        <f>'Inputs and Outputs Part A'!$B$4+'Inputs and Outputs Part A'!$B$10</f>
        <v>103</v>
      </c>
      <c r="W879" s="33">
        <f t="shared" si="80"/>
        <v>96</v>
      </c>
      <c r="X879" s="33">
        <f>IF(W879-T879&gt;'Inputs and Outputs Part A'!B$4,W879-T879-'Inputs and Outputs Part A'!B$4,0)</f>
        <v>0</v>
      </c>
      <c r="Y879" s="35">
        <f>'Inputs and Outputs Part A'!$B$5*'Data Sheet A'!W879-'Inputs and Outputs Part A'!$B$6*'Data Sheet A'!X879</f>
        <v>3840</v>
      </c>
      <c r="AB879" s="13" t="s">
        <v>883</v>
      </c>
      <c r="AC879" s="34">
        <v>4</v>
      </c>
      <c r="AD879" s="34">
        <v>96</v>
      </c>
      <c r="AE879" s="33">
        <f>'Inputs and Outputs Part A'!$B$4+'Inputs and Outputs Part A'!$B$11</f>
        <v>104</v>
      </c>
      <c r="AF879" s="33">
        <f t="shared" si="81"/>
        <v>96</v>
      </c>
      <c r="AG879" s="33">
        <f>IF(AF879-AC879&gt;'Inputs and Outputs Part A'!B$4,AF879-AC879-'Inputs and Outputs Part A'!B$4,0)</f>
        <v>0</v>
      </c>
      <c r="AH879" s="35">
        <f>'Inputs and Outputs Part A'!$B$5*'Data Sheet A'!AF879-'Inputs and Outputs Part A'!$B$6*'Data Sheet A'!AG879</f>
        <v>3840</v>
      </c>
      <c r="AK879" s="13" t="s">
        <v>883</v>
      </c>
      <c r="AL879" s="34">
        <v>4</v>
      </c>
      <c r="AM879" s="34">
        <v>96</v>
      </c>
      <c r="AN879" s="33">
        <f>'Inputs and Outputs Part A'!$B$4+'Inputs and Outputs Part A'!$B$12</f>
        <v>105</v>
      </c>
      <c r="AO879" s="33">
        <f t="shared" si="82"/>
        <v>96</v>
      </c>
      <c r="AP879" s="33">
        <f>IF(AO879-AL879&gt;'Inputs and Outputs Part A'!B$4,AO879-AL879-'Inputs and Outputs Part A'!B$4,0)</f>
        <v>0</v>
      </c>
      <c r="AQ879" s="35">
        <f>'Inputs and Outputs Part A'!$B$5*'Data Sheet A'!AO879-'Inputs and Outputs Part A'!$B$6*'Data Sheet A'!AP879</f>
        <v>3840</v>
      </c>
      <c r="AS879" s="13" t="s">
        <v>883</v>
      </c>
      <c r="AT879" s="34">
        <v>4</v>
      </c>
      <c r="AU879" s="34">
        <v>96</v>
      </c>
      <c r="AV879" s="33">
        <f>'Inputs and Outputs Part A'!$B$4</f>
        <v>100</v>
      </c>
      <c r="AW879" s="33">
        <f t="shared" si="83"/>
        <v>96</v>
      </c>
      <c r="AX879" s="33">
        <f>IF(AW879-AT879&gt;'Inputs and Outputs Part A'!B$4,AW879-AT879-'Inputs and Outputs Part A'!B$4,0)</f>
        <v>0</v>
      </c>
      <c r="AY879" s="35">
        <f>'Inputs and Outputs Part A'!$B$5*'Data Sheet A'!AW879</f>
        <v>3840</v>
      </c>
    </row>
    <row r="880" spans="1:51" x14ac:dyDescent="0.3">
      <c r="A880" s="13" t="s">
        <v>884</v>
      </c>
      <c r="B880" s="34">
        <v>2</v>
      </c>
      <c r="C880" s="34">
        <v>107</v>
      </c>
      <c r="D880" s="33">
        <f>'Inputs and Outputs Part A'!$B$4+'Inputs and Outputs Part A'!$B$8</f>
        <v>101</v>
      </c>
      <c r="E880" s="33">
        <f t="shared" si="78"/>
        <v>101</v>
      </c>
      <c r="F880" s="33">
        <f>IF(E880-B880&gt;'Inputs and Outputs Part A'!B$4,E880-B880-'Inputs and Outputs Part A'!B$4,0)</f>
        <v>0</v>
      </c>
      <c r="G880" s="35">
        <f>'Inputs and Outputs Part A'!$B$5*'Data Sheet A'!E880-'Inputs and Outputs Part A'!$B$6*'Data Sheet A'!F880</f>
        <v>4040</v>
      </c>
      <c r="J880" s="13" t="s">
        <v>884</v>
      </c>
      <c r="K880" s="34">
        <v>2</v>
      </c>
      <c r="L880" s="34">
        <v>107</v>
      </c>
      <c r="M880" s="33">
        <f>'Inputs and Outputs Part A'!$B$4+'Inputs and Outputs Part A'!$B$9</f>
        <v>102</v>
      </c>
      <c r="N880" s="33">
        <f t="shared" si="79"/>
        <v>102</v>
      </c>
      <c r="O880" s="33">
        <f>IF(N880-K880&gt;'Inputs and Outputs Part A'!B$4,N880-K880-'Inputs and Outputs Part A'!B$4,0)</f>
        <v>0</v>
      </c>
      <c r="P880" s="35">
        <f>'Inputs and Outputs Part A'!$B$5*'Data Sheet A'!N880-'Inputs and Outputs Part A'!$B$6*'Data Sheet A'!O880</f>
        <v>4080</v>
      </c>
      <c r="S880" s="13" t="s">
        <v>884</v>
      </c>
      <c r="T880" s="34">
        <v>2</v>
      </c>
      <c r="U880" s="34">
        <v>107</v>
      </c>
      <c r="V880" s="33">
        <f>'Inputs and Outputs Part A'!$B$4+'Inputs and Outputs Part A'!$B$10</f>
        <v>103</v>
      </c>
      <c r="W880" s="33">
        <f t="shared" si="80"/>
        <v>103</v>
      </c>
      <c r="X880" s="33">
        <f>IF(W880-T880&gt;'Inputs and Outputs Part A'!B$4,W880-T880-'Inputs and Outputs Part A'!B$4,0)</f>
        <v>1</v>
      </c>
      <c r="Y880" s="35">
        <f>'Inputs and Outputs Part A'!$B$5*'Data Sheet A'!W880-'Inputs and Outputs Part A'!$B$6*'Data Sheet A'!X880</f>
        <v>4020</v>
      </c>
      <c r="AB880" s="13" t="s">
        <v>884</v>
      </c>
      <c r="AC880" s="34">
        <v>2</v>
      </c>
      <c r="AD880" s="34">
        <v>107</v>
      </c>
      <c r="AE880" s="33">
        <f>'Inputs and Outputs Part A'!$B$4+'Inputs and Outputs Part A'!$B$11</f>
        <v>104</v>
      </c>
      <c r="AF880" s="33">
        <f t="shared" si="81"/>
        <v>104</v>
      </c>
      <c r="AG880" s="33">
        <f>IF(AF880-AC880&gt;'Inputs and Outputs Part A'!B$4,AF880-AC880-'Inputs and Outputs Part A'!B$4,0)</f>
        <v>2</v>
      </c>
      <c r="AH880" s="35">
        <f>'Inputs and Outputs Part A'!$B$5*'Data Sheet A'!AF880-'Inputs and Outputs Part A'!$B$6*'Data Sheet A'!AG880</f>
        <v>3960</v>
      </c>
      <c r="AK880" s="13" t="s">
        <v>884</v>
      </c>
      <c r="AL880" s="34">
        <v>2</v>
      </c>
      <c r="AM880" s="34">
        <v>107</v>
      </c>
      <c r="AN880" s="33">
        <f>'Inputs and Outputs Part A'!$B$4+'Inputs and Outputs Part A'!$B$12</f>
        <v>105</v>
      </c>
      <c r="AO880" s="33">
        <f t="shared" si="82"/>
        <v>105</v>
      </c>
      <c r="AP880" s="33">
        <f>IF(AO880-AL880&gt;'Inputs and Outputs Part A'!B$4,AO880-AL880-'Inputs and Outputs Part A'!B$4,0)</f>
        <v>3</v>
      </c>
      <c r="AQ880" s="35">
        <f>'Inputs and Outputs Part A'!$B$5*'Data Sheet A'!AO880-'Inputs and Outputs Part A'!$B$6*'Data Sheet A'!AP880</f>
        <v>3900</v>
      </c>
      <c r="AS880" s="13" t="s">
        <v>884</v>
      </c>
      <c r="AT880" s="34">
        <v>2</v>
      </c>
      <c r="AU880" s="34">
        <v>107</v>
      </c>
      <c r="AV880" s="33">
        <f>'Inputs and Outputs Part A'!$B$4</f>
        <v>100</v>
      </c>
      <c r="AW880" s="33">
        <f t="shared" si="83"/>
        <v>100</v>
      </c>
      <c r="AX880" s="33">
        <f>IF(AW880-AT880&gt;'Inputs and Outputs Part A'!B$4,AW880-AT880-'Inputs and Outputs Part A'!B$4,0)</f>
        <v>0</v>
      </c>
      <c r="AY880" s="35">
        <f>'Inputs and Outputs Part A'!$B$5*'Data Sheet A'!AW880</f>
        <v>4000</v>
      </c>
    </row>
    <row r="881" spans="1:51" x14ac:dyDescent="0.3">
      <c r="A881" s="13" t="s">
        <v>885</v>
      </c>
      <c r="B881" s="34">
        <v>0</v>
      </c>
      <c r="C881" s="34">
        <v>96</v>
      </c>
      <c r="D881" s="33">
        <f>'Inputs and Outputs Part A'!$B$4+'Inputs and Outputs Part A'!$B$8</f>
        <v>101</v>
      </c>
      <c r="E881" s="33">
        <f t="shared" si="78"/>
        <v>96</v>
      </c>
      <c r="F881" s="33">
        <f>IF(E881-B881&gt;'Inputs and Outputs Part A'!B$4,E881-B881-'Inputs and Outputs Part A'!B$4,0)</f>
        <v>0</v>
      </c>
      <c r="G881" s="35">
        <f>'Inputs and Outputs Part A'!$B$5*'Data Sheet A'!E881-'Inputs and Outputs Part A'!$B$6*'Data Sheet A'!F881</f>
        <v>3840</v>
      </c>
      <c r="J881" s="13" t="s">
        <v>885</v>
      </c>
      <c r="K881" s="34">
        <v>0</v>
      </c>
      <c r="L881" s="34">
        <v>96</v>
      </c>
      <c r="M881" s="33">
        <f>'Inputs and Outputs Part A'!$B$4+'Inputs and Outputs Part A'!$B$9</f>
        <v>102</v>
      </c>
      <c r="N881" s="33">
        <f t="shared" si="79"/>
        <v>96</v>
      </c>
      <c r="O881" s="33">
        <f>IF(N881-K881&gt;'Inputs and Outputs Part A'!B$4,N881-K881-'Inputs and Outputs Part A'!B$4,0)</f>
        <v>0</v>
      </c>
      <c r="P881" s="35">
        <f>'Inputs and Outputs Part A'!$B$5*'Data Sheet A'!N881-'Inputs and Outputs Part A'!$B$6*'Data Sheet A'!O881</f>
        <v>3840</v>
      </c>
      <c r="S881" s="13" t="s">
        <v>885</v>
      </c>
      <c r="T881" s="34">
        <v>0</v>
      </c>
      <c r="U881" s="34">
        <v>96</v>
      </c>
      <c r="V881" s="33">
        <f>'Inputs and Outputs Part A'!$B$4+'Inputs and Outputs Part A'!$B$10</f>
        <v>103</v>
      </c>
      <c r="W881" s="33">
        <f t="shared" si="80"/>
        <v>96</v>
      </c>
      <c r="X881" s="33">
        <f>IF(W881-T881&gt;'Inputs and Outputs Part A'!B$4,W881-T881-'Inputs and Outputs Part A'!B$4,0)</f>
        <v>0</v>
      </c>
      <c r="Y881" s="35">
        <f>'Inputs and Outputs Part A'!$B$5*'Data Sheet A'!W881-'Inputs and Outputs Part A'!$B$6*'Data Sheet A'!X881</f>
        <v>3840</v>
      </c>
      <c r="AB881" s="13" t="s">
        <v>885</v>
      </c>
      <c r="AC881" s="34">
        <v>0</v>
      </c>
      <c r="AD881" s="34">
        <v>96</v>
      </c>
      <c r="AE881" s="33">
        <f>'Inputs and Outputs Part A'!$B$4+'Inputs and Outputs Part A'!$B$11</f>
        <v>104</v>
      </c>
      <c r="AF881" s="33">
        <f t="shared" si="81"/>
        <v>96</v>
      </c>
      <c r="AG881" s="33">
        <f>IF(AF881-AC881&gt;'Inputs and Outputs Part A'!B$4,AF881-AC881-'Inputs and Outputs Part A'!B$4,0)</f>
        <v>0</v>
      </c>
      <c r="AH881" s="35">
        <f>'Inputs and Outputs Part A'!$B$5*'Data Sheet A'!AF881-'Inputs and Outputs Part A'!$B$6*'Data Sheet A'!AG881</f>
        <v>3840</v>
      </c>
      <c r="AK881" s="13" t="s">
        <v>885</v>
      </c>
      <c r="AL881" s="34">
        <v>0</v>
      </c>
      <c r="AM881" s="34">
        <v>96</v>
      </c>
      <c r="AN881" s="33">
        <f>'Inputs and Outputs Part A'!$B$4+'Inputs and Outputs Part A'!$B$12</f>
        <v>105</v>
      </c>
      <c r="AO881" s="33">
        <f t="shared" si="82"/>
        <v>96</v>
      </c>
      <c r="AP881" s="33">
        <f>IF(AO881-AL881&gt;'Inputs and Outputs Part A'!B$4,AO881-AL881-'Inputs and Outputs Part A'!B$4,0)</f>
        <v>0</v>
      </c>
      <c r="AQ881" s="35">
        <f>'Inputs and Outputs Part A'!$B$5*'Data Sheet A'!AO881-'Inputs and Outputs Part A'!$B$6*'Data Sheet A'!AP881</f>
        <v>3840</v>
      </c>
      <c r="AS881" s="13" t="s">
        <v>885</v>
      </c>
      <c r="AT881" s="34">
        <v>0</v>
      </c>
      <c r="AU881" s="34">
        <v>96</v>
      </c>
      <c r="AV881" s="33">
        <f>'Inputs and Outputs Part A'!$B$4</f>
        <v>100</v>
      </c>
      <c r="AW881" s="33">
        <f t="shared" si="83"/>
        <v>96</v>
      </c>
      <c r="AX881" s="33">
        <f>IF(AW881-AT881&gt;'Inputs and Outputs Part A'!B$4,AW881-AT881-'Inputs and Outputs Part A'!B$4,0)</f>
        <v>0</v>
      </c>
      <c r="AY881" s="35">
        <f>'Inputs and Outputs Part A'!$B$5*'Data Sheet A'!AW881</f>
        <v>3840</v>
      </c>
    </row>
    <row r="882" spans="1:51" x14ac:dyDescent="0.3">
      <c r="A882" s="13" t="s">
        <v>886</v>
      </c>
      <c r="B882" s="34">
        <v>1</v>
      </c>
      <c r="C882" s="34">
        <v>96</v>
      </c>
      <c r="D882" s="33">
        <f>'Inputs and Outputs Part A'!$B$4+'Inputs and Outputs Part A'!$B$8</f>
        <v>101</v>
      </c>
      <c r="E882" s="33">
        <f t="shared" si="78"/>
        <v>96</v>
      </c>
      <c r="F882" s="33">
        <f>IF(E882-B882&gt;'Inputs and Outputs Part A'!B$4,E882-B882-'Inputs and Outputs Part A'!B$4,0)</f>
        <v>0</v>
      </c>
      <c r="G882" s="35">
        <f>'Inputs and Outputs Part A'!$B$5*'Data Sheet A'!E882-'Inputs and Outputs Part A'!$B$6*'Data Sheet A'!F882</f>
        <v>3840</v>
      </c>
      <c r="J882" s="13" t="s">
        <v>886</v>
      </c>
      <c r="K882" s="34">
        <v>1</v>
      </c>
      <c r="L882" s="34">
        <v>96</v>
      </c>
      <c r="M882" s="33">
        <f>'Inputs and Outputs Part A'!$B$4+'Inputs and Outputs Part A'!$B$9</f>
        <v>102</v>
      </c>
      <c r="N882" s="33">
        <f t="shared" si="79"/>
        <v>96</v>
      </c>
      <c r="O882" s="33">
        <f>IF(N882-K882&gt;'Inputs and Outputs Part A'!B$4,N882-K882-'Inputs and Outputs Part A'!B$4,0)</f>
        <v>0</v>
      </c>
      <c r="P882" s="35">
        <f>'Inputs and Outputs Part A'!$B$5*'Data Sheet A'!N882-'Inputs and Outputs Part A'!$B$6*'Data Sheet A'!O882</f>
        <v>3840</v>
      </c>
      <c r="S882" s="13" t="s">
        <v>886</v>
      </c>
      <c r="T882" s="34">
        <v>1</v>
      </c>
      <c r="U882" s="34">
        <v>96</v>
      </c>
      <c r="V882" s="33">
        <f>'Inputs and Outputs Part A'!$B$4+'Inputs and Outputs Part A'!$B$10</f>
        <v>103</v>
      </c>
      <c r="W882" s="33">
        <f t="shared" si="80"/>
        <v>96</v>
      </c>
      <c r="X882" s="33">
        <f>IF(W882-T882&gt;'Inputs and Outputs Part A'!B$4,W882-T882-'Inputs and Outputs Part A'!B$4,0)</f>
        <v>0</v>
      </c>
      <c r="Y882" s="35">
        <f>'Inputs and Outputs Part A'!$B$5*'Data Sheet A'!W882-'Inputs and Outputs Part A'!$B$6*'Data Sheet A'!X882</f>
        <v>3840</v>
      </c>
      <c r="AB882" s="13" t="s">
        <v>886</v>
      </c>
      <c r="AC882" s="34">
        <v>1</v>
      </c>
      <c r="AD882" s="34">
        <v>96</v>
      </c>
      <c r="AE882" s="33">
        <f>'Inputs and Outputs Part A'!$B$4+'Inputs and Outputs Part A'!$B$11</f>
        <v>104</v>
      </c>
      <c r="AF882" s="33">
        <f t="shared" si="81"/>
        <v>96</v>
      </c>
      <c r="AG882" s="33">
        <f>IF(AF882-AC882&gt;'Inputs and Outputs Part A'!B$4,AF882-AC882-'Inputs and Outputs Part A'!B$4,0)</f>
        <v>0</v>
      </c>
      <c r="AH882" s="35">
        <f>'Inputs and Outputs Part A'!$B$5*'Data Sheet A'!AF882-'Inputs and Outputs Part A'!$B$6*'Data Sheet A'!AG882</f>
        <v>3840</v>
      </c>
      <c r="AK882" s="13" t="s">
        <v>886</v>
      </c>
      <c r="AL882" s="34">
        <v>1</v>
      </c>
      <c r="AM882" s="34">
        <v>96</v>
      </c>
      <c r="AN882" s="33">
        <f>'Inputs and Outputs Part A'!$B$4+'Inputs and Outputs Part A'!$B$12</f>
        <v>105</v>
      </c>
      <c r="AO882" s="33">
        <f t="shared" si="82"/>
        <v>96</v>
      </c>
      <c r="AP882" s="33">
        <f>IF(AO882-AL882&gt;'Inputs and Outputs Part A'!B$4,AO882-AL882-'Inputs and Outputs Part A'!B$4,0)</f>
        <v>0</v>
      </c>
      <c r="AQ882" s="35">
        <f>'Inputs and Outputs Part A'!$B$5*'Data Sheet A'!AO882-'Inputs and Outputs Part A'!$B$6*'Data Sheet A'!AP882</f>
        <v>3840</v>
      </c>
      <c r="AS882" s="13" t="s">
        <v>886</v>
      </c>
      <c r="AT882" s="34">
        <v>1</v>
      </c>
      <c r="AU882" s="34">
        <v>96</v>
      </c>
      <c r="AV882" s="33">
        <f>'Inputs and Outputs Part A'!$B$4</f>
        <v>100</v>
      </c>
      <c r="AW882" s="33">
        <f t="shared" si="83"/>
        <v>96</v>
      </c>
      <c r="AX882" s="33">
        <f>IF(AW882-AT882&gt;'Inputs and Outputs Part A'!B$4,AW882-AT882-'Inputs and Outputs Part A'!B$4,0)</f>
        <v>0</v>
      </c>
      <c r="AY882" s="35">
        <f>'Inputs and Outputs Part A'!$B$5*'Data Sheet A'!AW882</f>
        <v>3840</v>
      </c>
    </row>
    <row r="883" spans="1:51" x14ac:dyDescent="0.3">
      <c r="A883" s="13" t="s">
        <v>887</v>
      </c>
      <c r="B883" s="34">
        <v>3</v>
      </c>
      <c r="C883" s="34">
        <v>98</v>
      </c>
      <c r="D883" s="33">
        <f>'Inputs and Outputs Part A'!$B$4+'Inputs and Outputs Part A'!$B$8</f>
        <v>101</v>
      </c>
      <c r="E883" s="33">
        <f t="shared" si="78"/>
        <v>98</v>
      </c>
      <c r="F883" s="33">
        <f>IF(E883-B883&gt;'Inputs and Outputs Part A'!B$4,E883-B883-'Inputs and Outputs Part A'!B$4,0)</f>
        <v>0</v>
      </c>
      <c r="G883" s="35">
        <f>'Inputs and Outputs Part A'!$B$5*'Data Sheet A'!E883-'Inputs and Outputs Part A'!$B$6*'Data Sheet A'!F883</f>
        <v>3920</v>
      </c>
      <c r="J883" s="13" t="s">
        <v>887</v>
      </c>
      <c r="K883" s="34">
        <v>3</v>
      </c>
      <c r="L883" s="34">
        <v>98</v>
      </c>
      <c r="M883" s="33">
        <f>'Inputs and Outputs Part A'!$B$4+'Inputs and Outputs Part A'!$B$9</f>
        <v>102</v>
      </c>
      <c r="N883" s="33">
        <f t="shared" si="79"/>
        <v>98</v>
      </c>
      <c r="O883" s="33">
        <f>IF(N883-K883&gt;'Inputs and Outputs Part A'!B$4,N883-K883-'Inputs and Outputs Part A'!B$4,0)</f>
        <v>0</v>
      </c>
      <c r="P883" s="35">
        <f>'Inputs and Outputs Part A'!$B$5*'Data Sheet A'!N883-'Inputs and Outputs Part A'!$B$6*'Data Sheet A'!O883</f>
        <v>3920</v>
      </c>
      <c r="S883" s="13" t="s">
        <v>887</v>
      </c>
      <c r="T883" s="34">
        <v>3</v>
      </c>
      <c r="U883" s="34">
        <v>98</v>
      </c>
      <c r="V883" s="33">
        <f>'Inputs and Outputs Part A'!$B$4+'Inputs and Outputs Part A'!$B$10</f>
        <v>103</v>
      </c>
      <c r="W883" s="33">
        <f t="shared" si="80"/>
        <v>98</v>
      </c>
      <c r="X883" s="33">
        <f>IF(W883-T883&gt;'Inputs and Outputs Part A'!B$4,W883-T883-'Inputs and Outputs Part A'!B$4,0)</f>
        <v>0</v>
      </c>
      <c r="Y883" s="35">
        <f>'Inputs and Outputs Part A'!$B$5*'Data Sheet A'!W883-'Inputs and Outputs Part A'!$B$6*'Data Sheet A'!X883</f>
        <v>3920</v>
      </c>
      <c r="AB883" s="13" t="s">
        <v>887</v>
      </c>
      <c r="AC883" s="34">
        <v>3</v>
      </c>
      <c r="AD883" s="34">
        <v>98</v>
      </c>
      <c r="AE883" s="33">
        <f>'Inputs and Outputs Part A'!$B$4+'Inputs and Outputs Part A'!$B$11</f>
        <v>104</v>
      </c>
      <c r="AF883" s="33">
        <f t="shared" si="81"/>
        <v>98</v>
      </c>
      <c r="AG883" s="33">
        <f>IF(AF883-AC883&gt;'Inputs and Outputs Part A'!B$4,AF883-AC883-'Inputs and Outputs Part A'!B$4,0)</f>
        <v>0</v>
      </c>
      <c r="AH883" s="35">
        <f>'Inputs and Outputs Part A'!$B$5*'Data Sheet A'!AF883-'Inputs and Outputs Part A'!$B$6*'Data Sheet A'!AG883</f>
        <v>3920</v>
      </c>
      <c r="AK883" s="13" t="s">
        <v>887</v>
      </c>
      <c r="AL883" s="34">
        <v>3</v>
      </c>
      <c r="AM883" s="34">
        <v>98</v>
      </c>
      <c r="AN883" s="33">
        <f>'Inputs and Outputs Part A'!$B$4+'Inputs and Outputs Part A'!$B$12</f>
        <v>105</v>
      </c>
      <c r="AO883" s="33">
        <f t="shared" si="82"/>
        <v>98</v>
      </c>
      <c r="AP883" s="33">
        <f>IF(AO883-AL883&gt;'Inputs and Outputs Part A'!B$4,AO883-AL883-'Inputs and Outputs Part A'!B$4,0)</f>
        <v>0</v>
      </c>
      <c r="AQ883" s="35">
        <f>'Inputs and Outputs Part A'!$B$5*'Data Sheet A'!AO883-'Inputs and Outputs Part A'!$B$6*'Data Sheet A'!AP883</f>
        <v>3920</v>
      </c>
      <c r="AS883" s="13" t="s">
        <v>887</v>
      </c>
      <c r="AT883" s="34">
        <v>3</v>
      </c>
      <c r="AU883" s="34">
        <v>98</v>
      </c>
      <c r="AV883" s="33">
        <f>'Inputs and Outputs Part A'!$B$4</f>
        <v>100</v>
      </c>
      <c r="AW883" s="33">
        <f t="shared" si="83"/>
        <v>98</v>
      </c>
      <c r="AX883" s="33">
        <f>IF(AW883-AT883&gt;'Inputs and Outputs Part A'!B$4,AW883-AT883-'Inputs and Outputs Part A'!B$4,0)</f>
        <v>0</v>
      </c>
      <c r="AY883" s="35">
        <f>'Inputs and Outputs Part A'!$B$5*'Data Sheet A'!AW883</f>
        <v>3920</v>
      </c>
    </row>
    <row r="884" spans="1:51" x14ac:dyDescent="0.3">
      <c r="A884" s="13" t="s">
        <v>888</v>
      </c>
      <c r="B884" s="34">
        <v>1</v>
      </c>
      <c r="C884" s="34">
        <v>108</v>
      </c>
      <c r="D884" s="33">
        <f>'Inputs and Outputs Part A'!$B$4+'Inputs and Outputs Part A'!$B$8</f>
        <v>101</v>
      </c>
      <c r="E884" s="33">
        <f t="shared" si="78"/>
        <v>101</v>
      </c>
      <c r="F884" s="33">
        <f>IF(E884-B884&gt;'Inputs and Outputs Part A'!B$4,E884-B884-'Inputs and Outputs Part A'!B$4,0)</f>
        <v>0</v>
      </c>
      <c r="G884" s="35">
        <f>'Inputs and Outputs Part A'!$B$5*'Data Sheet A'!E884-'Inputs and Outputs Part A'!$B$6*'Data Sheet A'!F884</f>
        <v>4040</v>
      </c>
      <c r="J884" s="13" t="s">
        <v>888</v>
      </c>
      <c r="K884" s="34">
        <v>1</v>
      </c>
      <c r="L884" s="34">
        <v>108</v>
      </c>
      <c r="M884" s="33">
        <f>'Inputs and Outputs Part A'!$B$4+'Inputs and Outputs Part A'!$B$9</f>
        <v>102</v>
      </c>
      <c r="N884" s="33">
        <f t="shared" si="79"/>
        <v>102</v>
      </c>
      <c r="O884" s="33">
        <f>IF(N884-K884&gt;'Inputs and Outputs Part A'!B$4,N884-K884-'Inputs and Outputs Part A'!B$4,0)</f>
        <v>1</v>
      </c>
      <c r="P884" s="35">
        <f>'Inputs and Outputs Part A'!$B$5*'Data Sheet A'!N884-'Inputs and Outputs Part A'!$B$6*'Data Sheet A'!O884</f>
        <v>3980</v>
      </c>
      <c r="S884" s="13" t="s">
        <v>888</v>
      </c>
      <c r="T884" s="34">
        <v>1</v>
      </c>
      <c r="U884" s="34">
        <v>108</v>
      </c>
      <c r="V884" s="33">
        <f>'Inputs and Outputs Part A'!$B$4+'Inputs and Outputs Part A'!$B$10</f>
        <v>103</v>
      </c>
      <c r="W884" s="33">
        <f t="shared" si="80"/>
        <v>103</v>
      </c>
      <c r="X884" s="33">
        <f>IF(W884-T884&gt;'Inputs and Outputs Part A'!B$4,W884-T884-'Inputs and Outputs Part A'!B$4,0)</f>
        <v>2</v>
      </c>
      <c r="Y884" s="35">
        <f>'Inputs and Outputs Part A'!$B$5*'Data Sheet A'!W884-'Inputs and Outputs Part A'!$B$6*'Data Sheet A'!X884</f>
        <v>3920</v>
      </c>
      <c r="AB884" s="13" t="s">
        <v>888</v>
      </c>
      <c r="AC884" s="34">
        <v>1</v>
      </c>
      <c r="AD884" s="34">
        <v>108</v>
      </c>
      <c r="AE884" s="33">
        <f>'Inputs and Outputs Part A'!$B$4+'Inputs and Outputs Part A'!$B$11</f>
        <v>104</v>
      </c>
      <c r="AF884" s="33">
        <f t="shared" si="81"/>
        <v>104</v>
      </c>
      <c r="AG884" s="33">
        <f>IF(AF884-AC884&gt;'Inputs and Outputs Part A'!B$4,AF884-AC884-'Inputs and Outputs Part A'!B$4,0)</f>
        <v>3</v>
      </c>
      <c r="AH884" s="35">
        <f>'Inputs and Outputs Part A'!$B$5*'Data Sheet A'!AF884-'Inputs and Outputs Part A'!$B$6*'Data Sheet A'!AG884</f>
        <v>3860</v>
      </c>
      <c r="AK884" s="13" t="s">
        <v>888</v>
      </c>
      <c r="AL884" s="34">
        <v>1</v>
      </c>
      <c r="AM884" s="34">
        <v>108</v>
      </c>
      <c r="AN884" s="33">
        <f>'Inputs and Outputs Part A'!$B$4+'Inputs and Outputs Part A'!$B$12</f>
        <v>105</v>
      </c>
      <c r="AO884" s="33">
        <f t="shared" si="82"/>
        <v>105</v>
      </c>
      <c r="AP884" s="33">
        <f>IF(AO884-AL884&gt;'Inputs and Outputs Part A'!B$4,AO884-AL884-'Inputs and Outputs Part A'!B$4,0)</f>
        <v>4</v>
      </c>
      <c r="AQ884" s="35">
        <f>'Inputs and Outputs Part A'!$B$5*'Data Sheet A'!AO884-'Inputs and Outputs Part A'!$B$6*'Data Sheet A'!AP884</f>
        <v>3800</v>
      </c>
      <c r="AS884" s="13" t="s">
        <v>888</v>
      </c>
      <c r="AT884" s="34">
        <v>1</v>
      </c>
      <c r="AU884" s="34">
        <v>108</v>
      </c>
      <c r="AV884" s="33">
        <f>'Inputs and Outputs Part A'!$B$4</f>
        <v>100</v>
      </c>
      <c r="AW884" s="33">
        <f t="shared" si="83"/>
        <v>100</v>
      </c>
      <c r="AX884" s="33">
        <f>IF(AW884-AT884&gt;'Inputs and Outputs Part A'!B$4,AW884-AT884-'Inputs and Outputs Part A'!B$4,0)</f>
        <v>0</v>
      </c>
      <c r="AY884" s="35">
        <f>'Inputs and Outputs Part A'!$B$5*'Data Sheet A'!AW884</f>
        <v>4000</v>
      </c>
    </row>
    <row r="885" spans="1:51" x14ac:dyDescent="0.3">
      <c r="A885" s="13" t="s">
        <v>889</v>
      </c>
      <c r="B885" s="34">
        <v>5</v>
      </c>
      <c r="C885" s="34">
        <v>104</v>
      </c>
      <c r="D885" s="33">
        <f>'Inputs and Outputs Part A'!$B$4+'Inputs and Outputs Part A'!$B$8</f>
        <v>101</v>
      </c>
      <c r="E885" s="33">
        <f t="shared" si="78"/>
        <v>101</v>
      </c>
      <c r="F885" s="33">
        <f>IF(E885-B885&gt;'Inputs and Outputs Part A'!B$4,E885-B885-'Inputs and Outputs Part A'!B$4,0)</f>
        <v>0</v>
      </c>
      <c r="G885" s="35">
        <f>'Inputs and Outputs Part A'!$B$5*'Data Sheet A'!E885-'Inputs and Outputs Part A'!$B$6*'Data Sheet A'!F885</f>
        <v>4040</v>
      </c>
      <c r="J885" s="13" t="s">
        <v>889</v>
      </c>
      <c r="K885" s="34">
        <v>5</v>
      </c>
      <c r="L885" s="34">
        <v>104</v>
      </c>
      <c r="M885" s="33">
        <f>'Inputs and Outputs Part A'!$B$4+'Inputs and Outputs Part A'!$B$9</f>
        <v>102</v>
      </c>
      <c r="N885" s="33">
        <f t="shared" si="79"/>
        <v>102</v>
      </c>
      <c r="O885" s="33">
        <f>IF(N885-K885&gt;'Inputs and Outputs Part A'!B$4,N885-K885-'Inputs and Outputs Part A'!B$4,0)</f>
        <v>0</v>
      </c>
      <c r="P885" s="35">
        <f>'Inputs and Outputs Part A'!$B$5*'Data Sheet A'!N885-'Inputs and Outputs Part A'!$B$6*'Data Sheet A'!O885</f>
        <v>4080</v>
      </c>
      <c r="S885" s="13" t="s">
        <v>889</v>
      </c>
      <c r="T885" s="34">
        <v>5</v>
      </c>
      <c r="U885" s="34">
        <v>104</v>
      </c>
      <c r="V885" s="33">
        <f>'Inputs and Outputs Part A'!$B$4+'Inputs and Outputs Part A'!$B$10</f>
        <v>103</v>
      </c>
      <c r="W885" s="33">
        <f t="shared" si="80"/>
        <v>103</v>
      </c>
      <c r="X885" s="33">
        <f>IF(W885-T885&gt;'Inputs and Outputs Part A'!B$4,W885-T885-'Inputs and Outputs Part A'!B$4,0)</f>
        <v>0</v>
      </c>
      <c r="Y885" s="35">
        <f>'Inputs and Outputs Part A'!$B$5*'Data Sheet A'!W885-'Inputs and Outputs Part A'!$B$6*'Data Sheet A'!X885</f>
        <v>4120</v>
      </c>
      <c r="AB885" s="13" t="s">
        <v>889</v>
      </c>
      <c r="AC885" s="34">
        <v>5</v>
      </c>
      <c r="AD885" s="34">
        <v>104</v>
      </c>
      <c r="AE885" s="33">
        <f>'Inputs and Outputs Part A'!$B$4+'Inputs and Outputs Part A'!$B$11</f>
        <v>104</v>
      </c>
      <c r="AF885" s="33">
        <f t="shared" si="81"/>
        <v>104</v>
      </c>
      <c r="AG885" s="33">
        <f>IF(AF885-AC885&gt;'Inputs and Outputs Part A'!B$4,AF885-AC885-'Inputs and Outputs Part A'!B$4,0)</f>
        <v>0</v>
      </c>
      <c r="AH885" s="35">
        <f>'Inputs and Outputs Part A'!$B$5*'Data Sheet A'!AF885-'Inputs and Outputs Part A'!$B$6*'Data Sheet A'!AG885</f>
        <v>4160</v>
      </c>
      <c r="AK885" s="13" t="s">
        <v>889</v>
      </c>
      <c r="AL885" s="34">
        <v>5</v>
      </c>
      <c r="AM885" s="34">
        <v>104</v>
      </c>
      <c r="AN885" s="33">
        <f>'Inputs and Outputs Part A'!$B$4+'Inputs and Outputs Part A'!$B$12</f>
        <v>105</v>
      </c>
      <c r="AO885" s="33">
        <f t="shared" si="82"/>
        <v>104</v>
      </c>
      <c r="AP885" s="33">
        <f>IF(AO885-AL885&gt;'Inputs and Outputs Part A'!B$4,AO885-AL885-'Inputs and Outputs Part A'!B$4,0)</f>
        <v>0</v>
      </c>
      <c r="AQ885" s="35">
        <f>'Inputs and Outputs Part A'!$B$5*'Data Sheet A'!AO885-'Inputs and Outputs Part A'!$B$6*'Data Sheet A'!AP885</f>
        <v>4160</v>
      </c>
      <c r="AS885" s="13" t="s">
        <v>889</v>
      </c>
      <c r="AT885" s="34">
        <v>5</v>
      </c>
      <c r="AU885" s="34">
        <v>104</v>
      </c>
      <c r="AV885" s="33">
        <f>'Inputs and Outputs Part A'!$B$4</f>
        <v>100</v>
      </c>
      <c r="AW885" s="33">
        <f t="shared" si="83"/>
        <v>100</v>
      </c>
      <c r="AX885" s="33">
        <f>IF(AW885-AT885&gt;'Inputs and Outputs Part A'!B$4,AW885-AT885-'Inputs and Outputs Part A'!B$4,0)</f>
        <v>0</v>
      </c>
      <c r="AY885" s="35">
        <f>'Inputs and Outputs Part A'!$B$5*'Data Sheet A'!AW885</f>
        <v>4000</v>
      </c>
    </row>
    <row r="886" spans="1:51" x14ac:dyDescent="0.3">
      <c r="A886" s="13" t="s">
        <v>890</v>
      </c>
      <c r="B886" s="34">
        <v>3</v>
      </c>
      <c r="C886" s="34">
        <v>102</v>
      </c>
      <c r="D886" s="33">
        <f>'Inputs and Outputs Part A'!$B$4+'Inputs and Outputs Part A'!$B$8</f>
        <v>101</v>
      </c>
      <c r="E886" s="33">
        <f t="shared" si="78"/>
        <v>101</v>
      </c>
      <c r="F886" s="33">
        <f>IF(E886-B886&gt;'Inputs and Outputs Part A'!B$4,E886-B886-'Inputs and Outputs Part A'!B$4,0)</f>
        <v>0</v>
      </c>
      <c r="G886" s="35">
        <f>'Inputs and Outputs Part A'!$B$5*'Data Sheet A'!E886-'Inputs and Outputs Part A'!$B$6*'Data Sheet A'!F886</f>
        <v>4040</v>
      </c>
      <c r="J886" s="13" t="s">
        <v>890</v>
      </c>
      <c r="K886" s="34">
        <v>3</v>
      </c>
      <c r="L886" s="34">
        <v>102</v>
      </c>
      <c r="M886" s="33">
        <f>'Inputs and Outputs Part A'!$B$4+'Inputs and Outputs Part A'!$B$9</f>
        <v>102</v>
      </c>
      <c r="N886" s="33">
        <f t="shared" si="79"/>
        <v>102</v>
      </c>
      <c r="O886" s="33">
        <f>IF(N886-K886&gt;'Inputs and Outputs Part A'!B$4,N886-K886-'Inputs and Outputs Part A'!B$4,0)</f>
        <v>0</v>
      </c>
      <c r="P886" s="35">
        <f>'Inputs and Outputs Part A'!$B$5*'Data Sheet A'!N886-'Inputs and Outputs Part A'!$B$6*'Data Sheet A'!O886</f>
        <v>4080</v>
      </c>
      <c r="S886" s="13" t="s">
        <v>890</v>
      </c>
      <c r="T886" s="34">
        <v>3</v>
      </c>
      <c r="U886" s="34">
        <v>102</v>
      </c>
      <c r="V886" s="33">
        <f>'Inputs and Outputs Part A'!$B$4+'Inputs and Outputs Part A'!$B$10</f>
        <v>103</v>
      </c>
      <c r="W886" s="33">
        <f t="shared" si="80"/>
        <v>102</v>
      </c>
      <c r="X886" s="33">
        <f>IF(W886-T886&gt;'Inputs and Outputs Part A'!B$4,W886-T886-'Inputs and Outputs Part A'!B$4,0)</f>
        <v>0</v>
      </c>
      <c r="Y886" s="35">
        <f>'Inputs and Outputs Part A'!$B$5*'Data Sheet A'!W886-'Inputs and Outputs Part A'!$B$6*'Data Sheet A'!X886</f>
        <v>4080</v>
      </c>
      <c r="AB886" s="13" t="s">
        <v>890</v>
      </c>
      <c r="AC886" s="34">
        <v>3</v>
      </c>
      <c r="AD886" s="34">
        <v>102</v>
      </c>
      <c r="AE886" s="33">
        <f>'Inputs and Outputs Part A'!$B$4+'Inputs and Outputs Part A'!$B$11</f>
        <v>104</v>
      </c>
      <c r="AF886" s="33">
        <f t="shared" si="81"/>
        <v>102</v>
      </c>
      <c r="AG886" s="33">
        <f>IF(AF886-AC886&gt;'Inputs and Outputs Part A'!B$4,AF886-AC886-'Inputs and Outputs Part A'!B$4,0)</f>
        <v>0</v>
      </c>
      <c r="AH886" s="35">
        <f>'Inputs and Outputs Part A'!$B$5*'Data Sheet A'!AF886-'Inputs and Outputs Part A'!$B$6*'Data Sheet A'!AG886</f>
        <v>4080</v>
      </c>
      <c r="AK886" s="13" t="s">
        <v>890</v>
      </c>
      <c r="AL886" s="34">
        <v>3</v>
      </c>
      <c r="AM886" s="34">
        <v>102</v>
      </c>
      <c r="AN886" s="33">
        <f>'Inputs and Outputs Part A'!$B$4+'Inputs and Outputs Part A'!$B$12</f>
        <v>105</v>
      </c>
      <c r="AO886" s="33">
        <f t="shared" si="82"/>
        <v>102</v>
      </c>
      <c r="AP886" s="33">
        <f>IF(AO886-AL886&gt;'Inputs and Outputs Part A'!B$4,AO886-AL886-'Inputs and Outputs Part A'!B$4,0)</f>
        <v>0</v>
      </c>
      <c r="AQ886" s="35">
        <f>'Inputs and Outputs Part A'!$B$5*'Data Sheet A'!AO886-'Inputs and Outputs Part A'!$B$6*'Data Sheet A'!AP886</f>
        <v>4080</v>
      </c>
      <c r="AS886" s="13" t="s">
        <v>890</v>
      </c>
      <c r="AT886" s="34">
        <v>3</v>
      </c>
      <c r="AU886" s="34">
        <v>102</v>
      </c>
      <c r="AV886" s="33">
        <f>'Inputs and Outputs Part A'!$B$4</f>
        <v>100</v>
      </c>
      <c r="AW886" s="33">
        <f t="shared" si="83"/>
        <v>100</v>
      </c>
      <c r="AX886" s="33">
        <f>IF(AW886-AT886&gt;'Inputs and Outputs Part A'!B$4,AW886-AT886-'Inputs and Outputs Part A'!B$4,0)</f>
        <v>0</v>
      </c>
      <c r="AY886" s="35">
        <f>'Inputs and Outputs Part A'!$B$5*'Data Sheet A'!AW886</f>
        <v>4000</v>
      </c>
    </row>
    <row r="887" spans="1:51" x14ac:dyDescent="0.3">
      <c r="A887" s="13" t="s">
        <v>891</v>
      </c>
      <c r="B887" s="34">
        <v>2</v>
      </c>
      <c r="C887" s="34">
        <v>108</v>
      </c>
      <c r="D887" s="33">
        <f>'Inputs and Outputs Part A'!$B$4+'Inputs and Outputs Part A'!$B$8</f>
        <v>101</v>
      </c>
      <c r="E887" s="33">
        <f t="shared" si="78"/>
        <v>101</v>
      </c>
      <c r="F887" s="33">
        <f>IF(E887-B887&gt;'Inputs and Outputs Part A'!B$4,E887-B887-'Inputs and Outputs Part A'!B$4,0)</f>
        <v>0</v>
      </c>
      <c r="G887" s="35">
        <f>'Inputs and Outputs Part A'!$B$5*'Data Sheet A'!E887-'Inputs and Outputs Part A'!$B$6*'Data Sheet A'!F887</f>
        <v>4040</v>
      </c>
      <c r="J887" s="13" t="s">
        <v>891</v>
      </c>
      <c r="K887" s="34">
        <v>2</v>
      </c>
      <c r="L887" s="34">
        <v>108</v>
      </c>
      <c r="M887" s="33">
        <f>'Inputs and Outputs Part A'!$B$4+'Inputs and Outputs Part A'!$B$9</f>
        <v>102</v>
      </c>
      <c r="N887" s="33">
        <f t="shared" si="79"/>
        <v>102</v>
      </c>
      <c r="O887" s="33">
        <f>IF(N887-K887&gt;'Inputs and Outputs Part A'!B$4,N887-K887-'Inputs and Outputs Part A'!B$4,0)</f>
        <v>0</v>
      </c>
      <c r="P887" s="35">
        <f>'Inputs and Outputs Part A'!$B$5*'Data Sheet A'!N887-'Inputs and Outputs Part A'!$B$6*'Data Sheet A'!O887</f>
        <v>4080</v>
      </c>
      <c r="S887" s="13" t="s">
        <v>891</v>
      </c>
      <c r="T887" s="34">
        <v>2</v>
      </c>
      <c r="U887" s="34">
        <v>108</v>
      </c>
      <c r="V887" s="33">
        <f>'Inputs and Outputs Part A'!$B$4+'Inputs and Outputs Part A'!$B$10</f>
        <v>103</v>
      </c>
      <c r="W887" s="33">
        <f t="shared" si="80"/>
        <v>103</v>
      </c>
      <c r="X887" s="33">
        <f>IF(W887-T887&gt;'Inputs and Outputs Part A'!B$4,W887-T887-'Inputs and Outputs Part A'!B$4,0)</f>
        <v>1</v>
      </c>
      <c r="Y887" s="35">
        <f>'Inputs and Outputs Part A'!$B$5*'Data Sheet A'!W887-'Inputs and Outputs Part A'!$B$6*'Data Sheet A'!X887</f>
        <v>4020</v>
      </c>
      <c r="AB887" s="13" t="s">
        <v>891</v>
      </c>
      <c r="AC887" s="34">
        <v>2</v>
      </c>
      <c r="AD887" s="34">
        <v>108</v>
      </c>
      <c r="AE887" s="33">
        <f>'Inputs and Outputs Part A'!$B$4+'Inputs and Outputs Part A'!$B$11</f>
        <v>104</v>
      </c>
      <c r="AF887" s="33">
        <f t="shared" si="81"/>
        <v>104</v>
      </c>
      <c r="AG887" s="33">
        <f>IF(AF887-AC887&gt;'Inputs and Outputs Part A'!B$4,AF887-AC887-'Inputs and Outputs Part A'!B$4,0)</f>
        <v>2</v>
      </c>
      <c r="AH887" s="35">
        <f>'Inputs and Outputs Part A'!$B$5*'Data Sheet A'!AF887-'Inputs and Outputs Part A'!$B$6*'Data Sheet A'!AG887</f>
        <v>3960</v>
      </c>
      <c r="AK887" s="13" t="s">
        <v>891</v>
      </c>
      <c r="AL887" s="34">
        <v>2</v>
      </c>
      <c r="AM887" s="34">
        <v>108</v>
      </c>
      <c r="AN887" s="33">
        <f>'Inputs and Outputs Part A'!$B$4+'Inputs and Outputs Part A'!$B$12</f>
        <v>105</v>
      </c>
      <c r="AO887" s="33">
        <f t="shared" si="82"/>
        <v>105</v>
      </c>
      <c r="AP887" s="33">
        <f>IF(AO887-AL887&gt;'Inputs and Outputs Part A'!B$4,AO887-AL887-'Inputs and Outputs Part A'!B$4,0)</f>
        <v>3</v>
      </c>
      <c r="AQ887" s="35">
        <f>'Inputs and Outputs Part A'!$B$5*'Data Sheet A'!AO887-'Inputs and Outputs Part A'!$B$6*'Data Sheet A'!AP887</f>
        <v>3900</v>
      </c>
      <c r="AS887" s="13" t="s">
        <v>891</v>
      </c>
      <c r="AT887" s="34">
        <v>2</v>
      </c>
      <c r="AU887" s="34">
        <v>108</v>
      </c>
      <c r="AV887" s="33">
        <f>'Inputs and Outputs Part A'!$B$4</f>
        <v>100</v>
      </c>
      <c r="AW887" s="33">
        <f t="shared" si="83"/>
        <v>100</v>
      </c>
      <c r="AX887" s="33">
        <f>IF(AW887-AT887&gt;'Inputs and Outputs Part A'!B$4,AW887-AT887-'Inputs and Outputs Part A'!B$4,0)</f>
        <v>0</v>
      </c>
      <c r="AY887" s="35">
        <f>'Inputs and Outputs Part A'!$B$5*'Data Sheet A'!AW887</f>
        <v>4000</v>
      </c>
    </row>
    <row r="888" spans="1:51" x14ac:dyDescent="0.3">
      <c r="A888" s="13" t="s">
        <v>892</v>
      </c>
      <c r="B888" s="34">
        <v>3</v>
      </c>
      <c r="C888" s="34">
        <v>99</v>
      </c>
      <c r="D888" s="33">
        <f>'Inputs and Outputs Part A'!$B$4+'Inputs and Outputs Part A'!$B$8</f>
        <v>101</v>
      </c>
      <c r="E888" s="33">
        <f t="shared" si="78"/>
        <v>99</v>
      </c>
      <c r="F888" s="33">
        <f>IF(E888-B888&gt;'Inputs and Outputs Part A'!B$4,E888-B888-'Inputs and Outputs Part A'!B$4,0)</f>
        <v>0</v>
      </c>
      <c r="G888" s="35">
        <f>'Inputs and Outputs Part A'!$B$5*'Data Sheet A'!E888-'Inputs and Outputs Part A'!$B$6*'Data Sheet A'!F888</f>
        <v>3960</v>
      </c>
      <c r="J888" s="13" t="s">
        <v>892</v>
      </c>
      <c r="K888" s="34">
        <v>3</v>
      </c>
      <c r="L888" s="34">
        <v>99</v>
      </c>
      <c r="M888" s="33">
        <f>'Inputs and Outputs Part A'!$B$4+'Inputs and Outputs Part A'!$B$9</f>
        <v>102</v>
      </c>
      <c r="N888" s="33">
        <f t="shared" si="79"/>
        <v>99</v>
      </c>
      <c r="O888" s="33">
        <f>IF(N888-K888&gt;'Inputs and Outputs Part A'!B$4,N888-K888-'Inputs and Outputs Part A'!B$4,0)</f>
        <v>0</v>
      </c>
      <c r="P888" s="35">
        <f>'Inputs and Outputs Part A'!$B$5*'Data Sheet A'!N888-'Inputs and Outputs Part A'!$B$6*'Data Sheet A'!O888</f>
        <v>3960</v>
      </c>
      <c r="S888" s="13" t="s">
        <v>892</v>
      </c>
      <c r="T888" s="34">
        <v>3</v>
      </c>
      <c r="U888" s="34">
        <v>99</v>
      </c>
      <c r="V888" s="33">
        <f>'Inputs and Outputs Part A'!$B$4+'Inputs and Outputs Part A'!$B$10</f>
        <v>103</v>
      </c>
      <c r="W888" s="33">
        <f t="shared" si="80"/>
        <v>99</v>
      </c>
      <c r="X888" s="33">
        <f>IF(W888-T888&gt;'Inputs and Outputs Part A'!B$4,W888-T888-'Inputs and Outputs Part A'!B$4,0)</f>
        <v>0</v>
      </c>
      <c r="Y888" s="35">
        <f>'Inputs and Outputs Part A'!$B$5*'Data Sheet A'!W888-'Inputs and Outputs Part A'!$B$6*'Data Sheet A'!X888</f>
        <v>3960</v>
      </c>
      <c r="AB888" s="13" t="s">
        <v>892</v>
      </c>
      <c r="AC888" s="34">
        <v>3</v>
      </c>
      <c r="AD888" s="34">
        <v>99</v>
      </c>
      <c r="AE888" s="33">
        <f>'Inputs and Outputs Part A'!$B$4+'Inputs and Outputs Part A'!$B$11</f>
        <v>104</v>
      </c>
      <c r="AF888" s="33">
        <f t="shared" si="81"/>
        <v>99</v>
      </c>
      <c r="AG888" s="33">
        <f>IF(AF888-AC888&gt;'Inputs and Outputs Part A'!B$4,AF888-AC888-'Inputs and Outputs Part A'!B$4,0)</f>
        <v>0</v>
      </c>
      <c r="AH888" s="35">
        <f>'Inputs and Outputs Part A'!$B$5*'Data Sheet A'!AF888-'Inputs and Outputs Part A'!$B$6*'Data Sheet A'!AG888</f>
        <v>3960</v>
      </c>
      <c r="AK888" s="13" t="s">
        <v>892</v>
      </c>
      <c r="AL888" s="34">
        <v>3</v>
      </c>
      <c r="AM888" s="34">
        <v>99</v>
      </c>
      <c r="AN888" s="33">
        <f>'Inputs and Outputs Part A'!$B$4+'Inputs and Outputs Part A'!$B$12</f>
        <v>105</v>
      </c>
      <c r="AO888" s="33">
        <f t="shared" si="82"/>
        <v>99</v>
      </c>
      <c r="AP888" s="33">
        <f>IF(AO888-AL888&gt;'Inputs and Outputs Part A'!B$4,AO888-AL888-'Inputs and Outputs Part A'!B$4,0)</f>
        <v>0</v>
      </c>
      <c r="AQ888" s="35">
        <f>'Inputs and Outputs Part A'!$B$5*'Data Sheet A'!AO888-'Inputs and Outputs Part A'!$B$6*'Data Sheet A'!AP888</f>
        <v>3960</v>
      </c>
      <c r="AS888" s="13" t="s">
        <v>892</v>
      </c>
      <c r="AT888" s="34">
        <v>3</v>
      </c>
      <c r="AU888" s="34">
        <v>99</v>
      </c>
      <c r="AV888" s="33">
        <f>'Inputs and Outputs Part A'!$B$4</f>
        <v>100</v>
      </c>
      <c r="AW888" s="33">
        <f t="shared" si="83"/>
        <v>99</v>
      </c>
      <c r="AX888" s="33">
        <f>IF(AW888-AT888&gt;'Inputs and Outputs Part A'!B$4,AW888-AT888-'Inputs and Outputs Part A'!B$4,0)</f>
        <v>0</v>
      </c>
      <c r="AY888" s="35">
        <f>'Inputs and Outputs Part A'!$B$5*'Data Sheet A'!AW888</f>
        <v>3960</v>
      </c>
    </row>
    <row r="889" spans="1:51" x14ac:dyDescent="0.3">
      <c r="A889" s="13" t="s">
        <v>893</v>
      </c>
      <c r="B889" s="34">
        <v>4</v>
      </c>
      <c r="C889" s="34">
        <v>102</v>
      </c>
      <c r="D889" s="33">
        <f>'Inputs and Outputs Part A'!$B$4+'Inputs and Outputs Part A'!$B$8</f>
        <v>101</v>
      </c>
      <c r="E889" s="33">
        <f t="shared" si="78"/>
        <v>101</v>
      </c>
      <c r="F889" s="33">
        <f>IF(E889-B889&gt;'Inputs and Outputs Part A'!B$4,E889-B889-'Inputs and Outputs Part A'!B$4,0)</f>
        <v>0</v>
      </c>
      <c r="G889" s="35">
        <f>'Inputs and Outputs Part A'!$B$5*'Data Sheet A'!E889-'Inputs and Outputs Part A'!$B$6*'Data Sheet A'!F889</f>
        <v>4040</v>
      </c>
      <c r="J889" s="13" t="s">
        <v>893</v>
      </c>
      <c r="K889" s="34">
        <v>4</v>
      </c>
      <c r="L889" s="34">
        <v>102</v>
      </c>
      <c r="M889" s="33">
        <f>'Inputs and Outputs Part A'!$B$4+'Inputs and Outputs Part A'!$B$9</f>
        <v>102</v>
      </c>
      <c r="N889" s="33">
        <f t="shared" si="79"/>
        <v>102</v>
      </c>
      <c r="O889" s="33">
        <f>IF(N889-K889&gt;'Inputs and Outputs Part A'!B$4,N889-K889-'Inputs and Outputs Part A'!B$4,0)</f>
        <v>0</v>
      </c>
      <c r="P889" s="35">
        <f>'Inputs and Outputs Part A'!$B$5*'Data Sheet A'!N889-'Inputs and Outputs Part A'!$B$6*'Data Sheet A'!O889</f>
        <v>4080</v>
      </c>
      <c r="S889" s="13" t="s">
        <v>893</v>
      </c>
      <c r="T889" s="34">
        <v>4</v>
      </c>
      <c r="U889" s="34">
        <v>102</v>
      </c>
      <c r="V889" s="33">
        <f>'Inputs and Outputs Part A'!$B$4+'Inputs and Outputs Part A'!$B$10</f>
        <v>103</v>
      </c>
      <c r="W889" s="33">
        <f t="shared" si="80"/>
        <v>102</v>
      </c>
      <c r="X889" s="33">
        <f>IF(W889-T889&gt;'Inputs and Outputs Part A'!B$4,W889-T889-'Inputs and Outputs Part A'!B$4,0)</f>
        <v>0</v>
      </c>
      <c r="Y889" s="35">
        <f>'Inputs and Outputs Part A'!$B$5*'Data Sheet A'!W889-'Inputs and Outputs Part A'!$B$6*'Data Sheet A'!X889</f>
        <v>4080</v>
      </c>
      <c r="AB889" s="13" t="s">
        <v>893</v>
      </c>
      <c r="AC889" s="34">
        <v>4</v>
      </c>
      <c r="AD889" s="34">
        <v>102</v>
      </c>
      <c r="AE889" s="33">
        <f>'Inputs and Outputs Part A'!$B$4+'Inputs and Outputs Part A'!$B$11</f>
        <v>104</v>
      </c>
      <c r="AF889" s="33">
        <f t="shared" si="81"/>
        <v>102</v>
      </c>
      <c r="AG889" s="33">
        <f>IF(AF889-AC889&gt;'Inputs and Outputs Part A'!B$4,AF889-AC889-'Inputs and Outputs Part A'!B$4,0)</f>
        <v>0</v>
      </c>
      <c r="AH889" s="35">
        <f>'Inputs and Outputs Part A'!$B$5*'Data Sheet A'!AF889-'Inputs and Outputs Part A'!$B$6*'Data Sheet A'!AG889</f>
        <v>4080</v>
      </c>
      <c r="AK889" s="13" t="s">
        <v>893</v>
      </c>
      <c r="AL889" s="34">
        <v>4</v>
      </c>
      <c r="AM889" s="34">
        <v>102</v>
      </c>
      <c r="AN889" s="33">
        <f>'Inputs and Outputs Part A'!$B$4+'Inputs and Outputs Part A'!$B$12</f>
        <v>105</v>
      </c>
      <c r="AO889" s="33">
        <f t="shared" si="82"/>
        <v>102</v>
      </c>
      <c r="AP889" s="33">
        <f>IF(AO889-AL889&gt;'Inputs and Outputs Part A'!B$4,AO889-AL889-'Inputs and Outputs Part A'!B$4,0)</f>
        <v>0</v>
      </c>
      <c r="AQ889" s="35">
        <f>'Inputs and Outputs Part A'!$B$5*'Data Sheet A'!AO889-'Inputs and Outputs Part A'!$B$6*'Data Sheet A'!AP889</f>
        <v>4080</v>
      </c>
      <c r="AS889" s="13" t="s">
        <v>893</v>
      </c>
      <c r="AT889" s="34">
        <v>4</v>
      </c>
      <c r="AU889" s="34">
        <v>102</v>
      </c>
      <c r="AV889" s="33">
        <f>'Inputs and Outputs Part A'!$B$4</f>
        <v>100</v>
      </c>
      <c r="AW889" s="33">
        <f t="shared" si="83"/>
        <v>100</v>
      </c>
      <c r="AX889" s="33">
        <f>IF(AW889-AT889&gt;'Inputs and Outputs Part A'!B$4,AW889-AT889-'Inputs and Outputs Part A'!B$4,0)</f>
        <v>0</v>
      </c>
      <c r="AY889" s="35">
        <f>'Inputs and Outputs Part A'!$B$5*'Data Sheet A'!AW889</f>
        <v>4000</v>
      </c>
    </row>
    <row r="890" spans="1:51" x14ac:dyDescent="0.3">
      <c r="A890" s="13" t="s">
        <v>894</v>
      </c>
      <c r="B890" s="34">
        <v>0</v>
      </c>
      <c r="C890" s="34">
        <v>113</v>
      </c>
      <c r="D890" s="33">
        <f>'Inputs and Outputs Part A'!$B$4+'Inputs and Outputs Part A'!$B$8</f>
        <v>101</v>
      </c>
      <c r="E890" s="33">
        <f t="shared" si="78"/>
        <v>101</v>
      </c>
      <c r="F890" s="33">
        <f>IF(E890-B890&gt;'Inputs and Outputs Part A'!B$4,E890-B890-'Inputs and Outputs Part A'!B$4,0)</f>
        <v>1</v>
      </c>
      <c r="G890" s="35">
        <f>'Inputs and Outputs Part A'!$B$5*'Data Sheet A'!E890-'Inputs and Outputs Part A'!$B$6*'Data Sheet A'!F890</f>
        <v>3940</v>
      </c>
      <c r="J890" s="13" t="s">
        <v>894</v>
      </c>
      <c r="K890" s="34">
        <v>0</v>
      </c>
      <c r="L890" s="34">
        <v>113</v>
      </c>
      <c r="M890" s="33">
        <f>'Inputs and Outputs Part A'!$B$4+'Inputs and Outputs Part A'!$B$9</f>
        <v>102</v>
      </c>
      <c r="N890" s="33">
        <f t="shared" si="79"/>
        <v>102</v>
      </c>
      <c r="O890" s="33">
        <f>IF(N890-K890&gt;'Inputs and Outputs Part A'!B$4,N890-K890-'Inputs and Outputs Part A'!B$4,0)</f>
        <v>2</v>
      </c>
      <c r="P890" s="35">
        <f>'Inputs and Outputs Part A'!$B$5*'Data Sheet A'!N890-'Inputs and Outputs Part A'!$B$6*'Data Sheet A'!O890</f>
        <v>3880</v>
      </c>
      <c r="S890" s="13" t="s">
        <v>894</v>
      </c>
      <c r="T890" s="34">
        <v>0</v>
      </c>
      <c r="U890" s="34">
        <v>113</v>
      </c>
      <c r="V890" s="33">
        <f>'Inputs and Outputs Part A'!$B$4+'Inputs and Outputs Part A'!$B$10</f>
        <v>103</v>
      </c>
      <c r="W890" s="33">
        <f t="shared" si="80"/>
        <v>103</v>
      </c>
      <c r="X890" s="33">
        <f>IF(W890-T890&gt;'Inputs and Outputs Part A'!B$4,W890-T890-'Inputs and Outputs Part A'!B$4,0)</f>
        <v>3</v>
      </c>
      <c r="Y890" s="35">
        <f>'Inputs and Outputs Part A'!$B$5*'Data Sheet A'!W890-'Inputs and Outputs Part A'!$B$6*'Data Sheet A'!X890</f>
        <v>3820</v>
      </c>
      <c r="AB890" s="13" t="s">
        <v>894</v>
      </c>
      <c r="AC890" s="34">
        <v>0</v>
      </c>
      <c r="AD890" s="34">
        <v>113</v>
      </c>
      <c r="AE890" s="33">
        <f>'Inputs and Outputs Part A'!$B$4+'Inputs and Outputs Part A'!$B$11</f>
        <v>104</v>
      </c>
      <c r="AF890" s="33">
        <f t="shared" si="81"/>
        <v>104</v>
      </c>
      <c r="AG890" s="33">
        <f>IF(AF890-AC890&gt;'Inputs and Outputs Part A'!B$4,AF890-AC890-'Inputs and Outputs Part A'!B$4,0)</f>
        <v>4</v>
      </c>
      <c r="AH890" s="35">
        <f>'Inputs and Outputs Part A'!$B$5*'Data Sheet A'!AF890-'Inputs and Outputs Part A'!$B$6*'Data Sheet A'!AG890</f>
        <v>3760</v>
      </c>
      <c r="AK890" s="13" t="s">
        <v>894</v>
      </c>
      <c r="AL890" s="34">
        <v>0</v>
      </c>
      <c r="AM890" s="34">
        <v>113</v>
      </c>
      <c r="AN890" s="33">
        <f>'Inputs and Outputs Part A'!$B$4+'Inputs and Outputs Part A'!$B$12</f>
        <v>105</v>
      </c>
      <c r="AO890" s="33">
        <f t="shared" si="82"/>
        <v>105</v>
      </c>
      <c r="AP890" s="33">
        <f>IF(AO890-AL890&gt;'Inputs and Outputs Part A'!B$4,AO890-AL890-'Inputs and Outputs Part A'!B$4,0)</f>
        <v>5</v>
      </c>
      <c r="AQ890" s="35">
        <f>'Inputs and Outputs Part A'!$B$5*'Data Sheet A'!AO890-'Inputs and Outputs Part A'!$B$6*'Data Sheet A'!AP890</f>
        <v>3700</v>
      </c>
      <c r="AS890" s="13" t="s">
        <v>894</v>
      </c>
      <c r="AT890" s="34">
        <v>0</v>
      </c>
      <c r="AU890" s="34">
        <v>113</v>
      </c>
      <c r="AV890" s="33">
        <f>'Inputs and Outputs Part A'!$B$4</f>
        <v>100</v>
      </c>
      <c r="AW890" s="33">
        <f t="shared" si="83"/>
        <v>100</v>
      </c>
      <c r="AX890" s="33">
        <f>IF(AW890-AT890&gt;'Inputs and Outputs Part A'!B$4,AW890-AT890-'Inputs and Outputs Part A'!B$4,0)</f>
        <v>0</v>
      </c>
      <c r="AY890" s="35">
        <f>'Inputs and Outputs Part A'!$B$5*'Data Sheet A'!AW890</f>
        <v>4000</v>
      </c>
    </row>
    <row r="891" spans="1:51" x14ac:dyDescent="0.3">
      <c r="A891" s="13" t="s">
        <v>895</v>
      </c>
      <c r="B891" s="34">
        <v>3</v>
      </c>
      <c r="C891" s="34">
        <v>100</v>
      </c>
      <c r="D891" s="33">
        <f>'Inputs and Outputs Part A'!$B$4+'Inputs and Outputs Part A'!$B$8</f>
        <v>101</v>
      </c>
      <c r="E891" s="33">
        <f t="shared" si="78"/>
        <v>100</v>
      </c>
      <c r="F891" s="33">
        <f>IF(E891-B891&gt;'Inputs and Outputs Part A'!B$4,E891-B891-'Inputs and Outputs Part A'!B$4,0)</f>
        <v>0</v>
      </c>
      <c r="G891" s="35">
        <f>'Inputs and Outputs Part A'!$B$5*'Data Sheet A'!E891-'Inputs and Outputs Part A'!$B$6*'Data Sheet A'!F891</f>
        <v>4000</v>
      </c>
      <c r="J891" s="13" t="s">
        <v>895</v>
      </c>
      <c r="K891" s="34">
        <v>3</v>
      </c>
      <c r="L891" s="34">
        <v>100</v>
      </c>
      <c r="M891" s="33">
        <f>'Inputs and Outputs Part A'!$B$4+'Inputs and Outputs Part A'!$B$9</f>
        <v>102</v>
      </c>
      <c r="N891" s="33">
        <f t="shared" si="79"/>
        <v>100</v>
      </c>
      <c r="O891" s="33">
        <f>IF(N891-K891&gt;'Inputs and Outputs Part A'!B$4,N891-K891-'Inputs and Outputs Part A'!B$4,0)</f>
        <v>0</v>
      </c>
      <c r="P891" s="35">
        <f>'Inputs and Outputs Part A'!$B$5*'Data Sheet A'!N891-'Inputs and Outputs Part A'!$B$6*'Data Sheet A'!O891</f>
        <v>4000</v>
      </c>
      <c r="S891" s="13" t="s">
        <v>895</v>
      </c>
      <c r="T891" s="34">
        <v>3</v>
      </c>
      <c r="U891" s="34">
        <v>100</v>
      </c>
      <c r="V891" s="33">
        <f>'Inputs and Outputs Part A'!$B$4+'Inputs and Outputs Part A'!$B$10</f>
        <v>103</v>
      </c>
      <c r="W891" s="33">
        <f t="shared" si="80"/>
        <v>100</v>
      </c>
      <c r="X891" s="33">
        <f>IF(W891-T891&gt;'Inputs and Outputs Part A'!B$4,W891-T891-'Inputs and Outputs Part A'!B$4,0)</f>
        <v>0</v>
      </c>
      <c r="Y891" s="35">
        <f>'Inputs and Outputs Part A'!$B$5*'Data Sheet A'!W891-'Inputs and Outputs Part A'!$B$6*'Data Sheet A'!X891</f>
        <v>4000</v>
      </c>
      <c r="AB891" s="13" t="s">
        <v>895</v>
      </c>
      <c r="AC891" s="34">
        <v>3</v>
      </c>
      <c r="AD891" s="34">
        <v>100</v>
      </c>
      <c r="AE891" s="33">
        <f>'Inputs and Outputs Part A'!$B$4+'Inputs and Outputs Part A'!$B$11</f>
        <v>104</v>
      </c>
      <c r="AF891" s="33">
        <f t="shared" si="81"/>
        <v>100</v>
      </c>
      <c r="AG891" s="33">
        <f>IF(AF891-AC891&gt;'Inputs and Outputs Part A'!B$4,AF891-AC891-'Inputs and Outputs Part A'!B$4,0)</f>
        <v>0</v>
      </c>
      <c r="AH891" s="35">
        <f>'Inputs and Outputs Part A'!$B$5*'Data Sheet A'!AF891-'Inputs and Outputs Part A'!$B$6*'Data Sheet A'!AG891</f>
        <v>4000</v>
      </c>
      <c r="AK891" s="13" t="s">
        <v>895</v>
      </c>
      <c r="AL891" s="34">
        <v>3</v>
      </c>
      <c r="AM891" s="34">
        <v>100</v>
      </c>
      <c r="AN891" s="33">
        <f>'Inputs and Outputs Part A'!$B$4+'Inputs and Outputs Part A'!$B$12</f>
        <v>105</v>
      </c>
      <c r="AO891" s="33">
        <f t="shared" si="82"/>
        <v>100</v>
      </c>
      <c r="AP891" s="33">
        <f>IF(AO891-AL891&gt;'Inputs and Outputs Part A'!B$4,AO891-AL891-'Inputs and Outputs Part A'!B$4,0)</f>
        <v>0</v>
      </c>
      <c r="AQ891" s="35">
        <f>'Inputs and Outputs Part A'!$B$5*'Data Sheet A'!AO891-'Inputs and Outputs Part A'!$B$6*'Data Sheet A'!AP891</f>
        <v>4000</v>
      </c>
      <c r="AS891" s="13" t="s">
        <v>895</v>
      </c>
      <c r="AT891" s="34">
        <v>3</v>
      </c>
      <c r="AU891" s="34">
        <v>100</v>
      </c>
      <c r="AV891" s="33">
        <f>'Inputs and Outputs Part A'!$B$4</f>
        <v>100</v>
      </c>
      <c r="AW891" s="33">
        <f t="shared" si="83"/>
        <v>100</v>
      </c>
      <c r="AX891" s="33">
        <f>IF(AW891-AT891&gt;'Inputs and Outputs Part A'!B$4,AW891-AT891-'Inputs and Outputs Part A'!B$4,0)</f>
        <v>0</v>
      </c>
      <c r="AY891" s="35">
        <f>'Inputs and Outputs Part A'!$B$5*'Data Sheet A'!AW891</f>
        <v>4000</v>
      </c>
    </row>
    <row r="892" spans="1:51" x14ac:dyDescent="0.3">
      <c r="A892" s="13" t="s">
        <v>896</v>
      </c>
      <c r="B892" s="34">
        <v>2</v>
      </c>
      <c r="C892" s="34">
        <v>110</v>
      </c>
      <c r="D892" s="33">
        <f>'Inputs and Outputs Part A'!$B$4+'Inputs and Outputs Part A'!$B$8</f>
        <v>101</v>
      </c>
      <c r="E892" s="33">
        <f t="shared" si="78"/>
        <v>101</v>
      </c>
      <c r="F892" s="33">
        <f>IF(E892-B892&gt;'Inputs and Outputs Part A'!B$4,E892-B892-'Inputs and Outputs Part A'!B$4,0)</f>
        <v>0</v>
      </c>
      <c r="G892" s="35">
        <f>'Inputs and Outputs Part A'!$B$5*'Data Sheet A'!E892-'Inputs and Outputs Part A'!$B$6*'Data Sheet A'!F892</f>
        <v>4040</v>
      </c>
      <c r="J892" s="13" t="s">
        <v>896</v>
      </c>
      <c r="K892" s="34">
        <v>2</v>
      </c>
      <c r="L892" s="34">
        <v>110</v>
      </c>
      <c r="M892" s="33">
        <f>'Inputs and Outputs Part A'!$B$4+'Inputs and Outputs Part A'!$B$9</f>
        <v>102</v>
      </c>
      <c r="N892" s="33">
        <f t="shared" si="79"/>
        <v>102</v>
      </c>
      <c r="O892" s="33">
        <f>IF(N892-K892&gt;'Inputs and Outputs Part A'!B$4,N892-K892-'Inputs and Outputs Part A'!B$4,0)</f>
        <v>0</v>
      </c>
      <c r="P892" s="35">
        <f>'Inputs and Outputs Part A'!$B$5*'Data Sheet A'!N892-'Inputs and Outputs Part A'!$B$6*'Data Sheet A'!O892</f>
        <v>4080</v>
      </c>
      <c r="S892" s="13" t="s">
        <v>896</v>
      </c>
      <c r="T892" s="34">
        <v>2</v>
      </c>
      <c r="U892" s="34">
        <v>110</v>
      </c>
      <c r="V892" s="33">
        <f>'Inputs and Outputs Part A'!$B$4+'Inputs and Outputs Part A'!$B$10</f>
        <v>103</v>
      </c>
      <c r="W892" s="33">
        <f t="shared" si="80"/>
        <v>103</v>
      </c>
      <c r="X892" s="33">
        <f>IF(W892-T892&gt;'Inputs and Outputs Part A'!B$4,W892-T892-'Inputs and Outputs Part A'!B$4,0)</f>
        <v>1</v>
      </c>
      <c r="Y892" s="35">
        <f>'Inputs and Outputs Part A'!$B$5*'Data Sheet A'!W892-'Inputs and Outputs Part A'!$B$6*'Data Sheet A'!X892</f>
        <v>4020</v>
      </c>
      <c r="AB892" s="13" t="s">
        <v>896</v>
      </c>
      <c r="AC892" s="34">
        <v>2</v>
      </c>
      <c r="AD892" s="34">
        <v>110</v>
      </c>
      <c r="AE892" s="33">
        <f>'Inputs and Outputs Part A'!$B$4+'Inputs and Outputs Part A'!$B$11</f>
        <v>104</v>
      </c>
      <c r="AF892" s="33">
        <f t="shared" si="81"/>
        <v>104</v>
      </c>
      <c r="AG892" s="33">
        <f>IF(AF892-AC892&gt;'Inputs and Outputs Part A'!B$4,AF892-AC892-'Inputs and Outputs Part A'!B$4,0)</f>
        <v>2</v>
      </c>
      <c r="AH892" s="35">
        <f>'Inputs and Outputs Part A'!$B$5*'Data Sheet A'!AF892-'Inputs and Outputs Part A'!$B$6*'Data Sheet A'!AG892</f>
        <v>3960</v>
      </c>
      <c r="AK892" s="13" t="s">
        <v>896</v>
      </c>
      <c r="AL892" s="34">
        <v>2</v>
      </c>
      <c r="AM892" s="34">
        <v>110</v>
      </c>
      <c r="AN892" s="33">
        <f>'Inputs and Outputs Part A'!$B$4+'Inputs and Outputs Part A'!$B$12</f>
        <v>105</v>
      </c>
      <c r="AO892" s="33">
        <f t="shared" si="82"/>
        <v>105</v>
      </c>
      <c r="AP892" s="33">
        <f>IF(AO892-AL892&gt;'Inputs and Outputs Part A'!B$4,AO892-AL892-'Inputs and Outputs Part A'!B$4,0)</f>
        <v>3</v>
      </c>
      <c r="AQ892" s="35">
        <f>'Inputs and Outputs Part A'!$B$5*'Data Sheet A'!AO892-'Inputs and Outputs Part A'!$B$6*'Data Sheet A'!AP892</f>
        <v>3900</v>
      </c>
      <c r="AS892" s="13" t="s">
        <v>896</v>
      </c>
      <c r="AT892" s="34">
        <v>2</v>
      </c>
      <c r="AU892" s="34">
        <v>110</v>
      </c>
      <c r="AV892" s="33">
        <f>'Inputs and Outputs Part A'!$B$4</f>
        <v>100</v>
      </c>
      <c r="AW892" s="33">
        <f t="shared" si="83"/>
        <v>100</v>
      </c>
      <c r="AX892" s="33">
        <f>IF(AW892-AT892&gt;'Inputs and Outputs Part A'!B$4,AW892-AT892-'Inputs and Outputs Part A'!B$4,0)</f>
        <v>0</v>
      </c>
      <c r="AY892" s="35">
        <f>'Inputs and Outputs Part A'!$B$5*'Data Sheet A'!AW892</f>
        <v>4000</v>
      </c>
    </row>
    <row r="893" spans="1:51" x14ac:dyDescent="0.3">
      <c r="A893" s="13" t="s">
        <v>897</v>
      </c>
      <c r="B893" s="34">
        <v>3</v>
      </c>
      <c r="C893" s="34">
        <v>107</v>
      </c>
      <c r="D893" s="33">
        <f>'Inputs and Outputs Part A'!$B$4+'Inputs and Outputs Part A'!$B$8</f>
        <v>101</v>
      </c>
      <c r="E893" s="33">
        <f t="shared" si="78"/>
        <v>101</v>
      </c>
      <c r="F893" s="33">
        <f>IF(E893-B893&gt;'Inputs and Outputs Part A'!B$4,E893-B893-'Inputs and Outputs Part A'!B$4,0)</f>
        <v>0</v>
      </c>
      <c r="G893" s="35">
        <f>'Inputs and Outputs Part A'!$B$5*'Data Sheet A'!E893-'Inputs and Outputs Part A'!$B$6*'Data Sheet A'!F893</f>
        <v>4040</v>
      </c>
      <c r="J893" s="13" t="s">
        <v>897</v>
      </c>
      <c r="K893" s="34">
        <v>3</v>
      </c>
      <c r="L893" s="34">
        <v>107</v>
      </c>
      <c r="M893" s="33">
        <f>'Inputs and Outputs Part A'!$B$4+'Inputs and Outputs Part A'!$B$9</f>
        <v>102</v>
      </c>
      <c r="N893" s="33">
        <f t="shared" si="79"/>
        <v>102</v>
      </c>
      <c r="O893" s="33">
        <f>IF(N893-K893&gt;'Inputs and Outputs Part A'!B$4,N893-K893-'Inputs and Outputs Part A'!B$4,0)</f>
        <v>0</v>
      </c>
      <c r="P893" s="35">
        <f>'Inputs and Outputs Part A'!$B$5*'Data Sheet A'!N893-'Inputs and Outputs Part A'!$B$6*'Data Sheet A'!O893</f>
        <v>4080</v>
      </c>
      <c r="S893" s="13" t="s">
        <v>897</v>
      </c>
      <c r="T893" s="34">
        <v>3</v>
      </c>
      <c r="U893" s="34">
        <v>107</v>
      </c>
      <c r="V893" s="33">
        <f>'Inputs and Outputs Part A'!$B$4+'Inputs and Outputs Part A'!$B$10</f>
        <v>103</v>
      </c>
      <c r="W893" s="33">
        <f t="shared" si="80"/>
        <v>103</v>
      </c>
      <c r="X893" s="33">
        <f>IF(W893-T893&gt;'Inputs and Outputs Part A'!B$4,W893-T893-'Inputs and Outputs Part A'!B$4,0)</f>
        <v>0</v>
      </c>
      <c r="Y893" s="35">
        <f>'Inputs and Outputs Part A'!$B$5*'Data Sheet A'!W893-'Inputs and Outputs Part A'!$B$6*'Data Sheet A'!X893</f>
        <v>4120</v>
      </c>
      <c r="AB893" s="13" t="s">
        <v>897</v>
      </c>
      <c r="AC893" s="34">
        <v>3</v>
      </c>
      <c r="AD893" s="34">
        <v>107</v>
      </c>
      <c r="AE893" s="33">
        <f>'Inputs and Outputs Part A'!$B$4+'Inputs and Outputs Part A'!$B$11</f>
        <v>104</v>
      </c>
      <c r="AF893" s="33">
        <f t="shared" si="81"/>
        <v>104</v>
      </c>
      <c r="AG893" s="33">
        <f>IF(AF893-AC893&gt;'Inputs and Outputs Part A'!B$4,AF893-AC893-'Inputs and Outputs Part A'!B$4,0)</f>
        <v>1</v>
      </c>
      <c r="AH893" s="35">
        <f>'Inputs and Outputs Part A'!$B$5*'Data Sheet A'!AF893-'Inputs and Outputs Part A'!$B$6*'Data Sheet A'!AG893</f>
        <v>4060</v>
      </c>
      <c r="AK893" s="13" t="s">
        <v>897</v>
      </c>
      <c r="AL893" s="34">
        <v>3</v>
      </c>
      <c r="AM893" s="34">
        <v>107</v>
      </c>
      <c r="AN893" s="33">
        <f>'Inputs and Outputs Part A'!$B$4+'Inputs and Outputs Part A'!$B$12</f>
        <v>105</v>
      </c>
      <c r="AO893" s="33">
        <f t="shared" si="82"/>
        <v>105</v>
      </c>
      <c r="AP893" s="33">
        <f>IF(AO893-AL893&gt;'Inputs and Outputs Part A'!B$4,AO893-AL893-'Inputs and Outputs Part A'!B$4,0)</f>
        <v>2</v>
      </c>
      <c r="AQ893" s="35">
        <f>'Inputs and Outputs Part A'!$B$5*'Data Sheet A'!AO893-'Inputs and Outputs Part A'!$B$6*'Data Sheet A'!AP893</f>
        <v>4000</v>
      </c>
      <c r="AS893" s="13" t="s">
        <v>897</v>
      </c>
      <c r="AT893" s="34">
        <v>3</v>
      </c>
      <c r="AU893" s="34">
        <v>107</v>
      </c>
      <c r="AV893" s="33">
        <f>'Inputs and Outputs Part A'!$B$4</f>
        <v>100</v>
      </c>
      <c r="AW893" s="33">
        <f t="shared" si="83"/>
        <v>100</v>
      </c>
      <c r="AX893" s="33">
        <f>IF(AW893-AT893&gt;'Inputs and Outputs Part A'!B$4,AW893-AT893-'Inputs and Outputs Part A'!B$4,0)</f>
        <v>0</v>
      </c>
      <c r="AY893" s="35">
        <f>'Inputs and Outputs Part A'!$B$5*'Data Sheet A'!AW893</f>
        <v>4000</v>
      </c>
    </row>
    <row r="894" spans="1:51" x14ac:dyDescent="0.3">
      <c r="A894" s="13" t="s">
        <v>898</v>
      </c>
      <c r="B894" s="34">
        <v>2</v>
      </c>
      <c r="C894" s="34">
        <v>99</v>
      </c>
      <c r="D894" s="33">
        <f>'Inputs and Outputs Part A'!$B$4+'Inputs and Outputs Part A'!$B$8</f>
        <v>101</v>
      </c>
      <c r="E894" s="33">
        <f t="shared" si="78"/>
        <v>99</v>
      </c>
      <c r="F894" s="33">
        <f>IF(E894-B894&gt;'Inputs and Outputs Part A'!B$4,E894-B894-'Inputs and Outputs Part A'!B$4,0)</f>
        <v>0</v>
      </c>
      <c r="G894" s="35">
        <f>'Inputs and Outputs Part A'!$B$5*'Data Sheet A'!E894-'Inputs and Outputs Part A'!$B$6*'Data Sheet A'!F894</f>
        <v>3960</v>
      </c>
      <c r="J894" s="13" t="s">
        <v>898</v>
      </c>
      <c r="K894" s="34">
        <v>2</v>
      </c>
      <c r="L894" s="34">
        <v>99</v>
      </c>
      <c r="M894" s="33">
        <f>'Inputs and Outputs Part A'!$B$4+'Inputs and Outputs Part A'!$B$9</f>
        <v>102</v>
      </c>
      <c r="N894" s="33">
        <f t="shared" si="79"/>
        <v>99</v>
      </c>
      <c r="O894" s="33">
        <f>IF(N894-K894&gt;'Inputs and Outputs Part A'!B$4,N894-K894-'Inputs and Outputs Part A'!B$4,0)</f>
        <v>0</v>
      </c>
      <c r="P894" s="35">
        <f>'Inputs and Outputs Part A'!$B$5*'Data Sheet A'!N894-'Inputs and Outputs Part A'!$B$6*'Data Sheet A'!O894</f>
        <v>3960</v>
      </c>
      <c r="S894" s="13" t="s">
        <v>898</v>
      </c>
      <c r="T894" s="34">
        <v>2</v>
      </c>
      <c r="U894" s="34">
        <v>99</v>
      </c>
      <c r="V894" s="33">
        <f>'Inputs and Outputs Part A'!$B$4+'Inputs and Outputs Part A'!$B$10</f>
        <v>103</v>
      </c>
      <c r="W894" s="33">
        <f t="shared" si="80"/>
        <v>99</v>
      </c>
      <c r="X894" s="33">
        <f>IF(W894-T894&gt;'Inputs and Outputs Part A'!B$4,W894-T894-'Inputs and Outputs Part A'!B$4,0)</f>
        <v>0</v>
      </c>
      <c r="Y894" s="35">
        <f>'Inputs and Outputs Part A'!$B$5*'Data Sheet A'!W894-'Inputs and Outputs Part A'!$B$6*'Data Sheet A'!X894</f>
        <v>3960</v>
      </c>
      <c r="AB894" s="13" t="s">
        <v>898</v>
      </c>
      <c r="AC894" s="34">
        <v>2</v>
      </c>
      <c r="AD894" s="34">
        <v>99</v>
      </c>
      <c r="AE894" s="33">
        <f>'Inputs and Outputs Part A'!$B$4+'Inputs and Outputs Part A'!$B$11</f>
        <v>104</v>
      </c>
      <c r="AF894" s="33">
        <f t="shared" si="81"/>
        <v>99</v>
      </c>
      <c r="AG894" s="33">
        <f>IF(AF894-AC894&gt;'Inputs and Outputs Part A'!B$4,AF894-AC894-'Inputs and Outputs Part A'!B$4,0)</f>
        <v>0</v>
      </c>
      <c r="AH894" s="35">
        <f>'Inputs and Outputs Part A'!$B$5*'Data Sheet A'!AF894-'Inputs and Outputs Part A'!$B$6*'Data Sheet A'!AG894</f>
        <v>3960</v>
      </c>
      <c r="AK894" s="13" t="s">
        <v>898</v>
      </c>
      <c r="AL894" s="34">
        <v>2</v>
      </c>
      <c r="AM894" s="34">
        <v>99</v>
      </c>
      <c r="AN894" s="33">
        <f>'Inputs and Outputs Part A'!$B$4+'Inputs and Outputs Part A'!$B$12</f>
        <v>105</v>
      </c>
      <c r="AO894" s="33">
        <f t="shared" si="82"/>
        <v>99</v>
      </c>
      <c r="AP894" s="33">
        <f>IF(AO894-AL894&gt;'Inputs and Outputs Part A'!B$4,AO894-AL894-'Inputs and Outputs Part A'!B$4,0)</f>
        <v>0</v>
      </c>
      <c r="AQ894" s="35">
        <f>'Inputs and Outputs Part A'!$B$5*'Data Sheet A'!AO894-'Inputs and Outputs Part A'!$B$6*'Data Sheet A'!AP894</f>
        <v>3960</v>
      </c>
      <c r="AS894" s="13" t="s">
        <v>898</v>
      </c>
      <c r="AT894" s="34">
        <v>2</v>
      </c>
      <c r="AU894" s="34">
        <v>99</v>
      </c>
      <c r="AV894" s="33">
        <f>'Inputs and Outputs Part A'!$B$4</f>
        <v>100</v>
      </c>
      <c r="AW894" s="33">
        <f t="shared" si="83"/>
        <v>99</v>
      </c>
      <c r="AX894" s="33">
        <f>IF(AW894-AT894&gt;'Inputs and Outputs Part A'!B$4,AW894-AT894-'Inputs and Outputs Part A'!B$4,0)</f>
        <v>0</v>
      </c>
      <c r="AY894" s="35">
        <f>'Inputs and Outputs Part A'!$B$5*'Data Sheet A'!AW894</f>
        <v>3960</v>
      </c>
    </row>
    <row r="895" spans="1:51" x14ac:dyDescent="0.3">
      <c r="A895" s="13" t="s">
        <v>899</v>
      </c>
      <c r="B895" s="34">
        <v>4</v>
      </c>
      <c r="C895" s="34">
        <v>99</v>
      </c>
      <c r="D895" s="33">
        <f>'Inputs and Outputs Part A'!$B$4+'Inputs and Outputs Part A'!$B$8</f>
        <v>101</v>
      </c>
      <c r="E895" s="33">
        <f t="shared" si="78"/>
        <v>99</v>
      </c>
      <c r="F895" s="33">
        <f>IF(E895-B895&gt;'Inputs and Outputs Part A'!B$4,E895-B895-'Inputs and Outputs Part A'!B$4,0)</f>
        <v>0</v>
      </c>
      <c r="G895" s="35">
        <f>'Inputs and Outputs Part A'!$B$5*'Data Sheet A'!E895-'Inputs and Outputs Part A'!$B$6*'Data Sheet A'!F895</f>
        <v>3960</v>
      </c>
      <c r="J895" s="13" t="s">
        <v>899</v>
      </c>
      <c r="K895" s="34">
        <v>4</v>
      </c>
      <c r="L895" s="34">
        <v>99</v>
      </c>
      <c r="M895" s="33">
        <f>'Inputs and Outputs Part A'!$B$4+'Inputs and Outputs Part A'!$B$9</f>
        <v>102</v>
      </c>
      <c r="N895" s="33">
        <f t="shared" si="79"/>
        <v>99</v>
      </c>
      <c r="O895" s="33">
        <f>IF(N895-K895&gt;'Inputs and Outputs Part A'!B$4,N895-K895-'Inputs and Outputs Part A'!B$4,0)</f>
        <v>0</v>
      </c>
      <c r="P895" s="35">
        <f>'Inputs and Outputs Part A'!$B$5*'Data Sheet A'!N895-'Inputs and Outputs Part A'!$B$6*'Data Sheet A'!O895</f>
        <v>3960</v>
      </c>
      <c r="S895" s="13" t="s">
        <v>899</v>
      </c>
      <c r="T895" s="34">
        <v>4</v>
      </c>
      <c r="U895" s="34">
        <v>99</v>
      </c>
      <c r="V895" s="33">
        <f>'Inputs and Outputs Part A'!$B$4+'Inputs and Outputs Part A'!$B$10</f>
        <v>103</v>
      </c>
      <c r="W895" s="33">
        <f t="shared" si="80"/>
        <v>99</v>
      </c>
      <c r="X895" s="33">
        <f>IF(W895-T895&gt;'Inputs and Outputs Part A'!B$4,W895-T895-'Inputs and Outputs Part A'!B$4,0)</f>
        <v>0</v>
      </c>
      <c r="Y895" s="35">
        <f>'Inputs and Outputs Part A'!$B$5*'Data Sheet A'!W895-'Inputs and Outputs Part A'!$B$6*'Data Sheet A'!X895</f>
        <v>3960</v>
      </c>
      <c r="AB895" s="13" t="s">
        <v>899</v>
      </c>
      <c r="AC895" s="34">
        <v>4</v>
      </c>
      <c r="AD895" s="34">
        <v>99</v>
      </c>
      <c r="AE895" s="33">
        <f>'Inputs and Outputs Part A'!$B$4+'Inputs and Outputs Part A'!$B$11</f>
        <v>104</v>
      </c>
      <c r="AF895" s="33">
        <f t="shared" si="81"/>
        <v>99</v>
      </c>
      <c r="AG895" s="33">
        <f>IF(AF895-AC895&gt;'Inputs and Outputs Part A'!B$4,AF895-AC895-'Inputs and Outputs Part A'!B$4,0)</f>
        <v>0</v>
      </c>
      <c r="AH895" s="35">
        <f>'Inputs and Outputs Part A'!$B$5*'Data Sheet A'!AF895-'Inputs and Outputs Part A'!$B$6*'Data Sheet A'!AG895</f>
        <v>3960</v>
      </c>
      <c r="AK895" s="13" t="s">
        <v>899</v>
      </c>
      <c r="AL895" s="34">
        <v>4</v>
      </c>
      <c r="AM895" s="34">
        <v>99</v>
      </c>
      <c r="AN895" s="33">
        <f>'Inputs and Outputs Part A'!$B$4+'Inputs and Outputs Part A'!$B$12</f>
        <v>105</v>
      </c>
      <c r="AO895" s="33">
        <f t="shared" si="82"/>
        <v>99</v>
      </c>
      <c r="AP895" s="33">
        <f>IF(AO895-AL895&gt;'Inputs and Outputs Part A'!B$4,AO895-AL895-'Inputs and Outputs Part A'!B$4,0)</f>
        <v>0</v>
      </c>
      <c r="AQ895" s="35">
        <f>'Inputs and Outputs Part A'!$B$5*'Data Sheet A'!AO895-'Inputs and Outputs Part A'!$B$6*'Data Sheet A'!AP895</f>
        <v>3960</v>
      </c>
      <c r="AS895" s="13" t="s">
        <v>899</v>
      </c>
      <c r="AT895" s="34">
        <v>4</v>
      </c>
      <c r="AU895" s="34">
        <v>99</v>
      </c>
      <c r="AV895" s="33">
        <f>'Inputs and Outputs Part A'!$B$4</f>
        <v>100</v>
      </c>
      <c r="AW895" s="33">
        <f t="shared" si="83"/>
        <v>99</v>
      </c>
      <c r="AX895" s="33">
        <f>IF(AW895-AT895&gt;'Inputs and Outputs Part A'!B$4,AW895-AT895-'Inputs and Outputs Part A'!B$4,0)</f>
        <v>0</v>
      </c>
      <c r="AY895" s="35">
        <f>'Inputs and Outputs Part A'!$B$5*'Data Sheet A'!AW895</f>
        <v>3960</v>
      </c>
    </row>
    <row r="896" spans="1:51" x14ac:dyDescent="0.3">
      <c r="A896" s="13" t="s">
        <v>900</v>
      </c>
      <c r="B896" s="34">
        <v>0</v>
      </c>
      <c r="C896" s="34">
        <v>106</v>
      </c>
      <c r="D896" s="33">
        <f>'Inputs and Outputs Part A'!$B$4+'Inputs and Outputs Part A'!$B$8</f>
        <v>101</v>
      </c>
      <c r="E896" s="33">
        <f t="shared" si="78"/>
        <v>101</v>
      </c>
      <c r="F896" s="33">
        <f>IF(E896-B896&gt;'Inputs and Outputs Part A'!B$4,E896-B896-'Inputs and Outputs Part A'!B$4,0)</f>
        <v>1</v>
      </c>
      <c r="G896" s="35">
        <f>'Inputs and Outputs Part A'!$B$5*'Data Sheet A'!E896-'Inputs and Outputs Part A'!$B$6*'Data Sheet A'!F896</f>
        <v>3940</v>
      </c>
      <c r="J896" s="13" t="s">
        <v>900</v>
      </c>
      <c r="K896" s="34">
        <v>0</v>
      </c>
      <c r="L896" s="34">
        <v>106</v>
      </c>
      <c r="M896" s="33">
        <f>'Inputs and Outputs Part A'!$B$4+'Inputs and Outputs Part A'!$B$9</f>
        <v>102</v>
      </c>
      <c r="N896" s="33">
        <f t="shared" si="79"/>
        <v>102</v>
      </c>
      <c r="O896" s="33">
        <f>IF(N896-K896&gt;'Inputs and Outputs Part A'!B$4,N896-K896-'Inputs and Outputs Part A'!B$4,0)</f>
        <v>2</v>
      </c>
      <c r="P896" s="35">
        <f>'Inputs and Outputs Part A'!$B$5*'Data Sheet A'!N896-'Inputs and Outputs Part A'!$B$6*'Data Sheet A'!O896</f>
        <v>3880</v>
      </c>
      <c r="S896" s="13" t="s">
        <v>900</v>
      </c>
      <c r="T896" s="34">
        <v>0</v>
      </c>
      <c r="U896" s="34">
        <v>106</v>
      </c>
      <c r="V896" s="33">
        <f>'Inputs and Outputs Part A'!$B$4+'Inputs and Outputs Part A'!$B$10</f>
        <v>103</v>
      </c>
      <c r="W896" s="33">
        <f t="shared" si="80"/>
        <v>103</v>
      </c>
      <c r="X896" s="33">
        <f>IF(W896-T896&gt;'Inputs and Outputs Part A'!B$4,W896-T896-'Inputs and Outputs Part A'!B$4,0)</f>
        <v>3</v>
      </c>
      <c r="Y896" s="35">
        <f>'Inputs and Outputs Part A'!$B$5*'Data Sheet A'!W896-'Inputs and Outputs Part A'!$B$6*'Data Sheet A'!X896</f>
        <v>3820</v>
      </c>
      <c r="AB896" s="13" t="s">
        <v>900</v>
      </c>
      <c r="AC896" s="34">
        <v>0</v>
      </c>
      <c r="AD896" s="34">
        <v>106</v>
      </c>
      <c r="AE896" s="33">
        <f>'Inputs and Outputs Part A'!$B$4+'Inputs and Outputs Part A'!$B$11</f>
        <v>104</v>
      </c>
      <c r="AF896" s="33">
        <f t="shared" si="81"/>
        <v>104</v>
      </c>
      <c r="AG896" s="33">
        <f>IF(AF896-AC896&gt;'Inputs and Outputs Part A'!B$4,AF896-AC896-'Inputs and Outputs Part A'!B$4,0)</f>
        <v>4</v>
      </c>
      <c r="AH896" s="35">
        <f>'Inputs and Outputs Part A'!$B$5*'Data Sheet A'!AF896-'Inputs and Outputs Part A'!$B$6*'Data Sheet A'!AG896</f>
        <v>3760</v>
      </c>
      <c r="AK896" s="13" t="s">
        <v>900</v>
      </c>
      <c r="AL896" s="34">
        <v>0</v>
      </c>
      <c r="AM896" s="34">
        <v>106</v>
      </c>
      <c r="AN896" s="33">
        <f>'Inputs and Outputs Part A'!$B$4+'Inputs and Outputs Part A'!$B$12</f>
        <v>105</v>
      </c>
      <c r="AO896" s="33">
        <f t="shared" si="82"/>
        <v>105</v>
      </c>
      <c r="AP896" s="33">
        <f>IF(AO896-AL896&gt;'Inputs and Outputs Part A'!B$4,AO896-AL896-'Inputs and Outputs Part A'!B$4,0)</f>
        <v>5</v>
      </c>
      <c r="AQ896" s="35">
        <f>'Inputs and Outputs Part A'!$B$5*'Data Sheet A'!AO896-'Inputs and Outputs Part A'!$B$6*'Data Sheet A'!AP896</f>
        <v>3700</v>
      </c>
      <c r="AS896" s="13" t="s">
        <v>900</v>
      </c>
      <c r="AT896" s="34">
        <v>0</v>
      </c>
      <c r="AU896" s="34">
        <v>106</v>
      </c>
      <c r="AV896" s="33">
        <f>'Inputs and Outputs Part A'!$B$4</f>
        <v>100</v>
      </c>
      <c r="AW896" s="33">
        <f t="shared" si="83"/>
        <v>100</v>
      </c>
      <c r="AX896" s="33">
        <f>IF(AW896-AT896&gt;'Inputs and Outputs Part A'!B$4,AW896-AT896-'Inputs and Outputs Part A'!B$4,0)</f>
        <v>0</v>
      </c>
      <c r="AY896" s="35">
        <f>'Inputs and Outputs Part A'!$B$5*'Data Sheet A'!AW896</f>
        <v>4000</v>
      </c>
    </row>
    <row r="897" spans="1:51" x14ac:dyDescent="0.3">
      <c r="A897" s="13" t="s">
        <v>901</v>
      </c>
      <c r="B897" s="34">
        <v>4</v>
      </c>
      <c r="C897" s="34">
        <v>103</v>
      </c>
      <c r="D897" s="33">
        <f>'Inputs and Outputs Part A'!$B$4+'Inputs and Outputs Part A'!$B$8</f>
        <v>101</v>
      </c>
      <c r="E897" s="33">
        <f t="shared" si="78"/>
        <v>101</v>
      </c>
      <c r="F897" s="33">
        <f>IF(E897-B897&gt;'Inputs and Outputs Part A'!B$4,E897-B897-'Inputs and Outputs Part A'!B$4,0)</f>
        <v>0</v>
      </c>
      <c r="G897" s="35">
        <f>'Inputs and Outputs Part A'!$B$5*'Data Sheet A'!E897-'Inputs and Outputs Part A'!$B$6*'Data Sheet A'!F897</f>
        <v>4040</v>
      </c>
      <c r="J897" s="13" t="s">
        <v>901</v>
      </c>
      <c r="K897" s="34">
        <v>4</v>
      </c>
      <c r="L897" s="34">
        <v>103</v>
      </c>
      <c r="M897" s="33">
        <f>'Inputs and Outputs Part A'!$B$4+'Inputs and Outputs Part A'!$B$9</f>
        <v>102</v>
      </c>
      <c r="N897" s="33">
        <f t="shared" si="79"/>
        <v>102</v>
      </c>
      <c r="O897" s="33">
        <f>IF(N897-K897&gt;'Inputs and Outputs Part A'!B$4,N897-K897-'Inputs and Outputs Part A'!B$4,0)</f>
        <v>0</v>
      </c>
      <c r="P897" s="35">
        <f>'Inputs and Outputs Part A'!$B$5*'Data Sheet A'!N897-'Inputs and Outputs Part A'!$B$6*'Data Sheet A'!O897</f>
        <v>4080</v>
      </c>
      <c r="S897" s="13" t="s">
        <v>901</v>
      </c>
      <c r="T897" s="34">
        <v>4</v>
      </c>
      <c r="U897" s="34">
        <v>103</v>
      </c>
      <c r="V897" s="33">
        <f>'Inputs and Outputs Part A'!$B$4+'Inputs and Outputs Part A'!$B$10</f>
        <v>103</v>
      </c>
      <c r="W897" s="33">
        <f t="shared" si="80"/>
        <v>103</v>
      </c>
      <c r="X897" s="33">
        <f>IF(W897-T897&gt;'Inputs and Outputs Part A'!B$4,W897-T897-'Inputs and Outputs Part A'!B$4,0)</f>
        <v>0</v>
      </c>
      <c r="Y897" s="35">
        <f>'Inputs and Outputs Part A'!$B$5*'Data Sheet A'!W897-'Inputs and Outputs Part A'!$B$6*'Data Sheet A'!X897</f>
        <v>4120</v>
      </c>
      <c r="AB897" s="13" t="s">
        <v>901</v>
      </c>
      <c r="AC897" s="34">
        <v>4</v>
      </c>
      <c r="AD897" s="34">
        <v>103</v>
      </c>
      <c r="AE897" s="33">
        <f>'Inputs and Outputs Part A'!$B$4+'Inputs and Outputs Part A'!$B$11</f>
        <v>104</v>
      </c>
      <c r="AF897" s="33">
        <f t="shared" si="81"/>
        <v>103</v>
      </c>
      <c r="AG897" s="33">
        <f>IF(AF897-AC897&gt;'Inputs and Outputs Part A'!B$4,AF897-AC897-'Inputs and Outputs Part A'!B$4,0)</f>
        <v>0</v>
      </c>
      <c r="AH897" s="35">
        <f>'Inputs and Outputs Part A'!$B$5*'Data Sheet A'!AF897-'Inputs and Outputs Part A'!$B$6*'Data Sheet A'!AG897</f>
        <v>4120</v>
      </c>
      <c r="AK897" s="13" t="s">
        <v>901</v>
      </c>
      <c r="AL897" s="34">
        <v>4</v>
      </c>
      <c r="AM897" s="34">
        <v>103</v>
      </c>
      <c r="AN897" s="33">
        <f>'Inputs and Outputs Part A'!$B$4+'Inputs and Outputs Part A'!$B$12</f>
        <v>105</v>
      </c>
      <c r="AO897" s="33">
        <f t="shared" si="82"/>
        <v>103</v>
      </c>
      <c r="AP897" s="33">
        <f>IF(AO897-AL897&gt;'Inputs and Outputs Part A'!B$4,AO897-AL897-'Inputs and Outputs Part A'!B$4,0)</f>
        <v>0</v>
      </c>
      <c r="AQ897" s="35">
        <f>'Inputs and Outputs Part A'!$B$5*'Data Sheet A'!AO897-'Inputs and Outputs Part A'!$B$6*'Data Sheet A'!AP897</f>
        <v>4120</v>
      </c>
      <c r="AS897" s="13" t="s">
        <v>901</v>
      </c>
      <c r="AT897" s="34">
        <v>4</v>
      </c>
      <c r="AU897" s="34">
        <v>103</v>
      </c>
      <c r="AV897" s="33">
        <f>'Inputs and Outputs Part A'!$B$4</f>
        <v>100</v>
      </c>
      <c r="AW897" s="33">
        <f t="shared" si="83"/>
        <v>100</v>
      </c>
      <c r="AX897" s="33">
        <f>IF(AW897-AT897&gt;'Inputs and Outputs Part A'!B$4,AW897-AT897-'Inputs and Outputs Part A'!B$4,0)</f>
        <v>0</v>
      </c>
      <c r="AY897" s="35">
        <f>'Inputs and Outputs Part A'!$B$5*'Data Sheet A'!AW897</f>
        <v>4000</v>
      </c>
    </row>
    <row r="898" spans="1:51" x14ac:dyDescent="0.3">
      <c r="A898" s="13" t="s">
        <v>902</v>
      </c>
      <c r="B898" s="34">
        <v>3</v>
      </c>
      <c r="C898" s="34">
        <v>111</v>
      </c>
      <c r="D898" s="33">
        <f>'Inputs and Outputs Part A'!$B$4+'Inputs and Outputs Part A'!$B$8</f>
        <v>101</v>
      </c>
      <c r="E898" s="33">
        <f t="shared" si="78"/>
        <v>101</v>
      </c>
      <c r="F898" s="33">
        <f>IF(E898-B898&gt;'Inputs and Outputs Part A'!B$4,E898-B898-'Inputs and Outputs Part A'!B$4,0)</f>
        <v>0</v>
      </c>
      <c r="G898" s="35">
        <f>'Inputs and Outputs Part A'!$B$5*'Data Sheet A'!E898-'Inputs and Outputs Part A'!$B$6*'Data Sheet A'!F898</f>
        <v>4040</v>
      </c>
      <c r="J898" s="13" t="s">
        <v>902</v>
      </c>
      <c r="K898" s="34">
        <v>3</v>
      </c>
      <c r="L898" s="34">
        <v>111</v>
      </c>
      <c r="M898" s="33">
        <f>'Inputs and Outputs Part A'!$B$4+'Inputs and Outputs Part A'!$B$9</f>
        <v>102</v>
      </c>
      <c r="N898" s="33">
        <f t="shared" si="79"/>
        <v>102</v>
      </c>
      <c r="O898" s="33">
        <f>IF(N898-K898&gt;'Inputs and Outputs Part A'!B$4,N898-K898-'Inputs and Outputs Part A'!B$4,0)</f>
        <v>0</v>
      </c>
      <c r="P898" s="35">
        <f>'Inputs and Outputs Part A'!$B$5*'Data Sheet A'!N898-'Inputs and Outputs Part A'!$B$6*'Data Sheet A'!O898</f>
        <v>4080</v>
      </c>
      <c r="S898" s="13" t="s">
        <v>902</v>
      </c>
      <c r="T898" s="34">
        <v>3</v>
      </c>
      <c r="U898" s="34">
        <v>111</v>
      </c>
      <c r="V898" s="33">
        <f>'Inputs and Outputs Part A'!$B$4+'Inputs and Outputs Part A'!$B$10</f>
        <v>103</v>
      </c>
      <c r="W898" s="33">
        <f t="shared" si="80"/>
        <v>103</v>
      </c>
      <c r="X898" s="33">
        <f>IF(W898-T898&gt;'Inputs and Outputs Part A'!B$4,W898-T898-'Inputs and Outputs Part A'!B$4,0)</f>
        <v>0</v>
      </c>
      <c r="Y898" s="35">
        <f>'Inputs and Outputs Part A'!$B$5*'Data Sheet A'!W898-'Inputs and Outputs Part A'!$B$6*'Data Sheet A'!X898</f>
        <v>4120</v>
      </c>
      <c r="AB898" s="13" t="s">
        <v>902</v>
      </c>
      <c r="AC898" s="34">
        <v>3</v>
      </c>
      <c r="AD898" s="34">
        <v>111</v>
      </c>
      <c r="AE898" s="33">
        <f>'Inputs and Outputs Part A'!$B$4+'Inputs and Outputs Part A'!$B$11</f>
        <v>104</v>
      </c>
      <c r="AF898" s="33">
        <f t="shared" si="81"/>
        <v>104</v>
      </c>
      <c r="AG898" s="33">
        <f>IF(AF898-AC898&gt;'Inputs and Outputs Part A'!B$4,AF898-AC898-'Inputs and Outputs Part A'!B$4,0)</f>
        <v>1</v>
      </c>
      <c r="AH898" s="35">
        <f>'Inputs and Outputs Part A'!$B$5*'Data Sheet A'!AF898-'Inputs and Outputs Part A'!$B$6*'Data Sheet A'!AG898</f>
        <v>4060</v>
      </c>
      <c r="AK898" s="13" t="s">
        <v>902</v>
      </c>
      <c r="AL898" s="34">
        <v>3</v>
      </c>
      <c r="AM898" s="34">
        <v>111</v>
      </c>
      <c r="AN898" s="33">
        <f>'Inputs and Outputs Part A'!$B$4+'Inputs and Outputs Part A'!$B$12</f>
        <v>105</v>
      </c>
      <c r="AO898" s="33">
        <f t="shared" si="82"/>
        <v>105</v>
      </c>
      <c r="AP898" s="33">
        <f>IF(AO898-AL898&gt;'Inputs and Outputs Part A'!B$4,AO898-AL898-'Inputs and Outputs Part A'!B$4,0)</f>
        <v>2</v>
      </c>
      <c r="AQ898" s="35">
        <f>'Inputs and Outputs Part A'!$B$5*'Data Sheet A'!AO898-'Inputs and Outputs Part A'!$B$6*'Data Sheet A'!AP898</f>
        <v>4000</v>
      </c>
      <c r="AS898" s="13" t="s">
        <v>902</v>
      </c>
      <c r="AT898" s="34">
        <v>3</v>
      </c>
      <c r="AU898" s="34">
        <v>111</v>
      </c>
      <c r="AV898" s="33">
        <f>'Inputs and Outputs Part A'!$B$4</f>
        <v>100</v>
      </c>
      <c r="AW898" s="33">
        <f t="shared" si="83"/>
        <v>100</v>
      </c>
      <c r="AX898" s="33">
        <f>IF(AW898-AT898&gt;'Inputs and Outputs Part A'!B$4,AW898-AT898-'Inputs and Outputs Part A'!B$4,0)</f>
        <v>0</v>
      </c>
      <c r="AY898" s="35">
        <f>'Inputs and Outputs Part A'!$B$5*'Data Sheet A'!AW898</f>
        <v>4000</v>
      </c>
    </row>
    <row r="899" spans="1:51" x14ac:dyDescent="0.3">
      <c r="A899" s="13" t="s">
        <v>903</v>
      </c>
      <c r="B899" s="34">
        <v>0</v>
      </c>
      <c r="C899" s="34">
        <v>104</v>
      </c>
      <c r="D899" s="33">
        <f>'Inputs and Outputs Part A'!$B$4+'Inputs and Outputs Part A'!$B$8</f>
        <v>101</v>
      </c>
      <c r="E899" s="33">
        <f t="shared" si="78"/>
        <v>101</v>
      </c>
      <c r="F899" s="33">
        <f>IF(E899-B899&gt;'Inputs and Outputs Part A'!B$4,E899-B899-'Inputs and Outputs Part A'!B$4,0)</f>
        <v>1</v>
      </c>
      <c r="G899" s="35">
        <f>'Inputs and Outputs Part A'!$B$5*'Data Sheet A'!E899-'Inputs and Outputs Part A'!$B$6*'Data Sheet A'!F899</f>
        <v>3940</v>
      </c>
      <c r="J899" s="13" t="s">
        <v>903</v>
      </c>
      <c r="K899" s="34">
        <v>0</v>
      </c>
      <c r="L899" s="34">
        <v>104</v>
      </c>
      <c r="M899" s="33">
        <f>'Inputs and Outputs Part A'!$B$4+'Inputs and Outputs Part A'!$B$9</f>
        <v>102</v>
      </c>
      <c r="N899" s="33">
        <f t="shared" si="79"/>
        <v>102</v>
      </c>
      <c r="O899" s="33">
        <f>IF(N899-K899&gt;'Inputs and Outputs Part A'!B$4,N899-K899-'Inputs and Outputs Part A'!B$4,0)</f>
        <v>2</v>
      </c>
      <c r="P899" s="35">
        <f>'Inputs and Outputs Part A'!$B$5*'Data Sheet A'!N899-'Inputs and Outputs Part A'!$B$6*'Data Sheet A'!O899</f>
        <v>3880</v>
      </c>
      <c r="S899" s="13" t="s">
        <v>903</v>
      </c>
      <c r="T899" s="34">
        <v>0</v>
      </c>
      <c r="U899" s="34">
        <v>104</v>
      </c>
      <c r="V899" s="33">
        <f>'Inputs and Outputs Part A'!$B$4+'Inputs and Outputs Part A'!$B$10</f>
        <v>103</v>
      </c>
      <c r="W899" s="33">
        <f t="shared" si="80"/>
        <v>103</v>
      </c>
      <c r="X899" s="33">
        <f>IF(W899-T899&gt;'Inputs and Outputs Part A'!B$4,W899-T899-'Inputs and Outputs Part A'!B$4,0)</f>
        <v>3</v>
      </c>
      <c r="Y899" s="35">
        <f>'Inputs and Outputs Part A'!$B$5*'Data Sheet A'!W899-'Inputs and Outputs Part A'!$B$6*'Data Sheet A'!X899</f>
        <v>3820</v>
      </c>
      <c r="AB899" s="13" t="s">
        <v>903</v>
      </c>
      <c r="AC899" s="34">
        <v>0</v>
      </c>
      <c r="AD899" s="34">
        <v>104</v>
      </c>
      <c r="AE899" s="33">
        <f>'Inputs and Outputs Part A'!$B$4+'Inputs and Outputs Part A'!$B$11</f>
        <v>104</v>
      </c>
      <c r="AF899" s="33">
        <f t="shared" si="81"/>
        <v>104</v>
      </c>
      <c r="AG899" s="33">
        <f>IF(AF899-AC899&gt;'Inputs and Outputs Part A'!B$4,AF899-AC899-'Inputs and Outputs Part A'!B$4,0)</f>
        <v>4</v>
      </c>
      <c r="AH899" s="35">
        <f>'Inputs and Outputs Part A'!$B$5*'Data Sheet A'!AF899-'Inputs and Outputs Part A'!$B$6*'Data Sheet A'!AG899</f>
        <v>3760</v>
      </c>
      <c r="AK899" s="13" t="s">
        <v>903</v>
      </c>
      <c r="AL899" s="34">
        <v>0</v>
      </c>
      <c r="AM899" s="34">
        <v>104</v>
      </c>
      <c r="AN899" s="33">
        <f>'Inputs and Outputs Part A'!$B$4+'Inputs and Outputs Part A'!$B$12</f>
        <v>105</v>
      </c>
      <c r="AO899" s="33">
        <f t="shared" si="82"/>
        <v>104</v>
      </c>
      <c r="AP899" s="33">
        <f>IF(AO899-AL899&gt;'Inputs and Outputs Part A'!B$4,AO899-AL899-'Inputs and Outputs Part A'!B$4,0)</f>
        <v>4</v>
      </c>
      <c r="AQ899" s="35">
        <f>'Inputs and Outputs Part A'!$B$5*'Data Sheet A'!AO899-'Inputs and Outputs Part A'!$B$6*'Data Sheet A'!AP899</f>
        <v>3760</v>
      </c>
      <c r="AS899" s="13" t="s">
        <v>903</v>
      </c>
      <c r="AT899" s="34">
        <v>0</v>
      </c>
      <c r="AU899" s="34">
        <v>104</v>
      </c>
      <c r="AV899" s="33">
        <f>'Inputs and Outputs Part A'!$B$4</f>
        <v>100</v>
      </c>
      <c r="AW899" s="33">
        <f t="shared" si="83"/>
        <v>100</v>
      </c>
      <c r="AX899" s="33">
        <f>IF(AW899-AT899&gt;'Inputs and Outputs Part A'!B$4,AW899-AT899-'Inputs and Outputs Part A'!B$4,0)</f>
        <v>0</v>
      </c>
      <c r="AY899" s="35">
        <f>'Inputs and Outputs Part A'!$B$5*'Data Sheet A'!AW899</f>
        <v>4000</v>
      </c>
    </row>
    <row r="900" spans="1:51" x14ac:dyDescent="0.3">
      <c r="A900" s="13" t="s">
        <v>904</v>
      </c>
      <c r="B900" s="34">
        <v>3</v>
      </c>
      <c r="C900" s="34">
        <v>95</v>
      </c>
      <c r="D900" s="33">
        <f>'Inputs and Outputs Part A'!$B$4+'Inputs and Outputs Part A'!$B$8</f>
        <v>101</v>
      </c>
      <c r="E900" s="33">
        <f t="shared" ref="E900:E963" si="84">MIN(C900:D900)</f>
        <v>95</v>
      </c>
      <c r="F900" s="33">
        <f>IF(E900-B900&gt;'Inputs and Outputs Part A'!B$4,E900-B900-'Inputs and Outputs Part A'!B$4,0)</f>
        <v>0</v>
      </c>
      <c r="G900" s="35">
        <f>'Inputs and Outputs Part A'!$B$5*'Data Sheet A'!E900-'Inputs and Outputs Part A'!$B$6*'Data Sheet A'!F900</f>
        <v>3800</v>
      </c>
      <c r="J900" s="13" t="s">
        <v>904</v>
      </c>
      <c r="K900" s="34">
        <v>3</v>
      </c>
      <c r="L900" s="34">
        <v>95</v>
      </c>
      <c r="M900" s="33">
        <f>'Inputs and Outputs Part A'!$B$4+'Inputs and Outputs Part A'!$B$9</f>
        <v>102</v>
      </c>
      <c r="N900" s="33">
        <f t="shared" ref="N900:N963" si="85">MIN(L900:M900)</f>
        <v>95</v>
      </c>
      <c r="O900" s="33">
        <f>IF(N900-K900&gt;'Inputs and Outputs Part A'!B$4,N900-K900-'Inputs and Outputs Part A'!B$4,0)</f>
        <v>0</v>
      </c>
      <c r="P900" s="35">
        <f>'Inputs and Outputs Part A'!$B$5*'Data Sheet A'!N900-'Inputs and Outputs Part A'!$B$6*'Data Sheet A'!O900</f>
        <v>3800</v>
      </c>
      <c r="S900" s="13" t="s">
        <v>904</v>
      </c>
      <c r="T900" s="34">
        <v>3</v>
      </c>
      <c r="U900" s="34">
        <v>95</v>
      </c>
      <c r="V900" s="33">
        <f>'Inputs and Outputs Part A'!$B$4+'Inputs and Outputs Part A'!$B$10</f>
        <v>103</v>
      </c>
      <c r="W900" s="33">
        <f t="shared" ref="W900:W963" si="86">MIN(U900:V900)</f>
        <v>95</v>
      </c>
      <c r="X900" s="33">
        <f>IF(W900-T900&gt;'Inputs and Outputs Part A'!B$4,W900-T900-'Inputs and Outputs Part A'!B$4,0)</f>
        <v>0</v>
      </c>
      <c r="Y900" s="35">
        <f>'Inputs and Outputs Part A'!$B$5*'Data Sheet A'!W900-'Inputs and Outputs Part A'!$B$6*'Data Sheet A'!X900</f>
        <v>3800</v>
      </c>
      <c r="AB900" s="13" t="s">
        <v>904</v>
      </c>
      <c r="AC900" s="34">
        <v>3</v>
      </c>
      <c r="AD900" s="34">
        <v>95</v>
      </c>
      <c r="AE900" s="33">
        <f>'Inputs and Outputs Part A'!$B$4+'Inputs and Outputs Part A'!$B$11</f>
        <v>104</v>
      </c>
      <c r="AF900" s="33">
        <f t="shared" ref="AF900:AF963" si="87">MIN(AD900:AE900)</f>
        <v>95</v>
      </c>
      <c r="AG900" s="33">
        <f>IF(AF900-AC900&gt;'Inputs and Outputs Part A'!B$4,AF900-AC900-'Inputs and Outputs Part A'!B$4,0)</f>
        <v>0</v>
      </c>
      <c r="AH900" s="35">
        <f>'Inputs and Outputs Part A'!$B$5*'Data Sheet A'!AF900-'Inputs and Outputs Part A'!$B$6*'Data Sheet A'!AG900</f>
        <v>3800</v>
      </c>
      <c r="AK900" s="13" t="s">
        <v>904</v>
      </c>
      <c r="AL900" s="34">
        <v>3</v>
      </c>
      <c r="AM900" s="34">
        <v>95</v>
      </c>
      <c r="AN900" s="33">
        <f>'Inputs and Outputs Part A'!$B$4+'Inputs and Outputs Part A'!$B$12</f>
        <v>105</v>
      </c>
      <c r="AO900" s="33">
        <f t="shared" ref="AO900:AO963" si="88">MIN(AM900:AN900)</f>
        <v>95</v>
      </c>
      <c r="AP900" s="33">
        <f>IF(AO900-AL900&gt;'Inputs and Outputs Part A'!B$4,AO900-AL900-'Inputs and Outputs Part A'!B$4,0)</f>
        <v>0</v>
      </c>
      <c r="AQ900" s="35">
        <f>'Inputs and Outputs Part A'!$B$5*'Data Sheet A'!AO900-'Inputs and Outputs Part A'!$B$6*'Data Sheet A'!AP900</f>
        <v>3800</v>
      </c>
      <c r="AS900" s="13" t="s">
        <v>904</v>
      </c>
      <c r="AT900" s="34">
        <v>3</v>
      </c>
      <c r="AU900" s="34">
        <v>95</v>
      </c>
      <c r="AV900" s="33">
        <f>'Inputs and Outputs Part A'!$B$4</f>
        <v>100</v>
      </c>
      <c r="AW900" s="33">
        <f t="shared" ref="AW900:AW963" si="89">MIN(AU900:AV900)</f>
        <v>95</v>
      </c>
      <c r="AX900" s="33">
        <f>IF(AW900-AT900&gt;'Inputs and Outputs Part A'!B$4,AW900-AT900-'Inputs and Outputs Part A'!B$4,0)</f>
        <v>0</v>
      </c>
      <c r="AY900" s="35">
        <f>'Inputs and Outputs Part A'!$B$5*'Data Sheet A'!AW900</f>
        <v>3800</v>
      </c>
    </row>
    <row r="901" spans="1:51" x14ac:dyDescent="0.3">
      <c r="A901" s="13" t="s">
        <v>905</v>
      </c>
      <c r="B901" s="34">
        <v>4</v>
      </c>
      <c r="C901" s="34">
        <v>104</v>
      </c>
      <c r="D901" s="33">
        <f>'Inputs and Outputs Part A'!$B$4+'Inputs and Outputs Part A'!$B$8</f>
        <v>101</v>
      </c>
      <c r="E901" s="33">
        <f t="shared" si="84"/>
        <v>101</v>
      </c>
      <c r="F901" s="33">
        <f>IF(E901-B901&gt;'Inputs and Outputs Part A'!B$4,E901-B901-'Inputs and Outputs Part A'!B$4,0)</f>
        <v>0</v>
      </c>
      <c r="G901" s="35">
        <f>'Inputs and Outputs Part A'!$B$5*'Data Sheet A'!E901-'Inputs and Outputs Part A'!$B$6*'Data Sheet A'!F901</f>
        <v>4040</v>
      </c>
      <c r="J901" s="13" t="s">
        <v>905</v>
      </c>
      <c r="K901" s="34">
        <v>4</v>
      </c>
      <c r="L901" s="34">
        <v>104</v>
      </c>
      <c r="M901" s="33">
        <f>'Inputs and Outputs Part A'!$B$4+'Inputs and Outputs Part A'!$B$9</f>
        <v>102</v>
      </c>
      <c r="N901" s="33">
        <f t="shared" si="85"/>
        <v>102</v>
      </c>
      <c r="O901" s="33">
        <f>IF(N901-K901&gt;'Inputs and Outputs Part A'!B$4,N901-K901-'Inputs and Outputs Part A'!B$4,0)</f>
        <v>0</v>
      </c>
      <c r="P901" s="35">
        <f>'Inputs and Outputs Part A'!$B$5*'Data Sheet A'!N901-'Inputs and Outputs Part A'!$B$6*'Data Sheet A'!O901</f>
        <v>4080</v>
      </c>
      <c r="S901" s="13" t="s">
        <v>905</v>
      </c>
      <c r="T901" s="34">
        <v>4</v>
      </c>
      <c r="U901" s="34">
        <v>104</v>
      </c>
      <c r="V901" s="33">
        <f>'Inputs and Outputs Part A'!$B$4+'Inputs and Outputs Part A'!$B$10</f>
        <v>103</v>
      </c>
      <c r="W901" s="33">
        <f t="shared" si="86"/>
        <v>103</v>
      </c>
      <c r="X901" s="33">
        <f>IF(W901-T901&gt;'Inputs and Outputs Part A'!B$4,W901-T901-'Inputs and Outputs Part A'!B$4,0)</f>
        <v>0</v>
      </c>
      <c r="Y901" s="35">
        <f>'Inputs and Outputs Part A'!$B$5*'Data Sheet A'!W901-'Inputs and Outputs Part A'!$B$6*'Data Sheet A'!X901</f>
        <v>4120</v>
      </c>
      <c r="AB901" s="13" t="s">
        <v>905</v>
      </c>
      <c r="AC901" s="34">
        <v>4</v>
      </c>
      <c r="AD901" s="34">
        <v>104</v>
      </c>
      <c r="AE901" s="33">
        <f>'Inputs and Outputs Part A'!$B$4+'Inputs and Outputs Part A'!$B$11</f>
        <v>104</v>
      </c>
      <c r="AF901" s="33">
        <f t="shared" si="87"/>
        <v>104</v>
      </c>
      <c r="AG901" s="33">
        <f>IF(AF901-AC901&gt;'Inputs and Outputs Part A'!B$4,AF901-AC901-'Inputs and Outputs Part A'!B$4,0)</f>
        <v>0</v>
      </c>
      <c r="AH901" s="35">
        <f>'Inputs and Outputs Part A'!$B$5*'Data Sheet A'!AF901-'Inputs and Outputs Part A'!$B$6*'Data Sheet A'!AG901</f>
        <v>4160</v>
      </c>
      <c r="AK901" s="13" t="s">
        <v>905</v>
      </c>
      <c r="AL901" s="34">
        <v>4</v>
      </c>
      <c r="AM901" s="34">
        <v>104</v>
      </c>
      <c r="AN901" s="33">
        <f>'Inputs and Outputs Part A'!$B$4+'Inputs and Outputs Part A'!$B$12</f>
        <v>105</v>
      </c>
      <c r="AO901" s="33">
        <f t="shared" si="88"/>
        <v>104</v>
      </c>
      <c r="AP901" s="33">
        <f>IF(AO901-AL901&gt;'Inputs and Outputs Part A'!B$4,AO901-AL901-'Inputs and Outputs Part A'!B$4,0)</f>
        <v>0</v>
      </c>
      <c r="AQ901" s="35">
        <f>'Inputs and Outputs Part A'!$B$5*'Data Sheet A'!AO901-'Inputs and Outputs Part A'!$B$6*'Data Sheet A'!AP901</f>
        <v>4160</v>
      </c>
      <c r="AS901" s="13" t="s">
        <v>905</v>
      </c>
      <c r="AT901" s="34">
        <v>4</v>
      </c>
      <c r="AU901" s="34">
        <v>104</v>
      </c>
      <c r="AV901" s="33">
        <f>'Inputs and Outputs Part A'!$B$4</f>
        <v>100</v>
      </c>
      <c r="AW901" s="33">
        <f t="shared" si="89"/>
        <v>100</v>
      </c>
      <c r="AX901" s="33">
        <f>IF(AW901-AT901&gt;'Inputs and Outputs Part A'!B$4,AW901-AT901-'Inputs and Outputs Part A'!B$4,0)</f>
        <v>0</v>
      </c>
      <c r="AY901" s="35">
        <f>'Inputs and Outputs Part A'!$B$5*'Data Sheet A'!AW901</f>
        <v>4000</v>
      </c>
    </row>
    <row r="902" spans="1:51" x14ac:dyDescent="0.3">
      <c r="A902" s="13" t="s">
        <v>906</v>
      </c>
      <c r="B902" s="34">
        <v>0</v>
      </c>
      <c r="C902" s="34">
        <v>104</v>
      </c>
      <c r="D902" s="33">
        <f>'Inputs and Outputs Part A'!$B$4+'Inputs and Outputs Part A'!$B$8</f>
        <v>101</v>
      </c>
      <c r="E902" s="33">
        <f t="shared" si="84"/>
        <v>101</v>
      </c>
      <c r="F902" s="33">
        <f>IF(E902-B902&gt;'Inputs and Outputs Part A'!B$4,E902-B902-'Inputs and Outputs Part A'!B$4,0)</f>
        <v>1</v>
      </c>
      <c r="G902" s="35">
        <f>'Inputs and Outputs Part A'!$B$5*'Data Sheet A'!E902-'Inputs and Outputs Part A'!$B$6*'Data Sheet A'!F902</f>
        <v>3940</v>
      </c>
      <c r="J902" s="13" t="s">
        <v>906</v>
      </c>
      <c r="K902" s="34">
        <v>0</v>
      </c>
      <c r="L902" s="34">
        <v>104</v>
      </c>
      <c r="M902" s="33">
        <f>'Inputs and Outputs Part A'!$B$4+'Inputs and Outputs Part A'!$B$9</f>
        <v>102</v>
      </c>
      <c r="N902" s="33">
        <f t="shared" si="85"/>
        <v>102</v>
      </c>
      <c r="O902" s="33">
        <f>IF(N902-K902&gt;'Inputs and Outputs Part A'!B$4,N902-K902-'Inputs and Outputs Part A'!B$4,0)</f>
        <v>2</v>
      </c>
      <c r="P902" s="35">
        <f>'Inputs and Outputs Part A'!$B$5*'Data Sheet A'!N902-'Inputs and Outputs Part A'!$B$6*'Data Sheet A'!O902</f>
        <v>3880</v>
      </c>
      <c r="S902" s="13" t="s">
        <v>906</v>
      </c>
      <c r="T902" s="34">
        <v>0</v>
      </c>
      <c r="U902" s="34">
        <v>104</v>
      </c>
      <c r="V902" s="33">
        <f>'Inputs and Outputs Part A'!$B$4+'Inputs and Outputs Part A'!$B$10</f>
        <v>103</v>
      </c>
      <c r="W902" s="33">
        <f t="shared" si="86"/>
        <v>103</v>
      </c>
      <c r="X902" s="33">
        <f>IF(W902-T902&gt;'Inputs and Outputs Part A'!B$4,W902-T902-'Inputs and Outputs Part A'!B$4,0)</f>
        <v>3</v>
      </c>
      <c r="Y902" s="35">
        <f>'Inputs and Outputs Part A'!$B$5*'Data Sheet A'!W902-'Inputs and Outputs Part A'!$B$6*'Data Sheet A'!X902</f>
        <v>3820</v>
      </c>
      <c r="AB902" s="13" t="s">
        <v>906</v>
      </c>
      <c r="AC902" s="34">
        <v>0</v>
      </c>
      <c r="AD902" s="34">
        <v>104</v>
      </c>
      <c r="AE902" s="33">
        <f>'Inputs and Outputs Part A'!$B$4+'Inputs and Outputs Part A'!$B$11</f>
        <v>104</v>
      </c>
      <c r="AF902" s="33">
        <f t="shared" si="87"/>
        <v>104</v>
      </c>
      <c r="AG902" s="33">
        <f>IF(AF902-AC902&gt;'Inputs and Outputs Part A'!B$4,AF902-AC902-'Inputs and Outputs Part A'!B$4,0)</f>
        <v>4</v>
      </c>
      <c r="AH902" s="35">
        <f>'Inputs and Outputs Part A'!$B$5*'Data Sheet A'!AF902-'Inputs and Outputs Part A'!$B$6*'Data Sheet A'!AG902</f>
        <v>3760</v>
      </c>
      <c r="AK902" s="13" t="s">
        <v>906</v>
      </c>
      <c r="AL902" s="34">
        <v>0</v>
      </c>
      <c r="AM902" s="34">
        <v>104</v>
      </c>
      <c r="AN902" s="33">
        <f>'Inputs and Outputs Part A'!$B$4+'Inputs and Outputs Part A'!$B$12</f>
        <v>105</v>
      </c>
      <c r="AO902" s="33">
        <f t="shared" si="88"/>
        <v>104</v>
      </c>
      <c r="AP902" s="33">
        <f>IF(AO902-AL902&gt;'Inputs and Outputs Part A'!B$4,AO902-AL902-'Inputs and Outputs Part A'!B$4,0)</f>
        <v>4</v>
      </c>
      <c r="AQ902" s="35">
        <f>'Inputs and Outputs Part A'!$B$5*'Data Sheet A'!AO902-'Inputs and Outputs Part A'!$B$6*'Data Sheet A'!AP902</f>
        <v>3760</v>
      </c>
      <c r="AS902" s="13" t="s">
        <v>906</v>
      </c>
      <c r="AT902" s="34">
        <v>0</v>
      </c>
      <c r="AU902" s="34">
        <v>104</v>
      </c>
      <c r="AV902" s="33">
        <f>'Inputs and Outputs Part A'!$B$4</f>
        <v>100</v>
      </c>
      <c r="AW902" s="33">
        <f t="shared" si="89"/>
        <v>100</v>
      </c>
      <c r="AX902" s="33">
        <f>IF(AW902-AT902&gt;'Inputs and Outputs Part A'!B$4,AW902-AT902-'Inputs and Outputs Part A'!B$4,0)</f>
        <v>0</v>
      </c>
      <c r="AY902" s="35">
        <f>'Inputs and Outputs Part A'!$B$5*'Data Sheet A'!AW902</f>
        <v>4000</v>
      </c>
    </row>
    <row r="903" spans="1:51" x14ac:dyDescent="0.3">
      <c r="A903" s="13" t="s">
        <v>907</v>
      </c>
      <c r="B903" s="34">
        <v>4</v>
      </c>
      <c r="C903" s="34">
        <v>105</v>
      </c>
      <c r="D903" s="33">
        <f>'Inputs and Outputs Part A'!$B$4+'Inputs and Outputs Part A'!$B$8</f>
        <v>101</v>
      </c>
      <c r="E903" s="33">
        <f t="shared" si="84"/>
        <v>101</v>
      </c>
      <c r="F903" s="33">
        <f>IF(E903-B903&gt;'Inputs and Outputs Part A'!B$4,E903-B903-'Inputs and Outputs Part A'!B$4,0)</f>
        <v>0</v>
      </c>
      <c r="G903" s="35">
        <f>'Inputs and Outputs Part A'!$B$5*'Data Sheet A'!E903-'Inputs and Outputs Part A'!$B$6*'Data Sheet A'!F903</f>
        <v>4040</v>
      </c>
      <c r="J903" s="13" t="s">
        <v>907</v>
      </c>
      <c r="K903" s="34">
        <v>4</v>
      </c>
      <c r="L903" s="34">
        <v>105</v>
      </c>
      <c r="M903" s="33">
        <f>'Inputs and Outputs Part A'!$B$4+'Inputs and Outputs Part A'!$B$9</f>
        <v>102</v>
      </c>
      <c r="N903" s="33">
        <f t="shared" si="85"/>
        <v>102</v>
      </c>
      <c r="O903" s="33">
        <f>IF(N903-K903&gt;'Inputs and Outputs Part A'!B$4,N903-K903-'Inputs and Outputs Part A'!B$4,0)</f>
        <v>0</v>
      </c>
      <c r="P903" s="35">
        <f>'Inputs and Outputs Part A'!$B$5*'Data Sheet A'!N903-'Inputs and Outputs Part A'!$B$6*'Data Sheet A'!O903</f>
        <v>4080</v>
      </c>
      <c r="S903" s="13" t="s">
        <v>907</v>
      </c>
      <c r="T903" s="34">
        <v>4</v>
      </c>
      <c r="U903" s="34">
        <v>105</v>
      </c>
      <c r="V903" s="33">
        <f>'Inputs and Outputs Part A'!$B$4+'Inputs and Outputs Part A'!$B$10</f>
        <v>103</v>
      </c>
      <c r="W903" s="33">
        <f t="shared" si="86"/>
        <v>103</v>
      </c>
      <c r="X903" s="33">
        <f>IF(W903-T903&gt;'Inputs and Outputs Part A'!B$4,W903-T903-'Inputs and Outputs Part A'!B$4,0)</f>
        <v>0</v>
      </c>
      <c r="Y903" s="35">
        <f>'Inputs and Outputs Part A'!$B$5*'Data Sheet A'!W903-'Inputs and Outputs Part A'!$B$6*'Data Sheet A'!X903</f>
        <v>4120</v>
      </c>
      <c r="AB903" s="13" t="s">
        <v>907</v>
      </c>
      <c r="AC903" s="34">
        <v>4</v>
      </c>
      <c r="AD903" s="34">
        <v>105</v>
      </c>
      <c r="AE903" s="33">
        <f>'Inputs and Outputs Part A'!$B$4+'Inputs and Outputs Part A'!$B$11</f>
        <v>104</v>
      </c>
      <c r="AF903" s="33">
        <f t="shared" si="87"/>
        <v>104</v>
      </c>
      <c r="AG903" s="33">
        <f>IF(AF903-AC903&gt;'Inputs and Outputs Part A'!B$4,AF903-AC903-'Inputs and Outputs Part A'!B$4,0)</f>
        <v>0</v>
      </c>
      <c r="AH903" s="35">
        <f>'Inputs and Outputs Part A'!$B$5*'Data Sheet A'!AF903-'Inputs and Outputs Part A'!$B$6*'Data Sheet A'!AG903</f>
        <v>4160</v>
      </c>
      <c r="AK903" s="13" t="s">
        <v>907</v>
      </c>
      <c r="AL903" s="34">
        <v>4</v>
      </c>
      <c r="AM903" s="34">
        <v>105</v>
      </c>
      <c r="AN903" s="33">
        <f>'Inputs and Outputs Part A'!$B$4+'Inputs and Outputs Part A'!$B$12</f>
        <v>105</v>
      </c>
      <c r="AO903" s="33">
        <f t="shared" si="88"/>
        <v>105</v>
      </c>
      <c r="AP903" s="33">
        <f>IF(AO903-AL903&gt;'Inputs and Outputs Part A'!B$4,AO903-AL903-'Inputs and Outputs Part A'!B$4,0)</f>
        <v>1</v>
      </c>
      <c r="AQ903" s="35">
        <f>'Inputs and Outputs Part A'!$B$5*'Data Sheet A'!AO903-'Inputs and Outputs Part A'!$B$6*'Data Sheet A'!AP903</f>
        <v>4100</v>
      </c>
      <c r="AS903" s="13" t="s">
        <v>907</v>
      </c>
      <c r="AT903" s="34">
        <v>4</v>
      </c>
      <c r="AU903" s="34">
        <v>105</v>
      </c>
      <c r="AV903" s="33">
        <f>'Inputs and Outputs Part A'!$B$4</f>
        <v>100</v>
      </c>
      <c r="AW903" s="33">
        <f t="shared" si="89"/>
        <v>100</v>
      </c>
      <c r="AX903" s="33">
        <f>IF(AW903-AT903&gt;'Inputs and Outputs Part A'!B$4,AW903-AT903-'Inputs and Outputs Part A'!B$4,0)</f>
        <v>0</v>
      </c>
      <c r="AY903" s="35">
        <f>'Inputs and Outputs Part A'!$B$5*'Data Sheet A'!AW903</f>
        <v>4000</v>
      </c>
    </row>
    <row r="904" spans="1:51" x14ac:dyDescent="0.3">
      <c r="A904" s="13" t="s">
        <v>908</v>
      </c>
      <c r="B904" s="34">
        <v>2</v>
      </c>
      <c r="C904" s="34">
        <v>100</v>
      </c>
      <c r="D904" s="33">
        <f>'Inputs and Outputs Part A'!$B$4+'Inputs and Outputs Part A'!$B$8</f>
        <v>101</v>
      </c>
      <c r="E904" s="33">
        <f t="shared" si="84"/>
        <v>100</v>
      </c>
      <c r="F904" s="33">
        <f>IF(E904-B904&gt;'Inputs and Outputs Part A'!B$4,E904-B904-'Inputs and Outputs Part A'!B$4,0)</f>
        <v>0</v>
      </c>
      <c r="G904" s="35">
        <f>'Inputs and Outputs Part A'!$B$5*'Data Sheet A'!E904-'Inputs and Outputs Part A'!$B$6*'Data Sheet A'!F904</f>
        <v>4000</v>
      </c>
      <c r="J904" s="13" t="s">
        <v>908</v>
      </c>
      <c r="K904" s="34">
        <v>2</v>
      </c>
      <c r="L904" s="34">
        <v>100</v>
      </c>
      <c r="M904" s="33">
        <f>'Inputs and Outputs Part A'!$B$4+'Inputs and Outputs Part A'!$B$9</f>
        <v>102</v>
      </c>
      <c r="N904" s="33">
        <f t="shared" si="85"/>
        <v>100</v>
      </c>
      <c r="O904" s="33">
        <f>IF(N904-K904&gt;'Inputs and Outputs Part A'!B$4,N904-K904-'Inputs and Outputs Part A'!B$4,0)</f>
        <v>0</v>
      </c>
      <c r="P904" s="35">
        <f>'Inputs and Outputs Part A'!$B$5*'Data Sheet A'!N904-'Inputs and Outputs Part A'!$B$6*'Data Sheet A'!O904</f>
        <v>4000</v>
      </c>
      <c r="S904" s="13" t="s">
        <v>908</v>
      </c>
      <c r="T904" s="34">
        <v>2</v>
      </c>
      <c r="U904" s="34">
        <v>100</v>
      </c>
      <c r="V904" s="33">
        <f>'Inputs and Outputs Part A'!$B$4+'Inputs and Outputs Part A'!$B$10</f>
        <v>103</v>
      </c>
      <c r="W904" s="33">
        <f t="shared" si="86"/>
        <v>100</v>
      </c>
      <c r="X904" s="33">
        <f>IF(W904-T904&gt;'Inputs and Outputs Part A'!B$4,W904-T904-'Inputs and Outputs Part A'!B$4,0)</f>
        <v>0</v>
      </c>
      <c r="Y904" s="35">
        <f>'Inputs and Outputs Part A'!$B$5*'Data Sheet A'!W904-'Inputs and Outputs Part A'!$B$6*'Data Sheet A'!X904</f>
        <v>4000</v>
      </c>
      <c r="AB904" s="13" t="s">
        <v>908</v>
      </c>
      <c r="AC904" s="34">
        <v>2</v>
      </c>
      <c r="AD904" s="34">
        <v>100</v>
      </c>
      <c r="AE904" s="33">
        <f>'Inputs and Outputs Part A'!$B$4+'Inputs and Outputs Part A'!$B$11</f>
        <v>104</v>
      </c>
      <c r="AF904" s="33">
        <f t="shared" si="87"/>
        <v>100</v>
      </c>
      <c r="AG904" s="33">
        <f>IF(AF904-AC904&gt;'Inputs and Outputs Part A'!B$4,AF904-AC904-'Inputs and Outputs Part A'!B$4,0)</f>
        <v>0</v>
      </c>
      <c r="AH904" s="35">
        <f>'Inputs and Outputs Part A'!$B$5*'Data Sheet A'!AF904-'Inputs and Outputs Part A'!$B$6*'Data Sheet A'!AG904</f>
        <v>4000</v>
      </c>
      <c r="AK904" s="13" t="s">
        <v>908</v>
      </c>
      <c r="AL904" s="34">
        <v>2</v>
      </c>
      <c r="AM904" s="34">
        <v>100</v>
      </c>
      <c r="AN904" s="33">
        <f>'Inputs and Outputs Part A'!$B$4+'Inputs and Outputs Part A'!$B$12</f>
        <v>105</v>
      </c>
      <c r="AO904" s="33">
        <f t="shared" si="88"/>
        <v>100</v>
      </c>
      <c r="AP904" s="33">
        <f>IF(AO904-AL904&gt;'Inputs and Outputs Part A'!B$4,AO904-AL904-'Inputs and Outputs Part A'!B$4,0)</f>
        <v>0</v>
      </c>
      <c r="AQ904" s="35">
        <f>'Inputs and Outputs Part A'!$B$5*'Data Sheet A'!AO904-'Inputs and Outputs Part A'!$B$6*'Data Sheet A'!AP904</f>
        <v>4000</v>
      </c>
      <c r="AS904" s="13" t="s">
        <v>908</v>
      </c>
      <c r="AT904" s="34">
        <v>2</v>
      </c>
      <c r="AU904" s="34">
        <v>100</v>
      </c>
      <c r="AV904" s="33">
        <f>'Inputs and Outputs Part A'!$B$4</f>
        <v>100</v>
      </c>
      <c r="AW904" s="33">
        <f t="shared" si="89"/>
        <v>100</v>
      </c>
      <c r="AX904" s="33">
        <f>IF(AW904-AT904&gt;'Inputs and Outputs Part A'!B$4,AW904-AT904-'Inputs and Outputs Part A'!B$4,0)</f>
        <v>0</v>
      </c>
      <c r="AY904" s="35">
        <f>'Inputs and Outputs Part A'!$B$5*'Data Sheet A'!AW904</f>
        <v>4000</v>
      </c>
    </row>
    <row r="905" spans="1:51" x14ac:dyDescent="0.3">
      <c r="A905" s="13" t="s">
        <v>909</v>
      </c>
      <c r="B905" s="34">
        <v>0</v>
      </c>
      <c r="C905" s="34">
        <v>103</v>
      </c>
      <c r="D905" s="33">
        <f>'Inputs and Outputs Part A'!$B$4+'Inputs and Outputs Part A'!$B$8</f>
        <v>101</v>
      </c>
      <c r="E905" s="33">
        <f t="shared" si="84"/>
        <v>101</v>
      </c>
      <c r="F905" s="33">
        <f>IF(E905-B905&gt;'Inputs and Outputs Part A'!B$4,E905-B905-'Inputs and Outputs Part A'!B$4,0)</f>
        <v>1</v>
      </c>
      <c r="G905" s="35">
        <f>'Inputs and Outputs Part A'!$B$5*'Data Sheet A'!E905-'Inputs and Outputs Part A'!$B$6*'Data Sheet A'!F905</f>
        <v>3940</v>
      </c>
      <c r="J905" s="13" t="s">
        <v>909</v>
      </c>
      <c r="K905" s="34">
        <v>0</v>
      </c>
      <c r="L905" s="34">
        <v>103</v>
      </c>
      <c r="M905" s="33">
        <f>'Inputs and Outputs Part A'!$B$4+'Inputs and Outputs Part A'!$B$9</f>
        <v>102</v>
      </c>
      <c r="N905" s="33">
        <f t="shared" si="85"/>
        <v>102</v>
      </c>
      <c r="O905" s="33">
        <f>IF(N905-K905&gt;'Inputs and Outputs Part A'!B$4,N905-K905-'Inputs and Outputs Part A'!B$4,0)</f>
        <v>2</v>
      </c>
      <c r="P905" s="35">
        <f>'Inputs and Outputs Part A'!$B$5*'Data Sheet A'!N905-'Inputs and Outputs Part A'!$B$6*'Data Sheet A'!O905</f>
        <v>3880</v>
      </c>
      <c r="S905" s="13" t="s">
        <v>909</v>
      </c>
      <c r="T905" s="34">
        <v>0</v>
      </c>
      <c r="U905" s="34">
        <v>103</v>
      </c>
      <c r="V905" s="33">
        <f>'Inputs and Outputs Part A'!$B$4+'Inputs and Outputs Part A'!$B$10</f>
        <v>103</v>
      </c>
      <c r="W905" s="33">
        <f t="shared" si="86"/>
        <v>103</v>
      </c>
      <c r="X905" s="33">
        <f>IF(W905-T905&gt;'Inputs and Outputs Part A'!B$4,W905-T905-'Inputs and Outputs Part A'!B$4,0)</f>
        <v>3</v>
      </c>
      <c r="Y905" s="35">
        <f>'Inputs and Outputs Part A'!$B$5*'Data Sheet A'!W905-'Inputs and Outputs Part A'!$B$6*'Data Sheet A'!X905</f>
        <v>3820</v>
      </c>
      <c r="AB905" s="13" t="s">
        <v>909</v>
      </c>
      <c r="AC905" s="34">
        <v>0</v>
      </c>
      <c r="AD905" s="34">
        <v>103</v>
      </c>
      <c r="AE905" s="33">
        <f>'Inputs and Outputs Part A'!$B$4+'Inputs and Outputs Part A'!$B$11</f>
        <v>104</v>
      </c>
      <c r="AF905" s="33">
        <f t="shared" si="87"/>
        <v>103</v>
      </c>
      <c r="AG905" s="33">
        <f>IF(AF905-AC905&gt;'Inputs and Outputs Part A'!B$4,AF905-AC905-'Inputs and Outputs Part A'!B$4,0)</f>
        <v>3</v>
      </c>
      <c r="AH905" s="35">
        <f>'Inputs and Outputs Part A'!$B$5*'Data Sheet A'!AF905-'Inputs and Outputs Part A'!$B$6*'Data Sheet A'!AG905</f>
        <v>3820</v>
      </c>
      <c r="AK905" s="13" t="s">
        <v>909</v>
      </c>
      <c r="AL905" s="34">
        <v>0</v>
      </c>
      <c r="AM905" s="34">
        <v>103</v>
      </c>
      <c r="AN905" s="33">
        <f>'Inputs and Outputs Part A'!$B$4+'Inputs and Outputs Part A'!$B$12</f>
        <v>105</v>
      </c>
      <c r="AO905" s="33">
        <f t="shared" si="88"/>
        <v>103</v>
      </c>
      <c r="AP905" s="33">
        <f>IF(AO905-AL905&gt;'Inputs and Outputs Part A'!B$4,AO905-AL905-'Inputs and Outputs Part A'!B$4,0)</f>
        <v>3</v>
      </c>
      <c r="AQ905" s="35">
        <f>'Inputs and Outputs Part A'!$B$5*'Data Sheet A'!AO905-'Inputs and Outputs Part A'!$B$6*'Data Sheet A'!AP905</f>
        <v>3820</v>
      </c>
      <c r="AS905" s="13" t="s">
        <v>909</v>
      </c>
      <c r="AT905" s="34">
        <v>0</v>
      </c>
      <c r="AU905" s="34">
        <v>103</v>
      </c>
      <c r="AV905" s="33">
        <f>'Inputs and Outputs Part A'!$B$4</f>
        <v>100</v>
      </c>
      <c r="AW905" s="33">
        <f t="shared" si="89"/>
        <v>100</v>
      </c>
      <c r="AX905" s="33">
        <f>IF(AW905-AT905&gt;'Inputs and Outputs Part A'!B$4,AW905-AT905-'Inputs and Outputs Part A'!B$4,0)</f>
        <v>0</v>
      </c>
      <c r="AY905" s="35">
        <f>'Inputs and Outputs Part A'!$B$5*'Data Sheet A'!AW905</f>
        <v>4000</v>
      </c>
    </row>
    <row r="906" spans="1:51" x14ac:dyDescent="0.3">
      <c r="A906" s="13" t="s">
        <v>910</v>
      </c>
      <c r="B906" s="34">
        <v>3</v>
      </c>
      <c r="C906" s="34">
        <v>105</v>
      </c>
      <c r="D906" s="33">
        <f>'Inputs and Outputs Part A'!$B$4+'Inputs and Outputs Part A'!$B$8</f>
        <v>101</v>
      </c>
      <c r="E906" s="33">
        <f t="shared" si="84"/>
        <v>101</v>
      </c>
      <c r="F906" s="33">
        <f>IF(E906-B906&gt;'Inputs and Outputs Part A'!B$4,E906-B906-'Inputs and Outputs Part A'!B$4,0)</f>
        <v>0</v>
      </c>
      <c r="G906" s="35">
        <f>'Inputs and Outputs Part A'!$B$5*'Data Sheet A'!E906-'Inputs and Outputs Part A'!$B$6*'Data Sheet A'!F906</f>
        <v>4040</v>
      </c>
      <c r="J906" s="13" t="s">
        <v>910</v>
      </c>
      <c r="K906" s="34">
        <v>3</v>
      </c>
      <c r="L906" s="34">
        <v>105</v>
      </c>
      <c r="M906" s="33">
        <f>'Inputs and Outputs Part A'!$B$4+'Inputs and Outputs Part A'!$B$9</f>
        <v>102</v>
      </c>
      <c r="N906" s="33">
        <f t="shared" si="85"/>
        <v>102</v>
      </c>
      <c r="O906" s="33">
        <f>IF(N906-K906&gt;'Inputs and Outputs Part A'!B$4,N906-K906-'Inputs and Outputs Part A'!B$4,0)</f>
        <v>0</v>
      </c>
      <c r="P906" s="35">
        <f>'Inputs and Outputs Part A'!$B$5*'Data Sheet A'!N906-'Inputs and Outputs Part A'!$B$6*'Data Sheet A'!O906</f>
        <v>4080</v>
      </c>
      <c r="S906" s="13" t="s">
        <v>910</v>
      </c>
      <c r="T906" s="34">
        <v>3</v>
      </c>
      <c r="U906" s="34">
        <v>105</v>
      </c>
      <c r="V906" s="33">
        <f>'Inputs and Outputs Part A'!$B$4+'Inputs and Outputs Part A'!$B$10</f>
        <v>103</v>
      </c>
      <c r="W906" s="33">
        <f t="shared" si="86"/>
        <v>103</v>
      </c>
      <c r="X906" s="33">
        <f>IF(W906-T906&gt;'Inputs and Outputs Part A'!B$4,W906-T906-'Inputs and Outputs Part A'!B$4,0)</f>
        <v>0</v>
      </c>
      <c r="Y906" s="35">
        <f>'Inputs and Outputs Part A'!$B$5*'Data Sheet A'!W906-'Inputs and Outputs Part A'!$B$6*'Data Sheet A'!X906</f>
        <v>4120</v>
      </c>
      <c r="AB906" s="13" t="s">
        <v>910</v>
      </c>
      <c r="AC906" s="34">
        <v>3</v>
      </c>
      <c r="AD906" s="34">
        <v>105</v>
      </c>
      <c r="AE906" s="33">
        <f>'Inputs and Outputs Part A'!$B$4+'Inputs and Outputs Part A'!$B$11</f>
        <v>104</v>
      </c>
      <c r="AF906" s="33">
        <f t="shared" si="87"/>
        <v>104</v>
      </c>
      <c r="AG906" s="33">
        <f>IF(AF906-AC906&gt;'Inputs and Outputs Part A'!B$4,AF906-AC906-'Inputs and Outputs Part A'!B$4,0)</f>
        <v>1</v>
      </c>
      <c r="AH906" s="35">
        <f>'Inputs and Outputs Part A'!$B$5*'Data Sheet A'!AF906-'Inputs and Outputs Part A'!$B$6*'Data Sheet A'!AG906</f>
        <v>4060</v>
      </c>
      <c r="AK906" s="13" t="s">
        <v>910</v>
      </c>
      <c r="AL906" s="34">
        <v>3</v>
      </c>
      <c r="AM906" s="34">
        <v>105</v>
      </c>
      <c r="AN906" s="33">
        <f>'Inputs and Outputs Part A'!$B$4+'Inputs and Outputs Part A'!$B$12</f>
        <v>105</v>
      </c>
      <c r="AO906" s="33">
        <f t="shared" si="88"/>
        <v>105</v>
      </c>
      <c r="AP906" s="33">
        <f>IF(AO906-AL906&gt;'Inputs and Outputs Part A'!B$4,AO906-AL906-'Inputs and Outputs Part A'!B$4,0)</f>
        <v>2</v>
      </c>
      <c r="AQ906" s="35">
        <f>'Inputs and Outputs Part A'!$B$5*'Data Sheet A'!AO906-'Inputs and Outputs Part A'!$B$6*'Data Sheet A'!AP906</f>
        <v>4000</v>
      </c>
      <c r="AS906" s="13" t="s">
        <v>910</v>
      </c>
      <c r="AT906" s="34">
        <v>3</v>
      </c>
      <c r="AU906" s="34">
        <v>105</v>
      </c>
      <c r="AV906" s="33">
        <f>'Inputs and Outputs Part A'!$B$4</f>
        <v>100</v>
      </c>
      <c r="AW906" s="33">
        <f t="shared" si="89"/>
        <v>100</v>
      </c>
      <c r="AX906" s="33">
        <f>IF(AW906-AT906&gt;'Inputs and Outputs Part A'!B$4,AW906-AT906-'Inputs and Outputs Part A'!B$4,0)</f>
        <v>0</v>
      </c>
      <c r="AY906" s="35">
        <f>'Inputs and Outputs Part A'!$B$5*'Data Sheet A'!AW906</f>
        <v>4000</v>
      </c>
    </row>
    <row r="907" spans="1:51" x14ac:dyDescent="0.3">
      <c r="A907" s="13" t="s">
        <v>911</v>
      </c>
      <c r="B907" s="34">
        <v>1</v>
      </c>
      <c r="C907" s="34">
        <v>111</v>
      </c>
      <c r="D907" s="33">
        <f>'Inputs and Outputs Part A'!$B$4+'Inputs and Outputs Part A'!$B$8</f>
        <v>101</v>
      </c>
      <c r="E907" s="33">
        <f t="shared" si="84"/>
        <v>101</v>
      </c>
      <c r="F907" s="33">
        <f>IF(E907-B907&gt;'Inputs and Outputs Part A'!B$4,E907-B907-'Inputs and Outputs Part A'!B$4,0)</f>
        <v>0</v>
      </c>
      <c r="G907" s="35">
        <f>'Inputs and Outputs Part A'!$B$5*'Data Sheet A'!E907-'Inputs and Outputs Part A'!$B$6*'Data Sheet A'!F907</f>
        <v>4040</v>
      </c>
      <c r="J907" s="13" t="s">
        <v>911</v>
      </c>
      <c r="K907" s="34">
        <v>1</v>
      </c>
      <c r="L907" s="34">
        <v>111</v>
      </c>
      <c r="M907" s="33">
        <f>'Inputs and Outputs Part A'!$B$4+'Inputs and Outputs Part A'!$B$9</f>
        <v>102</v>
      </c>
      <c r="N907" s="33">
        <f t="shared" si="85"/>
        <v>102</v>
      </c>
      <c r="O907" s="33">
        <f>IF(N907-K907&gt;'Inputs and Outputs Part A'!B$4,N907-K907-'Inputs and Outputs Part A'!B$4,0)</f>
        <v>1</v>
      </c>
      <c r="P907" s="35">
        <f>'Inputs and Outputs Part A'!$B$5*'Data Sheet A'!N907-'Inputs and Outputs Part A'!$B$6*'Data Sheet A'!O907</f>
        <v>3980</v>
      </c>
      <c r="S907" s="13" t="s">
        <v>911</v>
      </c>
      <c r="T907" s="34">
        <v>1</v>
      </c>
      <c r="U907" s="34">
        <v>111</v>
      </c>
      <c r="V907" s="33">
        <f>'Inputs and Outputs Part A'!$B$4+'Inputs and Outputs Part A'!$B$10</f>
        <v>103</v>
      </c>
      <c r="W907" s="33">
        <f t="shared" si="86"/>
        <v>103</v>
      </c>
      <c r="X907" s="33">
        <f>IF(W907-T907&gt;'Inputs and Outputs Part A'!B$4,W907-T907-'Inputs and Outputs Part A'!B$4,0)</f>
        <v>2</v>
      </c>
      <c r="Y907" s="35">
        <f>'Inputs and Outputs Part A'!$B$5*'Data Sheet A'!W907-'Inputs and Outputs Part A'!$B$6*'Data Sheet A'!X907</f>
        <v>3920</v>
      </c>
      <c r="AB907" s="13" t="s">
        <v>911</v>
      </c>
      <c r="AC907" s="34">
        <v>1</v>
      </c>
      <c r="AD907" s="34">
        <v>111</v>
      </c>
      <c r="AE907" s="33">
        <f>'Inputs and Outputs Part A'!$B$4+'Inputs and Outputs Part A'!$B$11</f>
        <v>104</v>
      </c>
      <c r="AF907" s="33">
        <f t="shared" si="87"/>
        <v>104</v>
      </c>
      <c r="AG907" s="33">
        <f>IF(AF907-AC907&gt;'Inputs and Outputs Part A'!B$4,AF907-AC907-'Inputs and Outputs Part A'!B$4,0)</f>
        <v>3</v>
      </c>
      <c r="AH907" s="35">
        <f>'Inputs and Outputs Part A'!$B$5*'Data Sheet A'!AF907-'Inputs and Outputs Part A'!$B$6*'Data Sheet A'!AG907</f>
        <v>3860</v>
      </c>
      <c r="AK907" s="13" t="s">
        <v>911</v>
      </c>
      <c r="AL907" s="34">
        <v>1</v>
      </c>
      <c r="AM907" s="34">
        <v>111</v>
      </c>
      <c r="AN907" s="33">
        <f>'Inputs and Outputs Part A'!$B$4+'Inputs and Outputs Part A'!$B$12</f>
        <v>105</v>
      </c>
      <c r="AO907" s="33">
        <f t="shared" si="88"/>
        <v>105</v>
      </c>
      <c r="AP907" s="33">
        <f>IF(AO907-AL907&gt;'Inputs and Outputs Part A'!B$4,AO907-AL907-'Inputs and Outputs Part A'!B$4,0)</f>
        <v>4</v>
      </c>
      <c r="AQ907" s="35">
        <f>'Inputs and Outputs Part A'!$B$5*'Data Sheet A'!AO907-'Inputs and Outputs Part A'!$B$6*'Data Sheet A'!AP907</f>
        <v>3800</v>
      </c>
      <c r="AS907" s="13" t="s">
        <v>911</v>
      </c>
      <c r="AT907" s="34">
        <v>1</v>
      </c>
      <c r="AU907" s="34">
        <v>111</v>
      </c>
      <c r="AV907" s="33">
        <f>'Inputs and Outputs Part A'!$B$4</f>
        <v>100</v>
      </c>
      <c r="AW907" s="33">
        <f t="shared" si="89"/>
        <v>100</v>
      </c>
      <c r="AX907" s="33">
        <f>IF(AW907-AT907&gt;'Inputs and Outputs Part A'!B$4,AW907-AT907-'Inputs and Outputs Part A'!B$4,0)</f>
        <v>0</v>
      </c>
      <c r="AY907" s="35">
        <f>'Inputs and Outputs Part A'!$B$5*'Data Sheet A'!AW907</f>
        <v>4000</v>
      </c>
    </row>
    <row r="908" spans="1:51" x14ac:dyDescent="0.3">
      <c r="A908" s="13" t="s">
        <v>912</v>
      </c>
      <c r="B908" s="34">
        <v>1</v>
      </c>
      <c r="C908" s="34">
        <v>109</v>
      </c>
      <c r="D908" s="33">
        <f>'Inputs and Outputs Part A'!$B$4+'Inputs and Outputs Part A'!$B$8</f>
        <v>101</v>
      </c>
      <c r="E908" s="33">
        <f t="shared" si="84"/>
        <v>101</v>
      </c>
      <c r="F908" s="33">
        <f>IF(E908-B908&gt;'Inputs and Outputs Part A'!B$4,E908-B908-'Inputs and Outputs Part A'!B$4,0)</f>
        <v>0</v>
      </c>
      <c r="G908" s="35">
        <f>'Inputs and Outputs Part A'!$B$5*'Data Sheet A'!E908-'Inputs and Outputs Part A'!$B$6*'Data Sheet A'!F908</f>
        <v>4040</v>
      </c>
      <c r="J908" s="13" t="s">
        <v>912</v>
      </c>
      <c r="K908" s="34">
        <v>1</v>
      </c>
      <c r="L908" s="34">
        <v>109</v>
      </c>
      <c r="M908" s="33">
        <f>'Inputs and Outputs Part A'!$B$4+'Inputs and Outputs Part A'!$B$9</f>
        <v>102</v>
      </c>
      <c r="N908" s="33">
        <f t="shared" si="85"/>
        <v>102</v>
      </c>
      <c r="O908" s="33">
        <f>IF(N908-K908&gt;'Inputs and Outputs Part A'!B$4,N908-K908-'Inputs and Outputs Part A'!B$4,0)</f>
        <v>1</v>
      </c>
      <c r="P908" s="35">
        <f>'Inputs and Outputs Part A'!$B$5*'Data Sheet A'!N908-'Inputs and Outputs Part A'!$B$6*'Data Sheet A'!O908</f>
        <v>3980</v>
      </c>
      <c r="S908" s="13" t="s">
        <v>912</v>
      </c>
      <c r="T908" s="34">
        <v>1</v>
      </c>
      <c r="U908" s="34">
        <v>109</v>
      </c>
      <c r="V908" s="33">
        <f>'Inputs and Outputs Part A'!$B$4+'Inputs and Outputs Part A'!$B$10</f>
        <v>103</v>
      </c>
      <c r="W908" s="33">
        <f t="shared" si="86"/>
        <v>103</v>
      </c>
      <c r="X908" s="33">
        <f>IF(W908-T908&gt;'Inputs and Outputs Part A'!B$4,W908-T908-'Inputs and Outputs Part A'!B$4,0)</f>
        <v>2</v>
      </c>
      <c r="Y908" s="35">
        <f>'Inputs and Outputs Part A'!$B$5*'Data Sheet A'!W908-'Inputs and Outputs Part A'!$B$6*'Data Sheet A'!X908</f>
        <v>3920</v>
      </c>
      <c r="AB908" s="13" t="s">
        <v>912</v>
      </c>
      <c r="AC908" s="34">
        <v>1</v>
      </c>
      <c r="AD908" s="34">
        <v>109</v>
      </c>
      <c r="AE908" s="33">
        <f>'Inputs and Outputs Part A'!$B$4+'Inputs and Outputs Part A'!$B$11</f>
        <v>104</v>
      </c>
      <c r="AF908" s="33">
        <f t="shared" si="87"/>
        <v>104</v>
      </c>
      <c r="AG908" s="33">
        <f>IF(AF908-AC908&gt;'Inputs and Outputs Part A'!B$4,AF908-AC908-'Inputs and Outputs Part A'!B$4,0)</f>
        <v>3</v>
      </c>
      <c r="AH908" s="35">
        <f>'Inputs and Outputs Part A'!$B$5*'Data Sheet A'!AF908-'Inputs and Outputs Part A'!$B$6*'Data Sheet A'!AG908</f>
        <v>3860</v>
      </c>
      <c r="AK908" s="13" t="s">
        <v>912</v>
      </c>
      <c r="AL908" s="34">
        <v>1</v>
      </c>
      <c r="AM908" s="34">
        <v>109</v>
      </c>
      <c r="AN908" s="33">
        <f>'Inputs and Outputs Part A'!$B$4+'Inputs and Outputs Part A'!$B$12</f>
        <v>105</v>
      </c>
      <c r="AO908" s="33">
        <f t="shared" si="88"/>
        <v>105</v>
      </c>
      <c r="AP908" s="33">
        <f>IF(AO908-AL908&gt;'Inputs and Outputs Part A'!B$4,AO908-AL908-'Inputs and Outputs Part A'!B$4,0)</f>
        <v>4</v>
      </c>
      <c r="AQ908" s="35">
        <f>'Inputs and Outputs Part A'!$B$5*'Data Sheet A'!AO908-'Inputs and Outputs Part A'!$B$6*'Data Sheet A'!AP908</f>
        <v>3800</v>
      </c>
      <c r="AS908" s="13" t="s">
        <v>912</v>
      </c>
      <c r="AT908" s="34">
        <v>1</v>
      </c>
      <c r="AU908" s="34">
        <v>109</v>
      </c>
      <c r="AV908" s="33">
        <f>'Inputs and Outputs Part A'!$B$4</f>
        <v>100</v>
      </c>
      <c r="AW908" s="33">
        <f t="shared" si="89"/>
        <v>100</v>
      </c>
      <c r="AX908" s="33">
        <f>IF(AW908-AT908&gt;'Inputs and Outputs Part A'!B$4,AW908-AT908-'Inputs and Outputs Part A'!B$4,0)</f>
        <v>0</v>
      </c>
      <c r="AY908" s="35">
        <f>'Inputs and Outputs Part A'!$B$5*'Data Sheet A'!AW908</f>
        <v>4000</v>
      </c>
    </row>
    <row r="909" spans="1:51" x14ac:dyDescent="0.3">
      <c r="A909" s="13" t="s">
        <v>913</v>
      </c>
      <c r="B909" s="34">
        <v>3</v>
      </c>
      <c r="C909" s="34">
        <v>101</v>
      </c>
      <c r="D909" s="33">
        <f>'Inputs and Outputs Part A'!$B$4+'Inputs and Outputs Part A'!$B$8</f>
        <v>101</v>
      </c>
      <c r="E909" s="33">
        <f t="shared" si="84"/>
        <v>101</v>
      </c>
      <c r="F909" s="33">
        <f>IF(E909-B909&gt;'Inputs and Outputs Part A'!B$4,E909-B909-'Inputs and Outputs Part A'!B$4,0)</f>
        <v>0</v>
      </c>
      <c r="G909" s="35">
        <f>'Inputs and Outputs Part A'!$B$5*'Data Sheet A'!E909-'Inputs and Outputs Part A'!$B$6*'Data Sheet A'!F909</f>
        <v>4040</v>
      </c>
      <c r="J909" s="13" t="s">
        <v>913</v>
      </c>
      <c r="K909" s="34">
        <v>3</v>
      </c>
      <c r="L909" s="34">
        <v>101</v>
      </c>
      <c r="M909" s="33">
        <f>'Inputs and Outputs Part A'!$B$4+'Inputs and Outputs Part A'!$B$9</f>
        <v>102</v>
      </c>
      <c r="N909" s="33">
        <f t="shared" si="85"/>
        <v>101</v>
      </c>
      <c r="O909" s="33">
        <f>IF(N909-K909&gt;'Inputs and Outputs Part A'!B$4,N909-K909-'Inputs and Outputs Part A'!B$4,0)</f>
        <v>0</v>
      </c>
      <c r="P909" s="35">
        <f>'Inputs and Outputs Part A'!$B$5*'Data Sheet A'!N909-'Inputs and Outputs Part A'!$B$6*'Data Sheet A'!O909</f>
        <v>4040</v>
      </c>
      <c r="S909" s="13" t="s">
        <v>913</v>
      </c>
      <c r="T909" s="34">
        <v>3</v>
      </c>
      <c r="U909" s="34">
        <v>101</v>
      </c>
      <c r="V909" s="33">
        <f>'Inputs and Outputs Part A'!$B$4+'Inputs and Outputs Part A'!$B$10</f>
        <v>103</v>
      </c>
      <c r="W909" s="33">
        <f t="shared" si="86"/>
        <v>101</v>
      </c>
      <c r="X909" s="33">
        <f>IF(W909-T909&gt;'Inputs and Outputs Part A'!B$4,W909-T909-'Inputs and Outputs Part A'!B$4,0)</f>
        <v>0</v>
      </c>
      <c r="Y909" s="35">
        <f>'Inputs and Outputs Part A'!$B$5*'Data Sheet A'!W909-'Inputs and Outputs Part A'!$B$6*'Data Sheet A'!X909</f>
        <v>4040</v>
      </c>
      <c r="AB909" s="13" t="s">
        <v>913</v>
      </c>
      <c r="AC909" s="34">
        <v>3</v>
      </c>
      <c r="AD909" s="34">
        <v>101</v>
      </c>
      <c r="AE909" s="33">
        <f>'Inputs and Outputs Part A'!$B$4+'Inputs and Outputs Part A'!$B$11</f>
        <v>104</v>
      </c>
      <c r="AF909" s="33">
        <f t="shared" si="87"/>
        <v>101</v>
      </c>
      <c r="AG909" s="33">
        <f>IF(AF909-AC909&gt;'Inputs and Outputs Part A'!B$4,AF909-AC909-'Inputs and Outputs Part A'!B$4,0)</f>
        <v>0</v>
      </c>
      <c r="AH909" s="35">
        <f>'Inputs and Outputs Part A'!$B$5*'Data Sheet A'!AF909-'Inputs and Outputs Part A'!$B$6*'Data Sheet A'!AG909</f>
        <v>4040</v>
      </c>
      <c r="AK909" s="13" t="s">
        <v>913</v>
      </c>
      <c r="AL909" s="34">
        <v>3</v>
      </c>
      <c r="AM909" s="34">
        <v>101</v>
      </c>
      <c r="AN909" s="33">
        <f>'Inputs and Outputs Part A'!$B$4+'Inputs and Outputs Part A'!$B$12</f>
        <v>105</v>
      </c>
      <c r="AO909" s="33">
        <f t="shared" si="88"/>
        <v>101</v>
      </c>
      <c r="AP909" s="33">
        <f>IF(AO909-AL909&gt;'Inputs and Outputs Part A'!B$4,AO909-AL909-'Inputs and Outputs Part A'!B$4,0)</f>
        <v>0</v>
      </c>
      <c r="AQ909" s="35">
        <f>'Inputs and Outputs Part A'!$B$5*'Data Sheet A'!AO909-'Inputs and Outputs Part A'!$B$6*'Data Sheet A'!AP909</f>
        <v>4040</v>
      </c>
      <c r="AS909" s="13" t="s">
        <v>913</v>
      </c>
      <c r="AT909" s="34">
        <v>3</v>
      </c>
      <c r="AU909" s="34">
        <v>101</v>
      </c>
      <c r="AV909" s="33">
        <f>'Inputs and Outputs Part A'!$B$4</f>
        <v>100</v>
      </c>
      <c r="AW909" s="33">
        <f t="shared" si="89"/>
        <v>100</v>
      </c>
      <c r="AX909" s="33">
        <f>IF(AW909-AT909&gt;'Inputs and Outputs Part A'!B$4,AW909-AT909-'Inputs and Outputs Part A'!B$4,0)</f>
        <v>0</v>
      </c>
      <c r="AY909" s="35">
        <f>'Inputs and Outputs Part A'!$B$5*'Data Sheet A'!AW909</f>
        <v>4000</v>
      </c>
    </row>
    <row r="910" spans="1:51" x14ac:dyDescent="0.3">
      <c r="A910" s="13" t="s">
        <v>914</v>
      </c>
      <c r="B910" s="34">
        <v>0</v>
      </c>
      <c r="C910" s="34">
        <v>112</v>
      </c>
      <c r="D910" s="33">
        <f>'Inputs and Outputs Part A'!$B$4+'Inputs and Outputs Part A'!$B$8</f>
        <v>101</v>
      </c>
      <c r="E910" s="33">
        <f t="shared" si="84"/>
        <v>101</v>
      </c>
      <c r="F910" s="33">
        <f>IF(E910-B910&gt;'Inputs and Outputs Part A'!B$4,E910-B910-'Inputs and Outputs Part A'!B$4,0)</f>
        <v>1</v>
      </c>
      <c r="G910" s="35">
        <f>'Inputs and Outputs Part A'!$B$5*'Data Sheet A'!E910-'Inputs and Outputs Part A'!$B$6*'Data Sheet A'!F910</f>
        <v>3940</v>
      </c>
      <c r="J910" s="13" t="s">
        <v>914</v>
      </c>
      <c r="K910" s="34">
        <v>0</v>
      </c>
      <c r="L910" s="34">
        <v>112</v>
      </c>
      <c r="M910" s="33">
        <f>'Inputs and Outputs Part A'!$B$4+'Inputs and Outputs Part A'!$B$9</f>
        <v>102</v>
      </c>
      <c r="N910" s="33">
        <f t="shared" si="85"/>
        <v>102</v>
      </c>
      <c r="O910" s="33">
        <f>IF(N910-K910&gt;'Inputs and Outputs Part A'!B$4,N910-K910-'Inputs and Outputs Part A'!B$4,0)</f>
        <v>2</v>
      </c>
      <c r="P910" s="35">
        <f>'Inputs and Outputs Part A'!$B$5*'Data Sheet A'!N910-'Inputs and Outputs Part A'!$B$6*'Data Sheet A'!O910</f>
        <v>3880</v>
      </c>
      <c r="S910" s="13" t="s">
        <v>914</v>
      </c>
      <c r="T910" s="34">
        <v>0</v>
      </c>
      <c r="U910" s="34">
        <v>112</v>
      </c>
      <c r="V910" s="33">
        <f>'Inputs and Outputs Part A'!$B$4+'Inputs and Outputs Part A'!$B$10</f>
        <v>103</v>
      </c>
      <c r="W910" s="33">
        <f t="shared" si="86"/>
        <v>103</v>
      </c>
      <c r="X910" s="33">
        <f>IF(W910-T910&gt;'Inputs and Outputs Part A'!B$4,W910-T910-'Inputs and Outputs Part A'!B$4,0)</f>
        <v>3</v>
      </c>
      <c r="Y910" s="35">
        <f>'Inputs and Outputs Part A'!$B$5*'Data Sheet A'!W910-'Inputs and Outputs Part A'!$B$6*'Data Sheet A'!X910</f>
        <v>3820</v>
      </c>
      <c r="AB910" s="13" t="s">
        <v>914</v>
      </c>
      <c r="AC910" s="34">
        <v>0</v>
      </c>
      <c r="AD910" s="34">
        <v>112</v>
      </c>
      <c r="AE910" s="33">
        <f>'Inputs and Outputs Part A'!$B$4+'Inputs and Outputs Part A'!$B$11</f>
        <v>104</v>
      </c>
      <c r="AF910" s="33">
        <f t="shared" si="87"/>
        <v>104</v>
      </c>
      <c r="AG910" s="33">
        <f>IF(AF910-AC910&gt;'Inputs and Outputs Part A'!B$4,AF910-AC910-'Inputs and Outputs Part A'!B$4,0)</f>
        <v>4</v>
      </c>
      <c r="AH910" s="35">
        <f>'Inputs and Outputs Part A'!$B$5*'Data Sheet A'!AF910-'Inputs and Outputs Part A'!$B$6*'Data Sheet A'!AG910</f>
        <v>3760</v>
      </c>
      <c r="AK910" s="13" t="s">
        <v>914</v>
      </c>
      <c r="AL910" s="34">
        <v>0</v>
      </c>
      <c r="AM910" s="34">
        <v>112</v>
      </c>
      <c r="AN910" s="33">
        <f>'Inputs and Outputs Part A'!$B$4+'Inputs and Outputs Part A'!$B$12</f>
        <v>105</v>
      </c>
      <c r="AO910" s="33">
        <f t="shared" si="88"/>
        <v>105</v>
      </c>
      <c r="AP910" s="33">
        <f>IF(AO910-AL910&gt;'Inputs and Outputs Part A'!B$4,AO910-AL910-'Inputs and Outputs Part A'!B$4,0)</f>
        <v>5</v>
      </c>
      <c r="AQ910" s="35">
        <f>'Inputs and Outputs Part A'!$B$5*'Data Sheet A'!AO910-'Inputs and Outputs Part A'!$B$6*'Data Sheet A'!AP910</f>
        <v>3700</v>
      </c>
      <c r="AS910" s="13" t="s">
        <v>914</v>
      </c>
      <c r="AT910" s="34">
        <v>0</v>
      </c>
      <c r="AU910" s="34">
        <v>112</v>
      </c>
      <c r="AV910" s="33">
        <f>'Inputs and Outputs Part A'!$B$4</f>
        <v>100</v>
      </c>
      <c r="AW910" s="33">
        <f t="shared" si="89"/>
        <v>100</v>
      </c>
      <c r="AX910" s="33">
        <f>IF(AW910-AT910&gt;'Inputs and Outputs Part A'!B$4,AW910-AT910-'Inputs and Outputs Part A'!B$4,0)</f>
        <v>0</v>
      </c>
      <c r="AY910" s="35">
        <f>'Inputs and Outputs Part A'!$B$5*'Data Sheet A'!AW910</f>
        <v>4000</v>
      </c>
    </row>
    <row r="911" spans="1:51" x14ac:dyDescent="0.3">
      <c r="A911" s="13" t="s">
        <v>915</v>
      </c>
      <c r="B911" s="34">
        <v>2</v>
      </c>
      <c r="C911" s="34">
        <v>97</v>
      </c>
      <c r="D911" s="33">
        <f>'Inputs and Outputs Part A'!$B$4+'Inputs and Outputs Part A'!$B$8</f>
        <v>101</v>
      </c>
      <c r="E911" s="33">
        <f t="shared" si="84"/>
        <v>97</v>
      </c>
      <c r="F911" s="33">
        <f>IF(E911-B911&gt;'Inputs and Outputs Part A'!B$4,E911-B911-'Inputs and Outputs Part A'!B$4,0)</f>
        <v>0</v>
      </c>
      <c r="G911" s="35">
        <f>'Inputs and Outputs Part A'!$B$5*'Data Sheet A'!E911-'Inputs and Outputs Part A'!$B$6*'Data Sheet A'!F911</f>
        <v>3880</v>
      </c>
      <c r="J911" s="13" t="s">
        <v>915</v>
      </c>
      <c r="K911" s="34">
        <v>2</v>
      </c>
      <c r="L911" s="34">
        <v>97</v>
      </c>
      <c r="M911" s="33">
        <f>'Inputs and Outputs Part A'!$B$4+'Inputs and Outputs Part A'!$B$9</f>
        <v>102</v>
      </c>
      <c r="N911" s="33">
        <f t="shared" si="85"/>
        <v>97</v>
      </c>
      <c r="O911" s="33">
        <f>IF(N911-K911&gt;'Inputs and Outputs Part A'!B$4,N911-K911-'Inputs and Outputs Part A'!B$4,0)</f>
        <v>0</v>
      </c>
      <c r="P911" s="35">
        <f>'Inputs and Outputs Part A'!$B$5*'Data Sheet A'!N911-'Inputs and Outputs Part A'!$B$6*'Data Sheet A'!O911</f>
        <v>3880</v>
      </c>
      <c r="S911" s="13" t="s">
        <v>915</v>
      </c>
      <c r="T911" s="34">
        <v>2</v>
      </c>
      <c r="U911" s="34">
        <v>97</v>
      </c>
      <c r="V911" s="33">
        <f>'Inputs and Outputs Part A'!$B$4+'Inputs and Outputs Part A'!$B$10</f>
        <v>103</v>
      </c>
      <c r="W911" s="33">
        <f t="shared" si="86"/>
        <v>97</v>
      </c>
      <c r="X911" s="33">
        <f>IF(W911-T911&gt;'Inputs and Outputs Part A'!B$4,W911-T911-'Inputs and Outputs Part A'!B$4,0)</f>
        <v>0</v>
      </c>
      <c r="Y911" s="35">
        <f>'Inputs and Outputs Part A'!$B$5*'Data Sheet A'!W911-'Inputs and Outputs Part A'!$B$6*'Data Sheet A'!X911</f>
        <v>3880</v>
      </c>
      <c r="AB911" s="13" t="s">
        <v>915</v>
      </c>
      <c r="AC911" s="34">
        <v>2</v>
      </c>
      <c r="AD911" s="34">
        <v>97</v>
      </c>
      <c r="AE911" s="33">
        <f>'Inputs and Outputs Part A'!$B$4+'Inputs and Outputs Part A'!$B$11</f>
        <v>104</v>
      </c>
      <c r="AF911" s="33">
        <f t="shared" si="87"/>
        <v>97</v>
      </c>
      <c r="AG911" s="33">
        <f>IF(AF911-AC911&gt;'Inputs and Outputs Part A'!B$4,AF911-AC911-'Inputs and Outputs Part A'!B$4,0)</f>
        <v>0</v>
      </c>
      <c r="AH911" s="35">
        <f>'Inputs and Outputs Part A'!$B$5*'Data Sheet A'!AF911-'Inputs and Outputs Part A'!$B$6*'Data Sheet A'!AG911</f>
        <v>3880</v>
      </c>
      <c r="AK911" s="13" t="s">
        <v>915</v>
      </c>
      <c r="AL911" s="34">
        <v>2</v>
      </c>
      <c r="AM911" s="34">
        <v>97</v>
      </c>
      <c r="AN911" s="33">
        <f>'Inputs and Outputs Part A'!$B$4+'Inputs and Outputs Part A'!$B$12</f>
        <v>105</v>
      </c>
      <c r="AO911" s="33">
        <f t="shared" si="88"/>
        <v>97</v>
      </c>
      <c r="AP911" s="33">
        <f>IF(AO911-AL911&gt;'Inputs and Outputs Part A'!B$4,AO911-AL911-'Inputs and Outputs Part A'!B$4,0)</f>
        <v>0</v>
      </c>
      <c r="AQ911" s="35">
        <f>'Inputs and Outputs Part A'!$B$5*'Data Sheet A'!AO911-'Inputs and Outputs Part A'!$B$6*'Data Sheet A'!AP911</f>
        <v>3880</v>
      </c>
      <c r="AS911" s="13" t="s">
        <v>915</v>
      </c>
      <c r="AT911" s="34">
        <v>2</v>
      </c>
      <c r="AU911" s="34">
        <v>97</v>
      </c>
      <c r="AV911" s="33">
        <f>'Inputs and Outputs Part A'!$B$4</f>
        <v>100</v>
      </c>
      <c r="AW911" s="33">
        <f t="shared" si="89"/>
        <v>97</v>
      </c>
      <c r="AX911" s="33">
        <f>IF(AW911-AT911&gt;'Inputs and Outputs Part A'!B$4,AW911-AT911-'Inputs and Outputs Part A'!B$4,0)</f>
        <v>0</v>
      </c>
      <c r="AY911" s="35">
        <f>'Inputs and Outputs Part A'!$B$5*'Data Sheet A'!AW911</f>
        <v>3880</v>
      </c>
    </row>
    <row r="912" spans="1:51" x14ac:dyDescent="0.3">
      <c r="A912" s="13" t="s">
        <v>916</v>
      </c>
      <c r="B912" s="34">
        <v>4</v>
      </c>
      <c r="C912" s="34">
        <v>101</v>
      </c>
      <c r="D912" s="33">
        <f>'Inputs and Outputs Part A'!$B$4+'Inputs and Outputs Part A'!$B$8</f>
        <v>101</v>
      </c>
      <c r="E912" s="33">
        <f t="shared" si="84"/>
        <v>101</v>
      </c>
      <c r="F912" s="33">
        <f>IF(E912-B912&gt;'Inputs and Outputs Part A'!B$4,E912-B912-'Inputs and Outputs Part A'!B$4,0)</f>
        <v>0</v>
      </c>
      <c r="G912" s="35">
        <f>'Inputs and Outputs Part A'!$B$5*'Data Sheet A'!E912-'Inputs and Outputs Part A'!$B$6*'Data Sheet A'!F912</f>
        <v>4040</v>
      </c>
      <c r="J912" s="13" t="s">
        <v>916</v>
      </c>
      <c r="K912" s="34">
        <v>4</v>
      </c>
      <c r="L912" s="34">
        <v>101</v>
      </c>
      <c r="M912" s="33">
        <f>'Inputs and Outputs Part A'!$B$4+'Inputs and Outputs Part A'!$B$9</f>
        <v>102</v>
      </c>
      <c r="N912" s="33">
        <f t="shared" si="85"/>
        <v>101</v>
      </c>
      <c r="O912" s="33">
        <f>IF(N912-K912&gt;'Inputs and Outputs Part A'!B$4,N912-K912-'Inputs and Outputs Part A'!B$4,0)</f>
        <v>0</v>
      </c>
      <c r="P912" s="35">
        <f>'Inputs and Outputs Part A'!$B$5*'Data Sheet A'!N912-'Inputs and Outputs Part A'!$B$6*'Data Sheet A'!O912</f>
        <v>4040</v>
      </c>
      <c r="S912" s="13" t="s">
        <v>916</v>
      </c>
      <c r="T912" s="34">
        <v>4</v>
      </c>
      <c r="U912" s="34">
        <v>101</v>
      </c>
      <c r="V912" s="33">
        <f>'Inputs and Outputs Part A'!$B$4+'Inputs and Outputs Part A'!$B$10</f>
        <v>103</v>
      </c>
      <c r="W912" s="33">
        <f t="shared" si="86"/>
        <v>101</v>
      </c>
      <c r="X912" s="33">
        <f>IF(W912-T912&gt;'Inputs and Outputs Part A'!B$4,W912-T912-'Inputs and Outputs Part A'!B$4,0)</f>
        <v>0</v>
      </c>
      <c r="Y912" s="35">
        <f>'Inputs and Outputs Part A'!$B$5*'Data Sheet A'!W912-'Inputs and Outputs Part A'!$B$6*'Data Sheet A'!X912</f>
        <v>4040</v>
      </c>
      <c r="AB912" s="13" t="s">
        <v>916</v>
      </c>
      <c r="AC912" s="34">
        <v>4</v>
      </c>
      <c r="AD912" s="34">
        <v>101</v>
      </c>
      <c r="AE912" s="33">
        <f>'Inputs and Outputs Part A'!$B$4+'Inputs and Outputs Part A'!$B$11</f>
        <v>104</v>
      </c>
      <c r="AF912" s="33">
        <f t="shared" si="87"/>
        <v>101</v>
      </c>
      <c r="AG912" s="33">
        <f>IF(AF912-AC912&gt;'Inputs and Outputs Part A'!B$4,AF912-AC912-'Inputs and Outputs Part A'!B$4,0)</f>
        <v>0</v>
      </c>
      <c r="AH912" s="35">
        <f>'Inputs and Outputs Part A'!$B$5*'Data Sheet A'!AF912-'Inputs and Outputs Part A'!$B$6*'Data Sheet A'!AG912</f>
        <v>4040</v>
      </c>
      <c r="AK912" s="13" t="s">
        <v>916</v>
      </c>
      <c r="AL912" s="34">
        <v>4</v>
      </c>
      <c r="AM912" s="34">
        <v>101</v>
      </c>
      <c r="AN912" s="33">
        <f>'Inputs and Outputs Part A'!$B$4+'Inputs and Outputs Part A'!$B$12</f>
        <v>105</v>
      </c>
      <c r="AO912" s="33">
        <f t="shared" si="88"/>
        <v>101</v>
      </c>
      <c r="AP912" s="33">
        <f>IF(AO912-AL912&gt;'Inputs and Outputs Part A'!B$4,AO912-AL912-'Inputs and Outputs Part A'!B$4,0)</f>
        <v>0</v>
      </c>
      <c r="AQ912" s="35">
        <f>'Inputs and Outputs Part A'!$B$5*'Data Sheet A'!AO912-'Inputs and Outputs Part A'!$B$6*'Data Sheet A'!AP912</f>
        <v>4040</v>
      </c>
      <c r="AS912" s="13" t="s">
        <v>916</v>
      </c>
      <c r="AT912" s="34">
        <v>4</v>
      </c>
      <c r="AU912" s="34">
        <v>101</v>
      </c>
      <c r="AV912" s="33">
        <f>'Inputs and Outputs Part A'!$B$4</f>
        <v>100</v>
      </c>
      <c r="AW912" s="33">
        <f t="shared" si="89"/>
        <v>100</v>
      </c>
      <c r="AX912" s="33">
        <f>IF(AW912-AT912&gt;'Inputs and Outputs Part A'!B$4,AW912-AT912-'Inputs and Outputs Part A'!B$4,0)</f>
        <v>0</v>
      </c>
      <c r="AY912" s="35">
        <f>'Inputs and Outputs Part A'!$B$5*'Data Sheet A'!AW912</f>
        <v>4000</v>
      </c>
    </row>
    <row r="913" spans="1:51" x14ac:dyDescent="0.3">
      <c r="A913" s="13" t="s">
        <v>917</v>
      </c>
      <c r="B913" s="34">
        <v>2</v>
      </c>
      <c r="C913" s="34">
        <v>109</v>
      </c>
      <c r="D913" s="33">
        <f>'Inputs and Outputs Part A'!$B$4+'Inputs and Outputs Part A'!$B$8</f>
        <v>101</v>
      </c>
      <c r="E913" s="33">
        <f t="shared" si="84"/>
        <v>101</v>
      </c>
      <c r="F913" s="33">
        <f>IF(E913-B913&gt;'Inputs and Outputs Part A'!B$4,E913-B913-'Inputs and Outputs Part A'!B$4,0)</f>
        <v>0</v>
      </c>
      <c r="G913" s="35">
        <f>'Inputs and Outputs Part A'!$B$5*'Data Sheet A'!E913-'Inputs and Outputs Part A'!$B$6*'Data Sheet A'!F913</f>
        <v>4040</v>
      </c>
      <c r="J913" s="13" t="s">
        <v>917</v>
      </c>
      <c r="K913" s="34">
        <v>2</v>
      </c>
      <c r="L913" s="34">
        <v>109</v>
      </c>
      <c r="M913" s="33">
        <f>'Inputs and Outputs Part A'!$B$4+'Inputs and Outputs Part A'!$B$9</f>
        <v>102</v>
      </c>
      <c r="N913" s="33">
        <f t="shared" si="85"/>
        <v>102</v>
      </c>
      <c r="O913" s="33">
        <f>IF(N913-K913&gt;'Inputs and Outputs Part A'!B$4,N913-K913-'Inputs and Outputs Part A'!B$4,0)</f>
        <v>0</v>
      </c>
      <c r="P913" s="35">
        <f>'Inputs and Outputs Part A'!$B$5*'Data Sheet A'!N913-'Inputs and Outputs Part A'!$B$6*'Data Sheet A'!O913</f>
        <v>4080</v>
      </c>
      <c r="S913" s="13" t="s">
        <v>917</v>
      </c>
      <c r="T913" s="34">
        <v>2</v>
      </c>
      <c r="U913" s="34">
        <v>109</v>
      </c>
      <c r="V913" s="33">
        <f>'Inputs and Outputs Part A'!$B$4+'Inputs and Outputs Part A'!$B$10</f>
        <v>103</v>
      </c>
      <c r="W913" s="33">
        <f t="shared" si="86"/>
        <v>103</v>
      </c>
      <c r="X913" s="33">
        <f>IF(W913-T913&gt;'Inputs and Outputs Part A'!B$4,W913-T913-'Inputs and Outputs Part A'!B$4,0)</f>
        <v>1</v>
      </c>
      <c r="Y913" s="35">
        <f>'Inputs and Outputs Part A'!$B$5*'Data Sheet A'!W913-'Inputs and Outputs Part A'!$B$6*'Data Sheet A'!X913</f>
        <v>4020</v>
      </c>
      <c r="AB913" s="13" t="s">
        <v>917</v>
      </c>
      <c r="AC913" s="34">
        <v>2</v>
      </c>
      <c r="AD913" s="34">
        <v>109</v>
      </c>
      <c r="AE913" s="33">
        <f>'Inputs and Outputs Part A'!$B$4+'Inputs and Outputs Part A'!$B$11</f>
        <v>104</v>
      </c>
      <c r="AF913" s="33">
        <f t="shared" si="87"/>
        <v>104</v>
      </c>
      <c r="AG913" s="33">
        <f>IF(AF913-AC913&gt;'Inputs and Outputs Part A'!B$4,AF913-AC913-'Inputs and Outputs Part A'!B$4,0)</f>
        <v>2</v>
      </c>
      <c r="AH913" s="35">
        <f>'Inputs and Outputs Part A'!$B$5*'Data Sheet A'!AF913-'Inputs and Outputs Part A'!$B$6*'Data Sheet A'!AG913</f>
        <v>3960</v>
      </c>
      <c r="AK913" s="13" t="s">
        <v>917</v>
      </c>
      <c r="AL913" s="34">
        <v>2</v>
      </c>
      <c r="AM913" s="34">
        <v>109</v>
      </c>
      <c r="AN913" s="33">
        <f>'Inputs and Outputs Part A'!$B$4+'Inputs and Outputs Part A'!$B$12</f>
        <v>105</v>
      </c>
      <c r="AO913" s="33">
        <f t="shared" si="88"/>
        <v>105</v>
      </c>
      <c r="AP913" s="33">
        <f>IF(AO913-AL913&gt;'Inputs and Outputs Part A'!B$4,AO913-AL913-'Inputs and Outputs Part A'!B$4,0)</f>
        <v>3</v>
      </c>
      <c r="AQ913" s="35">
        <f>'Inputs and Outputs Part A'!$B$5*'Data Sheet A'!AO913-'Inputs and Outputs Part A'!$B$6*'Data Sheet A'!AP913</f>
        <v>3900</v>
      </c>
      <c r="AS913" s="13" t="s">
        <v>917</v>
      </c>
      <c r="AT913" s="34">
        <v>2</v>
      </c>
      <c r="AU913" s="34">
        <v>109</v>
      </c>
      <c r="AV913" s="33">
        <f>'Inputs and Outputs Part A'!$B$4</f>
        <v>100</v>
      </c>
      <c r="AW913" s="33">
        <f t="shared" si="89"/>
        <v>100</v>
      </c>
      <c r="AX913" s="33">
        <f>IF(AW913-AT913&gt;'Inputs and Outputs Part A'!B$4,AW913-AT913-'Inputs and Outputs Part A'!B$4,0)</f>
        <v>0</v>
      </c>
      <c r="AY913" s="35">
        <f>'Inputs and Outputs Part A'!$B$5*'Data Sheet A'!AW913</f>
        <v>4000</v>
      </c>
    </row>
    <row r="914" spans="1:51" x14ac:dyDescent="0.3">
      <c r="A914" s="13" t="s">
        <v>918</v>
      </c>
      <c r="B914" s="34">
        <v>2</v>
      </c>
      <c r="C914" s="34">
        <v>103</v>
      </c>
      <c r="D914" s="33">
        <f>'Inputs and Outputs Part A'!$B$4+'Inputs and Outputs Part A'!$B$8</f>
        <v>101</v>
      </c>
      <c r="E914" s="33">
        <f t="shared" si="84"/>
        <v>101</v>
      </c>
      <c r="F914" s="33">
        <f>IF(E914-B914&gt;'Inputs and Outputs Part A'!B$4,E914-B914-'Inputs and Outputs Part A'!B$4,0)</f>
        <v>0</v>
      </c>
      <c r="G914" s="35">
        <f>'Inputs and Outputs Part A'!$B$5*'Data Sheet A'!E914-'Inputs and Outputs Part A'!$B$6*'Data Sheet A'!F914</f>
        <v>4040</v>
      </c>
      <c r="J914" s="13" t="s">
        <v>918</v>
      </c>
      <c r="K914" s="34">
        <v>2</v>
      </c>
      <c r="L914" s="34">
        <v>103</v>
      </c>
      <c r="M914" s="33">
        <f>'Inputs and Outputs Part A'!$B$4+'Inputs and Outputs Part A'!$B$9</f>
        <v>102</v>
      </c>
      <c r="N914" s="33">
        <f t="shared" si="85"/>
        <v>102</v>
      </c>
      <c r="O914" s="33">
        <f>IF(N914-K914&gt;'Inputs and Outputs Part A'!B$4,N914-K914-'Inputs and Outputs Part A'!B$4,0)</f>
        <v>0</v>
      </c>
      <c r="P914" s="35">
        <f>'Inputs and Outputs Part A'!$B$5*'Data Sheet A'!N914-'Inputs and Outputs Part A'!$B$6*'Data Sheet A'!O914</f>
        <v>4080</v>
      </c>
      <c r="S914" s="13" t="s">
        <v>918</v>
      </c>
      <c r="T914" s="34">
        <v>2</v>
      </c>
      <c r="U914" s="34">
        <v>103</v>
      </c>
      <c r="V914" s="33">
        <f>'Inputs and Outputs Part A'!$B$4+'Inputs and Outputs Part A'!$B$10</f>
        <v>103</v>
      </c>
      <c r="W914" s="33">
        <f t="shared" si="86"/>
        <v>103</v>
      </c>
      <c r="X914" s="33">
        <f>IF(W914-T914&gt;'Inputs and Outputs Part A'!B$4,W914-T914-'Inputs and Outputs Part A'!B$4,0)</f>
        <v>1</v>
      </c>
      <c r="Y914" s="35">
        <f>'Inputs and Outputs Part A'!$B$5*'Data Sheet A'!W914-'Inputs and Outputs Part A'!$B$6*'Data Sheet A'!X914</f>
        <v>4020</v>
      </c>
      <c r="AB914" s="13" t="s">
        <v>918</v>
      </c>
      <c r="AC914" s="34">
        <v>2</v>
      </c>
      <c r="AD914" s="34">
        <v>103</v>
      </c>
      <c r="AE914" s="33">
        <f>'Inputs and Outputs Part A'!$B$4+'Inputs and Outputs Part A'!$B$11</f>
        <v>104</v>
      </c>
      <c r="AF914" s="33">
        <f t="shared" si="87"/>
        <v>103</v>
      </c>
      <c r="AG914" s="33">
        <f>IF(AF914-AC914&gt;'Inputs and Outputs Part A'!B$4,AF914-AC914-'Inputs and Outputs Part A'!B$4,0)</f>
        <v>1</v>
      </c>
      <c r="AH914" s="35">
        <f>'Inputs and Outputs Part A'!$B$5*'Data Sheet A'!AF914-'Inputs and Outputs Part A'!$B$6*'Data Sheet A'!AG914</f>
        <v>4020</v>
      </c>
      <c r="AK914" s="13" t="s">
        <v>918</v>
      </c>
      <c r="AL914" s="34">
        <v>2</v>
      </c>
      <c r="AM914" s="34">
        <v>103</v>
      </c>
      <c r="AN914" s="33">
        <f>'Inputs and Outputs Part A'!$B$4+'Inputs and Outputs Part A'!$B$12</f>
        <v>105</v>
      </c>
      <c r="AO914" s="33">
        <f t="shared" si="88"/>
        <v>103</v>
      </c>
      <c r="AP914" s="33">
        <f>IF(AO914-AL914&gt;'Inputs and Outputs Part A'!B$4,AO914-AL914-'Inputs and Outputs Part A'!B$4,0)</f>
        <v>1</v>
      </c>
      <c r="AQ914" s="35">
        <f>'Inputs and Outputs Part A'!$B$5*'Data Sheet A'!AO914-'Inputs and Outputs Part A'!$B$6*'Data Sheet A'!AP914</f>
        <v>4020</v>
      </c>
      <c r="AS914" s="13" t="s">
        <v>918</v>
      </c>
      <c r="AT914" s="34">
        <v>2</v>
      </c>
      <c r="AU914" s="34">
        <v>103</v>
      </c>
      <c r="AV914" s="33">
        <f>'Inputs and Outputs Part A'!$B$4</f>
        <v>100</v>
      </c>
      <c r="AW914" s="33">
        <f t="shared" si="89"/>
        <v>100</v>
      </c>
      <c r="AX914" s="33">
        <f>IF(AW914-AT914&gt;'Inputs and Outputs Part A'!B$4,AW914-AT914-'Inputs and Outputs Part A'!B$4,0)</f>
        <v>0</v>
      </c>
      <c r="AY914" s="35">
        <f>'Inputs and Outputs Part A'!$B$5*'Data Sheet A'!AW914</f>
        <v>4000</v>
      </c>
    </row>
    <row r="915" spans="1:51" x14ac:dyDescent="0.3">
      <c r="A915" s="13" t="s">
        <v>919</v>
      </c>
      <c r="B915" s="34">
        <v>0</v>
      </c>
      <c r="C915" s="34">
        <v>101</v>
      </c>
      <c r="D915" s="33">
        <f>'Inputs and Outputs Part A'!$B$4+'Inputs and Outputs Part A'!$B$8</f>
        <v>101</v>
      </c>
      <c r="E915" s="33">
        <f t="shared" si="84"/>
        <v>101</v>
      </c>
      <c r="F915" s="33">
        <f>IF(E915-B915&gt;'Inputs and Outputs Part A'!B$4,E915-B915-'Inputs and Outputs Part A'!B$4,0)</f>
        <v>1</v>
      </c>
      <c r="G915" s="35">
        <f>'Inputs and Outputs Part A'!$B$5*'Data Sheet A'!E915-'Inputs and Outputs Part A'!$B$6*'Data Sheet A'!F915</f>
        <v>3940</v>
      </c>
      <c r="J915" s="13" t="s">
        <v>919</v>
      </c>
      <c r="K915" s="34">
        <v>0</v>
      </c>
      <c r="L915" s="34">
        <v>101</v>
      </c>
      <c r="M915" s="33">
        <f>'Inputs and Outputs Part A'!$B$4+'Inputs and Outputs Part A'!$B$9</f>
        <v>102</v>
      </c>
      <c r="N915" s="33">
        <f t="shared" si="85"/>
        <v>101</v>
      </c>
      <c r="O915" s="33">
        <f>IF(N915-K915&gt;'Inputs and Outputs Part A'!B$4,N915-K915-'Inputs and Outputs Part A'!B$4,0)</f>
        <v>1</v>
      </c>
      <c r="P915" s="35">
        <f>'Inputs and Outputs Part A'!$B$5*'Data Sheet A'!N915-'Inputs and Outputs Part A'!$B$6*'Data Sheet A'!O915</f>
        <v>3940</v>
      </c>
      <c r="S915" s="13" t="s">
        <v>919</v>
      </c>
      <c r="T915" s="34">
        <v>0</v>
      </c>
      <c r="U915" s="34">
        <v>101</v>
      </c>
      <c r="V915" s="33">
        <f>'Inputs and Outputs Part A'!$B$4+'Inputs and Outputs Part A'!$B$10</f>
        <v>103</v>
      </c>
      <c r="W915" s="33">
        <f t="shared" si="86"/>
        <v>101</v>
      </c>
      <c r="X915" s="33">
        <f>IF(W915-T915&gt;'Inputs and Outputs Part A'!B$4,W915-T915-'Inputs and Outputs Part A'!B$4,0)</f>
        <v>1</v>
      </c>
      <c r="Y915" s="35">
        <f>'Inputs and Outputs Part A'!$B$5*'Data Sheet A'!W915-'Inputs and Outputs Part A'!$B$6*'Data Sheet A'!X915</f>
        <v>3940</v>
      </c>
      <c r="AB915" s="13" t="s">
        <v>919</v>
      </c>
      <c r="AC915" s="34">
        <v>0</v>
      </c>
      <c r="AD915" s="34">
        <v>101</v>
      </c>
      <c r="AE915" s="33">
        <f>'Inputs and Outputs Part A'!$B$4+'Inputs and Outputs Part A'!$B$11</f>
        <v>104</v>
      </c>
      <c r="AF915" s="33">
        <f t="shared" si="87"/>
        <v>101</v>
      </c>
      <c r="AG915" s="33">
        <f>IF(AF915-AC915&gt;'Inputs and Outputs Part A'!B$4,AF915-AC915-'Inputs and Outputs Part A'!B$4,0)</f>
        <v>1</v>
      </c>
      <c r="AH915" s="35">
        <f>'Inputs and Outputs Part A'!$B$5*'Data Sheet A'!AF915-'Inputs and Outputs Part A'!$B$6*'Data Sheet A'!AG915</f>
        <v>3940</v>
      </c>
      <c r="AK915" s="13" t="s">
        <v>919</v>
      </c>
      <c r="AL915" s="34">
        <v>0</v>
      </c>
      <c r="AM915" s="34">
        <v>101</v>
      </c>
      <c r="AN915" s="33">
        <f>'Inputs and Outputs Part A'!$B$4+'Inputs and Outputs Part A'!$B$12</f>
        <v>105</v>
      </c>
      <c r="AO915" s="33">
        <f t="shared" si="88"/>
        <v>101</v>
      </c>
      <c r="AP915" s="33">
        <f>IF(AO915-AL915&gt;'Inputs and Outputs Part A'!B$4,AO915-AL915-'Inputs and Outputs Part A'!B$4,0)</f>
        <v>1</v>
      </c>
      <c r="AQ915" s="35">
        <f>'Inputs and Outputs Part A'!$B$5*'Data Sheet A'!AO915-'Inputs and Outputs Part A'!$B$6*'Data Sheet A'!AP915</f>
        <v>3940</v>
      </c>
      <c r="AS915" s="13" t="s">
        <v>919</v>
      </c>
      <c r="AT915" s="34">
        <v>0</v>
      </c>
      <c r="AU915" s="34">
        <v>101</v>
      </c>
      <c r="AV915" s="33">
        <f>'Inputs and Outputs Part A'!$B$4</f>
        <v>100</v>
      </c>
      <c r="AW915" s="33">
        <f t="shared" si="89"/>
        <v>100</v>
      </c>
      <c r="AX915" s="33">
        <f>IF(AW915-AT915&gt;'Inputs and Outputs Part A'!B$4,AW915-AT915-'Inputs and Outputs Part A'!B$4,0)</f>
        <v>0</v>
      </c>
      <c r="AY915" s="35">
        <f>'Inputs and Outputs Part A'!$B$5*'Data Sheet A'!AW915</f>
        <v>4000</v>
      </c>
    </row>
    <row r="916" spans="1:51" x14ac:dyDescent="0.3">
      <c r="A916" s="13" t="s">
        <v>920</v>
      </c>
      <c r="B916" s="34">
        <v>3</v>
      </c>
      <c r="C916" s="34">
        <v>106</v>
      </c>
      <c r="D916" s="33">
        <f>'Inputs and Outputs Part A'!$B$4+'Inputs and Outputs Part A'!$B$8</f>
        <v>101</v>
      </c>
      <c r="E916" s="33">
        <f t="shared" si="84"/>
        <v>101</v>
      </c>
      <c r="F916" s="33">
        <f>IF(E916-B916&gt;'Inputs and Outputs Part A'!B$4,E916-B916-'Inputs and Outputs Part A'!B$4,0)</f>
        <v>0</v>
      </c>
      <c r="G916" s="35">
        <f>'Inputs and Outputs Part A'!$B$5*'Data Sheet A'!E916-'Inputs and Outputs Part A'!$B$6*'Data Sheet A'!F916</f>
        <v>4040</v>
      </c>
      <c r="J916" s="13" t="s">
        <v>920</v>
      </c>
      <c r="K916" s="34">
        <v>3</v>
      </c>
      <c r="L916" s="34">
        <v>106</v>
      </c>
      <c r="M916" s="33">
        <f>'Inputs and Outputs Part A'!$B$4+'Inputs and Outputs Part A'!$B$9</f>
        <v>102</v>
      </c>
      <c r="N916" s="33">
        <f t="shared" si="85"/>
        <v>102</v>
      </c>
      <c r="O916" s="33">
        <f>IF(N916-K916&gt;'Inputs and Outputs Part A'!B$4,N916-K916-'Inputs and Outputs Part A'!B$4,0)</f>
        <v>0</v>
      </c>
      <c r="P916" s="35">
        <f>'Inputs and Outputs Part A'!$B$5*'Data Sheet A'!N916-'Inputs and Outputs Part A'!$B$6*'Data Sheet A'!O916</f>
        <v>4080</v>
      </c>
      <c r="S916" s="13" t="s">
        <v>920</v>
      </c>
      <c r="T916" s="34">
        <v>3</v>
      </c>
      <c r="U916" s="34">
        <v>106</v>
      </c>
      <c r="V916" s="33">
        <f>'Inputs and Outputs Part A'!$B$4+'Inputs and Outputs Part A'!$B$10</f>
        <v>103</v>
      </c>
      <c r="W916" s="33">
        <f t="shared" si="86"/>
        <v>103</v>
      </c>
      <c r="X916" s="33">
        <f>IF(W916-T916&gt;'Inputs and Outputs Part A'!B$4,W916-T916-'Inputs and Outputs Part A'!B$4,0)</f>
        <v>0</v>
      </c>
      <c r="Y916" s="35">
        <f>'Inputs and Outputs Part A'!$B$5*'Data Sheet A'!W916-'Inputs and Outputs Part A'!$B$6*'Data Sheet A'!X916</f>
        <v>4120</v>
      </c>
      <c r="AB916" s="13" t="s">
        <v>920</v>
      </c>
      <c r="AC916" s="34">
        <v>3</v>
      </c>
      <c r="AD916" s="34">
        <v>106</v>
      </c>
      <c r="AE916" s="33">
        <f>'Inputs and Outputs Part A'!$B$4+'Inputs and Outputs Part A'!$B$11</f>
        <v>104</v>
      </c>
      <c r="AF916" s="33">
        <f t="shared" si="87"/>
        <v>104</v>
      </c>
      <c r="AG916" s="33">
        <f>IF(AF916-AC916&gt;'Inputs and Outputs Part A'!B$4,AF916-AC916-'Inputs and Outputs Part A'!B$4,0)</f>
        <v>1</v>
      </c>
      <c r="AH916" s="35">
        <f>'Inputs and Outputs Part A'!$B$5*'Data Sheet A'!AF916-'Inputs and Outputs Part A'!$B$6*'Data Sheet A'!AG916</f>
        <v>4060</v>
      </c>
      <c r="AK916" s="13" t="s">
        <v>920</v>
      </c>
      <c r="AL916" s="34">
        <v>3</v>
      </c>
      <c r="AM916" s="34">
        <v>106</v>
      </c>
      <c r="AN916" s="33">
        <f>'Inputs and Outputs Part A'!$B$4+'Inputs and Outputs Part A'!$B$12</f>
        <v>105</v>
      </c>
      <c r="AO916" s="33">
        <f t="shared" si="88"/>
        <v>105</v>
      </c>
      <c r="AP916" s="33">
        <f>IF(AO916-AL916&gt;'Inputs and Outputs Part A'!B$4,AO916-AL916-'Inputs and Outputs Part A'!B$4,0)</f>
        <v>2</v>
      </c>
      <c r="AQ916" s="35">
        <f>'Inputs and Outputs Part A'!$B$5*'Data Sheet A'!AO916-'Inputs and Outputs Part A'!$B$6*'Data Sheet A'!AP916</f>
        <v>4000</v>
      </c>
      <c r="AS916" s="13" t="s">
        <v>920</v>
      </c>
      <c r="AT916" s="34">
        <v>3</v>
      </c>
      <c r="AU916" s="34">
        <v>106</v>
      </c>
      <c r="AV916" s="33">
        <f>'Inputs and Outputs Part A'!$B$4</f>
        <v>100</v>
      </c>
      <c r="AW916" s="33">
        <f t="shared" si="89"/>
        <v>100</v>
      </c>
      <c r="AX916" s="33">
        <f>IF(AW916-AT916&gt;'Inputs and Outputs Part A'!B$4,AW916-AT916-'Inputs and Outputs Part A'!B$4,0)</f>
        <v>0</v>
      </c>
      <c r="AY916" s="35">
        <f>'Inputs and Outputs Part A'!$B$5*'Data Sheet A'!AW916</f>
        <v>4000</v>
      </c>
    </row>
    <row r="917" spans="1:51" x14ac:dyDescent="0.3">
      <c r="A917" s="13" t="s">
        <v>921</v>
      </c>
      <c r="B917" s="34">
        <v>0</v>
      </c>
      <c r="C917" s="34">
        <v>96</v>
      </c>
      <c r="D917" s="33">
        <f>'Inputs and Outputs Part A'!$B$4+'Inputs and Outputs Part A'!$B$8</f>
        <v>101</v>
      </c>
      <c r="E917" s="33">
        <f t="shared" si="84"/>
        <v>96</v>
      </c>
      <c r="F917" s="33">
        <f>IF(E917-B917&gt;'Inputs and Outputs Part A'!B$4,E917-B917-'Inputs and Outputs Part A'!B$4,0)</f>
        <v>0</v>
      </c>
      <c r="G917" s="35">
        <f>'Inputs and Outputs Part A'!$B$5*'Data Sheet A'!E917-'Inputs and Outputs Part A'!$B$6*'Data Sheet A'!F917</f>
        <v>3840</v>
      </c>
      <c r="J917" s="13" t="s">
        <v>921</v>
      </c>
      <c r="K917" s="34">
        <v>0</v>
      </c>
      <c r="L917" s="34">
        <v>96</v>
      </c>
      <c r="M917" s="33">
        <f>'Inputs and Outputs Part A'!$B$4+'Inputs and Outputs Part A'!$B$9</f>
        <v>102</v>
      </c>
      <c r="N917" s="33">
        <f t="shared" si="85"/>
        <v>96</v>
      </c>
      <c r="O917" s="33">
        <f>IF(N917-K917&gt;'Inputs and Outputs Part A'!B$4,N917-K917-'Inputs and Outputs Part A'!B$4,0)</f>
        <v>0</v>
      </c>
      <c r="P917" s="35">
        <f>'Inputs and Outputs Part A'!$B$5*'Data Sheet A'!N917-'Inputs and Outputs Part A'!$B$6*'Data Sheet A'!O917</f>
        <v>3840</v>
      </c>
      <c r="S917" s="13" t="s">
        <v>921</v>
      </c>
      <c r="T917" s="34">
        <v>0</v>
      </c>
      <c r="U917" s="34">
        <v>96</v>
      </c>
      <c r="V917" s="33">
        <f>'Inputs and Outputs Part A'!$B$4+'Inputs and Outputs Part A'!$B$10</f>
        <v>103</v>
      </c>
      <c r="W917" s="33">
        <f t="shared" si="86"/>
        <v>96</v>
      </c>
      <c r="X917" s="33">
        <f>IF(W917-T917&gt;'Inputs and Outputs Part A'!B$4,W917-T917-'Inputs and Outputs Part A'!B$4,0)</f>
        <v>0</v>
      </c>
      <c r="Y917" s="35">
        <f>'Inputs and Outputs Part A'!$B$5*'Data Sheet A'!W917-'Inputs and Outputs Part A'!$B$6*'Data Sheet A'!X917</f>
        <v>3840</v>
      </c>
      <c r="AB917" s="13" t="s">
        <v>921</v>
      </c>
      <c r="AC917" s="34">
        <v>0</v>
      </c>
      <c r="AD917" s="34">
        <v>96</v>
      </c>
      <c r="AE917" s="33">
        <f>'Inputs and Outputs Part A'!$B$4+'Inputs and Outputs Part A'!$B$11</f>
        <v>104</v>
      </c>
      <c r="AF917" s="33">
        <f t="shared" si="87"/>
        <v>96</v>
      </c>
      <c r="AG917" s="33">
        <f>IF(AF917-AC917&gt;'Inputs and Outputs Part A'!B$4,AF917-AC917-'Inputs and Outputs Part A'!B$4,0)</f>
        <v>0</v>
      </c>
      <c r="AH917" s="35">
        <f>'Inputs and Outputs Part A'!$B$5*'Data Sheet A'!AF917-'Inputs and Outputs Part A'!$B$6*'Data Sheet A'!AG917</f>
        <v>3840</v>
      </c>
      <c r="AK917" s="13" t="s">
        <v>921</v>
      </c>
      <c r="AL917" s="34">
        <v>0</v>
      </c>
      <c r="AM917" s="34">
        <v>96</v>
      </c>
      <c r="AN917" s="33">
        <f>'Inputs and Outputs Part A'!$B$4+'Inputs and Outputs Part A'!$B$12</f>
        <v>105</v>
      </c>
      <c r="AO917" s="33">
        <f t="shared" si="88"/>
        <v>96</v>
      </c>
      <c r="AP917" s="33">
        <f>IF(AO917-AL917&gt;'Inputs and Outputs Part A'!B$4,AO917-AL917-'Inputs and Outputs Part A'!B$4,0)</f>
        <v>0</v>
      </c>
      <c r="AQ917" s="35">
        <f>'Inputs and Outputs Part A'!$B$5*'Data Sheet A'!AO917-'Inputs and Outputs Part A'!$B$6*'Data Sheet A'!AP917</f>
        <v>3840</v>
      </c>
      <c r="AS917" s="13" t="s">
        <v>921</v>
      </c>
      <c r="AT917" s="34">
        <v>0</v>
      </c>
      <c r="AU917" s="34">
        <v>96</v>
      </c>
      <c r="AV917" s="33">
        <f>'Inputs and Outputs Part A'!$B$4</f>
        <v>100</v>
      </c>
      <c r="AW917" s="33">
        <f t="shared" si="89"/>
        <v>96</v>
      </c>
      <c r="AX917" s="33">
        <f>IF(AW917-AT917&gt;'Inputs and Outputs Part A'!B$4,AW917-AT917-'Inputs and Outputs Part A'!B$4,0)</f>
        <v>0</v>
      </c>
      <c r="AY917" s="35">
        <f>'Inputs and Outputs Part A'!$B$5*'Data Sheet A'!AW917</f>
        <v>3840</v>
      </c>
    </row>
    <row r="918" spans="1:51" x14ac:dyDescent="0.3">
      <c r="A918" s="13" t="s">
        <v>922</v>
      </c>
      <c r="B918" s="34">
        <v>2</v>
      </c>
      <c r="C918" s="34">
        <v>104</v>
      </c>
      <c r="D918" s="33">
        <f>'Inputs and Outputs Part A'!$B$4+'Inputs and Outputs Part A'!$B$8</f>
        <v>101</v>
      </c>
      <c r="E918" s="33">
        <f t="shared" si="84"/>
        <v>101</v>
      </c>
      <c r="F918" s="33">
        <f>IF(E918-B918&gt;'Inputs and Outputs Part A'!B$4,E918-B918-'Inputs and Outputs Part A'!B$4,0)</f>
        <v>0</v>
      </c>
      <c r="G918" s="35">
        <f>'Inputs and Outputs Part A'!$B$5*'Data Sheet A'!E918-'Inputs and Outputs Part A'!$B$6*'Data Sheet A'!F918</f>
        <v>4040</v>
      </c>
      <c r="J918" s="13" t="s">
        <v>922</v>
      </c>
      <c r="K918" s="34">
        <v>2</v>
      </c>
      <c r="L918" s="34">
        <v>104</v>
      </c>
      <c r="M918" s="33">
        <f>'Inputs and Outputs Part A'!$B$4+'Inputs and Outputs Part A'!$B$9</f>
        <v>102</v>
      </c>
      <c r="N918" s="33">
        <f t="shared" si="85"/>
        <v>102</v>
      </c>
      <c r="O918" s="33">
        <f>IF(N918-K918&gt;'Inputs and Outputs Part A'!B$4,N918-K918-'Inputs and Outputs Part A'!B$4,0)</f>
        <v>0</v>
      </c>
      <c r="P918" s="35">
        <f>'Inputs and Outputs Part A'!$B$5*'Data Sheet A'!N918-'Inputs and Outputs Part A'!$B$6*'Data Sheet A'!O918</f>
        <v>4080</v>
      </c>
      <c r="S918" s="13" t="s">
        <v>922</v>
      </c>
      <c r="T918" s="34">
        <v>2</v>
      </c>
      <c r="U918" s="34">
        <v>104</v>
      </c>
      <c r="V918" s="33">
        <f>'Inputs and Outputs Part A'!$B$4+'Inputs and Outputs Part A'!$B$10</f>
        <v>103</v>
      </c>
      <c r="W918" s="33">
        <f t="shared" si="86"/>
        <v>103</v>
      </c>
      <c r="X918" s="33">
        <f>IF(W918-T918&gt;'Inputs and Outputs Part A'!B$4,W918-T918-'Inputs and Outputs Part A'!B$4,0)</f>
        <v>1</v>
      </c>
      <c r="Y918" s="35">
        <f>'Inputs and Outputs Part A'!$B$5*'Data Sheet A'!W918-'Inputs and Outputs Part A'!$B$6*'Data Sheet A'!X918</f>
        <v>4020</v>
      </c>
      <c r="AB918" s="13" t="s">
        <v>922</v>
      </c>
      <c r="AC918" s="34">
        <v>2</v>
      </c>
      <c r="AD918" s="34">
        <v>104</v>
      </c>
      <c r="AE918" s="33">
        <f>'Inputs and Outputs Part A'!$B$4+'Inputs and Outputs Part A'!$B$11</f>
        <v>104</v>
      </c>
      <c r="AF918" s="33">
        <f t="shared" si="87"/>
        <v>104</v>
      </c>
      <c r="AG918" s="33">
        <f>IF(AF918-AC918&gt;'Inputs and Outputs Part A'!B$4,AF918-AC918-'Inputs and Outputs Part A'!B$4,0)</f>
        <v>2</v>
      </c>
      <c r="AH918" s="35">
        <f>'Inputs and Outputs Part A'!$B$5*'Data Sheet A'!AF918-'Inputs and Outputs Part A'!$B$6*'Data Sheet A'!AG918</f>
        <v>3960</v>
      </c>
      <c r="AK918" s="13" t="s">
        <v>922</v>
      </c>
      <c r="AL918" s="34">
        <v>2</v>
      </c>
      <c r="AM918" s="34">
        <v>104</v>
      </c>
      <c r="AN918" s="33">
        <f>'Inputs and Outputs Part A'!$B$4+'Inputs and Outputs Part A'!$B$12</f>
        <v>105</v>
      </c>
      <c r="AO918" s="33">
        <f t="shared" si="88"/>
        <v>104</v>
      </c>
      <c r="AP918" s="33">
        <f>IF(AO918-AL918&gt;'Inputs and Outputs Part A'!B$4,AO918-AL918-'Inputs and Outputs Part A'!B$4,0)</f>
        <v>2</v>
      </c>
      <c r="AQ918" s="35">
        <f>'Inputs and Outputs Part A'!$B$5*'Data Sheet A'!AO918-'Inputs and Outputs Part A'!$B$6*'Data Sheet A'!AP918</f>
        <v>3960</v>
      </c>
      <c r="AS918" s="13" t="s">
        <v>922</v>
      </c>
      <c r="AT918" s="34">
        <v>2</v>
      </c>
      <c r="AU918" s="34">
        <v>104</v>
      </c>
      <c r="AV918" s="33">
        <f>'Inputs and Outputs Part A'!$B$4</f>
        <v>100</v>
      </c>
      <c r="AW918" s="33">
        <f t="shared" si="89"/>
        <v>100</v>
      </c>
      <c r="AX918" s="33">
        <f>IF(AW918-AT918&gt;'Inputs and Outputs Part A'!B$4,AW918-AT918-'Inputs and Outputs Part A'!B$4,0)</f>
        <v>0</v>
      </c>
      <c r="AY918" s="35">
        <f>'Inputs and Outputs Part A'!$B$5*'Data Sheet A'!AW918</f>
        <v>4000</v>
      </c>
    </row>
    <row r="919" spans="1:51" x14ac:dyDescent="0.3">
      <c r="A919" s="13" t="s">
        <v>923</v>
      </c>
      <c r="B919" s="34">
        <v>4</v>
      </c>
      <c r="C919" s="34">
        <v>108</v>
      </c>
      <c r="D919" s="33">
        <f>'Inputs and Outputs Part A'!$B$4+'Inputs and Outputs Part A'!$B$8</f>
        <v>101</v>
      </c>
      <c r="E919" s="33">
        <f t="shared" si="84"/>
        <v>101</v>
      </c>
      <c r="F919" s="33">
        <f>IF(E919-B919&gt;'Inputs and Outputs Part A'!B$4,E919-B919-'Inputs and Outputs Part A'!B$4,0)</f>
        <v>0</v>
      </c>
      <c r="G919" s="35">
        <f>'Inputs and Outputs Part A'!$B$5*'Data Sheet A'!E919-'Inputs and Outputs Part A'!$B$6*'Data Sheet A'!F919</f>
        <v>4040</v>
      </c>
      <c r="J919" s="13" t="s">
        <v>923</v>
      </c>
      <c r="K919" s="34">
        <v>4</v>
      </c>
      <c r="L919" s="34">
        <v>108</v>
      </c>
      <c r="M919" s="33">
        <f>'Inputs and Outputs Part A'!$B$4+'Inputs and Outputs Part A'!$B$9</f>
        <v>102</v>
      </c>
      <c r="N919" s="33">
        <f t="shared" si="85"/>
        <v>102</v>
      </c>
      <c r="O919" s="33">
        <f>IF(N919-K919&gt;'Inputs and Outputs Part A'!B$4,N919-K919-'Inputs and Outputs Part A'!B$4,0)</f>
        <v>0</v>
      </c>
      <c r="P919" s="35">
        <f>'Inputs and Outputs Part A'!$B$5*'Data Sheet A'!N919-'Inputs and Outputs Part A'!$B$6*'Data Sheet A'!O919</f>
        <v>4080</v>
      </c>
      <c r="S919" s="13" t="s">
        <v>923</v>
      </c>
      <c r="T919" s="34">
        <v>4</v>
      </c>
      <c r="U919" s="34">
        <v>108</v>
      </c>
      <c r="V919" s="33">
        <f>'Inputs and Outputs Part A'!$B$4+'Inputs and Outputs Part A'!$B$10</f>
        <v>103</v>
      </c>
      <c r="W919" s="33">
        <f t="shared" si="86"/>
        <v>103</v>
      </c>
      <c r="X919" s="33">
        <f>IF(W919-T919&gt;'Inputs and Outputs Part A'!B$4,W919-T919-'Inputs and Outputs Part A'!B$4,0)</f>
        <v>0</v>
      </c>
      <c r="Y919" s="35">
        <f>'Inputs and Outputs Part A'!$B$5*'Data Sheet A'!W919-'Inputs and Outputs Part A'!$B$6*'Data Sheet A'!X919</f>
        <v>4120</v>
      </c>
      <c r="AB919" s="13" t="s">
        <v>923</v>
      </c>
      <c r="AC919" s="34">
        <v>4</v>
      </c>
      <c r="AD919" s="34">
        <v>108</v>
      </c>
      <c r="AE919" s="33">
        <f>'Inputs and Outputs Part A'!$B$4+'Inputs and Outputs Part A'!$B$11</f>
        <v>104</v>
      </c>
      <c r="AF919" s="33">
        <f t="shared" si="87"/>
        <v>104</v>
      </c>
      <c r="AG919" s="33">
        <f>IF(AF919-AC919&gt;'Inputs and Outputs Part A'!B$4,AF919-AC919-'Inputs and Outputs Part A'!B$4,0)</f>
        <v>0</v>
      </c>
      <c r="AH919" s="35">
        <f>'Inputs and Outputs Part A'!$B$5*'Data Sheet A'!AF919-'Inputs and Outputs Part A'!$B$6*'Data Sheet A'!AG919</f>
        <v>4160</v>
      </c>
      <c r="AK919" s="13" t="s">
        <v>923</v>
      </c>
      <c r="AL919" s="34">
        <v>4</v>
      </c>
      <c r="AM919" s="34">
        <v>108</v>
      </c>
      <c r="AN919" s="33">
        <f>'Inputs and Outputs Part A'!$B$4+'Inputs and Outputs Part A'!$B$12</f>
        <v>105</v>
      </c>
      <c r="AO919" s="33">
        <f t="shared" si="88"/>
        <v>105</v>
      </c>
      <c r="AP919" s="33">
        <f>IF(AO919-AL919&gt;'Inputs and Outputs Part A'!B$4,AO919-AL919-'Inputs and Outputs Part A'!B$4,0)</f>
        <v>1</v>
      </c>
      <c r="AQ919" s="35">
        <f>'Inputs and Outputs Part A'!$B$5*'Data Sheet A'!AO919-'Inputs and Outputs Part A'!$B$6*'Data Sheet A'!AP919</f>
        <v>4100</v>
      </c>
      <c r="AS919" s="13" t="s">
        <v>923</v>
      </c>
      <c r="AT919" s="34">
        <v>4</v>
      </c>
      <c r="AU919" s="34">
        <v>108</v>
      </c>
      <c r="AV919" s="33">
        <f>'Inputs and Outputs Part A'!$B$4</f>
        <v>100</v>
      </c>
      <c r="AW919" s="33">
        <f t="shared" si="89"/>
        <v>100</v>
      </c>
      <c r="AX919" s="33">
        <f>IF(AW919-AT919&gt;'Inputs and Outputs Part A'!B$4,AW919-AT919-'Inputs and Outputs Part A'!B$4,0)</f>
        <v>0</v>
      </c>
      <c r="AY919" s="35">
        <f>'Inputs and Outputs Part A'!$B$5*'Data Sheet A'!AW919</f>
        <v>4000</v>
      </c>
    </row>
    <row r="920" spans="1:51" x14ac:dyDescent="0.3">
      <c r="A920" s="13" t="s">
        <v>924</v>
      </c>
      <c r="B920" s="34">
        <v>0</v>
      </c>
      <c r="C920" s="34">
        <v>106</v>
      </c>
      <c r="D920" s="33">
        <f>'Inputs and Outputs Part A'!$B$4+'Inputs and Outputs Part A'!$B$8</f>
        <v>101</v>
      </c>
      <c r="E920" s="33">
        <f t="shared" si="84"/>
        <v>101</v>
      </c>
      <c r="F920" s="33">
        <f>IF(E920-B920&gt;'Inputs and Outputs Part A'!B$4,E920-B920-'Inputs and Outputs Part A'!B$4,0)</f>
        <v>1</v>
      </c>
      <c r="G920" s="35">
        <f>'Inputs and Outputs Part A'!$B$5*'Data Sheet A'!E920-'Inputs and Outputs Part A'!$B$6*'Data Sheet A'!F920</f>
        <v>3940</v>
      </c>
      <c r="J920" s="13" t="s">
        <v>924</v>
      </c>
      <c r="K920" s="34">
        <v>0</v>
      </c>
      <c r="L920" s="34">
        <v>106</v>
      </c>
      <c r="M920" s="33">
        <f>'Inputs and Outputs Part A'!$B$4+'Inputs and Outputs Part A'!$B$9</f>
        <v>102</v>
      </c>
      <c r="N920" s="33">
        <f t="shared" si="85"/>
        <v>102</v>
      </c>
      <c r="O920" s="33">
        <f>IF(N920-K920&gt;'Inputs and Outputs Part A'!B$4,N920-K920-'Inputs and Outputs Part A'!B$4,0)</f>
        <v>2</v>
      </c>
      <c r="P920" s="35">
        <f>'Inputs and Outputs Part A'!$B$5*'Data Sheet A'!N920-'Inputs and Outputs Part A'!$B$6*'Data Sheet A'!O920</f>
        <v>3880</v>
      </c>
      <c r="S920" s="13" t="s">
        <v>924</v>
      </c>
      <c r="T920" s="34">
        <v>0</v>
      </c>
      <c r="U920" s="34">
        <v>106</v>
      </c>
      <c r="V920" s="33">
        <f>'Inputs and Outputs Part A'!$B$4+'Inputs and Outputs Part A'!$B$10</f>
        <v>103</v>
      </c>
      <c r="W920" s="33">
        <f t="shared" si="86"/>
        <v>103</v>
      </c>
      <c r="X920" s="33">
        <f>IF(W920-T920&gt;'Inputs and Outputs Part A'!B$4,W920-T920-'Inputs and Outputs Part A'!B$4,0)</f>
        <v>3</v>
      </c>
      <c r="Y920" s="35">
        <f>'Inputs and Outputs Part A'!$B$5*'Data Sheet A'!W920-'Inputs and Outputs Part A'!$B$6*'Data Sheet A'!X920</f>
        <v>3820</v>
      </c>
      <c r="AB920" s="13" t="s">
        <v>924</v>
      </c>
      <c r="AC920" s="34">
        <v>0</v>
      </c>
      <c r="AD920" s="34">
        <v>106</v>
      </c>
      <c r="AE920" s="33">
        <f>'Inputs and Outputs Part A'!$B$4+'Inputs and Outputs Part A'!$B$11</f>
        <v>104</v>
      </c>
      <c r="AF920" s="33">
        <f t="shared" si="87"/>
        <v>104</v>
      </c>
      <c r="AG920" s="33">
        <f>IF(AF920-AC920&gt;'Inputs and Outputs Part A'!B$4,AF920-AC920-'Inputs and Outputs Part A'!B$4,0)</f>
        <v>4</v>
      </c>
      <c r="AH920" s="35">
        <f>'Inputs and Outputs Part A'!$B$5*'Data Sheet A'!AF920-'Inputs and Outputs Part A'!$B$6*'Data Sheet A'!AG920</f>
        <v>3760</v>
      </c>
      <c r="AK920" s="13" t="s">
        <v>924</v>
      </c>
      <c r="AL920" s="34">
        <v>0</v>
      </c>
      <c r="AM920" s="34">
        <v>106</v>
      </c>
      <c r="AN920" s="33">
        <f>'Inputs and Outputs Part A'!$B$4+'Inputs and Outputs Part A'!$B$12</f>
        <v>105</v>
      </c>
      <c r="AO920" s="33">
        <f t="shared" si="88"/>
        <v>105</v>
      </c>
      <c r="AP920" s="33">
        <f>IF(AO920-AL920&gt;'Inputs and Outputs Part A'!B$4,AO920-AL920-'Inputs and Outputs Part A'!B$4,0)</f>
        <v>5</v>
      </c>
      <c r="AQ920" s="35">
        <f>'Inputs and Outputs Part A'!$B$5*'Data Sheet A'!AO920-'Inputs and Outputs Part A'!$B$6*'Data Sheet A'!AP920</f>
        <v>3700</v>
      </c>
      <c r="AS920" s="13" t="s">
        <v>924</v>
      </c>
      <c r="AT920" s="34">
        <v>0</v>
      </c>
      <c r="AU920" s="34">
        <v>106</v>
      </c>
      <c r="AV920" s="33">
        <f>'Inputs and Outputs Part A'!$B$4</f>
        <v>100</v>
      </c>
      <c r="AW920" s="33">
        <f t="shared" si="89"/>
        <v>100</v>
      </c>
      <c r="AX920" s="33">
        <f>IF(AW920-AT920&gt;'Inputs and Outputs Part A'!B$4,AW920-AT920-'Inputs and Outputs Part A'!B$4,0)</f>
        <v>0</v>
      </c>
      <c r="AY920" s="35">
        <f>'Inputs and Outputs Part A'!$B$5*'Data Sheet A'!AW920</f>
        <v>4000</v>
      </c>
    </row>
    <row r="921" spans="1:51" x14ac:dyDescent="0.3">
      <c r="A921" s="13" t="s">
        <v>925</v>
      </c>
      <c r="B921" s="34">
        <v>3</v>
      </c>
      <c r="C921" s="34">
        <v>106</v>
      </c>
      <c r="D921" s="33">
        <f>'Inputs and Outputs Part A'!$B$4+'Inputs and Outputs Part A'!$B$8</f>
        <v>101</v>
      </c>
      <c r="E921" s="33">
        <f t="shared" si="84"/>
        <v>101</v>
      </c>
      <c r="F921" s="33">
        <f>IF(E921-B921&gt;'Inputs and Outputs Part A'!B$4,E921-B921-'Inputs and Outputs Part A'!B$4,0)</f>
        <v>0</v>
      </c>
      <c r="G921" s="35">
        <f>'Inputs and Outputs Part A'!$B$5*'Data Sheet A'!E921-'Inputs and Outputs Part A'!$B$6*'Data Sheet A'!F921</f>
        <v>4040</v>
      </c>
      <c r="J921" s="13" t="s">
        <v>925</v>
      </c>
      <c r="K921" s="34">
        <v>3</v>
      </c>
      <c r="L921" s="34">
        <v>106</v>
      </c>
      <c r="M921" s="33">
        <f>'Inputs and Outputs Part A'!$B$4+'Inputs and Outputs Part A'!$B$9</f>
        <v>102</v>
      </c>
      <c r="N921" s="33">
        <f t="shared" si="85"/>
        <v>102</v>
      </c>
      <c r="O921" s="33">
        <f>IF(N921-K921&gt;'Inputs and Outputs Part A'!B$4,N921-K921-'Inputs and Outputs Part A'!B$4,0)</f>
        <v>0</v>
      </c>
      <c r="P921" s="35">
        <f>'Inputs and Outputs Part A'!$B$5*'Data Sheet A'!N921-'Inputs and Outputs Part A'!$B$6*'Data Sheet A'!O921</f>
        <v>4080</v>
      </c>
      <c r="S921" s="13" t="s">
        <v>925</v>
      </c>
      <c r="T921" s="34">
        <v>3</v>
      </c>
      <c r="U921" s="34">
        <v>106</v>
      </c>
      <c r="V921" s="33">
        <f>'Inputs and Outputs Part A'!$B$4+'Inputs and Outputs Part A'!$B$10</f>
        <v>103</v>
      </c>
      <c r="W921" s="33">
        <f t="shared" si="86"/>
        <v>103</v>
      </c>
      <c r="X921" s="33">
        <f>IF(W921-T921&gt;'Inputs and Outputs Part A'!B$4,W921-T921-'Inputs and Outputs Part A'!B$4,0)</f>
        <v>0</v>
      </c>
      <c r="Y921" s="35">
        <f>'Inputs and Outputs Part A'!$B$5*'Data Sheet A'!W921-'Inputs and Outputs Part A'!$B$6*'Data Sheet A'!X921</f>
        <v>4120</v>
      </c>
      <c r="AB921" s="13" t="s">
        <v>925</v>
      </c>
      <c r="AC921" s="34">
        <v>3</v>
      </c>
      <c r="AD921" s="34">
        <v>106</v>
      </c>
      <c r="AE921" s="33">
        <f>'Inputs and Outputs Part A'!$B$4+'Inputs and Outputs Part A'!$B$11</f>
        <v>104</v>
      </c>
      <c r="AF921" s="33">
        <f t="shared" si="87"/>
        <v>104</v>
      </c>
      <c r="AG921" s="33">
        <f>IF(AF921-AC921&gt;'Inputs and Outputs Part A'!B$4,AF921-AC921-'Inputs and Outputs Part A'!B$4,0)</f>
        <v>1</v>
      </c>
      <c r="AH921" s="35">
        <f>'Inputs and Outputs Part A'!$B$5*'Data Sheet A'!AF921-'Inputs and Outputs Part A'!$B$6*'Data Sheet A'!AG921</f>
        <v>4060</v>
      </c>
      <c r="AK921" s="13" t="s">
        <v>925</v>
      </c>
      <c r="AL921" s="34">
        <v>3</v>
      </c>
      <c r="AM921" s="34">
        <v>106</v>
      </c>
      <c r="AN921" s="33">
        <f>'Inputs and Outputs Part A'!$B$4+'Inputs and Outputs Part A'!$B$12</f>
        <v>105</v>
      </c>
      <c r="AO921" s="33">
        <f t="shared" si="88"/>
        <v>105</v>
      </c>
      <c r="AP921" s="33">
        <f>IF(AO921-AL921&gt;'Inputs and Outputs Part A'!B$4,AO921-AL921-'Inputs and Outputs Part A'!B$4,0)</f>
        <v>2</v>
      </c>
      <c r="AQ921" s="35">
        <f>'Inputs and Outputs Part A'!$B$5*'Data Sheet A'!AO921-'Inputs and Outputs Part A'!$B$6*'Data Sheet A'!AP921</f>
        <v>4000</v>
      </c>
      <c r="AS921" s="13" t="s">
        <v>925</v>
      </c>
      <c r="AT921" s="34">
        <v>3</v>
      </c>
      <c r="AU921" s="34">
        <v>106</v>
      </c>
      <c r="AV921" s="33">
        <f>'Inputs and Outputs Part A'!$B$4</f>
        <v>100</v>
      </c>
      <c r="AW921" s="33">
        <f t="shared" si="89"/>
        <v>100</v>
      </c>
      <c r="AX921" s="33">
        <f>IF(AW921-AT921&gt;'Inputs and Outputs Part A'!B$4,AW921-AT921-'Inputs and Outputs Part A'!B$4,0)</f>
        <v>0</v>
      </c>
      <c r="AY921" s="35">
        <f>'Inputs and Outputs Part A'!$B$5*'Data Sheet A'!AW921</f>
        <v>4000</v>
      </c>
    </row>
    <row r="922" spans="1:51" x14ac:dyDescent="0.3">
      <c r="A922" s="13" t="s">
        <v>926</v>
      </c>
      <c r="B922" s="34">
        <v>5</v>
      </c>
      <c r="C922" s="34">
        <v>105</v>
      </c>
      <c r="D922" s="33">
        <f>'Inputs and Outputs Part A'!$B$4+'Inputs and Outputs Part A'!$B$8</f>
        <v>101</v>
      </c>
      <c r="E922" s="33">
        <f t="shared" si="84"/>
        <v>101</v>
      </c>
      <c r="F922" s="33">
        <f>IF(E922-B922&gt;'Inputs and Outputs Part A'!B$4,E922-B922-'Inputs and Outputs Part A'!B$4,0)</f>
        <v>0</v>
      </c>
      <c r="G922" s="35">
        <f>'Inputs and Outputs Part A'!$B$5*'Data Sheet A'!E922-'Inputs and Outputs Part A'!$B$6*'Data Sheet A'!F922</f>
        <v>4040</v>
      </c>
      <c r="J922" s="13" t="s">
        <v>926</v>
      </c>
      <c r="K922" s="34">
        <v>5</v>
      </c>
      <c r="L922" s="34">
        <v>105</v>
      </c>
      <c r="M922" s="33">
        <f>'Inputs and Outputs Part A'!$B$4+'Inputs and Outputs Part A'!$B$9</f>
        <v>102</v>
      </c>
      <c r="N922" s="33">
        <f t="shared" si="85"/>
        <v>102</v>
      </c>
      <c r="O922" s="33">
        <f>IF(N922-K922&gt;'Inputs and Outputs Part A'!B$4,N922-K922-'Inputs and Outputs Part A'!B$4,0)</f>
        <v>0</v>
      </c>
      <c r="P922" s="35">
        <f>'Inputs and Outputs Part A'!$B$5*'Data Sheet A'!N922-'Inputs and Outputs Part A'!$B$6*'Data Sheet A'!O922</f>
        <v>4080</v>
      </c>
      <c r="S922" s="13" t="s">
        <v>926</v>
      </c>
      <c r="T922" s="34">
        <v>5</v>
      </c>
      <c r="U922" s="34">
        <v>105</v>
      </c>
      <c r="V922" s="33">
        <f>'Inputs and Outputs Part A'!$B$4+'Inputs and Outputs Part A'!$B$10</f>
        <v>103</v>
      </c>
      <c r="W922" s="33">
        <f t="shared" si="86"/>
        <v>103</v>
      </c>
      <c r="X922" s="33">
        <f>IF(W922-T922&gt;'Inputs and Outputs Part A'!B$4,W922-T922-'Inputs and Outputs Part A'!B$4,0)</f>
        <v>0</v>
      </c>
      <c r="Y922" s="35">
        <f>'Inputs and Outputs Part A'!$B$5*'Data Sheet A'!W922-'Inputs and Outputs Part A'!$B$6*'Data Sheet A'!X922</f>
        <v>4120</v>
      </c>
      <c r="AB922" s="13" t="s">
        <v>926</v>
      </c>
      <c r="AC922" s="34">
        <v>5</v>
      </c>
      <c r="AD922" s="34">
        <v>105</v>
      </c>
      <c r="AE922" s="33">
        <f>'Inputs and Outputs Part A'!$B$4+'Inputs and Outputs Part A'!$B$11</f>
        <v>104</v>
      </c>
      <c r="AF922" s="33">
        <f t="shared" si="87"/>
        <v>104</v>
      </c>
      <c r="AG922" s="33">
        <f>IF(AF922-AC922&gt;'Inputs and Outputs Part A'!B$4,AF922-AC922-'Inputs and Outputs Part A'!B$4,0)</f>
        <v>0</v>
      </c>
      <c r="AH922" s="35">
        <f>'Inputs and Outputs Part A'!$B$5*'Data Sheet A'!AF922-'Inputs and Outputs Part A'!$B$6*'Data Sheet A'!AG922</f>
        <v>4160</v>
      </c>
      <c r="AK922" s="13" t="s">
        <v>926</v>
      </c>
      <c r="AL922" s="34">
        <v>5</v>
      </c>
      <c r="AM922" s="34">
        <v>105</v>
      </c>
      <c r="AN922" s="33">
        <f>'Inputs and Outputs Part A'!$B$4+'Inputs and Outputs Part A'!$B$12</f>
        <v>105</v>
      </c>
      <c r="AO922" s="33">
        <f t="shared" si="88"/>
        <v>105</v>
      </c>
      <c r="AP922" s="33">
        <f>IF(AO922-AL922&gt;'Inputs and Outputs Part A'!B$4,AO922-AL922-'Inputs and Outputs Part A'!B$4,0)</f>
        <v>0</v>
      </c>
      <c r="AQ922" s="35">
        <f>'Inputs and Outputs Part A'!$B$5*'Data Sheet A'!AO922-'Inputs and Outputs Part A'!$B$6*'Data Sheet A'!AP922</f>
        <v>4200</v>
      </c>
      <c r="AS922" s="13" t="s">
        <v>926</v>
      </c>
      <c r="AT922" s="34">
        <v>5</v>
      </c>
      <c r="AU922" s="34">
        <v>105</v>
      </c>
      <c r="AV922" s="33">
        <f>'Inputs and Outputs Part A'!$B$4</f>
        <v>100</v>
      </c>
      <c r="AW922" s="33">
        <f t="shared" si="89"/>
        <v>100</v>
      </c>
      <c r="AX922" s="33">
        <f>IF(AW922-AT922&gt;'Inputs and Outputs Part A'!B$4,AW922-AT922-'Inputs and Outputs Part A'!B$4,0)</f>
        <v>0</v>
      </c>
      <c r="AY922" s="35">
        <f>'Inputs and Outputs Part A'!$B$5*'Data Sheet A'!AW922</f>
        <v>4000</v>
      </c>
    </row>
    <row r="923" spans="1:51" x14ac:dyDescent="0.3">
      <c r="A923" s="13" t="s">
        <v>927</v>
      </c>
      <c r="B923" s="34">
        <v>2</v>
      </c>
      <c r="C923" s="34">
        <v>106</v>
      </c>
      <c r="D923" s="33">
        <f>'Inputs and Outputs Part A'!$B$4+'Inputs and Outputs Part A'!$B$8</f>
        <v>101</v>
      </c>
      <c r="E923" s="33">
        <f t="shared" si="84"/>
        <v>101</v>
      </c>
      <c r="F923" s="33">
        <f>IF(E923-B923&gt;'Inputs and Outputs Part A'!B$4,E923-B923-'Inputs and Outputs Part A'!B$4,0)</f>
        <v>0</v>
      </c>
      <c r="G923" s="35">
        <f>'Inputs and Outputs Part A'!$B$5*'Data Sheet A'!E923-'Inputs and Outputs Part A'!$B$6*'Data Sheet A'!F923</f>
        <v>4040</v>
      </c>
      <c r="J923" s="13" t="s">
        <v>927</v>
      </c>
      <c r="K923" s="34">
        <v>2</v>
      </c>
      <c r="L923" s="34">
        <v>106</v>
      </c>
      <c r="M923" s="33">
        <f>'Inputs and Outputs Part A'!$B$4+'Inputs and Outputs Part A'!$B$9</f>
        <v>102</v>
      </c>
      <c r="N923" s="33">
        <f t="shared" si="85"/>
        <v>102</v>
      </c>
      <c r="O923" s="33">
        <f>IF(N923-K923&gt;'Inputs and Outputs Part A'!B$4,N923-K923-'Inputs and Outputs Part A'!B$4,0)</f>
        <v>0</v>
      </c>
      <c r="P923" s="35">
        <f>'Inputs and Outputs Part A'!$B$5*'Data Sheet A'!N923-'Inputs and Outputs Part A'!$B$6*'Data Sheet A'!O923</f>
        <v>4080</v>
      </c>
      <c r="S923" s="13" t="s">
        <v>927</v>
      </c>
      <c r="T923" s="34">
        <v>2</v>
      </c>
      <c r="U923" s="34">
        <v>106</v>
      </c>
      <c r="V923" s="33">
        <f>'Inputs and Outputs Part A'!$B$4+'Inputs and Outputs Part A'!$B$10</f>
        <v>103</v>
      </c>
      <c r="W923" s="33">
        <f t="shared" si="86"/>
        <v>103</v>
      </c>
      <c r="X923" s="33">
        <f>IF(W923-T923&gt;'Inputs and Outputs Part A'!B$4,W923-T923-'Inputs and Outputs Part A'!B$4,0)</f>
        <v>1</v>
      </c>
      <c r="Y923" s="35">
        <f>'Inputs and Outputs Part A'!$B$5*'Data Sheet A'!W923-'Inputs and Outputs Part A'!$B$6*'Data Sheet A'!X923</f>
        <v>4020</v>
      </c>
      <c r="AB923" s="13" t="s">
        <v>927</v>
      </c>
      <c r="AC923" s="34">
        <v>2</v>
      </c>
      <c r="AD923" s="34">
        <v>106</v>
      </c>
      <c r="AE923" s="33">
        <f>'Inputs and Outputs Part A'!$B$4+'Inputs and Outputs Part A'!$B$11</f>
        <v>104</v>
      </c>
      <c r="AF923" s="33">
        <f t="shared" si="87"/>
        <v>104</v>
      </c>
      <c r="AG923" s="33">
        <f>IF(AF923-AC923&gt;'Inputs and Outputs Part A'!B$4,AF923-AC923-'Inputs and Outputs Part A'!B$4,0)</f>
        <v>2</v>
      </c>
      <c r="AH923" s="35">
        <f>'Inputs and Outputs Part A'!$B$5*'Data Sheet A'!AF923-'Inputs and Outputs Part A'!$B$6*'Data Sheet A'!AG923</f>
        <v>3960</v>
      </c>
      <c r="AK923" s="13" t="s">
        <v>927</v>
      </c>
      <c r="AL923" s="34">
        <v>2</v>
      </c>
      <c r="AM923" s="34">
        <v>106</v>
      </c>
      <c r="AN923" s="33">
        <f>'Inputs and Outputs Part A'!$B$4+'Inputs and Outputs Part A'!$B$12</f>
        <v>105</v>
      </c>
      <c r="AO923" s="33">
        <f t="shared" si="88"/>
        <v>105</v>
      </c>
      <c r="AP923" s="33">
        <f>IF(AO923-AL923&gt;'Inputs and Outputs Part A'!B$4,AO923-AL923-'Inputs and Outputs Part A'!B$4,0)</f>
        <v>3</v>
      </c>
      <c r="AQ923" s="35">
        <f>'Inputs and Outputs Part A'!$B$5*'Data Sheet A'!AO923-'Inputs and Outputs Part A'!$B$6*'Data Sheet A'!AP923</f>
        <v>3900</v>
      </c>
      <c r="AS923" s="13" t="s">
        <v>927</v>
      </c>
      <c r="AT923" s="34">
        <v>2</v>
      </c>
      <c r="AU923" s="34">
        <v>106</v>
      </c>
      <c r="AV923" s="33">
        <f>'Inputs and Outputs Part A'!$B$4</f>
        <v>100</v>
      </c>
      <c r="AW923" s="33">
        <f t="shared" si="89"/>
        <v>100</v>
      </c>
      <c r="AX923" s="33">
        <f>IF(AW923-AT923&gt;'Inputs and Outputs Part A'!B$4,AW923-AT923-'Inputs and Outputs Part A'!B$4,0)</f>
        <v>0</v>
      </c>
      <c r="AY923" s="35">
        <f>'Inputs and Outputs Part A'!$B$5*'Data Sheet A'!AW923</f>
        <v>4000</v>
      </c>
    </row>
    <row r="924" spans="1:51" x14ac:dyDescent="0.3">
      <c r="A924" s="13" t="s">
        <v>928</v>
      </c>
      <c r="B924" s="34">
        <v>4</v>
      </c>
      <c r="C924" s="34">
        <v>105</v>
      </c>
      <c r="D924" s="33">
        <f>'Inputs and Outputs Part A'!$B$4+'Inputs and Outputs Part A'!$B$8</f>
        <v>101</v>
      </c>
      <c r="E924" s="33">
        <f t="shared" si="84"/>
        <v>101</v>
      </c>
      <c r="F924" s="33">
        <f>IF(E924-B924&gt;'Inputs and Outputs Part A'!B$4,E924-B924-'Inputs and Outputs Part A'!B$4,0)</f>
        <v>0</v>
      </c>
      <c r="G924" s="35">
        <f>'Inputs and Outputs Part A'!$B$5*'Data Sheet A'!E924-'Inputs and Outputs Part A'!$B$6*'Data Sheet A'!F924</f>
        <v>4040</v>
      </c>
      <c r="J924" s="13" t="s">
        <v>928</v>
      </c>
      <c r="K924" s="34">
        <v>4</v>
      </c>
      <c r="L924" s="34">
        <v>105</v>
      </c>
      <c r="M924" s="33">
        <f>'Inputs and Outputs Part A'!$B$4+'Inputs and Outputs Part A'!$B$9</f>
        <v>102</v>
      </c>
      <c r="N924" s="33">
        <f t="shared" si="85"/>
        <v>102</v>
      </c>
      <c r="O924" s="33">
        <f>IF(N924-K924&gt;'Inputs and Outputs Part A'!B$4,N924-K924-'Inputs and Outputs Part A'!B$4,0)</f>
        <v>0</v>
      </c>
      <c r="P924" s="35">
        <f>'Inputs and Outputs Part A'!$B$5*'Data Sheet A'!N924-'Inputs and Outputs Part A'!$B$6*'Data Sheet A'!O924</f>
        <v>4080</v>
      </c>
      <c r="S924" s="13" t="s">
        <v>928</v>
      </c>
      <c r="T924" s="34">
        <v>4</v>
      </c>
      <c r="U924" s="34">
        <v>105</v>
      </c>
      <c r="V924" s="33">
        <f>'Inputs and Outputs Part A'!$B$4+'Inputs and Outputs Part A'!$B$10</f>
        <v>103</v>
      </c>
      <c r="W924" s="33">
        <f t="shared" si="86"/>
        <v>103</v>
      </c>
      <c r="X924" s="33">
        <f>IF(W924-T924&gt;'Inputs and Outputs Part A'!B$4,W924-T924-'Inputs and Outputs Part A'!B$4,0)</f>
        <v>0</v>
      </c>
      <c r="Y924" s="35">
        <f>'Inputs and Outputs Part A'!$B$5*'Data Sheet A'!W924-'Inputs and Outputs Part A'!$B$6*'Data Sheet A'!X924</f>
        <v>4120</v>
      </c>
      <c r="AB924" s="13" t="s">
        <v>928</v>
      </c>
      <c r="AC924" s="34">
        <v>4</v>
      </c>
      <c r="AD924" s="34">
        <v>105</v>
      </c>
      <c r="AE924" s="33">
        <f>'Inputs and Outputs Part A'!$B$4+'Inputs and Outputs Part A'!$B$11</f>
        <v>104</v>
      </c>
      <c r="AF924" s="33">
        <f t="shared" si="87"/>
        <v>104</v>
      </c>
      <c r="AG924" s="33">
        <f>IF(AF924-AC924&gt;'Inputs and Outputs Part A'!B$4,AF924-AC924-'Inputs and Outputs Part A'!B$4,0)</f>
        <v>0</v>
      </c>
      <c r="AH924" s="35">
        <f>'Inputs and Outputs Part A'!$B$5*'Data Sheet A'!AF924-'Inputs and Outputs Part A'!$B$6*'Data Sheet A'!AG924</f>
        <v>4160</v>
      </c>
      <c r="AK924" s="13" t="s">
        <v>928</v>
      </c>
      <c r="AL924" s="34">
        <v>4</v>
      </c>
      <c r="AM924" s="34">
        <v>105</v>
      </c>
      <c r="AN924" s="33">
        <f>'Inputs and Outputs Part A'!$B$4+'Inputs and Outputs Part A'!$B$12</f>
        <v>105</v>
      </c>
      <c r="AO924" s="33">
        <f t="shared" si="88"/>
        <v>105</v>
      </c>
      <c r="AP924" s="33">
        <f>IF(AO924-AL924&gt;'Inputs and Outputs Part A'!B$4,AO924-AL924-'Inputs and Outputs Part A'!B$4,0)</f>
        <v>1</v>
      </c>
      <c r="AQ924" s="35">
        <f>'Inputs and Outputs Part A'!$B$5*'Data Sheet A'!AO924-'Inputs and Outputs Part A'!$B$6*'Data Sheet A'!AP924</f>
        <v>4100</v>
      </c>
      <c r="AS924" s="13" t="s">
        <v>928</v>
      </c>
      <c r="AT924" s="34">
        <v>4</v>
      </c>
      <c r="AU924" s="34">
        <v>105</v>
      </c>
      <c r="AV924" s="33">
        <f>'Inputs and Outputs Part A'!$B$4</f>
        <v>100</v>
      </c>
      <c r="AW924" s="33">
        <f t="shared" si="89"/>
        <v>100</v>
      </c>
      <c r="AX924" s="33">
        <f>IF(AW924-AT924&gt;'Inputs and Outputs Part A'!B$4,AW924-AT924-'Inputs and Outputs Part A'!B$4,0)</f>
        <v>0</v>
      </c>
      <c r="AY924" s="35">
        <f>'Inputs and Outputs Part A'!$B$5*'Data Sheet A'!AW924</f>
        <v>4000</v>
      </c>
    </row>
    <row r="925" spans="1:51" x14ac:dyDescent="0.3">
      <c r="A925" s="13" t="s">
        <v>929</v>
      </c>
      <c r="B925" s="34">
        <v>3</v>
      </c>
      <c r="C925" s="34">
        <v>104</v>
      </c>
      <c r="D925" s="33">
        <f>'Inputs and Outputs Part A'!$B$4+'Inputs and Outputs Part A'!$B$8</f>
        <v>101</v>
      </c>
      <c r="E925" s="33">
        <f t="shared" si="84"/>
        <v>101</v>
      </c>
      <c r="F925" s="33">
        <f>IF(E925-B925&gt;'Inputs and Outputs Part A'!B$4,E925-B925-'Inputs and Outputs Part A'!B$4,0)</f>
        <v>0</v>
      </c>
      <c r="G925" s="35">
        <f>'Inputs and Outputs Part A'!$B$5*'Data Sheet A'!E925-'Inputs and Outputs Part A'!$B$6*'Data Sheet A'!F925</f>
        <v>4040</v>
      </c>
      <c r="J925" s="13" t="s">
        <v>929</v>
      </c>
      <c r="K925" s="34">
        <v>3</v>
      </c>
      <c r="L925" s="34">
        <v>104</v>
      </c>
      <c r="M925" s="33">
        <f>'Inputs and Outputs Part A'!$B$4+'Inputs and Outputs Part A'!$B$9</f>
        <v>102</v>
      </c>
      <c r="N925" s="33">
        <f t="shared" si="85"/>
        <v>102</v>
      </c>
      <c r="O925" s="33">
        <f>IF(N925-K925&gt;'Inputs and Outputs Part A'!B$4,N925-K925-'Inputs and Outputs Part A'!B$4,0)</f>
        <v>0</v>
      </c>
      <c r="P925" s="35">
        <f>'Inputs and Outputs Part A'!$B$5*'Data Sheet A'!N925-'Inputs and Outputs Part A'!$B$6*'Data Sheet A'!O925</f>
        <v>4080</v>
      </c>
      <c r="S925" s="13" t="s">
        <v>929</v>
      </c>
      <c r="T925" s="34">
        <v>3</v>
      </c>
      <c r="U925" s="34">
        <v>104</v>
      </c>
      <c r="V925" s="33">
        <f>'Inputs and Outputs Part A'!$B$4+'Inputs and Outputs Part A'!$B$10</f>
        <v>103</v>
      </c>
      <c r="W925" s="33">
        <f t="shared" si="86"/>
        <v>103</v>
      </c>
      <c r="X925" s="33">
        <f>IF(W925-T925&gt;'Inputs and Outputs Part A'!B$4,W925-T925-'Inputs and Outputs Part A'!B$4,0)</f>
        <v>0</v>
      </c>
      <c r="Y925" s="35">
        <f>'Inputs and Outputs Part A'!$B$5*'Data Sheet A'!W925-'Inputs and Outputs Part A'!$B$6*'Data Sheet A'!X925</f>
        <v>4120</v>
      </c>
      <c r="AB925" s="13" t="s">
        <v>929</v>
      </c>
      <c r="AC925" s="34">
        <v>3</v>
      </c>
      <c r="AD925" s="34">
        <v>104</v>
      </c>
      <c r="AE925" s="33">
        <f>'Inputs and Outputs Part A'!$B$4+'Inputs and Outputs Part A'!$B$11</f>
        <v>104</v>
      </c>
      <c r="AF925" s="33">
        <f t="shared" si="87"/>
        <v>104</v>
      </c>
      <c r="AG925" s="33">
        <f>IF(AF925-AC925&gt;'Inputs and Outputs Part A'!B$4,AF925-AC925-'Inputs and Outputs Part A'!B$4,0)</f>
        <v>1</v>
      </c>
      <c r="AH925" s="35">
        <f>'Inputs and Outputs Part A'!$B$5*'Data Sheet A'!AF925-'Inputs and Outputs Part A'!$B$6*'Data Sheet A'!AG925</f>
        <v>4060</v>
      </c>
      <c r="AK925" s="13" t="s">
        <v>929</v>
      </c>
      <c r="AL925" s="34">
        <v>3</v>
      </c>
      <c r="AM925" s="34">
        <v>104</v>
      </c>
      <c r="AN925" s="33">
        <f>'Inputs and Outputs Part A'!$B$4+'Inputs and Outputs Part A'!$B$12</f>
        <v>105</v>
      </c>
      <c r="AO925" s="33">
        <f t="shared" si="88"/>
        <v>104</v>
      </c>
      <c r="AP925" s="33">
        <f>IF(AO925-AL925&gt;'Inputs and Outputs Part A'!B$4,AO925-AL925-'Inputs and Outputs Part A'!B$4,0)</f>
        <v>1</v>
      </c>
      <c r="AQ925" s="35">
        <f>'Inputs and Outputs Part A'!$B$5*'Data Sheet A'!AO925-'Inputs and Outputs Part A'!$B$6*'Data Sheet A'!AP925</f>
        <v>4060</v>
      </c>
      <c r="AS925" s="13" t="s">
        <v>929</v>
      </c>
      <c r="AT925" s="34">
        <v>3</v>
      </c>
      <c r="AU925" s="34">
        <v>104</v>
      </c>
      <c r="AV925" s="33">
        <f>'Inputs and Outputs Part A'!$B$4</f>
        <v>100</v>
      </c>
      <c r="AW925" s="33">
        <f t="shared" si="89"/>
        <v>100</v>
      </c>
      <c r="AX925" s="33">
        <f>IF(AW925-AT925&gt;'Inputs and Outputs Part A'!B$4,AW925-AT925-'Inputs and Outputs Part A'!B$4,0)</f>
        <v>0</v>
      </c>
      <c r="AY925" s="35">
        <f>'Inputs and Outputs Part A'!$B$5*'Data Sheet A'!AW925</f>
        <v>4000</v>
      </c>
    </row>
    <row r="926" spans="1:51" x14ac:dyDescent="0.3">
      <c r="A926" s="13" t="s">
        <v>930</v>
      </c>
      <c r="B926" s="34">
        <v>0</v>
      </c>
      <c r="C926" s="34">
        <v>114</v>
      </c>
      <c r="D926" s="33">
        <f>'Inputs and Outputs Part A'!$B$4+'Inputs and Outputs Part A'!$B$8</f>
        <v>101</v>
      </c>
      <c r="E926" s="33">
        <f t="shared" si="84"/>
        <v>101</v>
      </c>
      <c r="F926" s="33">
        <f>IF(E926-B926&gt;'Inputs and Outputs Part A'!B$4,E926-B926-'Inputs and Outputs Part A'!B$4,0)</f>
        <v>1</v>
      </c>
      <c r="G926" s="35">
        <f>'Inputs and Outputs Part A'!$B$5*'Data Sheet A'!E926-'Inputs and Outputs Part A'!$B$6*'Data Sheet A'!F926</f>
        <v>3940</v>
      </c>
      <c r="J926" s="13" t="s">
        <v>930</v>
      </c>
      <c r="K926" s="34">
        <v>0</v>
      </c>
      <c r="L926" s="34">
        <v>114</v>
      </c>
      <c r="M926" s="33">
        <f>'Inputs and Outputs Part A'!$B$4+'Inputs and Outputs Part A'!$B$9</f>
        <v>102</v>
      </c>
      <c r="N926" s="33">
        <f t="shared" si="85"/>
        <v>102</v>
      </c>
      <c r="O926" s="33">
        <f>IF(N926-K926&gt;'Inputs and Outputs Part A'!B$4,N926-K926-'Inputs and Outputs Part A'!B$4,0)</f>
        <v>2</v>
      </c>
      <c r="P926" s="35">
        <f>'Inputs and Outputs Part A'!$B$5*'Data Sheet A'!N926-'Inputs and Outputs Part A'!$B$6*'Data Sheet A'!O926</f>
        <v>3880</v>
      </c>
      <c r="S926" s="13" t="s">
        <v>930</v>
      </c>
      <c r="T926" s="34">
        <v>0</v>
      </c>
      <c r="U926" s="34">
        <v>114</v>
      </c>
      <c r="V926" s="33">
        <f>'Inputs and Outputs Part A'!$B$4+'Inputs and Outputs Part A'!$B$10</f>
        <v>103</v>
      </c>
      <c r="W926" s="33">
        <f t="shared" si="86"/>
        <v>103</v>
      </c>
      <c r="X926" s="33">
        <f>IF(W926-T926&gt;'Inputs and Outputs Part A'!B$4,W926-T926-'Inputs and Outputs Part A'!B$4,0)</f>
        <v>3</v>
      </c>
      <c r="Y926" s="35">
        <f>'Inputs and Outputs Part A'!$B$5*'Data Sheet A'!W926-'Inputs and Outputs Part A'!$B$6*'Data Sheet A'!X926</f>
        <v>3820</v>
      </c>
      <c r="AB926" s="13" t="s">
        <v>930</v>
      </c>
      <c r="AC926" s="34">
        <v>0</v>
      </c>
      <c r="AD926" s="34">
        <v>114</v>
      </c>
      <c r="AE926" s="33">
        <f>'Inputs and Outputs Part A'!$B$4+'Inputs and Outputs Part A'!$B$11</f>
        <v>104</v>
      </c>
      <c r="AF926" s="33">
        <f t="shared" si="87"/>
        <v>104</v>
      </c>
      <c r="AG926" s="33">
        <f>IF(AF926-AC926&gt;'Inputs and Outputs Part A'!B$4,AF926-AC926-'Inputs and Outputs Part A'!B$4,0)</f>
        <v>4</v>
      </c>
      <c r="AH926" s="35">
        <f>'Inputs and Outputs Part A'!$B$5*'Data Sheet A'!AF926-'Inputs and Outputs Part A'!$B$6*'Data Sheet A'!AG926</f>
        <v>3760</v>
      </c>
      <c r="AK926" s="13" t="s">
        <v>930</v>
      </c>
      <c r="AL926" s="34">
        <v>0</v>
      </c>
      <c r="AM926" s="34">
        <v>114</v>
      </c>
      <c r="AN926" s="33">
        <f>'Inputs and Outputs Part A'!$B$4+'Inputs and Outputs Part A'!$B$12</f>
        <v>105</v>
      </c>
      <c r="AO926" s="33">
        <f t="shared" si="88"/>
        <v>105</v>
      </c>
      <c r="AP926" s="33">
        <f>IF(AO926-AL926&gt;'Inputs and Outputs Part A'!B$4,AO926-AL926-'Inputs and Outputs Part A'!B$4,0)</f>
        <v>5</v>
      </c>
      <c r="AQ926" s="35">
        <f>'Inputs and Outputs Part A'!$B$5*'Data Sheet A'!AO926-'Inputs and Outputs Part A'!$B$6*'Data Sheet A'!AP926</f>
        <v>3700</v>
      </c>
      <c r="AS926" s="13" t="s">
        <v>930</v>
      </c>
      <c r="AT926" s="34">
        <v>0</v>
      </c>
      <c r="AU926" s="34">
        <v>114</v>
      </c>
      <c r="AV926" s="33">
        <f>'Inputs and Outputs Part A'!$B$4</f>
        <v>100</v>
      </c>
      <c r="AW926" s="33">
        <f t="shared" si="89"/>
        <v>100</v>
      </c>
      <c r="AX926" s="33">
        <f>IF(AW926-AT926&gt;'Inputs and Outputs Part A'!B$4,AW926-AT926-'Inputs and Outputs Part A'!B$4,0)</f>
        <v>0</v>
      </c>
      <c r="AY926" s="35">
        <f>'Inputs and Outputs Part A'!$B$5*'Data Sheet A'!AW926</f>
        <v>4000</v>
      </c>
    </row>
    <row r="927" spans="1:51" x14ac:dyDescent="0.3">
      <c r="A927" s="13" t="s">
        <v>931</v>
      </c>
      <c r="B927" s="34">
        <v>2</v>
      </c>
      <c r="C927" s="34">
        <v>101</v>
      </c>
      <c r="D927" s="33">
        <f>'Inputs and Outputs Part A'!$B$4+'Inputs and Outputs Part A'!$B$8</f>
        <v>101</v>
      </c>
      <c r="E927" s="33">
        <f t="shared" si="84"/>
        <v>101</v>
      </c>
      <c r="F927" s="33">
        <f>IF(E927-B927&gt;'Inputs and Outputs Part A'!B$4,E927-B927-'Inputs and Outputs Part A'!B$4,0)</f>
        <v>0</v>
      </c>
      <c r="G927" s="35">
        <f>'Inputs and Outputs Part A'!$B$5*'Data Sheet A'!E927-'Inputs and Outputs Part A'!$B$6*'Data Sheet A'!F927</f>
        <v>4040</v>
      </c>
      <c r="J927" s="13" t="s">
        <v>931</v>
      </c>
      <c r="K927" s="34">
        <v>2</v>
      </c>
      <c r="L927" s="34">
        <v>101</v>
      </c>
      <c r="M927" s="33">
        <f>'Inputs and Outputs Part A'!$B$4+'Inputs and Outputs Part A'!$B$9</f>
        <v>102</v>
      </c>
      <c r="N927" s="33">
        <f t="shared" si="85"/>
        <v>101</v>
      </c>
      <c r="O927" s="33">
        <f>IF(N927-K927&gt;'Inputs and Outputs Part A'!B$4,N927-K927-'Inputs and Outputs Part A'!B$4,0)</f>
        <v>0</v>
      </c>
      <c r="P927" s="35">
        <f>'Inputs and Outputs Part A'!$B$5*'Data Sheet A'!N927-'Inputs and Outputs Part A'!$B$6*'Data Sheet A'!O927</f>
        <v>4040</v>
      </c>
      <c r="S927" s="13" t="s">
        <v>931</v>
      </c>
      <c r="T927" s="34">
        <v>2</v>
      </c>
      <c r="U927" s="34">
        <v>101</v>
      </c>
      <c r="V927" s="33">
        <f>'Inputs and Outputs Part A'!$B$4+'Inputs and Outputs Part A'!$B$10</f>
        <v>103</v>
      </c>
      <c r="W927" s="33">
        <f t="shared" si="86"/>
        <v>101</v>
      </c>
      <c r="X927" s="33">
        <f>IF(W927-T927&gt;'Inputs and Outputs Part A'!B$4,W927-T927-'Inputs and Outputs Part A'!B$4,0)</f>
        <v>0</v>
      </c>
      <c r="Y927" s="35">
        <f>'Inputs and Outputs Part A'!$B$5*'Data Sheet A'!W927-'Inputs and Outputs Part A'!$B$6*'Data Sheet A'!X927</f>
        <v>4040</v>
      </c>
      <c r="AB927" s="13" t="s">
        <v>931</v>
      </c>
      <c r="AC927" s="34">
        <v>2</v>
      </c>
      <c r="AD927" s="34">
        <v>101</v>
      </c>
      <c r="AE927" s="33">
        <f>'Inputs and Outputs Part A'!$B$4+'Inputs and Outputs Part A'!$B$11</f>
        <v>104</v>
      </c>
      <c r="AF927" s="33">
        <f t="shared" si="87"/>
        <v>101</v>
      </c>
      <c r="AG927" s="33">
        <f>IF(AF927-AC927&gt;'Inputs and Outputs Part A'!B$4,AF927-AC927-'Inputs and Outputs Part A'!B$4,0)</f>
        <v>0</v>
      </c>
      <c r="AH927" s="35">
        <f>'Inputs and Outputs Part A'!$B$5*'Data Sheet A'!AF927-'Inputs and Outputs Part A'!$B$6*'Data Sheet A'!AG927</f>
        <v>4040</v>
      </c>
      <c r="AK927" s="13" t="s">
        <v>931</v>
      </c>
      <c r="AL927" s="34">
        <v>2</v>
      </c>
      <c r="AM927" s="34">
        <v>101</v>
      </c>
      <c r="AN927" s="33">
        <f>'Inputs and Outputs Part A'!$B$4+'Inputs and Outputs Part A'!$B$12</f>
        <v>105</v>
      </c>
      <c r="AO927" s="33">
        <f t="shared" si="88"/>
        <v>101</v>
      </c>
      <c r="AP927" s="33">
        <f>IF(AO927-AL927&gt;'Inputs and Outputs Part A'!B$4,AO927-AL927-'Inputs and Outputs Part A'!B$4,0)</f>
        <v>0</v>
      </c>
      <c r="AQ927" s="35">
        <f>'Inputs and Outputs Part A'!$B$5*'Data Sheet A'!AO927-'Inputs and Outputs Part A'!$B$6*'Data Sheet A'!AP927</f>
        <v>4040</v>
      </c>
      <c r="AS927" s="13" t="s">
        <v>931</v>
      </c>
      <c r="AT927" s="34">
        <v>2</v>
      </c>
      <c r="AU927" s="34">
        <v>101</v>
      </c>
      <c r="AV927" s="33">
        <f>'Inputs and Outputs Part A'!$B$4</f>
        <v>100</v>
      </c>
      <c r="AW927" s="33">
        <f t="shared" si="89"/>
        <v>100</v>
      </c>
      <c r="AX927" s="33">
        <f>IF(AW927-AT927&gt;'Inputs and Outputs Part A'!B$4,AW927-AT927-'Inputs and Outputs Part A'!B$4,0)</f>
        <v>0</v>
      </c>
      <c r="AY927" s="35">
        <f>'Inputs and Outputs Part A'!$B$5*'Data Sheet A'!AW927</f>
        <v>4000</v>
      </c>
    </row>
    <row r="928" spans="1:51" x14ac:dyDescent="0.3">
      <c r="A928" s="13" t="s">
        <v>932</v>
      </c>
      <c r="B928" s="34">
        <v>4</v>
      </c>
      <c r="C928" s="34">
        <v>107</v>
      </c>
      <c r="D928" s="33">
        <f>'Inputs and Outputs Part A'!$B$4+'Inputs and Outputs Part A'!$B$8</f>
        <v>101</v>
      </c>
      <c r="E928" s="33">
        <f t="shared" si="84"/>
        <v>101</v>
      </c>
      <c r="F928" s="33">
        <f>IF(E928-B928&gt;'Inputs and Outputs Part A'!B$4,E928-B928-'Inputs and Outputs Part A'!B$4,0)</f>
        <v>0</v>
      </c>
      <c r="G928" s="35">
        <f>'Inputs and Outputs Part A'!$B$5*'Data Sheet A'!E928-'Inputs and Outputs Part A'!$B$6*'Data Sheet A'!F928</f>
        <v>4040</v>
      </c>
      <c r="J928" s="13" t="s">
        <v>932</v>
      </c>
      <c r="K928" s="34">
        <v>4</v>
      </c>
      <c r="L928" s="34">
        <v>107</v>
      </c>
      <c r="M928" s="33">
        <f>'Inputs and Outputs Part A'!$B$4+'Inputs and Outputs Part A'!$B$9</f>
        <v>102</v>
      </c>
      <c r="N928" s="33">
        <f t="shared" si="85"/>
        <v>102</v>
      </c>
      <c r="O928" s="33">
        <f>IF(N928-K928&gt;'Inputs and Outputs Part A'!B$4,N928-K928-'Inputs and Outputs Part A'!B$4,0)</f>
        <v>0</v>
      </c>
      <c r="P928" s="35">
        <f>'Inputs and Outputs Part A'!$B$5*'Data Sheet A'!N928-'Inputs and Outputs Part A'!$B$6*'Data Sheet A'!O928</f>
        <v>4080</v>
      </c>
      <c r="S928" s="13" t="s">
        <v>932</v>
      </c>
      <c r="T928" s="34">
        <v>4</v>
      </c>
      <c r="U928" s="34">
        <v>107</v>
      </c>
      <c r="V928" s="33">
        <f>'Inputs and Outputs Part A'!$B$4+'Inputs and Outputs Part A'!$B$10</f>
        <v>103</v>
      </c>
      <c r="W928" s="33">
        <f t="shared" si="86"/>
        <v>103</v>
      </c>
      <c r="X928" s="33">
        <f>IF(W928-T928&gt;'Inputs and Outputs Part A'!B$4,W928-T928-'Inputs and Outputs Part A'!B$4,0)</f>
        <v>0</v>
      </c>
      <c r="Y928" s="35">
        <f>'Inputs and Outputs Part A'!$B$5*'Data Sheet A'!W928-'Inputs and Outputs Part A'!$B$6*'Data Sheet A'!X928</f>
        <v>4120</v>
      </c>
      <c r="AB928" s="13" t="s">
        <v>932</v>
      </c>
      <c r="AC928" s="34">
        <v>4</v>
      </c>
      <c r="AD928" s="34">
        <v>107</v>
      </c>
      <c r="AE928" s="33">
        <f>'Inputs and Outputs Part A'!$B$4+'Inputs and Outputs Part A'!$B$11</f>
        <v>104</v>
      </c>
      <c r="AF928" s="33">
        <f t="shared" si="87"/>
        <v>104</v>
      </c>
      <c r="AG928" s="33">
        <f>IF(AF928-AC928&gt;'Inputs and Outputs Part A'!B$4,AF928-AC928-'Inputs and Outputs Part A'!B$4,0)</f>
        <v>0</v>
      </c>
      <c r="AH928" s="35">
        <f>'Inputs and Outputs Part A'!$B$5*'Data Sheet A'!AF928-'Inputs and Outputs Part A'!$B$6*'Data Sheet A'!AG928</f>
        <v>4160</v>
      </c>
      <c r="AK928" s="13" t="s">
        <v>932</v>
      </c>
      <c r="AL928" s="34">
        <v>4</v>
      </c>
      <c r="AM928" s="34">
        <v>107</v>
      </c>
      <c r="AN928" s="33">
        <f>'Inputs and Outputs Part A'!$B$4+'Inputs and Outputs Part A'!$B$12</f>
        <v>105</v>
      </c>
      <c r="AO928" s="33">
        <f t="shared" si="88"/>
        <v>105</v>
      </c>
      <c r="AP928" s="33">
        <f>IF(AO928-AL928&gt;'Inputs and Outputs Part A'!B$4,AO928-AL928-'Inputs and Outputs Part A'!B$4,0)</f>
        <v>1</v>
      </c>
      <c r="AQ928" s="35">
        <f>'Inputs and Outputs Part A'!$B$5*'Data Sheet A'!AO928-'Inputs and Outputs Part A'!$B$6*'Data Sheet A'!AP928</f>
        <v>4100</v>
      </c>
      <c r="AS928" s="13" t="s">
        <v>932</v>
      </c>
      <c r="AT928" s="34">
        <v>4</v>
      </c>
      <c r="AU928" s="34">
        <v>107</v>
      </c>
      <c r="AV928" s="33">
        <f>'Inputs and Outputs Part A'!$B$4</f>
        <v>100</v>
      </c>
      <c r="AW928" s="33">
        <f t="shared" si="89"/>
        <v>100</v>
      </c>
      <c r="AX928" s="33">
        <f>IF(AW928-AT928&gt;'Inputs and Outputs Part A'!B$4,AW928-AT928-'Inputs and Outputs Part A'!B$4,0)</f>
        <v>0</v>
      </c>
      <c r="AY928" s="35">
        <f>'Inputs and Outputs Part A'!$B$5*'Data Sheet A'!AW928</f>
        <v>4000</v>
      </c>
    </row>
    <row r="929" spans="1:51" x14ac:dyDescent="0.3">
      <c r="A929" s="13" t="s">
        <v>933</v>
      </c>
      <c r="B929" s="34">
        <v>0</v>
      </c>
      <c r="C929" s="34">
        <v>111</v>
      </c>
      <c r="D929" s="33">
        <f>'Inputs and Outputs Part A'!$B$4+'Inputs and Outputs Part A'!$B$8</f>
        <v>101</v>
      </c>
      <c r="E929" s="33">
        <f t="shared" si="84"/>
        <v>101</v>
      </c>
      <c r="F929" s="33">
        <f>IF(E929-B929&gt;'Inputs and Outputs Part A'!B$4,E929-B929-'Inputs and Outputs Part A'!B$4,0)</f>
        <v>1</v>
      </c>
      <c r="G929" s="35">
        <f>'Inputs and Outputs Part A'!$B$5*'Data Sheet A'!E929-'Inputs and Outputs Part A'!$B$6*'Data Sheet A'!F929</f>
        <v>3940</v>
      </c>
      <c r="J929" s="13" t="s">
        <v>933</v>
      </c>
      <c r="K929" s="34">
        <v>0</v>
      </c>
      <c r="L929" s="34">
        <v>111</v>
      </c>
      <c r="M929" s="33">
        <f>'Inputs and Outputs Part A'!$B$4+'Inputs and Outputs Part A'!$B$9</f>
        <v>102</v>
      </c>
      <c r="N929" s="33">
        <f t="shared" si="85"/>
        <v>102</v>
      </c>
      <c r="O929" s="33">
        <f>IF(N929-K929&gt;'Inputs and Outputs Part A'!B$4,N929-K929-'Inputs and Outputs Part A'!B$4,0)</f>
        <v>2</v>
      </c>
      <c r="P929" s="35">
        <f>'Inputs and Outputs Part A'!$B$5*'Data Sheet A'!N929-'Inputs and Outputs Part A'!$B$6*'Data Sheet A'!O929</f>
        <v>3880</v>
      </c>
      <c r="S929" s="13" t="s">
        <v>933</v>
      </c>
      <c r="T929" s="34">
        <v>0</v>
      </c>
      <c r="U929" s="34">
        <v>111</v>
      </c>
      <c r="V929" s="33">
        <f>'Inputs and Outputs Part A'!$B$4+'Inputs and Outputs Part A'!$B$10</f>
        <v>103</v>
      </c>
      <c r="W929" s="33">
        <f t="shared" si="86"/>
        <v>103</v>
      </c>
      <c r="X929" s="33">
        <f>IF(W929-T929&gt;'Inputs and Outputs Part A'!B$4,W929-T929-'Inputs and Outputs Part A'!B$4,0)</f>
        <v>3</v>
      </c>
      <c r="Y929" s="35">
        <f>'Inputs and Outputs Part A'!$B$5*'Data Sheet A'!W929-'Inputs and Outputs Part A'!$B$6*'Data Sheet A'!X929</f>
        <v>3820</v>
      </c>
      <c r="AB929" s="13" t="s">
        <v>933</v>
      </c>
      <c r="AC929" s="34">
        <v>0</v>
      </c>
      <c r="AD929" s="34">
        <v>111</v>
      </c>
      <c r="AE929" s="33">
        <f>'Inputs and Outputs Part A'!$B$4+'Inputs and Outputs Part A'!$B$11</f>
        <v>104</v>
      </c>
      <c r="AF929" s="33">
        <f t="shared" si="87"/>
        <v>104</v>
      </c>
      <c r="AG929" s="33">
        <f>IF(AF929-AC929&gt;'Inputs and Outputs Part A'!B$4,AF929-AC929-'Inputs and Outputs Part A'!B$4,0)</f>
        <v>4</v>
      </c>
      <c r="AH929" s="35">
        <f>'Inputs and Outputs Part A'!$B$5*'Data Sheet A'!AF929-'Inputs and Outputs Part A'!$B$6*'Data Sheet A'!AG929</f>
        <v>3760</v>
      </c>
      <c r="AK929" s="13" t="s">
        <v>933</v>
      </c>
      <c r="AL929" s="34">
        <v>0</v>
      </c>
      <c r="AM929" s="34">
        <v>111</v>
      </c>
      <c r="AN929" s="33">
        <f>'Inputs and Outputs Part A'!$B$4+'Inputs and Outputs Part A'!$B$12</f>
        <v>105</v>
      </c>
      <c r="AO929" s="33">
        <f t="shared" si="88"/>
        <v>105</v>
      </c>
      <c r="AP929" s="33">
        <f>IF(AO929-AL929&gt;'Inputs and Outputs Part A'!B$4,AO929-AL929-'Inputs and Outputs Part A'!B$4,0)</f>
        <v>5</v>
      </c>
      <c r="AQ929" s="35">
        <f>'Inputs and Outputs Part A'!$B$5*'Data Sheet A'!AO929-'Inputs and Outputs Part A'!$B$6*'Data Sheet A'!AP929</f>
        <v>3700</v>
      </c>
      <c r="AS929" s="13" t="s">
        <v>933</v>
      </c>
      <c r="AT929" s="34">
        <v>0</v>
      </c>
      <c r="AU929" s="34">
        <v>111</v>
      </c>
      <c r="AV929" s="33">
        <f>'Inputs and Outputs Part A'!$B$4</f>
        <v>100</v>
      </c>
      <c r="AW929" s="33">
        <f t="shared" si="89"/>
        <v>100</v>
      </c>
      <c r="AX929" s="33">
        <f>IF(AW929-AT929&gt;'Inputs and Outputs Part A'!B$4,AW929-AT929-'Inputs and Outputs Part A'!B$4,0)</f>
        <v>0</v>
      </c>
      <c r="AY929" s="35">
        <f>'Inputs and Outputs Part A'!$B$5*'Data Sheet A'!AW929</f>
        <v>4000</v>
      </c>
    </row>
    <row r="930" spans="1:51" x14ac:dyDescent="0.3">
      <c r="A930" s="13" t="s">
        <v>934</v>
      </c>
      <c r="B930" s="34">
        <v>0</v>
      </c>
      <c r="C930" s="34">
        <v>109</v>
      </c>
      <c r="D930" s="33">
        <f>'Inputs and Outputs Part A'!$B$4+'Inputs and Outputs Part A'!$B$8</f>
        <v>101</v>
      </c>
      <c r="E930" s="33">
        <f t="shared" si="84"/>
        <v>101</v>
      </c>
      <c r="F930" s="33">
        <f>IF(E930-B930&gt;'Inputs and Outputs Part A'!B$4,E930-B930-'Inputs and Outputs Part A'!B$4,0)</f>
        <v>1</v>
      </c>
      <c r="G930" s="35">
        <f>'Inputs and Outputs Part A'!$B$5*'Data Sheet A'!E930-'Inputs and Outputs Part A'!$B$6*'Data Sheet A'!F930</f>
        <v>3940</v>
      </c>
      <c r="J930" s="13" t="s">
        <v>934</v>
      </c>
      <c r="K930" s="34">
        <v>0</v>
      </c>
      <c r="L930" s="34">
        <v>109</v>
      </c>
      <c r="M930" s="33">
        <f>'Inputs and Outputs Part A'!$B$4+'Inputs and Outputs Part A'!$B$9</f>
        <v>102</v>
      </c>
      <c r="N930" s="33">
        <f t="shared" si="85"/>
        <v>102</v>
      </c>
      <c r="O930" s="33">
        <f>IF(N930-K930&gt;'Inputs and Outputs Part A'!B$4,N930-K930-'Inputs and Outputs Part A'!B$4,0)</f>
        <v>2</v>
      </c>
      <c r="P930" s="35">
        <f>'Inputs and Outputs Part A'!$B$5*'Data Sheet A'!N930-'Inputs and Outputs Part A'!$B$6*'Data Sheet A'!O930</f>
        <v>3880</v>
      </c>
      <c r="S930" s="13" t="s">
        <v>934</v>
      </c>
      <c r="T930" s="34">
        <v>0</v>
      </c>
      <c r="U930" s="34">
        <v>109</v>
      </c>
      <c r="V930" s="33">
        <f>'Inputs and Outputs Part A'!$B$4+'Inputs and Outputs Part A'!$B$10</f>
        <v>103</v>
      </c>
      <c r="W930" s="33">
        <f t="shared" si="86"/>
        <v>103</v>
      </c>
      <c r="X930" s="33">
        <f>IF(W930-T930&gt;'Inputs and Outputs Part A'!B$4,W930-T930-'Inputs and Outputs Part A'!B$4,0)</f>
        <v>3</v>
      </c>
      <c r="Y930" s="35">
        <f>'Inputs and Outputs Part A'!$B$5*'Data Sheet A'!W930-'Inputs and Outputs Part A'!$B$6*'Data Sheet A'!X930</f>
        <v>3820</v>
      </c>
      <c r="AB930" s="13" t="s">
        <v>934</v>
      </c>
      <c r="AC930" s="34">
        <v>0</v>
      </c>
      <c r="AD930" s="34">
        <v>109</v>
      </c>
      <c r="AE930" s="33">
        <f>'Inputs and Outputs Part A'!$B$4+'Inputs and Outputs Part A'!$B$11</f>
        <v>104</v>
      </c>
      <c r="AF930" s="33">
        <f t="shared" si="87"/>
        <v>104</v>
      </c>
      <c r="AG930" s="33">
        <f>IF(AF930-AC930&gt;'Inputs and Outputs Part A'!B$4,AF930-AC930-'Inputs and Outputs Part A'!B$4,0)</f>
        <v>4</v>
      </c>
      <c r="AH930" s="35">
        <f>'Inputs and Outputs Part A'!$B$5*'Data Sheet A'!AF930-'Inputs and Outputs Part A'!$B$6*'Data Sheet A'!AG930</f>
        <v>3760</v>
      </c>
      <c r="AK930" s="13" t="s">
        <v>934</v>
      </c>
      <c r="AL930" s="34">
        <v>0</v>
      </c>
      <c r="AM930" s="34">
        <v>109</v>
      </c>
      <c r="AN930" s="33">
        <f>'Inputs and Outputs Part A'!$B$4+'Inputs and Outputs Part A'!$B$12</f>
        <v>105</v>
      </c>
      <c r="AO930" s="33">
        <f t="shared" si="88"/>
        <v>105</v>
      </c>
      <c r="AP930" s="33">
        <f>IF(AO930-AL930&gt;'Inputs and Outputs Part A'!B$4,AO930-AL930-'Inputs and Outputs Part A'!B$4,0)</f>
        <v>5</v>
      </c>
      <c r="AQ930" s="35">
        <f>'Inputs and Outputs Part A'!$B$5*'Data Sheet A'!AO930-'Inputs and Outputs Part A'!$B$6*'Data Sheet A'!AP930</f>
        <v>3700</v>
      </c>
      <c r="AS930" s="13" t="s">
        <v>934</v>
      </c>
      <c r="AT930" s="34">
        <v>0</v>
      </c>
      <c r="AU930" s="34">
        <v>109</v>
      </c>
      <c r="AV930" s="33">
        <f>'Inputs and Outputs Part A'!$B$4</f>
        <v>100</v>
      </c>
      <c r="AW930" s="33">
        <f t="shared" si="89"/>
        <v>100</v>
      </c>
      <c r="AX930" s="33">
        <f>IF(AW930-AT930&gt;'Inputs and Outputs Part A'!B$4,AW930-AT930-'Inputs and Outputs Part A'!B$4,0)</f>
        <v>0</v>
      </c>
      <c r="AY930" s="35">
        <f>'Inputs and Outputs Part A'!$B$5*'Data Sheet A'!AW930</f>
        <v>4000</v>
      </c>
    </row>
    <row r="931" spans="1:51" x14ac:dyDescent="0.3">
      <c r="A931" s="13" t="s">
        <v>935</v>
      </c>
      <c r="B931" s="34">
        <v>2</v>
      </c>
      <c r="C931" s="34">
        <v>102</v>
      </c>
      <c r="D931" s="33">
        <f>'Inputs and Outputs Part A'!$B$4+'Inputs and Outputs Part A'!$B$8</f>
        <v>101</v>
      </c>
      <c r="E931" s="33">
        <f t="shared" si="84"/>
        <v>101</v>
      </c>
      <c r="F931" s="33">
        <f>IF(E931-B931&gt;'Inputs and Outputs Part A'!B$4,E931-B931-'Inputs and Outputs Part A'!B$4,0)</f>
        <v>0</v>
      </c>
      <c r="G931" s="35">
        <f>'Inputs and Outputs Part A'!$B$5*'Data Sheet A'!E931-'Inputs and Outputs Part A'!$B$6*'Data Sheet A'!F931</f>
        <v>4040</v>
      </c>
      <c r="J931" s="13" t="s">
        <v>935</v>
      </c>
      <c r="K931" s="34">
        <v>2</v>
      </c>
      <c r="L931" s="34">
        <v>102</v>
      </c>
      <c r="M931" s="33">
        <f>'Inputs and Outputs Part A'!$B$4+'Inputs and Outputs Part A'!$B$9</f>
        <v>102</v>
      </c>
      <c r="N931" s="33">
        <f t="shared" si="85"/>
        <v>102</v>
      </c>
      <c r="O931" s="33">
        <f>IF(N931-K931&gt;'Inputs and Outputs Part A'!B$4,N931-K931-'Inputs and Outputs Part A'!B$4,0)</f>
        <v>0</v>
      </c>
      <c r="P931" s="35">
        <f>'Inputs and Outputs Part A'!$B$5*'Data Sheet A'!N931-'Inputs and Outputs Part A'!$B$6*'Data Sheet A'!O931</f>
        <v>4080</v>
      </c>
      <c r="S931" s="13" t="s">
        <v>935</v>
      </c>
      <c r="T931" s="34">
        <v>2</v>
      </c>
      <c r="U931" s="34">
        <v>102</v>
      </c>
      <c r="V931" s="33">
        <f>'Inputs and Outputs Part A'!$B$4+'Inputs and Outputs Part A'!$B$10</f>
        <v>103</v>
      </c>
      <c r="W931" s="33">
        <f t="shared" si="86"/>
        <v>102</v>
      </c>
      <c r="X931" s="33">
        <f>IF(W931-T931&gt;'Inputs and Outputs Part A'!B$4,W931-T931-'Inputs and Outputs Part A'!B$4,0)</f>
        <v>0</v>
      </c>
      <c r="Y931" s="35">
        <f>'Inputs and Outputs Part A'!$B$5*'Data Sheet A'!W931-'Inputs and Outputs Part A'!$B$6*'Data Sheet A'!X931</f>
        <v>4080</v>
      </c>
      <c r="AB931" s="13" t="s">
        <v>935</v>
      </c>
      <c r="AC931" s="34">
        <v>2</v>
      </c>
      <c r="AD931" s="34">
        <v>102</v>
      </c>
      <c r="AE931" s="33">
        <f>'Inputs and Outputs Part A'!$B$4+'Inputs and Outputs Part A'!$B$11</f>
        <v>104</v>
      </c>
      <c r="AF931" s="33">
        <f t="shared" si="87"/>
        <v>102</v>
      </c>
      <c r="AG931" s="33">
        <f>IF(AF931-AC931&gt;'Inputs and Outputs Part A'!B$4,AF931-AC931-'Inputs and Outputs Part A'!B$4,0)</f>
        <v>0</v>
      </c>
      <c r="AH931" s="35">
        <f>'Inputs and Outputs Part A'!$B$5*'Data Sheet A'!AF931-'Inputs and Outputs Part A'!$B$6*'Data Sheet A'!AG931</f>
        <v>4080</v>
      </c>
      <c r="AK931" s="13" t="s">
        <v>935</v>
      </c>
      <c r="AL931" s="34">
        <v>2</v>
      </c>
      <c r="AM931" s="34">
        <v>102</v>
      </c>
      <c r="AN931" s="33">
        <f>'Inputs and Outputs Part A'!$B$4+'Inputs and Outputs Part A'!$B$12</f>
        <v>105</v>
      </c>
      <c r="AO931" s="33">
        <f t="shared" si="88"/>
        <v>102</v>
      </c>
      <c r="AP931" s="33">
        <f>IF(AO931-AL931&gt;'Inputs and Outputs Part A'!B$4,AO931-AL931-'Inputs and Outputs Part A'!B$4,0)</f>
        <v>0</v>
      </c>
      <c r="AQ931" s="35">
        <f>'Inputs and Outputs Part A'!$B$5*'Data Sheet A'!AO931-'Inputs and Outputs Part A'!$B$6*'Data Sheet A'!AP931</f>
        <v>4080</v>
      </c>
      <c r="AS931" s="13" t="s">
        <v>935</v>
      </c>
      <c r="AT931" s="34">
        <v>2</v>
      </c>
      <c r="AU931" s="34">
        <v>102</v>
      </c>
      <c r="AV931" s="33">
        <f>'Inputs and Outputs Part A'!$B$4</f>
        <v>100</v>
      </c>
      <c r="AW931" s="33">
        <f t="shared" si="89"/>
        <v>100</v>
      </c>
      <c r="AX931" s="33">
        <f>IF(AW931-AT931&gt;'Inputs and Outputs Part A'!B$4,AW931-AT931-'Inputs and Outputs Part A'!B$4,0)</f>
        <v>0</v>
      </c>
      <c r="AY931" s="35">
        <f>'Inputs and Outputs Part A'!$B$5*'Data Sheet A'!AW931</f>
        <v>4000</v>
      </c>
    </row>
    <row r="932" spans="1:51" x14ac:dyDescent="0.3">
      <c r="A932" s="13" t="s">
        <v>936</v>
      </c>
      <c r="B932" s="34">
        <v>2</v>
      </c>
      <c r="C932" s="34">
        <v>110</v>
      </c>
      <c r="D932" s="33">
        <f>'Inputs and Outputs Part A'!$B$4+'Inputs and Outputs Part A'!$B$8</f>
        <v>101</v>
      </c>
      <c r="E932" s="33">
        <f t="shared" si="84"/>
        <v>101</v>
      </c>
      <c r="F932" s="33">
        <f>IF(E932-B932&gt;'Inputs and Outputs Part A'!B$4,E932-B932-'Inputs and Outputs Part A'!B$4,0)</f>
        <v>0</v>
      </c>
      <c r="G932" s="35">
        <f>'Inputs and Outputs Part A'!$B$5*'Data Sheet A'!E932-'Inputs and Outputs Part A'!$B$6*'Data Sheet A'!F932</f>
        <v>4040</v>
      </c>
      <c r="J932" s="13" t="s">
        <v>936</v>
      </c>
      <c r="K932" s="34">
        <v>2</v>
      </c>
      <c r="L932" s="34">
        <v>110</v>
      </c>
      <c r="M932" s="33">
        <f>'Inputs and Outputs Part A'!$B$4+'Inputs and Outputs Part A'!$B$9</f>
        <v>102</v>
      </c>
      <c r="N932" s="33">
        <f t="shared" si="85"/>
        <v>102</v>
      </c>
      <c r="O932" s="33">
        <f>IF(N932-K932&gt;'Inputs and Outputs Part A'!B$4,N932-K932-'Inputs and Outputs Part A'!B$4,0)</f>
        <v>0</v>
      </c>
      <c r="P932" s="35">
        <f>'Inputs and Outputs Part A'!$B$5*'Data Sheet A'!N932-'Inputs and Outputs Part A'!$B$6*'Data Sheet A'!O932</f>
        <v>4080</v>
      </c>
      <c r="S932" s="13" t="s">
        <v>936</v>
      </c>
      <c r="T932" s="34">
        <v>2</v>
      </c>
      <c r="U932" s="34">
        <v>110</v>
      </c>
      <c r="V932" s="33">
        <f>'Inputs and Outputs Part A'!$B$4+'Inputs and Outputs Part A'!$B$10</f>
        <v>103</v>
      </c>
      <c r="W932" s="33">
        <f t="shared" si="86"/>
        <v>103</v>
      </c>
      <c r="X932" s="33">
        <f>IF(W932-T932&gt;'Inputs and Outputs Part A'!B$4,W932-T932-'Inputs and Outputs Part A'!B$4,0)</f>
        <v>1</v>
      </c>
      <c r="Y932" s="35">
        <f>'Inputs and Outputs Part A'!$B$5*'Data Sheet A'!W932-'Inputs and Outputs Part A'!$B$6*'Data Sheet A'!X932</f>
        <v>4020</v>
      </c>
      <c r="AB932" s="13" t="s">
        <v>936</v>
      </c>
      <c r="AC932" s="34">
        <v>2</v>
      </c>
      <c r="AD932" s="34">
        <v>110</v>
      </c>
      <c r="AE932" s="33">
        <f>'Inputs and Outputs Part A'!$B$4+'Inputs and Outputs Part A'!$B$11</f>
        <v>104</v>
      </c>
      <c r="AF932" s="33">
        <f t="shared" si="87"/>
        <v>104</v>
      </c>
      <c r="AG932" s="33">
        <f>IF(AF932-AC932&gt;'Inputs and Outputs Part A'!B$4,AF932-AC932-'Inputs and Outputs Part A'!B$4,0)</f>
        <v>2</v>
      </c>
      <c r="AH932" s="35">
        <f>'Inputs and Outputs Part A'!$B$5*'Data Sheet A'!AF932-'Inputs and Outputs Part A'!$B$6*'Data Sheet A'!AG932</f>
        <v>3960</v>
      </c>
      <c r="AK932" s="13" t="s">
        <v>936</v>
      </c>
      <c r="AL932" s="34">
        <v>2</v>
      </c>
      <c r="AM932" s="34">
        <v>110</v>
      </c>
      <c r="AN932" s="33">
        <f>'Inputs and Outputs Part A'!$B$4+'Inputs and Outputs Part A'!$B$12</f>
        <v>105</v>
      </c>
      <c r="AO932" s="33">
        <f t="shared" si="88"/>
        <v>105</v>
      </c>
      <c r="AP932" s="33">
        <f>IF(AO932-AL932&gt;'Inputs and Outputs Part A'!B$4,AO932-AL932-'Inputs and Outputs Part A'!B$4,0)</f>
        <v>3</v>
      </c>
      <c r="AQ932" s="35">
        <f>'Inputs and Outputs Part A'!$B$5*'Data Sheet A'!AO932-'Inputs and Outputs Part A'!$B$6*'Data Sheet A'!AP932</f>
        <v>3900</v>
      </c>
      <c r="AS932" s="13" t="s">
        <v>936</v>
      </c>
      <c r="AT932" s="34">
        <v>2</v>
      </c>
      <c r="AU932" s="34">
        <v>110</v>
      </c>
      <c r="AV932" s="33">
        <f>'Inputs and Outputs Part A'!$B$4</f>
        <v>100</v>
      </c>
      <c r="AW932" s="33">
        <f t="shared" si="89"/>
        <v>100</v>
      </c>
      <c r="AX932" s="33">
        <f>IF(AW932-AT932&gt;'Inputs and Outputs Part A'!B$4,AW932-AT932-'Inputs and Outputs Part A'!B$4,0)</f>
        <v>0</v>
      </c>
      <c r="AY932" s="35">
        <f>'Inputs and Outputs Part A'!$B$5*'Data Sheet A'!AW932</f>
        <v>4000</v>
      </c>
    </row>
    <row r="933" spans="1:51" x14ac:dyDescent="0.3">
      <c r="A933" s="13" t="s">
        <v>937</v>
      </c>
      <c r="B933" s="34">
        <v>2</v>
      </c>
      <c r="C933" s="34">
        <v>111</v>
      </c>
      <c r="D933" s="33">
        <f>'Inputs and Outputs Part A'!$B$4+'Inputs and Outputs Part A'!$B$8</f>
        <v>101</v>
      </c>
      <c r="E933" s="33">
        <f t="shared" si="84"/>
        <v>101</v>
      </c>
      <c r="F933" s="33">
        <f>IF(E933-B933&gt;'Inputs and Outputs Part A'!B$4,E933-B933-'Inputs and Outputs Part A'!B$4,0)</f>
        <v>0</v>
      </c>
      <c r="G933" s="35">
        <f>'Inputs and Outputs Part A'!$B$5*'Data Sheet A'!E933-'Inputs and Outputs Part A'!$B$6*'Data Sheet A'!F933</f>
        <v>4040</v>
      </c>
      <c r="J933" s="13" t="s">
        <v>937</v>
      </c>
      <c r="K933" s="34">
        <v>2</v>
      </c>
      <c r="L933" s="34">
        <v>111</v>
      </c>
      <c r="M933" s="33">
        <f>'Inputs and Outputs Part A'!$B$4+'Inputs and Outputs Part A'!$B$9</f>
        <v>102</v>
      </c>
      <c r="N933" s="33">
        <f t="shared" si="85"/>
        <v>102</v>
      </c>
      <c r="O933" s="33">
        <f>IF(N933-K933&gt;'Inputs and Outputs Part A'!B$4,N933-K933-'Inputs and Outputs Part A'!B$4,0)</f>
        <v>0</v>
      </c>
      <c r="P933" s="35">
        <f>'Inputs and Outputs Part A'!$B$5*'Data Sheet A'!N933-'Inputs and Outputs Part A'!$B$6*'Data Sheet A'!O933</f>
        <v>4080</v>
      </c>
      <c r="S933" s="13" t="s">
        <v>937</v>
      </c>
      <c r="T933" s="34">
        <v>2</v>
      </c>
      <c r="U933" s="34">
        <v>111</v>
      </c>
      <c r="V933" s="33">
        <f>'Inputs and Outputs Part A'!$B$4+'Inputs and Outputs Part A'!$B$10</f>
        <v>103</v>
      </c>
      <c r="W933" s="33">
        <f t="shared" si="86"/>
        <v>103</v>
      </c>
      <c r="X933" s="33">
        <f>IF(W933-T933&gt;'Inputs and Outputs Part A'!B$4,W933-T933-'Inputs and Outputs Part A'!B$4,0)</f>
        <v>1</v>
      </c>
      <c r="Y933" s="35">
        <f>'Inputs and Outputs Part A'!$B$5*'Data Sheet A'!W933-'Inputs and Outputs Part A'!$B$6*'Data Sheet A'!X933</f>
        <v>4020</v>
      </c>
      <c r="AB933" s="13" t="s">
        <v>937</v>
      </c>
      <c r="AC933" s="34">
        <v>2</v>
      </c>
      <c r="AD933" s="34">
        <v>111</v>
      </c>
      <c r="AE933" s="33">
        <f>'Inputs and Outputs Part A'!$B$4+'Inputs and Outputs Part A'!$B$11</f>
        <v>104</v>
      </c>
      <c r="AF933" s="33">
        <f t="shared" si="87"/>
        <v>104</v>
      </c>
      <c r="AG933" s="33">
        <f>IF(AF933-AC933&gt;'Inputs and Outputs Part A'!B$4,AF933-AC933-'Inputs and Outputs Part A'!B$4,0)</f>
        <v>2</v>
      </c>
      <c r="AH933" s="35">
        <f>'Inputs and Outputs Part A'!$B$5*'Data Sheet A'!AF933-'Inputs and Outputs Part A'!$B$6*'Data Sheet A'!AG933</f>
        <v>3960</v>
      </c>
      <c r="AK933" s="13" t="s">
        <v>937</v>
      </c>
      <c r="AL933" s="34">
        <v>2</v>
      </c>
      <c r="AM933" s="34">
        <v>111</v>
      </c>
      <c r="AN933" s="33">
        <f>'Inputs and Outputs Part A'!$B$4+'Inputs and Outputs Part A'!$B$12</f>
        <v>105</v>
      </c>
      <c r="AO933" s="33">
        <f t="shared" si="88"/>
        <v>105</v>
      </c>
      <c r="AP933" s="33">
        <f>IF(AO933-AL933&gt;'Inputs and Outputs Part A'!B$4,AO933-AL933-'Inputs and Outputs Part A'!B$4,0)</f>
        <v>3</v>
      </c>
      <c r="AQ933" s="35">
        <f>'Inputs and Outputs Part A'!$B$5*'Data Sheet A'!AO933-'Inputs and Outputs Part A'!$B$6*'Data Sheet A'!AP933</f>
        <v>3900</v>
      </c>
      <c r="AS933" s="13" t="s">
        <v>937</v>
      </c>
      <c r="AT933" s="34">
        <v>2</v>
      </c>
      <c r="AU933" s="34">
        <v>111</v>
      </c>
      <c r="AV933" s="33">
        <f>'Inputs and Outputs Part A'!$B$4</f>
        <v>100</v>
      </c>
      <c r="AW933" s="33">
        <f t="shared" si="89"/>
        <v>100</v>
      </c>
      <c r="AX933" s="33">
        <f>IF(AW933-AT933&gt;'Inputs and Outputs Part A'!B$4,AW933-AT933-'Inputs and Outputs Part A'!B$4,0)</f>
        <v>0</v>
      </c>
      <c r="AY933" s="35">
        <f>'Inputs and Outputs Part A'!$B$5*'Data Sheet A'!AW933</f>
        <v>4000</v>
      </c>
    </row>
    <row r="934" spans="1:51" x14ac:dyDescent="0.3">
      <c r="A934" s="13" t="s">
        <v>938</v>
      </c>
      <c r="B934" s="34">
        <v>5</v>
      </c>
      <c r="C934" s="34">
        <v>91</v>
      </c>
      <c r="D934" s="33">
        <f>'Inputs and Outputs Part A'!$B$4+'Inputs and Outputs Part A'!$B$8</f>
        <v>101</v>
      </c>
      <c r="E934" s="33">
        <f t="shared" si="84"/>
        <v>91</v>
      </c>
      <c r="F934" s="33">
        <f>IF(E934-B934&gt;'Inputs and Outputs Part A'!B$4,E934-B934-'Inputs and Outputs Part A'!B$4,0)</f>
        <v>0</v>
      </c>
      <c r="G934" s="35">
        <f>'Inputs and Outputs Part A'!$B$5*'Data Sheet A'!E934-'Inputs and Outputs Part A'!$B$6*'Data Sheet A'!F934</f>
        <v>3640</v>
      </c>
      <c r="J934" s="13" t="s">
        <v>938</v>
      </c>
      <c r="K934" s="34">
        <v>5</v>
      </c>
      <c r="L934" s="34">
        <v>91</v>
      </c>
      <c r="M934" s="33">
        <f>'Inputs and Outputs Part A'!$B$4+'Inputs and Outputs Part A'!$B$9</f>
        <v>102</v>
      </c>
      <c r="N934" s="33">
        <f t="shared" si="85"/>
        <v>91</v>
      </c>
      <c r="O934" s="33">
        <f>IF(N934-K934&gt;'Inputs and Outputs Part A'!B$4,N934-K934-'Inputs and Outputs Part A'!B$4,0)</f>
        <v>0</v>
      </c>
      <c r="P934" s="35">
        <f>'Inputs and Outputs Part A'!$B$5*'Data Sheet A'!N934-'Inputs and Outputs Part A'!$B$6*'Data Sheet A'!O934</f>
        <v>3640</v>
      </c>
      <c r="S934" s="13" t="s">
        <v>938</v>
      </c>
      <c r="T934" s="34">
        <v>5</v>
      </c>
      <c r="U934" s="34">
        <v>91</v>
      </c>
      <c r="V934" s="33">
        <f>'Inputs and Outputs Part A'!$B$4+'Inputs and Outputs Part A'!$B$10</f>
        <v>103</v>
      </c>
      <c r="W934" s="33">
        <f t="shared" si="86"/>
        <v>91</v>
      </c>
      <c r="X934" s="33">
        <f>IF(W934-T934&gt;'Inputs and Outputs Part A'!B$4,W934-T934-'Inputs and Outputs Part A'!B$4,0)</f>
        <v>0</v>
      </c>
      <c r="Y934" s="35">
        <f>'Inputs and Outputs Part A'!$B$5*'Data Sheet A'!W934-'Inputs and Outputs Part A'!$B$6*'Data Sheet A'!X934</f>
        <v>3640</v>
      </c>
      <c r="AB934" s="13" t="s">
        <v>938</v>
      </c>
      <c r="AC934" s="34">
        <v>5</v>
      </c>
      <c r="AD934" s="34">
        <v>91</v>
      </c>
      <c r="AE934" s="33">
        <f>'Inputs and Outputs Part A'!$B$4+'Inputs and Outputs Part A'!$B$11</f>
        <v>104</v>
      </c>
      <c r="AF934" s="33">
        <f t="shared" si="87"/>
        <v>91</v>
      </c>
      <c r="AG934" s="33">
        <f>IF(AF934-AC934&gt;'Inputs and Outputs Part A'!B$4,AF934-AC934-'Inputs and Outputs Part A'!B$4,0)</f>
        <v>0</v>
      </c>
      <c r="AH934" s="35">
        <f>'Inputs and Outputs Part A'!$B$5*'Data Sheet A'!AF934-'Inputs and Outputs Part A'!$B$6*'Data Sheet A'!AG934</f>
        <v>3640</v>
      </c>
      <c r="AK934" s="13" t="s">
        <v>938</v>
      </c>
      <c r="AL934" s="34">
        <v>5</v>
      </c>
      <c r="AM934" s="34">
        <v>91</v>
      </c>
      <c r="AN934" s="33">
        <f>'Inputs and Outputs Part A'!$B$4+'Inputs and Outputs Part A'!$B$12</f>
        <v>105</v>
      </c>
      <c r="AO934" s="33">
        <f t="shared" si="88"/>
        <v>91</v>
      </c>
      <c r="AP934" s="33">
        <f>IF(AO934-AL934&gt;'Inputs and Outputs Part A'!B$4,AO934-AL934-'Inputs and Outputs Part A'!B$4,0)</f>
        <v>0</v>
      </c>
      <c r="AQ934" s="35">
        <f>'Inputs and Outputs Part A'!$B$5*'Data Sheet A'!AO934-'Inputs and Outputs Part A'!$B$6*'Data Sheet A'!AP934</f>
        <v>3640</v>
      </c>
      <c r="AS934" s="13" t="s">
        <v>938</v>
      </c>
      <c r="AT934" s="34">
        <v>5</v>
      </c>
      <c r="AU934" s="34">
        <v>91</v>
      </c>
      <c r="AV934" s="33">
        <f>'Inputs and Outputs Part A'!$B$4</f>
        <v>100</v>
      </c>
      <c r="AW934" s="33">
        <f t="shared" si="89"/>
        <v>91</v>
      </c>
      <c r="AX934" s="33">
        <f>IF(AW934-AT934&gt;'Inputs and Outputs Part A'!B$4,AW934-AT934-'Inputs and Outputs Part A'!B$4,0)</f>
        <v>0</v>
      </c>
      <c r="AY934" s="35">
        <f>'Inputs and Outputs Part A'!$B$5*'Data Sheet A'!AW934</f>
        <v>3640</v>
      </c>
    </row>
    <row r="935" spans="1:51" x14ac:dyDescent="0.3">
      <c r="A935" s="13" t="s">
        <v>939</v>
      </c>
      <c r="B935" s="34">
        <v>2</v>
      </c>
      <c r="C935" s="34">
        <v>103</v>
      </c>
      <c r="D935" s="33">
        <f>'Inputs and Outputs Part A'!$B$4+'Inputs and Outputs Part A'!$B$8</f>
        <v>101</v>
      </c>
      <c r="E935" s="33">
        <f t="shared" si="84"/>
        <v>101</v>
      </c>
      <c r="F935" s="33">
        <f>IF(E935-B935&gt;'Inputs and Outputs Part A'!B$4,E935-B935-'Inputs and Outputs Part A'!B$4,0)</f>
        <v>0</v>
      </c>
      <c r="G935" s="35">
        <f>'Inputs and Outputs Part A'!$B$5*'Data Sheet A'!E935-'Inputs and Outputs Part A'!$B$6*'Data Sheet A'!F935</f>
        <v>4040</v>
      </c>
      <c r="J935" s="13" t="s">
        <v>939</v>
      </c>
      <c r="K935" s="34">
        <v>2</v>
      </c>
      <c r="L935" s="34">
        <v>103</v>
      </c>
      <c r="M935" s="33">
        <f>'Inputs and Outputs Part A'!$B$4+'Inputs and Outputs Part A'!$B$9</f>
        <v>102</v>
      </c>
      <c r="N935" s="33">
        <f t="shared" si="85"/>
        <v>102</v>
      </c>
      <c r="O935" s="33">
        <f>IF(N935-K935&gt;'Inputs and Outputs Part A'!B$4,N935-K935-'Inputs and Outputs Part A'!B$4,0)</f>
        <v>0</v>
      </c>
      <c r="P935" s="35">
        <f>'Inputs and Outputs Part A'!$B$5*'Data Sheet A'!N935-'Inputs and Outputs Part A'!$B$6*'Data Sheet A'!O935</f>
        <v>4080</v>
      </c>
      <c r="S935" s="13" t="s">
        <v>939</v>
      </c>
      <c r="T935" s="34">
        <v>2</v>
      </c>
      <c r="U935" s="34">
        <v>103</v>
      </c>
      <c r="V935" s="33">
        <f>'Inputs and Outputs Part A'!$B$4+'Inputs and Outputs Part A'!$B$10</f>
        <v>103</v>
      </c>
      <c r="W935" s="33">
        <f t="shared" si="86"/>
        <v>103</v>
      </c>
      <c r="X935" s="33">
        <f>IF(W935-T935&gt;'Inputs and Outputs Part A'!B$4,W935-T935-'Inputs and Outputs Part A'!B$4,0)</f>
        <v>1</v>
      </c>
      <c r="Y935" s="35">
        <f>'Inputs and Outputs Part A'!$B$5*'Data Sheet A'!W935-'Inputs and Outputs Part A'!$B$6*'Data Sheet A'!X935</f>
        <v>4020</v>
      </c>
      <c r="AB935" s="13" t="s">
        <v>939</v>
      </c>
      <c r="AC935" s="34">
        <v>2</v>
      </c>
      <c r="AD935" s="34">
        <v>103</v>
      </c>
      <c r="AE935" s="33">
        <f>'Inputs and Outputs Part A'!$B$4+'Inputs and Outputs Part A'!$B$11</f>
        <v>104</v>
      </c>
      <c r="AF935" s="33">
        <f t="shared" si="87"/>
        <v>103</v>
      </c>
      <c r="AG935" s="33">
        <f>IF(AF935-AC935&gt;'Inputs and Outputs Part A'!B$4,AF935-AC935-'Inputs and Outputs Part A'!B$4,0)</f>
        <v>1</v>
      </c>
      <c r="AH935" s="35">
        <f>'Inputs and Outputs Part A'!$B$5*'Data Sheet A'!AF935-'Inputs and Outputs Part A'!$B$6*'Data Sheet A'!AG935</f>
        <v>4020</v>
      </c>
      <c r="AK935" s="13" t="s">
        <v>939</v>
      </c>
      <c r="AL935" s="34">
        <v>2</v>
      </c>
      <c r="AM935" s="34">
        <v>103</v>
      </c>
      <c r="AN935" s="33">
        <f>'Inputs and Outputs Part A'!$B$4+'Inputs and Outputs Part A'!$B$12</f>
        <v>105</v>
      </c>
      <c r="AO935" s="33">
        <f t="shared" si="88"/>
        <v>103</v>
      </c>
      <c r="AP935" s="33">
        <f>IF(AO935-AL935&gt;'Inputs and Outputs Part A'!B$4,AO935-AL935-'Inputs and Outputs Part A'!B$4,0)</f>
        <v>1</v>
      </c>
      <c r="AQ935" s="35">
        <f>'Inputs and Outputs Part A'!$B$5*'Data Sheet A'!AO935-'Inputs and Outputs Part A'!$B$6*'Data Sheet A'!AP935</f>
        <v>4020</v>
      </c>
      <c r="AS935" s="13" t="s">
        <v>939</v>
      </c>
      <c r="AT935" s="34">
        <v>2</v>
      </c>
      <c r="AU935" s="34">
        <v>103</v>
      </c>
      <c r="AV935" s="33">
        <f>'Inputs and Outputs Part A'!$B$4</f>
        <v>100</v>
      </c>
      <c r="AW935" s="33">
        <f t="shared" si="89"/>
        <v>100</v>
      </c>
      <c r="AX935" s="33">
        <f>IF(AW935-AT935&gt;'Inputs and Outputs Part A'!B$4,AW935-AT935-'Inputs and Outputs Part A'!B$4,0)</f>
        <v>0</v>
      </c>
      <c r="AY935" s="35">
        <f>'Inputs and Outputs Part A'!$B$5*'Data Sheet A'!AW935</f>
        <v>4000</v>
      </c>
    </row>
    <row r="936" spans="1:51" x14ac:dyDescent="0.3">
      <c r="A936" s="13" t="s">
        <v>940</v>
      </c>
      <c r="B936" s="34">
        <v>4</v>
      </c>
      <c r="C936" s="34">
        <v>97</v>
      </c>
      <c r="D936" s="33">
        <f>'Inputs and Outputs Part A'!$B$4+'Inputs and Outputs Part A'!$B$8</f>
        <v>101</v>
      </c>
      <c r="E936" s="33">
        <f t="shared" si="84"/>
        <v>97</v>
      </c>
      <c r="F936" s="33">
        <f>IF(E936-B936&gt;'Inputs and Outputs Part A'!B$4,E936-B936-'Inputs and Outputs Part A'!B$4,0)</f>
        <v>0</v>
      </c>
      <c r="G936" s="35">
        <f>'Inputs and Outputs Part A'!$B$5*'Data Sheet A'!E936-'Inputs and Outputs Part A'!$B$6*'Data Sheet A'!F936</f>
        <v>3880</v>
      </c>
      <c r="J936" s="13" t="s">
        <v>940</v>
      </c>
      <c r="K936" s="34">
        <v>4</v>
      </c>
      <c r="L936" s="34">
        <v>97</v>
      </c>
      <c r="M936" s="33">
        <f>'Inputs and Outputs Part A'!$B$4+'Inputs and Outputs Part A'!$B$9</f>
        <v>102</v>
      </c>
      <c r="N936" s="33">
        <f t="shared" si="85"/>
        <v>97</v>
      </c>
      <c r="O936" s="33">
        <f>IF(N936-K936&gt;'Inputs and Outputs Part A'!B$4,N936-K936-'Inputs and Outputs Part A'!B$4,0)</f>
        <v>0</v>
      </c>
      <c r="P936" s="35">
        <f>'Inputs and Outputs Part A'!$B$5*'Data Sheet A'!N936-'Inputs and Outputs Part A'!$B$6*'Data Sheet A'!O936</f>
        <v>3880</v>
      </c>
      <c r="S936" s="13" t="s">
        <v>940</v>
      </c>
      <c r="T936" s="34">
        <v>4</v>
      </c>
      <c r="U936" s="34">
        <v>97</v>
      </c>
      <c r="V936" s="33">
        <f>'Inputs and Outputs Part A'!$B$4+'Inputs and Outputs Part A'!$B$10</f>
        <v>103</v>
      </c>
      <c r="W936" s="33">
        <f t="shared" si="86"/>
        <v>97</v>
      </c>
      <c r="X936" s="33">
        <f>IF(W936-T936&gt;'Inputs and Outputs Part A'!B$4,W936-T936-'Inputs and Outputs Part A'!B$4,0)</f>
        <v>0</v>
      </c>
      <c r="Y936" s="35">
        <f>'Inputs and Outputs Part A'!$B$5*'Data Sheet A'!W936-'Inputs and Outputs Part A'!$B$6*'Data Sheet A'!X936</f>
        <v>3880</v>
      </c>
      <c r="AB936" s="13" t="s">
        <v>940</v>
      </c>
      <c r="AC936" s="34">
        <v>4</v>
      </c>
      <c r="AD936" s="34">
        <v>97</v>
      </c>
      <c r="AE936" s="33">
        <f>'Inputs and Outputs Part A'!$B$4+'Inputs and Outputs Part A'!$B$11</f>
        <v>104</v>
      </c>
      <c r="AF936" s="33">
        <f t="shared" si="87"/>
        <v>97</v>
      </c>
      <c r="AG936" s="33">
        <f>IF(AF936-AC936&gt;'Inputs and Outputs Part A'!B$4,AF936-AC936-'Inputs and Outputs Part A'!B$4,0)</f>
        <v>0</v>
      </c>
      <c r="AH936" s="35">
        <f>'Inputs and Outputs Part A'!$B$5*'Data Sheet A'!AF936-'Inputs and Outputs Part A'!$B$6*'Data Sheet A'!AG936</f>
        <v>3880</v>
      </c>
      <c r="AK936" s="13" t="s">
        <v>940</v>
      </c>
      <c r="AL936" s="34">
        <v>4</v>
      </c>
      <c r="AM936" s="34">
        <v>97</v>
      </c>
      <c r="AN936" s="33">
        <f>'Inputs and Outputs Part A'!$B$4+'Inputs and Outputs Part A'!$B$12</f>
        <v>105</v>
      </c>
      <c r="AO936" s="33">
        <f t="shared" si="88"/>
        <v>97</v>
      </c>
      <c r="AP936" s="33">
        <f>IF(AO936-AL936&gt;'Inputs and Outputs Part A'!B$4,AO936-AL936-'Inputs and Outputs Part A'!B$4,0)</f>
        <v>0</v>
      </c>
      <c r="AQ936" s="35">
        <f>'Inputs and Outputs Part A'!$B$5*'Data Sheet A'!AO936-'Inputs and Outputs Part A'!$B$6*'Data Sheet A'!AP936</f>
        <v>3880</v>
      </c>
      <c r="AS936" s="13" t="s">
        <v>940</v>
      </c>
      <c r="AT936" s="34">
        <v>4</v>
      </c>
      <c r="AU936" s="34">
        <v>97</v>
      </c>
      <c r="AV936" s="33">
        <f>'Inputs and Outputs Part A'!$B$4</f>
        <v>100</v>
      </c>
      <c r="AW936" s="33">
        <f t="shared" si="89"/>
        <v>97</v>
      </c>
      <c r="AX936" s="33">
        <f>IF(AW936-AT936&gt;'Inputs and Outputs Part A'!B$4,AW936-AT936-'Inputs and Outputs Part A'!B$4,0)</f>
        <v>0</v>
      </c>
      <c r="AY936" s="35">
        <f>'Inputs and Outputs Part A'!$B$5*'Data Sheet A'!AW936</f>
        <v>3880</v>
      </c>
    </row>
    <row r="937" spans="1:51" x14ac:dyDescent="0.3">
      <c r="A937" s="13" t="s">
        <v>941</v>
      </c>
      <c r="B937" s="34">
        <v>2</v>
      </c>
      <c r="C937" s="34">
        <v>110</v>
      </c>
      <c r="D937" s="33">
        <f>'Inputs and Outputs Part A'!$B$4+'Inputs and Outputs Part A'!$B$8</f>
        <v>101</v>
      </c>
      <c r="E937" s="33">
        <f t="shared" si="84"/>
        <v>101</v>
      </c>
      <c r="F937" s="33">
        <f>IF(E937-B937&gt;'Inputs and Outputs Part A'!B$4,E937-B937-'Inputs and Outputs Part A'!B$4,0)</f>
        <v>0</v>
      </c>
      <c r="G937" s="35">
        <f>'Inputs and Outputs Part A'!$B$5*'Data Sheet A'!E937-'Inputs and Outputs Part A'!$B$6*'Data Sheet A'!F937</f>
        <v>4040</v>
      </c>
      <c r="J937" s="13" t="s">
        <v>941</v>
      </c>
      <c r="K937" s="34">
        <v>2</v>
      </c>
      <c r="L937" s="34">
        <v>110</v>
      </c>
      <c r="M937" s="33">
        <f>'Inputs and Outputs Part A'!$B$4+'Inputs and Outputs Part A'!$B$9</f>
        <v>102</v>
      </c>
      <c r="N937" s="33">
        <f t="shared" si="85"/>
        <v>102</v>
      </c>
      <c r="O937" s="33">
        <f>IF(N937-K937&gt;'Inputs and Outputs Part A'!B$4,N937-K937-'Inputs and Outputs Part A'!B$4,0)</f>
        <v>0</v>
      </c>
      <c r="P937" s="35">
        <f>'Inputs and Outputs Part A'!$B$5*'Data Sheet A'!N937-'Inputs and Outputs Part A'!$B$6*'Data Sheet A'!O937</f>
        <v>4080</v>
      </c>
      <c r="S937" s="13" t="s">
        <v>941</v>
      </c>
      <c r="T937" s="34">
        <v>2</v>
      </c>
      <c r="U937" s="34">
        <v>110</v>
      </c>
      <c r="V937" s="33">
        <f>'Inputs and Outputs Part A'!$B$4+'Inputs and Outputs Part A'!$B$10</f>
        <v>103</v>
      </c>
      <c r="W937" s="33">
        <f t="shared" si="86"/>
        <v>103</v>
      </c>
      <c r="X937" s="33">
        <f>IF(W937-T937&gt;'Inputs and Outputs Part A'!B$4,W937-T937-'Inputs and Outputs Part A'!B$4,0)</f>
        <v>1</v>
      </c>
      <c r="Y937" s="35">
        <f>'Inputs and Outputs Part A'!$B$5*'Data Sheet A'!W937-'Inputs and Outputs Part A'!$B$6*'Data Sheet A'!X937</f>
        <v>4020</v>
      </c>
      <c r="AB937" s="13" t="s">
        <v>941</v>
      </c>
      <c r="AC937" s="34">
        <v>2</v>
      </c>
      <c r="AD937" s="34">
        <v>110</v>
      </c>
      <c r="AE937" s="33">
        <f>'Inputs and Outputs Part A'!$B$4+'Inputs and Outputs Part A'!$B$11</f>
        <v>104</v>
      </c>
      <c r="AF937" s="33">
        <f t="shared" si="87"/>
        <v>104</v>
      </c>
      <c r="AG937" s="33">
        <f>IF(AF937-AC937&gt;'Inputs and Outputs Part A'!B$4,AF937-AC937-'Inputs and Outputs Part A'!B$4,0)</f>
        <v>2</v>
      </c>
      <c r="AH937" s="35">
        <f>'Inputs and Outputs Part A'!$B$5*'Data Sheet A'!AF937-'Inputs and Outputs Part A'!$B$6*'Data Sheet A'!AG937</f>
        <v>3960</v>
      </c>
      <c r="AK937" s="13" t="s">
        <v>941</v>
      </c>
      <c r="AL937" s="34">
        <v>2</v>
      </c>
      <c r="AM937" s="34">
        <v>110</v>
      </c>
      <c r="AN937" s="33">
        <f>'Inputs and Outputs Part A'!$B$4+'Inputs and Outputs Part A'!$B$12</f>
        <v>105</v>
      </c>
      <c r="AO937" s="33">
        <f t="shared" si="88"/>
        <v>105</v>
      </c>
      <c r="AP937" s="33">
        <f>IF(AO937-AL937&gt;'Inputs and Outputs Part A'!B$4,AO937-AL937-'Inputs and Outputs Part A'!B$4,0)</f>
        <v>3</v>
      </c>
      <c r="AQ937" s="35">
        <f>'Inputs and Outputs Part A'!$B$5*'Data Sheet A'!AO937-'Inputs and Outputs Part A'!$B$6*'Data Sheet A'!AP937</f>
        <v>3900</v>
      </c>
      <c r="AS937" s="13" t="s">
        <v>941</v>
      </c>
      <c r="AT937" s="34">
        <v>2</v>
      </c>
      <c r="AU937" s="34">
        <v>110</v>
      </c>
      <c r="AV937" s="33">
        <f>'Inputs and Outputs Part A'!$B$4</f>
        <v>100</v>
      </c>
      <c r="AW937" s="33">
        <f t="shared" si="89"/>
        <v>100</v>
      </c>
      <c r="AX937" s="33">
        <f>IF(AW937-AT937&gt;'Inputs and Outputs Part A'!B$4,AW937-AT937-'Inputs and Outputs Part A'!B$4,0)</f>
        <v>0</v>
      </c>
      <c r="AY937" s="35">
        <f>'Inputs and Outputs Part A'!$B$5*'Data Sheet A'!AW937</f>
        <v>4000</v>
      </c>
    </row>
    <row r="938" spans="1:51" x14ac:dyDescent="0.3">
      <c r="A938" s="13" t="s">
        <v>942</v>
      </c>
      <c r="B938" s="34">
        <v>1</v>
      </c>
      <c r="C938" s="34">
        <v>103</v>
      </c>
      <c r="D938" s="33">
        <f>'Inputs and Outputs Part A'!$B$4+'Inputs and Outputs Part A'!$B$8</f>
        <v>101</v>
      </c>
      <c r="E938" s="33">
        <f t="shared" si="84"/>
        <v>101</v>
      </c>
      <c r="F938" s="33">
        <f>IF(E938-B938&gt;'Inputs and Outputs Part A'!B$4,E938-B938-'Inputs and Outputs Part A'!B$4,0)</f>
        <v>0</v>
      </c>
      <c r="G938" s="35">
        <f>'Inputs and Outputs Part A'!$B$5*'Data Sheet A'!E938-'Inputs and Outputs Part A'!$B$6*'Data Sheet A'!F938</f>
        <v>4040</v>
      </c>
      <c r="J938" s="13" t="s">
        <v>942</v>
      </c>
      <c r="K938" s="34">
        <v>1</v>
      </c>
      <c r="L938" s="34">
        <v>103</v>
      </c>
      <c r="M938" s="33">
        <f>'Inputs and Outputs Part A'!$B$4+'Inputs and Outputs Part A'!$B$9</f>
        <v>102</v>
      </c>
      <c r="N938" s="33">
        <f t="shared" si="85"/>
        <v>102</v>
      </c>
      <c r="O938" s="33">
        <f>IF(N938-K938&gt;'Inputs and Outputs Part A'!B$4,N938-K938-'Inputs and Outputs Part A'!B$4,0)</f>
        <v>1</v>
      </c>
      <c r="P938" s="35">
        <f>'Inputs and Outputs Part A'!$B$5*'Data Sheet A'!N938-'Inputs and Outputs Part A'!$B$6*'Data Sheet A'!O938</f>
        <v>3980</v>
      </c>
      <c r="S938" s="13" t="s">
        <v>942</v>
      </c>
      <c r="T938" s="34">
        <v>1</v>
      </c>
      <c r="U938" s="34">
        <v>103</v>
      </c>
      <c r="V938" s="33">
        <f>'Inputs and Outputs Part A'!$B$4+'Inputs and Outputs Part A'!$B$10</f>
        <v>103</v>
      </c>
      <c r="W938" s="33">
        <f t="shared" si="86"/>
        <v>103</v>
      </c>
      <c r="X938" s="33">
        <f>IF(W938-T938&gt;'Inputs and Outputs Part A'!B$4,W938-T938-'Inputs and Outputs Part A'!B$4,0)</f>
        <v>2</v>
      </c>
      <c r="Y938" s="35">
        <f>'Inputs and Outputs Part A'!$B$5*'Data Sheet A'!W938-'Inputs and Outputs Part A'!$B$6*'Data Sheet A'!X938</f>
        <v>3920</v>
      </c>
      <c r="AB938" s="13" t="s">
        <v>942</v>
      </c>
      <c r="AC938" s="34">
        <v>1</v>
      </c>
      <c r="AD938" s="34">
        <v>103</v>
      </c>
      <c r="AE938" s="33">
        <f>'Inputs and Outputs Part A'!$B$4+'Inputs and Outputs Part A'!$B$11</f>
        <v>104</v>
      </c>
      <c r="AF938" s="33">
        <f t="shared" si="87"/>
        <v>103</v>
      </c>
      <c r="AG938" s="33">
        <f>IF(AF938-AC938&gt;'Inputs and Outputs Part A'!B$4,AF938-AC938-'Inputs and Outputs Part A'!B$4,0)</f>
        <v>2</v>
      </c>
      <c r="AH938" s="35">
        <f>'Inputs and Outputs Part A'!$B$5*'Data Sheet A'!AF938-'Inputs and Outputs Part A'!$B$6*'Data Sheet A'!AG938</f>
        <v>3920</v>
      </c>
      <c r="AK938" s="13" t="s">
        <v>942</v>
      </c>
      <c r="AL938" s="34">
        <v>1</v>
      </c>
      <c r="AM938" s="34">
        <v>103</v>
      </c>
      <c r="AN938" s="33">
        <f>'Inputs and Outputs Part A'!$B$4+'Inputs and Outputs Part A'!$B$12</f>
        <v>105</v>
      </c>
      <c r="AO938" s="33">
        <f t="shared" si="88"/>
        <v>103</v>
      </c>
      <c r="AP938" s="33">
        <f>IF(AO938-AL938&gt;'Inputs and Outputs Part A'!B$4,AO938-AL938-'Inputs and Outputs Part A'!B$4,0)</f>
        <v>2</v>
      </c>
      <c r="AQ938" s="35">
        <f>'Inputs and Outputs Part A'!$B$5*'Data Sheet A'!AO938-'Inputs and Outputs Part A'!$B$6*'Data Sheet A'!AP938</f>
        <v>3920</v>
      </c>
      <c r="AS938" s="13" t="s">
        <v>942</v>
      </c>
      <c r="AT938" s="34">
        <v>1</v>
      </c>
      <c r="AU938" s="34">
        <v>103</v>
      </c>
      <c r="AV938" s="33">
        <f>'Inputs and Outputs Part A'!$B$4</f>
        <v>100</v>
      </c>
      <c r="AW938" s="33">
        <f t="shared" si="89"/>
        <v>100</v>
      </c>
      <c r="AX938" s="33">
        <f>IF(AW938-AT938&gt;'Inputs and Outputs Part A'!B$4,AW938-AT938-'Inputs and Outputs Part A'!B$4,0)</f>
        <v>0</v>
      </c>
      <c r="AY938" s="35">
        <f>'Inputs and Outputs Part A'!$B$5*'Data Sheet A'!AW938</f>
        <v>4000</v>
      </c>
    </row>
    <row r="939" spans="1:51" x14ac:dyDescent="0.3">
      <c r="A939" s="13" t="s">
        <v>943</v>
      </c>
      <c r="B939" s="34">
        <v>5</v>
      </c>
      <c r="C939" s="34">
        <v>87</v>
      </c>
      <c r="D939" s="33">
        <f>'Inputs and Outputs Part A'!$B$4+'Inputs and Outputs Part A'!$B$8</f>
        <v>101</v>
      </c>
      <c r="E939" s="33">
        <f t="shared" si="84"/>
        <v>87</v>
      </c>
      <c r="F939" s="33">
        <f>IF(E939-B939&gt;'Inputs and Outputs Part A'!B$4,E939-B939-'Inputs and Outputs Part A'!B$4,0)</f>
        <v>0</v>
      </c>
      <c r="G939" s="35">
        <f>'Inputs and Outputs Part A'!$B$5*'Data Sheet A'!E939-'Inputs and Outputs Part A'!$B$6*'Data Sheet A'!F939</f>
        <v>3480</v>
      </c>
      <c r="J939" s="13" t="s">
        <v>943</v>
      </c>
      <c r="K939" s="34">
        <v>5</v>
      </c>
      <c r="L939" s="34">
        <v>87</v>
      </c>
      <c r="M939" s="33">
        <f>'Inputs and Outputs Part A'!$B$4+'Inputs and Outputs Part A'!$B$9</f>
        <v>102</v>
      </c>
      <c r="N939" s="33">
        <f t="shared" si="85"/>
        <v>87</v>
      </c>
      <c r="O939" s="33">
        <f>IF(N939-K939&gt;'Inputs and Outputs Part A'!B$4,N939-K939-'Inputs and Outputs Part A'!B$4,0)</f>
        <v>0</v>
      </c>
      <c r="P939" s="35">
        <f>'Inputs and Outputs Part A'!$B$5*'Data Sheet A'!N939-'Inputs and Outputs Part A'!$B$6*'Data Sheet A'!O939</f>
        <v>3480</v>
      </c>
      <c r="S939" s="13" t="s">
        <v>943</v>
      </c>
      <c r="T939" s="34">
        <v>5</v>
      </c>
      <c r="U939" s="34">
        <v>87</v>
      </c>
      <c r="V939" s="33">
        <f>'Inputs and Outputs Part A'!$B$4+'Inputs and Outputs Part A'!$B$10</f>
        <v>103</v>
      </c>
      <c r="W939" s="33">
        <f t="shared" si="86"/>
        <v>87</v>
      </c>
      <c r="X939" s="33">
        <f>IF(W939-T939&gt;'Inputs and Outputs Part A'!B$4,W939-T939-'Inputs and Outputs Part A'!B$4,0)</f>
        <v>0</v>
      </c>
      <c r="Y939" s="35">
        <f>'Inputs and Outputs Part A'!$B$5*'Data Sheet A'!W939-'Inputs and Outputs Part A'!$B$6*'Data Sheet A'!X939</f>
        <v>3480</v>
      </c>
      <c r="AB939" s="13" t="s">
        <v>943</v>
      </c>
      <c r="AC939" s="34">
        <v>5</v>
      </c>
      <c r="AD939" s="34">
        <v>87</v>
      </c>
      <c r="AE939" s="33">
        <f>'Inputs and Outputs Part A'!$B$4+'Inputs and Outputs Part A'!$B$11</f>
        <v>104</v>
      </c>
      <c r="AF939" s="33">
        <f t="shared" si="87"/>
        <v>87</v>
      </c>
      <c r="AG939" s="33">
        <f>IF(AF939-AC939&gt;'Inputs and Outputs Part A'!B$4,AF939-AC939-'Inputs and Outputs Part A'!B$4,0)</f>
        <v>0</v>
      </c>
      <c r="AH939" s="35">
        <f>'Inputs and Outputs Part A'!$B$5*'Data Sheet A'!AF939-'Inputs and Outputs Part A'!$B$6*'Data Sheet A'!AG939</f>
        <v>3480</v>
      </c>
      <c r="AK939" s="13" t="s">
        <v>943</v>
      </c>
      <c r="AL939" s="34">
        <v>5</v>
      </c>
      <c r="AM939" s="34">
        <v>87</v>
      </c>
      <c r="AN939" s="33">
        <f>'Inputs and Outputs Part A'!$B$4+'Inputs and Outputs Part A'!$B$12</f>
        <v>105</v>
      </c>
      <c r="AO939" s="33">
        <f t="shared" si="88"/>
        <v>87</v>
      </c>
      <c r="AP939" s="33">
        <f>IF(AO939-AL939&gt;'Inputs and Outputs Part A'!B$4,AO939-AL939-'Inputs and Outputs Part A'!B$4,0)</f>
        <v>0</v>
      </c>
      <c r="AQ939" s="35">
        <f>'Inputs and Outputs Part A'!$B$5*'Data Sheet A'!AO939-'Inputs and Outputs Part A'!$B$6*'Data Sheet A'!AP939</f>
        <v>3480</v>
      </c>
      <c r="AS939" s="13" t="s">
        <v>943</v>
      </c>
      <c r="AT939" s="34">
        <v>5</v>
      </c>
      <c r="AU939" s="34">
        <v>87</v>
      </c>
      <c r="AV939" s="33">
        <f>'Inputs and Outputs Part A'!$B$4</f>
        <v>100</v>
      </c>
      <c r="AW939" s="33">
        <f t="shared" si="89"/>
        <v>87</v>
      </c>
      <c r="AX939" s="33">
        <f>IF(AW939-AT939&gt;'Inputs and Outputs Part A'!B$4,AW939-AT939-'Inputs and Outputs Part A'!B$4,0)</f>
        <v>0</v>
      </c>
      <c r="AY939" s="35">
        <f>'Inputs and Outputs Part A'!$B$5*'Data Sheet A'!AW939</f>
        <v>3480</v>
      </c>
    </row>
    <row r="940" spans="1:51" x14ac:dyDescent="0.3">
      <c r="A940" s="13" t="s">
        <v>944</v>
      </c>
      <c r="B940" s="34">
        <v>2</v>
      </c>
      <c r="C940" s="34">
        <v>107</v>
      </c>
      <c r="D940" s="33">
        <f>'Inputs and Outputs Part A'!$B$4+'Inputs and Outputs Part A'!$B$8</f>
        <v>101</v>
      </c>
      <c r="E940" s="33">
        <f t="shared" si="84"/>
        <v>101</v>
      </c>
      <c r="F940" s="33">
        <f>IF(E940-B940&gt;'Inputs and Outputs Part A'!B$4,E940-B940-'Inputs and Outputs Part A'!B$4,0)</f>
        <v>0</v>
      </c>
      <c r="G940" s="35">
        <f>'Inputs and Outputs Part A'!$B$5*'Data Sheet A'!E940-'Inputs and Outputs Part A'!$B$6*'Data Sheet A'!F940</f>
        <v>4040</v>
      </c>
      <c r="J940" s="13" t="s">
        <v>944</v>
      </c>
      <c r="K940" s="34">
        <v>2</v>
      </c>
      <c r="L940" s="34">
        <v>107</v>
      </c>
      <c r="M940" s="33">
        <f>'Inputs and Outputs Part A'!$B$4+'Inputs and Outputs Part A'!$B$9</f>
        <v>102</v>
      </c>
      <c r="N940" s="33">
        <f t="shared" si="85"/>
        <v>102</v>
      </c>
      <c r="O940" s="33">
        <f>IF(N940-K940&gt;'Inputs and Outputs Part A'!B$4,N940-K940-'Inputs and Outputs Part A'!B$4,0)</f>
        <v>0</v>
      </c>
      <c r="P940" s="35">
        <f>'Inputs and Outputs Part A'!$B$5*'Data Sheet A'!N940-'Inputs and Outputs Part A'!$B$6*'Data Sheet A'!O940</f>
        <v>4080</v>
      </c>
      <c r="S940" s="13" t="s">
        <v>944</v>
      </c>
      <c r="T940" s="34">
        <v>2</v>
      </c>
      <c r="U940" s="34">
        <v>107</v>
      </c>
      <c r="V940" s="33">
        <f>'Inputs and Outputs Part A'!$B$4+'Inputs and Outputs Part A'!$B$10</f>
        <v>103</v>
      </c>
      <c r="W940" s="33">
        <f t="shared" si="86"/>
        <v>103</v>
      </c>
      <c r="X940" s="33">
        <f>IF(W940-T940&gt;'Inputs and Outputs Part A'!B$4,W940-T940-'Inputs and Outputs Part A'!B$4,0)</f>
        <v>1</v>
      </c>
      <c r="Y940" s="35">
        <f>'Inputs and Outputs Part A'!$B$5*'Data Sheet A'!W940-'Inputs and Outputs Part A'!$B$6*'Data Sheet A'!X940</f>
        <v>4020</v>
      </c>
      <c r="AB940" s="13" t="s">
        <v>944</v>
      </c>
      <c r="AC940" s="34">
        <v>2</v>
      </c>
      <c r="AD940" s="34">
        <v>107</v>
      </c>
      <c r="AE940" s="33">
        <f>'Inputs and Outputs Part A'!$B$4+'Inputs and Outputs Part A'!$B$11</f>
        <v>104</v>
      </c>
      <c r="AF940" s="33">
        <f t="shared" si="87"/>
        <v>104</v>
      </c>
      <c r="AG940" s="33">
        <f>IF(AF940-AC940&gt;'Inputs and Outputs Part A'!B$4,AF940-AC940-'Inputs and Outputs Part A'!B$4,0)</f>
        <v>2</v>
      </c>
      <c r="AH940" s="35">
        <f>'Inputs and Outputs Part A'!$B$5*'Data Sheet A'!AF940-'Inputs and Outputs Part A'!$B$6*'Data Sheet A'!AG940</f>
        <v>3960</v>
      </c>
      <c r="AK940" s="13" t="s">
        <v>944</v>
      </c>
      <c r="AL940" s="34">
        <v>2</v>
      </c>
      <c r="AM940" s="34">
        <v>107</v>
      </c>
      <c r="AN940" s="33">
        <f>'Inputs and Outputs Part A'!$B$4+'Inputs and Outputs Part A'!$B$12</f>
        <v>105</v>
      </c>
      <c r="AO940" s="33">
        <f t="shared" si="88"/>
        <v>105</v>
      </c>
      <c r="AP940" s="33">
        <f>IF(AO940-AL940&gt;'Inputs and Outputs Part A'!B$4,AO940-AL940-'Inputs and Outputs Part A'!B$4,0)</f>
        <v>3</v>
      </c>
      <c r="AQ940" s="35">
        <f>'Inputs and Outputs Part A'!$B$5*'Data Sheet A'!AO940-'Inputs and Outputs Part A'!$B$6*'Data Sheet A'!AP940</f>
        <v>3900</v>
      </c>
      <c r="AS940" s="13" t="s">
        <v>944</v>
      </c>
      <c r="AT940" s="34">
        <v>2</v>
      </c>
      <c r="AU940" s="34">
        <v>107</v>
      </c>
      <c r="AV940" s="33">
        <f>'Inputs and Outputs Part A'!$B$4</f>
        <v>100</v>
      </c>
      <c r="AW940" s="33">
        <f t="shared" si="89"/>
        <v>100</v>
      </c>
      <c r="AX940" s="33">
        <f>IF(AW940-AT940&gt;'Inputs and Outputs Part A'!B$4,AW940-AT940-'Inputs and Outputs Part A'!B$4,0)</f>
        <v>0</v>
      </c>
      <c r="AY940" s="35">
        <f>'Inputs and Outputs Part A'!$B$5*'Data Sheet A'!AW940</f>
        <v>4000</v>
      </c>
    </row>
    <row r="941" spans="1:51" x14ac:dyDescent="0.3">
      <c r="A941" s="13" t="s">
        <v>945</v>
      </c>
      <c r="B941" s="34">
        <v>0</v>
      </c>
      <c r="C941" s="34">
        <v>102</v>
      </c>
      <c r="D941" s="33">
        <f>'Inputs and Outputs Part A'!$B$4+'Inputs and Outputs Part A'!$B$8</f>
        <v>101</v>
      </c>
      <c r="E941" s="33">
        <f t="shared" si="84"/>
        <v>101</v>
      </c>
      <c r="F941" s="33">
        <f>IF(E941-B941&gt;'Inputs and Outputs Part A'!B$4,E941-B941-'Inputs and Outputs Part A'!B$4,0)</f>
        <v>1</v>
      </c>
      <c r="G941" s="35">
        <f>'Inputs and Outputs Part A'!$B$5*'Data Sheet A'!E941-'Inputs and Outputs Part A'!$B$6*'Data Sheet A'!F941</f>
        <v>3940</v>
      </c>
      <c r="J941" s="13" t="s">
        <v>945</v>
      </c>
      <c r="K941" s="34">
        <v>0</v>
      </c>
      <c r="L941" s="34">
        <v>102</v>
      </c>
      <c r="M941" s="33">
        <f>'Inputs and Outputs Part A'!$B$4+'Inputs and Outputs Part A'!$B$9</f>
        <v>102</v>
      </c>
      <c r="N941" s="33">
        <f t="shared" si="85"/>
        <v>102</v>
      </c>
      <c r="O941" s="33">
        <f>IF(N941-K941&gt;'Inputs and Outputs Part A'!B$4,N941-K941-'Inputs and Outputs Part A'!B$4,0)</f>
        <v>2</v>
      </c>
      <c r="P941" s="35">
        <f>'Inputs and Outputs Part A'!$B$5*'Data Sheet A'!N941-'Inputs and Outputs Part A'!$B$6*'Data Sheet A'!O941</f>
        <v>3880</v>
      </c>
      <c r="S941" s="13" t="s">
        <v>945</v>
      </c>
      <c r="T941" s="34">
        <v>0</v>
      </c>
      <c r="U941" s="34">
        <v>102</v>
      </c>
      <c r="V941" s="33">
        <f>'Inputs and Outputs Part A'!$B$4+'Inputs and Outputs Part A'!$B$10</f>
        <v>103</v>
      </c>
      <c r="W941" s="33">
        <f t="shared" si="86"/>
        <v>102</v>
      </c>
      <c r="X941" s="33">
        <f>IF(W941-T941&gt;'Inputs and Outputs Part A'!B$4,W941-T941-'Inputs and Outputs Part A'!B$4,0)</f>
        <v>2</v>
      </c>
      <c r="Y941" s="35">
        <f>'Inputs and Outputs Part A'!$B$5*'Data Sheet A'!W941-'Inputs and Outputs Part A'!$B$6*'Data Sheet A'!X941</f>
        <v>3880</v>
      </c>
      <c r="AB941" s="13" t="s">
        <v>945</v>
      </c>
      <c r="AC941" s="34">
        <v>0</v>
      </c>
      <c r="AD941" s="34">
        <v>102</v>
      </c>
      <c r="AE941" s="33">
        <f>'Inputs and Outputs Part A'!$B$4+'Inputs and Outputs Part A'!$B$11</f>
        <v>104</v>
      </c>
      <c r="AF941" s="33">
        <f t="shared" si="87"/>
        <v>102</v>
      </c>
      <c r="AG941" s="33">
        <f>IF(AF941-AC941&gt;'Inputs and Outputs Part A'!B$4,AF941-AC941-'Inputs and Outputs Part A'!B$4,0)</f>
        <v>2</v>
      </c>
      <c r="AH941" s="35">
        <f>'Inputs and Outputs Part A'!$B$5*'Data Sheet A'!AF941-'Inputs and Outputs Part A'!$B$6*'Data Sheet A'!AG941</f>
        <v>3880</v>
      </c>
      <c r="AK941" s="13" t="s">
        <v>945</v>
      </c>
      <c r="AL941" s="34">
        <v>0</v>
      </c>
      <c r="AM941" s="34">
        <v>102</v>
      </c>
      <c r="AN941" s="33">
        <f>'Inputs and Outputs Part A'!$B$4+'Inputs and Outputs Part A'!$B$12</f>
        <v>105</v>
      </c>
      <c r="AO941" s="33">
        <f t="shared" si="88"/>
        <v>102</v>
      </c>
      <c r="AP941" s="33">
        <f>IF(AO941-AL941&gt;'Inputs and Outputs Part A'!B$4,AO941-AL941-'Inputs and Outputs Part A'!B$4,0)</f>
        <v>2</v>
      </c>
      <c r="AQ941" s="35">
        <f>'Inputs and Outputs Part A'!$B$5*'Data Sheet A'!AO941-'Inputs and Outputs Part A'!$B$6*'Data Sheet A'!AP941</f>
        <v>3880</v>
      </c>
      <c r="AS941" s="13" t="s">
        <v>945</v>
      </c>
      <c r="AT941" s="34">
        <v>0</v>
      </c>
      <c r="AU941" s="34">
        <v>102</v>
      </c>
      <c r="AV941" s="33">
        <f>'Inputs and Outputs Part A'!$B$4</f>
        <v>100</v>
      </c>
      <c r="AW941" s="33">
        <f t="shared" si="89"/>
        <v>100</v>
      </c>
      <c r="AX941" s="33">
        <f>IF(AW941-AT941&gt;'Inputs and Outputs Part A'!B$4,AW941-AT941-'Inputs and Outputs Part A'!B$4,0)</f>
        <v>0</v>
      </c>
      <c r="AY941" s="35">
        <f>'Inputs and Outputs Part A'!$B$5*'Data Sheet A'!AW941</f>
        <v>4000</v>
      </c>
    </row>
    <row r="942" spans="1:51" x14ac:dyDescent="0.3">
      <c r="A942" s="13" t="s">
        <v>946</v>
      </c>
      <c r="B942" s="34">
        <v>3</v>
      </c>
      <c r="C942" s="34">
        <v>95</v>
      </c>
      <c r="D942" s="33">
        <f>'Inputs and Outputs Part A'!$B$4+'Inputs and Outputs Part A'!$B$8</f>
        <v>101</v>
      </c>
      <c r="E942" s="33">
        <f t="shared" si="84"/>
        <v>95</v>
      </c>
      <c r="F942" s="33">
        <f>IF(E942-B942&gt;'Inputs and Outputs Part A'!B$4,E942-B942-'Inputs and Outputs Part A'!B$4,0)</f>
        <v>0</v>
      </c>
      <c r="G942" s="35">
        <f>'Inputs and Outputs Part A'!$B$5*'Data Sheet A'!E942-'Inputs and Outputs Part A'!$B$6*'Data Sheet A'!F942</f>
        <v>3800</v>
      </c>
      <c r="J942" s="13" t="s">
        <v>946</v>
      </c>
      <c r="K942" s="34">
        <v>3</v>
      </c>
      <c r="L942" s="34">
        <v>95</v>
      </c>
      <c r="M942" s="33">
        <f>'Inputs and Outputs Part A'!$B$4+'Inputs and Outputs Part A'!$B$9</f>
        <v>102</v>
      </c>
      <c r="N942" s="33">
        <f t="shared" si="85"/>
        <v>95</v>
      </c>
      <c r="O942" s="33">
        <f>IF(N942-K942&gt;'Inputs and Outputs Part A'!B$4,N942-K942-'Inputs and Outputs Part A'!B$4,0)</f>
        <v>0</v>
      </c>
      <c r="P942" s="35">
        <f>'Inputs and Outputs Part A'!$B$5*'Data Sheet A'!N942-'Inputs and Outputs Part A'!$B$6*'Data Sheet A'!O942</f>
        <v>3800</v>
      </c>
      <c r="S942" s="13" t="s">
        <v>946</v>
      </c>
      <c r="T942" s="34">
        <v>3</v>
      </c>
      <c r="U942" s="34">
        <v>95</v>
      </c>
      <c r="V942" s="33">
        <f>'Inputs and Outputs Part A'!$B$4+'Inputs and Outputs Part A'!$B$10</f>
        <v>103</v>
      </c>
      <c r="W942" s="33">
        <f t="shared" si="86"/>
        <v>95</v>
      </c>
      <c r="X942" s="33">
        <f>IF(W942-T942&gt;'Inputs and Outputs Part A'!B$4,W942-T942-'Inputs and Outputs Part A'!B$4,0)</f>
        <v>0</v>
      </c>
      <c r="Y942" s="35">
        <f>'Inputs and Outputs Part A'!$B$5*'Data Sheet A'!W942-'Inputs and Outputs Part A'!$B$6*'Data Sheet A'!X942</f>
        <v>3800</v>
      </c>
      <c r="AB942" s="13" t="s">
        <v>946</v>
      </c>
      <c r="AC942" s="34">
        <v>3</v>
      </c>
      <c r="AD942" s="34">
        <v>95</v>
      </c>
      <c r="AE942" s="33">
        <f>'Inputs and Outputs Part A'!$B$4+'Inputs and Outputs Part A'!$B$11</f>
        <v>104</v>
      </c>
      <c r="AF942" s="33">
        <f t="shared" si="87"/>
        <v>95</v>
      </c>
      <c r="AG942" s="33">
        <f>IF(AF942-AC942&gt;'Inputs and Outputs Part A'!B$4,AF942-AC942-'Inputs and Outputs Part A'!B$4,0)</f>
        <v>0</v>
      </c>
      <c r="AH942" s="35">
        <f>'Inputs and Outputs Part A'!$B$5*'Data Sheet A'!AF942-'Inputs and Outputs Part A'!$B$6*'Data Sheet A'!AG942</f>
        <v>3800</v>
      </c>
      <c r="AK942" s="13" t="s">
        <v>946</v>
      </c>
      <c r="AL942" s="34">
        <v>3</v>
      </c>
      <c r="AM942" s="34">
        <v>95</v>
      </c>
      <c r="AN942" s="33">
        <f>'Inputs and Outputs Part A'!$B$4+'Inputs and Outputs Part A'!$B$12</f>
        <v>105</v>
      </c>
      <c r="AO942" s="33">
        <f t="shared" si="88"/>
        <v>95</v>
      </c>
      <c r="AP942" s="33">
        <f>IF(AO942-AL942&gt;'Inputs and Outputs Part A'!B$4,AO942-AL942-'Inputs and Outputs Part A'!B$4,0)</f>
        <v>0</v>
      </c>
      <c r="AQ942" s="35">
        <f>'Inputs and Outputs Part A'!$B$5*'Data Sheet A'!AO942-'Inputs and Outputs Part A'!$B$6*'Data Sheet A'!AP942</f>
        <v>3800</v>
      </c>
      <c r="AS942" s="13" t="s">
        <v>946</v>
      </c>
      <c r="AT942" s="34">
        <v>3</v>
      </c>
      <c r="AU942" s="34">
        <v>95</v>
      </c>
      <c r="AV942" s="33">
        <f>'Inputs and Outputs Part A'!$B$4</f>
        <v>100</v>
      </c>
      <c r="AW942" s="33">
        <f t="shared" si="89"/>
        <v>95</v>
      </c>
      <c r="AX942" s="33">
        <f>IF(AW942-AT942&gt;'Inputs and Outputs Part A'!B$4,AW942-AT942-'Inputs and Outputs Part A'!B$4,0)</f>
        <v>0</v>
      </c>
      <c r="AY942" s="35">
        <f>'Inputs and Outputs Part A'!$B$5*'Data Sheet A'!AW942</f>
        <v>3800</v>
      </c>
    </row>
    <row r="943" spans="1:51" x14ac:dyDescent="0.3">
      <c r="A943" s="13" t="s">
        <v>947</v>
      </c>
      <c r="B943" s="34">
        <v>2</v>
      </c>
      <c r="C943" s="34">
        <v>103</v>
      </c>
      <c r="D943" s="33">
        <f>'Inputs and Outputs Part A'!$B$4+'Inputs and Outputs Part A'!$B$8</f>
        <v>101</v>
      </c>
      <c r="E943" s="33">
        <f t="shared" si="84"/>
        <v>101</v>
      </c>
      <c r="F943" s="33">
        <f>IF(E943-B943&gt;'Inputs and Outputs Part A'!B$4,E943-B943-'Inputs and Outputs Part A'!B$4,0)</f>
        <v>0</v>
      </c>
      <c r="G943" s="35">
        <f>'Inputs and Outputs Part A'!$B$5*'Data Sheet A'!E943-'Inputs and Outputs Part A'!$B$6*'Data Sheet A'!F943</f>
        <v>4040</v>
      </c>
      <c r="J943" s="13" t="s">
        <v>947</v>
      </c>
      <c r="K943" s="34">
        <v>2</v>
      </c>
      <c r="L943" s="34">
        <v>103</v>
      </c>
      <c r="M943" s="33">
        <f>'Inputs and Outputs Part A'!$B$4+'Inputs and Outputs Part A'!$B$9</f>
        <v>102</v>
      </c>
      <c r="N943" s="33">
        <f t="shared" si="85"/>
        <v>102</v>
      </c>
      <c r="O943" s="33">
        <f>IF(N943-K943&gt;'Inputs and Outputs Part A'!B$4,N943-K943-'Inputs and Outputs Part A'!B$4,0)</f>
        <v>0</v>
      </c>
      <c r="P943" s="35">
        <f>'Inputs and Outputs Part A'!$B$5*'Data Sheet A'!N943-'Inputs and Outputs Part A'!$B$6*'Data Sheet A'!O943</f>
        <v>4080</v>
      </c>
      <c r="S943" s="13" t="s">
        <v>947</v>
      </c>
      <c r="T943" s="34">
        <v>2</v>
      </c>
      <c r="U943" s="34">
        <v>103</v>
      </c>
      <c r="V943" s="33">
        <f>'Inputs and Outputs Part A'!$B$4+'Inputs and Outputs Part A'!$B$10</f>
        <v>103</v>
      </c>
      <c r="W943" s="33">
        <f t="shared" si="86"/>
        <v>103</v>
      </c>
      <c r="X943" s="33">
        <f>IF(W943-T943&gt;'Inputs and Outputs Part A'!B$4,W943-T943-'Inputs and Outputs Part A'!B$4,0)</f>
        <v>1</v>
      </c>
      <c r="Y943" s="35">
        <f>'Inputs and Outputs Part A'!$B$5*'Data Sheet A'!W943-'Inputs and Outputs Part A'!$B$6*'Data Sheet A'!X943</f>
        <v>4020</v>
      </c>
      <c r="AB943" s="13" t="s">
        <v>947</v>
      </c>
      <c r="AC943" s="34">
        <v>2</v>
      </c>
      <c r="AD943" s="34">
        <v>103</v>
      </c>
      <c r="AE943" s="33">
        <f>'Inputs and Outputs Part A'!$B$4+'Inputs and Outputs Part A'!$B$11</f>
        <v>104</v>
      </c>
      <c r="AF943" s="33">
        <f t="shared" si="87"/>
        <v>103</v>
      </c>
      <c r="AG943" s="33">
        <f>IF(AF943-AC943&gt;'Inputs and Outputs Part A'!B$4,AF943-AC943-'Inputs and Outputs Part A'!B$4,0)</f>
        <v>1</v>
      </c>
      <c r="AH943" s="35">
        <f>'Inputs and Outputs Part A'!$B$5*'Data Sheet A'!AF943-'Inputs and Outputs Part A'!$B$6*'Data Sheet A'!AG943</f>
        <v>4020</v>
      </c>
      <c r="AK943" s="13" t="s">
        <v>947</v>
      </c>
      <c r="AL943" s="34">
        <v>2</v>
      </c>
      <c r="AM943" s="34">
        <v>103</v>
      </c>
      <c r="AN943" s="33">
        <f>'Inputs and Outputs Part A'!$B$4+'Inputs and Outputs Part A'!$B$12</f>
        <v>105</v>
      </c>
      <c r="AO943" s="33">
        <f t="shared" si="88"/>
        <v>103</v>
      </c>
      <c r="AP943" s="33">
        <f>IF(AO943-AL943&gt;'Inputs and Outputs Part A'!B$4,AO943-AL943-'Inputs and Outputs Part A'!B$4,0)</f>
        <v>1</v>
      </c>
      <c r="AQ943" s="35">
        <f>'Inputs and Outputs Part A'!$B$5*'Data Sheet A'!AO943-'Inputs and Outputs Part A'!$B$6*'Data Sheet A'!AP943</f>
        <v>4020</v>
      </c>
      <c r="AS943" s="13" t="s">
        <v>947</v>
      </c>
      <c r="AT943" s="34">
        <v>2</v>
      </c>
      <c r="AU943" s="34">
        <v>103</v>
      </c>
      <c r="AV943" s="33">
        <f>'Inputs and Outputs Part A'!$B$4</f>
        <v>100</v>
      </c>
      <c r="AW943" s="33">
        <f t="shared" si="89"/>
        <v>100</v>
      </c>
      <c r="AX943" s="33">
        <f>IF(AW943-AT943&gt;'Inputs and Outputs Part A'!B$4,AW943-AT943-'Inputs and Outputs Part A'!B$4,0)</f>
        <v>0</v>
      </c>
      <c r="AY943" s="35">
        <f>'Inputs and Outputs Part A'!$B$5*'Data Sheet A'!AW943</f>
        <v>4000</v>
      </c>
    </row>
    <row r="944" spans="1:51" x14ac:dyDescent="0.3">
      <c r="A944" s="13" t="s">
        <v>948</v>
      </c>
      <c r="B944" s="34">
        <v>2</v>
      </c>
      <c r="C944" s="34">
        <v>106</v>
      </c>
      <c r="D944" s="33">
        <f>'Inputs and Outputs Part A'!$B$4+'Inputs and Outputs Part A'!$B$8</f>
        <v>101</v>
      </c>
      <c r="E944" s="33">
        <f t="shared" si="84"/>
        <v>101</v>
      </c>
      <c r="F944" s="33">
        <f>IF(E944-B944&gt;'Inputs and Outputs Part A'!B$4,E944-B944-'Inputs and Outputs Part A'!B$4,0)</f>
        <v>0</v>
      </c>
      <c r="G944" s="35">
        <f>'Inputs and Outputs Part A'!$B$5*'Data Sheet A'!E944-'Inputs and Outputs Part A'!$B$6*'Data Sheet A'!F944</f>
        <v>4040</v>
      </c>
      <c r="J944" s="13" t="s">
        <v>948</v>
      </c>
      <c r="K944" s="34">
        <v>2</v>
      </c>
      <c r="L944" s="34">
        <v>106</v>
      </c>
      <c r="M944" s="33">
        <f>'Inputs and Outputs Part A'!$B$4+'Inputs and Outputs Part A'!$B$9</f>
        <v>102</v>
      </c>
      <c r="N944" s="33">
        <f t="shared" si="85"/>
        <v>102</v>
      </c>
      <c r="O944" s="33">
        <f>IF(N944-K944&gt;'Inputs and Outputs Part A'!B$4,N944-K944-'Inputs and Outputs Part A'!B$4,0)</f>
        <v>0</v>
      </c>
      <c r="P944" s="35">
        <f>'Inputs and Outputs Part A'!$B$5*'Data Sheet A'!N944-'Inputs and Outputs Part A'!$B$6*'Data Sheet A'!O944</f>
        <v>4080</v>
      </c>
      <c r="S944" s="13" t="s">
        <v>948</v>
      </c>
      <c r="T944" s="34">
        <v>2</v>
      </c>
      <c r="U944" s="34">
        <v>106</v>
      </c>
      <c r="V944" s="33">
        <f>'Inputs and Outputs Part A'!$B$4+'Inputs and Outputs Part A'!$B$10</f>
        <v>103</v>
      </c>
      <c r="W944" s="33">
        <f t="shared" si="86"/>
        <v>103</v>
      </c>
      <c r="X944" s="33">
        <f>IF(W944-T944&gt;'Inputs and Outputs Part A'!B$4,W944-T944-'Inputs and Outputs Part A'!B$4,0)</f>
        <v>1</v>
      </c>
      <c r="Y944" s="35">
        <f>'Inputs and Outputs Part A'!$B$5*'Data Sheet A'!W944-'Inputs and Outputs Part A'!$B$6*'Data Sheet A'!X944</f>
        <v>4020</v>
      </c>
      <c r="AB944" s="13" t="s">
        <v>948</v>
      </c>
      <c r="AC944" s="34">
        <v>2</v>
      </c>
      <c r="AD944" s="34">
        <v>106</v>
      </c>
      <c r="AE944" s="33">
        <f>'Inputs and Outputs Part A'!$B$4+'Inputs and Outputs Part A'!$B$11</f>
        <v>104</v>
      </c>
      <c r="AF944" s="33">
        <f t="shared" si="87"/>
        <v>104</v>
      </c>
      <c r="AG944" s="33">
        <f>IF(AF944-AC944&gt;'Inputs and Outputs Part A'!B$4,AF944-AC944-'Inputs and Outputs Part A'!B$4,0)</f>
        <v>2</v>
      </c>
      <c r="AH944" s="35">
        <f>'Inputs and Outputs Part A'!$B$5*'Data Sheet A'!AF944-'Inputs and Outputs Part A'!$B$6*'Data Sheet A'!AG944</f>
        <v>3960</v>
      </c>
      <c r="AK944" s="13" t="s">
        <v>948</v>
      </c>
      <c r="AL944" s="34">
        <v>2</v>
      </c>
      <c r="AM944" s="34">
        <v>106</v>
      </c>
      <c r="AN944" s="33">
        <f>'Inputs and Outputs Part A'!$B$4+'Inputs and Outputs Part A'!$B$12</f>
        <v>105</v>
      </c>
      <c r="AO944" s="33">
        <f t="shared" si="88"/>
        <v>105</v>
      </c>
      <c r="AP944" s="33">
        <f>IF(AO944-AL944&gt;'Inputs and Outputs Part A'!B$4,AO944-AL944-'Inputs and Outputs Part A'!B$4,0)</f>
        <v>3</v>
      </c>
      <c r="AQ944" s="35">
        <f>'Inputs and Outputs Part A'!$B$5*'Data Sheet A'!AO944-'Inputs and Outputs Part A'!$B$6*'Data Sheet A'!AP944</f>
        <v>3900</v>
      </c>
      <c r="AS944" s="13" t="s">
        <v>948</v>
      </c>
      <c r="AT944" s="34">
        <v>2</v>
      </c>
      <c r="AU944" s="34">
        <v>106</v>
      </c>
      <c r="AV944" s="33">
        <f>'Inputs and Outputs Part A'!$B$4</f>
        <v>100</v>
      </c>
      <c r="AW944" s="33">
        <f t="shared" si="89"/>
        <v>100</v>
      </c>
      <c r="AX944" s="33">
        <f>IF(AW944-AT944&gt;'Inputs and Outputs Part A'!B$4,AW944-AT944-'Inputs and Outputs Part A'!B$4,0)</f>
        <v>0</v>
      </c>
      <c r="AY944" s="35">
        <f>'Inputs and Outputs Part A'!$B$5*'Data Sheet A'!AW944</f>
        <v>4000</v>
      </c>
    </row>
    <row r="945" spans="1:51" x14ac:dyDescent="0.3">
      <c r="A945" s="13" t="s">
        <v>949</v>
      </c>
      <c r="B945" s="34">
        <v>2</v>
      </c>
      <c r="C945" s="34">
        <v>104</v>
      </c>
      <c r="D945" s="33">
        <f>'Inputs and Outputs Part A'!$B$4+'Inputs and Outputs Part A'!$B$8</f>
        <v>101</v>
      </c>
      <c r="E945" s="33">
        <f t="shared" si="84"/>
        <v>101</v>
      </c>
      <c r="F945" s="33">
        <f>IF(E945-B945&gt;'Inputs and Outputs Part A'!B$4,E945-B945-'Inputs and Outputs Part A'!B$4,0)</f>
        <v>0</v>
      </c>
      <c r="G945" s="35">
        <f>'Inputs and Outputs Part A'!$B$5*'Data Sheet A'!E945-'Inputs and Outputs Part A'!$B$6*'Data Sheet A'!F945</f>
        <v>4040</v>
      </c>
      <c r="J945" s="13" t="s">
        <v>949</v>
      </c>
      <c r="K945" s="34">
        <v>2</v>
      </c>
      <c r="L945" s="34">
        <v>104</v>
      </c>
      <c r="M945" s="33">
        <f>'Inputs and Outputs Part A'!$B$4+'Inputs and Outputs Part A'!$B$9</f>
        <v>102</v>
      </c>
      <c r="N945" s="33">
        <f t="shared" si="85"/>
        <v>102</v>
      </c>
      <c r="O945" s="33">
        <f>IF(N945-K945&gt;'Inputs and Outputs Part A'!B$4,N945-K945-'Inputs and Outputs Part A'!B$4,0)</f>
        <v>0</v>
      </c>
      <c r="P945" s="35">
        <f>'Inputs and Outputs Part A'!$B$5*'Data Sheet A'!N945-'Inputs and Outputs Part A'!$B$6*'Data Sheet A'!O945</f>
        <v>4080</v>
      </c>
      <c r="S945" s="13" t="s">
        <v>949</v>
      </c>
      <c r="T945" s="34">
        <v>2</v>
      </c>
      <c r="U945" s="34">
        <v>104</v>
      </c>
      <c r="V945" s="33">
        <f>'Inputs and Outputs Part A'!$B$4+'Inputs and Outputs Part A'!$B$10</f>
        <v>103</v>
      </c>
      <c r="W945" s="33">
        <f t="shared" si="86"/>
        <v>103</v>
      </c>
      <c r="X945" s="33">
        <f>IF(W945-T945&gt;'Inputs and Outputs Part A'!B$4,W945-T945-'Inputs and Outputs Part A'!B$4,0)</f>
        <v>1</v>
      </c>
      <c r="Y945" s="35">
        <f>'Inputs and Outputs Part A'!$B$5*'Data Sheet A'!W945-'Inputs and Outputs Part A'!$B$6*'Data Sheet A'!X945</f>
        <v>4020</v>
      </c>
      <c r="AB945" s="13" t="s">
        <v>949</v>
      </c>
      <c r="AC945" s="34">
        <v>2</v>
      </c>
      <c r="AD945" s="34">
        <v>104</v>
      </c>
      <c r="AE945" s="33">
        <f>'Inputs and Outputs Part A'!$B$4+'Inputs and Outputs Part A'!$B$11</f>
        <v>104</v>
      </c>
      <c r="AF945" s="33">
        <f t="shared" si="87"/>
        <v>104</v>
      </c>
      <c r="AG945" s="33">
        <f>IF(AF945-AC945&gt;'Inputs and Outputs Part A'!B$4,AF945-AC945-'Inputs and Outputs Part A'!B$4,0)</f>
        <v>2</v>
      </c>
      <c r="AH945" s="35">
        <f>'Inputs and Outputs Part A'!$B$5*'Data Sheet A'!AF945-'Inputs and Outputs Part A'!$B$6*'Data Sheet A'!AG945</f>
        <v>3960</v>
      </c>
      <c r="AK945" s="13" t="s">
        <v>949</v>
      </c>
      <c r="AL945" s="34">
        <v>2</v>
      </c>
      <c r="AM945" s="34">
        <v>104</v>
      </c>
      <c r="AN945" s="33">
        <f>'Inputs and Outputs Part A'!$B$4+'Inputs and Outputs Part A'!$B$12</f>
        <v>105</v>
      </c>
      <c r="AO945" s="33">
        <f t="shared" si="88"/>
        <v>104</v>
      </c>
      <c r="AP945" s="33">
        <f>IF(AO945-AL945&gt;'Inputs and Outputs Part A'!B$4,AO945-AL945-'Inputs and Outputs Part A'!B$4,0)</f>
        <v>2</v>
      </c>
      <c r="AQ945" s="35">
        <f>'Inputs and Outputs Part A'!$B$5*'Data Sheet A'!AO945-'Inputs and Outputs Part A'!$B$6*'Data Sheet A'!AP945</f>
        <v>3960</v>
      </c>
      <c r="AS945" s="13" t="s">
        <v>949</v>
      </c>
      <c r="AT945" s="34">
        <v>2</v>
      </c>
      <c r="AU945" s="34">
        <v>104</v>
      </c>
      <c r="AV945" s="33">
        <f>'Inputs and Outputs Part A'!$B$4</f>
        <v>100</v>
      </c>
      <c r="AW945" s="33">
        <f t="shared" si="89"/>
        <v>100</v>
      </c>
      <c r="AX945" s="33">
        <f>IF(AW945-AT945&gt;'Inputs and Outputs Part A'!B$4,AW945-AT945-'Inputs and Outputs Part A'!B$4,0)</f>
        <v>0</v>
      </c>
      <c r="AY945" s="35">
        <f>'Inputs and Outputs Part A'!$B$5*'Data Sheet A'!AW945</f>
        <v>4000</v>
      </c>
    </row>
    <row r="946" spans="1:51" x14ac:dyDescent="0.3">
      <c r="A946" s="13" t="s">
        <v>950</v>
      </c>
      <c r="B946" s="34">
        <v>1</v>
      </c>
      <c r="C946" s="34">
        <v>105</v>
      </c>
      <c r="D946" s="33">
        <f>'Inputs and Outputs Part A'!$B$4+'Inputs and Outputs Part A'!$B$8</f>
        <v>101</v>
      </c>
      <c r="E946" s="33">
        <f t="shared" si="84"/>
        <v>101</v>
      </c>
      <c r="F946" s="33">
        <f>IF(E946-B946&gt;'Inputs and Outputs Part A'!B$4,E946-B946-'Inputs and Outputs Part A'!B$4,0)</f>
        <v>0</v>
      </c>
      <c r="G946" s="35">
        <f>'Inputs and Outputs Part A'!$B$5*'Data Sheet A'!E946-'Inputs and Outputs Part A'!$B$6*'Data Sheet A'!F946</f>
        <v>4040</v>
      </c>
      <c r="J946" s="13" t="s">
        <v>950</v>
      </c>
      <c r="K946" s="34">
        <v>1</v>
      </c>
      <c r="L946" s="34">
        <v>105</v>
      </c>
      <c r="M946" s="33">
        <f>'Inputs and Outputs Part A'!$B$4+'Inputs and Outputs Part A'!$B$9</f>
        <v>102</v>
      </c>
      <c r="N946" s="33">
        <f t="shared" si="85"/>
        <v>102</v>
      </c>
      <c r="O946" s="33">
        <f>IF(N946-K946&gt;'Inputs and Outputs Part A'!B$4,N946-K946-'Inputs and Outputs Part A'!B$4,0)</f>
        <v>1</v>
      </c>
      <c r="P946" s="35">
        <f>'Inputs and Outputs Part A'!$B$5*'Data Sheet A'!N946-'Inputs and Outputs Part A'!$B$6*'Data Sheet A'!O946</f>
        <v>3980</v>
      </c>
      <c r="S946" s="13" t="s">
        <v>950</v>
      </c>
      <c r="T946" s="34">
        <v>1</v>
      </c>
      <c r="U946" s="34">
        <v>105</v>
      </c>
      <c r="V946" s="33">
        <f>'Inputs and Outputs Part A'!$B$4+'Inputs and Outputs Part A'!$B$10</f>
        <v>103</v>
      </c>
      <c r="W946" s="33">
        <f t="shared" si="86"/>
        <v>103</v>
      </c>
      <c r="X946" s="33">
        <f>IF(W946-T946&gt;'Inputs and Outputs Part A'!B$4,W946-T946-'Inputs and Outputs Part A'!B$4,0)</f>
        <v>2</v>
      </c>
      <c r="Y946" s="35">
        <f>'Inputs and Outputs Part A'!$B$5*'Data Sheet A'!W946-'Inputs and Outputs Part A'!$B$6*'Data Sheet A'!X946</f>
        <v>3920</v>
      </c>
      <c r="AB946" s="13" t="s">
        <v>950</v>
      </c>
      <c r="AC946" s="34">
        <v>1</v>
      </c>
      <c r="AD946" s="34">
        <v>105</v>
      </c>
      <c r="AE946" s="33">
        <f>'Inputs and Outputs Part A'!$B$4+'Inputs and Outputs Part A'!$B$11</f>
        <v>104</v>
      </c>
      <c r="AF946" s="33">
        <f t="shared" si="87"/>
        <v>104</v>
      </c>
      <c r="AG946" s="33">
        <f>IF(AF946-AC946&gt;'Inputs and Outputs Part A'!B$4,AF946-AC946-'Inputs and Outputs Part A'!B$4,0)</f>
        <v>3</v>
      </c>
      <c r="AH946" s="35">
        <f>'Inputs and Outputs Part A'!$B$5*'Data Sheet A'!AF946-'Inputs and Outputs Part A'!$B$6*'Data Sheet A'!AG946</f>
        <v>3860</v>
      </c>
      <c r="AK946" s="13" t="s">
        <v>950</v>
      </c>
      <c r="AL946" s="34">
        <v>1</v>
      </c>
      <c r="AM946" s="34">
        <v>105</v>
      </c>
      <c r="AN946" s="33">
        <f>'Inputs and Outputs Part A'!$B$4+'Inputs and Outputs Part A'!$B$12</f>
        <v>105</v>
      </c>
      <c r="AO946" s="33">
        <f t="shared" si="88"/>
        <v>105</v>
      </c>
      <c r="AP946" s="33">
        <f>IF(AO946-AL946&gt;'Inputs and Outputs Part A'!B$4,AO946-AL946-'Inputs and Outputs Part A'!B$4,0)</f>
        <v>4</v>
      </c>
      <c r="AQ946" s="35">
        <f>'Inputs and Outputs Part A'!$B$5*'Data Sheet A'!AO946-'Inputs and Outputs Part A'!$B$6*'Data Sheet A'!AP946</f>
        <v>3800</v>
      </c>
      <c r="AS946" s="13" t="s">
        <v>950</v>
      </c>
      <c r="AT946" s="34">
        <v>1</v>
      </c>
      <c r="AU946" s="34">
        <v>105</v>
      </c>
      <c r="AV946" s="33">
        <f>'Inputs and Outputs Part A'!$B$4</f>
        <v>100</v>
      </c>
      <c r="AW946" s="33">
        <f t="shared" si="89"/>
        <v>100</v>
      </c>
      <c r="AX946" s="33">
        <f>IF(AW946-AT946&gt;'Inputs and Outputs Part A'!B$4,AW946-AT946-'Inputs and Outputs Part A'!B$4,0)</f>
        <v>0</v>
      </c>
      <c r="AY946" s="35">
        <f>'Inputs and Outputs Part A'!$B$5*'Data Sheet A'!AW946</f>
        <v>4000</v>
      </c>
    </row>
    <row r="947" spans="1:51" x14ac:dyDescent="0.3">
      <c r="A947" s="13" t="s">
        <v>951</v>
      </c>
      <c r="B947" s="34">
        <v>3</v>
      </c>
      <c r="C947" s="34">
        <v>109</v>
      </c>
      <c r="D947" s="33">
        <f>'Inputs and Outputs Part A'!$B$4+'Inputs and Outputs Part A'!$B$8</f>
        <v>101</v>
      </c>
      <c r="E947" s="33">
        <f t="shared" si="84"/>
        <v>101</v>
      </c>
      <c r="F947" s="33">
        <f>IF(E947-B947&gt;'Inputs and Outputs Part A'!B$4,E947-B947-'Inputs and Outputs Part A'!B$4,0)</f>
        <v>0</v>
      </c>
      <c r="G947" s="35">
        <f>'Inputs and Outputs Part A'!$B$5*'Data Sheet A'!E947-'Inputs and Outputs Part A'!$B$6*'Data Sheet A'!F947</f>
        <v>4040</v>
      </c>
      <c r="J947" s="13" t="s">
        <v>951</v>
      </c>
      <c r="K947" s="34">
        <v>3</v>
      </c>
      <c r="L947" s="34">
        <v>109</v>
      </c>
      <c r="M947" s="33">
        <f>'Inputs and Outputs Part A'!$B$4+'Inputs and Outputs Part A'!$B$9</f>
        <v>102</v>
      </c>
      <c r="N947" s="33">
        <f t="shared" si="85"/>
        <v>102</v>
      </c>
      <c r="O947" s="33">
        <f>IF(N947-K947&gt;'Inputs and Outputs Part A'!B$4,N947-K947-'Inputs and Outputs Part A'!B$4,0)</f>
        <v>0</v>
      </c>
      <c r="P947" s="35">
        <f>'Inputs and Outputs Part A'!$B$5*'Data Sheet A'!N947-'Inputs and Outputs Part A'!$B$6*'Data Sheet A'!O947</f>
        <v>4080</v>
      </c>
      <c r="S947" s="13" t="s">
        <v>951</v>
      </c>
      <c r="T947" s="34">
        <v>3</v>
      </c>
      <c r="U947" s="34">
        <v>109</v>
      </c>
      <c r="V947" s="33">
        <f>'Inputs and Outputs Part A'!$B$4+'Inputs and Outputs Part A'!$B$10</f>
        <v>103</v>
      </c>
      <c r="W947" s="33">
        <f t="shared" si="86"/>
        <v>103</v>
      </c>
      <c r="X947" s="33">
        <f>IF(W947-T947&gt;'Inputs and Outputs Part A'!B$4,W947-T947-'Inputs and Outputs Part A'!B$4,0)</f>
        <v>0</v>
      </c>
      <c r="Y947" s="35">
        <f>'Inputs and Outputs Part A'!$B$5*'Data Sheet A'!W947-'Inputs and Outputs Part A'!$B$6*'Data Sheet A'!X947</f>
        <v>4120</v>
      </c>
      <c r="AB947" s="13" t="s">
        <v>951</v>
      </c>
      <c r="AC947" s="34">
        <v>3</v>
      </c>
      <c r="AD947" s="34">
        <v>109</v>
      </c>
      <c r="AE947" s="33">
        <f>'Inputs and Outputs Part A'!$B$4+'Inputs and Outputs Part A'!$B$11</f>
        <v>104</v>
      </c>
      <c r="AF947" s="33">
        <f t="shared" si="87"/>
        <v>104</v>
      </c>
      <c r="AG947" s="33">
        <f>IF(AF947-AC947&gt;'Inputs and Outputs Part A'!B$4,AF947-AC947-'Inputs and Outputs Part A'!B$4,0)</f>
        <v>1</v>
      </c>
      <c r="AH947" s="35">
        <f>'Inputs and Outputs Part A'!$B$5*'Data Sheet A'!AF947-'Inputs and Outputs Part A'!$B$6*'Data Sheet A'!AG947</f>
        <v>4060</v>
      </c>
      <c r="AK947" s="13" t="s">
        <v>951</v>
      </c>
      <c r="AL947" s="34">
        <v>3</v>
      </c>
      <c r="AM947" s="34">
        <v>109</v>
      </c>
      <c r="AN947" s="33">
        <f>'Inputs and Outputs Part A'!$B$4+'Inputs and Outputs Part A'!$B$12</f>
        <v>105</v>
      </c>
      <c r="AO947" s="33">
        <f t="shared" si="88"/>
        <v>105</v>
      </c>
      <c r="AP947" s="33">
        <f>IF(AO947-AL947&gt;'Inputs and Outputs Part A'!B$4,AO947-AL947-'Inputs and Outputs Part A'!B$4,0)</f>
        <v>2</v>
      </c>
      <c r="AQ947" s="35">
        <f>'Inputs and Outputs Part A'!$B$5*'Data Sheet A'!AO947-'Inputs and Outputs Part A'!$B$6*'Data Sheet A'!AP947</f>
        <v>4000</v>
      </c>
      <c r="AS947" s="13" t="s">
        <v>951</v>
      </c>
      <c r="AT947" s="34">
        <v>3</v>
      </c>
      <c r="AU947" s="34">
        <v>109</v>
      </c>
      <c r="AV947" s="33">
        <f>'Inputs and Outputs Part A'!$B$4</f>
        <v>100</v>
      </c>
      <c r="AW947" s="33">
        <f t="shared" si="89"/>
        <v>100</v>
      </c>
      <c r="AX947" s="33">
        <f>IF(AW947-AT947&gt;'Inputs and Outputs Part A'!B$4,AW947-AT947-'Inputs and Outputs Part A'!B$4,0)</f>
        <v>0</v>
      </c>
      <c r="AY947" s="35">
        <f>'Inputs and Outputs Part A'!$B$5*'Data Sheet A'!AW947</f>
        <v>4000</v>
      </c>
    </row>
    <row r="948" spans="1:51" x14ac:dyDescent="0.3">
      <c r="A948" s="13" t="s">
        <v>952</v>
      </c>
      <c r="B948" s="34">
        <v>3</v>
      </c>
      <c r="C948" s="34">
        <v>104</v>
      </c>
      <c r="D948" s="33">
        <f>'Inputs and Outputs Part A'!$B$4+'Inputs and Outputs Part A'!$B$8</f>
        <v>101</v>
      </c>
      <c r="E948" s="33">
        <f t="shared" si="84"/>
        <v>101</v>
      </c>
      <c r="F948" s="33">
        <f>IF(E948-B948&gt;'Inputs and Outputs Part A'!B$4,E948-B948-'Inputs and Outputs Part A'!B$4,0)</f>
        <v>0</v>
      </c>
      <c r="G948" s="35">
        <f>'Inputs and Outputs Part A'!$B$5*'Data Sheet A'!E948-'Inputs and Outputs Part A'!$B$6*'Data Sheet A'!F948</f>
        <v>4040</v>
      </c>
      <c r="J948" s="13" t="s">
        <v>952</v>
      </c>
      <c r="K948" s="34">
        <v>3</v>
      </c>
      <c r="L948" s="34">
        <v>104</v>
      </c>
      <c r="M948" s="33">
        <f>'Inputs and Outputs Part A'!$B$4+'Inputs and Outputs Part A'!$B$9</f>
        <v>102</v>
      </c>
      <c r="N948" s="33">
        <f t="shared" si="85"/>
        <v>102</v>
      </c>
      <c r="O948" s="33">
        <f>IF(N948-K948&gt;'Inputs and Outputs Part A'!B$4,N948-K948-'Inputs and Outputs Part A'!B$4,0)</f>
        <v>0</v>
      </c>
      <c r="P948" s="35">
        <f>'Inputs and Outputs Part A'!$B$5*'Data Sheet A'!N948-'Inputs and Outputs Part A'!$B$6*'Data Sheet A'!O948</f>
        <v>4080</v>
      </c>
      <c r="S948" s="13" t="s">
        <v>952</v>
      </c>
      <c r="T948" s="34">
        <v>3</v>
      </c>
      <c r="U948" s="34">
        <v>104</v>
      </c>
      <c r="V948" s="33">
        <f>'Inputs and Outputs Part A'!$B$4+'Inputs and Outputs Part A'!$B$10</f>
        <v>103</v>
      </c>
      <c r="W948" s="33">
        <f t="shared" si="86"/>
        <v>103</v>
      </c>
      <c r="X948" s="33">
        <f>IF(W948-T948&gt;'Inputs and Outputs Part A'!B$4,W948-T948-'Inputs and Outputs Part A'!B$4,0)</f>
        <v>0</v>
      </c>
      <c r="Y948" s="35">
        <f>'Inputs and Outputs Part A'!$B$5*'Data Sheet A'!W948-'Inputs and Outputs Part A'!$B$6*'Data Sheet A'!X948</f>
        <v>4120</v>
      </c>
      <c r="AB948" s="13" t="s">
        <v>952</v>
      </c>
      <c r="AC948" s="34">
        <v>3</v>
      </c>
      <c r="AD948" s="34">
        <v>104</v>
      </c>
      <c r="AE948" s="33">
        <f>'Inputs and Outputs Part A'!$B$4+'Inputs and Outputs Part A'!$B$11</f>
        <v>104</v>
      </c>
      <c r="AF948" s="33">
        <f t="shared" si="87"/>
        <v>104</v>
      </c>
      <c r="AG948" s="33">
        <f>IF(AF948-AC948&gt;'Inputs and Outputs Part A'!B$4,AF948-AC948-'Inputs and Outputs Part A'!B$4,0)</f>
        <v>1</v>
      </c>
      <c r="AH948" s="35">
        <f>'Inputs and Outputs Part A'!$B$5*'Data Sheet A'!AF948-'Inputs and Outputs Part A'!$B$6*'Data Sheet A'!AG948</f>
        <v>4060</v>
      </c>
      <c r="AK948" s="13" t="s">
        <v>952</v>
      </c>
      <c r="AL948" s="34">
        <v>3</v>
      </c>
      <c r="AM948" s="34">
        <v>104</v>
      </c>
      <c r="AN948" s="33">
        <f>'Inputs and Outputs Part A'!$B$4+'Inputs and Outputs Part A'!$B$12</f>
        <v>105</v>
      </c>
      <c r="AO948" s="33">
        <f t="shared" si="88"/>
        <v>104</v>
      </c>
      <c r="AP948" s="33">
        <f>IF(AO948-AL948&gt;'Inputs and Outputs Part A'!B$4,AO948-AL948-'Inputs and Outputs Part A'!B$4,0)</f>
        <v>1</v>
      </c>
      <c r="AQ948" s="35">
        <f>'Inputs and Outputs Part A'!$B$5*'Data Sheet A'!AO948-'Inputs and Outputs Part A'!$B$6*'Data Sheet A'!AP948</f>
        <v>4060</v>
      </c>
      <c r="AS948" s="13" t="s">
        <v>952</v>
      </c>
      <c r="AT948" s="34">
        <v>3</v>
      </c>
      <c r="AU948" s="34">
        <v>104</v>
      </c>
      <c r="AV948" s="33">
        <f>'Inputs and Outputs Part A'!$B$4</f>
        <v>100</v>
      </c>
      <c r="AW948" s="33">
        <f t="shared" si="89"/>
        <v>100</v>
      </c>
      <c r="AX948" s="33">
        <f>IF(AW948-AT948&gt;'Inputs and Outputs Part A'!B$4,AW948-AT948-'Inputs and Outputs Part A'!B$4,0)</f>
        <v>0</v>
      </c>
      <c r="AY948" s="35">
        <f>'Inputs and Outputs Part A'!$B$5*'Data Sheet A'!AW948</f>
        <v>4000</v>
      </c>
    </row>
    <row r="949" spans="1:51" x14ac:dyDescent="0.3">
      <c r="A949" s="13" t="s">
        <v>953</v>
      </c>
      <c r="B949" s="34">
        <v>1</v>
      </c>
      <c r="C949" s="34">
        <v>100</v>
      </c>
      <c r="D949" s="33">
        <f>'Inputs and Outputs Part A'!$B$4+'Inputs and Outputs Part A'!$B$8</f>
        <v>101</v>
      </c>
      <c r="E949" s="33">
        <f t="shared" si="84"/>
        <v>100</v>
      </c>
      <c r="F949" s="33">
        <f>IF(E949-B949&gt;'Inputs and Outputs Part A'!B$4,E949-B949-'Inputs and Outputs Part A'!B$4,0)</f>
        <v>0</v>
      </c>
      <c r="G949" s="35">
        <f>'Inputs and Outputs Part A'!$B$5*'Data Sheet A'!E949-'Inputs and Outputs Part A'!$B$6*'Data Sheet A'!F949</f>
        <v>4000</v>
      </c>
      <c r="J949" s="13" t="s">
        <v>953</v>
      </c>
      <c r="K949" s="34">
        <v>1</v>
      </c>
      <c r="L949" s="34">
        <v>100</v>
      </c>
      <c r="M949" s="33">
        <f>'Inputs and Outputs Part A'!$B$4+'Inputs and Outputs Part A'!$B$9</f>
        <v>102</v>
      </c>
      <c r="N949" s="33">
        <f t="shared" si="85"/>
        <v>100</v>
      </c>
      <c r="O949" s="33">
        <f>IF(N949-K949&gt;'Inputs and Outputs Part A'!B$4,N949-K949-'Inputs and Outputs Part A'!B$4,0)</f>
        <v>0</v>
      </c>
      <c r="P949" s="35">
        <f>'Inputs and Outputs Part A'!$B$5*'Data Sheet A'!N949-'Inputs and Outputs Part A'!$B$6*'Data Sheet A'!O949</f>
        <v>4000</v>
      </c>
      <c r="S949" s="13" t="s">
        <v>953</v>
      </c>
      <c r="T949" s="34">
        <v>1</v>
      </c>
      <c r="U949" s="34">
        <v>100</v>
      </c>
      <c r="V949" s="33">
        <f>'Inputs and Outputs Part A'!$B$4+'Inputs and Outputs Part A'!$B$10</f>
        <v>103</v>
      </c>
      <c r="W949" s="33">
        <f t="shared" si="86"/>
        <v>100</v>
      </c>
      <c r="X949" s="33">
        <f>IF(W949-T949&gt;'Inputs and Outputs Part A'!B$4,W949-T949-'Inputs and Outputs Part A'!B$4,0)</f>
        <v>0</v>
      </c>
      <c r="Y949" s="35">
        <f>'Inputs and Outputs Part A'!$B$5*'Data Sheet A'!W949-'Inputs and Outputs Part A'!$B$6*'Data Sheet A'!X949</f>
        <v>4000</v>
      </c>
      <c r="AB949" s="13" t="s">
        <v>953</v>
      </c>
      <c r="AC949" s="34">
        <v>1</v>
      </c>
      <c r="AD949" s="34">
        <v>100</v>
      </c>
      <c r="AE949" s="33">
        <f>'Inputs and Outputs Part A'!$B$4+'Inputs and Outputs Part A'!$B$11</f>
        <v>104</v>
      </c>
      <c r="AF949" s="33">
        <f t="shared" si="87"/>
        <v>100</v>
      </c>
      <c r="AG949" s="33">
        <f>IF(AF949-AC949&gt;'Inputs and Outputs Part A'!B$4,AF949-AC949-'Inputs and Outputs Part A'!B$4,0)</f>
        <v>0</v>
      </c>
      <c r="AH949" s="35">
        <f>'Inputs and Outputs Part A'!$B$5*'Data Sheet A'!AF949-'Inputs and Outputs Part A'!$B$6*'Data Sheet A'!AG949</f>
        <v>4000</v>
      </c>
      <c r="AK949" s="13" t="s">
        <v>953</v>
      </c>
      <c r="AL949" s="34">
        <v>1</v>
      </c>
      <c r="AM949" s="34">
        <v>100</v>
      </c>
      <c r="AN949" s="33">
        <f>'Inputs and Outputs Part A'!$B$4+'Inputs and Outputs Part A'!$B$12</f>
        <v>105</v>
      </c>
      <c r="AO949" s="33">
        <f t="shared" si="88"/>
        <v>100</v>
      </c>
      <c r="AP949" s="33">
        <f>IF(AO949-AL949&gt;'Inputs and Outputs Part A'!B$4,AO949-AL949-'Inputs and Outputs Part A'!B$4,0)</f>
        <v>0</v>
      </c>
      <c r="AQ949" s="35">
        <f>'Inputs and Outputs Part A'!$B$5*'Data Sheet A'!AO949-'Inputs and Outputs Part A'!$B$6*'Data Sheet A'!AP949</f>
        <v>4000</v>
      </c>
      <c r="AS949" s="13" t="s">
        <v>953</v>
      </c>
      <c r="AT949" s="34">
        <v>1</v>
      </c>
      <c r="AU949" s="34">
        <v>100</v>
      </c>
      <c r="AV949" s="33">
        <f>'Inputs and Outputs Part A'!$B$4</f>
        <v>100</v>
      </c>
      <c r="AW949" s="33">
        <f t="shared" si="89"/>
        <v>100</v>
      </c>
      <c r="AX949" s="33">
        <f>IF(AW949-AT949&gt;'Inputs and Outputs Part A'!B$4,AW949-AT949-'Inputs and Outputs Part A'!B$4,0)</f>
        <v>0</v>
      </c>
      <c r="AY949" s="35">
        <f>'Inputs and Outputs Part A'!$B$5*'Data Sheet A'!AW949</f>
        <v>4000</v>
      </c>
    </row>
    <row r="950" spans="1:51" x14ac:dyDescent="0.3">
      <c r="A950" s="13" t="s">
        <v>954</v>
      </c>
      <c r="B950" s="34">
        <v>0</v>
      </c>
      <c r="C950" s="34">
        <v>110</v>
      </c>
      <c r="D950" s="33">
        <f>'Inputs and Outputs Part A'!$B$4+'Inputs and Outputs Part A'!$B$8</f>
        <v>101</v>
      </c>
      <c r="E950" s="33">
        <f t="shared" si="84"/>
        <v>101</v>
      </c>
      <c r="F950" s="33">
        <f>IF(E950-B950&gt;'Inputs and Outputs Part A'!B$4,E950-B950-'Inputs and Outputs Part A'!B$4,0)</f>
        <v>1</v>
      </c>
      <c r="G950" s="35">
        <f>'Inputs and Outputs Part A'!$B$5*'Data Sheet A'!E950-'Inputs and Outputs Part A'!$B$6*'Data Sheet A'!F950</f>
        <v>3940</v>
      </c>
      <c r="J950" s="13" t="s">
        <v>954</v>
      </c>
      <c r="K950" s="34">
        <v>0</v>
      </c>
      <c r="L950" s="34">
        <v>110</v>
      </c>
      <c r="M950" s="33">
        <f>'Inputs and Outputs Part A'!$B$4+'Inputs and Outputs Part A'!$B$9</f>
        <v>102</v>
      </c>
      <c r="N950" s="33">
        <f t="shared" si="85"/>
        <v>102</v>
      </c>
      <c r="O950" s="33">
        <f>IF(N950-K950&gt;'Inputs and Outputs Part A'!B$4,N950-K950-'Inputs and Outputs Part A'!B$4,0)</f>
        <v>2</v>
      </c>
      <c r="P950" s="35">
        <f>'Inputs and Outputs Part A'!$B$5*'Data Sheet A'!N950-'Inputs and Outputs Part A'!$B$6*'Data Sheet A'!O950</f>
        <v>3880</v>
      </c>
      <c r="S950" s="13" t="s">
        <v>954</v>
      </c>
      <c r="T950" s="34">
        <v>0</v>
      </c>
      <c r="U950" s="34">
        <v>110</v>
      </c>
      <c r="V950" s="33">
        <f>'Inputs and Outputs Part A'!$B$4+'Inputs and Outputs Part A'!$B$10</f>
        <v>103</v>
      </c>
      <c r="W950" s="33">
        <f t="shared" si="86"/>
        <v>103</v>
      </c>
      <c r="X950" s="33">
        <f>IF(W950-T950&gt;'Inputs and Outputs Part A'!B$4,W950-T950-'Inputs and Outputs Part A'!B$4,0)</f>
        <v>3</v>
      </c>
      <c r="Y950" s="35">
        <f>'Inputs and Outputs Part A'!$B$5*'Data Sheet A'!W950-'Inputs and Outputs Part A'!$B$6*'Data Sheet A'!X950</f>
        <v>3820</v>
      </c>
      <c r="AB950" s="13" t="s">
        <v>954</v>
      </c>
      <c r="AC950" s="34">
        <v>0</v>
      </c>
      <c r="AD950" s="34">
        <v>110</v>
      </c>
      <c r="AE950" s="33">
        <f>'Inputs and Outputs Part A'!$B$4+'Inputs and Outputs Part A'!$B$11</f>
        <v>104</v>
      </c>
      <c r="AF950" s="33">
        <f t="shared" si="87"/>
        <v>104</v>
      </c>
      <c r="AG950" s="33">
        <f>IF(AF950-AC950&gt;'Inputs and Outputs Part A'!B$4,AF950-AC950-'Inputs and Outputs Part A'!B$4,0)</f>
        <v>4</v>
      </c>
      <c r="AH950" s="35">
        <f>'Inputs and Outputs Part A'!$B$5*'Data Sheet A'!AF950-'Inputs and Outputs Part A'!$B$6*'Data Sheet A'!AG950</f>
        <v>3760</v>
      </c>
      <c r="AK950" s="13" t="s">
        <v>954</v>
      </c>
      <c r="AL950" s="34">
        <v>0</v>
      </c>
      <c r="AM950" s="34">
        <v>110</v>
      </c>
      <c r="AN950" s="33">
        <f>'Inputs and Outputs Part A'!$B$4+'Inputs and Outputs Part A'!$B$12</f>
        <v>105</v>
      </c>
      <c r="AO950" s="33">
        <f t="shared" si="88"/>
        <v>105</v>
      </c>
      <c r="AP950" s="33">
        <f>IF(AO950-AL950&gt;'Inputs and Outputs Part A'!B$4,AO950-AL950-'Inputs and Outputs Part A'!B$4,0)</f>
        <v>5</v>
      </c>
      <c r="AQ950" s="35">
        <f>'Inputs and Outputs Part A'!$B$5*'Data Sheet A'!AO950-'Inputs and Outputs Part A'!$B$6*'Data Sheet A'!AP950</f>
        <v>3700</v>
      </c>
      <c r="AS950" s="13" t="s">
        <v>954</v>
      </c>
      <c r="AT950" s="34">
        <v>0</v>
      </c>
      <c r="AU950" s="34">
        <v>110</v>
      </c>
      <c r="AV950" s="33">
        <f>'Inputs and Outputs Part A'!$B$4</f>
        <v>100</v>
      </c>
      <c r="AW950" s="33">
        <f t="shared" si="89"/>
        <v>100</v>
      </c>
      <c r="AX950" s="33">
        <f>IF(AW950-AT950&gt;'Inputs and Outputs Part A'!B$4,AW950-AT950-'Inputs and Outputs Part A'!B$4,0)</f>
        <v>0</v>
      </c>
      <c r="AY950" s="35">
        <f>'Inputs and Outputs Part A'!$B$5*'Data Sheet A'!AW950</f>
        <v>4000</v>
      </c>
    </row>
    <row r="951" spans="1:51" x14ac:dyDescent="0.3">
      <c r="A951" s="13" t="s">
        <v>955</v>
      </c>
      <c r="B951" s="34">
        <v>5</v>
      </c>
      <c r="C951" s="34">
        <v>96</v>
      </c>
      <c r="D951" s="33">
        <f>'Inputs and Outputs Part A'!$B$4+'Inputs and Outputs Part A'!$B$8</f>
        <v>101</v>
      </c>
      <c r="E951" s="33">
        <f t="shared" si="84"/>
        <v>96</v>
      </c>
      <c r="F951" s="33">
        <f>IF(E951-B951&gt;'Inputs and Outputs Part A'!B$4,E951-B951-'Inputs and Outputs Part A'!B$4,0)</f>
        <v>0</v>
      </c>
      <c r="G951" s="35">
        <f>'Inputs and Outputs Part A'!$B$5*'Data Sheet A'!E951-'Inputs and Outputs Part A'!$B$6*'Data Sheet A'!F951</f>
        <v>3840</v>
      </c>
      <c r="J951" s="13" t="s">
        <v>955</v>
      </c>
      <c r="K951" s="34">
        <v>5</v>
      </c>
      <c r="L951" s="34">
        <v>96</v>
      </c>
      <c r="M951" s="33">
        <f>'Inputs and Outputs Part A'!$B$4+'Inputs and Outputs Part A'!$B$9</f>
        <v>102</v>
      </c>
      <c r="N951" s="33">
        <f t="shared" si="85"/>
        <v>96</v>
      </c>
      <c r="O951" s="33">
        <f>IF(N951-K951&gt;'Inputs and Outputs Part A'!B$4,N951-K951-'Inputs and Outputs Part A'!B$4,0)</f>
        <v>0</v>
      </c>
      <c r="P951" s="35">
        <f>'Inputs and Outputs Part A'!$B$5*'Data Sheet A'!N951-'Inputs and Outputs Part A'!$B$6*'Data Sheet A'!O951</f>
        <v>3840</v>
      </c>
      <c r="S951" s="13" t="s">
        <v>955</v>
      </c>
      <c r="T951" s="34">
        <v>5</v>
      </c>
      <c r="U951" s="34">
        <v>96</v>
      </c>
      <c r="V951" s="33">
        <f>'Inputs and Outputs Part A'!$B$4+'Inputs and Outputs Part A'!$B$10</f>
        <v>103</v>
      </c>
      <c r="W951" s="33">
        <f t="shared" si="86"/>
        <v>96</v>
      </c>
      <c r="X951" s="33">
        <f>IF(W951-T951&gt;'Inputs and Outputs Part A'!B$4,W951-T951-'Inputs and Outputs Part A'!B$4,0)</f>
        <v>0</v>
      </c>
      <c r="Y951" s="35">
        <f>'Inputs and Outputs Part A'!$B$5*'Data Sheet A'!W951-'Inputs and Outputs Part A'!$B$6*'Data Sheet A'!X951</f>
        <v>3840</v>
      </c>
      <c r="AB951" s="13" t="s">
        <v>955</v>
      </c>
      <c r="AC951" s="34">
        <v>5</v>
      </c>
      <c r="AD951" s="34">
        <v>96</v>
      </c>
      <c r="AE951" s="33">
        <f>'Inputs and Outputs Part A'!$B$4+'Inputs and Outputs Part A'!$B$11</f>
        <v>104</v>
      </c>
      <c r="AF951" s="33">
        <f t="shared" si="87"/>
        <v>96</v>
      </c>
      <c r="AG951" s="33">
        <f>IF(AF951-AC951&gt;'Inputs and Outputs Part A'!B$4,AF951-AC951-'Inputs and Outputs Part A'!B$4,0)</f>
        <v>0</v>
      </c>
      <c r="AH951" s="35">
        <f>'Inputs and Outputs Part A'!$B$5*'Data Sheet A'!AF951-'Inputs and Outputs Part A'!$B$6*'Data Sheet A'!AG951</f>
        <v>3840</v>
      </c>
      <c r="AK951" s="13" t="s">
        <v>955</v>
      </c>
      <c r="AL951" s="34">
        <v>5</v>
      </c>
      <c r="AM951" s="34">
        <v>96</v>
      </c>
      <c r="AN951" s="33">
        <f>'Inputs and Outputs Part A'!$B$4+'Inputs and Outputs Part A'!$B$12</f>
        <v>105</v>
      </c>
      <c r="AO951" s="33">
        <f t="shared" si="88"/>
        <v>96</v>
      </c>
      <c r="AP951" s="33">
        <f>IF(AO951-AL951&gt;'Inputs and Outputs Part A'!B$4,AO951-AL951-'Inputs and Outputs Part A'!B$4,0)</f>
        <v>0</v>
      </c>
      <c r="AQ951" s="35">
        <f>'Inputs and Outputs Part A'!$B$5*'Data Sheet A'!AO951-'Inputs and Outputs Part A'!$B$6*'Data Sheet A'!AP951</f>
        <v>3840</v>
      </c>
      <c r="AS951" s="13" t="s">
        <v>955</v>
      </c>
      <c r="AT951" s="34">
        <v>5</v>
      </c>
      <c r="AU951" s="34">
        <v>96</v>
      </c>
      <c r="AV951" s="33">
        <f>'Inputs and Outputs Part A'!$B$4</f>
        <v>100</v>
      </c>
      <c r="AW951" s="33">
        <f t="shared" si="89"/>
        <v>96</v>
      </c>
      <c r="AX951" s="33">
        <f>IF(AW951-AT951&gt;'Inputs and Outputs Part A'!B$4,AW951-AT951-'Inputs and Outputs Part A'!B$4,0)</f>
        <v>0</v>
      </c>
      <c r="AY951" s="35">
        <f>'Inputs and Outputs Part A'!$B$5*'Data Sheet A'!AW951</f>
        <v>3840</v>
      </c>
    </row>
    <row r="952" spans="1:51" x14ac:dyDescent="0.3">
      <c r="A952" s="13" t="s">
        <v>956</v>
      </c>
      <c r="B952" s="34">
        <v>3</v>
      </c>
      <c r="C952" s="34">
        <v>104</v>
      </c>
      <c r="D952" s="33">
        <f>'Inputs and Outputs Part A'!$B$4+'Inputs and Outputs Part A'!$B$8</f>
        <v>101</v>
      </c>
      <c r="E952" s="33">
        <f t="shared" si="84"/>
        <v>101</v>
      </c>
      <c r="F952" s="33">
        <f>IF(E952-B952&gt;'Inputs and Outputs Part A'!B$4,E952-B952-'Inputs and Outputs Part A'!B$4,0)</f>
        <v>0</v>
      </c>
      <c r="G952" s="35">
        <f>'Inputs and Outputs Part A'!$B$5*'Data Sheet A'!E952-'Inputs and Outputs Part A'!$B$6*'Data Sheet A'!F952</f>
        <v>4040</v>
      </c>
      <c r="J952" s="13" t="s">
        <v>956</v>
      </c>
      <c r="K952" s="34">
        <v>3</v>
      </c>
      <c r="L952" s="34">
        <v>104</v>
      </c>
      <c r="M952" s="33">
        <f>'Inputs and Outputs Part A'!$B$4+'Inputs and Outputs Part A'!$B$9</f>
        <v>102</v>
      </c>
      <c r="N952" s="33">
        <f t="shared" si="85"/>
        <v>102</v>
      </c>
      <c r="O952" s="33">
        <f>IF(N952-K952&gt;'Inputs and Outputs Part A'!B$4,N952-K952-'Inputs and Outputs Part A'!B$4,0)</f>
        <v>0</v>
      </c>
      <c r="P952" s="35">
        <f>'Inputs and Outputs Part A'!$B$5*'Data Sheet A'!N952-'Inputs and Outputs Part A'!$B$6*'Data Sheet A'!O952</f>
        <v>4080</v>
      </c>
      <c r="S952" s="13" t="s">
        <v>956</v>
      </c>
      <c r="T952" s="34">
        <v>3</v>
      </c>
      <c r="U952" s="34">
        <v>104</v>
      </c>
      <c r="V952" s="33">
        <f>'Inputs and Outputs Part A'!$B$4+'Inputs and Outputs Part A'!$B$10</f>
        <v>103</v>
      </c>
      <c r="W952" s="33">
        <f t="shared" si="86"/>
        <v>103</v>
      </c>
      <c r="X952" s="33">
        <f>IF(W952-T952&gt;'Inputs and Outputs Part A'!B$4,W952-T952-'Inputs and Outputs Part A'!B$4,0)</f>
        <v>0</v>
      </c>
      <c r="Y952" s="35">
        <f>'Inputs and Outputs Part A'!$B$5*'Data Sheet A'!W952-'Inputs and Outputs Part A'!$B$6*'Data Sheet A'!X952</f>
        <v>4120</v>
      </c>
      <c r="AB952" s="13" t="s">
        <v>956</v>
      </c>
      <c r="AC952" s="34">
        <v>3</v>
      </c>
      <c r="AD952" s="34">
        <v>104</v>
      </c>
      <c r="AE952" s="33">
        <f>'Inputs and Outputs Part A'!$B$4+'Inputs and Outputs Part A'!$B$11</f>
        <v>104</v>
      </c>
      <c r="AF952" s="33">
        <f t="shared" si="87"/>
        <v>104</v>
      </c>
      <c r="AG952" s="33">
        <f>IF(AF952-AC952&gt;'Inputs and Outputs Part A'!B$4,AF952-AC952-'Inputs and Outputs Part A'!B$4,0)</f>
        <v>1</v>
      </c>
      <c r="AH952" s="35">
        <f>'Inputs and Outputs Part A'!$B$5*'Data Sheet A'!AF952-'Inputs and Outputs Part A'!$B$6*'Data Sheet A'!AG952</f>
        <v>4060</v>
      </c>
      <c r="AK952" s="13" t="s">
        <v>956</v>
      </c>
      <c r="AL952" s="34">
        <v>3</v>
      </c>
      <c r="AM952" s="34">
        <v>104</v>
      </c>
      <c r="AN952" s="33">
        <f>'Inputs and Outputs Part A'!$B$4+'Inputs and Outputs Part A'!$B$12</f>
        <v>105</v>
      </c>
      <c r="AO952" s="33">
        <f t="shared" si="88"/>
        <v>104</v>
      </c>
      <c r="AP952" s="33">
        <f>IF(AO952-AL952&gt;'Inputs and Outputs Part A'!B$4,AO952-AL952-'Inputs and Outputs Part A'!B$4,0)</f>
        <v>1</v>
      </c>
      <c r="AQ952" s="35">
        <f>'Inputs and Outputs Part A'!$B$5*'Data Sheet A'!AO952-'Inputs and Outputs Part A'!$B$6*'Data Sheet A'!AP952</f>
        <v>4060</v>
      </c>
      <c r="AS952" s="13" t="s">
        <v>956</v>
      </c>
      <c r="AT952" s="34">
        <v>3</v>
      </c>
      <c r="AU952" s="34">
        <v>104</v>
      </c>
      <c r="AV952" s="33">
        <f>'Inputs and Outputs Part A'!$B$4</f>
        <v>100</v>
      </c>
      <c r="AW952" s="33">
        <f t="shared" si="89"/>
        <v>100</v>
      </c>
      <c r="AX952" s="33">
        <f>IF(AW952-AT952&gt;'Inputs and Outputs Part A'!B$4,AW952-AT952-'Inputs and Outputs Part A'!B$4,0)</f>
        <v>0</v>
      </c>
      <c r="AY952" s="35">
        <f>'Inputs and Outputs Part A'!$B$5*'Data Sheet A'!AW952</f>
        <v>4000</v>
      </c>
    </row>
    <row r="953" spans="1:51" x14ac:dyDescent="0.3">
      <c r="A953" s="13" t="s">
        <v>957</v>
      </c>
      <c r="B953" s="34">
        <v>0</v>
      </c>
      <c r="C953" s="34">
        <v>104</v>
      </c>
      <c r="D953" s="33">
        <f>'Inputs and Outputs Part A'!$B$4+'Inputs and Outputs Part A'!$B$8</f>
        <v>101</v>
      </c>
      <c r="E953" s="33">
        <f t="shared" si="84"/>
        <v>101</v>
      </c>
      <c r="F953" s="33">
        <f>IF(E953-B953&gt;'Inputs and Outputs Part A'!B$4,E953-B953-'Inputs and Outputs Part A'!B$4,0)</f>
        <v>1</v>
      </c>
      <c r="G953" s="35">
        <f>'Inputs and Outputs Part A'!$B$5*'Data Sheet A'!E953-'Inputs and Outputs Part A'!$B$6*'Data Sheet A'!F953</f>
        <v>3940</v>
      </c>
      <c r="J953" s="13" t="s">
        <v>957</v>
      </c>
      <c r="K953" s="34">
        <v>0</v>
      </c>
      <c r="L953" s="34">
        <v>104</v>
      </c>
      <c r="M953" s="33">
        <f>'Inputs and Outputs Part A'!$B$4+'Inputs and Outputs Part A'!$B$9</f>
        <v>102</v>
      </c>
      <c r="N953" s="33">
        <f t="shared" si="85"/>
        <v>102</v>
      </c>
      <c r="O953" s="33">
        <f>IF(N953-K953&gt;'Inputs and Outputs Part A'!B$4,N953-K953-'Inputs and Outputs Part A'!B$4,0)</f>
        <v>2</v>
      </c>
      <c r="P953" s="35">
        <f>'Inputs and Outputs Part A'!$B$5*'Data Sheet A'!N953-'Inputs and Outputs Part A'!$B$6*'Data Sheet A'!O953</f>
        <v>3880</v>
      </c>
      <c r="S953" s="13" t="s">
        <v>957</v>
      </c>
      <c r="T953" s="34">
        <v>0</v>
      </c>
      <c r="U953" s="34">
        <v>104</v>
      </c>
      <c r="V953" s="33">
        <f>'Inputs and Outputs Part A'!$B$4+'Inputs and Outputs Part A'!$B$10</f>
        <v>103</v>
      </c>
      <c r="W953" s="33">
        <f t="shared" si="86"/>
        <v>103</v>
      </c>
      <c r="X953" s="33">
        <f>IF(W953-T953&gt;'Inputs and Outputs Part A'!B$4,W953-T953-'Inputs and Outputs Part A'!B$4,0)</f>
        <v>3</v>
      </c>
      <c r="Y953" s="35">
        <f>'Inputs and Outputs Part A'!$B$5*'Data Sheet A'!W953-'Inputs and Outputs Part A'!$B$6*'Data Sheet A'!X953</f>
        <v>3820</v>
      </c>
      <c r="AB953" s="13" t="s">
        <v>957</v>
      </c>
      <c r="AC953" s="34">
        <v>0</v>
      </c>
      <c r="AD953" s="34">
        <v>104</v>
      </c>
      <c r="AE953" s="33">
        <f>'Inputs and Outputs Part A'!$B$4+'Inputs and Outputs Part A'!$B$11</f>
        <v>104</v>
      </c>
      <c r="AF953" s="33">
        <f t="shared" si="87"/>
        <v>104</v>
      </c>
      <c r="AG953" s="33">
        <f>IF(AF953-AC953&gt;'Inputs and Outputs Part A'!B$4,AF953-AC953-'Inputs and Outputs Part A'!B$4,0)</f>
        <v>4</v>
      </c>
      <c r="AH953" s="35">
        <f>'Inputs and Outputs Part A'!$B$5*'Data Sheet A'!AF953-'Inputs and Outputs Part A'!$B$6*'Data Sheet A'!AG953</f>
        <v>3760</v>
      </c>
      <c r="AK953" s="13" t="s">
        <v>957</v>
      </c>
      <c r="AL953" s="34">
        <v>0</v>
      </c>
      <c r="AM953" s="34">
        <v>104</v>
      </c>
      <c r="AN953" s="33">
        <f>'Inputs and Outputs Part A'!$B$4+'Inputs and Outputs Part A'!$B$12</f>
        <v>105</v>
      </c>
      <c r="AO953" s="33">
        <f t="shared" si="88"/>
        <v>104</v>
      </c>
      <c r="AP953" s="33">
        <f>IF(AO953-AL953&gt;'Inputs and Outputs Part A'!B$4,AO953-AL953-'Inputs and Outputs Part A'!B$4,0)</f>
        <v>4</v>
      </c>
      <c r="AQ953" s="35">
        <f>'Inputs and Outputs Part A'!$B$5*'Data Sheet A'!AO953-'Inputs and Outputs Part A'!$B$6*'Data Sheet A'!AP953</f>
        <v>3760</v>
      </c>
      <c r="AS953" s="13" t="s">
        <v>957</v>
      </c>
      <c r="AT953" s="34">
        <v>0</v>
      </c>
      <c r="AU953" s="34">
        <v>104</v>
      </c>
      <c r="AV953" s="33">
        <f>'Inputs and Outputs Part A'!$B$4</f>
        <v>100</v>
      </c>
      <c r="AW953" s="33">
        <f t="shared" si="89"/>
        <v>100</v>
      </c>
      <c r="AX953" s="33">
        <f>IF(AW953-AT953&gt;'Inputs and Outputs Part A'!B$4,AW953-AT953-'Inputs and Outputs Part A'!B$4,0)</f>
        <v>0</v>
      </c>
      <c r="AY953" s="35">
        <f>'Inputs and Outputs Part A'!$B$5*'Data Sheet A'!AW953</f>
        <v>4000</v>
      </c>
    </row>
    <row r="954" spans="1:51" x14ac:dyDescent="0.3">
      <c r="A954" s="13" t="s">
        <v>958</v>
      </c>
      <c r="B954" s="34">
        <v>6</v>
      </c>
      <c r="C954" s="34">
        <v>100</v>
      </c>
      <c r="D954" s="33">
        <f>'Inputs and Outputs Part A'!$B$4+'Inputs and Outputs Part A'!$B$8</f>
        <v>101</v>
      </c>
      <c r="E954" s="33">
        <f t="shared" si="84"/>
        <v>100</v>
      </c>
      <c r="F954" s="33">
        <f>IF(E954-B954&gt;'Inputs and Outputs Part A'!B$4,E954-B954-'Inputs and Outputs Part A'!B$4,0)</f>
        <v>0</v>
      </c>
      <c r="G954" s="35">
        <f>'Inputs and Outputs Part A'!$B$5*'Data Sheet A'!E954-'Inputs and Outputs Part A'!$B$6*'Data Sheet A'!F954</f>
        <v>4000</v>
      </c>
      <c r="J954" s="13" t="s">
        <v>958</v>
      </c>
      <c r="K954" s="34">
        <v>6</v>
      </c>
      <c r="L954" s="34">
        <v>100</v>
      </c>
      <c r="M954" s="33">
        <f>'Inputs and Outputs Part A'!$B$4+'Inputs and Outputs Part A'!$B$9</f>
        <v>102</v>
      </c>
      <c r="N954" s="33">
        <f t="shared" si="85"/>
        <v>100</v>
      </c>
      <c r="O954" s="33">
        <f>IF(N954-K954&gt;'Inputs and Outputs Part A'!B$4,N954-K954-'Inputs and Outputs Part A'!B$4,0)</f>
        <v>0</v>
      </c>
      <c r="P954" s="35">
        <f>'Inputs and Outputs Part A'!$B$5*'Data Sheet A'!N954-'Inputs and Outputs Part A'!$B$6*'Data Sheet A'!O954</f>
        <v>4000</v>
      </c>
      <c r="S954" s="13" t="s">
        <v>958</v>
      </c>
      <c r="T954" s="34">
        <v>6</v>
      </c>
      <c r="U954" s="34">
        <v>100</v>
      </c>
      <c r="V954" s="33">
        <f>'Inputs and Outputs Part A'!$B$4+'Inputs and Outputs Part A'!$B$10</f>
        <v>103</v>
      </c>
      <c r="W954" s="33">
        <f t="shared" si="86"/>
        <v>100</v>
      </c>
      <c r="X954" s="33">
        <f>IF(W954-T954&gt;'Inputs and Outputs Part A'!B$4,W954-T954-'Inputs and Outputs Part A'!B$4,0)</f>
        <v>0</v>
      </c>
      <c r="Y954" s="35">
        <f>'Inputs and Outputs Part A'!$B$5*'Data Sheet A'!W954-'Inputs and Outputs Part A'!$B$6*'Data Sheet A'!X954</f>
        <v>4000</v>
      </c>
      <c r="AB954" s="13" t="s">
        <v>958</v>
      </c>
      <c r="AC954" s="34">
        <v>6</v>
      </c>
      <c r="AD954" s="34">
        <v>100</v>
      </c>
      <c r="AE954" s="33">
        <f>'Inputs and Outputs Part A'!$B$4+'Inputs and Outputs Part A'!$B$11</f>
        <v>104</v>
      </c>
      <c r="AF954" s="33">
        <f t="shared" si="87"/>
        <v>100</v>
      </c>
      <c r="AG954" s="33">
        <f>IF(AF954-AC954&gt;'Inputs and Outputs Part A'!B$4,AF954-AC954-'Inputs and Outputs Part A'!B$4,0)</f>
        <v>0</v>
      </c>
      <c r="AH954" s="35">
        <f>'Inputs and Outputs Part A'!$B$5*'Data Sheet A'!AF954-'Inputs and Outputs Part A'!$B$6*'Data Sheet A'!AG954</f>
        <v>4000</v>
      </c>
      <c r="AK954" s="13" t="s">
        <v>958</v>
      </c>
      <c r="AL954" s="34">
        <v>6</v>
      </c>
      <c r="AM954" s="34">
        <v>100</v>
      </c>
      <c r="AN954" s="33">
        <f>'Inputs and Outputs Part A'!$B$4+'Inputs and Outputs Part A'!$B$12</f>
        <v>105</v>
      </c>
      <c r="AO954" s="33">
        <f t="shared" si="88"/>
        <v>100</v>
      </c>
      <c r="AP954" s="33">
        <f>IF(AO954-AL954&gt;'Inputs and Outputs Part A'!B$4,AO954-AL954-'Inputs and Outputs Part A'!B$4,0)</f>
        <v>0</v>
      </c>
      <c r="AQ954" s="35">
        <f>'Inputs and Outputs Part A'!$B$5*'Data Sheet A'!AO954-'Inputs and Outputs Part A'!$B$6*'Data Sheet A'!AP954</f>
        <v>4000</v>
      </c>
      <c r="AS954" s="13" t="s">
        <v>958</v>
      </c>
      <c r="AT954" s="34">
        <v>6</v>
      </c>
      <c r="AU954" s="34">
        <v>100</v>
      </c>
      <c r="AV954" s="33">
        <f>'Inputs and Outputs Part A'!$B$4</f>
        <v>100</v>
      </c>
      <c r="AW954" s="33">
        <f t="shared" si="89"/>
        <v>100</v>
      </c>
      <c r="AX954" s="33">
        <f>IF(AW954-AT954&gt;'Inputs and Outputs Part A'!B$4,AW954-AT954-'Inputs and Outputs Part A'!B$4,0)</f>
        <v>0</v>
      </c>
      <c r="AY954" s="35">
        <f>'Inputs and Outputs Part A'!$B$5*'Data Sheet A'!AW954</f>
        <v>4000</v>
      </c>
    </row>
    <row r="955" spans="1:51" x14ac:dyDescent="0.3">
      <c r="A955" s="13" t="s">
        <v>959</v>
      </c>
      <c r="B955" s="34">
        <v>1</v>
      </c>
      <c r="C955" s="34">
        <v>99</v>
      </c>
      <c r="D955" s="33">
        <f>'Inputs and Outputs Part A'!$B$4+'Inputs and Outputs Part A'!$B$8</f>
        <v>101</v>
      </c>
      <c r="E955" s="33">
        <f t="shared" si="84"/>
        <v>99</v>
      </c>
      <c r="F955" s="33">
        <f>IF(E955-B955&gt;'Inputs and Outputs Part A'!B$4,E955-B955-'Inputs and Outputs Part A'!B$4,0)</f>
        <v>0</v>
      </c>
      <c r="G955" s="35">
        <f>'Inputs and Outputs Part A'!$B$5*'Data Sheet A'!E955-'Inputs and Outputs Part A'!$B$6*'Data Sheet A'!F955</f>
        <v>3960</v>
      </c>
      <c r="J955" s="13" t="s">
        <v>959</v>
      </c>
      <c r="K955" s="34">
        <v>1</v>
      </c>
      <c r="L955" s="34">
        <v>99</v>
      </c>
      <c r="M955" s="33">
        <f>'Inputs and Outputs Part A'!$B$4+'Inputs and Outputs Part A'!$B$9</f>
        <v>102</v>
      </c>
      <c r="N955" s="33">
        <f t="shared" si="85"/>
        <v>99</v>
      </c>
      <c r="O955" s="33">
        <f>IF(N955-K955&gt;'Inputs and Outputs Part A'!B$4,N955-K955-'Inputs and Outputs Part A'!B$4,0)</f>
        <v>0</v>
      </c>
      <c r="P955" s="35">
        <f>'Inputs and Outputs Part A'!$B$5*'Data Sheet A'!N955-'Inputs and Outputs Part A'!$B$6*'Data Sheet A'!O955</f>
        <v>3960</v>
      </c>
      <c r="S955" s="13" t="s">
        <v>959</v>
      </c>
      <c r="T955" s="34">
        <v>1</v>
      </c>
      <c r="U955" s="34">
        <v>99</v>
      </c>
      <c r="V955" s="33">
        <f>'Inputs and Outputs Part A'!$B$4+'Inputs and Outputs Part A'!$B$10</f>
        <v>103</v>
      </c>
      <c r="W955" s="33">
        <f t="shared" si="86"/>
        <v>99</v>
      </c>
      <c r="X955" s="33">
        <f>IF(W955-T955&gt;'Inputs and Outputs Part A'!B$4,W955-T955-'Inputs and Outputs Part A'!B$4,0)</f>
        <v>0</v>
      </c>
      <c r="Y955" s="35">
        <f>'Inputs and Outputs Part A'!$B$5*'Data Sheet A'!W955-'Inputs and Outputs Part A'!$B$6*'Data Sheet A'!X955</f>
        <v>3960</v>
      </c>
      <c r="AB955" s="13" t="s">
        <v>959</v>
      </c>
      <c r="AC955" s="34">
        <v>1</v>
      </c>
      <c r="AD955" s="34">
        <v>99</v>
      </c>
      <c r="AE955" s="33">
        <f>'Inputs and Outputs Part A'!$B$4+'Inputs and Outputs Part A'!$B$11</f>
        <v>104</v>
      </c>
      <c r="AF955" s="33">
        <f t="shared" si="87"/>
        <v>99</v>
      </c>
      <c r="AG955" s="33">
        <f>IF(AF955-AC955&gt;'Inputs and Outputs Part A'!B$4,AF955-AC955-'Inputs and Outputs Part A'!B$4,0)</f>
        <v>0</v>
      </c>
      <c r="AH955" s="35">
        <f>'Inputs and Outputs Part A'!$B$5*'Data Sheet A'!AF955-'Inputs and Outputs Part A'!$B$6*'Data Sheet A'!AG955</f>
        <v>3960</v>
      </c>
      <c r="AK955" s="13" t="s">
        <v>959</v>
      </c>
      <c r="AL955" s="34">
        <v>1</v>
      </c>
      <c r="AM955" s="34">
        <v>99</v>
      </c>
      <c r="AN955" s="33">
        <f>'Inputs and Outputs Part A'!$B$4+'Inputs and Outputs Part A'!$B$12</f>
        <v>105</v>
      </c>
      <c r="AO955" s="33">
        <f t="shared" si="88"/>
        <v>99</v>
      </c>
      <c r="AP955" s="33">
        <f>IF(AO955-AL955&gt;'Inputs and Outputs Part A'!B$4,AO955-AL955-'Inputs and Outputs Part A'!B$4,0)</f>
        <v>0</v>
      </c>
      <c r="AQ955" s="35">
        <f>'Inputs and Outputs Part A'!$B$5*'Data Sheet A'!AO955-'Inputs and Outputs Part A'!$B$6*'Data Sheet A'!AP955</f>
        <v>3960</v>
      </c>
      <c r="AS955" s="13" t="s">
        <v>959</v>
      </c>
      <c r="AT955" s="34">
        <v>1</v>
      </c>
      <c r="AU955" s="34">
        <v>99</v>
      </c>
      <c r="AV955" s="33">
        <f>'Inputs and Outputs Part A'!$B$4</f>
        <v>100</v>
      </c>
      <c r="AW955" s="33">
        <f t="shared" si="89"/>
        <v>99</v>
      </c>
      <c r="AX955" s="33">
        <f>IF(AW955-AT955&gt;'Inputs and Outputs Part A'!B$4,AW955-AT955-'Inputs and Outputs Part A'!B$4,0)</f>
        <v>0</v>
      </c>
      <c r="AY955" s="35">
        <f>'Inputs and Outputs Part A'!$B$5*'Data Sheet A'!AW955</f>
        <v>3960</v>
      </c>
    </row>
    <row r="956" spans="1:51" x14ac:dyDescent="0.3">
      <c r="A956" s="13" t="s">
        <v>960</v>
      </c>
      <c r="B956" s="34">
        <v>1</v>
      </c>
      <c r="C956" s="34">
        <v>111</v>
      </c>
      <c r="D956" s="33">
        <f>'Inputs and Outputs Part A'!$B$4+'Inputs and Outputs Part A'!$B$8</f>
        <v>101</v>
      </c>
      <c r="E956" s="33">
        <f t="shared" si="84"/>
        <v>101</v>
      </c>
      <c r="F956" s="33">
        <f>IF(E956-B956&gt;'Inputs and Outputs Part A'!B$4,E956-B956-'Inputs and Outputs Part A'!B$4,0)</f>
        <v>0</v>
      </c>
      <c r="G956" s="35">
        <f>'Inputs and Outputs Part A'!$B$5*'Data Sheet A'!E956-'Inputs and Outputs Part A'!$B$6*'Data Sheet A'!F956</f>
        <v>4040</v>
      </c>
      <c r="J956" s="13" t="s">
        <v>960</v>
      </c>
      <c r="K956" s="34">
        <v>1</v>
      </c>
      <c r="L956" s="34">
        <v>111</v>
      </c>
      <c r="M956" s="33">
        <f>'Inputs and Outputs Part A'!$B$4+'Inputs and Outputs Part A'!$B$9</f>
        <v>102</v>
      </c>
      <c r="N956" s="33">
        <f t="shared" si="85"/>
        <v>102</v>
      </c>
      <c r="O956" s="33">
        <f>IF(N956-K956&gt;'Inputs and Outputs Part A'!B$4,N956-K956-'Inputs and Outputs Part A'!B$4,0)</f>
        <v>1</v>
      </c>
      <c r="P956" s="35">
        <f>'Inputs and Outputs Part A'!$B$5*'Data Sheet A'!N956-'Inputs and Outputs Part A'!$B$6*'Data Sheet A'!O956</f>
        <v>3980</v>
      </c>
      <c r="S956" s="13" t="s">
        <v>960</v>
      </c>
      <c r="T956" s="34">
        <v>1</v>
      </c>
      <c r="U956" s="34">
        <v>111</v>
      </c>
      <c r="V956" s="33">
        <f>'Inputs and Outputs Part A'!$B$4+'Inputs and Outputs Part A'!$B$10</f>
        <v>103</v>
      </c>
      <c r="W956" s="33">
        <f t="shared" si="86"/>
        <v>103</v>
      </c>
      <c r="X956" s="33">
        <f>IF(W956-T956&gt;'Inputs and Outputs Part A'!B$4,W956-T956-'Inputs and Outputs Part A'!B$4,0)</f>
        <v>2</v>
      </c>
      <c r="Y956" s="35">
        <f>'Inputs and Outputs Part A'!$B$5*'Data Sheet A'!W956-'Inputs and Outputs Part A'!$B$6*'Data Sheet A'!X956</f>
        <v>3920</v>
      </c>
      <c r="AB956" s="13" t="s">
        <v>960</v>
      </c>
      <c r="AC956" s="34">
        <v>1</v>
      </c>
      <c r="AD956" s="34">
        <v>111</v>
      </c>
      <c r="AE956" s="33">
        <f>'Inputs and Outputs Part A'!$B$4+'Inputs and Outputs Part A'!$B$11</f>
        <v>104</v>
      </c>
      <c r="AF956" s="33">
        <f t="shared" si="87"/>
        <v>104</v>
      </c>
      <c r="AG956" s="33">
        <f>IF(AF956-AC956&gt;'Inputs and Outputs Part A'!B$4,AF956-AC956-'Inputs and Outputs Part A'!B$4,0)</f>
        <v>3</v>
      </c>
      <c r="AH956" s="35">
        <f>'Inputs and Outputs Part A'!$B$5*'Data Sheet A'!AF956-'Inputs and Outputs Part A'!$B$6*'Data Sheet A'!AG956</f>
        <v>3860</v>
      </c>
      <c r="AK956" s="13" t="s">
        <v>960</v>
      </c>
      <c r="AL956" s="34">
        <v>1</v>
      </c>
      <c r="AM956" s="34">
        <v>111</v>
      </c>
      <c r="AN956" s="33">
        <f>'Inputs and Outputs Part A'!$B$4+'Inputs and Outputs Part A'!$B$12</f>
        <v>105</v>
      </c>
      <c r="AO956" s="33">
        <f t="shared" si="88"/>
        <v>105</v>
      </c>
      <c r="AP956" s="33">
        <f>IF(AO956-AL956&gt;'Inputs and Outputs Part A'!B$4,AO956-AL956-'Inputs and Outputs Part A'!B$4,0)</f>
        <v>4</v>
      </c>
      <c r="AQ956" s="35">
        <f>'Inputs and Outputs Part A'!$B$5*'Data Sheet A'!AO956-'Inputs and Outputs Part A'!$B$6*'Data Sheet A'!AP956</f>
        <v>3800</v>
      </c>
      <c r="AS956" s="13" t="s">
        <v>960</v>
      </c>
      <c r="AT956" s="34">
        <v>1</v>
      </c>
      <c r="AU956" s="34">
        <v>111</v>
      </c>
      <c r="AV956" s="33">
        <f>'Inputs and Outputs Part A'!$B$4</f>
        <v>100</v>
      </c>
      <c r="AW956" s="33">
        <f t="shared" si="89"/>
        <v>100</v>
      </c>
      <c r="AX956" s="33">
        <f>IF(AW956-AT956&gt;'Inputs and Outputs Part A'!B$4,AW956-AT956-'Inputs and Outputs Part A'!B$4,0)</f>
        <v>0</v>
      </c>
      <c r="AY956" s="35">
        <f>'Inputs and Outputs Part A'!$B$5*'Data Sheet A'!AW956</f>
        <v>4000</v>
      </c>
    </row>
    <row r="957" spans="1:51" x14ac:dyDescent="0.3">
      <c r="A957" s="13" t="s">
        <v>961</v>
      </c>
      <c r="B957" s="34">
        <v>5</v>
      </c>
      <c r="C957" s="34">
        <v>106</v>
      </c>
      <c r="D957" s="33">
        <f>'Inputs and Outputs Part A'!$B$4+'Inputs and Outputs Part A'!$B$8</f>
        <v>101</v>
      </c>
      <c r="E957" s="33">
        <f t="shared" si="84"/>
        <v>101</v>
      </c>
      <c r="F957" s="33">
        <f>IF(E957-B957&gt;'Inputs and Outputs Part A'!B$4,E957-B957-'Inputs and Outputs Part A'!B$4,0)</f>
        <v>0</v>
      </c>
      <c r="G957" s="35">
        <f>'Inputs and Outputs Part A'!$B$5*'Data Sheet A'!E957-'Inputs and Outputs Part A'!$B$6*'Data Sheet A'!F957</f>
        <v>4040</v>
      </c>
      <c r="J957" s="13" t="s">
        <v>961</v>
      </c>
      <c r="K957" s="34">
        <v>5</v>
      </c>
      <c r="L957" s="34">
        <v>106</v>
      </c>
      <c r="M957" s="33">
        <f>'Inputs and Outputs Part A'!$B$4+'Inputs and Outputs Part A'!$B$9</f>
        <v>102</v>
      </c>
      <c r="N957" s="33">
        <f t="shared" si="85"/>
        <v>102</v>
      </c>
      <c r="O957" s="33">
        <f>IF(N957-K957&gt;'Inputs and Outputs Part A'!B$4,N957-K957-'Inputs and Outputs Part A'!B$4,0)</f>
        <v>0</v>
      </c>
      <c r="P957" s="35">
        <f>'Inputs and Outputs Part A'!$B$5*'Data Sheet A'!N957-'Inputs and Outputs Part A'!$B$6*'Data Sheet A'!O957</f>
        <v>4080</v>
      </c>
      <c r="S957" s="13" t="s">
        <v>961</v>
      </c>
      <c r="T957" s="34">
        <v>5</v>
      </c>
      <c r="U957" s="34">
        <v>106</v>
      </c>
      <c r="V957" s="33">
        <f>'Inputs and Outputs Part A'!$B$4+'Inputs and Outputs Part A'!$B$10</f>
        <v>103</v>
      </c>
      <c r="W957" s="33">
        <f t="shared" si="86"/>
        <v>103</v>
      </c>
      <c r="X957" s="33">
        <f>IF(W957-T957&gt;'Inputs and Outputs Part A'!B$4,W957-T957-'Inputs and Outputs Part A'!B$4,0)</f>
        <v>0</v>
      </c>
      <c r="Y957" s="35">
        <f>'Inputs and Outputs Part A'!$B$5*'Data Sheet A'!W957-'Inputs and Outputs Part A'!$B$6*'Data Sheet A'!X957</f>
        <v>4120</v>
      </c>
      <c r="AB957" s="13" t="s">
        <v>961</v>
      </c>
      <c r="AC957" s="34">
        <v>5</v>
      </c>
      <c r="AD957" s="34">
        <v>106</v>
      </c>
      <c r="AE957" s="33">
        <f>'Inputs and Outputs Part A'!$B$4+'Inputs and Outputs Part A'!$B$11</f>
        <v>104</v>
      </c>
      <c r="AF957" s="33">
        <f t="shared" si="87"/>
        <v>104</v>
      </c>
      <c r="AG957" s="33">
        <f>IF(AF957-AC957&gt;'Inputs and Outputs Part A'!B$4,AF957-AC957-'Inputs and Outputs Part A'!B$4,0)</f>
        <v>0</v>
      </c>
      <c r="AH957" s="35">
        <f>'Inputs and Outputs Part A'!$B$5*'Data Sheet A'!AF957-'Inputs and Outputs Part A'!$B$6*'Data Sheet A'!AG957</f>
        <v>4160</v>
      </c>
      <c r="AK957" s="13" t="s">
        <v>961</v>
      </c>
      <c r="AL957" s="34">
        <v>5</v>
      </c>
      <c r="AM957" s="34">
        <v>106</v>
      </c>
      <c r="AN957" s="33">
        <f>'Inputs and Outputs Part A'!$B$4+'Inputs and Outputs Part A'!$B$12</f>
        <v>105</v>
      </c>
      <c r="AO957" s="33">
        <f t="shared" si="88"/>
        <v>105</v>
      </c>
      <c r="AP957" s="33">
        <f>IF(AO957-AL957&gt;'Inputs and Outputs Part A'!B$4,AO957-AL957-'Inputs and Outputs Part A'!B$4,0)</f>
        <v>0</v>
      </c>
      <c r="AQ957" s="35">
        <f>'Inputs and Outputs Part A'!$B$5*'Data Sheet A'!AO957-'Inputs and Outputs Part A'!$B$6*'Data Sheet A'!AP957</f>
        <v>4200</v>
      </c>
      <c r="AS957" s="13" t="s">
        <v>961</v>
      </c>
      <c r="AT957" s="34">
        <v>5</v>
      </c>
      <c r="AU957" s="34">
        <v>106</v>
      </c>
      <c r="AV957" s="33">
        <f>'Inputs and Outputs Part A'!$B$4</f>
        <v>100</v>
      </c>
      <c r="AW957" s="33">
        <f t="shared" si="89"/>
        <v>100</v>
      </c>
      <c r="AX957" s="33">
        <f>IF(AW957-AT957&gt;'Inputs and Outputs Part A'!B$4,AW957-AT957-'Inputs and Outputs Part A'!B$4,0)</f>
        <v>0</v>
      </c>
      <c r="AY957" s="35">
        <f>'Inputs and Outputs Part A'!$B$5*'Data Sheet A'!AW957</f>
        <v>4000</v>
      </c>
    </row>
    <row r="958" spans="1:51" x14ac:dyDescent="0.3">
      <c r="A958" s="13" t="s">
        <v>962</v>
      </c>
      <c r="B958" s="34">
        <v>4</v>
      </c>
      <c r="C958" s="34">
        <v>97</v>
      </c>
      <c r="D958" s="33">
        <f>'Inputs and Outputs Part A'!$B$4+'Inputs and Outputs Part A'!$B$8</f>
        <v>101</v>
      </c>
      <c r="E958" s="33">
        <f t="shared" si="84"/>
        <v>97</v>
      </c>
      <c r="F958" s="33">
        <f>IF(E958-B958&gt;'Inputs and Outputs Part A'!B$4,E958-B958-'Inputs and Outputs Part A'!B$4,0)</f>
        <v>0</v>
      </c>
      <c r="G958" s="35">
        <f>'Inputs and Outputs Part A'!$B$5*'Data Sheet A'!E958-'Inputs and Outputs Part A'!$B$6*'Data Sheet A'!F958</f>
        <v>3880</v>
      </c>
      <c r="J958" s="13" t="s">
        <v>962</v>
      </c>
      <c r="K958" s="34">
        <v>4</v>
      </c>
      <c r="L958" s="34">
        <v>97</v>
      </c>
      <c r="M958" s="33">
        <f>'Inputs and Outputs Part A'!$B$4+'Inputs and Outputs Part A'!$B$9</f>
        <v>102</v>
      </c>
      <c r="N958" s="33">
        <f t="shared" si="85"/>
        <v>97</v>
      </c>
      <c r="O958" s="33">
        <f>IF(N958-K958&gt;'Inputs and Outputs Part A'!B$4,N958-K958-'Inputs and Outputs Part A'!B$4,0)</f>
        <v>0</v>
      </c>
      <c r="P958" s="35">
        <f>'Inputs and Outputs Part A'!$B$5*'Data Sheet A'!N958-'Inputs and Outputs Part A'!$B$6*'Data Sheet A'!O958</f>
        <v>3880</v>
      </c>
      <c r="S958" s="13" t="s">
        <v>962</v>
      </c>
      <c r="T958" s="34">
        <v>4</v>
      </c>
      <c r="U958" s="34">
        <v>97</v>
      </c>
      <c r="V958" s="33">
        <f>'Inputs and Outputs Part A'!$B$4+'Inputs and Outputs Part A'!$B$10</f>
        <v>103</v>
      </c>
      <c r="W958" s="33">
        <f t="shared" si="86"/>
        <v>97</v>
      </c>
      <c r="X958" s="33">
        <f>IF(W958-T958&gt;'Inputs and Outputs Part A'!B$4,W958-T958-'Inputs and Outputs Part A'!B$4,0)</f>
        <v>0</v>
      </c>
      <c r="Y958" s="35">
        <f>'Inputs and Outputs Part A'!$B$5*'Data Sheet A'!W958-'Inputs and Outputs Part A'!$B$6*'Data Sheet A'!X958</f>
        <v>3880</v>
      </c>
      <c r="AB958" s="13" t="s">
        <v>962</v>
      </c>
      <c r="AC958" s="34">
        <v>4</v>
      </c>
      <c r="AD958" s="34">
        <v>97</v>
      </c>
      <c r="AE958" s="33">
        <f>'Inputs and Outputs Part A'!$B$4+'Inputs and Outputs Part A'!$B$11</f>
        <v>104</v>
      </c>
      <c r="AF958" s="33">
        <f t="shared" si="87"/>
        <v>97</v>
      </c>
      <c r="AG958" s="33">
        <f>IF(AF958-AC958&gt;'Inputs and Outputs Part A'!B$4,AF958-AC958-'Inputs and Outputs Part A'!B$4,0)</f>
        <v>0</v>
      </c>
      <c r="AH958" s="35">
        <f>'Inputs and Outputs Part A'!$B$5*'Data Sheet A'!AF958-'Inputs and Outputs Part A'!$B$6*'Data Sheet A'!AG958</f>
        <v>3880</v>
      </c>
      <c r="AK958" s="13" t="s">
        <v>962</v>
      </c>
      <c r="AL958" s="34">
        <v>4</v>
      </c>
      <c r="AM958" s="34">
        <v>97</v>
      </c>
      <c r="AN958" s="33">
        <f>'Inputs and Outputs Part A'!$B$4+'Inputs and Outputs Part A'!$B$12</f>
        <v>105</v>
      </c>
      <c r="AO958" s="33">
        <f t="shared" si="88"/>
        <v>97</v>
      </c>
      <c r="AP958" s="33">
        <f>IF(AO958-AL958&gt;'Inputs and Outputs Part A'!B$4,AO958-AL958-'Inputs and Outputs Part A'!B$4,0)</f>
        <v>0</v>
      </c>
      <c r="AQ958" s="35">
        <f>'Inputs and Outputs Part A'!$B$5*'Data Sheet A'!AO958-'Inputs and Outputs Part A'!$B$6*'Data Sheet A'!AP958</f>
        <v>3880</v>
      </c>
      <c r="AS958" s="13" t="s">
        <v>962</v>
      </c>
      <c r="AT958" s="34">
        <v>4</v>
      </c>
      <c r="AU958" s="34">
        <v>97</v>
      </c>
      <c r="AV958" s="33">
        <f>'Inputs and Outputs Part A'!$B$4</f>
        <v>100</v>
      </c>
      <c r="AW958" s="33">
        <f t="shared" si="89"/>
        <v>97</v>
      </c>
      <c r="AX958" s="33">
        <f>IF(AW958-AT958&gt;'Inputs and Outputs Part A'!B$4,AW958-AT958-'Inputs and Outputs Part A'!B$4,0)</f>
        <v>0</v>
      </c>
      <c r="AY958" s="35">
        <f>'Inputs and Outputs Part A'!$B$5*'Data Sheet A'!AW958</f>
        <v>3880</v>
      </c>
    </row>
    <row r="959" spans="1:51" x14ac:dyDescent="0.3">
      <c r="A959" s="13" t="s">
        <v>963</v>
      </c>
      <c r="B959" s="34">
        <v>1</v>
      </c>
      <c r="C959" s="34">
        <v>108</v>
      </c>
      <c r="D959" s="33">
        <f>'Inputs and Outputs Part A'!$B$4+'Inputs and Outputs Part A'!$B$8</f>
        <v>101</v>
      </c>
      <c r="E959" s="33">
        <f t="shared" si="84"/>
        <v>101</v>
      </c>
      <c r="F959" s="33">
        <f>IF(E959-B959&gt;'Inputs and Outputs Part A'!B$4,E959-B959-'Inputs and Outputs Part A'!B$4,0)</f>
        <v>0</v>
      </c>
      <c r="G959" s="35">
        <f>'Inputs and Outputs Part A'!$B$5*'Data Sheet A'!E959-'Inputs and Outputs Part A'!$B$6*'Data Sheet A'!F959</f>
        <v>4040</v>
      </c>
      <c r="J959" s="13" t="s">
        <v>963</v>
      </c>
      <c r="K959" s="34">
        <v>1</v>
      </c>
      <c r="L959" s="34">
        <v>108</v>
      </c>
      <c r="M959" s="33">
        <f>'Inputs and Outputs Part A'!$B$4+'Inputs and Outputs Part A'!$B$9</f>
        <v>102</v>
      </c>
      <c r="N959" s="33">
        <f t="shared" si="85"/>
        <v>102</v>
      </c>
      <c r="O959" s="33">
        <f>IF(N959-K959&gt;'Inputs and Outputs Part A'!B$4,N959-K959-'Inputs and Outputs Part A'!B$4,0)</f>
        <v>1</v>
      </c>
      <c r="P959" s="35">
        <f>'Inputs and Outputs Part A'!$B$5*'Data Sheet A'!N959-'Inputs and Outputs Part A'!$B$6*'Data Sheet A'!O959</f>
        <v>3980</v>
      </c>
      <c r="S959" s="13" t="s">
        <v>963</v>
      </c>
      <c r="T959" s="34">
        <v>1</v>
      </c>
      <c r="U959" s="34">
        <v>108</v>
      </c>
      <c r="V959" s="33">
        <f>'Inputs and Outputs Part A'!$B$4+'Inputs and Outputs Part A'!$B$10</f>
        <v>103</v>
      </c>
      <c r="W959" s="33">
        <f t="shared" si="86"/>
        <v>103</v>
      </c>
      <c r="X959" s="33">
        <f>IF(W959-T959&gt;'Inputs and Outputs Part A'!B$4,W959-T959-'Inputs and Outputs Part A'!B$4,0)</f>
        <v>2</v>
      </c>
      <c r="Y959" s="35">
        <f>'Inputs and Outputs Part A'!$B$5*'Data Sheet A'!W959-'Inputs and Outputs Part A'!$B$6*'Data Sheet A'!X959</f>
        <v>3920</v>
      </c>
      <c r="AB959" s="13" t="s">
        <v>963</v>
      </c>
      <c r="AC959" s="34">
        <v>1</v>
      </c>
      <c r="AD959" s="34">
        <v>108</v>
      </c>
      <c r="AE959" s="33">
        <f>'Inputs and Outputs Part A'!$B$4+'Inputs and Outputs Part A'!$B$11</f>
        <v>104</v>
      </c>
      <c r="AF959" s="33">
        <f t="shared" si="87"/>
        <v>104</v>
      </c>
      <c r="AG959" s="33">
        <f>IF(AF959-AC959&gt;'Inputs and Outputs Part A'!B$4,AF959-AC959-'Inputs and Outputs Part A'!B$4,0)</f>
        <v>3</v>
      </c>
      <c r="AH959" s="35">
        <f>'Inputs and Outputs Part A'!$B$5*'Data Sheet A'!AF959-'Inputs and Outputs Part A'!$B$6*'Data Sheet A'!AG959</f>
        <v>3860</v>
      </c>
      <c r="AK959" s="13" t="s">
        <v>963</v>
      </c>
      <c r="AL959" s="34">
        <v>1</v>
      </c>
      <c r="AM959" s="34">
        <v>108</v>
      </c>
      <c r="AN959" s="33">
        <f>'Inputs and Outputs Part A'!$B$4+'Inputs and Outputs Part A'!$B$12</f>
        <v>105</v>
      </c>
      <c r="AO959" s="33">
        <f t="shared" si="88"/>
        <v>105</v>
      </c>
      <c r="AP959" s="33">
        <f>IF(AO959-AL959&gt;'Inputs and Outputs Part A'!B$4,AO959-AL959-'Inputs and Outputs Part A'!B$4,0)</f>
        <v>4</v>
      </c>
      <c r="AQ959" s="35">
        <f>'Inputs and Outputs Part A'!$B$5*'Data Sheet A'!AO959-'Inputs and Outputs Part A'!$B$6*'Data Sheet A'!AP959</f>
        <v>3800</v>
      </c>
      <c r="AS959" s="13" t="s">
        <v>963</v>
      </c>
      <c r="AT959" s="34">
        <v>1</v>
      </c>
      <c r="AU959" s="34">
        <v>108</v>
      </c>
      <c r="AV959" s="33">
        <f>'Inputs and Outputs Part A'!$B$4</f>
        <v>100</v>
      </c>
      <c r="AW959" s="33">
        <f t="shared" si="89"/>
        <v>100</v>
      </c>
      <c r="AX959" s="33">
        <f>IF(AW959-AT959&gt;'Inputs and Outputs Part A'!B$4,AW959-AT959-'Inputs and Outputs Part A'!B$4,0)</f>
        <v>0</v>
      </c>
      <c r="AY959" s="35">
        <f>'Inputs and Outputs Part A'!$B$5*'Data Sheet A'!AW959</f>
        <v>4000</v>
      </c>
    </row>
    <row r="960" spans="1:51" x14ac:dyDescent="0.3">
      <c r="A960" s="13" t="s">
        <v>964</v>
      </c>
      <c r="B960" s="34">
        <v>1</v>
      </c>
      <c r="C960" s="34">
        <v>96</v>
      </c>
      <c r="D960" s="33">
        <f>'Inputs and Outputs Part A'!$B$4+'Inputs and Outputs Part A'!$B$8</f>
        <v>101</v>
      </c>
      <c r="E960" s="33">
        <f t="shared" si="84"/>
        <v>96</v>
      </c>
      <c r="F960" s="33">
        <f>IF(E960-B960&gt;'Inputs and Outputs Part A'!B$4,E960-B960-'Inputs and Outputs Part A'!B$4,0)</f>
        <v>0</v>
      </c>
      <c r="G960" s="35">
        <f>'Inputs and Outputs Part A'!$B$5*'Data Sheet A'!E960-'Inputs and Outputs Part A'!$B$6*'Data Sheet A'!F960</f>
        <v>3840</v>
      </c>
      <c r="J960" s="13" t="s">
        <v>964</v>
      </c>
      <c r="K960" s="34">
        <v>1</v>
      </c>
      <c r="L960" s="34">
        <v>96</v>
      </c>
      <c r="M960" s="33">
        <f>'Inputs and Outputs Part A'!$B$4+'Inputs and Outputs Part A'!$B$9</f>
        <v>102</v>
      </c>
      <c r="N960" s="33">
        <f t="shared" si="85"/>
        <v>96</v>
      </c>
      <c r="O960" s="33">
        <f>IF(N960-K960&gt;'Inputs and Outputs Part A'!B$4,N960-K960-'Inputs and Outputs Part A'!B$4,0)</f>
        <v>0</v>
      </c>
      <c r="P960" s="35">
        <f>'Inputs and Outputs Part A'!$B$5*'Data Sheet A'!N960-'Inputs and Outputs Part A'!$B$6*'Data Sheet A'!O960</f>
        <v>3840</v>
      </c>
      <c r="S960" s="13" t="s">
        <v>964</v>
      </c>
      <c r="T960" s="34">
        <v>1</v>
      </c>
      <c r="U960" s="34">
        <v>96</v>
      </c>
      <c r="V960" s="33">
        <f>'Inputs and Outputs Part A'!$B$4+'Inputs and Outputs Part A'!$B$10</f>
        <v>103</v>
      </c>
      <c r="W960" s="33">
        <f t="shared" si="86"/>
        <v>96</v>
      </c>
      <c r="X960" s="33">
        <f>IF(W960-T960&gt;'Inputs and Outputs Part A'!B$4,W960-T960-'Inputs and Outputs Part A'!B$4,0)</f>
        <v>0</v>
      </c>
      <c r="Y960" s="35">
        <f>'Inputs and Outputs Part A'!$B$5*'Data Sheet A'!W960-'Inputs and Outputs Part A'!$B$6*'Data Sheet A'!X960</f>
        <v>3840</v>
      </c>
      <c r="AB960" s="13" t="s">
        <v>964</v>
      </c>
      <c r="AC960" s="34">
        <v>1</v>
      </c>
      <c r="AD960" s="34">
        <v>96</v>
      </c>
      <c r="AE960" s="33">
        <f>'Inputs and Outputs Part A'!$B$4+'Inputs and Outputs Part A'!$B$11</f>
        <v>104</v>
      </c>
      <c r="AF960" s="33">
        <f t="shared" si="87"/>
        <v>96</v>
      </c>
      <c r="AG960" s="33">
        <f>IF(AF960-AC960&gt;'Inputs and Outputs Part A'!B$4,AF960-AC960-'Inputs and Outputs Part A'!B$4,0)</f>
        <v>0</v>
      </c>
      <c r="AH960" s="35">
        <f>'Inputs and Outputs Part A'!$B$5*'Data Sheet A'!AF960-'Inputs and Outputs Part A'!$B$6*'Data Sheet A'!AG960</f>
        <v>3840</v>
      </c>
      <c r="AK960" s="13" t="s">
        <v>964</v>
      </c>
      <c r="AL960" s="34">
        <v>1</v>
      </c>
      <c r="AM960" s="34">
        <v>96</v>
      </c>
      <c r="AN960" s="33">
        <f>'Inputs and Outputs Part A'!$B$4+'Inputs and Outputs Part A'!$B$12</f>
        <v>105</v>
      </c>
      <c r="AO960" s="33">
        <f t="shared" si="88"/>
        <v>96</v>
      </c>
      <c r="AP960" s="33">
        <f>IF(AO960-AL960&gt;'Inputs and Outputs Part A'!B$4,AO960-AL960-'Inputs and Outputs Part A'!B$4,0)</f>
        <v>0</v>
      </c>
      <c r="AQ960" s="35">
        <f>'Inputs and Outputs Part A'!$B$5*'Data Sheet A'!AO960-'Inputs and Outputs Part A'!$B$6*'Data Sheet A'!AP960</f>
        <v>3840</v>
      </c>
      <c r="AS960" s="13" t="s">
        <v>964</v>
      </c>
      <c r="AT960" s="34">
        <v>1</v>
      </c>
      <c r="AU960" s="34">
        <v>96</v>
      </c>
      <c r="AV960" s="33">
        <f>'Inputs and Outputs Part A'!$B$4</f>
        <v>100</v>
      </c>
      <c r="AW960" s="33">
        <f t="shared" si="89"/>
        <v>96</v>
      </c>
      <c r="AX960" s="33">
        <f>IF(AW960-AT960&gt;'Inputs and Outputs Part A'!B$4,AW960-AT960-'Inputs and Outputs Part A'!B$4,0)</f>
        <v>0</v>
      </c>
      <c r="AY960" s="35">
        <f>'Inputs and Outputs Part A'!$B$5*'Data Sheet A'!AW960</f>
        <v>3840</v>
      </c>
    </row>
    <row r="961" spans="1:51" x14ac:dyDescent="0.3">
      <c r="A961" s="13" t="s">
        <v>965</v>
      </c>
      <c r="B961" s="34">
        <v>1</v>
      </c>
      <c r="C961" s="34">
        <v>100</v>
      </c>
      <c r="D961" s="33">
        <f>'Inputs and Outputs Part A'!$B$4+'Inputs and Outputs Part A'!$B$8</f>
        <v>101</v>
      </c>
      <c r="E961" s="33">
        <f t="shared" si="84"/>
        <v>100</v>
      </c>
      <c r="F961" s="33">
        <f>IF(E961-B961&gt;'Inputs and Outputs Part A'!B$4,E961-B961-'Inputs and Outputs Part A'!B$4,0)</f>
        <v>0</v>
      </c>
      <c r="G961" s="35">
        <f>'Inputs and Outputs Part A'!$B$5*'Data Sheet A'!E961-'Inputs and Outputs Part A'!$B$6*'Data Sheet A'!F961</f>
        <v>4000</v>
      </c>
      <c r="J961" s="13" t="s">
        <v>965</v>
      </c>
      <c r="K961" s="34">
        <v>1</v>
      </c>
      <c r="L961" s="34">
        <v>100</v>
      </c>
      <c r="M961" s="33">
        <f>'Inputs and Outputs Part A'!$B$4+'Inputs and Outputs Part A'!$B$9</f>
        <v>102</v>
      </c>
      <c r="N961" s="33">
        <f t="shared" si="85"/>
        <v>100</v>
      </c>
      <c r="O961" s="33">
        <f>IF(N961-K961&gt;'Inputs and Outputs Part A'!B$4,N961-K961-'Inputs and Outputs Part A'!B$4,0)</f>
        <v>0</v>
      </c>
      <c r="P961" s="35">
        <f>'Inputs and Outputs Part A'!$B$5*'Data Sheet A'!N961-'Inputs and Outputs Part A'!$B$6*'Data Sheet A'!O961</f>
        <v>4000</v>
      </c>
      <c r="S961" s="13" t="s">
        <v>965</v>
      </c>
      <c r="T961" s="34">
        <v>1</v>
      </c>
      <c r="U961" s="34">
        <v>100</v>
      </c>
      <c r="V961" s="33">
        <f>'Inputs and Outputs Part A'!$B$4+'Inputs and Outputs Part A'!$B$10</f>
        <v>103</v>
      </c>
      <c r="W961" s="33">
        <f t="shared" si="86"/>
        <v>100</v>
      </c>
      <c r="X961" s="33">
        <f>IF(W961-T961&gt;'Inputs and Outputs Part A'!B$4,W961-T961-'Inputs and Outputs Part A'!B$4,0)</f>
        <v>0</v>
      </c>
      <c r="Y961" s="35">
        <f>'Inputs and Outputs Part A'!$B$5*'Data Sheet A'!W961-'Inputs and Outputs Part A'!$B$6*'Data Sheet A'!X961</f>
        <v>4000</v>
      </c>
      <c r="AB961" s="13" t="s">
        <v>965</v>
      </c>
      <c r="AC961" s="34">
        <v>1</v>
      </c>
      <c r="AD961" s="34">
        <v>100</v>
      </c>
      <c r="AE961" s="33">
        <f>'Inputs and Outputs Part A'!$B$4+'Inputs and Outputs Part A'!$B$11</f>
        <v>104</v>
      </c>
      <c r="AF961" s="33">
        <f t="shared" si="87"/>
        <v>100</v>
      </c>
      <c r="AG961" s="33">
        <f>IF(AF961-AC961&gt;'Inputs and Outputs Part A'!B$4,AF961-AC961-'Inputs and Outputs Part A'!B$4,0)</f>
        <v>0</v>
      </c>
      <c r="AH961" s="35">
        <f>'Inputs and Outputs Part A'!$B$5*'Data Sheet A'!AF961-'Inputs and Outputs Part A'!$B$6*'Data Sheet A'!AG961</f>
        <v>4000</v>
      </c>
      <c r="AK961" s="13" t="s">
        <v>965</v>
      </c>
      <c r="AL961" s="34">
        <v>1</v>
      </c>
      <c r="AM961" s="34">
        <v>100</v>
      </c>
      <c r="AN961" s="33">
        <f>'Inputs and Outputs Part A'!$B$4+'Inputs and Outputs Part A'!$B$12</f>
        <v>105</v>
      </c>
      <c r="AO961" s="33">
        <f t="shared" si="88"/>
        <v>100</v>
      </c>
      <c r="AP961" s="33">
        <f>IF(AO961-AL961&gt;'Inputs and Outputs Part A'!B$4,AO961-AL961-'Inputs and Outputs Part A'!B$4,0)</f>
        <v>0</v>
      </c>
      <c r="AQ961" s="35">
        <f>'Inputs and Outputs Part A'!$B$5*'Data Sheet A'!AO961-'Inputs and Outputs Part A'!$B$6*'Data Sheet A'!AP961</f>
        <v>4000</v>
      </c>
      <c r="AS961" s="13" t="s">
        <v>965</v>
      </c>
      <c r="AT961" s="34">
        <v>1</v>
      </c>
      <c r="AU961" s="34">
        <v>100</v>
      </c>
      <c r="AV961" s="33">
        <f>'Inputs and Outputs Part A'!$B$4</f>
        <v>100</v>
      </c>
      <c r="AW961" s="33">
        <f t="shared" si="89"/>
        <v>100</v>
      </c>
      <c r="AX961" s="33">
        <f>IF(AW961-AT961&gt;'Inputs and Outputs Part A'!B$4,AW961-AT961-'Inputs and Outputs Part A'!B$4,0)</f>
        <v>0</v>
      </c>
      <c r="AY961" s="35">
        <f>'Inputs and Outputs Part A'!$B$5*'Data Sheet A'!AW961</f>
        <v>4000</v>
      </c>
    </row>
    <row r="962" spans="1:51" x14ac:dyDescent="0.3">
      <c r="A962" s="13" t="s">
        <v>966</v>
      </c>
      <c r="B962" s="34">
        <v>2</v>
      </c>
      <c r="C962" s="34">
        <v>101</v>
      </c>
      <c r="D962" s="33">
        <f>'Inputs and Outputs Part A'!$B$4+'Inputs and Outputs Part A'!$B$8</f>
        <v>101</v>
      </c>
      <c r="E962" s="33">
        <f t="shared" si="84"/>
        <v>101</v>
      </c>
      <c r="F962" s="33">
        <f>IF(E962-B962&gt;'Inputs and Outputs Part A'!B$4,E962-B962-'Inputs and Outputs Part A'!B$4,0)</f>
        <v>0</v>
      </c>
      <c r="G962" s="35">
        <f>'Inputs and Outputs Part A'!$B$5*'Data Sheet A'!E962-'Inputs and Outputs Part A'!$B$6*'Data Sheet A'!F962</f>
        <v>4040</v>
      </c>
      <c r="J962" s="13" t="s">
        <v>966</v>
      </c>
      <c r="K962" s="34">
        <v>2</v>
      </c>
      <c r="L962" s="34">
        <v>101</v>
      </c>
      <c r="M962" s="33">
        <f>'Inputs and Outputs Part A'!$B$4+'Inputs and Outputs Part A'!$B$9</f>
        <v>102</v>
      </c>
      <c r="N962" s="33">
        <f t="shared" si="85"/>
        <v>101</v>
      </c>
      <c r="O962" s="33">
        <f>IF(N962-K962&gt;'Inputs and Outputs Part A'!B$4,N962-K962-'Inputs and Outputs Part A'!B$4,0)</f>
        <v>0</v>
      </c>
      <c r="P962" s="35">
        <f>'Inputs and Outputs Part A'!$B$5*'Data Sheet A'!N962-'Inputs and Outputs Part A'!$B$6*'Data Sheet A'!O962</f>
        <v>4040</v>
      </c>
      <c r="S962" s="13" t="s">
        <v>966</v>
      </c>
      <c r="T962" s="34">
        <v>2</v>
      </c>
      <c r="U962" s="34">
        <v>101</v>
      </c>
      <c r="V962" s="33">
        <f>'Inputs and Outputs Part A'!$B$4+'Inputs and Outputs Part A'!$B$10</f>
        <v>103</v>
      </c>
      <c r="W962" s="33">
        <f t="shared" si="86"/>
        <v>101</v>
      </c>
      <c r="X962" s="33">
        <f>IF(W962-T962&gt;'Inputs and Outputs Part A'!B$4,W962-T962-'Inputs and Outputs Part A'!B$4,0)</f>
        <v>0</v>
      </c>
      <c r="Y962" s="35">
        <f>'Inputs and Outputs Part A'!$B$5*'Data Sheet A'!W962-'Inputs and Outputs Part A'!$B$6*'Data Sheet A'!X962</f>
        <v>4040</v>
      </c>
      <c r="AB962" s="13" t="s">
        <v>966</v>
      </c>
      <c r="AC962" s="34">
        <v>2</v>
      </c>
      <c r="AD962" s="34">
        <v>101</v>
      </c>
      <c r="AE962" s="33">
        <f>'Inputs and Outputs Part A'!$B$4+'Inputs and Outputs Part A'!$B$11</f>
        <v>104</v>
      </c>
      <c r="AF962" s="33">
        <f t="shared" si="87"/>
        <v>101</v>
      </c>
      <c r="AG962" s="33">
        <f>IF(AF962-AC962&gt;'Inputs and Outputs Part A'!B$4,AF962-AC962-'Inputs and Outputs Part A'!B$4,0)</f>
        <v>0</v>
      </c>
      <c r="AH962" s="35">
        <f>'Inputs and Outputs Part A'!$B$5*'Data Sheet A'!AF962-'Inputs and Outputs Part A'!$B$6*'Data Sheet A'!AG962</f>
        <v>4040</v>
      </c>
      <c r="AK962" s="13" t="s">
        <v>966</v>
      </c>
      <c r="AL962" s="34">
        <v>2</v>
      </c>
      <c r="AM962" s="34">
        <v>101</v>
      </c>
      <c r="AN962" s="33">
        <f>'Inputs and Outputs Part A'!$B$4+'Inputs and Outputs Part A'!$B$12</f>
        <v>105</v>
      </c>
      <c r="AO962" s="33">
        <f t="shared" si="88"/>
        <v>101</v>
      </c>
      <c r="AP962" s="33">
        <f>IF(AO962-AL962&gt;'Inputs and Outputs Part A'!B$4,AO962-AL962-'Inputs and Outputs Part A'!B$4,0)</f>
        <v>0</v>
      </c>
      <c r="AQ962" s="35">
        <f>'Inputs and Outputs Part A'!$B$5*'Data Sheet A'!AO962-'Inputs and Outputs Part A'!$B$6*'Data Sheet A'!AP962</f>
        <v>4040</v>
      </c>
      <c r="AS962" s="13" t="s">
        <v>966</v>
      </c>
      <c r="AT962" s="34">
        <v>2</v>
      </c>
      <c r="AU962" s="34">
        <v>101</v>
      </c>
      <c r="AV962" s="33">
        <f>'Inputs and Outputs Part A'!$B$4</f>
        <v>100</v>
      </c>
      <c r="AW962" s="33">
        <f t="shared" si="89"/>
        <v>100</v>
      </c>
      <c r="AX962" s="33">
        <f>IF(AW962-AT962&gt;'Inputs and Outputs Part A'!B$4,AW962-AT962-'Inputs and Outputs Part A'!B$4,0)</f>
        <v>0</v>
      </c>
      <c r="AY962" s="35">
        <f>'Inputs and Outputs Part A'!$B$5*'Data Sheet A'!AW962</f>
        <v>4000</v>
      </c>
    </row>
    <row r="963" spans="1:51" x14ac:dyDescent="0.3">
      <c r="A963" s="13" t="s">
        <v>967</v>
      </c>
      <c r="B963" s="34">
        <v>7</v>
      </c>
      <c r="C963" s="34">
        <v>100</v>
      </c>
      <c r="D963" s="33">
        <f>'Inputs and Outputs Part A'!$B$4+'Inputs and Outputs Part A'!$B$8</f>
        <v>101</v>
      </c>
      <c r="E963" s="33">
        <f t="shared" si="84"/>
        <v>100</v>
      </c>
      <c r="F963" s="33">
        <f>IF(E963-B963&gt;'Inputs and Outputs Part A'!B$4,E963-B963-'Inputs and Outputs Part A'!B$4,0)</f>
        <v>0</v>
      </c>
      <c r="G963" s="35">
        <f>'Inputs and Outputs Part A'!$B$5*'Data Sheet A'!E963-'Inputs and Outputs Part A'!$B$6*'Data Sheet A'!F963</f>
        <v>4000</v>
      </c>
      <c r="J963" s="13" t="s">
        <v>967</v>
      </c>
      <c r="K963" s="34">
        <v>7</v>
      </c>
      <c r="L963" s="34">
        <v>100</v>
      </c>
      <c r="M963" s="33">
        <f>'Inputs and Outputs Part A'!$B$4+'Inputs and Outputs Part A'!$B$9</f>
        <v>102</v>
      </c>
      <c r="N963" s="33">
        <f t="shared" si="85"/>
        <v>100</v>
      </c>
      <c r="O963" s="33">
        <f>IF(N963-K963&gt;'Inputs and Outputs Part A'!B$4,N963-K963-'Inputs and Outputs Part A'!B$4,0)</f>
        <v>0</v>
      </c>
      <c r="P963" s="35">
        <f>'Inputs and Outputs Part A'!$B$5*'Data Sheet A'!N963-'Inputs and Outputs Part A'!$B$6*'Data Sheet A'!O963</f>
        <v>4000</v>
      </c>
      <c r="S963" s="13" t="s">
        <v>967</v>
      </c>
      <c r="T963" s="34">
        <v>7</v>
      </c>
      <c r="U963" s="34">
        <v>100</v>
      </c>
      <c r="V963" s="33">
        <f>'Inputs and Outputs Part A'!$B$4+'Inputs and Outputs Part A'!$B$10</f>
        <v>103</v>
      </c>
      <c r="W963" s="33">
        <f t="shared" si="86"/>
        <v>100</v>
      </c>
      <c r="X963" s="33">
        <f>IF(W963-T963&gt;'Inputs and Outputs Part A'!B$4,W963-T963-'Inputs and Outputs Part A'!B$4,0)</f>
        <v>0</v>
      </c>
      <c r="Y963" s="35">
        <f>'Inputs and Outputs Part A'!$B$5*'Data Sheet A'!W963-'Inputs and Outputs Part A'!$B$6*'Data Sheet A'!X963</f>
        <v>4000</v>
      </c>
      <c r="AB963" s="13" t="s">
        <v>967</v>
      </c>
      <c r="AC963" s="34">
        <v>7</v>
      </c>
      <c r="AD963" s="34">
        <v>100</v>
      </c>
      <c r="AE963" s="33">
        <f>'Inputs and Outputs Part A'!$B$4+'Inputs and Outputs Part A'!$B$11</f>
        <v>104</v>
      </c>
      <c r="AF963" s="33">
        <f t="shared" si="87"/>
        <v>100</v>
      </c>
      <c r="AG963" s="33">
        <f>IF(AF963-AC963&gt;'Inputs and Outputs Part A'!B$4,AF963-AC963-'Inputs and Outputs Part A'!B$4,0)</f>
        <v>0</v>
      </c>
      <c r="AH963" s="35">
        <f>'Inputs and Outputs Part A'!$B$5*'Data Sheet A'!AF963-'Inputs and Outputs Part A'!$B$6*'Data Sheet A'!AG963</f>
        <v>4000</v>
      </c>
      <c r="AK963" s="13" t="s">
        <v>967</v>
      </c>
      <c r="AL963" s="34">
        <v>7</v>
      </c>
      <c r="AM963" s="34">
        <v>100</v>
      </c>
      <c r="AN963" s="33">
        <f>'Inputs and Outputs Part A'!$B$4+'Inputs and Outputs Part A'!$B$12</f>
        <v>105</v>
      </c>
      <c r="AO963" s="33">
        <f t="shared" si="88"/>
        <v>100</v>
      </c>
      <c r="AP963" s="33">
        <f>IF(AO963-AL963&gt;'Inputs and Outputs Part A'!B$4,AO963-AL963-'Inputs and Outputs Part A'!B$4,0)</f>
        <v>0</v>
      </c>
      <c r="AQ963" s="35">
        <f>'Inputs and Outputs Part A'!$B$5*'Data Sheet A'!AO963-'Inputs and Outputs Part A'!$B$6*'Data Sheet A'!AP963</f>
        <v>4000</v>
      </c>
      <c r="AS963" s="13" t="s">
        <v>967</v>
      </c>
      <c r="AT963" s="34">
        <v>7</v>
      </c>
      <c r="AU963" s="34">
        <v>100</v>
      </c>
      <c r="AV963" s="33">
        <f>'Inputs and Outputs Part A'!$B$4</f>
        <v>100</v>
      </c>
      <c r="AW963" s="33">
        <f t="shared" si="89"/>
        <v>100</v>
      </c>
      <c r="AX963" s="33">
        <f>IF(AW963-AT963&gt;'Inputs and Outputs Part A'!B$4,AW963-AT963-'Inputs and Outputs Part A'!B$4,0)</f>
        <v>0</v>
      </c>
      <c r="AY963" s="35">
        <f>'Inputs and Outputs Part A'!$B$5*'Data Sheet A'!AW963</f>
        <v>4000</v>
      </c>
    </row>
    <row r="964" spans="1:51" x14ac:dyDescent="0.3">
      <c r="A964" s="13" t="s">
        <v>968</v>
      </c>
      <c r="B964" s="34">
        <v>0</v>
      </c>
      <c r="C964" s="34">
        <v>103</v>
      </c>
      <c r="D964" s="33">
        <f>'Inputs and Outputs Part A'!$B$4+'Inputs and Outputs Part A'!$B$8</f>
        <v>101</v>
      </c>
      <c r="E964" s="33">
        <f t="shared" ref="E964:E1027" si="90">MIN(C964:D964)</f>
        <v>101</v>
      </c>
      <c r="F964" s="33">
        <f>IF(E964-B964&gt;'Inputs and Outputs Part A'!B$4,E964-B964-'Inputs and Outputs Part A'!B$4,0)</f>
        <v>1</v>
      </c>
      <c r="G964" s="35">
        <f>'Inputs and Outputs Part A'!$B$5*'Data Sheet A'!E964-'Inputs and Outputs Part A'!$B$6*'Data Sheet A'!F964</f>
        <v>3940</v>
      </c>
      <c r="J964" s="13" t="s">
        <v>968</v>
      </c>
      <c r="K964" s="34">
        <v>0</v>
      </c>
      <c r="L964" s="34">
        <v>103</v>
      </c>
      <c r="M964" s="33">
        <f>'Inputs and Outputs Part A'!$B$4+'Inputs and Outputs Part A'!$B$9</f>
        <v>102</v>
      </c>
      <c r="N964" s="33">
        <f t="shared" ref="N964:N1027" si="91">MIN(L964:M964)</f>
        <v>102</v>
      </c>
      <c r="O964" s="33">
        <f>IF(N964-K964&gt;'Inputs and Outputs Part A'!B$4,N964-K964-'Inputs and Outputs Part A'!B$4,0)</f>
        <v>2</v>
      </c>
      <c r="P964" s="35">
        <f>'Inputs and Outputs Part A'!$B$5*'Data Sheet A'!N964-'Inputs and Outputs Part A'!$B$6*'Data Sheet A'!O964</f>
        <v>3880</v>
      </c>
      <c r="S964" s="13" t="s">
        <v>968</v>
      </c>
      <c r="T964" s="34">
        <v>0</v>
      </c>
      <c r="U964" s="34">
        <v>103</v>
      </c>
      <c r="V964" s="33">
        <f>'Inputs and Outputs Part A'!$B$4+'Inputs and Outputs Part A'!$B$10</f>
        <v>103</v>
      </c>
      <c r="W964" s="33">
        <f t="shared" ref="W964:W1027" si="92">MIN(U964:V964)</f>
        <v>103</v>
      </c>
      <c r="X964" s="33">
        <f>IF(W964-T964&gt;'Inputs and Outputs Part A'!B$4,W964-T964-'Inputs and Outputs Part A'!B$4,0)</f>
        <v>3</v>
      </c>
      <c r="Y964" s="35">
        <f>'Inputs and Outputs Part A'!$B$5*'Data Sheet A'!W964-'Inputs and Outputs Part A'!$B$6*'Data Sheet A'!X964</f>
        <v>3820</v>
      </c>
      <c r="AB964" s="13" t="s">
        <v>968</v>
      </c>
      <c r="AC964" s="34">
        <v>0</v>
      </c>
      <c r="AD964" s="34">
        <v>103</v>
      </c>
      <c r="AE964" s="33">
        <f>'Inputs and Outputs Part A'!$B$4+'Inputs and Outputs Part A'!$B$11</f>
        <v>104</v>
      </c>
      <c r="AF964" s="33">
        <f t="shared" ref="AF964:AF1027" si="93">MIN(AD964:AE964)</f>
        <v>103</v>
      </c>
      <c r="AG964" s="33">
        <f>IF(AF964-AC964&gt;'Inputs and Outputs Part A'!B$4,AF964-AC964-'Inputs and Outputs Part A'!B$4,0)</f>
        <v>3</v>
      </c>
      <c r="AH964" s="35">
        <f>'Inputs and Outputs Part A'!$B$5*'Data Sheet A'!AF964-'Inputs and Outputs Part A'!$B$6*'Data Sheet A'!AG964</f>
        <v>3820</v>
      </c>
      <c r="AK964" s="13" t="s">
        <v>968</v>
      </c>
      <c r="AL964" s="34">
        <v>0</v>
      </c>
      <c r="AM964" s="34">
        <v>103</v>
      </c>
      <c r="AN964" s="33">
        <f>'Inputs and Outputs Part A'!$B$4+'Inputs and Outputs Part A'!$B$12</f>
        <v>105</v>
      </c>
      <c r="AO964" s="33">
        <f t="shared" ref="AO964:AO1027" si="94">MIN(AM964:AN964)</f>
        <v>103</v>
      </c>
      <c r="AP964" s="33">
        <f>IF(AO964-AL964&gt;'Inputs and Outputs Part A'!B$4,AO964-AL964-'Inputs and Outputs Part A'!B$4,0)</f>
        <v>3</v>
      </c>
      <c r="AQ964" s="35">
        <f>'Inputs and Outputs Part A'!$B$5*'Data Sheet A'!AO964-'Inputs and Outputs Part A'!$B$6*'Data Sheet A'!AP964</f>
        <v>3820</v>
      </c>
      <c r="AS964" s="13" t="s">
        <v>968</v>
      </c>
      <c r="AT964" s="34">
        <v>0</v>
      </c>
      <c r="AU964" s="34">
        <v>103</v>
      </c>
      <c r="AV964" s="33">
        <f>'Inputs and Outputs Part A'!$B$4</f>
        <v>100</v>
      </c>
      <c r="AW964" s="33">
        <f t="shared" ref="AW964:AW1027" si="95">MIN(AU964:AV964)</f>
        <v>100</v>
      </c>
      <c r="AX964" s="33">
        <f>IF(AW964-AT964&gt;'Inputs and Outputs Part A'!B$4,AW964-AT964-'Inputs and Outputs Part A'!B$4,0)</f>
        <v>0</v>
      </c>
      <c r="AY964" s="35">
        <f>'Inputs and Outputs Part A'!$B$5*'Data Sheet A'!AW964</f>
        <v>4000</v>
      </c>
    </row>
    <row r="965" spans="1:51" x14ac:dyDescent="0.3">
      <c r="A965" s="13" t="s">
        <v>969</v>
      </c>
      <c r="B965" s="34">
        <v>2</v>
      </c>
      <c r="C965" s="34">
        <v>110</v>
      </c>
      <c r="D965" s="33">
        <f>'Inputs and Outputs Part A'!$B$4+'Inputs and Outputs Part A'!$B$8</f>
        <v>101</v>
      </c>
      <c r="E965" s="33">
        <f t="shared" si="90"/>
        <v>101</v>
      </c>
      <c r="F965" s="33">
        <f>IF(E965-B965&gt;'Inputs and Outputs Part A'!B$4,E965-B965-'Inputs and Outputs Part A'!B$4,0)</f>
        <v>0</v>
      </c>
      <c r="G965" s="35">
        <f>'Inputs and Outputs Part A'!$B$5*'Data Sheet A'!E965-'Inputs and Outputs Part A'!$B$6*'Data Sheet A'!F965</f>
        <v>4040</v>
      </c>
      <c r="J965" s="13" t="s">
        <v>969</v>
      </c>
      <c r="K965" s="34">
        <v>2</v>
      </c>
      <c r="L965" s="34">
        <v>110</v>
      </c>
      <c r="M965" s="33">
        <f>'Inputs and Outputs Part A'!$B$4+'Inputs and Outputs Part A'!$B$9</f>
        <v>102</v>
      </c>
      <c r="N965" s="33">
        <f t="shared" si="91"/>
        <v>102</v>
      </c>
      <c r="O965" s="33">
        <f>IF(N965-K965&gt;'Inputs and Outputs Part A'!B$4,N965-K965-'Inputs and Outputs Part A'!B$4,0)</f>
        <v>0</v>
      </c>
      <c r="P965" s="35">
        <f>'Inputs and Outputs Part A'!$B$5*'Data Sheet A'!N965-'Inputs and Outputs Part A'!$B$6*'Data Sheet A'!O965</f>
        <v>4080</v>
      </c>
      <c r="S965" s="13" t="s">
        <v>969</v>
      </c>
      <c r="T965" s="34">
        <v>2</v>
      </c>
      <c r="U965" s="34">
        <v>110</v>
      </c>
      <c r="V965" s="33">
        <f>'Inputs and Outputs Part A'!$B$4+'Inputs and Outputs Part A'!$B$10</f>
        <v>103</v>
      </c>
      <c r="W965" s="33">
        <f t="shared" si="92"/>
        <v>103</v>
      </c>
      <c r="X965" s="33">
        <f>IF(W965-T965&gt;'Inputs and Outputs Part A'!B$4,W965-T965-'Inputs and Outputs Part A'!B$4,0)</f>
        <v>1</v>
      </c>
      <c r="Y965" s="35">
        <f>'Inputs and Outputs Part A'!$B$5*'Data Sheet A'!W965-'Inputs and Outputs Part A'!$B$6*'Data Sheet A'!X965</f>
        <v>4020</v>
      </c>
      <c r="AB965" s="13" t="s">
        <v>969</v>
      </c>
      <c r="AC965" s="34">
        <v>2</v>
      </c>
      <c r="AD965" s="34">
        <v>110</v>
      </c>
      <c r="AE965" s="33">
        <f>'Inputs and Outputs Part A'!$B$4+'Inputs and Outputs Part A'!$B$11</f>
        <v>104</v>
      </c>
      <c r="AF965" s="33">
        <f t="shared" si="93"/>
        <v>104</v>
      </c>
      <c r="AG965" s="33">
        <f>IF(AF965-AC965&gt;'Inputs and Outputs Part A'!B$4,AF965-AC965-'Inputs and Outputs Part A'!B$4,0)</f>
        <v>2</v>
      </c>
      <c r="AH965" s="35">
        <f>'Inputs and Outputs Part A'!$B$5*'Data Sheet A'!AF965-'Inputs and Outputs Part A'!$B$6*'Data Sheet A'!AG965</f>
        <v>3960</v>
      </c>
      <c r="AK965" s="13" t="s">
        <v>969</v>
      </c>
      <c r="AL965" s="34">
        <v>2</v>
      </c>
      <c r="AM965" s="34">
        <v>110</v>
      </c>
      <c r="AN965" s="33">
        <f>'Inputs and Outputs Part A'!$B$4+'Inputs and Outputs Part A'!$B$12</f>
        <v>105</v>
      </c>
      <c r="AO965" s="33">
        <f t="shared" si="94"/>
        <v>105</v>
      </c>
      <c r="AP965" s="33">
        <f>IF(AO965-AL965&gt;'Inputs and Outputs Part A'!B$4,AO965-AL965-'Inputs and Outputs Part A'!B$4,0)</f>
        <v>3</v>
      </c>
      <c r="AQ965" s="35">
        <f>'Inputs and Outputs Part A'!$B$5*'Data Sheet A'!AO965-'Inputs and Outputs Part A'!$B$6*'Data Sheet A'!AP965</f>
        <v>3900</v>
      </c>
      <c r="AS965" s="13" t="s">
        <v>969</v>
      </c>
      <c r="AT965" s="34">
        <v>2</v>
      </c>
      <c r="AU965" s="34">
        <v>110</v>
      </c>
      <c r="AV965" s="33">
        <f>'Inputs and Outputs Part A'!$B$4</f>
        <v>100</v>
      </c>
      <c r="AW965" s="33">
        <f t="shared" si="95"/>
        <v>100</v>
      </c>
      <c r="AX965" s="33">
        <f>IF(AW965-AT965&gt;'Inputs and Outputs Part A'!B$4,AW965-AT965-'Inputs and Outputs Part A'!B$4,0)</f>
        <v>0</v>
      </c>
      <c r="AY965" s="35">
        <f>'Inputs and Outputs Part A'!$B$5*'Data Sheet A'!AW965</f>
        <v>4000</v>
      </c>
    </row>
    <row r="966" spans="1:51" x14ac:dyDescent="0.3">
      <c r="A966" s="13" t="s">
        <v>970</v>
      </c>
      <c r="B966" s="34">
        <v>3</v>
      </c>
      <c r="C966" s="34">
        <v>96</v>
      </c>
      <c r="D966" s="33">
        <f>'Inputs and Outputs Part A'!$B$4+'Inputs and Outputs Part A'!$B$8</f>
        <v>101</v>
      </c>
      <c r="E966" s="33">
        <f t="shared" si="90"/>
        <v>96</v>
      </c>
      <c r="F966" s="33">
        <f>IF(E966-B966&gt;'Inputs and Outputs Part A'!B$4,E966-B966-'Inputs and Outputs Part A'!B$4,0)</f>
        <v>0</v>
      </c>
      <c r="G966" s="35">
        <f>'Inputs and Outputs Part A'!$B$5*'Data Sheet A'!E966-'Inputs and Outputs Part A'!$B$6*'Data Sheet A'!F966</f>
        <v>3840</v>
      </c>
      <c r="J966" s="13" t="s">
        <v>970</v>
      </c>
      <c r="K966" s="34">
        <v>3</v>
      </c>
      <c r="L966" s="34">
        <v>96</v>
      </c>
      <c r="M966" s="33">
        <f>'Inputs and Outputs Part A'!$B$4+'Inputs and Outputs Part A'!$B$9</f>
        <v>102</v>
      </c>
      <c r="N966" s="33">
        <f t="shared" si="91"/>
        <v>96</v>
      </c>
      <c r="O966" s="33">
        <f>IF(N966-K966&gt;'Inputs and Outputs Part A'!B$4,N966-K966-'Inputs and Outputs Part A'!B$4,0)</f>
        <v>0</v>
      </c>
      <c r="P966" s="35">
        <f>'Inputs and Outputs Part A'!$B$5*'Data Sheet A'!N966-'Inputs and Outputs Part A'!$B$6*'Data Sheet A'!O966</f>
        <v>3840</v>
      </c>
      <c r="S966" s="13" t="s">
        <v>970</v>
      </c>
      <c r="T966" s="34">
        <v>3</v>
      </c>
      <c r="U966" s="34">
        <v>96</v>
      </c>
      <c r="V966" s="33">
        <f>'Inputs and Outputs Part A'!$B$4+'Inputs and Outputs Part A'!$B$10</f>
        <v>103</v>
      </c>
      <c r="W966" s="33">
        <f t="shared" si="92"/>
        <v>96</v>
      </c>
      <c r="X966" s="33">
        <f>IF(W966-T966&gt;'Inputs and Outputs Part A'!B$4,W966-T966-'Inputs and Outputs Part A'!B$4,0)</f>
        <v>0</v>
      </c>
      <c r="Y966" s="35">
        <f>'Inputs and Outputs Part A'!$B$5*'Data Sheet A'!W966-'Inputs and Outputs Part A'!$B$6*'Data Sheet A'!X966</f>
        <v>3840</v>
      </c>
      <c r="AB966" s="13" t="s">
        <v>970</v>
      </c>
      <c r="AC966" s="34">
        <v>3</v>
      </c>
      <c r="AD966" s="34">
        <v>96</v>
      </c>
      <c r="AE966" s="33">
        <f>'Inputs and Outputs Part A'!$B$4+'Inputs and Outputs Part A'!$B$11</f>
        <v>104</v>
      </c>
      <c r="AF966" s="33">
        <f t="shared" si="93"/>
        <v>96</v>
      </c>
      <c r="AG966" s="33">
        <f>IF(AF966-AC966&gt;'Inputs and Outputs Part A'!B$4,AF966-AC966-'Inputs and Outputs Part A'!B$4,0)</f>
        <v>0</v>
      </c>
      <c r="AH966" s="35">
        <f>'Inputs and Outputs Part A'!$B$5*'Data Sheet A'!AF966-'Inputs and Outputs Part A'!$B$6*'Data Sheet A'!AG966</f>
        <v>3840</v>
      </c>
      <c r="AK966" s="13" t="s">
        <v>970</v>
      </c>
      <c r="AL966" s="34">
        <v>3</v>
      </c>
      <c r="AM966" s="34">
        <v>96</v>
      </c>
      <c r="AN966" s="33">
        <f>'Inputs and Outputs Part A'!$B$4+'Inputs and Outputs Part A'!$B$12</f>
        <v>105</v>
      </c>
      <c r="AO966" s="33">
        <f t="shared" si="94"/>
        <v>96</v>
      </c>
      <c r="AP966" s="33">
        <f>IF(AO966-AL966&gt;'Inputs and Outputs Part A'!B$4,AO966-AL966-'Inputs and Outputs Part A'!B$4,0)</f>
        <v>0</v>
      </c>
      <c r="AQ966" s="35">
        <f>'Inputs and Outputs Part A'!$B$5*'Data Sheet A'!AO966-'Inputs and Outputs Part A'!$B$6*'Data Sheet A'!AP966</f>
        <v>3840</v>
      </c>
      <c r="AS966" s="13" t="s">
        <v>970</v>
      </c>
      <c r="AT966" s="34">
        <v>3</v>
      </c>
      <c r="AU966" s="34">
        <v>96</v>
      </c>
      <c r="AV966" s="33">
        <f>'Inputs and Outputs Part A'!$B$4</f>
        <v>100</v>
      </c>
      <c r="AW966" s="33">
        <f t="shared" si="95"/>
        <v>96</v>
      </c>
      <c r="AX966" s="33">
        <f>IF(AW966-AT966&gt;'Inputs and Outputs Part A'!B$4,AW966-AT966-'Inputs and Outputs Part A'!B$4,0)</f>
        <v>0</v>
      </c>
      <c r="AY966" s="35">
        <f>'Inputs and Outputs Part A'!$B$5*'Data Sheet A'!AW966</f>
        <v>3840</v>
      </c>
    </row>
    <row r="967" spans="1:51" x14ac:dyDescent="0.3">
      <c r="A967" s="13" t="s">
        <v>971</v>
      </c>
      <c r="B967" s="34">
        <v>4</v>
      </c>
      <c r="C967" s="34">
        <v>98</v>
      </c>
      <c r="D967" s="33">
        <f>'Inputs and Outputs Part A'!$B$4+'Inputs and Outputs Part A'!$B$8</f>
        <v>101</v>
      </c>
      <c r="E967" s="33">
        <f t="shared" si="90"/>
        <v>98</v>
      </c>
      <c r="F967" s="33">
        <f>IF(E967-B967&gt;'Inputs and Outputs Part A'!B$4,E967-B967-'Inputs and Outputs Part A'!B$4,0)</f>
        <v>0</v>
      </c>
      <c r="G967" s="35">
        <f>'Inputs and Outputs Part A'!$B$5*'Data Sheet A'!E967-'Inputs and Outputs Part A'!$B$6*'Data Sheet A'!F967</f>
        <v>3920</v>
      </c>
      <c r="J967" s="13" t="s">
        <v>971</v>
      </c>
      <c r="K967" s="34">
        <v>4</v>
      </c>
      <c r="L967" s="34">
        <v>98</v>
      </c>
      <c r="M967" s="33">
        <f>'Inputs and Outputs Part A'!$B$4+'Inputs and Outputs Part A'!$B$9</f>
        <v>102</v>
      </c>
      <c r="N967" s="33">
        <f t="shared" si="91"/>
        <v>98</v>
      </c>
      <c r="O967" s="33">
        <f>IF(N967-K967&gt;'Inputs and Outputs Part A'!B$4,N967-K967-'Inputs and Outputs Part A'!B$4,0)</f>
        <v>0</v>
      </c>
      <c r="P967" s="35">
        <f>'Inputs and Outputs Part A'!$B$5*'Data Sheet A'!N967-'Inputs and Outputs Part A'!$B$6*'Data Sheet A'!O967</f>
        <v>3920</v>
      </c>
      <c r="S967" s="13" t="s">
        <v>971</v>
      </c>
      <c r="T967" s="34">
        <v>4</v>
      </c>
      <c r="U967" s="34">
        <v>98</v>
      </c>
      <c r="V967" s="33">
        <f>'Inputs and Outputs Part A'!$B$4+'Inputs and Outputs Part A'!$B$10</f>
        <v>103</v>
      </c>
      <c r="W967" s="33">
        <f t="shared" si="92"/>
        <v>98</v>
      </c>
      <c r="X967" s="33">
        <f>IF(W967-T967&gt;'Inputs and Outputs Part A'!B$4,W967-T967-'Inputs and Outputs Part A'!B$4,0)</f>
        <v>0</v>
      </c>
      <c r="Y967" s="35">
        <f>'Inputs and Outputs Part A'!$B$5*'Data Sheet A'!W967-'Inputs and Outputs Part A'!$B$6*'Data Sheet A'!X967</f>
        <v>3920</v>
      </c>
      <c r="AB967" s="13" t="s">
        <v>971</v>
      </c>
      <c r="AC967" s="34">
        <v>4</v>
      </c>
      <c r="AD967" s="34">
        <v>98</v>
      </c>
      <c r="AE967" s="33">
        <f>'Inputs and Outputs Part A'!$B$4+'Inputs and Outputs Part A'!$B$11</f>
        <v>104</v>
      </c>
      <c r="AF967" s="33">
        <f t="shared" si="93"/>
        <v>98</v>
      </c>
      <c r="AG967" s="33">
        <f>IF(AF967-AC967&gt;'Inputs and Outputs Part A'!B$4,AF967-AC967-'Inputs and Outputs Part A'!B$4,0)</f>
        <v>0</v>
      </c>
      <c r="AH967" s="35">
        <f>'Inputs and Outputs Part A'!$B$5*'Data Sheet A'!AF967-'Inputs and Outputs Part A'!$B$6*'Data Sheet A'!AG967</f>
        <v>3920</v>
      </c>
      <c r="AK967" s="13" t="s">
        <v>971</v>
      </c>
      <c r="AL967" s="34">
        <v>4</v>
      </c>
      <c r="AM967" s="34">
        <v>98</v>
      </c>
      <c r="AN967" s="33">
        <f>'Inputs and Outputs Part A'!$B$4+'Inputs and Outputs Part A'!$B$12</f>
        <v>105</v>
      </c>
      <c r="AO967" s="33">
        <f t="shared" si="94"/>
        <v>98</v>
      </c>
      <c r="AP967" s="33">
        <f>IF(AO967-AL967&gt;'Inputs and Outputs Part A'!B$4,AO967-AL967-'Inputs and Outputs Part A'!B$4,0)</f>
        <v>0</v>
      </c>
      <c r="AQ967" s="35">
        <f>'Inputs and Outputs Part A'!$B$5*'Data Sheet A'!AO967-'Inputs and Outputs Part A'!$B$6*'Data Sheet A'!AP967</f>
        <v>3920</v>
      </c>
      <c r="AS967" s="13" t="s">
        <v>971</v>
      </c>
      <c r="AT967" s="34">
        <v>4</v>
      </c>
      <c r="AU967" s="34">
        <v>98</v>
      </c>
      <c r="AV967" s="33">
        <f>'Inputs and Outputs Part A'!$B$4</f>
        <v>100</v>
      </c>
      <c r="AW967" s="33">
        <f t="shared" si="95"/>
        <v>98</v>
      </c>
      <c r="AX967" s="33">
        <f>IF(AW967-AT967&gt;'Inputs and Outputs Part A'!B$4,AW967-AT967-'Inputs and Outputs Part A'!B$4,0)</f>
        <v>0</v>
      </c>
      <c r="AY967" s="35">
        <f>'Inputs and Outputs Part A'!$B$5*'Data Sheet A'!AW967</f>
        <v>3920</v>
      </c>
    </row>
    <row r="968" spans="1:51" x14ac:dyDescent="0.3">
      <c r="A968" s="13" t="s">
        <v>972</v>
      </c>
      <c r="B968" s="34">
        <v>2</v>
      </c>
      <c r="C968" s="34">
        <v>102</v>
      </c>
      <c r="D968" s="33">
        <f>'Inputs and Outputs Part A'!$B$4+'Inputs and Outputs Part A'!$B$8</f>
        <v>101</v>
      </c>
      <c r="E968" s="33">
        <f t="shared" si="90"/>
        <v>101</v>
      </c>
      <c r="F968" s="33">
        <f>IF(E968-B968&gt;'Inputs and Outputs Part A'!B$4,E968-B968-'Inputs and Outputs Part A'!B$4,0)</f>
        <v>0</v>
      </c>
      <c r="G968" s="35">
        <f>'Inputs and Outputs Part A'!$B$5*'Data Sheet A'!E968-'Inputs and Outputs Part A'!$B$6*'Data Sheet A'!F968</f>
        <v>4040</v>
      </c>
      <c r="J968" s="13" t="s">
        <v>972</v>
      </c>
      <c r="K968" s="34">
        <v>2</v>
      </c>
      <c r="L968" s="34">
        <v>102</v>
      </c>
      <c r="M968" s="33">
        <f>'Inputs and Outputs Part A'!$B$4+'Inputs and Outputs Part A'!$B$9</f>
        <v>102</v>
      </c>
      <c r="N968" s="33">
        <f t="shared" si="91"/>
        <v>102</v>
      </c>
      <c r="O968" s="33">
        <f>IF(N968-K968&gt;'Inputs and Outputs Part A'!B$4,N968-K968-'Inputs and Outputs Part A'!B$4,0)</f>
        <v>0</v>
      </c>
      <c r="P968" s="35">
        <f>'Inputs and Outputs Part A'!$B$5*'Data Sheet A'!N968-'Inputs and Outputs Part A'!$B$6*'Data Sheet A'!O968</f>
        <v>4080</v>
      </c>
      <c r="S968" s="13" t="s">
        <v>972</v>
      </c>
      <c r="T968" s="34">
        <v>2</v>
      </c>
      <c r="U968" s="34">
        <v>102</v>
      </c>
      <c r="V968" s="33">
        <f>'Inputs and Outputs Part A'!$B$4+'Inputs and Outputs Part A'!$B$10</f>
        <v>103</v>
      </c>
      <c r="W968" s="33">
        <f t="shared" si="92"/>
        <v>102</v>
      </c>
      <c r="X968" s="33">
        <f>IF(W968-T968&gt;'Inputs and Outputs Part A'!B$4,W968-T968-'Inputs and Outputs Part A'!B$4,0)</f>
        <v>0</v>
      </c>
      <c r="Y968" s="35">
        <f>'Inputs and Outputs Part A'!$B$5*'Data Sheet A'!W968-'Inputs and Outputs Part A'!$B$6*'Data Sheet A'!X968</f>
        <v>4080</v>
      </c>
      <c r="AB968" s="13" t="s">
        <v>972</v>
      </c>
      <c r="AC968" s="34">
        <v>2</v>
      </c>
      <c r="AD968" s="34">
        <v>102</v>
      </c>
      <c r="AE968" s="33">
        <f>'Inputs and Outputs Part A'!$B$4+'Inputs and Outputs Part A'!$B$11</f>
        <v>104</v>
      </c>
      <c r="AF968" s="33">
        <f t="shared" si="93"/>
        <v>102</v>
      </c>
      <c r="AG968" s="33">
        <f>IF(AF968-AC968&gt;'Inputs and Outputs Part A'!B$4,AF968-AC968-'Inputs and Outputs Part A'!B$4,0)</f>
        <v>0</v>
      </c>
      <c r="AH968" s="35">
        <f>'Inputs and Outputs Part A'!$B$5*'Data Sheet A'!AF968-'Inputs and Outputs Part A'!$B$6*'Data Sheet A'!AG968</f>
        <v>4080</v>
      </c>
      <c r="AK968" s="13" t="s">
        <v>972</v>
      </c>
      <c r="AL968" s="34">
        <v>2</v>
      </c>
      <c r="AM968" s="34">
        <v>102</v>
      </c>
      <c r="AN968" s="33">
        <f>'Inputs and Outputs Part A'!$B$4+'Inputs and Outputs Part A'!$B$12</f>
        <v>105</v>
      </c>
      <c r="AO968" s="33">
        <f t="shared" si="94"/>
        <v>102</v>
      </c>
      <c r="AP968" s="33">
        <f>IF(AO968-AL968&gt;'Inputs and Outputs Part A'!B$4,AO968-AL968-'Inputs and Outputs Part A'!B$4,0)</f>
        <v>0</v>
      </c>
      <c r="AQ968" s="35">
        <f>'Inputs and Outputs Part A'!$B$5*'Data Sheet A'!AO968-'Inputs and Outputs Part A'!$B$6*'Data Sheet A'!AP968</f>
        <v>4080</v>
      </c>
      <c r="AS968" s="13" t="s">
        <v>972</v>
      </c>
      <c r="AT968" s="34">
        <v>2</v>
      </c>
      <c r="AU968" s="34">
        <v>102</v>
      </c>
      <c r="AV968" s="33">
        <f>'Inputs and Outputs Part A'!$B$4</f>
        <v>100</v>
      </c>
      <c r="AW968" s="33">
        <f t="shared" si="95"/>
        <v>100</v>
      </c>
      <c r="AX968" s="33">
        <f>IF(AW968-AT968&gt;'Inputs and Outputs Part A'!B$4,AW968-AT968-'Inputs and Outputs Part A'!B$4,0)</f>
        <v>0</v>
      </c>
      <c r="AY968" s="35">
        <f>'Inputs and Outputs Part A'!$B$5*'Data Sheet A'!AW968</f>
        <v>4000</v>
      </c>
    </row>
    <row r="969" spans="1:51" x14ac:dyDescent="0.3">
      <c r="A969" s="13" t="s">
        <v>973</v>
      </c>
      <c r="B969" s="34">
        <v>4</v>
      </c>
      <c r="C969" s="34">
        <v>110</v>
      </c>
      <c r="D969" s="33">
        <f>'Inputs and Outputs Part A'!$B$4+'Inputs and Outputs Part A'!$B$8</f>
        <v>101</v>
      </c>
      <c r="E969" s="33">
        <f t="shared" si="90"/>
        <v>101</v>
      </c>
      <c r="F969" s="33">
        <f>IF(E969-B969&gt;'Inputs and Outputs Part A'!B$4,E969-B969-'Inputs and Outputs Part A'!B$4,0)</f>
        <v>0</v>
      </c>
      <c r="G969" s="35">
        <f>'Inputs and Outputs Part A'!$B$5*'Data Sheet A'!E969-'Inputs and Outputs Part A'!$B$6*'Data Sheet A'!F969</f>
        <v>4040</v>
      </c>
      <c r="J969" s="13" t="s">
        <v>973</v>
      </c>
      <c r="K969" s="34">
        <v>4</v>
      </c>
      <c r="L969" s="34">
        <v>110</v>
      </c>
      <c r="M969" s="33">
        <f>'Inputs and Outputs Part A'!$B$4+'Inputs and Outputs Part A'!$B$9</f>
        <v>102</v>
      </c>
      <c r="N969" s="33">
        <f t="shared" si="91"/>
        <v>102</v>
      </c>
      <c r="O969" s="33">
        <f>IF(N969-K969&gt;'Inputs and Outputs Part A'!B$4,N969-K969-'Inputs and Outputs Part A'!B$4,0)</f>
        <v>0</v>
      </c>
      <c r="P969" s="35">
        <f>'Inputs and Outputs Part A'!$B$5*'Data Sheet A'!N969-'Inputs and Outputs Part A'!$B$6*'Data Sheet A'!O969</f>
        <v>4080</v>
      </c>
      <c r="S969" s="13" t="s">
        <v>973</v>
      </c>
      <c r="T969" s="34">
        <v>4</v>
      </c>
      <c r="U969" s="34">
        <v>110</v>
      </c>
      <c r="V969" s="33">
        <f>'Inputs and Outputs Part A'!$B$4+'Inputs and Outputs Part A'!$B$10</f>
        <v>103</v>
      </c>
      <c r="W969" s="33">
        <f t="shared" si="92"/>
        <v>103</v>
      </c>
      <c r="X969" s="33">
        <f>IF(W969-T969&gt;'Inputs and Outputs Part A'!B$4,W969-T969-'Inputs and Outputs Part A'!B$4,0)</f>
        <v>0</v>
      </c>
      <c r="Y969" s="35">
        <f>'Inputs and Outputs Part A'!$B$5*'Data Sheet A'!W969-'Inputs and Outputs Part A'!$B$6*'Data Sheet A'!X969</f>
        <v>4120</v>
      </c>
      <c r="AB969" s="13" t="s">
        <v>973</v>
      </c>
      <c r="AC969" s="34">
        <v>4</v>
      </c>
      <c r="AD969" s="34">
        <v>110</v>
      </c>
      <c r="AE969" s="33">
        <f>'Inputs and Outputs Part A'!$B$4+'Inputs and Outputs Part A'!$B$11</f>
        <v>104</v>
      </c>
      <c r="AF969" s="33">
        <f t="shared" si="93"/>
        <v>104</v>
      </c>
      <c r="AG969" s="33">
        <f>IF(AF969-AC969&gt;'Inputs and Outputs Part A'!B$4,AF969-AC969-'Inputs and Outputs Part A'!B$4,0)</f>
        <v>0</v>
      </c>
      <c r="AH969" s="35">
        <f>'Inputs and Outputs Part A'!$B$5*'Data Sheet A'!AF969-'Inputs and Outputs Part A'!$B$6*'Data Sheet A'!AG969</f>
        <v>4160</v>
      </c>
      <c r="AK969" s="13" t="s">
        <v>973</v>
      </c>
      <c r="AL969" s="34">
        <v>4</v>
      </c>
      <c r="AM969" s="34">
        <v>110</v>
      </c>
      <c r="AN969" s="33">
        <f>'Inputs and Outputs Part A'!$B$4+'Inputs and Outputs Part A'!$B$12</f>
        <v>105</v>
      </c>
      <c r="AO969" s="33">
        <f t="shared" si="94"/>
        <v>105</v>
      </c>
      <c r="AP969" s="33">
        <f>IF(AO969-AL969&gt;'Inputs and Outputs Part A'!B$4,AO969-AL969-'Inputs and Outputs Part A'!B$4,0)</f>
        <v>1</v>
      </c>
      <c r="AQ969" s="35">
        <f>'Inputs and Outputs Part A'!$B$5*'Data Sheet A'!AO969-'Inputs and Outputs Part A'!$B$6*'Data Sheet A'!AP969</f>
        <v>4100</v>
      </c>
      <c r="AS969" s="13" t="s">
        <v>973</v>
      </c>
      <c r="AT969" s="34">
        <v>4</v>
      </c>
      <c r="AU969" s="34">
        <v>110</v>
      </c>
      <c r="AV969" s="33">
        <f>'Inputs and Outputs Part A'!$B$4</f>
        <v>100</v>
      </c>
      <c r="AW969" s="33">
        <f t="shared" si="95"/>
        <v>100</v>
      </c>
      <c r="AX969" s="33">
        <f>IF(AW969-AT969&gt;'Inputs and Outputs Part A'!B$4,AW969-AT969-'Inputs and Outputs Part A'!B$4,0)</f>
        <v>0</v>
      </c>
      <c r="AY969" s="35">
        <f>'Inputs and Outputs Part A'!$B$5*'Data Sheet A'!AW969</f>
        <v>4000</v>
      </c>
    </row>
    <row r="970" spans="1:51" x14ac:dyDescent="0.3">
      <c r="A970" s="13" t="s">
        <v>974</v>
      </c>
      <c r="B970" s="34">
        <v>0</v>
      </c>
      <c r="C970" s="34">
        <v>108</v>
      </c>
      <c r="D970" s="33">
        <f>'Inputs and Outputs Part A'!$B$4+'Inputs and Outputs Part A'!$B$8</f>
        <v>101</v>
      </c>
      <c r="E970" s="33">
        <f t="shared" si="90"/>
        <v>101</v>
      </c>
      <c r="F970" s="33">
        <f>IF(E970-B970&gt;'Inputs and Outputs Part A'!B$4,E970-B970-'Inputs and Outputs Part A'!B$4,0)</f>
        <v>1</v>
      </c>
      <c r="G970" s="35">
        <f>'Inputs and Outputs Part A'!$B$5*'Data Sheet A'!E970-'Inputs and Outputs Part A'!$B$6*'Data Sheet A'!F970</f>
        <v>3940</v>
      </c>
      <c r="J970" s="13" t="s">
        <v>974</v>
      </c>
      <c r="K970" s="34">
        <v>0</v>
      </c>
      <c r="L970" s="34">
        <v>108</v>
      </c>
      <c r="M970" s="33">
        <f>'Inputs and Outputs Part A'!$B$4+'Inputs and Outputs Part A'!$B$9</f>
        <v>102</v>
      </c>
      <c r="N970" s="33">
        <f t="shared" si="91"/>
        <v>102</v>
      </c>
      <c r="O970" s="33">
        <f>IF(N970-K970&gt;'Inputs and Outputs Part A'!B$4,N970-K970-'Inputs and Outputs Part A'!B$4,0)</f>
        <v>2</v>
      </c>
      <c r="P970" s="35">
        <f>'Inputs and Outputs Part A'!$B$5*'Data Sheet A'!N970-'Inputs and Outputs Part A'!$B$6*'Data Sheet A'!O970</f>
        <v>3880</v>
      </c>
      <c r="S970" s="13" t="s">
        <v>974</v>
      </c>
      <c r="T970" s="34">
        <v>0</v>
      </c>
      <c r="U970" s="34">
        <v>108</v>
      </c>
      <c r="V970" s="33">
        <f>'Inputs and Outputs Part A'!$B$4+'Inputs and Outputs Part A'!$B$10</f>
        <v>103</v>
      </c>
      <c r="W970" s="33">
        <f t="shared" si="92"/>
        <v>103</v>
      </c>
      <c r="X970" s="33">
        <f>IF(W970-T970&gt;'Inputs and Outputs Part A'!B$4,W970-T970-'Inputs and Outputs Part A'!B$4,0)</f>
        <v>3</v>
      </c>
      <c r="Y970" s="35">
        <f>'Inputs and Outputs Part A'!$B$5*'Data Sheet A'!W970-'Inputs and Outputs Part A'!$B$6*'Data Sheet A'!X970</f>
        <v>3820</v>
      </c>
      <c r="AB970" s="13" t="s">
        <v>974</v>
      </c>
      <c r="AC970" s="34">
        <v>0</v>
      </c>
      <c r="AD970" s="34">
        <v>108</v>
      </c>
      <c r="AE970" s="33">
        <f>'Inputs and Outputs Part A'!$B$4+'Inputs and Outputs Part A'!$B$11</f>
        <v>104</v>
      </c>
      <c r="AF970" s="33">
        <f t="shared" si="93"/>
        <v>104</v>
      </c>
      <c r="AG970" s="33">
        <f>IF(AF970-AC970&gt;'Inputs and Outputs Part A'!B$4,AF970-AC970-'Inputs and Outputs Part A'!B$4,0)</f>
        <v>4</v>
      </c>
      <c r="AH970" s="35">
        <f>'Inputs and Outputs Part A'!$B$5*'Data Sheet A'!AF970-'Inputs and Outputs Part A'!$B$6*'Data Sheet A'!AG970</f>
        <v>3760</v>
      </c>
      <c r="AK970" s="13" t="s">
        <v>974</v>
      </c>
      <c r="AL970" s="34">
        <v>0</v>
      </c>
      <c r="AM970" s="34">
        <v>108</v>
      </c>
      <c r="AN970" s="33">
        <f>'Inputs and Outputs Part A'!$B$4+'Inputs and Outputs Part A'!$B$12</f>
        <v>105</v>
      </c>
      <c r="AO970" s="33">
        <f t="shared" si="94"/>
        <v>105</v>
      </c>
      <c r="AP970" s="33">
        <f>IF(AO970-AL970&gt;'Inputs and Outputs Part A'!B$4,AO970-AL970-'Inputs and Outputs Part A'!B$4,0)</f>
        <v>5</v>
      </c>
      <c r="AQ970" s="35">
        <f>'Inputs and Outputs Part A'!$B$5*'Data Sheet A'!AO970-'Inputs and Outputs Part A'!$B$6*'Data Sheet A'!AP970</f>
        <v>3700</v>
      </c>
      <c r="AS970" s="13" t="s">
        <v>974</v>
      </c>
      <c r="AT970" s="34">
        <v>0</v>
      </c>
      <c r="AU970" s="34">
        <v>108</v>
      </c>
      <c r="AV970" s="33">
        <f>'Inputs and Outputs Part A'!$B$4</f>
        <v>100</v>
      </c>
      <c r="AW970" s="33">
        <f t="shared" si="95"/>
        <v>100</v>
      </c>
      <c r="AX970" s="33">
        <f>IF(AW970-AT970&gt;'Inputs and Outputs Part A'!B$4,AW970-AT970-'Inputs and Outputs Part A'!B$4,0)</f>
        <v>0</v>
      </c>
      <c r="AY970" s="35">
        <f>'Inputs and Outputs Part A'!$B$5*'Data Sheet A'!AW970</f>
        <v>4000</v>
      </c>
    </row>
    <row r="971" spans="1:51" x14ac:dyDescent="0.3">
      <c r="A971" s="13" t="s">
        <v>975</v>
      </c>
      <c r="B971" s="34">
        <v>0</v>
      </c>
      <c r="C971" s="34">
        <v>98</v>
      </c>
      <c r="D971" s="33">
        <f>'Inputs and Outputs Part A'!$B$4+'Inputs and Outputs Part A'!$B$8</f>
        <v>101</v>
      </c>
      <c r="E971" s="33">
        <f t="shared" si="90"/>
        <v>98</v>
      </c>
      <c r="F971" s="33">
        <f>IF(E971-B971&gt;'Inputs and Outputs Part A'!B$4,E971-B971-'Inputs and Outputs Part A'!B$4,0)</f>
        <v>0</v>
      </c>
      <c r="G971" s="35">
        <f>'Inputs and Outputs Part A'!$B$5*'Data Sheet A'!E971-'Inputs and Outputs Part A'!$B$6*'Data Sheet A'!F971</f>
        <v>3920</v>
      </c>
      <c r="J971" s="13" t="s">
        <v>975</v>
      </c>
      <c r="K971" s="34">
        <v>0</v>
      </c>
      <c r="L971" s="34">
        <v>98</v>
      </c>
      <c r="M971" s="33">
        <f>'Inputs and Outputs Part A'!$B$4+'Inputs and Outputs Part A'!$B$9</f>
        <v>102</v>
      </c>
      <c r="N971" s="33">
        <f t="shared" si="91"/>
        <v>98</v>
      </c>
      <c r="O971" s="33">
        <f>IF(N971-K971&gt;'Inputs and Outputs Part A'!B$4,N971-K971-'Inputs and Outputs Part A'!B$4,0)</f>
        <v>0</v>
      </c>
      <c r="P971" s="35">
        <f>'Inputs and Outputs Part A'!$B$5*'Data Sheet A'!N971-'Inputs and Outputs Part A'!$B$6*'Data Sheet A'!O971</f>
        <v>3920</v>
      </c>
      <c r="S971" s="13" t="s">
        <v>975</v>
      </c>
      <c r="T971" s="34">
        <v>0</v>
      </c>
      <c r="U971" s="34">
        <v>98</v>
      </c>
      <c r="V971" s="33">
        <f>'Inputs and Outputs Part A'!$B$4+'Inputs and Outputs Part A'!$B$10</f>
        <v>103</v>
      </c>
      <c r="W971" s="33">
        <f t="shared" si="92"/>
        <v>98</v>
      </c>
      <c r="X971" s="33">
        <f>IF(W971-T971&gt;'Inputs and Outputs Part A'!B$4,W971-T971-'Inputs and Outputs Part A'!B$4,0)</f>
        <v>0</v>
      </c>
      <c r="Y971" s="35">
        <f>'Inputs and Outputs Part A'!$B$5*'Data Sheet A'!W971-'Inputs and Outputs Part A'!$B$6*'Data Sheet A'!X971</f>
        <v>3920</v>
      </c>
      <c r="AB971" s="13" t="s">
        <v>975</v>
      </c>
      <c r="AC971" s="34">
        <v>0</v>
      </c>
      <c r="AD971" s="34">
        <v>98</v>
      </c>
      <c r="AE971" s="33">
        <f>'Inputs and Outputs Part A'!$B$4+'Inputs and Outputs Part A'!$B$11</f>
        <v>104</v>
      </c>
      <c r="AF971" s="33">
        <f t="shared" si="93"/>
        <v>98</v>
      </c>
      <c r="AG971" s="33">
        <f>IF(AF971-AC971&gt;'Inputs and Outputs Part A'!B$4,AF971-AC971-'Inputs and Outputs Part A'!B$4,0)</f>
        <v>0</v>
      </c>
      <c r="AH971" s="35">
        <f>'Inputs and Outputs Part A'!$B$5*'Data Sheet A'!AF971-'Inputs and Outputs Part A'!$B$6*'Data Sheet A'!AG971</f>
        <v>3920</v>
      </c>
      <c r="AK971" s="13" t="s">
        <v>975</v>
      </c>
      <c r="AL971" s="34">
        <v>0</v>
      </c>
      <c r="AM971" s="34">
        <v>98</v>
      </c>
      <c r="AN971" s="33">
        <f>'Inputs and Outputs Part A'!$B$4+'Inputs and Outputs Part A'!$B$12</f>
        <v>105</v>
      </c>
      <c r="AO971" s="33">
        <f t="shared" si="94"/>
        <v>98</v>
      </c>
      <c r="AP971" s="33">
        <f>IF(AO971-AL971&gt;'Inputs and Outputs Part A'!B$4,AO971-AL971-'Inputs and Outputs Part A'!B$4,0)</f>
        <v>0</v>
      </c>
      <c r="AQ971" s="35">
        <f>'Inputs and Outputs Part A'!$B$5*'Data Sheet A'!AO971-'Inputs and Outputs Part A'!$B$6*'Data Sheet A'!AP971</f>
        <v>3920</v>
      </c>
      <c r="AS971" s="13" t="s">
        <v>975</v>
      </c>
      <c r="AT971" s="34">
        <v>0</v>
      </c>
      <c r="AU971" s="34">
        <v>98</v>
      </c>
      <c r="AV971" s="33">
        <f>'Inputs and Outputs Part A'!$B$4</f>
        <v>100</v>
      </c>
      <c r="AW971" s="33">
        <f t="shared" si="95"/>
        <v>98</v>
      </c>
      <c r="AX971" s="33">
        <f>IF(AW971-AT971&gt;'Inputs and Outputs Part A'!B$4,AW971-AT971-'Inputs and Outputs Part A'!B$4,0)</f>
        <v>0</v>
      </c>
      <c r="AY971" s="35">
        <f>'Inputs and Outputs Part A'!$B$5*'Data Sheet A'!AW971</f>
        <v>3920</v>
      </c>
    </row>
    <row r="972" spans="1:51" x14ac:dyDescent="0.3">
      <c r="A972" s="13" t="s">
        <v>976</v>
      </c>
      <c r="B972" s="34">
        <v>3</v>
      </c>
      <c r="C972" s="34">
        <v>93</v>
      </c>
      <c r="D972" s="33">
        <f>'Inputs and Outputs Part A'!$B$4+'Inputs and Outputs Part A'!$B$8</f>
        <v>101</v>
      </c>
      <c r="E972" s="33">
        <f t="shared" si="90"/>
        <v>93</v>
      </c>
      <c r="F972" s="33">
        <f>IF(E972-B972&gt;'Inputs and Outputs Part A'!B$4,E972-B972-'Inputs and Outputs Part A'!B$4,0)</f>
        <v>0</v>
      </c>
      <c r="G972" s="35">
        <f>'Inputs and Outputs Part A'!$B$5*'Data Sheet A'!E972-'Inputs and Outputs Part A'!$B$6*'Data Sheet A'!F972</f>
        <v>3720</v>
      </c>
      <c r="J972" s="13" t="s">
        <v>976</v>
      </c>
      <c r="K972" s="34">
        <v>3</v>
      </c>
      <c r="L972" s="34">
        <v>93</v>
      </c>
      <c r="M972" s="33">
        <f>'Inputs and Outputs Part A'!$B$4+'Inputs and Outputs Part A'!$B$9</f>
        <v>102</v>
      </c>
      <c r="N972" s="33">
        <f t="shared" si="91"/>
        <v>93</v>
      </c>
      <c r="O972" s="33">
        <f>IF(N972-K972&gt;'Inputs and Outputs Part A'!B$4,N972-K972-'Inputs and Outputs Part A'!B$4,0)</f>
        <v>0</v>
      </c>
      <c r="P972" s="35">
        <f>'Inputs and Outputs Part A'!$B$5*'Data Sheet A'!N972-'Inputs and Outputs Part A'!$B$6*'Data Sheet A'!O972</f>
        <v>3720</v>
      </c>
      <c r="S972" s="13" t="s">
        <v>976</v>
      </c>
      <c r="T972" s="34">
        <v>3</v>
      </c>
      <c r="U972" s="34">
        <v>93</v>
      </c>
      <c r="V972" s="33">
        <f>'Inputs and Outputs Part A'!$B$4+'Inputs and Outputs Part A'!$B$10</f>
        <v>103</v>
      </c>
      <c r="W972" s="33">
        <f t="shared" si="92"/>
        <v>93</v>
      </c>
      <c r="X972" s="33">
        <f>IF(W972-T972&gt;'Inputs and Outputs Part A'!B$4,W972-T972-'Inputs and Outputs Part A'!B$4,0)</f>
        <v>0</v>
      </c>
      <c r="Y972" s="35">
        <f>'Inputs and Outputs Part A'!$B$5*'Data Sheet A'!W972-'Inputs and Outputs Part A'!$B$6*'Data Sheet A'!X972</f>
        <v>3720</v>
      </c>
      <c r="AB972" s="13" t="s">
        <v>976</v>
      </c>
      <c r="AC972" s="34">
        <v>3</v>
      </c>
      <c r="AD972" s="34">
        <v>93</v>
      </c>
      <c r="AE972" s="33">
        <f>'Inputs and Outputs Part A'!$B$4+'Inputs and Outputs Part A'!$B$11</f>
        <v>104</v>
      </c>
      <c r="AF972" s="33">
        <f t="shared" si="93"/>
        <v>93</v>
      </c>
      <c r="AG972" s="33">
        <f>IF(AF972-AC972&gt;'Inputs and Outputs Part A'!B$4,AF972-AC972-'Inputs and Outputs Part A'!B$4,0)</f>
        <v>0</v>
      </c>
      <c r="AH972" s="35">
        <f>'Inputs and Outputs Part A'!$B$5*'Data Sheet A'!AF972-'Inputs and Outputs Part A'!$B$6*'Data Sheet A'!AG972</f>
        <v>3720</v>
      </c>
      <c r="AK972" s="13" t="s">
        <v>976</v>
      </c>
      <c r="AL972" s="34">
        <v>3</v>
      </c>
      <c r="AM972" s="34">
        <v>93</v>
      </c>
      <c r="AN972" s="33">
        <f>'Inputs and Outputs Part A'!$B$4+'Inputs and Outputs Part A'!$B$12</f>
        <v>105</v>
      </c>
      <c r="AO972" s="33">
        <f t="shared" si="94"/>
        <v>93</v>
      </c>
      <c r="AP972" s="33">
        <f>IF(AO972-AL972&gt;'Inputs and Outputs Part A'!B$4,AO972-AL972-'Inputs and Outputs Part A'!B$4,0)</f>
        <v>0</v>
      </c>
      <c r="AQ972" s="35">
        <f>'Inputs and Outputs Part A'!$B$5*'Data Sheet A'!AO972-'Inputs and Outputs Part A'!$B$6*'Data Sheet A'!AP972</f>
        <v>3720</v>
      </c>
      <c r="AS972" s="13" t="s">
        <v>976</v>
      </c>
      <c r="AT972" s="34">
        <v>3</v>
      </c>
      <c r="AU972" s="34">
        <v>93</v>
      </c>
      <c r="AV972" s="33">
        <f>'Inputs and Outputs Part A'!$B$4</f>
        <v>100</v>
      </c>
      <c r="AW972" s="33">
        <f t="shared" si="95"/>
        <v>93</v>
      </c>
      <c r="AX972" s="33">
        <f>IF(AW972-AT972&gt;'Inputs and Outputs Part A'!B$4,AW972-AT972-'Inputs and Outputs Part A'!B$4,0)</f>
        <v>0</v>
      </c>
      <c r="AY972" s="35">
        <f>'Inputs and Outputs Part A'!$B$5*'Data Sheet A'!AW972</f>
        <v>3720</v>
      </c>
    </row>
    <row r="973" spans="1:51" x14ac:dyDescent="0.3">
      <c r="A973" s="13" t="s">
        <v>977</v>
      </c>
      <c r="B973" s="34">
        <v>1</v>
      </c>
      <c r="C973" s="34">
        <v>100</v>
      </c>
      <c r="D973" s="33">
        <f>'Inputs and Outputs Part A'!$B$4+'Inputs and Outputs Part A'!$B$8</f>
        <v>101</v>
      </c>
      <c r="E973" s="33">
        <f t="shared" si="90"/>
        <v>100</v>
      </c>
      <c r="F973" s="33">
        <f>IF(E973-B973&gt;'Inputs and Outputs Part A'!B$4,E973-B973-'Inputs and Outputs Part A'!B$4,0)</f>
        <v>0</v>
      </c>
      <c r="G973" s="35">
        <f>'Inputs and Outputs Part A'!$B$5*'Data Sheet A'!E973-'Inputs and Outputs Part A'!$B$6*'Data Sheet A'!F973</f>
        <v>4000</v>
      </c>
      <c r="J973" s="13" t="s">
        <v>977</v>
      </c>
      <c r="K973" s="34">
        <v>1</v>
      </c>
      <c r="L973" s="34">
        <v>100</v>
      </c>
      <c r="M973" s="33">
        <f>'Inputs and Outputs Part A'!$B$4+'Inputs and Outputs Part A'!$B$9</f>
        <v>102</v>
      </c>
      <c r="N973" s="33">
        <f t="shared" si="91"/>
        <v>100</v>
      </c>
      <c r="O973" s="33">
        <f>IF(N973-K973&gt;'Inputs and Outputs Part A'!B$4,N973-K973-'Inputs and Outputs Part A'!B$4,0)</f>
        <v>0</v>
      </c>
      <c r="P973" s="35">
        <f>'Inputs and Outputs Part A'!$B$5*'Data Sheet A'!N973-'Inputs and Outputs Part A'!$B$6*'Data Sheet A'!O973</f>
        <v>4000</v>
      </c>
      <c r="S973" s="13" t="s">
        <v>977</v>
      </c>
      <c r="T973" s="34">
        <v>1</v>
      </c>
      <c r="U973" s="34">
        <v>100</v>
      </c>
      <c r="V973" s="33">
        <f>'Inputs and Outputs Part A'!$B$4+'Inputs and Outputs Part A'!$B$10</f>
        <v>103</v>
      </c>
      <c r="W973" s="33">
        <f t="shared" si="92"/>
        <v>100</v>
      </c>
      <c r="X973" s="33">
        <f>IF(W973-T973&gt;'Inputs and Outputs Part A'!B$4,W973-T973-'Inputs and Outputs Part A'!B$4,0)</f>
        <v>0</v>
      </c>
      <c r="Y973" s="35">
        <f>'Inputs and Outputs Part A'!$B$5*'Data Sheet A'!W973-'Inputs and Outputs Part A'!$B$6*'Data Sheet A'!X973</f>
        <v>4000</v>
      </c>
      <c r="AB973" s="13" t="s">
        <v>977</v>
      </c>
      <c r="AC973" s="34">
        <v>1</v>
      </c>
      <c r="AD973" s="34">
        <v>100</v>
      </c>
      <c r="AE973" s="33">
        <f>'Inputs and Outputs Part A'!$B$4+'Inputs and Outputs Part A'!$B$11</f>
        <v>104</v>
      </c>
      <c r="AF973" s="33">
        <f t="shared" si="93"/>
        <v>100</v>
      </c>
      <c r="AG973" s="33">
        <f>IF(AF973-AC973&gt;'Inputs and Outputs Part A'!B$4,AF973-AC973-'Inputs and Outputs Part A'!B$4,0)</f>
        <v>0</v>
      </c>
      <c r="AH973" s="35">
        <f>'Inputs and Outputs Part A'!$B$5*'Data Sheet A'!AF973-'Inputs and Outputs Part A'!$B$6*'Data Sheet A'!AG973</f>
        <v>4000</v>
      </c>
      <c r="AK973" s="13" t="s">
        <v>977</v>
      </c>
      <c r="AL973" s="34">
        <v>1</v>
      </c>
      <c r="AM973" s="34">
        <v>100</v>
      </c>
      <c r="AN973" s="33">
        <f>'Inputs and Outputs Part A'!$B$4+'Inputs and Outputs Part A'!$B$12</f>
        <v>105</v>
      </c>
      <c r="AO973" s="33">
        <f t="shared" si="94"/>
        <v>100</v>
      </c>
      <c r="AP973" s="33">
        <f>IF(AO973-AL973&gt;'Inputs and Outputs Part A'!B$4,AO973-AL973-'Inputs and Outputs Part A'!B$4,0)</f>
        <v>0</v>
      </c>
      <c r="AQ973" s="35">
        <f>'Inputs and Outputs Part A'!$B$5*'Data Sheet A'!AO973-'Inputs and Outputs Part A'!$B$6*'Data Sheet A'!AP973</f>
        <v>4000</v>
      </c>
      <c r="AS973" s="13" t="s">
        <v>977</v>
      </c>
      <c r="AT973" s="34">
        <v>1</v>
      </c>
      <c r="AU973" s="34">
        <v>100</v>
      </c>
      <c r="AV973" s="33">
        <f>'Inputs and Outputs Part A'!$B$4</f>
        <v>100</v>
      </c>
      <c r="AW973" s="33">
        <f t="shared" si="95"/>
        <v>100</v>
      </c>
      <c r="AX973" s="33">
        <f>IF(AW973-AT973&gt;'Inputs and Outputs Part A'!B$4,AW973-AT973-'Inputs and Outputs Part A'!B$4,0)</f>
        <v>0</v>
      </c>
      <c r="AY973" s="35">
        <f>'Inputs and Outputs Part A'!$B$5*'Data Sheet A'!AW973</f>
        <v>4000</v>
      </c>
    </row>
    <row r="974" spans="1:51" x14ac:dyDescent="0.3">
      <c r="A974" s="13" t="s">
        <v>978</v>
      </c>
      <c r="B974" s="34">
        <v>1</v>
      </c>
      <c r="C974" s="34">
        <v>104</v>
      </c>
      <c r="D974" s="33">
        <f>'Inputs and Outputs Part A'!$B$4+'Inputs and Outputs Part A'!$B$8</f>
        <v>101</v>
      </c>
      <c r="E974" s="33">
        <f t="shared" si="90"/>
        <v>101</v>
      </c>
      <c r="F974" s="33">
        <f>IF(E974-B974&gt;'Inputs and Outputs Part A'!B$4,E974-B974-'Inputs and Outputs Part A'!B$4,0)</f>
        <v>0</v>
      </c>
      <c r="G974" s="35">
        <f>'Inputs and Outputs Part A'!$B$5*'Data Sheet A'!E974-'Inputs and Outputs Part A'!$B$6*'Data Sheet A'!F974</f>
        <v>4040</v>
      </c>
      <c r="J974" s="13" t="s">
        <v>978</v>
      </c>
      <c r="K974" s="34">
        <v>1</v>
      </c>
      <c r="L974" s="34">
        <v>104</v>
      </c>
      <c r="M974" s="33">
        <f>'Inputs and Outputs Part A'!$B$4+'Inputs and Outputs Part A'!$B$9</f>
        <v>102</v>
      </c>
      <c r="N974" s="33">
        <f t="shared" si="91"/>
        <v>102</v>
      </c>
      <c r="O974" s="33">
        <f>IF(N974-K974&gt;'Inputs and Outputs Part A'!B$4,N974-K974-'Inputs and Outputs Part A'!B$4,0)</f>
        <v>1</v>
      </c>
      <c r="P974" s="35">
        <f>'Inputs and Outputs Part A'!$B$5*'Data Sheet A'!N974-'Inputs and Outputs Part A'!$B$6*'Data Sheet A'!O974</f>
        <v>3980</v>
      </c>
      <c r="S974" s="13" t="s">
        <v>978</v>
      </c>
      <c r="T974" s="34">
        <v>1</v>
      </c>
      <c r="U974" s="34">
        <v>104</v>
      </c>
      <c r="V974" s="33">
        <f>'Inputs and Outputs Part A'!$B$4+'Inputs and Outputs Part A'!$B$10</f>
        <v>103</v>
      </c>
      <c r="W974" s="33">
        <f t="shared" si="92"/>
        <v>103</v>
      </c>
      <c r="X974" s="33">
        <f>IF(W974-T974&gt;'Inputs and Outputs Part A'!B$4,W974-T974-'Inputs and Outputs Part A'!B$4,0)</f>
        <v>2</v>
      </c>
      <c r="Y974" s="35">
        <f>'Inputs and Outputs Part A'!$B$5*'Data Sheet A'!W974-'Inputs and Outputs Part A'!$B$6*'Data Sheet A'!X974</f>
        <v>3920</v>
      </c>
      <c r="AB974" s="13" t="s">
        <v>978</v>
      </c>
      <c r="AC974" s="34">
        <v>1</v>
      </c>
      <c r="AD974" s="34">
        <v>104</v>
      </c>
      <c r="AE974" s="33">
        <f>'Inputs and Outputs Part A'!$B$4+'Inputs and Outputs Part A'!$B$11</f>
        <v>104</v>
      </c>
      <c r="AF974" s="33">
        <f t="shared" si="93"/>
        <v>104</v>
      </c>
      <c r="AG974" s="33">
        <f>IF(AF974-AC974&gt;'Inputs and Outputs Part A'!B$4,AF974-AC974-'Inputs and Outputs Part A'!B$4,0)</f>
        <v>3</v>
      </c>
      <c r="AH974" s="35">
        <f>'Inputs and Outputs Part A'!$B$5*'Data Sheet A'!AF974-'Inputs and Outputs Part A'!$B$6*'Data Sheet A'!AG974</f>
        <v>3860</v>
      </c>
      <c r="AK974" s="13" t="s">
        <v>978</v>
      </c>
      <c r="AL974" s="34">
        <v>1</v>
      </c>
      <c r="AM974" s="34">
        <v>104</v>
      </c>
      <c r="AN974" s="33">
        <f>'Inputs and Outputs Part A'!$B$4+'Inputs and Outputs Part A'!$B$12</f>
        <v>105</v>
      </c>
      <c r="AO974" s="33">
        <f t="shared" si="94"/>
        <v>104</v>
      </c>
      <c r="AP974" s="33">
        <f>IF(AO974-AL974&gt;'Inputs and Outputs Part A'!B$4,AO974-AL974-'Inputs and Outputs Part A'!B$4,0)</f>
        <v>3</v>
      </c>
      <c r="AQ974" s="35">
        <f>'Inputs and Outputs Part A'!$B$5*'Data Sheet A'!AO974-'Inputs and Outputs Part A'!$B$6*'Data Sheet A'!AP974</f>
        <v>3860</v>
      </c>
      <c r="AS974" s="13" t="s">
        <v>978</v>
      </c>
      <c r="AT974" s="34">
        <v>1</v>
      </c>
      <c r="AU974" s="34">
        <v>104</v>
      </c>
      <c r="AV974" s="33">
        <f>'Inputs and Outputs Part A'!$B$4</f>
        <v>100</v>
      </c>
      <c r="AW974" s="33">
        <f t="shared" si="95"/>
        <v>100</v>
      </c>
      <c r="AX974" s="33">
        <f>IF(AW974-AT974&gt;'Inputs and Outputs Part A'!B$4,AW974-AT974-'Inputs and Outputs Part A'!B$4,0)</f>
        <v>0</v>
      </c>
      <c r="AY974" s="35">
        <f>'Inputs and Outputs Part A'!$B$5*'Data Sheet A'!AW974</f>
        <v>4000</v>
      </c>
    </row>
    <row r="975" spans="1:51" x14ac:dyDescent="0.3">
      <c r="A975" s="13" t="s">
        <v>979</v>
      </c>
      <c r="B975" s="34">
        <v>3</v>
      </c>
      <c r="C975" s="34">
        <v>102</v>
      </c>
      <c r="D975" s="33">
        <f>'Inputs and Outputs Part A'!$B$4+'Inputs and Outputs Part A'!$B$8</f>
        <v>101</v>
      </c>
      <c r="E975" s="33">
        <f t="shared" si="90"/>
        <v>101</v>
      </c>
      <c r="F975" s="33">
        <f>IF(E975-B975&gt;'Inputs and Outputs Part A'!B$4,E975-B975-'Inputs and Outputs Part A'!B$4,0)</f>
        <v>0</v>
      </c>
      <c r="G975" s="35">
        <f>'Inputs and Outputs Part A'!$B$5*'Data Sheet A'!E975-'Inputs and Outputs Part A'!$B$6*'Data Sheet A'!F975</f>
        <v>4040</v>
      </c>
      <c r="J975" s="13" t="s">
        <v>979</v>
      </c>
      <c r="K975" s="34">
        <v>3</v>
      </c>
      <c r="L975" s="34">
        <v>102</v>
      </c>
      <c r="M975" s="33">
        <f>'Inputs and Outputs Part A'!$B$4+'Inputs and Outputs Part A'!$B$9</f>
        <v>102</v>
      </c>
      <c r="N975" s="33">
        <f t="shared" si="91"/>
        <v>102</v>
      </c>
      <c r="O975" s="33">
        <f>IF(N975-K975&gt;'Inputs and Outputs Part A'!B$4,N975-K975-'Inputs and Outputs Part A'!B$4,0)</f>
        <v>0</v>
      </c>
      <c r="P975" s="35">
        <f>'Inputs and Outputs Part A'!$B$5*'Data Sheet A'!N975-'Inputs and Outputs Part A'!$B$6*'Data Sheet A'!O975</f>
        <v>4080</v>
      </c>
      <c r="S975" s="13" t="s">
        <v>979</v>
      </c>
      <c r="T975" s="34">
        <v>3</v>
      </c>
      <c r="U975" s="34">
        <v>102</v>
      </c>
      <c r="V975" s="33">
        <f>'Inputs and Outputs Part A'!$B$4+'Inputs and Outputs Part A'!$B$10</f>
        <v>103</v>
      </c>
      <c r="W975" s="33">
        <f t="shared" si="92"/>
        <v>102</v>
      </c>
      <c r="X975" s="33">
        <f>IF(W975-T975&gt;'Inputs and Outputs Part A'!B$4,W975-T975-'Inputs and Outputs Part A'!B$4,0)</f>
        <v>0</v>
      </c>
      <c r="Y975" s="35">
        <f>'Inputs and Outputs Part A'!$B$5*'Data Sheet A'!W975-'Inputs and Outputs Part A'!$B$6*'Data Sheet A'!X975</f>
        <v>4080</v>
      </c>
      <c r="AB975" s="13" t="s">
        <v>979</v>
      </c>
      <c r="AC975" s="34">
        <v>3</v>
      </c>
      <c r="AD975" s="34">
        <v>102</v>
      </c>
      <c r="AE975" s="33">
        <f>'Inputs and Outputs Part A'!$B$4+'Inputs and Outputs Part A'!$B$11</f>
        <v>104</v>
      </c>
      <c r="AF975" s="33">
        <f t="shared" si="93"/>
        <v>102</v>
      </c>
      <c r="AG975" s="33">
        <f>IF(AF975-AC975&gt;'Inputs and Outputs Part A'!B$4,AF975-AC975-'Inputs and Outputs Part A'!B$4,0)</f>
        <v>0</v>
      </c>
      <c r="AH975" s="35">
        <f>'Inputs and Outputs Part A'!$B$5*'Data Sheet A'!AF975-'Inputs and Outputs Part A'!$B$6*'Data Sheet A'!AG975</f>
        <v>4080</v>
      </c>
      <c r="AK975" s="13" t="s">
        <v>979</v>
      </c>
      <c r="AL975" s="34">
        <v>3</v>
      </c>
      <c r="AM975" s="34">
        <v>102</v>
      </c>
      <c r="AN975" s="33">
        <f>'Inputs and Outputs Part A'!$B$4+'Inputs and Outputs Part A'!$B$12</f>
        <v>105</v>
      </c>
      <c r="AO975" s="33">
        <f t="shared" si="94"/>
        <v>102</v>
      </c>
      <c r="AP975" s="33">
        <f>IF(AO975-AL975&gt;'Inputs and Outputs Part A'!B$4,AO975-AL975-'Inputs and Outputs Part A'!B$4,0)</f>
        <v>0</v>
      </c>
      <c r="AQ975" s="35">
        <f>'Inputs and Outputs Part A'!$B$5*'Data Sheet A'!AO975-'Inputs and Outputs Part A'!$B$6*'Data Sheet A'!AP975</f>
        <v>4080</v>
      </c>
      <c r="AS975" s="13" t="s">
        <v>979</v>
      </c>
      <c r="AT975" s="34">
        <v>3</v>
      </c>
      <c r="AU975" s="34">
        <v>102</v>
      </c>
      <c r="AV975" s="33">
        <f>'Inputs and Outputs Part A'!$B$4</f>
        <v>100</v>
      </c>
      <c r="AW975" s="33">
        <f t="shared" si="95"/>
        <v>100</v>
      </c>
      <c r="AX975" s="33">
        <f>IF(AW975-AT975&gt;'Inputs and Outputs Part A'!B$4,AW975-AT975-'Inputs and Outputs Part A'!B$4,0)</f>
        <v>0</v>
      </c>
      <c r="AY975" s="35">
        <f>'Inputs and Outputs Part A'!$B$5*'Data Sheet A'!AW975</f>
        <v>4000</v>
      </c>
    </row>
    <row r="976" spans="1:51" x14ac:dyDescent="0.3">
      <c r="A976" s="13" t="s">
        <v>980</v>
      </c>
      <c r="B976" s="34">
        <v>8</v>
      </c>
      <c r="C976" s="34">
        <v>103</v>
      </c>
      <c r="D976" s="33">
        <f>'Inputs and Outputs Part A'!$B$4+'Inputs and Outputs Part A'!$B$8</f>
        <v>101</v>
      </c>
      <c r="E976" s="33">
        <f t="shared" si="90"/>
        <v>101</v>
      </c>
      <c r="F976" s="33">
        <f>IF(E976-B976&gt;'Inputs and Outputs Part A'!B$4,E976-B976-'Inputs and Outputs Part A'!B$4,0)</f>
        <v>0</v>
      </c>
      <c r="G976" s="35">
        <f>'Inputs and Outputs Part A'!$B$5*'Data Sheet A'!E976-'Inputs and Outputs Part A'!$B$6*'Data Sheet A'!F976</f>
        <v>4040</v>
      </c>
      <c r="J976" s="13" t="s">
        <v>980</v>
      </c>
      <c r="K976" s="34">
        <v>8</v>
      </c>
      <c r="L976" s="34">
        <v>103</v>
      </c>
      <c r="M976" s="33">
        <f>'Inputs and Outputs Part A'!$B$4+'Inputs and Outputs Part A'!$B$9</f>
        <v>102</v>
      </c>
      <c r="N976" s="33">
        <f t="shared" si="91"/>
        <v>102</v>
      </c>
      <c r="O976" s="33">
        <f>IF(N976-K976&gt;'Inputs and Outputs Part A'!B$4,N976-K976-'Inputs and Outputs Part A'!B$4,0)</f>
        <v>0</v>
      </c>
      <c r="P976" s="35">
        <f>'Inputs and Outputs Part A'!$B$5*'Data Sheet A'!N976-'Inputs and Outputs Part A'!$B$6*'Data Sheet A'!O976</f>
        <v>4080</v>
      </c>
      <c r="S976" s="13" t="s">
        <v>980</v>
      </c>
      <c r="T976" s="34">
        <v>8</v>
      </c>
      <c r="U976" s="34">
        <v>103</v>
      </c>
      <c r="V976" s="33">
        <f>'Inputs and Outputs Part A'!$B$4+'Inputs and Outputs Part A'!$B$10</f>
        <v>103</v>
      </c>
      <c r="W976" s="33">
        <f t="shared" si="92"/>
        <v>103</v>
      </c>
      <c r="X976" s="33">
        <f>IF(W976-T976&gt;'Inputs and Outputs Part A'!B$4,W976-T976-'Inputs and Outputs Part A'!B$4,0)</f>
        <v>0</v>
      </c>
      <c r="Y976" s="35">
        <f>'Inputs and Outputs Part A'!$B$5*'Data Sheet A'!W976-'Inputs and Outputs Part A'!$B$6*'Data Sheet A'!X976</f>
        <v>4120</v>
      </c>
      <c r="AB976" s="13" t="s">
        <v>980</v>
      </c>
      <c r="AC976" s="34">
        <v>8</v>
      </c>
      <c r="AD976" s="34">
        <v>103</v>
      </c>
      <c r="AE976" s="33">
        <f>'Inputs and Outputs Part A'!$B$4+'Inputs and Outputs Part A'!$B$11</f>
        <v>104</v>
      </c>
      <c r="AF976" s="33">
        <f t="shared" si="93"/>
        <v>103</v>
      </c>
      <c r="AG976" s="33">
        <f>IF(AF976-AC976&gt;'Inputs and Outputs Part A'!B$4,AF976-AC976-'Inputs and Outputs Part A'!B$4,0)</f>
        <v>0</v>
      </c>
      <c r="AH976" s="35">
        <f>'Inputs and Outputs Part A'!$B$5*'Data Sheet A'!AF976-'Inputs and Outputs Part A'!$B$6*'Data Sheet A'!AG976</f>
        <v>4120</v>
      </c>
      <c r="AK976" s="13" t="s">
        <v>980</v>
      </c>
      <c r="AL976" s="34">
        <v>8</v>
      </c>
      <c r="AM976" s="34">
        <v>103</v>
      </c>
      <c r="AN976" s="33">
        <f>'Inputs and Outputs Part A'!$B$4+'Inputs and Outputs Part A'!$B$12</f>
        <v>105</v>
      </c>
      <c r="AO976" s="33">
        <f t="shared" si="94"/>
        <v>103</v>
      </c>
      <c r="AP976" s="33">
        <f>IF(AO976-AL976&gt;'Inputs and Outputs Part A'!B$4,AO976-AL976-'Inputs and Outputs Part A'!B$4,0)</f>
        <v>0</v>
      </c>
      <c r="AQ976" s="35">
        <f>'Inputs and Outputs Part A'!$B$5*'Data Sheet A'!AO976-'Inputs and Outputs Part A'!$B$6*'Data Sheet A'!AP976</f>
        <v>4120</v>
      </c>
      <c r="AS976" s="13" t="s">
        <v>980</v>
      </c>
      <c r="AT976" s="34">
        <v>8</v>
      </c>
      <c r="AU976" s="34">
        <v>103</v>
      </c>
      <c r="AV976" s="33">
        <f>'Inputs and Outputs Part A'!$B$4</f>
        <v>100</v>
      </c>
      <c r="AW976" s="33">
        <f t="shared" si="95"/>
        <v>100</v>
      </c>
      <c r="AX976" s="33">
        <f>IF(AW976-AT976&gt;'Inputs and Outputs Part A'!B$4,AW976-AT976-'Inputs and Outputs Part A'!B$4,0)</f>
        <v>0</v>
      </c>
      <c r="AY976" s="35">
        <f>'Inputs and Outputs Part A'!$B$5*'Data Sheet A'!AW976</f>
        <v>4000</v>
      </c>
    </row>
    <row r="977" spans="1:51" x14ac:dyDescent="0.3">
      <c r="A977" s="13" t="s">
        <v>981</v>
      </c>
      <c r="B977" s="34">
        <v>1</v>
      </c>
      <c r="C977" s="34">
        <v>113</v>
      </c>
      <c r="D977" s="33">
        <f>'Inputs and Outputs Part A'!$B$4+'Inputs and Outputs Part A'!$B$8</f>
        <v>101</v>
      </c>
      <c r="E977" s="33">
        <f t="shared" si="90"/>
        <v>101</v>
      </c>
      <c r="F977" s="33">
        <f>IF(E977-B977&gt;'Inputs and Outputs Part A'!B$4,E977-B977-'Inputs and Outputs Part A'!B$4,0)</f>
        <v>0</v>
      </c>
      <c r="G977" s="35">
        <f>'Inputs and Outputs Part A'!$B$5*'Data Sheet A'!E977-'Inputs and Outputs Part A'!$B$6*'Data Sheet A'!F977</f>
        <v>4040</v>
      </c>
      <c r="J977" s="13" t="s">
        <v>981</v>
      </c>
      <c r="K977" s="34">
        <v>1</v>
      </c>
      <c r="L977" s="34">
        <v>113</v>
      </c>
      <c r="M977" s="33">
        <f>'Inputs and Outputs Part A'!$B$4+'Inputs and Outputs Part A'!$B$9</f>
        <v>102</v>
      </c>
      <c r="N977" s="33">
        <f t="shared" si="91"/>
        <v>102</v>
      </c>
      <c r="O977" s="33">
        <f>IF(N977-K977&gt;'Inputs and Outputs Part A'!B$4,N977-K977-'Inputs and Outputs Part A'!B$4,0)</f>
        <v>1</v>
      </c>
      <c r="P977" s="35">
        <f>'Inputs and Outputs Part A'!$B$5*'Data Sheet A'!N977-'Inputs and Outputs Part A'!$B$6*'Data Sheet A'!O977</f>
        <v>3980</v>
      </c>
      <c r="S977" s="13" t="s">
        <v>981</v>
      </c>
      <c r="T977" s="34">
        <v>1</v>
      </c>
      <c r="U977" s="34">
        <v>113</v>
      </c>
      <c r="V977" s="33">
        <f>'Inputs and Outputs Part A'!$B$4+'Inputs and Outputs Part A'!$B$10</f>
        <v>103</v>
      </c>
      <c r="W977" s="33">
        <f t="shared" si="92"/>
        <v>103</v>
      </c>
      <c r="X977" s="33">
        <f>IF(W977-T977&gt;'Inputs and Outputs Part A'!B$4,W977-T977-'Inputs and Outputs Part A'!B$4,0)</f>
        <v>2</v>
      </c>
      <c r="Y977" s="35">
        <f>'Inputs and Outputs Part A'!$B$5*'Data Sheet A'!W977-'Inputs and Outputs Part A'!$B$6*'Data Sheet A'!X977</f>
        <v>3920</v>
      </c>
      <c r="AB977" s="13" t="s">
        <v>981</v>
      </c>
      <c r="AC977" s="34">
        <v>1</v>
      </c>
      <c r="AD977" s="34">
        <v>113</v>
      </c>
      <c r="AE977" s="33">
        <f>'Inputs and Outputs Part A'!$B$4+'Inputs and Outputs Part A'!$B$11</f>
        <v>104</v>
      </c>
      <c r="AF977" s="33">
        <f t="shared" si="93"/>
        <v>104</v>
      </c>
      <c r="AG977" s="33">
        <f>IF(AF977-AC977&gt;'Inputs and Outputs Part A'!B$4,AF977-AC977-'Inputs and Outputs Part A'!B$4,0)</f>
        <v>3</v>
      </c>
      <c r="AH977" s="35">
        <f>'Inputs and Outputs Part A'!$B$5*'Data Sheet A'!AF977-'Inputs and Outputs Part A'!$B$6*'Data Sheet A'!AG977</f>
        <v>3860</v>
      </c>
      <c r="AK977" s="13" t="s">
        <v>981</v>
      </c>
      <c r="AL977" s="34">
        <v>1</v>
      </c>
      <c r="AM977" s="34">
        <v>113</v>
      </c>
      <c r="AN977" s="33">
        <f>'Inputs and Outputs Part A'!$B$4+'Inputs and Outputs Part A'!$B$12</f>
        <v>105</v>
      </c>
      <c r="AO977" s="33">
        <f t="shared" si="94"/>
        <v>105</v>
      </c>
      <c r="AP977" s="33">
        <f>IF(AO977-AL977&gt;'Inputs and Outputs Part A'!B$4,AO977-AL977-'Inputs and Outputs Part A'!B$4,0)</f>
        <v>4</v>
      </c>
      <c r="AQ977" s="35">
        <f>'Inputs and Outputs Part A'!$B$5*'Data Sheet A'!AO977-'Inputs and Outputs Part A'!$B$6*'Data Sheet A'!AP977</f>
        <v>3800</v>
      </c>
      <c r="AS977" s="13" t="s">
        <v>981</v>
      </c>
      <c r="AT977" s="34">
        <v>1</v>
      </c>
      <c r="AU977" s="34">
        <v>113</v>
      </c>
      <c r="AV977" s="33">
        <f>'Inputs and Outputs Part A'!$B$4</f>
        <v>100</v>
      </c>
      <c r="AW977" s="33">
        <f t="shared" si="95"/>
        <v>100</v>
      </c>
      <c r="AX977" s="33">
        <f>IF(AW977-AT977&gt;'Inputs and Outputs Part A'!B$4,AW977-AT977-'Inputs and Outputs Part A'!B$4,0)</f>
        <v>0</v>
      </c>
      <c r="AY977" s="35">
        <f>'Inputs and Outputs Part A'!$B$5*'Data Sheet A'!AW977</f>
        <v>4000</v>
      </c>
    </row>
    <row r="978" spans="1:51" x14ac:dyDescent="0.3">
      <c r="A978" s="13" t="s">
        <v>982</v>
      </c>
      <c r="B978" s="34">
        <v>6</v>
      </c>
      <c r="C978" s="34">
        <v>96</v>
      </c>
      <c r="D978" s="33">
        <f>'Inputs and Outputs Part A'!$B$4+'Inputs and Outputs Part A'!$B$8</f>
        <v>101</v>
      </c>
      <c r="E978" s="33">
        <f t="shared" si="90"/>
        <v>96</v>
      </c>
      <c r="F978" s="33">
        <f>IF(E978-B978&gt;'Inputs and Outputs Part A'!B$4,E978-B978-'Inputs and Outputs Part A'!B$4,0)</f>
        <v>0</v>
      </c>
      <c r="G978" s="35">
        <f>'Inputs and Outputs Part A'!$B$5*'Data Sheet A'!E978-'Inputs and Outputs Part A'!$B$6*'Data Sheet A'!F978</f>
        <v>3840</v>
      </c>
      <c r="J978" s="13" t="s">
        <v>982</v>
      </c>
      <c r="K978" s="34">
        <v>6</v>
      </c>
      <c r="L978" s="34">
        <v>96</v>
      </c>
      <c r="M978" s="33">
        <f>'Inputs and Outputs Part A'!$B$4+'Inputs and Outputs Part A'!$B$9</f>
        <v>102</v>
      </c>
      <c r="N978" s="33">
        <f t="shared" si="91"/>
        <v>96</v>
      </c>
      <c r="O978" s="33">
        <f>IF(N978-K978&gt;'Inputs and Outputs Part A'!B$4,N978-K978-'Inputs and Outputs Part A'!B$4,0)</f>
        <v>0</v>
      </c>
      <c r="P978" s="35">
        <f>'Inputs and Outputs Part A'!$B$5*'Data Sheet A'!N978-'Inputs and Outputs Part A'!$B$6*'Data Sheet A'!O978</f>
        <v>3840</v>
      </c>
      <c r="S978" s="13" t="s">
        <v>982</v>
      </c>
      <c r="T978" s="34">
        <v>6</v>
      </c>
      <c r="U978" s="34">
        <v>96</v>
      </c>
      <c r="V978" s="33">
        <f>'Inputs and Outputs Part A'!$B$4+'Inputs and Outputs Part A'!$B$10</f>
        <v>103</v>
      </c>
      <c r="W978" s="33">
        <f t="shared" si="92"/>
        <v>96</v>
      </c>
      <c r="X978" s="33">
        <f>IF(W978-T978&gt;'Inputs and Outputs Part A'!B$4,W978-T978-'Inputs and Outputs Part A'!B$4,0)</f>
        <v>0</v>
      </c>
      <c r="Y978" s="35">
        <f>'Inputs and Outputs Part A'!$B$5*'Data Sheet A'!W978-'Inputs and Outputs Part A'!$B$6*'Data Sheet A'!X978</f>
        <v>3840</v>
      </c>
      <c r="AB978" s="13" t="s">
        <v>982</v>
      </c>
      <c r="AC978" s="34">
        <v>6</v>
      </c>
      <c r="AD978" s="34">
        <v>96</v>
      </c>
      <c r="AE978" s="33">
        <f>'Inputs and Outputs Part A'!$B$4+'Inputs and Outputs Part A'!$B$11</f>
        <v>104</v>
      </c>
      <c r="AF978" s="33">
        <f t="shared" si="93"/>
        <v>96</v>
      </c>
      <c r="AG978" s="33">
        <f>IF(AF978-AC978&gt;'Inputs and Outputs Part A'!B$4,AF978-AC978-'Inputs and Outputs Part A'!B$4,0)</f>
        <v>0</v>
      </c>
      <c r="AH978" s="35">
        <f>'Inputs and Outputs Part A'!$B$5*'Data Sheet A'!AF978-'Inputs and Outputs Part A'!$B$6*'Data Sheet A'!AG978</f>
        <v>3840</v>
      </c>
      <c r="AK978" s="13" t="s">
        <v>982</v>
      </c>
      <c r="AL978" s="34">
        <v>6</v>
      </c>
      <c r="AM978" s="34">
        <v>96</v>
      </c>
      <c r="AN978" s="33">
        <f>'Inputs and Outputs Part A'!$B$4+'Inputs and Outputs Part A'!$B$12</f>
        <v>105</v>
      </c>
      <c r="AO978" s="33">
        <f t="shared" si="94"/>
        <v>96</v>
      </c>
      <c r="AP978" s="33">
        <f>IF(AO978-AL978&gt;'Inputs and Outputs Part A'!B$4,AO978-AL978-'Inputs and Outputs Part A'!B$4,0)</f>
        <v>0</v>
      </c>
      <c r="AQ978" s="35">
        <f>'Inputs and Outputs Part A'!$B$5*'Data Sheet A'!AO978-'Inputs and Outputs Part A'!$B$6*'Data Sheet A'!AP978</f>
        <v>3840</v>
      </c>
      <c r="AS978" s="13" t="s">
        <v>982</v>
      </c>
      <c r="AT978" s="34">
        <v>6</v>
      </c>
      <c r="AU978" s="34">
        <v>96</v>
      </c>
      <c r="AV978" s="33">
        <f>'Inputs and Outputs Part A'!$B$4</f>
        <v>100</v>
      </c>
      <c r="AW978" s="33">
        <f t="shared" si="95"/>
        <v>96</v>
      </c>
      <c r="AX978" s="33">
        <f>IF(AW978-AT978&gt;'Inputs and Outputs Part A'!B$4,AW978-AT978-'Inputs and Outputs Part A'!B$4,0)</f>
        <v>0</v>
      </c>
      <c r="AY978" s="35">
        <f>'Inputs and Outputs Part A'!$B$5*'Data Sheet A'!AW978</f>
        <v>3840</v>
      </c>
    </row>
    <row r="979" spans="1:51" x14ac:dyDescent="0.3">
      <c r="A979" s="13" t="s">
        <v>983</v>
      </c>
      <c r="B979" s="34">
        <v>2</v>
      </c>
      <c r="C979" s="34">
        <v>108</v>
      </c>
      <c r="D979" s="33">
        <f>'Inputs and Outputs Part A'!$B$4+'Inputs and Outputs Part A'!$B$8</f>
        <v>101</v>
      </c>
      <c r="E979" s="33">
        <f t="shared" si="90"/>
        <v>101</v>
      </c>
      <c r="F979" s="33">
        <f>IF(E979-B979&gt;'Inputs and Outputs Part A'!B$4,E979-B979-'Inputs and Outputs Part A'!B$4,0)</f>
        <v>0</v>
      </c>
      <c r="G979" s="35">
        <f>'Inputs and Outputs Part A'!$B$5*'Data Sheet A'!E979-'Inputs and Outputs Part A'!$B$6*'Data Sheet A'!F979</f>
        <v>4040</v>
      </c>
      <c r="J979" s="13" t="s">
        <v>983</v>
      </c>
      <c r="K979" s="34">
        <v>2</v>
      </c>
      <c r="L979" s="34">
        <v>108</v>
      </c>
      <c r="M979" s="33">
        <f>'Inputs and Outputs Part A'!$B$4+'Inputs and Outputs Part A'!$B$9</f>
        <v>102</v>
      </c>
      <c r="N979" s="33">
        <f t="shared" si="91"/>
        <v>102</v>
      </c>
      <c r="O979" s="33">
        <f>IF(N979-K979&gt;'Inputs and Outputs Part A'!B$4,N979-K979-'Inputs and Outputs Part A'!B$4,0)</f>
        <v>0</v>
      </c>
      <c r="P979" s="35">
        <f>'Inputs and Outputs Part A'!$B$5*'Data Sheet A'!N979-'Inputs and Outputs Part A'!$B$6*'Data Sheet A'!O979</f>
        <v>4080</v>
      </c>
      <c r="S979" s="13" t="s">
        <v>983</v>
      </c>
      <c r="T979" s="34">
        <v>2</v>
      </c>
      <c r="U979" s="34">
        <v>108</v>
      </c>
      <c r="V979" s="33">
        <f>'Inputs and Outputs Part A'!$B$4+'Inputs and Outputs Part A'!$B$10</f>
        <v>103</v>
      </c>
      <c r="W979" s="33">
        <f t="shared" si="92"/>
        <v>103</v>
      </c>
      <c r="X979" s="33">
        <f>IF(W979-T979&gt;'Inputs and Outputs Part A'!B$4,W979-T979-'Inputs and Outputs Part A'!B$4,0)</f>
        <v>1</v>
      </c>
      <c r="Y979" s="35">
        <f>'Inputs and Outputs Part A'!$B$5*'Data Sheet A'!W979-'Inputs and Outputs Part A'!$B$6*'Data Sheet A'!X979</f>
        <v>4020</v>
      </c>
      <c r="AB979" s="13" t="s">
        <v>983</v>
      </c>
      <c r="AC979" s="34">
        <v>2</v>
      </c>
      <c r="AD979" s="34">
        <v>108</v>
      </c>
      <c r="AE979" s="33">
        <f>'Inputs and Outputs Part A'!$B$4+'Inputs and Outputs Part A'!$B$11</f>
        <v>104</v>
      </c>
      <c r="AF979" s="33">
        <f t="shared" si="93"/>
        <v>104</v>
      </c>
      <c r="AG979" s="33">
        <f>IF(AF979-AC979&gt;'Inputs and Outputs Part A'!B$4,AF979-AC979-'Inputs and Outputs Part A'!B$4,0)</f>
        <v>2</v>
      </c>
      <c r="AH979" s="35">
        <f>'Inputs and Outputs Part A'!$B$5*'Data Sheet A'!AF979-'Inputs and Outputs Part A'!$B$6*'Data Sheet A'!AG979</f>
        <v>3960</v>
      </c>
      <c r="AK979" s="13" t="s">
        <v>983</v>
      </c>
      <c r="AL979" s="34">
        <v>2</v>
      </c>
      <c r="AM979" s="34">
        <v>108</v>
      </c>
      <c r="AN979" s="33">
        <f>'Inputs and Outputs Part A'!$B$4+'Inputs and Outputs Part A'!$B$12</f>
        <v>105</v>
      </c>
      <c r="AO979" s="33">
        <f t="shared" si="94"/>
        <v>105</v>
      </c>
      <c r="AP979" s="33">
        <f>IF(AO979-AL979&gt;'Inputs and Outputs Part A'!B$4,AO979-AL979-'Inputs and Outputs Part A'!B$4,0)</f>
        <v>3</v>
      </c>
      <c r="AQ979" s="35">
        <f>'Inputs and Outputs Part A'!$B$5*'Data Sheet A'!AO979-'Inputs and Outputs Part A'!$B$6*'Data Sheet A'!AP979</f>
        <v>3900</v>
      </c>
      <c r="AS979" s="13" t="s">
        <v>983</v>
      </c>
      <c r="AT979" s="34">
        <v>2</v>
      </c>
      <c r="AU979" s="34">
        <v>108</v>
      </c>
      <c r="AV979" s="33">
        <f>'Inputs and Outputs Part A'!$B$4</f>
        <v>100</v>
      </c>
      <c r="AW979" s="33">
        <f t="shared" si="95"/>
        <v>100</v>
      </c>
      <c r="AX979" s="33">
        <f>IF(AW979-AT979&gt;'Inputs and Outputs Part A'!B$4,AW979-AT979-'Inputs and Outputs Part A'!B$4,0)</f>
        <v>0</v>
      </c>
      <c r="AY979" s="35">
        <f>'Inputs and Outputs Part A'!$B$5*'Data Sheet A'!AW979</f>
        <v>4000</v>
      </c>
    </row>
    <row r="980" spans="1:51" x14ac:dyDescent="0.3">
      <c r="A980" s="13" t="s">
        <v>984</v>
      </c>
      <c r="B980" s="34">
        <v>0</v>
      </c>
      <c r="C980" s="34">
        <v>102</v>
      </c>
      <c r="D980" s="33">
        <f>'Inputs and Outputs Part A'!$B$4+'Inputs and Outputs Part A'!$B$8</f>
        <v>101</v>
      </c>
      <c r="E980" s="33">
        <f t="shared" si="90"/>
        <v>101</v>
      </c>
      <c r="F980" s="33">
        <f>IF(E980-B980&gt;'Inputs and Outputs Part A'!B$4,E980-B980-'Inputs and Outputs Part A'!B$4,0)</f>
        <v>1</v>
      </c>
      <c r="G980" s="35">
        <f>'Inputs and Outputs Part A'!$B$5*'Data Sheet A'!E980-'Inputs and Outputs Part A'!$B$6*'Data Sheet A'!F980</f>
        <v>3940</v>
      </c>
      <c r="J980" s="13" t="s">
        <v>984</v>
      </c>
      <c r="K980" s="34">
        <v>0</v>
      </c>
      <c r="L980" s="34">
        <v>102</v>
      </c>
      <c r="M980" s="33">
        <f>'Inputs and Outputs Part A'!$B$4+'Inputs and Outputs Part A'!$B$9</f>
        <v>102</v>
      </c>
      <c r="N980" s="33">
        <f t="shared" si="91"/>
        <v>102</v>
      </c>
      <c r="O980" s="33">
        <f>IF(N980-K980&gt;'Inputs and Outputs Part A'!B$4,N980-K980-'Inputs and Outputs Part A'!B$4,0)</f>
        <v>2</v>
      </c>
      <c r="P980" s="35">
        <f>'Inputs and Outputs Part A'!$B$5*'Data Sheet A'!N980-'Inputs and Outputs Part A'!$B$6*'Data Sheet A'!O980</f>
        <v>3880</v>
      </c>
      <c r="S980" s="13" t="s">
        <v>984</v>
      </c>
      <c r="T980" s="34">
        <v>0</v>
      </c>
      <c r="U980" s="34">
        <v>102</v>
      </c>
      <c r="V980" s="33">
        <f>'Inputs and Outputs Part A'!$B$4+'Inputs and Outputs Part A'!$B$10</f>
        <v>103</v>
      </c>
      <c r="W980" s="33">
        <f t="shared" si="92"/>
        <v>102</v>
      </c>
      <c r="X980" s="33">
        <f>IF(W980-T980&gt;'Inputs and Outputs Part A'!B$4,W980-T980-'Inputs and Outputs Part A'!B$4,0)</f>
        <v>2</v>
      </c>
      <c r="Y980" s="35">
        <f>'Inputs and Outputs Part A'!$B$5*'Data Sheet A'!W980-'Inputs and Outputs Part A'!$B$6*'Data Sheet A'!X980</f>
        <v>3880</v>
      </c>
      <c r="AB980" s="13" t="s">
        <v>984</v>
      </c>
      <c r="AC980" s="34">
        <v>0</v>
      </c>
      <c r="AD980" s="34">
        <v>102</v>
      </c>
      <c r="AE980" s="33">
        <f>'Inputs and Outputs Part A'!$B$4+'Inputs and Outputs Part A'!$B$11</f>
        <v>104</v>
      </c>
      <c r="AF980" s="33">
        <f t="shared" si="93"/>
        <v>102</v>
      </c>
      <c r="AG980" s="33">
        <f>IF(AF980-AC980&gt;'Inputs and Outputs Part A'!B$4,AF980-AC980-'Inputs and Outputs Part A'!B$4,0)</f>
        <v>2</v>
      </c>
      <c r="AH980" s="35">
        <f>'Inputs and Outputs Part A'!$B$5*'Data Sheet A'!AF980-'Inputs and Outputs Part A'!$B$6*'Data Sheet A'!AG980</f>
        <v>3880</v>
      </c>
      <c r="AK980" s="13" t="s">
        <v>984</v>
      </c>
      <c r="AL980" s="34">
        <v>0</v>
      </c>
      <c r="AM980" s="34">
        <v>102</v>
      </c>
      <c r="AN980" s="33">
        <f>'Inputs and Outputs Part A'!$B$4+'Inputs and Outputs Part A'!$B$12</f>
        <v>105</v>
      </c>
      <c r="AO980" s="33">
        <f t="shared" si="94"/>
        <v>102</v>
      </c>
      <c r="AP980" s="33">
        <f>IF(AO980-AL980&gt;'Inputs and Outputs Part A'!B$4,AO980-AL980-'Inputs and Outputs Part A'!B$4,0)</f>
        <v>2</v>
      </c>
      <c r="AQ980" s="35">
        <f>'Inputs and Outputs Part A'!$B$5*'Data Sheet A'!AO980-'Inputs and Outputs Part A'!$B$6*'Data Sheet A'!AP980</f>
        <v>3880</v>
      </c>
      <c r="AS980" s="13" t="s">
        <v>984</v>
      </c>
      <c r="AT980" s="34">
        <v>0</v>
      </c>
      <c r="AU980" s="34">
        <v>102</v>
      </c>
      <c r="AV980" s="33">
        <f>'Inputs and Outputs Part A'!$B$4</f>
        <v>100</v>
      </c>
      <c r="AW980" s="33">
        <f t="shared" si="95"/>
        <v>100</v>
      </c>
      <c r="AX980" s="33">
        <f>IF(AW980-AT980&gt;'Inputs and Outputs Part A'!B$4,AW980-AT980-'Inputs and Outputs Part A'!B$4,0)</f>
        <v>0</v>
      </c>
      <c r="AY980" s="35">
        <f>'Inputs and Outputs Part A'!$B$5*'Data Sheet A'!AW980</f>
        <v>4000</v>
      </c>
    </row>
    <row r="981" spans="1:51" x14ac:dyDescent="0.3">
      <c r="A981" s="13" t="s">
        <v>985</v>
      </c>
      <c r="B981" s="34">
        <v>3</v>
      </c>
      <c r="C981" s="34">
        <v>97</v>
      </c>
      <c r="D981" s="33">
        <f>'Inputs and Outputs Part A'!$B$4+'Inputs and Outputs Part A'!$B$8</f>
        <v>101</v>
      </c>
      <c r="E981" s="33">
        <f t="shared" si="90"/>
        <v>97</v>
      </c>
      <c r="F981" s="33">
        <f>IF(E981-B981&gt;'Inputs and Outputs Part A'!B$4,E981-B981-'Inputs and Outputs Part A'!B$4,0)</f>
        <v>0</v>
      </c>
      <c r="G981" s="35">
        <f>'Inputs and Outputs Part A'!$B$5*'Data Sheet A'!E981-'Inputs and Outputs Part A'!$B$6*'Data Sheet A'!F981</f>
        <v>3880</v>
      </c>
      <c r="J981" s="13" t="s">
        <v>985</v>
      </c>
      <c r="K981" s="34">
        <v>3</v>
      </c>
      <c r="L981" s="34">
        <v>97</v>
      </c>
      <c r="M981" s="33">
        <f>'Inputs and Outputs Part A'!$B$4+'Inputs and Outputs Part A'!$B$9</f>
        <v>102</v>
      </c>
      <c r="N981" s="33">
        <f t="shared" si="91"/>
        <v>97</v>
      </c>
      <c r="O981" s="33">
        <f>IF(N981-K981&gt;'Inputs and Outputs Part A'!B$4,N981-K981-'Inputs and Outputs Part A'!B$4,0)</f>
        <v>0</v>
      </c>
      <c r="P981" s="35">
        <f>'Inputs and Outputs Part A'!$B$5*'Data Sheet A'!N981-'Inputs and Outputs Part A'!$B$6*'Data Sheet A'!O981</f>
        <v>3880</v>
      </c>
      <c r="S981" s="13" t="s">
        <v>985</v>
      </c>
      <c r="T981" s="34">
        <v>3</v>
      </c>
      <c r="U981" s="34">
        <v>97</v>
      </c>
      <c r="V981" s="33">
        <f>'Inputs and Outputs Part A'!$B$4+'Inputs and Outputs Part A'!$B$10</f>
        <v>103</v>
      </c>
      <c r="W981" s="33">
        <f t="shared" si="92"/>
        <v>97</v>
      </c>
      <c r="X981" s="33">
        <f>IF(W981-T981&gt;'Inputs and Outputs Part A'!B$4,W981-T981-'Inputs and Outputs Part A'!B$4,0)</f>
        <v>0</v>
      </c>
      <c r="Y981" s="35">
        <f>'Inputs and Outputs Part A'!$B$5*'Data Sheet A'!W981-'Inputs and Outputs Part A'!$B$6*'Data Sheet A'!X981</f>
        <v>3880</v>
      </c>
      <c r="AB981" s="13" t="s">
        <v>985</v>
      </c>
      <c r="AC981" s="34">
        <v>3</v>
      </c>
      <c r="AD981" s="34">
        <v>97</v>
      </c>
      <c r="AE981" s="33">
        <f>'Inputs and Outputs Part A'!$B$4+'Inputs and Outputs Part A'!$B$11</f>
        <v>104</v>
      </c>
      <c r="AF981" s="33">
        <f t="shared" si="93"/>
        <v>97</v>
      </c>
      <c r="AG981" s="33">
        <f>IF(AF981-AC981&gt;'Inputs and Outputs Part A'!B$4,AF981-AC981-'Inputs and Outputs Part A'!B$4,0)</f>
        <v>0</v>
      </c>
      <c r="AH981" s="35">
        <f>'Inputs and Outputs Part A'!$B$5*'Data Sheet A'!AF981-'Inputs and Outputs Part A'!$B$6*'Data Sheet A'!AG981</f>
        <v>3880</v>
      </c>
      <c r="AK981" s="13" t="s">
        <v>985</v>
      </c>
      <c r="AL981" s="34">
        <v>3</v>
      </c>
      <c r="AM981" s="34">
        <v>97</v>
      </c>
      <c r="AN981" s="33">
        <f>'Inputs and Outputs Part A'!$B$4+'Inputs and Outputs Part A'!$B$12</f>
        <v>105</v>
      </c>
      <c r="AO981" s="33">
        <f t="shared" si="94"/>
        <v>97</v>
      </c>
      <c r="AP981" s="33">
        <f>IF(AO981-AL981&gt;'Inputs and Outputs Part A'!B$4,AO981-AL981-'Inputs and Outputs Part A'!B$4,0)</f>
        <v>0</v>
      </c>
      <c r="AQ981" s="35">
        <f>'Inputs and Outputs Part A'!$B$5*'Data Sheet A'!AO981-'Inputs and Outputs Part A'!$B$6*'Data Sheet A'!AP981</f>
        <v>3880</v>
      </c>
      <c r="AS981" s="13" t="s">
        <v>985</v>
      </c>
      <c r="AT981" s="34">
        <v>3</v>
      </c>
      <c r="AU981" s="34">
        <v>97</v>
      </c>
      <c r="AV981" s="33">
        <f>'Inputs and Outputs Part A'!$B$4</f>
        <v>100</v>
      </c>
      <c r="AW981" s="33">
        <f t="shared" si="95"/>
        <v>97</v>
      </c>
      <c r="AX981" s="33">
        <f>IF(AW981-AT981&gt;'Inputs and Outputs Part A'!B$4,AW981-AT981-'Inputs and Outputs Part A'!B$4,0)</f>
        <v>0</v>
      </c>
      <c r="AY981" s="35">
        <f>'Inputs and Outputs Part A'!$B$5*'Data Sheet A'!AW981</f>
        <v>3880</v>
      </c>
    </row>
    <row r="982" spans="1:51" x14ac:dyDescent="0.3">
      <c r="A982" s="13" t="s">
        <v>986</v>
      </c>
      <c r="B982" s="34">
        <v>2</v>
      </c>
      <c r="C982" s="34">
        <v>106</v>
      </c>
      <c r="D982" s="33">
        <f>'Inputs and Outputs Part A'!$B$4+'Inputs and Outputs Part A'!$B$8</f>
        <v>101</v>
      </c>
      <c r="E982" s="33">
        <f t="shared" si="90"/>
        <v>101</v>
      </c>
      <c r="F982" s="33">
        <f>IF(E982-B982&gt;'Inputs and Outputs Part A'!B$4,E982-B982-'Inputs and Outputs Part A'!B$4,0)</f>
        <v>0</v>
      </c>
      <c r="G982" s="35">
        <f>'Inputs and Outputs Part A'!$B$5*'Data Sheet A'!E982-'Inputs and Outputs Part A'!$B$6*'Data Sheet A'!F982</f>
        <v>4040</v>
      </c>
      <c r="J982" s="13" t="s">
        <v>986</v>
      </c>
      <c r="K982" s="34">
        <v>2</v>
      </c>
      <c r="L982" s="34">
        <v>106</v>
      </c>
      <c r="M982" s="33">
        <f>'Inputs and Outputs Part A'!$B$4+'Inputs and Outputs Part A'!$B$9</f>
        <v>102</v>
      </c>
      <c r="N982" s="33">
        <f t="shared" si="91"/>
        <v>102</v>
      </c>
      <c r="O982" s="33">
        <f>IF(N982-K982&gt;'Inputs and Outputs Part A'!B$4,N982-K982-'Inputs and Outputs Part A'!B$4,0)</f>
        <v>0</v>
      </c>
      <c r="P982" s="35">
        <f>'Inputs and Outputs Part A'!$B$5*'Data Sheet A'!N982-'Inputs and Outputs Part A'!$B$6*'Data Sheet A'!O982</f>
        <v>4080</v>
      </c>
      <c r="S982" s="13" t="s">
        <v>986</v>
      </c>
      <c r="T982" s="34">
        <v>2</v>
      </c>
      <c r="U982" s="34">
        <v>106</v>
      </c>
      <c r="V982" s="33">
        <f>'Inputs and Outputs Part A'!$B$4+'Inputs and Outputs Part A'!$B$10</f>
        <v>103</v>
      </c>
      <c r="W982" s="33">
        <f t="shared" si="92"/>
        <v>103</v>
      </c>
      <c r="X982" s="33">
        <f>IF(W982-T982&gt;'Inputs and Outputs Part A'!B$4,W982-T982-'Inputs and Outputs Part A'!B$4,0)</f>
        <v>1</v>
      </c>
      <c r="Y982" s="35">
        <f>'Inputs and Outputs Part A'!$B$5*'Data Sheet A'!W982-'Inputs and Outputs Part A'!$B$6*'Data Sheet A'!X982</f>
        <v>4020</v>
      </c>
      <c r="AB982" s="13" t="s">
        <v>986</v>
      </c>
      <c r="AC982" s="34">
        <v>2</v>
      </c>
      <c r="AD982" s="34">
        <v>106</v>
      </c>
      <c r="AE982" s="33">
        <f>'Inputs and Outputs Part A'!$B$4+'Inputs and Outputs Part A'!$B$11</f>
        <v>104</v>
      </c>
      <c r="AF982" s="33">
        <f t="shared" si="93"/>
        <v>104</v>
      </c>
      <c r="AG982" s="33">
        <f>IF(AF982-AC982&gt;'Inputs and Outputs Part A'!B$4,AF982-AC982-'Inputs and Outputs Part A'!B$4,0)</f>
        <v>2</v>
      </c>
      <c r="AH982" s="35">
        <f>'Inputs and Outputs Part A'!$B$5*'Data Sheet A'!AF982-'Inputs and Outputs Part A'!$B$6*'Data Sheet A'!AG982</f>
        <v>3960</v>
      </c>
      <c r="AK982" s="13" t="s">
        <v>986</v>
      </c>
      <c r="AL982" s="34">
        <v>2</v>
      </c>
      <c r="AM982" s="34">
        <v>106</v>
      </c>
      <c r="AN982" s="33">
        <f>'Inputs and Outputs Part A'!$B$4+'Inputs and Outputs Part A'!$B$12</f>
        <v>105</v>
      </c>
      <c r="AO982" s="33">
        <f t="shared" si="94"/>
        <v>105</v>
      </c>
      <c r="AP982" s="33">
        <f>IF(AO982-AL982&gt;'Inputs and Outputs Part A'!B$4,AO982-AL982-'Inputs and Outputs Part A'!B$4,0)</f>
        <v>3</v>
      </c>
      <c r="AQ982" s="35">
        <f>'Inputs and Outputs Part A'!$B$5*'Data Sheet A'!AO982-'Inputs and Outputs Part A'!$B$6*'Data Sheet A'!AP982</f>
        <v>3900</v>
      </c>
      <c r="AS982" s="13" t="s">
        <v>986</v>
      </c>
      <c r="AT982" s="34">
        <v>2</v>
      </c>
      <c r="AU982" s="34">
        <v>106</v>
      </c>
      <c r="AV982" s="33">
        <f>'Inputs and Outputs Part A'!$B$4</f>
        <v>100</v>
      </c>
      <c r="AW982" s="33">
        <f t="shared" si="95"/>
        <v>100</v>
      </c>
      <c r="AX982" s="33">
        <f>IF(AW982-AT982&gt;'Inputs and Outputs Part A'!B$4,AW982-AT982-'Inputs and Outputs Part A'!B$4,0)</f>
        <v>0</v>
      </c>
      <c r="AY982" s="35">
        <f>'Inputs and Outputs Part A'!$B$5*'Data Sheet A'!AW982</f>
        <v>4000</v>
      </c>
    </row>
    <row r="983" spans="1:51" x14ac:dyDescent="0.3">
      <c r="A983" s="13" t="s">
        <v>987</v>
      </c>
      <c r="B983" s="34">
        <v>0</v>
      </c>
      <c r="C983" s="34">
        <v>99</v>
      </c>
      <c r="D983" s="33">
        <f>'Inputs and Outputs Part A'!$B$4+'Inputs and Outputs Part A'!$B$8</f>
        <v>101</v>
      </c>
      <c r="E983" s="33">
        <f t="shared" si="90"/>
        <v>99</v>
      </c>
      <c r="F983" s="33">
        <f>IF(E983-B983&gt;'Inputs and Outputs Part A'!B$4,E983-B983-'Inputs and Outputs Part A'!B$4,0)</f>
        <v>0</v>
      </c>
      <c r="G983" s="35">
        <f>'Inputs and Outputs Part A'!$B$5*'Data Sheet A'!E983-'Inputs and Outputs Part A'!$B$6*'Data Sheet A'!F983</f>
        <v>3960</v>
      </c>
      <c r="J983" s="13" t="s">
        <v>987</v>
      </c>
      <c r="K983" s="34">
        <v>0</v>
      </c>
      <c r="L983" s="34">
        <v>99</v>
      </c>
      <c r="M983" s="33">
        <f>'Inputs and Outputs Part A'!$B$4+'Inputs and Outputs Part A'!$B$9</f>
        <v>102</v>
      </c>
      <c r="N983" s="33">
        <f t="shared" si="91"/>
        <v>99</v>
      </c>
      <c r="O983" s="33">
        <f>IF(N983-K983&gt;'Inputs and Outputs Part A'!B$4,N983-K983-'Inputs and Outputs Part A'!B$4,0)</f>
        <v>0</v>
      </c>
      <c r="P983" s="35">
        <f>'Inputs and Outputs Part A'!$B$5*'Data Sheet A'!N983-'Inputs and Outputs Part A'!$B$6*'Data Sheet A'!O983</f>
        <v>3960</v>
      </c>
      <c r="S983" s="13" t="s">
        <v>987</v>
      </c>
      <c r="T983" s="34">
        <v>0</v>
      </c>
      <c r="U983" s="34">
        <v>99</v>
      </c>
      <c r="V983" s="33">
        <f>'Inputs and Outputs Part A'!$B$4+'Inputs and Outputs Part A'!$B$10</f>
        <v>103</v>
      </c>
      <c r="W983" s="33">
        <f t="shared" si="92"/>
        <v>99</v>
      </c>
      <c r="X983" s="33">
        <f>IF(W983-T983&gt;'Inputs and Outputs Part A'!B$4,W983-T983-'Inputs and Outputs Part A'!B$4,0)</f>
        <v>0</v>
      </c>
      <c r="Y983" s="35">
        <f>'Inputs and Outputs Part A'!$B$5*'Data Sheet A'!W983-'Inputs and Outputs Part A'!$B$6*'Data Sheet A'!X983</f>
        <v>3960</v>
      </c>
      <c r="AB983" s="13" t="s">
        <v>987</v>
      </c>
      <c r="AC983" s="34">
        <v>0</v>
      </c>
      <c r="AD983" s="34">
        <v>99</v>
      </c>
      <c r="AE983" s="33">
        <f>'Inputs and Outputs Part A'!$B$4+'Inputs and Outputs Part A'!$B$11</f>
        <v>104</v>
      </c>
      <c r="AF983" s="33">
        <f t="shared" si="93"/>
        <v>99</v>
      </c>
      <c r="AG983" s="33">
        <f>IF(AF983-AC983&gt;'Inputs and Outputs Part A'!B$4,AF983-AC983-'Inputs and Outputs Part A'!B$4,0)</f>
        <v>0</v>
      </c>
      <c r="AH983" s="35">
        <f>'Inputs and Outputs Part A'!$B$5*'Data Sheet A'!AF983-'Inputs and Outputs Part A'!$B$6*'Data Sheet A'!AG983</f>
        <v>3960</v>
      </c>
      <c r="AK983" s="13" t="s">
        <v>987</v>
      </c>
      <c r="AL983" s="34">
        <v>0</v>
      </c>
      <c r="AM983" s="34">
        <v>99</v>
      </c>
      <c r="AN983" s="33">
        <f>'Inputs and Outputs Part A'!$B$4+'Inputs and Outputs Part A'!$B$12</f>
        <v>105</v>
      </c>
      <c r="AO983" s="33">
        <f t="shared" si="94"/>
        <v>99</v>
      </c>
      <c r="AP983" s="33">
        <f>IF(AO983-AL983&gt;'Inputs and Outputs Part A'!B$4,AO983-AL983-'Inputs and Outputs Part A'!B$4,0)</f>
        <v>0</v>
      </c>
      <c r="AQ983" s="35">
        <f>'Inputs and Outputs Part A'!$B$5*'Data Sheet A'!AO983-'Inputs and Outputs Part A'!$B$6*'Data Sheet A'!AP983</f>
        <v>3960</v>
      </c>
      <c r="AS983" s="13" t="s">
        <v>987</v>
      </c>
      <c r="AT983" s="34">
        <v>0</v>
      </c>
      <c r="AU983" s="34">
        <v>99</v>
      </c>
      <c r="AV983" s="33">
        <f>'Inputs and Outputs Part A'!$B$4</f>
        <v>100</v>
      </c>
      <c r="AW983" s="33">
        <f t="shared" si="95"/>
        <v>99</v>
      </c>
      <c r="AX983" s="33">
        <f>IF(AW983-AT983&gt;'Inputs and Outputs Part A'!B$4,AW983-AT983-'Inputs and Outputs Part A'!B$4,0)</f>
        <v>0</v>
      </c>
      <c r="AY983" s="35">
        <f>'Inputs and Outputs Part A'!$B$5*'Data Sheet A'!AW983</f>
        <v>3960</v>
      </c>
    </row>
    <row r="984" spans="1:51" x14ac:dyDescent="0.3">
      <c r="A984" s="13" t="s">
        <v>988</v>
      </c>
      <c r="B984" s="34">
        <v>4</v>
      </c>
      <c r="C984" s="34">
        <v>105</v>
      </c>
      <c r="D984" s="33">
        <f>'Inputs and Outputs Part A'!$B$4+'Inputs and Outputs Part A'!$B$8</f>
        <v>101</v>
      </c>
      <c r="E984" s="33">
        <f t="shared" si="90"/>
        <v>101</v>
      </c>
      <c r="F984" s="33">
        <f>IF(E984-B984&gt;'Inputs and Outputs Part A'!B$4,E984-B984-'Inputs and Outputs Part A'!B$4,0)</f>
        <v>0</v>
      </c>
      <c r="G984" s="35">
        <f>'Inputs and Outputs Part A'!$B$5*'Data Sheet A'!E984-'Inputs and Outputs Part A'!$B$6*'Data Sheet A'!F984</f>
        <v>4040</v>
      </c>
      <c r="J984" s="13" t="s">
        <v>988</v>
      </c>
      <c r="K984" s="34">
        <v>4</v>
      </c>
      <c r="L984" s="34">
        <v>105</v>
      </c>
      <c r="M984" s="33">
        <f>'Inputs and Outputs Part A'!$B$4+'Inputs and Outputs Part A'!$B$9</f>
        <v>102</v>
      </c>
      <c r="N984" s="33">
        <f t="shared" si="91"/>
        <v>102</v>
      </c>
      <c r="O984" s="33">
        <f>IF(N984-K984&gt;'Inputs and Outputs Part A'!B$4,N984-K984-'Inputs and Outputs Part A'!B$4,0)</f>
        <v>0</v>
      </c>
      <c r="P984" s="35">
        <f>'Inputs and Outputs Part A'!$B$5*'Data Sheet A'!N984-'Inputs and Outputs Part A'!$B$6*'Data Sheet A'!O984</f>
        <v>4080</v>
      </c>
      <c r="S984" s="13" t="s">
        <v>988</v>
      </c>
      <c r="T984" s="34">
        <v>4</v>
      </c>
      <c r="U984" s="34">
        <v>105</v>
      </c>
      <c r="V984" s="33">
        <f>'Inputs and Outputs Part A'!$B$4+'Inputs and Outputs Part A'!$B$10</f>
        <v>103</v>
      </c>
      <c r="W984" s="33">
        <f t="shared" si="92"/>
        <v>103</v>
      </c>
      <c r="X984" s="33">
        <f>IF(W984-T984&gt;'Inputs and Outputs Part A'!B$4,W984-T984-'Inputs and Outputs Part A'!B$4,0)</f>
        <v>0</v>
      </c>
      <c r="Y984" s="35">
        <f>'Inputs and Outputs Part A'!$B$5*'Data Sheet A'!W984-'Inputs and Outputs Part A'!$B$6*'Data Sheet A'!X984</f>
        <v>4120</v>
      </c>
      <c r="AB984" s="13" t="s">
        <v>988</v>
      </c>
      <c r="AC984" s="34">
        <v>4</v>
      </c>
      <c r="AD984" s="34">
        <v>105</v>
      </c>
      <c r="AE984" s="33">
        <f>'Inputs and Outputs Part A'!$B$4+'Inputs and Outputs Part A'!$B$11</f>
        <v>104</v>
      </c>
      <c r="AF984" s="33">
        <f t="shared" si="93"/>
        <v>104</v>
      </c>
      <c r="AG984" s="33">
        <f>IF(AF984-AC984&gt;'Inputs and Outputs Part A'!B$4,AF984-AC984-'Inputs and Outputs Part A'!B$4,0)</f>
        <v>0</v>
      </c>
      <c r="AH984" s="35">
        <f>'Inputs and Outputs Part A'!$B$5*'Data Sheet A'!AF984-'Inputs and Outputs Part A'!$B$6*'Data Sheet A'!AG984</f>
        <v>4160</v>
      </c>
      <c r="AK984" s="13" t="s">
        <v>988</v>
      </c>
      <c r="AL984" s="34">
        <v>4</v>
      </c>
      <c r="AM984" s="34">
        <v>105</v>
      </c>
      <c r="AN984" s="33">
        <f>'Inputs and Outputs Part A'!$B$4+'Inputs and Outputs Part A'!$B$12</f>
        <v>105</v>
      </c>
      <c r="AO984" s="33">
        <f t="shared" si="94"/>
        <v>105</v>
      </c>
      <c r="AP984" s="33">
        <f>IF(AO984-AL984&gt;'Inputs and Outputs Part A'!B$4,AO984-AL984-'Inputs and Outputs Part A'!B$4,0)</f>
        <v>1</v>
      </c>
      <c r="AQ984" s="35">
        <f>'Inputs and Outputs Part A'!$B$5*'Data Sheet A'!AO984-'Inputs and Outputs Part A'!$B$6*'Data Sheet A'!AP984</f>
        <v>4100</v>
      </c>
      <c r="AS984" s="13" t="s">
        <v>988</v>
      </c>
      <c r="AT984" s="34">
        <v>4</v>
      </c>
      <c r="AU984" s="34">
        <v>105</v>
      </c>
      <c r="AV984" s="33">
        <f>'Inputs and Outputs Part A'!$B$4</f>
        <v>100</v>
      </c>
      <c r="AW984" s="33">
        <f t="shared" si="95"/>
        <v>100</v>
      </c>
      <c r="AX984" s="33">
        <f>IF(AW984-AT984&gt;'Inputs and Outputs Part A'!B$4,AW984-AT984-'Inputs and Outputs Part A'!B$4,0)</f>
        <v>0</v>
      </c>
      <c r="AY984" s="35">
        <f>'Inputs and Outputs Part A'!$B$5*'Data Sheet A'!AW984</f>
        <v>4000</v>
      </c>
    </row>
    <row r="985" spans="1:51" x14ac:dyDescent="0.3">
      <c r="A985" s="13" t="s">
        <v>989</v>
      </c>
      <c r="B985" s="34">
        <v>6</v>
      </c>
      <c r="C985" s="34">
        <v>112</v>
      </c>
      <c r="D985" s="33">
        <f>'Inputs and Outputs Part A'!$B$4+'Inputs and Outputs Part A'!$B$8</f>
        <v>101</v>
      </c>
      <c r="E985" s="33">
        <f t="shared" si="90"/>
        <v>101</v>
      </c>
      <c r="F985" s="33">
        <f>IF(E985-B985&gt;'Inputs and Outputs Part A'!B$4,E985-B985-'Inputs and Outputs Part A'!B$4,0)</f>
        <v>0</v>
      </c>
      <c r="G985" s="35">
        <f>'Inputs and Outputs Part A'!$B$5*'Data Sheet A'!E985-'Inputs and Outputs Part A'!$B$6*'Data Sheet A'!F985</f>
        <v>4040</v>
      </c>
      <c r="J985" s="13" t="s">
        <v>989</v>
      </c>
      <c r="K985" s="34">
        <v>6</v>
      </c>
      <c r="L985" s="34">
        <v>112</v>
      </c>
      <c r="M985" s="33">
        <f>'Inputs and Outputs Part A'!$B$4+'Inputs and Outputs Part A'!$B$9</f>
        <v>102</v>
      </c>
      <c r="N985" s="33">
        <f t="shared" si="91"/>
        <v>102</v>
      </c>
      <c r="O985" s="33">
        <f>IF(N985-K985&gt;'Inputs and Outputs Part A'!B$4,N985-K985-'Inputs and Outputs Part A'!B$4,0)</f>
        <v>0</v>
      </c>
      <c r="P985" s="35">
        <f>'Inputs and Outputs Part A'!$B$5*'Data Sheet A'!N985-'Inputs and Outputs Part A'!$B$6*'Data Sheet A'!O985</f>
        <v>4080</v>
      </c>
      <c r="S985" s="13" t="s">
        <v>989</v>
      </c>
      <c r="T985" s="34">
        <v>6</v>
      </c>
      <c r="U985" s="34">
        <v>112</v>
      </c>
      <c r="V985" s="33">
        <f>'Inputs and Outputs Part A'!$B$4+'Inputs and Outputs Part A'!$B$10</f>
        <v>103</v>
      </c>
      <c r="W985" s="33">
        <f t="shared" si="92"/>
        <v>103</v>
      </c>
      <c r="X985" s="33">
        <f>IF(W985-T985&gt;'Inputs and Outputs Part A'!B$4,W985-T985-'Inputs and Outputs Part A'!B$4,0)</f>
        <v>0</v>
      </c>
      <c r="Y985" s="35">
        <f>'Inputs and Outputs Part A'!$B$5*'Data Sheet A'!W985-'Inputs and Outputs Part A'!$B$6*'Data Sheet A'!X985</f>
        <v>4120</v>
      </c>
      <c r="AB985" s="13" t="s">
        <v>989</v>
      </c>
      <c r="AC985" s="34">
        <v>6</v>
      </c>
      <c r="AD985" s="34">
        <v>112</v>
      </c>
      <c r="AE985" s="33">
        <f>'Inputs and Outputs Part A'!$B$4+'Inputs and Outputs Part A'!$B$11</f>
        <v>104</v>
      </c>
      <c r="AF985" s="33">
        <f t="shared" si="93"/>
        <v>104</v>
      </c>
      <c r="AG985" s="33">
        <f>IF(AF985-AC985&gt;'Inputs and Outputs Part A'!B$4,AF985-AC985-'Inputs and Outputs Part A'!B$4,0)</f>
        <v>0</v>
      </c>
      <c r="AH985" s="35">
        <f>'Inputs and Outputs Part A'!$B$5*'Data Sheet A'!AF985-'Inputs and Outputs Part A'!$B$6*'Data Sheet A'!AG985</f>
        <v>4160</v>
      </c>
      <c r="AK985" s="13" t="s">
        <v>989</v>
      </c>
      <c r="AL985" s="34">
        <v>6</v>
      </c>
      <c r="AM985" s="34">
        <v>112</v>
      </c>
      <c r="AN985" s="33">
        <f>'Inputs and Outputs Part A'!$B$4+'Inputs and Outputs Part A'!$B$12</f>
        <v>105</v>
      </c>
      <c r="AO985" s="33">
        <f t="shared" si="94"/>
        <v>105</v>
      </c>
      <c r="AP985" s="33">
        <f>IF(AO985-AL985&gt;'Inputs and Outputs Part A'!B$4,AO985-AL985-'Inputs and Outputs Part A'!B$4,0)</f>
        <v>0</v>
      </c>
      <c r="AQ985" s="35">
        <f>'Inputs and Outputs Part A'!$B$5*'Data Sheet A'!AO985-'Inputs and Outputs Part A'!$B$6*'Data Sheet A'!AP985</f>
        <v>4200</v>
      </c>
      <c r="AS985" s="13" t="s">
        <v>989</v>
      </c>
      <c r="AT985" s="34">
        <v>6</v>
      </c>
      <c r="AU985" s="34">
        <v>112</v>
      </c>
      <c r="AV985" s="33">
        <f>'Inputs and Outputs Part A'!$B$4</f>
        <v>100</v>
      </c>
      <c r="AW985" s="33">
        <f t="shared" si="95"/>
        <v>100</v>
      </c>
      <c r="AX985" s="33">
        <f>IF(AW985-AT985&gt;'Inputs and Outputs Part A'!B$4,AW985-AT985-'Inputs and Outputs Part A'!B$4,0)</f>
        <v>0</v>
      </c>
      <c r="AY985" s="35">
        <f>'Inputs and Outputs Part A'!$B$5*'Data Sheet A'!AW985</f>
        <v>4000</v>
      </c>
    </row>
    <row r="986" spans="1:51" x14ac:dyDescent="0.3">
      <c r="A986" s="13" t="s">
        <v>990</v>
      </c>
      <c r="B986" s="34">
        <v>0</v>
      </c>
      <c r="C986" s="34">
        <v>96</v>
      </c>
      <c r="D986" s="33">
        <f>'Inputs and Outputs Part A'!$B$4+'Inputs and Outputs Part A'!$B$8</f>
        <v>101</v>
      </c>
      <c r="E986" s="33">
        <f t="shared" si="90"/>
        <v>96</v>
      </c>
      <c r="F986" s="33">
        <f>IF(E986-B986&gt;'Inputs and Outputs Part A'!B$4,E986-B986-'Inputs and Outputs Part A'!B$4,0)</f>
        <v>0</v>
      </c>
      <c r="G986" s="35">
        <f>'Inputs and Outputs Part A'!$B$5*'Data Sheet A'!E986-'Inputs and Outputs Part A'!$B$6*'Data Sheet A'!F986</f>
        <v>3840</v>
      </c>
      <c r="J986" s="13" t="s">
        <v>990</v>
      </c>
      <c r="K986" s="34">
        <v>0</v>
      </c>
      <c r="L986" s="34">
        <v>96</v>
      </c>
      <c r="M986" s="33">
        <f>'Inputs and Outputs Part A'!$B$4+'Inputs and Outputs Part A'!$B$9</f>
        <v>102</v>
      </c>
      <c r="N986" s="33">
        <f t="shared" si="91"/>
        <v>96</v>
      </c>
      <c r="O986" s="33">
        <f>IF(N986-K986&gt;'Inputs and Outputs Part A'!B$4,N986-K986-'Inputs and Outputs Part A'!B$4,0)</f>
        <v>0</v>
      </c>
      <c r="P986" s="35">
        <f>'Inputs and Outputs Part A'!$B$5*'Data Sheet A'!N986-'Inputs and Outputs Part A'!$B$6*'Data Sheet A'!O986</f>
        <v>3840</v>
      </c>
      <c r="S986" s="13" t="s">
        <v>990</v>
      </c>
      <c r="T986" s="34">
        <v>0</v>
      </c>
      <c r="U986" s="34">
        <v>96</v>
      </c>
      <c r="V986" s="33">
        <f>'Inputs and Outputs Part A'!$B$4+'Inputs and Outputs Part A'!$B$10</f>
        <v>103</v>
      </c>
      <c r="W986" s="33">
        <f t="shared" si="92"/>
        <v>96</v>
      </c>
      <c r="X986" s="33">
        <f>IF(W986-T986&gt;'Inputs and Outputs Part A'!B$4,W986-T986-'Inputs and Outputs Part A'!B$4,0)</f>
        <v>0</v>
      </c>
      <c r="Y986" s="35">
        <f>'Inputs and Outputs Part A'!$B$5*'Data Sheet A'!W986-'Inputs and Outputs Part A'!$B$6*'Data Sheet A'!X986</f>
        <v>3840</v>
      </c>
      <c r="AB986" s="13" t="s">
        <v>990</v>
      </c>
      <c r="AC986" s="34">
        <v>0</v>
      </c>
      <c r="AD986" s="34">
        <v>96</v>
      </c>
      <c r="AE986" s="33">
        <f>'Inputs and Outputs Part A'!$B$4+'Inputs and Outputs Part A'!$B$11</f>
        <v>104</v>
      </c>
      <c r="AF986" s="33">
        <f t="shared" si="93"/>
        <v>96</v>
      </c>
      <c r="AG986" s="33">
        <f>IF(AF986-AC986&gt;'Inputs and Outputs Part A'!B$4,AF986-AC986-'Inputs and Outputs Part A'!B$4,0)</f>
        <v>0</v>
      </c>
      <c r="AH986" s="35">
        <f>'Inputs and Outputs Part A'!$B$5*'Data Sheet A'!AF986-'Inputs and Outputs Part A'!$B$6*'Data Sheet A'!AG986</f>
        <v>3840</v>
      </c>
      <c r="AK986" s="13" t="s">
        <v>990</v>
      </c>
      <c r="AL986" s="34">
        <v>0</v>
      </c>
      <c r="AM986" s="34">
        <v>96</v>
      </c>
      <c r="AN986" s="33">
        <f>'Inputs and Outputs Part A'!$B$4+'Inputs and Outputs Part A'!$B$12</f>
        <v>105</v>
      </c>
      <c r="AO986" s="33">
        <f t="shared" si="94"/>
        <v>96</v>
      </c>
      <c r="AP986" s="33">
        <f>IF(AO986-AL986&gt;'Inputs and Outputs Part A'!B$4,AO986-AL986-'Inputs and Outputs Part A'!B$4,0)</f>
        <v>0</v>
      </c>
      <c r="AQ986" s="35">
        <f>'Inputs and Outputs Part A'!$B$5*'Data Sheet A'!AO986-'Inputs and Outputs Part A'!$B$6*'Data Sheet A'!AP986</f>
        <v>3840</v>
      </c>
      <c r="AS986" s="13" t="s">
        <v>990</v>
      </c>
      <c r="AT986" s="34">
        <v>0</v>
      </c>
      <c r="AU986" s="34">
        <v>96</v>
      </c>
      <c r="AV986" s="33">
        <f>'Inputs and Outputs Part A'!$B$4</f>
        <v>100</v>
      </c>
      <c r="AW986" s="33">
        <f t="shared" si="95"/>
        <v>96</v>
      </c>
      <c r="AX986" s="33">
        <f>IF(AW986-AT986&gt;'Inputs and Outputs Part A'!B$4,AW986-AT986-'Inputs and Outputs Part A'!B$4,0)</f>
        <v>0</v>
      </c>
      <c r="AY986" s="35">
        <f>'Inputs and Outputs Part A'!$B$5*'Data Sheet A'!AW986</f>
        <v>3840</v>
      </c>
    </row>
    <row r="987" spans="1:51" x14ac:dyDescent="0.3">
      <c r="A987" s="13" t="s">
        <v>991</v>
      </c>
      <c r="B987" s="34">
        <v>3</v>
      </c>
      <c r="C987" s="34">
        <v>104</v>
      </c>
      <c r="D987" s="33">
        <f>'Inputs and Outputs Part A'!$B$4+'Inputs and Outputs Part A'!$B$8</f>
        <v>101</v>
      </c>
      <c r="E987" s="33">
        <f t="shared" si="90"/>
        <v>101</v>
      </c>
      <c r="F987" s="33">
        <f>IF(E987-B987&gt;'Inputs and Outputs Part A'!B$4,E987-B987-'Inputs and Outputs Part A'!B$4,0)</f>
        <v>0</v>
      </c>
      <c r="G987" s="35">
        <f>'Inputs and Outputs Part A'!$B$5*'Data Sheet A'!E987-'Inputs and Outputs Part A'!$B$6*'Data Sheet A'!F987</f>
        <v>4040</v>
      </c>
      <c r="J987" s="13" t="s">
        <v>991</v>
      </c>
      <c r="K987" s="34">
        <v>3</v>
      </c>
      <c r="L987" s="34">
        <v>104</v>
      </c>
      <c r="M987" s="33">
        <f>'Inputs and Outputs Part A'!$B$4+'Inputs and Outputs Part A'!$B$9</f>
        <v>102</v>
      </c>
      <c r="N987" s="33">
        <f t="shared" si="91"/>
        <v>102</v>
      </c>
      <c r="O987" s="33">
        <f>IF(N987-K987&gt;'Inputs and Outputs Part A'!B$4,N987-K987-'Inputs and Outputs Part A'!B$4,0)</f>
        <v>0</v>
      </c>
      <c r="P987" s="35">
        <f>'Inputs and Outputs Part A'!$B$5*'Data Sheet A'!N987-'Inputs and Outputs Part A'!$B$6*'Data Sheet A'!O987</f>
        <v>4080</v>
      </c>
      <c r="S987" s="13" t="s">
        <v>991</v>
      </c>
      <c r="T987" s="34">
        <v>3</v>
      </c>
      <c r="U987" s="34">
        <v>104</v>
      </c>
      <c r="V987" s="33">
        <f>'Inputs and Outputs Part A'!$B$4+'Inputs and Outputs Part A'!$B$10</f>
        <v>103</v>
      </c>
      <c r="W987" s="33">
        <f t="shared" si="92"/>
        <v>103</v>
      </c>
      <c r="X987" s="33">
        <f>IF(W987-T987&gt;'Inputs and Outputs Part A'!B$4,W987-T987-'Inputs and Outputs Part A'!B$4,0)</f>
        <v>0</v>
      </c>
      <c r="Y987" s="35">
        <f>'Inputs and Outputs Part A'!$B$5*'Data Sheet A'!W987-'Inputs and Outputs Part A'!$B$6*'Data Sheet A'!X987</f>
        <v>4120</v>
      </c>
      <c r="AB987" s="13" t="s">
        <v>991</v>
      </c>
      <c r="AC987" s="34">
        <v>3</v>
      </c>
      <c r="AD987" s="34">
        <v>104</v>
      </c>
      <c r="AE987" s="33">
        <f>'Inputs and Outputs Part A'!$B$4+'Inputs and Outputs Part A'!$B$11</f>
        <v>104</v>
      </c>
      <c r="AF987" s="33">
        <f t="shared" si="93"/>
        <v>104</v>
      </c>
      <c r="AG987" s="33">
        <f>IF(AF987-AC987&gt;'Inputs and Outputs Part A'!B$4,AF987-AC987-'Inputs and Outputs Part A'!B$4,0)</f>
        <v>1</v>
      </c>
      <c r="AH987" s="35">
        <f>'Inputs and Outputs Part A'!$B$5*'Data Sheet A'!AF987-'Inputs and Outputs Part A'!$B$6*'Data Sheet A'!AG987</f>
        <v>4060</v>
      </c>
      <c r="AK987" s="13" t="s">
        <v>991</v>
      </c>
      <c r="AL987" s="34">
        <v>3</v>
      </c>
      <c r="AM987" s="34">
        <v>104</v>
      </c>
      <c r="AN987" s="33">
        <f>'Inputs and Outputs Part A'!$B$4+'Inputs and Outputs Part A'!$B$12</f>
        <v>105</v>
      </c>
      <c r="AO987" s="33">
        <f t="shared" si="94"/>
        <v>104</v>
      </c>
      <c r="AP987" s="33">
        <f>IF(AO987-AL987&gt;'Inputs and Outputs Part A'!B$4,AO987-AL987-'Inputs and Outputs Part A'!B$4,0)</f>
        <v>1</v>
      </c>
      <c r="AQ987" s="35">
        <f>'Inputs and Outputs Part A'!$B$5*'Data Sheet A'!AO987-'Inputs and Outputs Part A'!$B$6*'Data Sheet A'!AP987</f>
        <v>4060</v>
      </c>
      <c r="AS987" s="13" t="s">
        <v>991</v>
      </c>
      <c r="AT987" s="34">
        <v>3</v>
      </c>
      <c r="AU987" s="34">
        <v>104</v>
      </c>
      <c r="AV987" s="33">
        <f>'Inputs and Outputs Part A'!$B$4</f>
        <v>100</v>
      </c>
      <c r="AW987" s="33">
        <f t="shared" si="95"/>
        <v>100</v>
      </c>
      <c r="AX987" s="33">
        <f>IF(AW987-AT987&gt;'Inputs and Outputs Part A'!B$4,AW987-AT987-'Inputs and Outputs Part A'!B$4,0)</f>
        <v>0</v>
      </c>
      <c r="AY987" s="35">
        <f>'Inputs and Outputs Part A'!$B$5*'Data Sheet A'!AW987</f>
        <v>4000</v>
      </c>
    </row>
    <row r="988" spans="1:51" x14ac:dyDescent="0.3">
      <c r="A988" s="13" t="s">
        <v>992</v>
      </c>
      <c r="B988" s="34">
        <v>2</v>
      </c>
      <c r="C988" s="34">
        <v>98</v>
      </c>
      <c r="D988" s="33">
        <f>'Inputs and Outputs Part A'!$B$4+'Inputs and Outputs Part A'!$B$8</f>
        <v>101</v>
      </c>
      <c r="E988" s="33">
        <f t="shared" si="90"/>
        <v>98</v>
      </c>
      <c r="F988" s="33">
        <f>IF(E988-B988&gt;'Inputs and Outputs Part A'!B$4,E988-B988-'Inputs and Outputs Part A'!B$4,0)</f>
        <v>0</v>
      </c>
      <c r="G988" s="35">
        <f>'Inputs and Outputs Part A'!$B$5*'Data Sheet A'!E988-'Inputs and Outputs Part A'!$B$6*'Data Sheet A'!F988</f>
        <v>3920</v>
      </c>
      <c r="J988" s="13" t="s">
        <v>992</v>
      </c>
      <c r="K988" s="34">
        <v>2</v>
      </c>
      <c r="L988" s="34">
        <v>98</v>
      </c>
      <c r="M988" s="33">
        <f>'Inputs and Outputs Part A'!$B$4+'Inputs and Outputs Part A'!$B$9</f>
        <v>102</v>
      </c>
      <c r="N988" s="33">
        <f t="shared" si="91"/>
        <v>98</v>
      </c>
      <c r="O988" s="33">
        <f>IF(N988-K988&gt;'Inputs and Outputs Part A'!B$4,N988-K988-'Inputs and Outputs Part A'!B$4,0)</f>
        <v>0</v>
      </c>
      <c r="P988" s="35">
        <f>'Inputs and Outputs Part A'!$B$5*'Data Sheet A'!N988-'Inputs and Outputs Part A'!$B$6*'Data Sheet A'!O988</f>
        <v>3920</v>
      </c>
      <c r="S988" s="13" t="s">
        <v>992</v>
      </c>
      <c r="T988" s="34">
        <v>2</v>
      </c>
      <c r="U988" s="34">
        <v>98</v>
      </c>
      <c r="V988" s="33">
        <f>'Inputs and Outputs Part A'!$B$4+'Inputs and Outputs Part A'!$B$10</f>
        <v>103</v>
      </c>
      <c r="W988" s="33">
        <f t="shared" si="92"/>
        <v>98</v>
      </c>
      <c r="X988" s="33">
        <f>IF(W988-T988&gt;'Inputs and Outputs Part A'!B$4,W988-T988-'Inputs and Outputs Part A'!B$4,0)</f>
        <v>0</v>
      </c>
      <c r="Y988" s="35">
        <f>'Inputs and Outputs Part A'!$B$5*'Data Sheet A'!W988-'Inputs and Outputs Part A'!$B$6*'Data Sheet A'!X988</f>
        <v>3920</v>
      </c>
      <c r="AB988" s="13" t="s">
        <v>992</v>
      </c>
      <c r="AC988" s="34">
        <v>2</v>
      </c>
      <c r="AD988" s="34">
        <v>98</v>
      </c>
      <c r="AE988" s="33">
        <f>'Inputs and Outputs Part A'!$B$4+'Inputs and Outputs Part A'!$B$11</f>
        <v>104</v>
      </c>
      <c r="AF988" s="33">
        <f t="shared" si="93"/>
        <v>98</v>
      </c>
      <c r="AG988" s="33">
        <f>IF(AF988-AC988&gt;'Inputs and Outputs Part A'!B$4,AF988-AC988-'Inputs and Outputs Part A'!B$4,0)</f>
        <v>0</v>
      </c>
      <c r="AH988" s="35">
        <f>'Inputs and Outputs Part A'!$B$5*'Data Sheet A'!AF988-'Inputs and Outputs Part A'!$B$6*'Data Sheet A'!AG988</f>
        <v>3920</v>
      </c>
      <c r="AK988" s="13" t="s">
        <v>992</v>
      </c>
      <c r="AL988" s="34">
        <v>2</v>
      </c>
      <c r="AM988" s="34">
        <v>98</v>
      </c>
      <c r="AN988" s="33">
        <f>'Inputs and Outputs Part A'!$B$4+'Inputs and Outputs Part A'!$B$12</f>
        <v>105</v>
      </c>
      <c r="AO988" s="33">
        <f t="shared" si="94"/>
        <v>98</v>
      </c>
      <c r="AP988" s="33">
        <f>IF(AO988-AL988&gt;'Inputs and Outputs Part A'!B$4,AO988-AL988-'Inputs and Outputs Part A'!B$4,0)</f>
        <v>0</v>
      </c>
      <c r="AQ988" s="35">
        <f>'Inputs and Outputs Part A'!$B$5*'Data Sheet A'!AO988-'Inputs and Outputs Part A'!$B$6*'Data Sheet A'!AP988</f>
        <v>3920</v>
      </c>
      <c r="AS988" s="13" t="s">
        <v>992</v>
      </c>
      <c r="AT988" s="34">
        <v>2</v>
      </c>
      <c r="AU988" s="34">
        <v>98</v>
      </c>
      <c r="AV988" s="33">
        <f>'Inputs and Outputs Part A'!$B$4</f>
        <v>100</v>
      </c>
      <c r="AW988" s="33">
        <f t="shared" si="95"/>
        <v>98</v>
      </c>
      <c r="AX988" s="33">
        <f>IF(AW988-AT988&gt;'Inputs and Outputs Part A'!B$4,AW988-AT988-'Inputs and Outputs Part A'!B$4,0)</f>
        <v>0</v>
      </c>
      <c r="AY988" s="35">
        <f>'Inputs and Outputs Part A'!$B$5*'Data Sheet A'!AW988</f>
        <v>3920</v>
      </c>
    </row>
    <row r="989" spans="1:51" x14ac:dyDescent="0.3">
      <c r="A989" s="13" t="s">
        <v>993</v>
      </c>
      <c r="B989" s="34">
        <v>0</v>
      </c>
      <c r="C989" s="34">
        <v>106</v>
      </c>
      <c r="D989" s="33">
        <f>'Inputs and Outputs Part A'!$B$4+'Inputs and Outputs Part A'!$B$8</f>
        <v>101</v>
      </c>
      <c r="E989" s="33">
        <f t="shared" si="90"/>
        <v>101</v>
      </c>
      <c r="F989" s="33">
        <f>IF(E989-B989&gt;'Inputs and Outputs Part A'!B$4,E989-B989-'Inputs and Outputs Part A'!B$4,0)</f>
        <v>1</v>
      </c>
      <c r="G989" s="35">
        <f>'Inputs and Outputs Part A'!$B$5*'Data Sheet A'!E989-'Inputs and Outputs Part A'!$B$6*'Data Sheet A'!F989</f>
        <v>3940</v>
      </c>
      <c r="J989" s="13" t="s">
        <v>993</v>
      </c>
      <c r="K989" s="34">
        <v>0</v>
      </c>
      <c r="L989" s="34">
        <v>106</v>
      </c>
      <c r="M989" s="33">
        <f>'Inputs and Outputs Part A'!$B$4+'Inputs and Outputs Part A'!$B$9</f>
        <v>102</v>
      </c>
      <c r="N989" s="33">
        <f t="shared" si="91"/>
        <v>102</v>
      </c>
      <c r="O989" s="33">
        <f>IF(N989-K989&gt;'Inputs and Outputs Part A'!B$4,N989-K989-'Inputs and Outputs Part A'!B$4,0)</f>
        <v>2</v>
      </c>
      <c r="P989" s="35">
        <f>'Inputs and Outputs Part A'!$B$5*'Data Sheet A'!N989-'Inputs and Outputs Part A'!$B$6*'Data Sheet A'!O989</f>
        <v>3880</v>
      </c>
      <c r="S989" s="13" t="s">
        <v>993</v>
      </c>
      <c r="T989" s="34">
        <v>0</v>
      </c>
      <c r="U989" s="34">
        <v>106</v>
      </c>
      <c r="V989" s="33">
        <f>'Inputs and Outputs Part A'!$B$4+'Inputs and Outputs Part A'!$B$10</f>
        <v>103</v>
      </c>
      <c r="W989" s="33">
        <f t="shared" si="92"/>
        <v>103</v>
      </c>
      <c r="X989" s="33">
        <f>IF(W989-T989&gt;'Inputs and Outputs Part A'!B$4,W989-T989-'Inputs and Outputs Part A'!B$4,0)</f>
        <v>3</v>
      </c>
      <c r="Y989" s="35">
        <f>'Inputs and Outputs Part A'!$B$5*'Data Sheet A'!W989-'Inputs and Outputs Part A'!$B$6*'Data Sheet A'!X989</f>
        <v>3820</v>
      </c>
      <c r="AB989" s="13" t="s">
        <v>993</v>
      </c>
      <c r="AC989" s="34">
        <v>0</v>
      </c>
      <c r="AD989" s="34">
        <v>106</v>
      </c>
      <c r="AE989" s="33">
        <f>'Inputs and Outputs Part A'!$B$4+'Inputs and Outputs Part A'!$B$11</f>
        <v>104</v>
      </c>
      <c r="AF989" s="33">
        <f t="shared" si="93"/>
        <v>104</v>
      </c>
      <c r="AG989" s="33">
        <f>IF(AF989-AC989&gt;'Inputs and Outputs Part A'!B$4,AF989-AC989-'Inputs and Outputs Part A'!B$4,0)</f>
        <v>4</v>
      </c>
      <c r="AH989" s="35">
        <f>'Inputs and Outputs Part A'!$B$5*'Data Sheet A'!AF989-'Inputs and Outputs Part A'!$B$6*'Data Sheet A'!AG989</f>
        <v>3760</v>
      </c>
      <c r="AK989" s="13" t="s">
        <v>993</v>
      </c>
      <c r="AL989" s="34">
        <v>0</v>
      </c>
      <c r="AM989" s="34">
        <v>106</v>
      </c>
      <c r="AN989" s="33">
        <f>'Inputs and Outputs Part A'!$B$4+'Inputs and Outputs Part A'!$B$12</f>
        <v>105</v>
      </c>
      <c r="AO989" s="33">
        <f t="shared" si="94"/>
        <v>105</v>
      </c>
      <c r="AP989" s="33">
        <f>IF(AO989-AL989&gt;'Inputs and Outputs Part A'!B$4,AO989-AL989-'Inputs and Outputs Part A'!B$4,0)</f>
        <v>5</v>
      </c>
      <c r="AQ989" s="35">
        <f>'Inputs and Outputs Part A'!$B$5*'Data Sheet A'!AO989-'Inputs and Outputs Part A'!$B$6*'Data Sheet A'!AP989</f>
        <v>3700</v>
      </c>
      <c r="AS989" s="13" t="s">
        <v>993</v>
      </c>
      <c r="AT989" s="34">
        <v>0</v>
      </c>
      <c r="AU989" s="34">
        <v>106</v>
      </c>
      <c r="AV989" s="33">
        <f>'Inputs and Outputs Part A'!$B$4</f>
        <v>100</v>
      </c>
      <c r="AW989" s="33">
        <f t="shared" si="95"/>
        <v>100</v>
      </c>
      <c r="AX989" s="33">
        <f>IF(AW989-AT989&gt;'Inputs and Outputs Part A'!B$4,AW989-AT989-'Inputs and Outputs Part A'!B$4,0)</f>
        <v>0</v>
      </c>
      <c r="AY989" s="35">
        <f>'Inputs and Outputs Part A'!$B$5*'Data Sheet A'!AW989</f>
        <v>4000</v>
      </c>
    </row>
    <row r="990" spans="1:51" x14ac:dyDescent="0.3">
      <c r="A990" s="13" t="s">
        <v>994</v>
      </c>
      <c r="B990" s="34">
        <v>6</v>
      </c>
      <c r="C990" s="34">
        <v>105</v>
      </c>
      <c r="D990" s="33">
        <f>'Inputs and Outputs Part A'!$B$4+'Inputs and Outputs Part A'!$B$8</f>
        <v>101</v>
      </c>
      <c r="E990" s="33">
        <f t="shared" si="90"/>
        <v>101</v>
      </c>
      <c r="F990" s="33">
        <f>IF(E990-B990&gt;'Inputs and Outputs Part A'!B$4,E990-B990-'Inputs and Outputs Part A'!B$4,0)</f>
        <v>0</v>
      </c>
      <c r="G990" s="35">
        <f>'Inputs and Outputs Part A'!$B$5*'Data Sheet A'!E990-'Inputs and Outputs Part A'!$B$6*'Data Sheet A'!F990</f>
        <v>4040</v>
      </c>
      <c r="J990" s="13" t="s">
        <v>994</v>
      </c>
      <c r="K990" s="34">
        <v>6</v>
      </c>
      <c r="L990" s="34">
        <v>105</v>
      </c>
      <c r="M990" s="33">
        <f>'Inputs and Outputs Part A'!$B$4+'Inputs and Outputs Part A'!$B$9</f>
        <v>102</v>
      </c>
      <c r="N990" s="33">
        <f t="shared" si="91"/>
        <v>102</v>
      </c>
      <c r="O990" s="33">
        <f>IF(N990-K990&gt;'Inputs and Outputs Part A'!B$4,N990-K990-'Inputs and Outputs Part A'!B$4,0)</f>
        <v>0</v>
      </c>
      <c r="P990" s="35">
        <f>'Inputs and Outputs Part A'!$B$5*'Data Sheet A'!N990-'Inputs and Outputs Part A'!$B$6*'Data Sheet A'!O990</f>
        <v>4080</v>
      </c>
      <c r="S990" s="13" t="s">
        <v>994</v>
      </c>
      <c r="T990" s="34">
        <v>6</v>
      </c>
      <c r="U990" s="34">
        <v>105</v>
      </c>
      <c r="V990" s="33">
        <f>'Inputs and Outputs Part A'!$B$4+'Inputs and Outputs Part A'!$B$10</f>
        <v>103</v>
      </c>
      <c r="W990" s="33">
        <f t="shared" si="92"/>
        <v>103</v>
      </c>
      <c r="X990" s="33">
        <f>IF(W990-T990&gt;'Inputs and Outputs Part A'!B$4,W990-T990-'Inputs and Outputs Part A'!B$4,0)</f>
        <v>0</v>
      </c>
      <c r="Y990" s="35">
        <f>'Inputs and Outputs Part A'!$B$5*'Data Sheet A'!W990-'Inputs and Outputs Part A'!$B$6*'Data Sheet A'!X990</f>
        <v>4120</v>
      </c>
      <c r="AB990" s="13" t="s">
        <v>994</v>
      </c>
      <c r="AC990" s="34">
        <v>6</v>
      </c>
      <c r="AD990" s="34">
        <v>105</v>
      </c>
      <c r="AE990" s="33">
        <f>'Inputs and Outputs Part A'!$B$4+'Inputs and Outputs Part A'!$B$11</f>
        <v>104</v>
      </c>
      <c r="AF990" s="33">
        <f t="shared" si="93"/>
        <v>104</v>
      </c>
      <c r="AG990" s="33">
        <f>IF(AF990-AC990&gt;'Inputs and Outputs Part A'!B$4,AF990-AC990-'Inputs and Outputs Part A'!B$4,0)</f>
        <v>0</v>
      </c>
      <c r="AH990" s="35">
        <f>'Inputs and Outputs Part A'!$B$5*'Data Sheet A'!AF990-'Inputs and Outputs Part A'!$B$6*'Data Sheet A'!AG990</f>
        <v>4160</v>
      </c>
      <c r="AK990" s="13" t="s">
        <v>994</v>
      </c>
      <c r="AL990" s="34">
        <v>6</v>
      </c>
      <c r="AM990" s="34">
        <v>105</v>
      </c>
      <c r="AN990" s="33">
        <f>'Inputs and Outputs Part A'!$B$4+'Inputs and Outputs Part A'!$B$12</f>
        <v>105</v>
      </c>
      <c r="AO990" s="33">
        <f t="shared" si="94"/>
        <v>105</v>
      </c>
      <c r="AP990" s="33">
        <f>IF(AO990-AL990&gt;'Inputs and Outputs Part A'!B$4,AO990-AL990-'Inputs and Outputs Part A'!B$4,0)</f>
        <v>0</v>
      </c>
      <c r="AQ990" s="35">
        <f>'Inputs and Outputs Part A'!$B$5*'Data Sheet A'!AO990-'Inputs and Outputs Part A'!$B$6*'Data Sheet A'!AP990</f>
        <v>4200</v>
      </c>
      <c r="AS990" s="13" t="s">
        <v>994</v>
      </c>
      <c r="AT990" s="34">
        <v>6</v>
      </c>
      <c r="AU990" s="34">
        <v>105</v>
      </c>
      <c r="AV990" s="33">
        <f>'Inputs and Outputs Part A'!$B$4</f>
        <v>100</v>
      </c>
      <c r="AW990" s="33">
        <f t="shared" si="95"/>
        <v>100</v>
      </c>
      <c r="AX990" s="33">
        <f>IF(AW990-AT990&gt;'Inputs and Outputs Part A'!B$4,AW990-AT990-'Inputs and Outputs Part A'!B$4,0)</f>
        <v>0</v>
      </c>
      <c r="AY990" s="35">
        <f>'Inputs and Outputs Part A'!$B$5*'Data Sheet A'!AW990</f>
        <v>4000</v>
      </c>
    </row>
    <row r="991" spans="1:51" x14ac:dyDescent="0.3">
      <c r="A991" s="13" t="s">
        <v>995</v>
      </c>
      <c r="B991" s="34">
        <v>3</v>
      </c>
      <c r="C991" s="34">
        <v>109</v>
      </c>
      <c r="D991" s="33">
        <f>'Inputs and Outputs Part A'!$B$4+'Inputs and Outputs Part A'!$B$8</f>
        <v>101</v>
      </c>
      <c r="E991" s="33">
        <f t="shared" si="90"/>
        <v>101</v>
      </c>
      <c r="F991" s="33">
        <f>IF(E991-B991&gt;'Inputs and Outputs Part A'!B$4,E991-B991-'Inputs and Outputs Part A'!B$4,0)</f>
        <v>0</v>
      </c>
      <c r="G991" s="35">
        <f>'Inputs and Outputs Part A'!$B$5*'Data Sheet A'!E991-'Inputs and Outputs Part A'!$B$6*'Data Sheet A'!F991</f>
        <v>4040</v>
      </c>
      <c r="J991" s="13" t="s">
        <v>995</v>
      </c>
      <c r="K991" s="34">
        <v>3</v>
      </c>
      <c r="L991" s="34">
        <v>109</v>
      </c>
      <c r="M991" s="33">
        <f>'Inputs and Outputs Part A'!$B$4+'Inputs and Outputs Part A'!$B$9</f>
        <v>102</v>
      </c>
      <c r="N991" s="33">
        <f t="shared" si="91"/>
        <v>102</v>
      </c>
      <c r="O991" s="33">
        <f>IF(N991-K991&gt;'Inputs and Outputs Part A'!B$4,N991-K991-'Inputs and Outputs Part A'!B$4,0)</f>
        <v>0</v>
      </c>
      <c r="P991" s="35">
        <f>'Inputs and Outputs Part A'!$B$5*'Data Sheet A'!N991-'Inputs and Outputs Part A'!$B$6*'Data Sheet A'!O991</f>
        <v>4080</v>
      </c>
      <c r="S991" s="13" t="s">
        <v>995</v>
      </c>
      <c r="T991" s="34">
        <v>3</v>
      </c>
      <c r="U991" s="34">
        <v>109</v>
      </c>
      <c r="V991" s="33">
        <f>'Inputs and Outputs Part A'!$B$4+'Inputs and Outputs Part A'!$B$10</f>
        <v>103</v>
      </c>
      <c r="W991" s="33">
        <f t="shared" si="92"/>
        <v>103</v>
      </c>
      <c r="X991" s="33">
        <f>IF(W991-T991&gt;'Inputs and Outputs Part A'!B$4,W991-T991-'Inputs and Outputs Part A'!B$4,0)</f>
        <v>0</v>
      </c>
      <c r="Y991" s="35">
        <f>'Inputs and Outputs Part A'!$B$5*'Data Sheet A'!W991-'Inputs and Outputs Part A'!$B$6*'Data Sheet A'!X991</f>
        <v>4120</v>
      </c>
      <c r="AB991" s="13" t="s">
        <v>995</v>
      </c>
      <c r="AC991" s="34">
        <v>3</v>
      </c>
      <c r="AD991" s="34">
        <v>109</v>
      </c>
      <c r="AE991" s="33">
        <f>'Inputs and Outputs Part A'!$B$4+'Inputs and Outputs Part A'!$B$11</f>
        <v>104</v>
      </c>
      <c r="AF991" s="33">
        <f t="shared" si="93"/>
        <v>104</v>
      </c>
      <c r="AG991" s="33">
        <f>IF(AF991-AC991&gt;'Inputs and Outputs Part A'!B$4,AF991-AC991-'Inputs and Outputs Part A'!B$4,0)</f>
        <v>1</v>
      </c>
      <c r="AH991" s="35">
        <f>'Inputs and Outputs Part A'!$B$5*'Data Sheet A'!AF991-'Inputs and Outputs Part A'!$B$6*'Data Sheet A'!AG991</f>
        <v>4060</v>
      </c>
      <c r="AK991" s="13" t="s">
        <v>995</v>
      </c>
      <c r="AL991" s="34">
        <v>3</v>
      </c>
      <c r="AM991" s="34">
        <v>109</v>
      </c>
      <c r="AN991" s="33">
        <f>'Inputs and Outputs Part A'!$B$4+'Inputs and Outputs Part A'!$B$12</f>
        <v>105</v>
      </c>
      <c r="AO991" s="33">
        <f t="shared" si="94"/>
        <v>105</v>
      </c>
      <c r="AP991" s="33">
        <f>IF(AO991-AL991&gt;'Inputs and Outputs Part A'!B$4,AO991-AL991-'Inputs and Outputs Part A'!B$4,0)</f>
        <v>2</v>
      </c>
      <c r="AQ991" s="35">
        <f>'Inputs and Outputs Part A'!$B$5*'Data Sheet A'!AO991-'Inputs and Outputs Part A'!$B$6*'Data Sheet A'!AP991</f>
        <v>4000</v>
      </c>
      <c r="AS991" s="13" t="s">
        <v>995</v>
      </c>
      <c r="AT991" s="34">
        <v>3</v>
      </c>
      <c r="AU991" s="34">
        <v>109</v>
      </c>
      <c r="AV991" s="33">
        <f>'Inputs and Outputs Part A'!$B$4</f>
        <v>100</v>
      </c>
      <c r="AW991" s="33">
        <f t="shared" si="95"/>
        <v>100</v>
      </c>
      <c r="AX991" s="33">
        <f>IF(AW991-AT991&gt;'Inputs and Outputs Part A'!B$4,AW991-AT991-'Inputs and Outputs Part A'!B$4,0)</f>
        <v>0</v>
      </c>
      <c r="AY991" s="35">
        <f>'Inputs and Outputs Part A'!$B$5*'Data Sheet A'!AW991</f>
        <v>4000</v>
      </c>
    </row>
    <row r="992" spans="1:51" x14ac:dyDescent="0.3">
      <c r="A992" s="13" t="s">
        <v>996</v>
      </c>
      <c r="B992" s="34">
        <v>1</v>
      </c>
      <c r="C992" s="34">
        <v>117</v>
      </c>
      <c r="D992" s="33">
        <f>'Inputs and Outputs Part A'!$B$4+'Inputs and Outputs Part A'!$B$8</f>
        <v>101</v>
      </c>
      <c r="E992" s="33">
        <f t="shared" si="90"/>
        <v>101</v>
      </c>
      <c r="F992" s="33">
        <f>IF(E992-B992&gt;'Inputs and Outputs Part A'!B$4,E992-B992-'Inputs and Outputs Part A'!B$4,0)</f>
        <v>0</v>
      </c>
      <c r="G992" s="35">
        <f>'Inputs and Outputs Part A'!$B$5*'Data Sheet A'!E992-'Inputs and Outputs Part A'!$B$6*'Data Sheet A'!F992</f>
        <v>4040</v>
      </c>
      <c r="J992" s="13" t="s">
        <v>996</v>
      </c>
      <c r="K992" s="34">
        <v>1</v>
      </c>
      <c r="L992" s="34">
        <v>117</v>
      </c>
      <c r="M992" s="33">
        <f>'Inputs and Outputs Part A'!$B$4+'Inputs and Outputs Part A'!$B$9</f>
        <v>102</v>
      </c>
      <c r="N992" s="33">
        <f t="shared" si="91"/>
        <v>102</v>
      </c>
      <c r="O992" s="33">
        <f>IF(N992-K992&gt;'Inputs and Outputs Part A'!B$4,N992-K992-'Inputs and Outputs Part A'!B$4,0)</f>
        <v>1</v>
      </c>
      <c r="P992" s="35">
        <f>'Inputs and Outputs Part A'!$B$5*'Data Sheet A'!N992-'Inputs and Outputs Part A'!$B$6*'Data Sheet A'!O992</f>
        <v>3980</v>
      </c>
      <c r="S992" s="13" t="s">
        <v>996</v>
      </c>
      <c r="T992" s="34">
        <v>1</v>
      </c>
      <c r="U992" s="34">
        <v>117</v>
      </c>
      <c r="V992" s="33">
        <f>'Inputs and Outputs Part A'!$B$4+'Inputs and Outputs Part A'!$B$10</f>
        <v>103</v>
      </c>
      <c r="W992" s="33">
        <f t="shared" si="92"/>
        <v>103</v>
      </c>
      <c r="X992" s="33">
        <f>IF(W992-T992&gt;'Inputs and Outputs Part A'!B$4,W992-T992-'Inputs and Outputs Part A'!B$4,0)</f>
        <v>2</v>
      </c>
      <c r="Y992" s="35">
        <f>'Inputs and Outputs Part A'!$B$5*'Data Sheet A'!W992-'Inputs and Outputs Part A'!$B$6*'Data Sheet A'!X992</f>
        <v>3920</v>
      </c>
      <c r="AB992" s="13" t="s">
        <v>996</v>
      </c>
      <c r="AC992" s="34">
        <v>1</v>
      </c>
      <c r="AD992" s="34">
        <v>117</v>
      </c>
      <c r="AE992" s="33">
        <f>'Inputs and Outputs Part A'!$B$4+'Inputs and Outputs Part A'!$B$11</f>
        <v>104</v>
      </c>
      <c r="AF992" s="33">
        <f t="shared" si="93"/>
        <v>104</v>
      </c>
      <c r="AG992" s="33">
        <f>IF(AF992-AC992&gt;'Inputs and Outputs Part A'!B$4,AF992-AC992-'Inputs and Outputs Part A'!B$4,0)</f>
        <v>3</v>
      </c>
      <c r="AH992" s="35">
        <f>'Inputs and Outputs Part A'!$B$5*'Data Sheet A'!AF992-'Inputs and Outputs Part A'!$B$6*'Data Sheet A'!AG992</f>
        <v>3860</v>
      </c>
      <c r="AK992" s="13" t="s">
        <v>996</v>
      </c>
      <c r="AL992" s="34">
        <v>1</v>
      </c>
      <c r="AM992" s="34">
        <v>117</v>
      </c>
      <c r="AN992" s="33">
        <f>'Inputs and Outputs Part A'!$B$4+'Inputs and Outputs Part A'!$B$12</f>
        <v>105</v>
      </c>
      <c r="AO992" s="33">
        <f t="shared" si="94"/>
        <v>105</v>
      </c>
      <c r="AP992" s="33">
        <f>IF(AO992-AL992&gt;'Inputs and Outputs Part A'!B$4,AO992-AL992-'Inputs and Outputs Part A'!B$4,0)</f>
        <v>4</v>
      </c>
      <c r="AQ992" s="35">
        <f>'Inputs and Outputs Part A'!$B$5*'Data Sheet A'!AO992-'Inputs and Outputs Part A'!$B$6*'Data Sheet A'!AP992</f>
        <v>3800</v>
      </c>
      <c r="AS992" s="13" t="s">
        <v>996</v>
      </c>
      <c r="AT992" s="34">
        <v>1</v>
      </c>
      <c r="AU992" s="34">
        <v>117</v>
      </c>
      <c r="AV992" s="33">
        <f>'Inputs and Outputs Part A'!$B$4</f>
        <v>100</v>
      </c>
      <c r="AW992" s="33">
        <f t="shared" si="95"/>
        <v>100</v>
      </c>
      <c r="AX992" s="33">
        <f>IF(AW992-AT992&gt;'Inputs and Outputs Part A'!B$4,AW992-AT992-'Inputs and Outputs Part A'!B$4,0)</f>
        <v>0</v>
      </c>
      <c r="AY992" s="35">
        <f>'Inputs and Outputs Part A'!$B$5*'Data Sheet A'!AW992</f>
        <v>4000</v>
      </c>
    </row>
    <row r="993" spans="1:51" x14ac:dyDescent="0.3">
      <c r="A993" s="13" t="s">
        <v>997</v>
      </c>
      <c r="B993" s="34">
        <v>4</v>
      </c>
      <c r="C993" s="34">
        <v>97</v>
      </c>
      <c r="D993" s="33">
        <f>'Inputs and Outputs Part A'!$B$4+'Inputs and Outputs Part A'!$B$8</f>
        <v>101</v>
      </c>
      <c r="E993" s="33">
        <f t="shared" si="90"/>
        <v>97</v>
      </c>
      <c r="F993" s="33">
        <f>IF(E993-B993&gt;'Inputs and Outputs Part A'!B$4,E993-B993-'Inputs and Outputs Part A'!B$4,0)</f>
        <v>0</v>
      </c>
      <c r="G993" s="35">
        <f>'Inputs and Outputs Part A'!$B$5*'Data Sheet A'!E993-'Inputs and Outputs Part A'!$B$6*'Data Sheet A'!F993</f>
        <v>3880</v>
      </c>
      <c r="J993" s="13" t="s">
        <v>997</v>
      </c>
      <c r="K993" s="34">
        <v>4</v>
      </c>
      <c r="L993" s="34">
        <v>97</v>
      </c>
      <c r="M993" s="33">
        <f>'Inputs and Outputs Part A'!$B$4+'Inputs and Outputs Part A'!$B$9</f>
        <v>102</v>
      </c>
      <c r="N993" s="33">
        <f t="shared" si="91"/>
        <v>97</v>
      </c>
      <c r="O993" s="33">
        <f>IF(N993-K993&gt;'Inputs and Outputs Part A'!B$4,N993-K993-'Inputs and Outputs Part A'!B$4,0)</f>
        <v>0</v>
      </c>
      <c r="P993" s="35">
        <f>'Inputs and Outputs Part A'!$B$5*'Data Sheet A'!N993-'Inputs and Outputs Part A'!$B$6*'Data Sheet A'!O993</f>
        <v>3880</v>
      </c>
      <c r="S993" s="13" t="s">
        <v>997</v>
      </c>
      <c r="T993" s="34">
        <v>4</v>
      </c>
      <c r="U993" s="34">
        <v>97</v>
      </c>
      <c r="V993" s="33">
        <f>'Inputs and Outputs Part A'!$B$4+'Inputs and Outputs Part A'!$B$10</f>
        <v>103</v>
      </c>
      <c r="W993" s="33">
        <f t="shared" si="92"/>
        <v>97</v>
      </c>
      <c r="X993" s="33">
        <f>IF(W993-T993&gt;'Inputs and Outputs Part A'!B$4,W993-T993-'Inputs and Outputs Part A'!B$4,0)</f>
        <v>0</v>
      </c>
      <c r="Y993" s="35">
        <f>'Inputs and Outputs Part A'!$B$5*'Data Sheet A'!W993-'Inputs and Outputs Part A'!$B$6*'Data Sheet A'!X993</f>
        <v>3880</v>
      </c>
      <c r="AB993" s="13" t="s">
        <v>997</v>
      </c>
      <c r="AC993" s="34">
        <v>4</v>
      </c>
      <c r="AD993" s="34">
        <v>97</v>
      </c>
      <c r="AE993" s="33">
        <f>'Inputs and Outputs Part A'!$B$4+'Inputs and Outputs Part A'!$B$11</f>
        <v>104</v>
      </c>
      <c r="AF993" s="33">
        <f t="shared" si="93"/>
        <v>97</v>
      </c>
      <c r="AG993" s="33">
        <f>IF(AF993-AC993&gt;'Inputs and Outputs Part A'!B$4,AF993-AC993-'Inputs and Outputs Part A'!B$4,0)</f>
        <v>0</v>
      </c>
      <c r="AH993" s="35">
        <f>'Inputs and Outputs Part A'!$B$5*'Data Sheet A'!AF993-'Inputs and Outputs Part A'!$B$6*'Data Sheet A'!AG993</f>
        <v>3880</v>
      </c>
      <c r="AK993" s="13" t="s">
        <v>997</v>
      </c>
      <c r="AL993" s="34">
        <v>4</v>
      </c>
      <c r="AM993" s="34">
        <v>97</v>
      </c>
      <c r="AN993" s="33">
        <f>'Inputs and Outputs Part A'!$B$4+'Inputs and Outputs Part A'!$B$12</f>
        <v>105</v>
      </c>
      <c r="AO993" s="33">
        <f t="shared" si="94"/>
        <v>97</v>
      </c>
      <c r="AP993" s="33">
        <f>IF(AO993-AL993&gt;'Inputs and Outputs Part A'!B$4,AO993-AL993-'Inputs and Outputs Part A'!B$4,0)</f>
        <v>0</v>
      </c>
      <c r="AQ993" s="35">
        <f>'Inputs and Outputs Part A'!$B$5*'Data Sheet A'!AO993-'Inputs and Outputs Part A'!$B$6*'Data Sheet A'!AP993</f>
        <v>3880</v>
      </c>
      <c r="AS993" s="13" t="s">
        <v>997</v>
      </c>
      <c r="AT993" s="34">
        <v>4</v>
      </c>
      <c r="AU993" s="34">
        <v>97</v>
      </c>
      <c r="AV993" s="33">
        <f>'Inputs and Outputs Part A'!$B$4</f>
        <v>100</v>
      </c>
      <c r="AW993" s="33">
        <f t="shared" si="95"/>
        <v>97</v>
      </c>
      <c r="AX993" s="33">
        <f>IF(AW993-AT993&gt;'Inputs and Outputs Part A'!B$4,AW993-AT993-'Inputs and Outputs Part A'!B$4,0)</f>
        <v>0</v>
      </c>
      <c r="AY993" s="35">
        <f>'Inputs and Outputs Part A'!$B$5*'Data Sheet A'!AW993</f>
        <v>3880</v>
      </c>
    </row>
    <row r="994" spans="1:51" x14ac:dyDescent="0.3">
      <c r="A994" s="13" t="s">
        <v>998</v>
      </c>
      <c r="B994" s="34">
        <v>2</v>
      </c>
      <c r="C994" s="34">
        <v>105</v>
      </c>
      <c r="D994" s="33">
        <f>'Inputs and Outputs Part A'!$B$4+'Inputs and Outputs Part A'!$B$8</f>
        <v>101</v>
      </c>
      <c r="E994" s="33">
        <f t="shared" si="90"/>
        <v>101</v>
      </c>
      <c r="F994" s="33">
        <f>IF(E994-B994&gt;'Inputs and Outputs Part A'!B$4,E994-B994-'Inputs and Outputs Part A'!B$4,0)</f>
        <v>0</v>
      </c>
      <c r="G994" s="35">
        <f>'Inputs and Outputs Part A'!$B$5*'Data Sheet A'!E994-'Inputs and Outputs Part A'!$B$6*'Data Sheet A'!F994</f>
        <v>4040</v>
      </c>
      <c r="J994" s="13" t="s">
        <v>998</v>
      </c>
      <c r="K994" s="34">
        <v>2</v>
      </c>
      <c r="L994" s="34">
        <v>105</v>
      </c>
      <c r="M994" s="33">
        <f>'Inputs and Outputs Part A'!$B$4+'Inputs and Outputs Part A'!$B$9</f>
        <v>102</v>
      </c>
      <c r="N994" s="33">
        <f t="shared" si="91"/>
        <v>102</v>
      </c>
      <c r="O994" s="33">
        <f>IF(N994-K994&gt;'Inputs and Outputs Part A'!B$4,N994-K994-'Inputs and Outputs Part A'!B$4,0)</f>
        <v>0</v>
      </c>
      <c r="P994" s="35">
        <f>'Inputs and Outputs Part A'!$B$5*'Data Sheet A'!N994-'Inputs and Outputs Part A'!$B$6*'Data Sheet A'!O994</f>
        <v>4080</v>
      </c>
      <c r="S994" s="13" t="s">
        <v>998</v>
      </c>
      <c r="T994" s="34">
        <v>2</v>
      </c>
      <c r="U994" s="34">
        <v>105</v>
      </c>
      <c r="V994" s="33">
        <f>'Inputs and Outputs Part A'!$B$4+'Inputs and Outputs Part A'!$B$10</f>
        <v>103</v>
      </c>
      <c r="W994" s="33">
        <f t="shared" si="92"/>
        <v>103</v>
      </c>
      <c r="X994" s="33">
        <f>IF(W994-T994&gt;'Inputs and Outputs Part A'!B$4,W994-T994-'Inputs and Outputs Part A'!B$4,0)</f>
        <v>1</v>
      </c>
      <c r="Y994" s="35">
        <f>'Inputs and Outputs Part A'!$B$5*'Data Sheet A'!W994-'Inputs and Outputs Part A'!$B$6*'Data Sheet A'!X994</f>
        <v>4020</v>
      </c>
      <c r="AB994" s="13" t="s">
        <v>998</v>
      </c>
      <c r="AC994" s="34">
        <v>2</v>
      </c>
      <c r="AD994" s="34">
        <v>105</v>
      </c>
      <c r="AE994" s="33">
        <f>'Inputs and Outputs Part A'!$B$4+'Inputs and Outputs Part A'!$B$11</f>
        <v>104</v>
      </c>
      <c r="AF994" s="33">
        <f t="shared" si="93"/>
        <v>104</v>
      </c>
      <c r="AG994" s="33">
        <f>IF(AF994-AC994&gt;'Inputs and Outputs Part A'!B$4,AF994-AC994-'Inputs and Outputs Part A'!B$4,0)</f>
        <v>2</v>
      </c>
      <c r="AH994" s="35">
        <f>'Inputs and Outputs Part A'!$B$5*'Data Sheet A'!AF994-'Inputs and Outputs Part A'!$B$6*'Data Sheet A'!AG994</f>
        <v>3960</v>
      </c>
      <c r="AK994" s="13" t="s">
        <v>998</v>
      </c>
      <c r="AL994" s="34">
        <v>2</v>
      </c>
      <c r="AM994" s="34">
        <v>105</v>
      </c>
      <c r="AN994" s="33">
        <f>'Inputs and Outputs Part A'!$B$4+'Inputs and Outputs Part A'!$B$12</f>
        <v>105</v>
      </c>
      <c r="AO994" s="33">
        <f t="shared" si="94"/>
        <v>105</v>
      </c>
      <c r="AP994" s="33">
        <f>IF(AO994-AL994&gt;'Inputs and Outputs Part A'!B$4,AO994-AL994-'Inputs and Outputs Part A'!B$4,0)</f>
        <v>3</v>
      </c>
      <c r="AQ994" s="35">
        <f>'Inputs and Outputs Part A'!$B$5*'Data Sheet A'!AO994-'Inputs and Outputs Part A'!$B$6*'Data Sheet A'!AP994</f>
        <v>3900</v>
      </c>
      <c r="AS994" s="13" t="s">
        <v>998</v>
      </c>
      <c r="AT994" s="34">
        <v>2</v>
      </c>
      <c r="AU994" s="34">
        <v>105</v>
      </c>
      <c r="AV994" s="33">
        <f>'Inputs and Outputs Part A'!$B$4</f>
        <v>100</v>
      </c>
      <c r="AW994" s="33">
        <f t="shared" si="95"/>
        <v>100</v>
      </c>
      <c r="AX994" s="33">
        <f>IF(AW994-AT994&gt;'Inputs and Outputs Part A'!B$4,AW994-AT994-'Inputs and Outputs Part A'!B$4,0)</f>
        <v>0</v>
      </c>
      <c r="AY994" s="35">
        <f>'Inputs and Outputs Part A'!$B$5*'Data Sheet A'!AW994</f>
        <v>4000</v>
      </c>
    </row>
    <row r="995" spans="1:51" x14ac:dyDescent="0.3">
      <c r="A995" s="13" t="s">
        <v>999</v>
      </c>
      <c r="B995" s="34">
        <v>2</v>
      </c>
      <c r="C995" s="34">
        <v>102</v>
      </c>
      <c r="D995" s="33">
        <f>'Inputs and Outputs Part A'!$B$4+'Inputs and Outputs Part A'!$B$8</f>
        <v>101</v>
      </c>
      <c r="E995" s="33">
        <f t="shared" si="90"/>
        <v>101</v>
      </c>
      <c r="F995" s="33">
        <f>IF(E995-B995&gt;'Inputs and Outputs Part A'!B$4,E995-B995-'Inputs and Outputs Part A'!B$4,0)</f>
        <v>0</v>
      </c>
      <c r="G995" s="35">
        <f>'Inputs and Outputs Part A'!$B$5*'Data Sheet A'!E995-'Inputs and Outputs Part A'!$B$6*'Data Sheet A'!F995</f>
        <v>4040</v>
      </c>
      <c r="J995" s="13" t="s">
        <v>999</v>
      </c>
      <c r="K995" s="34">
        <v>2</v>
      </c>
      <c r="L995" s="34">
        <v>102</v>
      </c>
      <c r="M995" s="33">
        <f>'Inputs and Outputs Part A'!$B$4+'Inputs and Outputs Part A'!$B$9</f>
        <v>102</v>
      </c>
      <c r="N995" s="33">
        <f t="shared" si="91"/>
        <v>102</v>
      </c>
      <c r="O995" s="33">
        <f>IF(N995-K995&gt;'Inputs and Outputs Part A'!B$4,N995-K995-'Inputs and Outputs Part A'!B$4,0)</f>
        <v>0</v>
      </c>
      <c r="P995" s="35">
        <f>'Inputs and Outputs Part A'!$B$5*'Data Sheet A'!N995-'Inputs and Outputs Part A'!$B$6*'Data Sheet A'!O995</f>
        <v>4080</v>
      </c>
      <c r="S995" s="13" t="s">
        <v>999</v>
      </c>
      <c r="T995" s="34">
        <v>2</v>
      </c>
      <c r="U995" s="34">
        <v>102</v>
      </c>
      <c r="V995" s="33">
        <f>'Inputs and Outputs Part A'!$B$4+'Inputs and Outputs Part A'!$B$10</f>
        <v>103</v>
      </c>
      <c r="W995" s="33">
        <f t="shared" si="92"/>
        <v>102</v>
      </c>
      <c r="X995" s="33">
        <f>IF(W995-T995&gt;'Inputs and Outputs Part A'!B$4,W995-T995-'Inputs and Outputs Part A'!B$4,0)</f>
        <v>0</v>
      </c>
      <c r="Y995" s="35">
        <f>'Inputs and Outputs Part A'!$B$5*'Data Sheet A'!W995-'Inputs and Outputs Part A'!$B$6*'Data Sheet A'!X995</f>
        <v>4080</v>
      </c>
      <c r="AB995" s="13" t="s">
        <v>999</v>
      </c>
      <c r="AC995" s="34">
        <v>2</v>
      </c>
      <c r="AD995" s="34">
        <v>102</v>
      </c>
      <c r="AE995" s="33">
        <f>'Inputs and Outputs Part A'!$B$4+'Inputs and Outputs Part A'!$B$11</f>
        <v>104</v>
      </c>
      <c r="AF995" s="33">
        <f t="shared" si="93"/>
        <v>102</v>
      </c>
      <c r="AG995" s="33">
        <f>IF(AF995-AC995&gt;'Inputs and Outputs Part A'!B$4,AF995-AC995-'Inputs and Outputs Part A'!B$4,0)</f>
        <v>0</v>
      </c>
      <c r="AH995" s="35">
        <f>'Inputs and Outputs Part A'!$B$5*'Data Sheet A'!AF995-'Inputs and Outputs Part A'!$B$6*'Data Sheet A'!AG995</f>
        <v>4080</v>
      </c>
      <c r="AK995" s="13" t="s">
        <v>999</v>
      </c>
      <c r="AL995" s="34">
        <v>2</v>
      </c>
      <c r="AM995" s="34">
        <v>102</v>
      </c>
      <c r="AN995" s="33">
        <f>'Inputs and Outputs Part A'!$B$4+'Inputs and Outputs Part A'!$B$12</f>
        <v>105</v>
      </c>
      <c r="AO995" s="33">
        <f t="shared" si="94"/>
        <v>102</v>
      </c>
      <c r="AP995" s="33">
        <f>IF(AO995-AL995&gt;'Inputs and Outputs Part A'!B$4,AO995-AL995-'Inputs and Outputs Part A'!B$4,0)</f>
        <v>0</v>
      </c>
      <c r="AQ995" s="35">
        <f>'Inputs and Outputs Part A'!$B$5*'Data Sheet A'!AO995-'Inputs and Outputs Part A'!$B$6*'Data Sheet A'!AP995</f>
        <v>4080</v>
      </c>
      <c r="AS995" s="13" t="s">
        <v>999</v>
      </c>
      <c r="AT995" s="34">
        <v>2</v>
      </c>
      <c r="AU995" s="34">
        <v>102</v>
      </c>
      <c r="AV995" s="33">
        <f>'Inputs and Outputs Part A'!$B$4</f>
        <v>100</v>
      </c>
      <c r="AW995" s="33">
        <f t="shared" si="95"/>
        <v>100</v>
      </c>
      <c r="AX995" s="33">
        <f>IF(AW995-AT995&gt;'Inputs and Outputs Part A'!B$4,AW995-AT995-'Inputs and Outputs Part A'!B$4,0)</f>
        <v>0</v>
      </c>
      <c r="AY995" s="35">
        <f>'Inputs and Outputs Part A'!$B$5*'Data Sheet A'!AW995</f>
        <v>4000</v>
      </c>
    </row>
    <row r="996" spans="1:51" x14ac:dyDescent="0.3">
      <c r="A996" s="13" t="s">
        <v>1000</v>
      </c>
      <c r="B996" s="34">
        <v>2</v>
      </c>
      <c r="C996" s="34">
        <v>95</v>
      </c>
      <c r="D996" s="33">
        <f>'Inputs and Outputs Part A'!$B$4+'Inputs and Outputs Part A'!$B$8</f>
        <v>101</v>
      </c>
      <c r="E996" s="33">
        <f t="shared" si="90"/>
        <v>95</v>
      </c>
      <c r="F996" s="33">
        <f>IF(E996-B996&gt;'Inputs and Outputs Part A'!B$4,E996-B996-'Inputs and Outputs Part A'!B$4,0)</f>
        <v>0</v>
      </c>
      <c r="G996" s="35">
        <f>'Inputs and Outputs Part A'!$B$5*'Data Sheet A'!E996-'Inputs and Outputs Part A'!$B$6*'Data Sheet A'!F996</f>
        <v>3800</v>
      </c>
      <c r="J996" s="13" t="s">
        <v>1000</v>
      </c>
      <c r="K996" s="34">
        <v>2</v>
      </c>
      <c r="L996" s="34">
        <v>95</v>
      </c>
      <c r="M996" s="33">
        <f>'Inputs and Outputs Part A'!$B$4+'Inputs and Outputs Part A'!$B$9</f>
        <v>102</v>
      </c>
      <c r="N996" s="33">
        <f t="shared" si="91"/>
        <v>95</v>
      </c>
      <c r="O996" s="33">
        <f>IF(N996-K996&gt;'Inputs and Outputs Part A'!B$4,N996-K996-'Inputs and Outputs Part A'!B$4,0)</f>
        <v>0</v>
      </c>
      <c r="P996" s="35">
        <f>'Inputs and Outputs Part A'!$B$5*'Data Sheet A'!N996-'Inputs and Outputs Part A'!$B$6*'Data Sheet A'!O996</f>
        <v>3800</v>
      </c>
      <c r="S996" s="13" t="s">
        <v>1000</v>
      </c>
      <c r="T996" s="34">
        <v>2</v>
      </c>
      <c r="U996" s="34">
        <v>95</v>
      </c>
      <c r="V996" s="33">
        <f>'Inputs and Outputs Part A'!$B$4+'Inputs and Outputs Part A'!$B$10</f>
        <v>103</v>
      </c>
      <c r="W996" s="33">
        <f t="shared" si="92"/>
        <v>95</v>
      </c>
      <c r="X996" s="33">
        <f>IF(W996-T996&gt;'Inputs and Outputs Part A'!B$4,W996-T996-'Inputs and Outputs Part A'!B$4,0)</f>
        <v>0</v>
      </c>
      <c r="Y996" s="35">
        <f>'Inputs and Outputs Part A'!$B$5*'Data Sheet A'!W996-'Inputs and Outputs Part A'!$B$6*'Data Sheet A'!X996</f>
        <v>3800</v>
      </c>
      <c r="AB996" s="13" t="s">
        <v>1000</v>
      </c>
      <c r="AC996" s="34">
        <v>2</v>
      </c>
      <c r="AD996" s="34">
        <v>95</v>
      </c>
      <c r="AE996" s="33">
        <f>'Inputs and Outputs Part A'!$B$4+'Inputs and Outputs Part A'!$B$11</f>
        <v>104</v>
      </c>
      <c r="AF996" s="33">
        <f t="shared" si="93"/>
        <v>95</v>
      </c>
      <c r="AG996" s="33">
        <f>IF(AF996-AC996&gt;'Inputs and Outputs Part A'!B$4,AF996-AC996-'Inputs and Outputs Part A'!B$4,0)</f>
        <v>0</v>
      </c>
      <c r="AH996" s="35">
        <f>'Inputs and Outputs Part A'!$B$5*'Data Sheet A'!AF996-'Inputs and Outputs Part A'!$B$6*'Data Sheet A'!AG996</f>
        <v>3800</v>
      </c>
      <c r="AK996" s="13" t="s">
        <v>1000</v>
      </c>
      <c r="AL996" s="34">
        <v>2</v>
      </c>
      <c r="AM996" s="34">
        <v>95</v>
      </c>
      <c r="AN996" s="33">
        <f>'Inputs and Outputs Part A'!$B$4+'Inputs and Outputs Part A'!$B$12</f>
        <v>105</v>
      </c>
      <c r="AO996" s="33">
        <f t="shared" si="94"/>
        <v>95</v>
      </c>
      <c r="AP996" s="33">
        <f>IF(AO996-AL996&gt;'Inputs and Outputs Part A'!B$4,AO996-AL996-'Inputs and Outputs Part A'!B$4,0)</f>
        <v>0</v>
      </c>
      <c r="AQ996" s="35">
        <f>'Inputs and Outputs Part A'!$B$5*'Data Sheet A'!AO996-'Inputs and Outputs Part A'!$B$6*'Data Sheet A'!AP996</f>
        <v>3800</v>
      </c>
      <c r="AS996" s="13" t="s">
        <v>1000</v>
      </c>
      <c r="AT996" s="34">
        <v>2</v>
      </c>
      <c r="AU996" s="34">
        <v>95</v>
      </c>
      <c r="AV996" s="33">
        <f>'Inputs and Outputs Part A'!$B$4</f>
        <v>100</v>
      </c>
      <c r="AW996" s="33">
        <f t="shared" si="95"/>
        <v>95</v>
      </c>
      <c r="AX996" s="33">
        <f>IF(AW996-AT996&gt;'Inputs and Outputs Part A'!B$4,AW996-AT996-'Inputs and Outputs Part A'!B$4,0)</f>
        <v>0</v>
      </c>
      <c r="AY996" s="35">
        <f>'Inputs and Outputs Part A'!$B$5*'Data Sheet A'!AW996</f>
        <v>3800</v>
      </c>
    </row>
    <row r="997" spans="1:51" x14ac:dyDescent="0.3">
      <c r="A997" s="13" t="s">
        <v>1001</v>
      </c>
      <c r="B997" s="34">
        <v>4</v>
      </c>
      <c r="C997" s="34">
        <v>109</v>
      </c>
      <c r="D997" s="33">
        <f>'Inputs and Outputs Part A'!$B$4+'Inputs and Outputs Part A'!$B$8</f>
        <v>101</v>
      </c>
      <c r="E997" s="33">
        <f t="shared" si="90"/>
        <v>101</v>
      </c>
      <c r="F997" s="33">
        <f>IF(E997-B997&gt;'Inputs and Outputs Part A'!B$4,E997-B997-'Inputs and Outputs Part A'!B$4,0)</f>
        <v>0</v>
      </c>
      <c r="G997" s="35">
        <f>'Inputs and Outputs Part A'!$B$5*'Data Sheet A'!E997-'Inputs and Outputs Part A'!$B$6*'Data Sheet A'!F997</f>
        <v>4040</v>
      </c>
      <c r="J997" s="13" t="s">
        <v>1001</v>
      </c>
      <c r="K997" s="34">
        <v>4</v>
      </c>
      <c r="L997" s="34">
        <v>109</v>
      </c>
      <c r="M997" s="33">
        <f>'Inputs and Outputs Part A'!$B$4+'Inputs and Outputs Part A'!$B$9</f>
        <v>102</v>
      </c>
      <c r="N997" s="33">
        <f t="shared" si="91"/>
        <v>102</v>
      </c>
      <c r="O997" s="33">
        <f>IF(N997-K997&gt;'Inputs and Outputs Part A'!B$4,N997-K997-'Inputs and Outputs Part A'!B$4,0)</f>
        <v>0</v>
      </c>
      <c r="P997" s="35">
        <f>'Inputs and Outputs Part A'!$B$5*'Data Sheet A'!N997-'Inputs and Outputs Part A'!$B$6*'Data Sheet A'!O997</f>
        <v>4080</v>
      </c>
      <c r="S997" s="13" t="s">
        <v>1001</v>
      </c>
      <c r="T997" s="34">
        <v>4</v>
      </c>
      <c r="U997" s="34">
        <v>109</v>
      </c>
      <c r="V997" s="33">
        <f>'Inputs and Outputs Part A'!$B$4+'Inputs and Outputs Part A'!$B$10</f>
        <v>103</v>
      </c>
      <c r="W997" s="33">
        <f t="shared" si="92"/>
        <v>103</v>
      </c>
      <c r="X997" s="33">
        <f>IF(W997-T997&gt;'Inputs and Outputs Part A'!B$4,W997-T997-'Inputs and Outputs Part A'!B$4,0)</f>
        <v>0</v>
      </c>
      <c r="Y997" s="35">
        <f>'Inputs and Outputs Part A'!$B$5*'Data Sheet A'!W997-'Inputs and Outputs Part A'!$B$6*'Data Sheet A'!X997</f>
        <v>4120</v>
      </c>
      <c r="AB997" s="13" t="s">
        <v>1001</v>
      </c>
      <c r="AC997" s="34">
        <v>4</v>
      </c>
      <c r="AD997" s="34">
        <v>109</v>
      </c>
      <c r="AE997" s="33">
        <f>'Inputs and Outputs Part A'!$B$4+'Inputs and Outputs Part A'!$B$11</f>
        <v>104</v>
      </c>
      <c r="AF997" s="33">
        <f t="shared" si="93"/>
        <v>104</v>
      </c>
      <c r="AG997" s="33">
        <f>IF(AF997-AC997&gt;'Inputs and Outputs Part A'!B$4,AF997-AC997-'Inputs and Outputs Part A'!B$4,0)</f>
        <v>0</v>
      </c>
      <c r="AH997" s="35">
        <f>'Inputs and Outputs Part A'!$B$5*'Data Sheet A'!AF997-'Inputs and Outputs Part A'!$B$6*'Data Sheet A'!AG997</f>
        <v>4160</v>
      </c>
      <c r="AK997" s="13" t="s">
        <v>1001</v>
      </c>
      <c r="AL997" s="34">
        <v>4</v>
      </c>
      <c r="AM997" s="34">
        <v>109</v>
      </c>
      <c r="AN997" s="33">
        <f>'Inputs and Outputs Part A'!$B$4+'Inputs and Outputs Part A'!$B$12</f>
        <v>105</v>
      </c>
      <c r="AO997" s="33">
        <f t="shared" si="94"/>
        <v>105</v>
      </c>
      <c r="AP997" s="33">
        <f>IF(AO997-AL997&gt;'Inputs and Outputs Part A'!B$4,AO997-AL997-'Inputs and Outputs Part A'!B$4,0)</f>
        <v>1</v>
      </c>
      <c r="AQ997" s="35">
        <f>'Inputs and Outputs Part A'!$B$5*'Data Sheet A'!AO997-'Inputs and Outputs Part A'!$B$6*'Data Sheet A'!AP997</f>
        <v>4100</v>
      </c>
      <c r="AS997" s="13" t="s">
        <v>1001</v>
      </c>
      <c r="AT997" s="34">
        <v>4</v>
      </c>
      <c r="AU997" s="34">
        <v>109</v>
      </c>
      <c r="AV997" s="33">
        <f>'Inputs and Outputs Part A'!$B$4</f>
        <v>100</v>
      </c>
      <c r="AW997" s="33">
        <f t="shared" si="95"/>
        <v>100</v>
      </c>
      <c r="AX997" s="33">
        <f>IF(AW997-AT997&gt;'Inputs and Outputs Part A'!B$4,AW997-AT997-'Inputs and Outputs Part A'!B$4,0)</f>
        <v>0</v>
      </c>
      <c r="AY997" s="35">
        <f>'Inputs and Outputs Part A'!$B$5*'Data Sheet A'!AW997</f>
        <v>4000</v>
      </c>
    </row>
    <row r="998" spans="1:51" x14ac:dyDescent="0.3">
      <c r="A998" s="13" t="s">
        <v>1002</v>
      </c>
      <c r="B998" s="34">
        <v>1</v>
      </c>
      <c r="C998" s="34">
        <v>104</v>
      </c>
      <c r="D998" s="33">
        <f>'Inputs and Outputs Part A'!$B$4+'Inputs and Outputs Part A'!$B$8</f>
        <v>101</v>
      </c>
      <c r="E998" s="33">
        <f t="shared" si="90"/>
        <v>101</v>
      </c>
      <c r="F998" s="33">
        <f>IF(E998-B998&gt;'Inputs and Outputs Part A'!B$4,E998-B998-'Inputs and Outputs Part A'!B$4,0)</f>
        <v>0</v>
      </c>
      <c r="G998" s="35">
        <f>'Inputs and Outputs Part A'!$B$5*'Data Sheet A'!E998-'Inputs and Outputs Part A'!$B$6*'Data Sheet A'!F998</f>
        <v>4040</v>
      </c>
      <c r="J998" s="13" t="s">
        <v>1002</v>
      </c>
      <c r="K998" s="34">
        <v>1</v>
      </c>
      <c r="L998" s="34">
        <v>104</v>
      </c>
      <c r="M998" s="33">
        <f>'Inputs and Outputs Part A'!$B$4+'Inputs and Outputs Part A'!$B$9</f>
        <v>102</v>
      </c>
      <c r="N998" s="33">
        <f t="shared" si="91"/>
        <v>102</v>
      </c>
      <c r="O998" s="33">
        <f>IF(N998-K998&gt;'Inputs and Outputs Part A'!B$4,N998-K998-'Inputs and Outputs Part A'!B$4,0)</f>
        <v>1</v>
      </c>
      <c r="P998" s="35">
        <f>'Inputs and Outputs Part A'!$B$5*'Data Sheet A'!N998-'Inputs and Outputs Part A'!$B$6*'Data Sheet A'!O998</f>
        <v>3980</v>
      </c>
      <c r="S998" s="13" t="s">
        <v>1002</v>
      </c>
      <c r="T998" s="34">
        <v>1</v>
      </c>
      <c r="U998" s="34">
        <v>104</v>
      </c>
      <c r="V998" s="33">
        <f>'Inputs and Outputs Part A'!$B$4+'Inputs and Outputs Part A'!$B$10</f>
        <v>103</v>
      </c>
      <c r="W998" s="33">
        <f t="shared" si="92"/>
        <v>103</v>
      </c>
      <c r="X998" s="33">
        <f>IF(W998-T998&gt;'Inputs and Outputs Part A'!B$4,W998-T998-'Inputs and Outputs Part A'!B$4,0)</f>
        <v>2</v>
      </c>
      <c r="Y998" s="35">
        <f>'Inputs and Outputs Part A'!$B$5*'Data Sheet A'!W998-'Inputs and Outputs Part A'!$B$6*'Data Sheet A'!X998</f>
        <v>3920</v>
      </c>
      <c r="AB998" s="13" t="s">
        <v>1002</v>
      </c>
      <c r="AC998" s="34">
        <v>1</v>
      </c>
      <c r="AD998" s="34">
        <v>104</v>
      </c>
      <c r="AE998" s="33">
        <f>'Inputs and Outputs Part A'!$B$4+'Inputs and Outputs Part A'!$B$11</f>
        <v>104</v>
      </c>
      <c r="AF998" s="33">
        <f t="shared" si="93"/>
        <v>104</v>
      </c>
      <c r="AG998" s="33">
        <f>IF(AF998-AC998&gt;'Inputs and Outputs Part A'!B$4,AF998-AC998-'Inputs and Outputs Part A'!B$4,0)</f>
        <v>3</v>
      </c>
      <c r="AH998" s="35">
        <f>'Inputs and Outputs Part A'!$B$5*'Data Sheet A'!AF998-'Inputs and Outputs Part A'!$B$6*'Data Sheet A'!AG998</f>
        <v>3860</v>
      </c>
      <c r="AK998" s="13" t="s">
        <v>1002</v>
      </c>
      <c r="AL998" s="34">
        <v>1</v>
      </c>
      <c r="AM998" s="34">
        <v>104</v>
      </c>
      <c r="AN998" s="33">
        <f>'Inputs and Outputs Part A'!$B$4+'Inputs and Outputs Part A'!$B$12</f>
        <v>105</v>
      </c>
      <c r="AO998" s="33">
        <f t="shared" si="94"/>
        <v>104</v>
      </c>
      <c r="AP998" s="33">
        <f>IF(AO998-AL998&gt;'Inputs and Outputs Part A'!B$4,AO998-AL998-'Inputs and Outputs Part A'!B$4,0)</f>
        <v>3</v>
      </c>
      <c r="AQ998" s="35">
        <f>'Inputs and Outputs Part A'!$B$5*'Data Sheet A'!AO998-'Inputs and Outputs Part A'!$B$6*'Data Sheet A'!AP998</f>
        <v>3860</v>
      </c>
      <c r="AS998" s="13" t="s">
        <v>1002</v>
      </c>
      <c r="AT998" s="34">
        <v>1</v>
      </c>
      <c r="AU998" s="34">
        <v>104</v>
      </c>
      <c r="AV998" s="33">
        <f>'Inputs and Outputs Part A'!$B$4</f>
        <v>100</v>
      </c>
      <c r="AW998" s="33">
        <f t="shared" si="95"/>
        <v>100</v>
      </c>
      <c r="AX998" s="33">
        <f>IF(AW998-AT998&gt;'Inputs and Outputs Part A'!B$4,AW998-AT998-'Inputs and Outputs Part A'!B$4,0)</f>
        <v>0</v>
      </c>
      <c r="AY998" s="35">
        <f>'Inputs and Outputs Part A'!$B$5*'Data Sheet A'!AW998</f>
        <v>4000</v>
      </c>
    </row>
    <row r="999" spans="1:51" x14ac:dyDescent="0.3">
      <c r="A999" s="13" t="s">
        <v>1003</v>
      </c>
      <c r="B999" s="34">
        <v>3</v>
      </c>
      <c r="C999" s="34">
        <v>106</v>
      </c>
      <c r="D999" s="33">
        <f>'Inputs and Outputs Part A'!$B$4+'Inputs and Outputs Part A'!$B$8</f>
        <v>101</v>
      </c>
      <c r="E999" s="33">
        <f t="shared" si="90"/>
        <v>101</v>
      </c>
      <c r="F999" s="33">
        <f>IF(E999-B999&gt;'Inputs and Outputs Part A'!B$4,E999-B999-'Inputs and Outputs Part A'!B$4,0)</f>
        <v>0</v>
      </c>
      <c r="G999" s="35">
        <f>'Inputs and Outputs Part A'!$B$5*'Data Sheet A'!E999-'Inputs and Outputs Part A'!$B$6*'Data Sheet A'!F999</f>
        <v>4040</v>
      </c>
      <c r="J999" s="13" t="s">
        <v>1003</v>
      </c>
      <c r="K999" s="34">
        <v>3</v>
      </c>
      <c r="L999" s="34">
        <v>106</v>
      </c>
      <c r="M999" s="33">
        <f>'Inputs and Outputs Part A'!$B$4+'Inputs and Outputs Part A'!$B$9</f>
        <v>102</v>
      </c>
      <c r="N999" s="33">
        <f t="shared" si="91"/>
        <v>102</v>
      </c>
      <c r="O999" s="33">
        <f>IF(N999-K999&gt;'Inputs and Outputs Part A'!B$4,N999-K999-'Inputs and Outputs Part A'!B$4,0)</f>
        <v>0</v>
      </c>
      <c r="P999" s="35">
        <f>'Inputs and Outputs Part A'!$B$5*'Data Sheet A'!N999-'Inputs and Outputs Part A'!$B$6*'Data Sheet A'!O999</f>
        <v>4080</v>
      </c>
      <c r="S999" s="13" t="s">
        <v>1003</v>
      </c>
      <c r="T999" s="34">
        <v>3</v>
      </c>
      <c r="U999" s="34">
        <v>106</v>
      </c>
      <c r="V999" s="33">
        <f>'Inputs and Outputs Part A'!$B$4+'Inputs and Outputs Part A'!$B$10</f>
        <v>103</v>
      </c>
      <c r="W999" s="33">
        <f t="shared" si="92"/>
        <v>103</v>
      </c>
      <c r="X999" s="33">
        <f>IF(W999-T999&gt;'Inputs and Outputs Part A'!B$4,W999-T999-'Inputs and Outputs Part A'!B$4,0)</f>
        <v>0</v>
      </c>
      <c r="Y999" s="35">
        <f>'Inputs and Outputs Part A'!$B$5*'Data Sheet A'!W999-'Inputs and Outputs Part A'!$B$6*'Data Sheet A'!X999</f>
        <v>4120</v>
      </c>
      <c r="AB999" s="13" t="s">
        <v>1003</v>
      </c>
      <c r="AC999" s="34">
        <v>3</v>
      </c>
      <c r="AD999" s="34">
        <v>106</v>
      </c>
      <c r="AE999" s="33">
        <f>'Inputs and Outputs Part A'!$B$4+'Inputs and Outputs Part A'!$B$11</f>
        <v>104</v>
      </c>
      <c r="AF999" s="33">
        <f t="shared" si="93"/>
        <v>104</v>
      </c>
      <c r="AG999" s="33">
        <f>IF(AF999-AC999&gt;'Inputs and Outputs Part A'!B$4,AF999-AC999-'Inputs and Outputs Part A'!B$4,0)</f>
        <v>1</v>
      </c>
      <c r="AH999" s="35">
        <f>'Inputs and Outputs Part A'!$B$5*'Data Sheet A'!AF999-'Inputs and Outputs Part A'!$B$6*'Data Sheet A'!AG999</f>
        <v>4060</v>
      </c>
      <c r="AK999" s="13" t="s">
        <v>1003</v>
      </c>
      <c r="AL999" s="34">
        <v>3</v>
      </c>
      <c r="AM999" s="34">
        <v>106</v>
      </c>
      <c r="AN999" s="33">
        <f>'Inputs and Outputs Part A'!$B$4+'Inputs and Outputs Part A'!$B$12</f>
        <v>105</v>
      </c>
      <c r="AO999" s="33">
        <f t="shared" si="94"/>
        <v>105</v>
      </c>
      <c r="AP999" s="33">
        <f>IF(AO999-AL999&gt;'Inputs and Outputs Part A'!B$4,AO999-AL999-'Inputs and Outputs Part A'!B$4,0)</f>
        <v>2</v>
      </c>
      <c r="AQ999" s="35">
        <f>'Inputs and Outputs Part A'!$B$5*'Data Sheet A'!AO999-'Inputs and Outputs Part A'!$B$6*'Data Sheet A'!AP999</f>
        <v>4000</v>
      </c>
      <c r="AS999" s="13" t="s">
        <v>1003</v>
      </c>
      <c r="AT999" s="34">
        <v>3</v>
      </c>
      <c r="AU999" s="34">
        <v>106</v>
      </c>
      <c r="AV999" s="33">
        <f>'Inputs and Outputs Part A'!$B$4</f>
        <v>100</v>
      </c>
      <c r="AW999" s="33">
        <f t="shared" si="95"/>
        <v>100</v>
      </c>
      <c r="AX999" s="33">
        <f>IF(AW999-AT999&gt;'Inputs and Outputs Part A'!B$4,AW999-AT999-'Inputs and Outputs Part A'!B$4,0)</f>
        <v>0</v>
      </c>
      <c r="AY999" s="35">
        <f>'Inputs and Outputs Part A'!$B$5*'Data Sheet A'!AW999</f>
        <v>4000</v>
      </c>
    </row>
    <row r="1000" spans="1:51" x14ac:dyDescent="0.3">
      <c r="A1000" s="13" t="s">
        <v>1004</v>
      </c>
      <c r="B1000" s="34">
        <v>5</v>
      </c>
      <c r="C1000" s="34">
        <v>97</v>
      </c>
      <c r="D1000" s="33">
        <f>'Inputs and Outputs Part A'!$B$4+'Inputs and Outputs Part A'!$B$8</f>
        <v>101</v>
      </c>
      <c r="E1000" s="33">
        <f t="shared" si="90"/>
        <v>97</v>
      </c>
      <c r="F1000" s="33">
        <f>IF(E1000-B1000&gt;'Inputs and Outputs Part A'!B$4,E1000-B1000-'Inputs and Outputs Part A'!B$4,0)</f>
        <v>0</v>
      </c>
      <c r="G1000" s="35">
        <f>'Inputs and Outputs Part A'!$B$5*'Data Sheet A'!E1000-'Inputs and Outputs Part A'!$B$6*'Data Sheet A'!F1000</f>
        <v>3880</v>
      </c>
      <c r="J1000" s="13" t="s">
        <v>1004</v>
      </c>
      <c r="K1000" s="34">
        <v>5</v>
      </c>
      <c r="L1000" s="34">
        <v>97</v>
      </c>
      <c r="M1000" s="33">
        <f>'Inputs and Outputs Part A'!$B$4+'Inputs and Outputs Part A'!$B$9</f>
        <v>102</v>
      </c>
      <c r="N1000" s="33">
        <f t="shared" si="91"/>
        <v>97</v>
      </c>
      <c r="O1000" s="33">
        <f>IF(N1000-K1000&gt;'Inputs and Outputs Part A'!B$4,N1000-K1000-'Inputs and Outputs Part A'!B$4,0)</f>
        <v>0</v>
      </c>
      <c r="P1000" s="35">
        <f>'Inputs and Outputs Part A'!$B$5*'Data Sheet A'!N1000-'Inputs and Outputs Part A'!$B$6*'Data Sheet A'!O1000</f>
        <v>3880</v>
      </c>
      <c r="S1000" s="13" t="s">
        <v>1004</v>
      </c>
      <c r="T1000" s="34">
        <v>5</v>
      </c>
      <c r="U1000" s="34">
        <v>97</v>
      </c>
      <c r="V1000" s="33">
        <f>'Inputs and Outputs Part A'!$B$4+'Inputs and Outputs Part A'!$B$10</f>
        <v>103</v>
      </c>
      <c r="W1000" s="33">
        <f t="shared" si="92"/>
        <v>97</v>
      </c>
      <c r="X1000" s="33">
        <f>IF(W1000-T1000&gt;'Inputs and Outputs Part A'!B$4,W1000-T1000-'Inputs and Outputs Part A'!B$4,0)</f>
        <v>0</v>
      </c>
      <c r="Y1000" s="35">
        <f>'Inputs and Outputs Part A'!$B$5*'Data Sheet A'!W1000-'Inputs and Outputs Part A'!$B$6*'Data Sheet A'!X1000</f>
        <v>3880</v>
      </c>
      <c r="AB1000" s="13" t="s">
        <v>1004</v>
      </c>
      <c r="AC1000" s="34">
        <v>5</v>
      </c>
      <c r="AD1000" s="34">
        <v>97</v>
      </c>
      <c r="AE1000" s="33">
        <f>'Inputs and Outputs Part A'!$B$4+'Inputs and Outputs Part A'!$B$11</f>
        <v>104</v>
      </c>
      <c r="AF1000" s="33">
        <f t="shared" si="93"/>
        <v>97</v>
      </c>
      <c r="AG1000" s="33">
        <f>IF(AF1000-AC1000&gt;'Inputs and Outputs Part A'!B$4,AF1000-AC1000-'Inputs and Outputs Part A'!B$4,0)</f>
        <v>0</v>
      </c>
      <c r="AH1000" s="35">
        <f>'Inputs and Outputs Part A'!$B$5*'Data Sheet A'!AF1000-'Inputs and Outputs Part A'!$B$6*'Data Sheet A'!AG1000</f>
        <v>3880</v>
      </c>
      <c r="AK1000" s="13" t="s">
        <v>1004</v>
      </c>
      <c r="AL1000" s="34">
        <v>5</v>
      </c>
      <c r="AM1000" s="34">
        <v>97</v>
      </c>
      <c r="AN1000" s="33">
        <f>'Inputs and Outputs Part A'!$B$4+'Inputs and Outputs Part A'!$B$12</f>
        <v>105</v>
      </c>
      <c r="AO1000" s="33">
        <f t="shared" si="94"/>
        <v>97</v>
      </c>
      <c r="AP1000" s="33">
        <f>IF(AO1000-AL1000&gt;'Inputs and Outputs Part A'!B$4,AO1000-AL1000-'Inputs and Outputs Part A'!B$4,0)</f>
        <v>0</v>
      </c>
      <c r="AQ1000" s="35">
        <f>'Inputs and Outputs Part A'!$B$5*'Data Sheet A'!AO1000-'Inputs and Outputs Part A'!$B$6*'Data Sheet A'!AP1000</f>
        <v>3880</v>
      </c>
      <c r="AS1000" s="13" t="s">
        <v>1004</v>
      </c>
      <c r="AT1000" s="34">
        <v>5</v>
      </c>
      <c r="AU1000" s="34">
        <v>97</v>
      </c>
      <c r="AV1000" s="33">
        <f>'Inputs and Outputs Part A'!$B$4</f>
        <v>100</v>
      </c>
      <c r="AW1000" s="33">
        <f t="shared" si="95"/>
        <v>97</v>
      </c>
      <c r="AX1000" s="33">
        <f>IF(AW1000-AT1000&gt;'Inputs and Outputs Part A'!B$4,AW1000-AT1000-'Inputs and Outputs Part A'!B$4,0)</f>
        <v>0</v>
      </c>
      <c r="AY1000" s="35">
        <f>'Inputs and Outputs Part A'!$B$5*'Data Sheet A'!AW1000</f>
        <v>3880</v>
      </c>
    </row>
    <row r="1001" spans="1:51" x14ac:dyDescent="0.3">
      <c r="A1001" s="13" t="s">
        <v>1005</v>
      </c>
      <c r="B1001" s="34">
        <v>0</v>
      </c>
      <c r="C1001" s="34">
        <v>106</v>
      </c>
      <c r="D1001" s="33">
        <f>'Inputs and Outputs Part A'!$B$4+'Inputs and Outputs Part A'!$B$8</f>
        <v>101</v>
      </c>
      <c r="E1001" s="33">
        <f t="shared" si="90"/>
        <v>101</v>
      </c>
      <c r="F1001" s="33">
        <f>IF(E1001-B1001&gt;'Inputs and Outputs Part A'!B$4,E1001-B1001-'Inputs and Outputs Part A'!B$4,0)</f>
        <v>1</v>
      </c>
      <c r="G1001" s="35">
        <f>'Inputs and Outputs Part A'!$B$5*'Data Sheet A'!E1001-'Inputs and Outputs Part A'!$B$6*'Data Sheet A'!F1001</f>
        <v>3940</v>
      </c>
      <c r="J1001" s="13" t="s">
        <v>1005</v>
      </c>
      <c r="K1001" s="34">
        <v>0</v>
      </c>
      <c r="L1001" s="34">
        <v>106</v>
      </c>
      <c r="M1001" s="33">
        <f>'Inputs and Outputs Part A'!$B$4+'Inputs and Outputs Part A'!$B$9</f>
        <v>102</v>
      </c>
      <c r="N1001" s="33">
        <f t="shared" si="91"/>
        <v>102</v>
      </c>
      <c r="O1001" s="33">
        <f>IF(N1001-K1001&gt;'Inputs and Outputs Part A'!B$4,N1001-K1001-'Inputs and Outputs Part A'!B$4,0)</f>
        <v>2</v>
      </c>
      <c r="P1001" s="35">
        <f>'Inputs and Outputs Part A'!$B$5*'Data Sheet A'!N1001-'Inputs and Outputs Part A'!$B$6*'Data Sheet A'!O1001</f>
        <v>3880</v>
      </c>
      <c r="S1001" s="13" t="s">
        <v>1005</v>
      </c>
      <c r="T1001" s="34">
        <v>0</v>
      </c>
      <c r="U1001" s="34">
        <v>106</v>
      </c>
      <c r="V1001" s="33">
        <f>'Inputs and Outputs Part A'!$B$4+'Inputs and Outputs Part A'!$B$10</f>
        <v>103</v>
      </c>
      <c r="W1001" s="33">
        <f t="shared" si="92"/>
        <v>103</v>
      </c>
      <c r="X1001" s="33">
        <f>IF(W1001-T1001&gt;'Inputs and Outputs Part A'!B$4,W1001-T1001-'Inputs and Outputs Part A'!B$4,0)</f>
        <v>3</v>
      </c>
      <c r="Y1001" s="35">
        <f>'Inputs and Outputs Part A'!$B$5*'Data Sheet A'!W1001-'Inputs and Outputs Part A'!$B$6*'Data Sheet A'!X1001</f>
        <v>3820</v>
      </c>
      <c r="AB1001" s="13" t="s">
        <v>1005</v>
      </c>
      <c r="AC1001" s="34">
        <v>0</v>
      </c>
      <c r="AD1001" s="34">
        <v>106</v>
      </c>
      <c r="AE1001" s="33">
        <f>'Inputs and Outputs Part A'!$B$4+'Inputs and Outputs Part A'!$B$11</f>
        <v>104</v>
      </c>
      <c r="AF1001" s="33">
        <f t="shared" si="93"/>
        <v>104</v>
      </c>
      <c r="AG1001" s="33">
        <f>IF(AF1001-AC1001&gt;'Inputs and Outputs Part A'!B$4,AF1001-AC1001-'Inputs and Outputs Part A'!B$4,0)</f>
        <v>4</v>
      </c>
      <c r="AH1001" s="35">
        <f>'Inputs and Outputs Part A'!$B$5*'Data Sheet A'!AF1001-'Inputs and Outputs Part A'!$B$6*'Data Sheet A'!AG1001</f>
        <v>3760</v>
      </c>
      <c r="AK1001" s="13" t="s">
        <v>1005</v>
      </c>
      <c r="AL1001" s="34">
        <v>0</v>
      </c>
      <c r="AM1001" s="34">
        <v>106</v>
      </c>
      <c r="AN1001" s="33">
        <f>'Inputs and Outputs Part A'!$B$4+'Inputs and Outputs Part A'!$B$12</f>
        <v>105</v>
      </c>
      <c r="AO1001" s="33">
        <f t="shared" si="94"/>
        <v>105</v>
      </c>
      <c r="AP1001" s="33">
        <f>IF(AO1001-AL1001&gt;'Inputs and Outputs Part A'!B$4,AO1001-AL1001-'Inputs and Outputs Part A'!B$4,0)</f>
        <v>5</v>
      </c>
      <c r="AQ1001" s="35">
        <f>'Inputs and Outputs Part A'!$B$5*'Data Sheet A'!AO1001-'Inputs and Outputs Part A'!$B$6*'Data Sheet A'!AP1001</f>
        <v>3700</v>
      </c>
      <c r="AS1001" s="13" t="s">
        <v>1005</v>
      </c>
      <c r="AT1001" s="34">
        <v>0</v>
      </c>
      <c r="AU1001" s="34">
        <v>106</v>
      </c>
      <c r="AV1001" s="33">
        <f>'Inputs and Outputs Part A'!$B$4</f>
        <v>100</v>
      </c>
      <c r="AW1001" s="33">
        <f t="shared" si="95"/>
        <v>100</v>
      </c>
      <c r="AX1001" s="33">
        <f>IF(AW1001-AT1001&gt;'Inputs and Outputs Part A'!B$4,AW1001-AT1001-'Inputs and Outputs Part A'!B$4,0)</f>
        <v>0</v>
      </c>
      <c r="AY1001" s="35">
        <f>'Inputs and Outputs Part A'!$B$5*'Data Sheet A'!AW1001</f>
        <v>4000</v>
      </c>
    </row>
    <row r="1002" spans="1:51" x14ac:dyDescent="0.3">
      <c r="A1002" s="13" t="s">
        <v>1006</v>
      </c>
      <c r="B1002" s="34">
        <v>2</v>
      </c>
      <c r="C1002" s="34">
        <v>94</v>
      </c>
      <c r="D1002" s="33">
        <f>'Inputs and Outputs Part A'!$B$4+'Inputs and Outputs Part A'!$B$8</f>
        <v>101</v>
      </c>
      <c r="E1002" s="33">
        <f t="shared" si="90"/>
        <v>94</v>
      </c>
      <c r="F1002" s="33">
        <f>IF(E1002-B1002&gt;'Inputs and Outputs Part A'!B$4,E1002-B1002-'Inputs and Outputs Part A'!B$4,0)</f>
        <v>0</v>
      </c>
      <c r="G1002" s="35">
        <f>'Inputs and Outputs Part A'!$B$5*'Data Sheet A'!E1002-'Inputs and Outputs Part A'!$B$6*'Data Sheet A'!F1002</f>
        <v>3760</v>
      </c>
      <c r="J1002" s="13" t="s">
        <v>1006</v>
      </c>
      <c r="K1002" s="34">
        <v>2</v>
      </c>
      <c r="L1002" s="34">
        <v>94</v>
      </c>
      <c r="M1002" s="33">
        <f>'Inputs and Outputs Part A'!$B$4+'Inputs and Outputs Part A'!$B$9</f>
        <v>102</v>
      </c>
      <c r="N1002" s="33">
        <f t="shared" si="91"/>
        <v>94</v>
      </c>
      <c r="O1002" s="33">
        <f>IF(N1002-K1002&gt;'Inputs and Outputs Part A'!B$4,N1002-K1002-'Inputs and Outputs Part A'!B$4,0)</f>
        <v>0</v>
      </c>
      <c r="P1002" s="35">
        <f>'Inputs and Outputs Part A'!$B$5*'Data Sheet A'!N1002-'Inputs and Outputs Part A'!$B$6*'Data Sheet A'!O1002</f>
        <v>3760</v>
      </c>
      <c r="S1002" s="13" t="s">
        <v>1006</v>
      </c>
      <c r="T1002" s="34">
        <v>2</v>
      </c>
      <c r="U1002" s="34">
        <v>94</v>
      </c>
      <c r="V1002" s="33">
        <f>'Inputs and Outputs Part A'!$B$4+'Inputs and Outputs Part A'!$B$10</f>
        <v>103</v>
      </c>
      <c r="W1002" s="33">
        <f t="shared" si="92"/>
        <v>94</v>
      </c>
      <c r="X1002" s="33">
        <f>IF(W1002-T1002&gt;'Inputs and Outputs Part A'!B$4,W1002-T1002-'Inputs and Outputs Part A'!B$4,0)</f>
        <v>0</v>
      </c>
      <c r="Y1002" s="35">
        <f>'Inputs and Outputs Part A'!$B$5*'Data Sheet A'!W1002-'Inputs and Outputs Part A'!$B$6*'Data Sheet A'!X1002</f>
        <v>3760</v>
      </c>
      <c r="AB1002" s="13" t="s">
        <v>1006</v>
      </c>
      <c r="AC1002" s="34">
        <v>2</v>
      </c>
      <c r="AD1002" s="34">
        <v>94</v>
      </c>
      <c r="AE1002" s="33">
        <f>'Inputs and Outputs Part A'!$B$4+'Inputs and Outputs Part A'!$B$11</f>
        <v>104</v>
      </c>
      <c r="AF1002" s="33">
        <f t="shared" si="93"/>
        <v>94</v>
      </c>
      <c r="AG1002" s="33">
        <f>IF(AF1002-AC1002&gt;'Inputs and Outputs Part A'!B$4,AF1002-AC1002-'Inputs and Outputs Part A'!B$4,0)</f>
        <v>0</v>
      </c>
      <c r="AH1002" s="35">
        <f>'Inputs and Outputs Part A'!$B$5*'Data Sheet A'!AF1002-'Inputs and Outputs Part A'!$B$6*'Data Sheet A'!AG1002</f>
        <v>3760</v>
      </c>
      <c r="AK1002" s="13" t="s">
        <v>1006</v>
      </c>
      <c r="AL1002" s="34">
        <v>2</v>
      </c>
      <c r="AM1002" s="34">
        <v>94</v>
      </c>
      <c r="AN1002" s="33">
        <f>'Inputs and Outputs Part A'!$B$4+'Inputs and Outputs Part A'!$B$12</f>
        <v>105</v>
      </c>
      <c r="AO1002" s="33">
        <f t="shared" si="94"/>
        <v>94</v>
      </c>
      <c r="AP1002" s="33">
        <f>IF(AO1002-AL1002&gt;'Inputs and Outputs Part A'!B$4,AO1002-AL1002-'Inputs and Outputs Part A'!B$4,0)</f>
        <v>0</v>
      </c>
      <c r="AQ1002" s="35">
        <f>'Inputs and Outputs Part A'!$B$5*'Data Sheet A'!AO1002-'Inputs and Outputs Part A'!$B$6*'Data Sheet A'!AP1002</f>
        <v>3760</v>
      </c>
      <c r="AS1002" s="13" t="s">
        <v>1006</v>
      </c>
      <c r="AT1002" s="34">
        <v>2</v>
      </c>
      <c r="AU1002" s="34">
        <v>94</v>
      </c>
      <c r="AV1002" s="33">
        <f>'Inputs and Outputs Part A'!$B$4</f>
        <v>100</v>
      </c>
      <c r="AW1002" s="33">
        <f t="shared" si="95"/>
        <v>94</v>
      </c>
      <c r="AX1002" s="33">
        <f>IF(AW1002-AT1002&gt;'Inputs and Outputs Part A'!B$4,AW1002-AT1002-'Inputs and Outputs Part A'!B$4,0)</f>
        <v>0</v>
      </c>
      <c r="AY1002" s="35">
        <f>'Inputs and Outputs Part A'!$B$5*'Data Sheet A'!AW1002</f>
        <v>3760</v>
      </c>
    </row>
    <row r="1003" spans="1:51" x14ac:dyDescent="0.3">
      <c r="A1003" s="13" t="s">
        <v>1007</v>
      </c>
      <c r="B1003" s="34">
        <v>2</v>
      </c>
      <c r="C1003" s="34">
        <v>100</v>
      </c>
      <c r="D1003" s="33">
        <f>'Inputs and Outputs Part A'!$B$4+'Inputs and Outputs Part A'!$B$8</f>
        <v>101</v>
      </c>
      <c r="E1003" s="33">
        <f t="shared" si="90"/>
        <v>100</v>
      </c>
      <c r="F1003" s="33">
        <f>IF(E1003-B1003&gt;'Inputs and Outputs Part A'!B$4,E1003-B1003-'Inputs and Outputs Part A'!B$4,0)</f>
        <v>0</v>
      </c>
      <c r="G1003" s="35">
        <f>'Inputs and Outputs Part A'!$B$5*'Data Sheet A'!E1003-'Inputs and Outputs Part A'!$B$6*'Data Sheet A'!F1003</f>
        <v>4000</v>
      </c>
      <c r="J1003" s="13" t="s">
        <v>1007</v>
      </c>
      <c r="K1003" s="34">
        <v>2</v>
      </c>
      <c r="L1003" s="34">
        <v>100</v>
      </c>
      <c r="M1003" s="33">
        <f>'Inputs and Outputs Part A'!$B$4+'Inputs and Outputs Part A'!$B$9</f>
        <v>102</v>
      </c>
      <c r="N1003" s="33">
        <f t="shared" si="91"/>
        <v>100</v>
      </c>
      <c r="O1003" s="33">
        <f>IF(N1003-K1003&gt;'Inputs and Outputs Part A'!B$4,N1003-K1003-'Inputs and Outputs Part A'!B$4,0)</f>
        <v>0</v>
      </c>
      <c r="P1003" s="35">
        <f>'Inputs and Outputs Part A'!$B$5*'Data Sheet A'!N1003-'Inputs and Outputs Part A'!$B$6*'Data Sheet A'!O1003</f>
        <v>4000</v>
      </c>
      <c r="S1003" s="13" t="s">
        <v>1007</v>
      </c>
      <c r="T1003" s="34">
        <v>2</v>
      </c>
      <c r="U1003" s="34">
        <v>100</v>
      </c>
      <c r="V1003" s="33">
        <f>'Inputs and Outputs Part A'!$B$4+'Inputs and Outputs Part A'!$B$10</f>
        <v>103</v>
      </c>
      <c r="W1003" s="33">
        <f t="shared" si="92"/>
        <v>100</v>
      </c>
      <c r="X1003" s="33">
        <f>IF(W1003-T1003&gt;'Inputs and Outputs Part A'!B$4,W1003-T1003-'Inputs and Outputs Part A'!B$4,0)</f>
        <v>0</v>
      </c>
      <c r="Y1003" s="35">
        <f>'Inputs and Outputs Part A'!$B$5*'Data Sheet A'!W1003-'Inputs and Outputs Part A'!$B$6*'Data Sheet A'!X1003</f>
        <v>4000</v>
      </c>
      <c r="AB1003" s="13" t="s">
        <v>1007</v>
      </c>
      <c r="AC1003" s="34">
        <v>2</v>
      </c>
      <c r="AD1003" s="34">
        <v>100</v>
      </c>
      <c r="AE1003" s="33">
        <f>'Inputs and Outputs Part A'!$B$4+'Inputs and Outputs Part A'!$B$11</f>
        <v>104</v>
      </c>
      <c r="AF1003" s="33">
        <f t="shared" si="93"/>
        <v>100</v>
      </c>
      <c r="AG1003" s="33">
        <f>IF(AF1003-AC1003&gt;'Inputs and Outputs Part A'!B$4,AF1003-AC1003-'Inputs and Outputs Part A'!B$4,0)</f>
        <v>0</v>
      </c>
      <c r="AH1003" s="35">
        <f>'Inputs and Outputs Part A'!$B$5*'Data Sheet A'!AF1003-'Inputs and Outputs Part A'!$B$6*'Data Sheet A'!AG1003</f>
        <v>4000</v>
      </c>
      <c r="AK1003" s="13" t="s">
        <v>1007</v>
      </c>
      <c r="AL1003" s="34">
        <v>2</v>
      </c>
      <c r="AM1003" s="34">
        <v>100</v>
      </c>
      <c r="AN1003" s="33">
        <f>'Inputs and Outputs Part A'!$B$4+'Inputs and Outputs Part A'!$B$12</f>
        <v>105</v>
      </c>
      <c r="AO1003" s="33">
        <f t="shared" si="94"/>
        <v>100</v>
      </c>
      <c r="AP1003" s="33">
        <f>IF(AO1003-AL1003&gt;'Inputs and Outputs Part A'!B$4,AO1003-AL1003-'Inputs and Outputs Part A'!B$4,0)</f>
        <v>0</v>
      </c>
      <c r="AQ1003" s="35">
        <f>'Inputs and Outputs Part A'!$B$5*'Data Sheet A'!AO1003-'Inputs and Outputs Part A'!$B$6*'Data Sheet A'!AP1003</f>
        <v>4000</v>
      </c>
      <c r="AS1003" s="13" t="s">
        <v>1007</v>
      </c>
      <c r="AT1003" s="34">
        <v>2</v>
      </c>
      <c r="AU1003" s="34">
        <v>100</v>
      </c>
      <c r="AV1003" s="33">
        <f>'Inputs and Outputs Part A'!$B$4</f>
        <v>100</v>
      </c>
      <c r="AW1003" s="33">
        <f t="shared" si="95"/>
        <v>100</v>
      </c>
      <c r="AX1003" s="33">
        <f>IF(AW1003-AT1003&gt;'Inputs and Outputs Part A'!B$4,AW1003-AT1003-'Inputs and Outputs Part A'!B$4,0)</f>
        <v>0</v>
      </c>
      <c r="AY1003" s="35">
        <f>'Inputs and Outputs Part A'!$B$5*'Data Sheet A'!AW1003</f>
        <v>4000</v>
      </c>
    </row>
    <row r="1004" spans="1:51" x14ac:dyDescent="0.3">
      <c r="A1004" s="13" t="s">
        <v>1008</v>
      </c>
      <c r="B1004" s="34">
        <v>2</v>
      </c>
      <c r="C1004" s="34">
        <v>90</v>
      </c>
      <c r="D1004" s="33">
        <f>'Inputs and Outputs Part A'!$B$4+'Inputs and Outputs Part A'!$B$8</f>
        <v>101</v>
      </c>
      <c r="E1004" s="33">
        <f t="shared" si="90"/>
        <v>90</v>
      </c>
      <c r="F1004" s="33">
        <f>IF(E1004-B1004&gt;'Inputs and Outputs Part A'!B$4,E1004-B1004-'Inputs and Outputs Part A'!B$4,0)</f>
        <v>0</v>
      </c>
      <c r="G1004" s="35">
        <f>'Inputs and Outputs Part A'!$B$5*'Data Sheet A'!E1004-'Inputs and Outputs Part A'!$B$6*'Data Sheet A'!F1004</f>
        <v>3600</v>
      </c>
      <c r="J1004" s="13" t="s">
        <v>1008</v>
      </c>
      <c r="K1004" s="34">
        <v>2</v>
      </c>
      <c r="L1004" s="34">
        <v>90</v>
      </c>
      <c r="M1004" s="33">
        <f>'Inputs and Outputs Part A'!$B$4+'Inputs and Outputs Part A'!$B$9</f>
        <v>102</v>
      </c>
      <c r="N1004" s="33">
        <f t="shared" si="91"/>
        <v>90</v>
      </c>
      <c r="O1004" s="33">
        <f>IF(N1004-K1004&gt;'Inputs and Outputs Part A'!B$4,N1004-K1004-'Inputs and Outputs Part A'!B$4,0)</f>
        <v>0</v>
      </c>
      <c r="P1004" s="35">
        <f>'Inputs and Outputs Part A'!$B$5*'Data Sheet A'!N1004-'Inputs and Outputs Part A'!$B$6*'Data Sheet A'!O1004</f>
        <v>3600</v>
      </c>
      <c r="S1004" s="13" t="s">
        <v>1008</v>
      </c>
      <c r="T1004" s="34">
        <v>2</v>
      </c>
      <c r="U1004" s="34">
        <v>90</v>
      </c>
      <c r="V1004" s="33">
        <f>'Inputs and Outputs Part A'!$B$4+'Inputs and Outputs Part A'!$B$10</f>
        <v>103</v>
      </c>
      <c r="W1004" s="33">
        <f t="shared" si="92"/>
        <v>90</v>
      </c>
      <c r="X1004" s="33">
        <f>IF(W1004-T1004&gt;'Inputs and Outputs Part A'!B$4,W1004-T1004-'Inputs and Outputs Part A'!B$4,0)</f>
        <v>0</v>
      </c>
      <c r="Y1004" s="35">
        <f>'Inputs and Outputs Part A'!$B$5*'Data Sheet A'!W1004-'Inputs and Outputs Part A'!$B$6*'Data Sheet A'!X1004</f>
        <v>3600</v>
      </c>
      <c r="AB1004" s="13" t="s">
        <v>1008</v>
      </c>
      <c r="AC1004" s="34">
        <v>2</v>
      </c>
      <c r="AD1004" s="34">
        <v>90</v>
      </c>
      <c r="AE1004" s="33">
        <f>'Inputs and Outputs Part A'!$B$4+'Inputs and Outputs Part A'!$B$11</f>
        <v>104</v>
      </c>
      <c r="AF1004" s="33">
        <f t="shared" si="93"/>
        <v>90</v>
      </c>
      <c r="AG1004" s="33">
        <f>IF(AF1004-AC1004&gt;'Inputs and Outputs Part A'!B$4,AF1004-AC1004-'Inputs and Outputs Part A'!B$4,0)</f>
        <v>0</v>
      </c>
      <c r="AH1004" s="35">
        <f>'Inputs and Outputs Part A'!$B$5*'Data Sheet A'!AF1004-'Inputs and Outputs Part A'!$B$6*'Data Sheet A'!AG1004</f>
        <v>3600</v>
      </c>
      <c r="AK1004" s="13" t="s">
        <v>1008</v>
      </c>
      <c r="AL1004" s="34">
        <v>2</v>
      </c>
      <c r="AM1004" s="34">
        <v>90</v>
      </c>
      <c r="AN1004" s="33">
        <f>'Inputs and Outputs Part A'!$B$4+'Inputs and Outputs Part A'!$B$12</f>
        <v>105</v>
      </c>
      <c r="AO1004" s="33">
        <f t="shared" si="94"/>
        <v>90</v>
      </c>
      <c r="AP1004" s="33">
        <f>IF(AO1004-AL1004&gt;'Inputs and Outputs Part A'!B$4,AO1004-AL1004-'Inputs and Outputs Part A'!B$4,0)</f>
        <v>0</v>
      </c>
      <c r="AQ1004" s="35">
        <f>'Inputs and Outputs Part A'!$B$5*'Data Sheet A'!AO1004-'Inputs and Outputs Part A'!$B$6*'Data Sheet A'!AP1004</f>
        <v>3600</v>
      </c>
      <c r="AS1004" s="13" t="s">
        <v>1008</v>
      </c>
      <c r="AT1004" s="34">
        <v>2</v>
      </c>
      <c r="AU1004" s="34">
        <v>90</v>
      </c>
      <c r="AV1004" s="33">
        <f>'Inputs and Outputs Part A'!$B$4</f>
        <v>100</v>
      </c>
      <c r="AW1004" s="33">
        <f t="shared" si="95"/>
        <v>90</v>
      </c>
      <c r="AX1004" s="33">
        <f>IF(AW1004-AT1004&gt;'Inputs and Outputs Part A'!B$4,AW1004-AT1004-'Inputs and Outputs Part A'!B$4,0)</f>
        <v>0</v>
      </c>
      <c r="AY1004" s="35">
        <f>'Inputs and Outputs Part A'!$B$5*'Data Sheet A'!AW1004</f>
        <v>3600</v>
      </c>
    </row>
    <row r="1005" spans="1:51" x14ac:dyDescent="0.3">
      <c r="A1005" s="13" t="s">
        <v>1009</v>
      </c>
      <c r="B1005" s="34">
        <v>3</v>
      </c>
      <c r="C1005" s="34">
        <v>100</v>
      </c>
      <c r="D1005" s="33">
        <f>'Inputs and Outputs Part A'!$B$4+'Inputs and Outputs Part A'!$B$8</f>
        <v>101</v>
      </c>
      <c r="E1005" s="33">
        <f t="shared" si="90"/>
        <v>100</v>
      </c>
      <c r="F1005" s="33">
        <f>IF(E1005-B1005&gt;'Inputs and Outputs Part A'!B$4,E1005-B1005-'Inputs and Outputs Part A'!B$4,0)</f>
        <v>0</v>
      </c>
      <c r="G1005" s="35">
        <f>'Inputs and Outputs Part A'!$B$5*'Data Sheet A'!E1005-'Inputs and Outputs Part A'!$B$6*'Data Sheet A'!F1005</f>
        <v>4000</v>
      </c>
      <c r="J1005" s="13" t="s">
        <v>1009</v>
      </c>
      <c r="K1005" s="34">
        <v>3</v>
      </c>
      <c r="L1005" s="34">
        <v>100</v>
      </c>
      <c r="M1005" s="33">
        <f>'Inputs and Outputs Part A'!$B$4+'Inputs and Outputs Part A'!$B$9</f>
        <v>102</v>
      </c>
      <c r="N1005" s="33">
        <f t="shared" si="91"/>
        <v>100</v>
      </c>
      <c r="O1005" s="33">
        <f>IF(N1005-K1005&gt;'Inputs and Outputs Part A'!B$4,N1005-K1005-'Inputs and Outputs Part A'!B$4,0)</f>
        <v>0</v>
      </c>
      <c r="P1005" s="35">
        <f>'Inputs and Outputs Part A'!$B$5*'Data Sheet A'!N1005-'Inputs and Outputs Part A'!$B$6*'Data Sheet A'!O1005</f>
        <v>4000</v>
      </c>
      <c r="S1005" s="13" t="s">
        <v>1009</v>
      </c>
      <c r="T1005" s="34">
        <v>3</v>
      </c>
      <c r="U1005" s="34">
        <v>100</v>
      </c>
      <c r="V1005" s="33">
        <f>'Inputs and Outputs Part A'!$B$4+'Inputs and Outputs Part A'!$B$10</f>
        <v>103</v>
      </c>
      <c r="W1005" s="33">
        <f t="shared" si="92"/>
        <v>100</v>
      </c>
      <c r="X1005" s="33">
        <f>IF(W1005-T1005&gt;'Inputs and Outputs Part A'!B$4,W1005-T1005-'Inputs and Outputs Part A'!B$4,0)</f>
        <v>0</v>
      </c>
      <c r="Y1005" s="35">
        <f>'Inputs and Outputs Part A'!$B$5*'Data Sheet A'!W1005-'Inputs and Outputs Part A'!$B$6*'Data Sheet A'!X1005</f>
        <v>4000</v>
      </c>
      <c r="AB1005" s="13" t="s">
        <v>1009</v>
      </c>
      <c r="AC1005" s="34">
        <v>3</v>
      </c>
      <c r="AD1005" s="34">
        <v>100</v>
      </c>
      <c r="AE1005" s="33">
        <f>'Inputs and Outputs Part A'!$B$4+'Inputs and Outputs Part A'!$B$11</f>
        <v>104</v>
      </c>
      <c r="AF1005" s="33">
        <f t="shared" si="93"/>
        <v>100</v>
      </c>
      <c r="AG1005" s="33">
        <f>IF(AF1005-AC1005&gt;'Inputs and Outputs Part A'!B$4,AF1005-AC1005-'Inputs and Outputs Part A'!B$4,0)</f>
        <v>0</v>
      </c>
      <c r="AH1005" s="35">
        <f>'Inputs and Outputs Part A'!$B$5*'Data Sheet A'!AF1005-'Inputs and Outputs Part A'!$B$6*'Data Sheet A'!AG1005</f>
        <v>4000</v>
      </c>
      <c r="AK1005" s="13" t="s">
        <v>1009</v>
      </c>
      <c r="AL1005" s="34">
        <v>3</v>
      </c>
      <c r="AM1005" s="34">
        <v>100</v>
      </c>
      <c r="AN1005" s="33">
        <f>'Inputs and Outputs Part A'!$B$4+'Inputs and Outputs Part A'!$B$12</f>
        <v>105</v>
      </c>
      <c r="AO1005" s="33">
        <f t="shared" si="94"/>
        <v>100</v>
      </c>
      <c r="AP1005" s="33">
        <f>IF(AO1005-AL1005&gt;'Inputs and Outputs Part A'!B$4,AO1005-AL1005-'Inputs and Outputs Part A'!B$4,0)</f>
        <v>0</v>
      </c>
      <c r="AQ1005" s="35">
        <f>'Inputs and Outputs Part A'!$B$5*'Data Sheet A'!AO1005-'Inputs and Outputs Part A'!$B$6*'Data Sheet A'!AP1005</f>
        <v>4000</v>
      </c>
      <c r="AS1005" s="13" t="s">
        <v>1009</v>
      </c>
      <c r="AT1005" s="34">
        <v>3</v>
      </c>
      <c r="AU1005" s="34">
        <v>100</v>
      </c>
      <c r="AV1005" s="33">
        <f>'Inputs and Outputs Part A'!$B$4</f>
        <v>100</v>
      </c>
      <c r="AW1005" s="33">
        <f t="shared" si="95"/>
        <v>100</v>
      </c>
      <c r="AX1005" s="33">
        <f>IF(AW1005-AT1005&gt;'Inputs and Outputs Part A'!B$4,AW1005-AT1005-'Inputs and Outputs Part A'!B$4,0)</f>
        <v>0</v>
      </c>
      <c r="AY1005" s="35">
        <f>'Inputs and Outputs Part A'!$B$5*'Data Sheet A'!AW1005</f>
        <v>4000</v>
      </c>
    </row>
    <row r="1006" spans="1:51" x14ac:dyDescent="0.3">
      <c r="A1006" s="13" t="s">
        <v>1010</v>
      </c>
      <c r="B1006" s="34">
        <v>1</v>
      </c>
      <c r="C1006" s="34">
        <v>106</v>
      </c>
      <c r="D1006" s="33">
        <f>'Inputs and Outputs Part A'!$B$4+'Inputs and Outputs Part A'!$B$8</f>
        <v>101</v>
      </c>
      <c r="E1006" s="33">
        <f t="shared" si="90"/>
        <v>101</v>
      </c>
      <c r="F1006" s="33">
        <f>IF(E1006-B1006&gt;'Inputs and Outputs Part A'!B$4,E1006-B1006-'Inputs and Outputs Part A'!B$4,0)</f>
        <v>0</v>
      </c>
      <c r="G1006" s="35">
        <f>'Inputs and Outputs Part A'!$B$5*'Data Sheet A'!E1006-'Inputs and Outputs Part A'!$B$6*'Data Sheet A'!F1006</f>
        <v>4040</v>
      </c>
      <c r="J1006" s="13" t="s">
        <v>1010</v>
      </c>
      <c r="K1006" s="34">
        <v>1</v>
      </c>
      <c r="L1006" s="34">
        <v>106</v>
      </c>
      <c r="M1006" s="33">
        <f>'Inputs and Outputs Part A'!$B$4+'Inputs and Outputs Part A'!$B$9</f>
        <v>102</v>
      </c>
      <c r="N1006" s="33">
        <f t="shared" si="91"/>
        <v>102</v>
      </c>
      <c r="O1006" s="33">
        <f>IF(N1006-K1006&gt;'Inputs and Outputs Part A'!B$4,N1006-K1006-'Inputs and Outputs Part A'!B$4,0)</f>
        <v>1</v>
      </c>
      <c r="P1006" s="35">
        <f>'Inputs and Outputs Part A'!$B$5*'Data Sheet A'!N1006-'Inputs and Outputs Part A'!$B$6*'Data Sheet A'!O1006</f>
        <v>3980</v>
      </c>
      <c r="S1006" s="13" t="s">
        <v>1010</v>
      </c>
      <c r="T1006" s="34">
        <v>1</v>
      </c>
      <c r="U1006" s="34">
        <v>106</v>
      </c>
      <c r="V1006" s="33">
        <f>'Inputs and Outputs Part A'!$B$4+'Inputs and Outputs Part A'!$B$10</f>
        <v>103</v>
      </c>
      <c r="W1006" s="33">
        <f t="shared" si="92"/>
        <v>103</v>
      </c>
      <c r="X1006" s="33">
        <f>IF(W1006-T1006&gt;'Inputs and Outputs Part A'!B$4,W1006-T1006-'Inputs and Outputs Part A'!B$4,0)</f>
        <v>2</v>
      </c>
      <c r="Y1006" s="35">
        <f>'Inputs and Outputs Part A'!$B$5*'Data Sheet A'!W1006-'Inputs and Outputs Part A'!$B$6*'Data Sheet A'!X1006</f>
        <v>3920</v>
      </c>
      <c r="AB1006" s="13" t="s">
        <v>1010</v>
      </c>
      <c r="AC1006" s="34">
        <v>1</v>
      </c>
      <c r="AD1006" s="34">
        <v>106</v>
      </c>
      <c r="AE1006" s="33">
        <f>'Inputs and Outputs Part A'!$B$4+'Inputs and Outputs Part A'!$B$11</f>
        <v>104</v>
      </c>
      <c r="AF1006" s="33">
        <f t="shared" si="93"/>
        <v>104</v>
      </c>
      <c r="AG1006" s="33">
        <f>IF(AF1006-AC1006&gt;'Inputs and Outputs Part A'!B$4,AF1006-AC1006-'Inputs and Outputs Part A'!B$4,0)</f>
        <v>3</v>
      </c>
      <c r="AH1006" s="35">
        <f>'Inputs and Outputs Part A'!$B$5*'Data Sheet A'!AF1006-'Inputs and Outputs Part A'!$B$6*'Data Sheet A'!AG1006</f>
        <v>3860</v>
      </c>
      <c r="AK1006" s="13" t="s">
        <v>1010</v>
      </c>
      <c r="AL1006" s="34">
        <v>1</v>
      </c>
      <c r="AM1006" s="34">
        <v>106</v>
      </c>
      <c r="AN1006" s="33">
        <f>'Inputs and Outputs Part A'!$B$4+'Inputs and Outputs Part A'!$B$12</f>
        <v>105</v>
      </c>
      <c r="AO1006" s="33">
        <f t="shared" si="94"/>
        <v>105</v>
      </c>
      <c r="AP1006" s="33">
        <f>IF(AO1006-AL1006&gt;'Inputs and Outputs Part A'!B$4,AO1006-AL1006-'Inputs and Outputs Part A'!B$4,0)</f>
        <v>4</v>
      </c>
      <c r="AQ1006" s="35">
        <f>'Inputs and Outputs Part A'!$B$5*'Data Sheet A'!AO1006-'Inputs and Outputs Part A'!$B$6*'Data Sheet A'!AP1006</f>
        <v>3800</v>
      </c>
      <c r="AS1006" s="13" t="s">
        <v>1010</v>
      </c>
      <c r="AT1006" s="34">
        <v>1</v>
      </c>
      <c r="AU1006" s="34">
        <v>106</v>
      </c>
      <c r="AV1006" s="33">
        <f>'Inputs and Outputs Part A'!$B$4</f>
        <v>100</v>
      </c>
      <c r="AW1006" s="33">
        <f t="shared" si="95"/>
        <v>100</v>
      </c>
      <c r="AX1006" s="33">
        <f>IF(AW1006-AT1006&gt;'Inputs and Outputs Part A'!B$4,AW1006-AT1006-'Inputs and Outputs Part A'!B$4,0)</f>
        <v>0</v>
      </c>
      <c r="AY1006" s="35">
        <f>'Inputs and Outputs Part A'!$B$5*'Data Sheet A'!AW1006</f>
        <v>4000</v>
      </c>
    </row>
    <row r="1007" spans="1:51" x14ac:dyDescent="0.3">
      <c r="A1007" s="13" t="s">
        <v>1011</v>
      </c>
      <c r="B1007" s="34">
        <v>0</v>
      </c>
      <c r="C1007" s="34">
        <v>111</v>
      </c>
      <c r="D1007" s="33">
        <f>'Inputs and Outputs Part A'!$B$4+'Inputs and Outputs Part A'!$B$8</f>
        <v>101</v>
      </c>
      <c r="E1007" s="33">
        <f t="shared" si="90"/>
        <v>101</v>
      </c>
      <c r="F1007" s="33">
        <f>IF(E1007-B1007&gt;'Inputs and Outputs Part A'!B$4,E1007-B1007-'Inputs and Outputs Part A'!B$4,0)</f>
        <v>1</v>
      </c>
      <c r="G1007" s="35">
        <f>'Inputs and Outputs Part A'!$B$5*'Data Sheet A'!E1007-'Inputs and Outputs Part A'!$B$6*'Data Sheet A'!F1007</f>
        <v>3940</v>
      </c>
      <c r="J1007" s="13" t="s">
        <v>1011</v>
      </c>
      <c r="K1007" s="34">
        <v>0</v>
      </c>
      <c r="L1007" s="34">
        <v>111</v>
      </c>
      <c r="M1007" s="33">
        <f>'Inputs and Outputs Part A'!$B$4+'Inputs and Outputs Part A'!$B$9</f>
        <v>102</v>
      </c>
      <c r="N1007" s="33">
        <f t="shared" si="91"/>
        <v>102</v>
      </c>
      <c r="O1007" s="33">
        <f>IF(N1007-K1007&gt;'Inputs and Outputs Part A'!B$4,N1007-K1007-'Inputs and Outputs Part A'!B$4,0)</f>
        <v>2</v>
      </c>
      <c r="P1007" s="35">
        <f>'Inputs and Outputs Part A'!$B$5*'Data Sheet A'!N1007-'Inputs and Outputs Part A'!$B$6*'Data Sheet A'!O1007</f>
        <v>3880</v>
      </c>
      <c r="S1007" s="13" t="s">
        <v>1011</v>
      </c>
      <c r="T1007" s="34">
        <v>0</v>
      </c>
      <c r="U1007" s="34">
        <v>111</v>
      </c>
      <c r="V1007" s="33">
        <f>'Inputs and Outputs Part A'!$B$4+'Inputs and Outputs Part A'!$B$10</f>
        <v>103</v>
      </c>
      <c r="W1007" s="33">
        <f t="shared" si="92"/>
        <v>103</v>
      </c>
      <c r="X1007" s="33">
        <f>IF(W1007-T1007&gt;'Inputs and Outputs Part A'!B$4,W1007-T1007-'Inputs and Outputs Part A'!B$4,0)</f>
        <v>3</v>
      </c>
      <c r="Y1007" s="35">
        <f>'Inputs and Outputs Part A'!$B$5*'Data Sheet A'!W1007-'Inputs and Outputs Part A'!$B$6*'Data Sheet A'!X1007</f>
        <v>3820</v>
      </c>
      <c r="AB1007" s="13" t="s">
        <v>1011</v>
      </c>
      <c r="AC1007" s="34">
        <v>0</v>
      </c>
      <c r="AD1007" s="34">
        <v>111</v>
      </c>
      <c r="AE1007" s="33">
        <f>'Inputs and Outputs Part A'!$B$4+'Inputs and Outputs Part A'!$B$11</f>
        <v>104</v>
      </c>
      <c r="AF1007" s="33">
        <f t="shared" si="93"/>
        <v>104</v>
      </c>
      <c r="AG1007" s="33">
        <f>IF(AF1007-AC1007&gt;'Inputs and Outputs Part A'!B$4,AF1007-AC1007-'Inputs and Outputs Part A'!B$4,0)</f>
        <v>4</v>
      </c>
      <c r="AH1007" s="35">
        <f>'Inputs and Outputs Part A'!$B$5*'Data Sheet A'!AF1007-'Inputs and Outputs Part A'!$B$6*'Data Sheet A'!AG1007</f>
        <v>3760</v>
      </c>
      <c r="AK1007" s="13" t="s">
        <v>1011</v>
      </c>
      <c r="AL1007" s="34">
        <v>0</v>
      </c>
      <c r="AM1007" s="34">
        <v>111</v>
      </c>
      <c r="AN1007" s="33">
        <f>'Inputs and Outputs Part A'!$B$4+'Inputs and Outputs Part A'!$B$12</f>
        <v>105</v>
      </c>
      <c r="AO1007" s="33">
        <f t="shared" si="94"/>
        <v>105</v>
      </c>
      <c r="AP1007" s="33">
        <f>IF(AO1007-AL1007&gt;'Inputs and Outputs Part A'!B$4,AO1007-AL1007-'Inputs and Outputs Part A'!B$4,0)</f>
        <v>5</v>
      </c>
      <c r="AQ1007" s="35">
        <f>'Inputs and Outputs Part A'!$B$5*'Data Sheet A'!AO1007-'Inputs and Outputs Part A'!$B$6*'Data Sheet A'!AP1007</f>
        <v>3700</v>
      </c>
      <c r="AS1007" s="13" t="s">
        <v>1011</v>
      </c>
      <c r="AT1007" s="34">
        <v>0</v>
      </c>
      <c r="AU1007" s="34">
        <v>111</v>
      </c>
      <c r="AV1007" s="33">
        <f>'Inputs and Outputs Part A'!$B$4</f>
        <v>100</v>
      </c>
      <c r="AW1007" s="33">
        <f t="shared" si="95"/>
        <v>100</v>
      </c>
      <c r="AX1007" s="33">
        <f>IF(AW1007-AT1007&gt;'Inputs and Outputs Part A'!B$4,AW1007-AT1007-'Inputs and Outputs Part A'!B$4,0)</f>
        <v>0</v>
      </c>
      <c r="AY1007" s="35">
        <f>'Inputs and Outputs Part A'!$B$5*'Data Sheet A'!AW1007</f>
        <v>4000</v>
      </c>
    </row>
    <row r="1008" spans="1:51" x14ac:dyDescent="0.3">
      <c r="A1008" s="13" t="s">
        <v>1012</v>
      </c>
      <c r="B1008" s="34">
        <v>3</v>
      </c>
      <c r="C1008" s="34">
        <v>111</v>
      </c>
      <c r="D1008" s="33">
        <f>'Inputs and Outputs Part A'!$B$4+'Inputs and Outputs Part A'!$B$8</f>
        <v>101</v>
      </c>
      <c r="E1008" s="33">
        <f t="shared" si="90"/>
        <v>101</v>
      </c>
      <c r="F1008" s="33">
        <f>IF(E1008-B1008&gt;'Inputs and Outputs Part A'!B$4,E1008-B1008-'Inputs and Outputs Part A'!B$4,0)</f>
        <v>0</v>
      </c>
      <c r="G1008" s="35">
        <f>'Inputs and Outputs Part A'!$B$5*'Data Sheet A'!E1008-'Inputs and Outputs Part A'!$B$6*'Data Sheet A'!F1008</f>
        <v>4040</v>
      </c>
      <c r="J1008" s="13" t="s">
        <v>1012</v>
      </c>
      <c r="K1008" s="34">
        <v>3</v>
      </c>
      <c r="L1008" s="34">
        <v>111</v>
      </c>
      <c r="M1008" s="33">
        <f>'Inputs and Outputs Part A'!$B$4+'Inputs and Outputs Part A'!$B$9</f>
        <v>102</v>
      </c>
      <c r="N1008" s="33">
        <f t="shared" si="91"/>
        <v>102</v>
      </c>
      <c r="O1008" s="33">
        <f>IF(N1008-K1008&gt;'Inputs and Outputs Part A'!B$4,N1008-K1008-'Inputs and Outputs Part A'!B$4,0)</f>
        <v>0</v>
      </c>
      <c r="P1008" s="35">
        <f>'Inputs and Outputs Part A'!$B$5*'Data Sheet A'!N1008-'Inputs and Outputs Part A'!$B$6*'Data Sheet A'!O1008</f>
        <v>4080</v>
      </c>
      <c r="S1008" s="13" t="s">
        <v>1012</v>
      </c>
      <c r="T1008" s="34">
        <v>3</v>
      </c>
      <c r="U1008" s="34">
        <v>111</v>
      </c>
      <c r="V1008" s="33">
        <f>'Inputs and Outputs Part A'!$B$4+'Inputs and Outputs Part A'!$B$10</f>
        <v>103</v>
      </c>
      <c r="W1008" s="33">
        <f t="shared" si="92"/>
        <v>103</v>
      </c>
      <c r="X1008" s="33">
        <f>IF(W1008-T1008&gt;'Inputs and Outputs Part A'!B$4,W1008-T1008-'Inputs and Outputs Part A'!B$4,0)</f>
        <v>0</v>
      </c>
      <c r="Y1008" s="35">
        <f>'Inputs and Outputs Part A'!$B$5*'Data Sheet A'!W1008-'Inputs and Outputs Part A'!$B$6*'Data Sheet A'!X1008</f>
        <v>4120</v>
      </c>
      <c r="AB1008" s="13" t="s">
        <v>1012</v>
      </c>
      <c r="AC1008" s="34">
        <v>3</v>
      </c>
      <c r="AD1008" s="34">
        <v>111</v>
      </c>
      <c r="AE1008" s="33">
        <f>'Inputs and Outputs Part A'!$B$4+'Inputs and Outputs Part A'!$B$11</f>
        <v>104</v>
      </c>
      <c r="AF1008" s="33">
        <f t="shared" si="93"/>
        <v>104</v>
      </c>
      <c r="AG1008" s="33">
        <f>IF(AF1008-AC1008&gt;'Inputs and Outputs Part A'!B$4,AF1008-AC1008-'Inputs and Outputs Part A'!B$4,0)</f>
        <v>1</v>
      </c>
      <c r="AH1008" s="35">
        <f>'Inputs and Outputs Part A'!$B$5*'Data Sheet A'!AF1008-'Inputs and Outputs Part A'!$B$6*'Data Sheet A'!AG1008</f>
        <v>4060</v>
      </c>
      <c r="AK1008" s="13" t="s">
        <v>1012</v>
      </c>
      <c r="AL1008" s="34">
        <v>3</v>
      </c>
      <c r="AM1008" s="34">
        <v>111</v>
      </c>
      <c r="AN1008" s="33">
        <f>'Inputs and Outputs Part A'!$B$4+'Inputs and Outputs Part A'!$B$12</f>
        <v>105</v>
      </c>
      <c r="AO1008" s="33">
        <f t="shared" si="94"/>
        <v>105</v>
      </c>
      <c r="AP1008" s="33">
        <f>IF(AO1008-AL1008&gt;'Inputs and Outputs Part A'!B$4,AO1008-AL1008-'Inputs and Outputs Part A'!B$4,0)</f>
        <v>2</v>
      </c>
      <c r="AQ1008" s="35">
        <f>'Inputs and Outputs Part A'!$B$5*'Data Sheet A'!AO1008-'Inputs and Outputs Part A'!$B$6*'Data Sheet A'!AP1008</f>
        <v>4000</v>
      </c>
      <c r="AS1008" s="13" t="s">
        <v>1012</v>
      </c>
      <c r="AT1008" s="34">
        <v>3</v>
      </c>
      <c r="AU1008" s="34">
        <v>111</v>
      </c>
      <c r="AV1008" s="33">
        <f>'Inputs and Outputs Part A'!$B$4</f>
        <v>100</v>
      </c>
      <c r="AW1008" s="33">
        <f t="shared" si="95"/>
        <v>100</v>
      </c>
      <c r="AX1008" s="33">
        <f>IF(AW1008-AT1008&gt;'Inputs and Outputs Part A'!B$4,AW1008-AT1008-'Inputs and Outputs Part A'!B$4,0)</f>
        <v>0</v>
      </c>
      <c r="AY1008" s="35">
        <f>'Inputs and Outputs Part A'!$B$5*'Data Sheet A'!AW1008</f>
        <v>4000</v>
      </c>
    </row>
    <row r="1009" spans="1:51" x14ac:dyDescent="0.3">
      <c r="A1009" s="13" t="s">
        <v>1013</v>
      </c>
      <c r="B1009" s="34">
        <v>1</v>
      </c>
      <c r="C1009" s="34">
        <v>112</v>
      </c>
      <c r="D1009" s="33">
        <f>'Inputs and Outputs Part A'!$B$4+'Inputs and Outputs Part A'!$B$8</f>
        <v>101</v>
      </c>
      <c r="E1009" s="33">
        <f t="shared" si="90"/>
        <v>101</v>
      </c>
      <c r="F1009" s="33">
        <f>IF(E1009-B1009&gt;'Inputs and Outputs Part A'!B$4,E1009-B1009-'Inputs and Outputs Part A'!B$4,0)</f>
        <v>0</v>
      </c>
      <c r="G1009" s="35">
        <f>'Inputs and Outputs Part A'!$B$5*'Data Sheet A'!E1009-'Inputs and Outputs Part A'!$B$6*'Data Sheet A'!F1009</f>
        <v>4040</v>
      </c>
      <c r="J1009" s="13" t="s">
        <v>1013</v>
      </c>
      <c r="K1009" s="34">
        <v>1</v>
      </c>
      <c r="L1009" s="34">
        <v>112</v>
      </c>
      <c r="M1009" s="33">
        <f>'Inputs and Outputs Part A'!$B$4+'Inputs and Outputs Part A'!$B$9</f>
        <v>102</v>
      </c>
      <c r="N1009" s="33">
        <f t="shared" si="91"/>
        <v>102</v>
      </c>
      <c r="O1009" s="33">
        <f>IF(N1009-K1009&gt;'Inputs and Outputs Part A'!B$4,N1009-K1009-'Inputs and Outputs Part A'!B$4,0)</f>
        <v>1</v>
      </c>
      <c r="P1009" s="35">
        <f>'Inputs and Outputs Part A'!$B$5*'Data Sheet A'!N1009-'Inputs and Outputs Part A'!$B$6*'Data Sheet A'!O1009</f>
        <v>3980</v>
      </c>
      <c r="S1009" s="13" t="s">
        <v>1013</v>
      </c>
      <c r="T1009" s="34">
        <v>1</v>
      </c>
      <c r="U1009" s="34">
        <v>112</v>
      </c>
      <c r="V1009" s="33">
        <f>'Inputs and Outputs Part A'!$B$4+'Inputs and Outputs Part A'!$B$10</f>
        <v>103</v>
      </c>
      <c r="W1009" s="33">
        <f t="shared" si="92"/>
        <v>103</v>
      </c>
      <c r="X1009" s="33">
        <f>IF(W1009-T1009&gt;'Inputs and Outputs Part A'!B$4,W1009-T1009-'Inputs and Outputs Part A'!B$4,0)</f>
        <v>2</v>
      </c>
      <c r="Y1009" s="35">
        <f>'Inputs and Outputs Part A'!$B$5*'Data Sheet A'!W1009-'Inputs and Outputs Part A'!$B$6*'Data Sheet A'!X1009</f>
        <v>3920</v>
      </c>
      <c r="AB1009" s="13" t="s">
        <v>1013</v>
      </c>
      <c r="AC1009" s="34">
        <v>1</v>
      </c>
      <c r="AD1009" s="34">
        <v>112</v>
      </c>
      <c r="AE1009" s="33">
        <f>'Inputs and Outputs Part A'!$B$4+'Inputs and Outputs Part A'!$B$11</f>
        <v>104</v>
      </c>
      <c r="AF1009" s="33">
        <f t="shared" si="93"/>
        <v>104</v>
      </c>
      <c r="AG1009" s="33">
        <f>IF(AF1009-AC1009&gt;'Inputs and Outputs Part A'!B$4,AF1009-AC1009-'Inputs and Outputs Part A'!B$4,0)</f>
        <v>3</v>
      </c>
      <c r="AH1009" s="35">
        <f>'Inputs and Outputs Part A'!$B$5*'Data Sheet A'!AF1009-'Inputs and Outputs Part A'!$B$6*'Data Sheet A'!AG1009</f>
        <v>3860</v>
      </c>
      <c r="AK1009" s="13" t="s">
        <v>1013</v>
      </c>
      <c r="AL1009" s="34">
        <v>1</v>
      </c>
      <c r="AM1009" s="34">
        <v>112</v>
      </c>
      <c r="AN1009" s="33">
        <f>'Inputs and Outputs Part A'!$B$4+'Inputs and Outputs Part A'!$B$12</f>
        <v>105</v>
      </c>
      <c r="AO1009" s="33">
        <f t="shared" si="94"/>
        <v>105</v>
      </c>
      <c r="AP1009" s="33">
        <f>IF(AO1009-AL1009&gt;'Inputs and Outputs Part A'!B$4,AO1009-AL1009-'Inputs and Outputs Part A'!B$4,0)</f>
        <v>4</v>
      </c>
      <c r="AQ1009" s="35">
        <f>'Inputs and Outputs Part A'!$B$5*'Data Sheet A'!AO1009-'Inputs and Outputs Part A'!$B$6*'Data Sheet A'!AP1009</f>
        <v>3800</v>
      </c>
      <c r="AS1009" s="13" t="s">
        <v>1013</v>
      </c>
      <c r="AT1009" s="34">
        <v>1</v>
      </c>
      <c r="AU1009" s="34">
        <v>112</v>
      </c>
      <c r="AV1009" s="33">
        <f>'Inputs and Outputs Part A'!$B$4</f>
        <v>100</v>
      </c>
      <c r="AW1009" s="33">
        <f t="shared" si="95"/>
        <v>100</v>
      </c>
      <c r="AX1009" s="33">
        <f>IF(AW1009-AT1009&gt;'Inputs and Outputs Part A'!B$4,AW1009-AT1009-'Inputs and Outputs Part A'!B$4,0)</f>
        <v>0</v>
      </c>
      <c r="AY1009" s="35">
        <f>'Inputs and Outputs Part A'!$B$5*'Data Sheet A'!AW1009</f>
        <v>4000</v>
      </c>
    </row>
    <row r="1010" spans="1:51" x14ac:dyDescent="0.3">
      <c r="A1010" s="13" t="s">
        <v>1014</v>
      </c>
      <c r="B1010" s="34">
        <v>0</v>
      </c>
      <c r="C1010" s="34">
        <v>102</v>
      </c>
      <c r="D1010" s="33">
        <f>'Inputs and Outputs Part A'!$B$4+'Inputs and Outputs Part A'!$B$8</f>
        <v>101</v>
      </c>
      <c r="E1010" s="33">
        <f t="shared" si="90"/>
        <v>101</v>
      </c>
      <c r="F1010" s="33">
        <f>IF(E1010-B1010&gt;'Inputs and Outputs Part A'!B$4,E1010-B1010-'Inputs and Outputs Part A'!B$4,0)</f>
        <v>1</v>
      </c>
      <c r="G1010" s="35">
        <f>'Inputs and Outputs Part A'!$B$5*'Data Sheet A'!E1010-'Inputs and Outputs Part A'!$B$6*'Data Sheet A'!F1010</f>
        <v>3940</v>
      </c>
      <c r="J1010" s="13" t="s">
        <v>1014</v>
      </c>
      <c r="K1010" s="34">
        <v>0</v>
      </c>
      <c r="L1010" s="34">
        <v>102</v>
      </c>
      <c r="M1010" s="33">
        <f>'Inputs and Outputs Part A'!$B$4+'Inputs and Outputs Part A'!$B$9</f>
        <v>102</v>
      </c>
      <c r="N1010" s="33">
        <f t="shared" si="91"/>
        <v>102</v>
      </c>
      <c r="O1010" s="33">
        <f>IF(N1010-K1010&gt;'Inputs and Outputs Part A'!B$4,N1010-K1010-'Inputs and Outputs Part A'!B$4,0)</f>
        <v>2</v>
      </c>
      <c r="P1010" s="35">
        <f>'Inputs and Outputs Part A'!$B$5*'Data Sheet A'!N1010-'Inputs and Outputs Part A'!$B$6*'Data Sheet A'!O1010</f>
        <v>3880</v>
      </c>
      <c r="S1010" s="13" t="s">
        <v>1014</v>
      </c>
      <c r="T1010" s="34">
        <v>0</v>
      </c>
      <c r="U1010" s="34">
        <v>102</v>
      </c>
      <c r="V1010" s="33">
        <f>'Inputs and Outputs Part A'!$B$4+'Inputs and Outputs Part A'!$B$10</f>
        <v>103</v>
      </c>
      <c r="W1010" s="33">
        <f t="shared" si="92"/>
        <v>102</v>
      </c>
      <c r="X1010" s="33">
        <f>IF(W1010-T1010&gt;'Inputs and Outputs Part A'!B$4,W1010-T1010-'Inputs and Outputs Part A'!B$4,0)</f>
        <v>2</v>
      </c>
      <c r="Y1010" s="35">
        <f>'Inputs and Outputs Part A'!$B$5*'Data Sheet A'!W1010-'Inputs and Outputs Part A'!$B$6*'Data Sheet A'!X1010</f>
        <v>3880</v>
      </c>
      <c r="AB1010" s="13" t="s">
        <v>1014</v>
      </c>
      <c r="AC1010" s="34">
        <v>0</v>
      </c>
      <c r="AD1010" s="34">
        <v>102</v>
      </c>
      <c r="AE1010" s="33">
        <f>'Inputs and Outputs Part A'!$B$4+'Inputs and Outputs Part A'!$B$11</f>
        <v>104</v>
      </c>
      <c r="AF1010" s="33">
        <f t="shared" si="93"/>
        <v>102</v>
      </c>
      <c r="AG1010" s="33">
        <f>IF(AF1010-AC1010&gt;'Inputs and Outputs Part A'!B$4,AF1010-AC1010-'Inputs and Outputs Part A'!B$4,0)</f>
        <v>2</v>
      </c>
      <c r="AH1010" s="35">
        <f>'Inputs and Outputs Part A'!$B$5*'Data Sheet A'!AF1010-'Inputs and Outputs Part A'!$B$6*'Data Sheet A'!AG1010</f>
        <v>3880</v>
      </c>
      <c r="AK1010" s="13" t="s">
        <v>1014</v>
      </c>
      <c r="AL1010" s="34">
        <v>0</v>
      </c>
      <c r="AM1010" s="34">
        <v>102</v>
      </c>
      <c r="AN1010" s="33">
        <f>'Inputs and Outputs Part A'!$B$4+'Inputs and Outputs Part A'!$B$12</f>
        <v>105</v>
      </c>
      <c r="AO1010" s="33">
        <f t="shared" si="94"/>
        <v>102</v>
      </c>
      <c r="AP1010" s="33">
        <f>IF(AO1010-AL1010&gt;'Inputs and Outputs Part A'!B$4,AO1010-AL1010-'Inputs and Outputs Part A'!B$4,0)</f>
        <v>2</v>
      </c>
      <c r="AQ1010" s="35">
        <f>'Inputs and Outputs Part A'!$B$5*'Data Sheet A'!AO1010-'Inputs and Outputs Part A'!$B$6*'Data Sheet A'!AP1010</f>
        <v>3880</v>
      </c>
      <c r="AS1010" s="13" t="s">
        <v>1014</v>
      </c>
      <c r="AT1010" s="34">
        <v>0</v>
      </c>
      <c r="AU1010" s="34">
        <v>102</v>
      </c>
      <c r="AV1010" s="33">
        <f>'Inputs and Outputs Part A'!$B$4</f>
        <v>100</v>
      </c>
      <c r="AW1010" s="33">
        <f t="shared" si="95"/>
        <v>100</v>
      </c>
      <c r="AX1010" s="33">
        <f>IF(AW1010-AT1010&gt;'Inputs and Outputs Part A'!B$4,AW1010-AT1010-'Inputs and Outputs Part A'!B$4,0)</f>
        <v>0</v>
      </c>
      <c r="AY1010" s="35">
        <f>'Inputs and Outputs Part A'!$B$5*'Data Sheet A'!AW1010</f>
        <v>4000</v>
      </c>
    </row>
    <row r="1011" spans="1:51" x14ac:dyDescent="0.3">
      <c r="A1011" s="13" t="s">
        <v>1015</v>
      </c>
      <c r="B1011" s="34">
        <v>5</v>
      </c>
      <c r="C1011" s="34">
        <v>103</v>
      </c>
      <c r="D1011" s="33">
        <f>'Inputs and Outputs Part A'!$B$4+'Inputs and Outputs Part A'!$B$8</f>
        <v>101</v>
      </c>
      <c r="E1011" s="33">
        <f t="shared" si="90"/>
        <v>101</v>
      </c>
      <c r="F1011" s="33">
        <f>IF(E1011-B1011&gt;'Inputs and Outputs Part A'!B$4,E1011-B1011-'Inputs and Outputs Part A'!B$4,0)</f>
        <v>0</v>
      </c>
      <c r="G1011" s="35">
        <f>'Inputs and Outputs Part A'!$B$5*'Data Sheet A'!E1011-'Inputs and Outputs Part A'!$B$6*'Data Sheet A'!F1011</f>
        <v>4040</v>
      </c>
      <c r="J1011" s="13" t="s">
        <v>1015</v>
      </c>
      <c r="K1011" s="34">
        <v>5</v>
      </c>
      <c r="L1011" s="34">
        <v>103</v>
      </c>
      <c r="M1011" s="33">
        <f>'Inputs and Outputs Part A'!$B$4+'Inputs and Outputs Part A'!$B$9</f>
        <v>102</v>
      </c>
      <c r="N1011" s="33">
        <f t="shared" si="91"/>
        <v>102</v>
      </c>
      <c r="O1011" s="33">
        <f>IF(N1011-K1011&gt;'Inputs and Outputs Part A'!B$4,N1011-K1011-'Inputs and Outputs Part A'!B$4,0)</f>
        <v>0</v>
      </c>
      <c r="P1011" s="35">
        <f>'Inputs and Outputs Part A'!$B$5*'Data Sheet A'!N1011-'Inputs and Outputs Part A'!$B$6*'Data Sheet A'!O1011</f>
        <v>4080</v>
      </c>
      <c r="S1011" s="13" t="s">
        <v>1015</v>
      </c>
      <c r="T1011" s="34">
        <v>5</v>
      </c>
      <c r="U1011" s="34">
        <v>103</v>
      </c>
      <c r="V1011" s="33">
        <f>'Inputs and Outputs Part A'!$B$4+'Inputs and Outputs Part A'!$B$10</f>
        <v>103</v>
      </c>
      <c r="W1011" s="33">
        <f t="shared" si="92"/>
        <v>103</v>
      </c>
      <c r="X1011" s="33">
        <f>IF(W1011-T1011&gt;'Inputs and Outputs Part A'!B$4,W1011-T1011-'Inputs and Outputs Part A'!B$4,0)</f>
        <v>0</v>
      </c>
      <c r="Y1011" s="35">
        <f>'Inputs and Outputs Part A'!$B$5*'Data Sheet A'!W1011-'Inputs and Outputs Part A'!$B$6*'Data Sheet A'!X1011</f>
        <v>4120</v>
      </c>
      <c r="AB1011" s="13" t="s">
        <v>1015</v>
      </c>
      <c r="AC1011" s="34">
        <v>5</v>
      </c>
      <c r="AD1011" s="34">
        <v>103</v>
      </c>
      <c r="AE1011" s="33">
        <f>'Inputs and Outputs Part A'!$B$4+'Inputs and Outputs Part A'!$B$11</f>
        <v>104</v>
      </c>
      <c r="AF1011" s="33">
        <f t="shared" si="93"/>
        <v>103</v>
      </c>
      <c r="AG1011" s="33">
        <f>IF(AF1011-AC1011&gt;'Inputs and Outputs Part A'!B$4,AF1011-AC1011-'Inputs and Outputs Part A'!B$4,0)</f>
        <v>0</v>
      </c>
      <c r="AH1011" s="35">
        <f>'Inputs and Outputs Part A'!$B$5*'Data Sheet A'!AF1011-'Inputs and Outputs Part A'!$B$6*'Data Sheet A'!AG1011</f>
        <v>4120</v>
      </c>
      <c r="AK1011" s="13" t="s">
        <v>1015</v>
      </c>
      <c r="AL1011" s="34">
        <v>5</v>
      </c>
      <c r="AM1011" s="34">
        <v>103</v>
      </c>
      <c r="AN1011" s="33">
        <f>'Inputs and Outputs Part A'!$B$4+'Inputs and Outputs Part A'!$B$12</f>
        <v>105</v>
      </c>
      <c r="AO1011" s="33">
        <f t="shared" si="94"/>
        <v>103</v>
      </c>
      <c r="AP1011" s="33">
        <f>IF(AO1011-AL1011&gt;'Inputs and Outputs Part A'!B$4,AO1011-AL1011-'Inputs and Outputs Part A'!B$4,0)</f>
        <v>0</v>
      </c>
      <c r="AQ1011" s="35">
        <f>'Inputs and Outputs Part A'!$B$5*'Data Sheet A'!AO1011-'Inputs and Outputs Part A'!$B$6*'Data Sheet A'!AP1011</f>
        <v>4120</v>
      </c>
      <c r="AS1011" s="13" t="s">
        <v>1015</v>
      </c>
      <c r="AT1011" s="34">
        <v>5</v>
      </c>
      <c r="AU1011" s="34">
        <v>103</v>
      </c>
      <c r="AV1011" s="33">
        <f>'Inputs and Outputs Part A'!$B$4</f>
        <v>100</v>
      </c>
      <c r="AW1011" s="33">
        <f t="shared" si="95"/>
        <v>100</v>
      </c>
      <c r="AX1011" s="33">
        <f>IF(AW1011-AT1011&gt;'Inputs and Outputs Part A'!B$4,AW1011-AT1011-'Inputs and Outputs Part A'!B$4,0)</f>
        <v>0</v>
      </c>
      <c r="AY1011" s="35">
        <f>'Inputs and Outputs Part A'!$B$5*'Data Sheet A'!AW1011</f>
        <v>4000</v>
      </c>
    </row>
    <row r="1012" spans="1:51" x14ac:dyDescent="0.3">
      <c r="A1012" s="13" t="s">
        <v>1016</v>
      </c>
      <c r="B1012" s="34">
        <v>2</v>
      </c>
      <c r="C1012" s="34">
        <v>105</v>
      </c>
      <c r="D1012" s="33">
        <f>'Inputs and Outputs Part A'!$B$4+'Inputs and Outputs Part A'!$B$8</f>
        <v>101</v>
      </c>
      <c r="E1012" s="33">
        <f t="shared" si="90"/>
        <v>101</v>
      </c>
      <c r="F1012" s="33">
        <f>IF(E1012-B1012&gt;'Inputs and Outputs Part A'!B$4,E1012-B1012-'Inputs and Outputs Part A'!B$4,0)</f>
        <v>0</v>
      </c>
      <c r="G1012" s="35">
        <f>'Inputs and Outputs Part A'!$B$5*'Data Sheet A'!E1012-'Inputs and Outputs Part A'!$B$6*'Data Sheet A'!F1012</f>
        <v>4040</v>
      </c>
      <c r="J1012" s="13" t="s">
        <v>1016</v>
      </c>
      <c r="K1012" s="34">
        <v>2</v>
      </c>
      <c r="L1012" s="34">
        <v>105</v>
      </c>
      <c r="M1012" s="33">
        <f>'Inputs and Outputs Part A'!$B$4+'Inputs and Outputs Part A'!$B$9</f>
        <v>102</v>
      </c>
      <c r="N1012" s="33">
        <f t="shared" si="91"/>
        <v>102</v>
      </c>
      <c r="O1012" s="33">
        <f>IF(N1012-K1012&gt;'Inputs and Outputs Part A'!B$4,N1012-K1012-'Inputs and Outputs Part A'!B$4,0)</f>
        <v>0</v>
      </c>
      <c r="P1012" s="35">
        <f>'Inputs and Outputs Part A'!$B$5*'Data Sheet A'!N1012-'Inputs and Outputs Part A'!$B$6*'Data Sheet A'!O1012</f>
        <v>4080</v>
      </c>
      <c r="S1012" s="13" t="s">
        <v>1016</v>
      </c>
      <c r="T1012" s="34">
        <v>2</v>
      </c>
      <c r="U1012" s="34">
        <v>105</v>
      </c>
      <c r="V1012" s="33">
        <f>'Inputs and Outputs Part A'!$B$4+'Inputs and Outputs Part A'!$B$10</f>
        <v>103</v>
      </c>
      <c r="W1012" s="33">
        <f t="shared" si="92"/>
        <v>103</v>
      </c>
      <c r="X1012" s="33">
        <f>IF(W1012-T1012&gt;'Inputs and Outputs Part A'!B$4,W1012-T1012-'Inputs and Outputs Part A'!B$4,0)</f>
        <v>1</v>
      </c>
      <c r="Y1012" s="35">
        <f>'Inputs and Outputs Part A'!$B$5*'Data Sheet A'!W1012-'Inputs and Outputs Part A'!$B$6*'Data Sheet A'!X1012</f>
        <v>4020</v>
      </c>
      <c r="AB1012" s="13" t="s">
        <v>1016</v>
      </c>
      <c r="AC1012" s="34">
        <v>2</v>
      </c>
      <c r="AD1012" s="34">
        <v>105</v>
      </c>
      <c r="AE1012" s="33">
        <f>'Inputs and Outputs Part A'!$B$4+'Inputs and Outputs Part A'!$B$11</f>
        <v>104</v>
      </c>
      <c r="AF1012" s="33">
        <f t="shared" si="93"/>
        <v>104</v>
      </c>
      <c r="AG1012" s="33">
        <f>IF(AF1012-AC1012&gt;'Inputs and Outputs Part A'!B$4,AF1012-AC1012-'Inputs and Outputs Part A'!B$4,0)</f>
        <v>2</v>
      </c>
      <c r="AH1012" s="35">
        <f>'Inputs and Outputs Part A'!$B$5*'Data Sheet A'!AF1012-'Inputs and Outputs Part A'!$B$6*'Data Sheet A'!AG1012</f>
        <v>3960</v>
      </c>
      <c r="AK1012" s="13" t="s">
        <v>1016</v>
      </c>
      <c r="AL1012" s="34">
        <v>2</v>
      </c>
      <c r="AM1012" s="34">
        <v>105</v>
      </c>
      <c r="AN1012" s="33">
        <f>'Inputs and Outputs Part A'!$B$4+'Inputs and Outputs Part A'!$B$12</f>
        <v>105</v>
      </c>
      <c r="AO1012" s="33">
        <f t="shared" si="94"/>
        <v>105</v>
      </c>
      <c r="AP1012" s="33">
        <f>IF(AO1012-AL1012&gt;'Inputs and Outputs Part A'!B$4,AO1012-AL1012-'Inputs and Outputs Part A'!B$4,0)</f>
        <v>3</v>
      </c>
      <c r="AQ1012" s="35">
        <f>'Inputs and Outputs Part A'!$B$5*'Data Sheet A'!AO1012-'Inputs and Outputs Part A'!$B$6*'Data Sheet A'!AP1012</f>
        <v>3900</v>
      </c>
      <c r="AS1012" s="13" t="s">
        <v>1016</v>
      </c>
      <c r="AT1012" s="34">
        <v>2</v>
      </c>
      <c r="AU1012" s="34">
        <v>105</v>
      </c>
      <c r="AV1012" s="33">
        <f>'Inputs and Outputs Part A'!$B$4</f>
        <v>100</v>
      </c>
      <c r="AW1012" s="33">
        <f t="shared" si="95"/>
        <v>100</v>
      </c>
      <c r="AX1012" s="33">
        <f>IF(AW1012-AT1012&gt;'Inputs and Outputs Part A'!B$4,AW1012-AT1012-'Inputs and Outputs Part A'!B$4,0)</f>
        <v>0</v>
      </c>
      <c r="AY1012" s="35">
        <f>'Inputs and Outputs Part A'!$B$5*'Data Sheet A'!AW1012</f>
        <v>4000</v>
      </c>
    </row>
    <row r="1013" spans="1:51" x14ac:dyDescent="0.3">
      <c r="A1013" s="13" t="s">
        <v>1017</v>
      </c>
      <c r="B1013" s="34">
        <v>3</v>
      </c>
      <c r="C1013" s="34">
        <v>111</v>
      </c>
      <c r="D1013" s="33">
        <f>'Inputs and Outputs Part A'!$B$4+'Inputs and Outputs Part A'!$B$8</f>
        <v>101</v>
      </c>
      <c r="E1013" s="33">
        <f t="shared" si="90"/>
        <v>101</v>
      </c>
      <c r="F1013" s="33">
        <f>IF(E1013-B1013&gt;'Inputs and Outputs Part A'!B$4,E1013-B1013-'Inputs and Outputs Part A'!B$4,0)</f>
        <v>0</v>
      </c>
      <c r="G1013" s="35">
        <f>'Inputs and Outputs Part A'!$B$5*'Data Sheet A'!E1013-'Inputs and Outputs Part A'!$B$6*'Data Sheet A'!F1013</f>
        <v>4040</v>
      </c>
      <c r="J1013" s="13" t="s">
        <v>1017</v>
      </c>
      <c r="K1013" s="34">
        <v>3</v>
      </c>
      <c r="L1013" s="34">
        <v>111</v>
      </c>
      <c r="M1013" s="33">
        <f>'Inputs and Outputs Part A'!$B$4+'Inputs and Outputs Part A'!$B$9</f>
        <v>102</v>
      </c>
      <c r="N1013" s="33">
        <f t="shared" si="91"/>
        <v>102</v>
      </c>
      <c r="O1013" s="33">
        <f>IF(N1013-K1013&gt;'Inputs and Outputs Part A'!B$4,N1013-K1013-'Inputs and Outputs Part A'!B$4,0)</f>
        <v>0</v>
      </c>
      <c r="P1013" s="35">
        <f>'Inputs and Outputs Part A'!$B$5*'Data Sheet A'!N1013-'Inputs and Outputs Part A'!$B$6*'Data Sheet A'!O1013</f>
        <v>4080</v>
      </c>
      <c r="S1013" s="13" t="s">
        <v>1017</v>
      </c>
      <c r="T1013" s="34">
        <v>3</v>
      </c>
      <c r="U1013" s="34">
        <v>111</v>
      </c>
      <c r="V1013" s="33">
        <f>'Inputs and Outputs Part A'!$B$4+'Inputs and Outputs Part A'!$B$10</f>
        <v>103</v>
      </c>
      <c r="W1013" s="33">
        <f t="shared" si="92"/>
        <v>103</v>
      </c>
      <c r="X1013" s="33">
        <f>IF(W1013-T1013&gt;'Inputs and Outputs Part A'!B$4,W1013-T1013-'Inputs and Outputs Part A'!B$4,0)</f>
        <v>0</v>
      </c>
      <c r="Y1013" s="35">
        <f>'Inputs and Outputs Part A'!$B$5*'Data Sheet A'!W1013-'Inputs and Outputs Part A'!$B$6*'Data Sheet A'!X1013</f>
        <v>4120</v>
      </c>
      <c r="AB1013" s="13" t="s">
        <v>1017</v>
      </c>
      <c r="AC1013" s="34">
        <v>3</v>
      </c>
      <c r="AD1013" s="34">
        <v>111</v>
      </c>
      <c r="AE1013" s="33">
        <f>'Inputs and Outputs Part A'!$B$4+'Inputs and Outputs Part A'!$B$11</f>
        <v>104</v>
      </c>
      <c r="AF1013" s="33">
        <f t="shared" si="93"/>
        <v>104</v>
      </c>
      <c r="AG1013" s="33">
        <f>IF(AF1013-AC1013&gt;'Inputs and Outputs Part A'!B$4,AF1013-AC1013-'Inputs and Outputs Part A'!B$4,0)</f>
        <v>1</v>
      </c>
      <c r="AH1013" s="35">
        <f>'Inputs and Outputs Part A'!$B$5*'Data Sheet A'!AF1013-'Inputs and Outputs Part A'!$B$6*'Data Sheet A'!AG1013</f>
        <v>4060</v>
      </c>
      <c r="AK1013" s="13" t="s">
        <v>1017</v>
      </c>
      <c r="AL1013" s="34">
        <v>3</v>
      </c>
      <c r="AM1013" s="34">
        <v>111</v>
      </c>
      <c r="AN1013" s="33">
        <f>'Inputs and Outputs Part A'!$B$4+'Inputs and Outputs Part A'!$B$12</f>
        <v>105</v>
      </c>
      <c r="AO1013" s="33">
        <f t="shared" si="94"/>
        <v>105</v>
      </c>
      <c r="AP1013" s="33">
        <f>IF(AO1013-AL1013&gt;'Inputs and Outputs Part A'!B$4,AO1013-AL1013-'Inputs and Outputs Part A'!B$4,0)</f>
        <v>2</v>
      </c>
      <c r="AQ1013" s="35">
        <f>'Inputs and Outputs Part A'!$B$5*'Data Sheet A'!AO1013-'Inputs and Outputs Part A'!$B$6*'Data Sheet A'!AP1013</f>
        <v>4000</v>
      </c>
      <c r="AS1013" s="13" t="s">
        <v>1017</v>
      </c>
      <c r="AT1013" s="34">
        <v>3</v>
      </c>
      <c r="AU1013" s="34">
        <v>111</v>
      </c>
      <c r="AV1013" s="33">
        <f>'Inputs and Outputs Part A'!$B$4</f>
        <v>100</v>
      </c>
      <c r="AW1013" s="33">
        <f t="shared" si="95"/>
        <v>100</v>
      </c>
      <c r="AX1013" s="33">
        <f>IF(AW1013-AT1013&gt;'Inputs and Outputs Part A'!B$4,AW1013-AT1013-'Inputs and Outputs Part A'!B$4,0)</f>
        <v>0</v>
      </c>
      <c r="AY1013" s="35">
        <f>'Inputs and Outputs Part A'!$B$5*'Data Sheet A'!AW1013</f>
        <v>4000</v>
      </c>
    </row>
    <row r="1014" spans="1:51" x14ac:dyDescent="0.3">
      <c r="A1014" s="13" t="s">
        <v>1018</v>
      </c>
      <c r="B1014" s="34">
        <v>1</v>
      </c>
      <c r="C1014" s="34">
        <v>102</v>
      </c>
      <c r="D1014" s="33">
        <f>'Inputs and Outputs Part A'!$B$4+'Inputs and Outputs Part A'!$B$8</f>
        <v>101</v>
      </c>
      <c r="E1014" s="33">
        <f t="shared" si="90"/>
        <v>101</v>
      </c>
      <c r="F1014" s="33">
        <f>IF(E1014-B1014&gt;'Inputs and Outputs Part A'!B$4,E1014-B1014-'Inputs and Outputs Part A'!B$4,0)</f>
        <v>0</v>
      </c>
      <c r="G1014" s="35">
        <f>'Inputs and Outputs Part A'!$B$5*'Data Sheet A'!E1014-'Inputs and Outputs Part A'!$B$6*'Data Sheet A'!F1014</f>
        <v>4040</v>
      </c>
      <c r="J1014" s="13" t="s">
        <v>1018</v>
      </c>
      <c r="K1014" s="34">
        <v>1</v>
      </c>
      <c r="L1014" s="34">
        <v>102</v>
      </c>
      <c r="M1014" s="33">
        <f>'Inputs and Outputs Part A'!$B$4+'Inputs and Outputs Part A'!$B$9</f>
        <v>102</v>
      </c>
      <c r="N1014" s="33">
        <f t="shared" si="91"/>
        <v>102</v>
      </c>
      <c r="O1014" s="33">
        <f>IF(N1014-K1014&gt;'Inputs and Outputs Part A'!B$4,N1014-K1014-'Inputs and Outputs Part A'!B$4,0)</f>
        <v>1</v>
      </c>
      <c r="P1014" s="35">
        <f>'Inputs and Outputs Part A'!$B$5*'Data Sheet A'!N1014-'Inputs and Outputs Part A'!$B$6*'Data Sheet A'!O1014</f>
        <v>3980</v>
      </c>
      <c r="S1014" s="13" t="s">
        <v>1018</v>
      </c>
      <c r="T1014" s="34">
        <v>1</v>
      </c>
      <c r="U1014" s="34">
        <v>102</v>
      </c>
      <c r="V1014" s="33">
        <f>'Inputs and Outputs Part A'!$B$4+'Inputs and Outputs Part A'!$B$10</f>
        <v>103</v>
      </c>
      <c r="W1014" s="33">
        <f t="shared" si="92"/>
        <v>102</v>
      </c>
      <c r="X1014" s="33">
        <f>IF(W1014-T1014&gt;'Inputs and Outputs Part A'!B$4,W1014-T1014-'Inputs and Outputs Part A'!B$4,0)</f>
        <v>1</v>
      </c>
      <c r="Y1014" s="35">
        <f>'Inputs and Outputs Part A'!$B$5*'Data Sheet A'!W1014-'Inputs and Outputs Part A'!$B$6*'Data Sheet A'!X1014</f>
        <v>3980</v>
      </c>
      <c r="AB1014" s="13" t="s">
        <v>1018</v>
      </c>
      <c r="AC1014" s="34">
        <v>1</v>
      </c>
      <c r="AD1014" s="34">
        <v>102</v>
      </c>
      <c r="AE1014" s="33">
        <f>'Inputs and Outputs Part A'!$B$4+'Inputs and Outputs Part A'!$B$11</f>
        <v>104</v>
      </c>
      <c r="AF1014" s="33">
        <f t="shared" si="93"/>
        <v>102</v>
      </c>
      <c r="AG1014" s="33">
        <f>IF(AF1014-AC1014&gt;'Inputs and Outputs Part A'!B$4,AF1014-AC1014-'Inputs and Outputs Part A'!B$4,0)</f>
        <v>1</v>
      </c>
      <c r="AH1014" s="35">
        <f>'Inputs and Outputs Part A'!$B$5*'Data Sheet A'!AF1014-'Inputs and Outputs Part A'!$B$6*'Data Sheet A'!AG1014</f>
        <v>3980</v>
      </c>
      <c r="AK1014" s="13" t="s">
        <v>1018</v>
      </c>
      <c r="AL1014" s="34">
        <v>1</v>
      </c>
      <c r="AM1014" s="34">
        <v>102</v>
      </c>
      <c r="AN1014" s="33">
        <f>'Inputs and Outputs Part A'!$B$4+'Inputs and Outputs Part A'!$B$12</f>
        <v>105</v>
      </c>
      <c r="AO1014" s="33">
        <f t="shared" si="94"/>
        <v>102</v>
      </c>
      <c r="AP1014" s="33">
        <f>IF(AO1014-AL1014&gt;'Inputs and Outputs Part A'!B$4,AO1014-AL1014-'Inputs and Outputs Part A'!B$4,0)</f>
        <v>1</v>
      </c>
      <c r="AQ1014" s="35">
        <f>'Inputs and Outputs Part A'!$B$5*'Data Sheet A'!AO1014-'Inputs and Outputs Part A'!$B$6*'Data Sheet A'!AP1014</f>
        <v>3980</v>
      </c>
      <c r="AS1014" s="13" t="s">
        <v>1018</v>
      </c>
      <c r="AT1014" s="34">
        <v>1</v>
      </c>
      <c r="AU1014" s="34">
        <v>102</v>
      </c>
      <c r="AV1014" s="33">
        <f>'Inputs and Outputs Part A'!$B$4</f>
        <v>100</v>
      </c>
      <c r="AW1014" s="33">
        <f t="shared" si="95"/>
        <v>100</v>
      </c>
      <c r="AX1014" s="33">
        <f>IF(AW1014-AT1014&gt;'Inputs and Outputs Part A'!B$4,AW1014-AT1014-'Inputs and Outputs Part A'!B$4,0)</f>
        <v>0</v>
      </c>
      <c r="AY1014" s="35">
        <f>'Inputs and Outputs Part A'!$B$5*'Data Sheet A'!AW1014</f>
        <v>4000</v>
      </c>
    </row>
    <row r="1015" spans="1:51" x14ac:dyDescent="0.3">
      <c r="A1015" s="13" t="s">
        <v>1019</v>
      </c>
      <c r="B1015" s="34">
        <v>4</v>
      </c>
      <c r="C1015" s="34">
        <v>98</v>
      </c>
      <c r="D1015" s="33">
        <f>'Inputs and Outputs Part A'!$B$4+'Inputs and Outputs Part A'!$B$8</f>
        <v>101</v>
      </c>
      <c r="E1015" s="33">
        <f t="shared" si="90"/>
        <v>98</v>
      </c>
      <c r="F1015" s="33">
        <f>IF(E1015-B1015&gt;'Inputs and Outputs Part A'!B$4,E1015-B1015-'Inputs and Outputs Part A'!B$4,0)</f>
        <v>0</v>
      </c>
      <c r="G1015" s="35">
        <f>'Inputs and Outputs Part A'!$B$5*'Data Sheet A'!E1015-'Inputs and Outputs Part A'!$B$6*'Data Sheet A'!F1015</f>
        <v>3920</v>
      </c>
      <c r="J1015" s="13" t="s">
        <v>1019</v>
      </c>
      <c r="K1015" s="34">
        <v>4</v>
      </c>
      <c r="L1015" s="34">
        <v>98</v>
      </c>
      <c r="M1015" s="33">
        <f>'Inputs and Outputs Part A'!$B$4+'Inputs and Outputs Part A'!$B$9</f>
        <v>102</v>
      </c>
      <c r="N1015" s="33">
        <f t="shared" si="91"/>
        <v>98</v>
      </c>
      <c r="O1015" s="33">
        <f>IF(N1015-K1015&gt;'Inputs and Outputs Part A'!B$4,N1015-K1015-'Inputs and Outputs Part A'!B$4,0)</f>
        <v>0</v>
      </c>
      <c r="P1015" s="35">
        <f>'Inputs and Outputs Part A'!$B$5*'Data Sheet A'!N1015-'Inputs and Outputs Part A'!$B$6*'Data Sheet A'!O1015</f>
        <v>3920</v>
      </c>
      <c r="S1015" s="13" t="s">
        <v>1019</v>
      </c>
      <c r="T1015" s="34">
        <v>4</v>
      </c>
      <c r="U1015" s="34">
        <v>98</v>
      </c>
      <c r="V1015" s="33">
        <f>'Inputs and Outputs Part A'!$B$4+'Inputs and Outputs Part A'!$B$10</f>
        <v>103</v>
      </c>
      <c r="W1015" s="33">
        <f t="shared" si="92"/>
        <v>98</v>
      </c>
      <c r="X1015" s="33">
        <f>IF(W1015-T1015&gt;'Inputs and Outputs Part A'!B$4,W1015-T1015-'Inputs and Outputs Part A'!B$4,0)</f>
        <v>0</v>
      </c>
      <c r="Y1015" s="35">
        <f>'Inputs and Outputs Part A'!$B$5*'Data Sheet A'!W1015-'Inputs and Outputs Part A'!$B$6*'Data Sheet A'!X1015</f>
        <v>3920</v>
      </c>
      <c r="AB1015" s="13" t="s">
        <v>1019</v>
      </c>
      <c r="AC1015" s="34">
        <v>4</v>
      </c>
      <c r="AD1015" s="34">
        <v>98</v>
      </c>
      <c r="AE1015" s="33">
        <f>'Inputs and Outputs Part A'!$B$4+'Inputs and Outputs Part A'!$B$11</f>
        <v>104</v>
      </c>
      <c r="AF1015" s="33">
        <f t="shared" si="93"/>
        <v>98</v>
      </c>
      <c r="AG1015" s="33">
        <f>IF(AF1015-AC1015&gt;'Inputs and Outputs Part A'!B$4,AF1015-AC1015-'Inputs and Outputs Part A'!B$4,0)</f>
        <v>0</v>
      </c>
      <c r="AH1015" s="35">
        <f>'Inputs and Outputs Part A'!$B$5*'Data Sheet A'!AF1015-'Inputs and Outputs Part A'!$B$6*'Data Sheet A'!AG1015</f>
        <v>3920</v>
      </c>
      <c r="AK1015" s="13" t="s">
        <v>1019</v>
      </c>
      <c r="AL1015" s="34">
        <v>4</v>
      </c>
      <c r="AM1015" s="34">
        <v>98</v>
      </c>
      <c r="AN1015" s="33">
        <f>'Inputs and Outputs Part A'!$B$4+'Inputs and Outputs Part A'!$B$12</f>
        <v>105</v>
      </c>
      <c r="AO1015" s="33">
        <f t="shared" si="94"/>
        <v>98</v>
      </c>
      <c r="AP1015" s="33">
        <f>IF(AO1015-AL1015&gt;'Inputs and Outputs Part A'!B$4,AO1015-AL1015-'Inputs and Outputs Part A'!B$4,0)</f>
        <v>0</v>
      </c>
      <c r="AQ1015" s="35">
        <f>'Inputs and Outputs Part A'!$B$5*'Data Sheet A'!AO1015-'Inputs and Outputs Part A'!$B$6*'Data Sheet A'!AP1015</f>
        <v>3920</v>
      </c>
      <c r="AS1015" s="13" t="s">
        <v>1019</v>
      </c>
      <c r="AT1015" s="34">
        <v>4</v>
      </c>
      <c r="AU1015" s="34">
        <v>98</v>
      </c>
      <c r="AV1015" s="33">
        <f>'Inputs and Outputs Part A'!$B$4</f>
        <v>100</v>
      </c>
      <c r="AW1015" s="33">
        <f t="shared" si="95"/>
        <v>98</v>
      </c>
      <c r="AX1015" s="33">
        <f>IF(AW1015-AT1015&gt;'Inputs and Outputs Part A'!B$4,AW1015-AT1015-'Inputs and Outputs Part A'!B$4,0)</f>
        <v>0</v>
      </c>
      <c r="AY1015" s="35">
        <f>'Inputs and Outputs Part A'!$B$5*'Data Sheet A'!AW1015</f>
        <v>3920</v>
      </c>
    </row>
    <row r="1016" spans="1:51" x14ac:dyDescent="0.3">
      <c r="A1016" s="13" t="s">
        <v>1020</v>
      </c>
      <c r="B1016" s="34">
        <v>1</v>
      </c>
      <c r="C1016" s="34">
        <v>112</v>
      </c>
      <c r="D1016" s="33">
        <f>'Inputs and Outputs Part A'!$B$4+'Inputs and Outputs Part A'!$B$8</f>
        <v>101</v>
      </c>
      <c r="E1016" s="33">
        <f t="shared" si="90"/>
        <v>101</v>
      </c>
      <c r="F1016" s="33">
        <f>IF(E1016-B1016&gt;'Inputs and Outputs Part A'!B$4,E1016-B1016-'Inputs and Outputs Part A'!B$4,0)</f>
        <v>0</v>
      </c>
      <c r="G1016" s="35">
        <f>'Inputs and Outputs Part A'!$B$5*'Data Sheet A'!E1016-'Inputs and Outputs Part A'!$B$6*'Data Sheet A'!F1016</f>
        <v>4040</v>
      </c>
      <c r="J1016" s="13" t="s">
        <v>1020</v>
      </c>
      <c r="K1016" s="34">
        <v>1</v>
      </c>
      <c r="L1016" s="34">
        <v>112</v>
      </c>
      <c r="M1016" s="33">
        <f>'Inputs and Outputs Part A'!$B$4+'Inputs and Outputs Part A'!$B$9</f>
        <v>102</v>
      </c>
      <c r="N1016" s="33">
        <f t="shared" si="91"/>
        <v>102</v>
      </c>
      <c r="O1016" s="33">
        <f>IF(N1016-K1016&gt;'Inputs and Outputs Part A'!B$4,N1016-K1016-'Inputs and Outputs Part A'!B$4,0)</f>
        <v>1</v>
      </c>
      <c r="P1016" s="35">
        <f>'Inputs and Outputs Part A'!$B$5*'Data Sheet A'!N1016-'Inputs and Outputs Part A'!$B$6*'Data Sheet A'!O1016</f>
        <v>3980</v>
      </c>
      <c r="S1016" s="13" t="s">
        <v>1020</v>
      </c>
      <c r="T1016" s="34">
        <v>1</v>
      </c>
      <c r="U1016" s="34">
        <v>112</v>
      </c>
      <c r="V1016" s="33">
        <f>'Inputs and Outputs Part A'!$B$4+'Inputs and Outputs Part A'!$B$10</f>
        <v>103</v>
      </c>
      <c r="W1016" s="33">
        <f t="shared" si="92"/>
        <v>103</v>
      </c>
      <c r="X1016" s="33">
        <f>IF(W1016-T1016&gt;'Inputs and Outputs Part A'!B$4,W1016-T1016-'Inputs and Outputs Part A'!B$4,0)</f>
        <v>2</v>
      </c>
      <c r="Y1016" s="35">
        <f>'Inputs and Outputs Part A'!$B$5*'Data Sheet A'!W1016-'Inputs and Outputs Part A'!$B$6*'Data Sheet A'!X1016</f>
        <v>3920</v>
      </c>
      <c r="AB1016" s="13" t="s">
        <v>1020</v>
      </c>
      <c r="AC1016" s="34">
        <v>1</v>
      </c>
      <c r="AD1016" s="34">
        <v>112</v>
      </c>
      <c r="AE1016" s="33">
        <f>'Inputs and Outputs Part A'!$B$4+'Inputs and Outputs Part A'!$B$11</f>
        <v>104</v>
      </c>
      <c r="AF1016" s="33">
        <f t="shared" si="93"/>
        <v>104</v>
      </c>
      <c r="AG1016" s="33">
        <f>IF(AF1016-AC1016&gt;'Inputs and Outputs Part A'!B$4,AF1016-AC1016-'Inputs and Outputs Part A'!B$4,0)</f>
        <v>3</v>
      </c>
      <c r="AH1016" s="35">
        <f>'Inputs and Outputs Part A'!$B$5*'Data Sheet A'!AF1016-'Inputs and Outputs Part A'!$B$6*'Data Sheet A'!AG1016</f>
        <v>3860</v>
      </c>
      <c r="AK1016" s="13" t="s">
        <v>1020</v>
      </c>
      <c r="AL1016" s="34">
        <v>1</v>
      </c>
      <c r="AM1016" s="34">
        <v>112</v>
      </c>
      <c r="AN1016" s="33">
        <f>'Inputs and Outputs Part A'!$B$4+'Inputs and Outputs Part A'!$B$12</f>
        <v>105</v>
      </c>
      <c r="AO1016" s="33">
        <f t="shared" si="94"/>
        <v>105</v>
      </c>
      <c r="AP1016" s="33">
        <f>IF(AO1016-AL1016&gt;'Inputs and Outputs Part A'!B$4,AO1016-AL1016-'Inputs and Outputs Part A'!B$4,0)</f>
        <v>4</v>
      </c>
      <c r="AQ1016" s="35">
        <f>'Inputs and Outputs Part A'!$B$5*'Data Sheet A'!AO1016-'Inputs and Outputs Part A'!$B$6*'Data Sheet A'!AP1016</f>
        <v>3800</v>
      </c>
      <c r="AS1016" s="13" t="s">
        <v>1020</v>
      </c>
      <c r="AT1016" s="34">
        <v>1</v>
      </c>
      <c r="AU1016" s="34">
        <v>112</v>
      </c>
      <c r="AV1016" s="33">
        <f>'Inputs and Outputs Part A'!$B$4</f>
        <v>100</v>
      </c>
      <c r="AW1016" s="33">
        <f t="shared" si="95"/>
        <v>100</v>
      </c>
      <c r="AX1016" s="33">
        <f>IF(AW1016-AT1016&gt;'Inputs and Outputs Part A'!B$4,AW1016-AT1016-'Inputs and Outputs Part A'!B$4,0)</f>
        <v>0</v>
      </c>
      <c r="AY1016" s="35">
        <f>'Inputs and Outputs Part A'!$B$5*'Data Sheet A'!AW1016</f>
        <v>4000</v>
      </c>
    </row>
    <row r="1017" spans="1:51" x14ac:dyDescent="0.3">
      <c r="A1017" s="13" t="s">
        <v>1021</v>
      </c>
      <c r="B1017" s="34">
        <v>3</v>
      </c>
      <c r="C1017" s="34">
        <v>99</v>
      </c>
      <c r="D1017" s="33">
        <f>'Inputs and Outputs Part A'!$B$4+'Inputs and Outputs Part A'!$B$8</f>
        <v>101</v>
      </c>
      <c r="E1017" s="33">
        <f t="shared" si="90"/>
        <v>99</v>
      </c>
      <c r="F1017" s="33">
        <f>IF(E1017-B1017&gt;'Inputs and Outputs Part A'!B$4,E1017-B1017-'Inputs and Outputs Part A'!B$4,0)</f>
        <v>0</v>
      </c>
      <c r="G1017" s="35">
        <f>'Inputs and Outputs Part A'!$B$5*'Data Sheet A'!E1017-'Inputs and Outputs Part A'!$B$6*'Data Sheet A'!F1017</f>
        <v>3960</v>
      </c>
      <c r="J1017" s="13" t="s">
        <v>1021</v>
      </c>
      <c r="K1017" s="34">
        <v>3</v>
      </c>
      <c r="L1017" s="34">
        <v>99</v>
      </c>
      <c r="M1017" s="33">
        <f>'Inputs and Outputs Part A'!$B$4+'Inputs and Outputs Part A'!$B$9</f>
        <v>102</v>
      </c>
      <c r="N1017" s="33">
        <f t="shared" si="91"/>
        <v>99</v>
      </c>
      <c r="O1017" s="33">
        <f>IF(N1017-K1017&gt;'Inputs and Outputs Part A'!B$4,N1017-K1017-'Inputs and Outputs Part A'!B$4,0)</f>
        <v>0</v>
      </c>
      <c r="P1017" s="35">
        <f>'Inputs and Outputs Part A'!$B$5*'Data Sheet A'!N1017-'Inputs and Outputs Part A'!$B$6*'Data Sheet A'!O1017</f>
        <v>3960</v>
      </c>
      <c r="S1017" s="13" t="s">
        <v>1021</v>
      </c>
      <c r="T1017" s="34">
        <v>3</v>
      </c>
      <c r="U1017" s="34">
        <v>99</v>
      </c>
      <c r="V1017" s="33">
        <f>'Inputs and Outputs Part A'!$B$4+'Inputs and Outputs Part A'!$B$10</f>
        <v>103</v>
      </c>
      <c r="W1017" s="33">
        <f t="shared" si="92"/>
        <v>99</v>
      </c>
      <c r="X1017" s="33">
        <f>IF(W1017-T1017&gt;'Inputs and Outputs Part A'!B$4,W1017-T1017-'Inputs and Outputs Part A'!B$4,0)</f>
        <v>0</v>
      </c>
      <c r="Y1017" s="35">
        <f>'Inputs and Outputs Part A'!$B$5*'Data Sheet A'!W1017-'Inputs and Outputs Part A'!$B$6*'Data Sheet A'!X1017</f>
        <v>3960</v>
      </c>
      <c r="AB1017" s="13" t="s">
        <v>1021</v>
      </c>
      <c r="AC1017" s="34">
        <v>3</v>
      </c>
      <c r="AD1017" s="34">
        <v>99</v>
      </c>
      <c r="AE1017" s="33">
        <f>'Inputs and Outputs Part A'!$B$4+'Inputs and Outputs Part A'!$B$11</f>
        <v>104</v>
      </c>
      <c r="AF1017" s="33">
        <f t="shared" si="93"/>
        <v>99</v>
      </c>
      <c r="AG1017" s="33">
        <f>IF(AF1017-AC1017&gt;'Inputs and Outputs Part A'!B$4,AF1017-AC1017-'Inputs and Outputs Part A'!B$4,0)</f>
        <v>0</v>
      </c>
      <c r="AH1017" s="35">
        <f>'Inputs and Outputs Part A'!$B$5*'Data Sheet A'!AF1017-'Inputs and Outputs Part A'!$B$6*'Data Sheet A'!AG1017</f>
        <v>3960</v>
      </c>
      <c r="AK1017" s="13" t="s">
        <v>1021</v>
      </c>
      <c r="AL1017" s="34">
        <v>3</v>
      </c>
      <c r="AM1017" s="34">
        <v>99</v>
      </c>
      <c r="AN1017" s="33">
        <f>'Inputs and Outputs Part A'!$B$4+'Inputs and Outputs Part A'!$B$12</f>
        <v>105</v>
      </c>
      <c r="AO1017" s="33">
        <f t="shared" si="94"/>
        <v>99</v>
      </c>
      <c r="AP1017" s="33">
        <f>IF(AO1017-AL1017&gt;'Inputs and Outputs Part A'!B$4,AO1017-AL1017-'Inputs and Outputs Part A'!B$4,0)</f>
        <v>0</v>
      </c>
      <c r="AQ1017" s="35">
        <f>'Inputs and Outputs Part A'!$B$5*'Data Sheet A'!AO1017-'Inputs and Outputs Part A'!$B$6*'Data Sheet A'!AP1017</f>
        <v>3960</v>
      </c>
      <c r="AS1017" s="13" t="s">
        <v>1021</v>
      </c>
      <c r="AT1017" s="34">
        <v>3</v>
      </c>
      <c r="AU1017" s="34">
        <v>99</v>
      </c>
      <c r="AV1017" s="33">
        <f>'Inputs and Outputs Part A'!$B$4</f>
        <v>100</v>
      </c>
      <c r="AW1017" s="33">
        <f t="shared" si="95"/>
        <v>99</v>
      </c>
      <c r="AX1017" s="33">
        <f>IF(AW1017-AT1017&gt;'Inputs and Outputs Part A'!B$4,AW1017-AT1017-'Inputs and Outputs Part A'!B$4,0)</f>
        <v>0</v>
      </c>
      <c r="AY1017" s="35">
        <f>'Inputs and Outputs Part A'!$B$5*'Data Sheet A'!AW1017</f>
        <v>3960</v>
      </c>
    </row>
    <row r="1018" spans="1:51" x14ac:dyDescent="0.3">
      <c r="A1018" s="13" t="s">
        <v>1022</v>
      </c>
      <c r="B1018" s="34">
        <v>1</v>
      </c>
      <c r="C1018" s="34">
        <v>99</v>
      </c>
      <c r="D1018" s="33">
        <f>'Inputs and Outputs Part A'!$B$4+'Inputs and Outputs Part A'!$B$8</f>
        <v>101</v>
      </c>
      <c r="E1018" s="33">
        <f t="shared" si="90"/>
        <v>99</v>
      </c>
      <c r="F1018" s="33">
        <f>IF(E1018-B1018&gt;'Inputs and Outputs Part A'!B$4,E1018-B1018-'Inputs and Outputs Part A'!B$4,0)</f>
        <v>0</v>
      </c>
      <c r="G1018" s="35">
        <f>'Inputs and Outputs Part A'!$B$5*'Data Sheet A'!E1018-'Inputs and Outputs Part A'!$B$6*'Data Sheet A'!F1018</f>
        <v>3960</v>
      </c>
      <c r="J1018" s="13" t="s">
        <v>1022</v>
      </c>
      <c r="K1018" s="34">
        <v>1</v>
      </c>
      <c r="L1018" s="34">
        <v>99</v>
      </c>
      <c r="M1018" s="33">
        <f>'Inputs and Outputs Part A'!$B$4+'Inputs and Outputs Part A'!$B$9</f>
        <v>102</v>
      </c>
      <c r="N1018" s="33">
        <f t="shared" si="91"/>
        <v>99</v>
      </c>
      <c r="O1018" s="33">
        <f>IF(N1018-K1018&gt;'Inputs and Outputs Part A'!B$4,N1018-K1018-'Inputs and Outputs Part A'!B$4,0)</f>
        <v>0</v>
      </c>
      <c r="P1018" s="35">
        <f>'Inputs and Outputs Part A'!$B$5*'Data Sheet A'!N1018-'Inputs and Outputs Part A'!$B$6*'Data Sheet A'!O1018</f>
        <v>3960</v>
      </c>
      <c r="S1018" s="13" t="s">
        <v>1022</v>
      </c>
      <c r="T1018" s="34">
        <v>1</v>
      </c>
      <c r="U1018" s="34">
        <v>99</v>
      </c>
      <c r="V1018" s="33">
        <f>'Inputs and Outputs Part A'!$B$4+'Inputs and Outputs Part A'!$B$10</f>
        <v>103</v>
      </c>
      <c r="W1018" s="33">
        <f t="shared" si="92"/>
        <v>99</v>
      </c>
      <c r="X1018" s="33">
        <f>IF(W1018-T1018&gt;'Inputs and Outputs Part A'!B$4,W1018-T1018-'Inputs and Outputs Part A'!B$4,0)</f>
        <v>0</v>
      </c>
      <c r="Y1018" s="35">
        <f>'Inputs and Outputs Part A'!$B$5*'Data Sheet A'!W1018-'Inputs and Outputs Part A'!$B$6*'Data Sheet A'!X1018</f>
        <v>3960</v>
      </c>
      <c r="AB1018" s="13" t="s">
        <v>1022</v>
      </c>
      <c r="AC1018" s="34">
        <v>1</v>
      </c>
      <c r="AD1018" s="34">
        <v>99</v>
      </c>
      <c r="AE1018" s="33">
        <f>'Inputs and Outputs Part A'!$B$4+'Inputs and Outputs Part A'!$B$11</f>
        <v>104</v>
      </c>
      <c r="AF1018" s="33">
        <f t="shared" si="93"/>
        <v>99</v>
      </c>
      <c r="AG1018" s="33">
        <f>IF(AF1018-AC1018&gt;'Inputs and Outputs Part A'!B$4,AF1018-AC1018-'Inputs and Outputs Part A'!B$4,0)</f>
        <v>0</v>
      </c>
      <c r="AH1018" s="35">
        <f>'Inputs and Outputs Part A'!$B$5*'Data Sheet A'!AF1018-'Inputs and Outputs Part A'!$B$6*'Data Sheet A'!AG1018</f>
        <v>3960</v>
      </c>
      <c r="AK1018" s="13" t="s">
        <v>1022</v>
      </c>
      <c r="AL1018" s="34">
        <v>1</v>
      </c>
      <c r="AM1018" s="34">
        <v>99</v>
      </c>
      <c r="AN1018" s="33">
        <f>'Inputs and Outputs Part A'!$B$4+'Inputs and Outputs Part A'!$B$12</f>
        <v>105</v>
      </c>
      <c r="AO1018" s="33">
        <f t="shared" si="94"/>
        <v>99</v>
      </c>
      <c r="AP1018" s="33">
        <f>IF(AO1018-AL1018&gt;'Inputs and Outputs Part A'!B$4,AO1018-AL1018-'Inputs and Outputs Part A'!B$4,0)</f>
        <v>0</v>
      </c>
      <c r="AQ1018" s="35">
        <f>'Inputs and Outputs Part A'!$B$5*'Data Sheet A'!AO1018-'Inputs and Outputs Part A'!$B$6*'Data Sheet A'!AP1018</f>
        <v>3960</v>
      </c>
      <c r="AS1018" s="13" t="s">
        <v>1022</v>
      </c>
      <c r="AT1018" s="34">
        <v>1</v>
      </c>
      <c r="AU1018" s="34">
        <v>99</v>
      </c>
      <c r="AV1018" s="33">
        <f>'Inputs and Outputs Part A'!$B$4</f>
        <v>100</v>
      </c>
      <c r="AW1018" s="33">
        <f t="shared" si="95"/>
        <v>99</v>
      </c>
      <c r="AX1018" s="33">
        <f>IF(AW1018-AT1018&gt;'Inputs and Outputs Part A'!B$4,AW1018-AT1018-'Inputs and Outputs Part A'!B$4,0)</f>
        <v>0</v>
      </c>
      <c r="AY1018" s="35">
        <f>'Inputs and Outputs Part A'!$B$5*'Data Sheet A'!AW1018</f>
        <v>3960</v>
      </c>
    </row>
    <row r="1019" spans="1:51" x14ac:dyDescent="0.3">
      <c r="A1019" s="13" t="s">
        <v>1023</v>
      </c>
      <c r="B1019" s="34">
        <v>1</v>
      </c>
      <c r="C1019" s="34">
        <v>104</v>
      </c>
      <c r="D1019" s="33">
        <f>'Inputs and Outputs Part A'!$B$4+'Inputs and Outputs Part A'!$B$8</f>
        <v>101</v>
      </c>
      <c r="E1019" s="33">
        <f t="shared" si="90"/>
        <v>101</v>
      </c>
      <c r="F1019" s="33">
        <f>IF(E1019-B1019&gt;'Inputs and Outputs Part A'!B$4,E1019-B1019-'Inputs and Outputs Part A'!B$4,0)</f>
        <v>0</v>
      </c>
      <c r="G1019" s="35">
        <f>'Inputs and Outputs Part A'!$B$5*'Data Sheet A'!E1019-'Inputs and Outputs Part A'!$B$6*'Data Sheet A'!F1019</f>
        <v>4040</v>
      </c>
      <c r="J1019" s="13" t="s">
        <v>1023</v>
      </c>
      <c r="K1019" s="34">
        <v>1</v>
      </c>
      <c r="L1019" s="34">
        <v>104</v>
      </c>
      <c r="M1019" s="33">
        <f>'Inputs and Outputs Part A'!$B$4+'Inputs and Outputs Part A'!$B$9</f>
        <v>102</v>
      </c>
      <c r="N1019" s="33">
        <f t="shared" si="91"/>
        <v>102</v>
      </c>
      <c r="O1019" s="33">
        <f>IF(N1019-K1019&gt;'Inputs and Outputs Part A'!B$4,N1019-K1019-'Inputs and Outputs Part A'!B$4,0)</f>
        <v>1</v>
      </c>
      <c r="P1019" s="35">
        <f>'Inputs and Outputs Part A'!$B$5*'Data Sheet A'!N1019-'Inputs and Outputs Part A'!$B$6*'Data Sheet A'!O1019</f>
        <v>3980</v>
      </c>
      <c r="S1019" s="13" t="s">
        <v>1023</v>
      </c>
      <c r="T1019" s="34">
        <v>1</v>
      </c>
      <c r="U1019" s="34">
        <v>104</v>
      </c>
      <c r="V1019" s="33">
        <f>'Inputs and Outputs Part A'!$B$4+'Inputs and Outputs Part A'!$B$10</f>
        <v>103</v>
      </c>
      <c r="W1019" s="33">
        <f t="shared" si="92"/>
        <v>103</v>
      </c>
      <c r="X1019" s="33">
        <f>IF(W1019-T1019&gt;'Inputs and Outputs Part A'!B$4,W1019-T1019-'Inputs and Outputs Part A'!B$4,0)</f>
        <v>2</v>
      </c>
      <c r="Y1019" s="35">
        <f>'Inputs and Outputs Part A'!$B$5*'Data Sheet A'!W1019-'Inputs and Outputs Part A'!$B$6*'Data Sheet A'!X1019</f>
        <v>3920</v>
      </c>
      <c r="AB1019" s="13" t="s">
        <v>1023</v>
      </c>
      <c r="AC1019" s="34">
        <v>1</v>
      </c>
      <c r="AD1019" s="34">
        <v>104</v>
      </c>
      <c r="AE1019" s="33">
        <f>'Inputs and Outputs Part A'!$B$4+'Inputs and Outputs Part A'!$B$11</f>
        <v>104</v>
      </c>
      <c r="AF1019" s="33">
        <f t="shared" si="93"/>
        <v>104</v>
      </c>
      <c r="AG1019" s="33">
        <f>IF(AF1019-AC1019&gt;'Inputs and Outputs Part A'!B$4,AF1019-AC1019-'Inputs and Outputs Part A'!B$4,0)</f>
        <v>3</v>
      </c>
      <c r="AH1019" s="35">
        <f>'Inputs and Outputs Part A'!$B$5*'Data Sheet A'!AF1019-'Inputs and Outputs Part A'!$B$6*'Data Sheet A'!AG1019</f>
        <v>3860</v>
      </c>
      <c r="AK1019" s="13" t="s">
        <v>1023</v>
      </c>
      <c r="AL1019" s="34">
        <v>1</v>
      </c>
      <c r="AM1019" s="34">
        <v>104</v>
      </c>
      <c r="AN1019" s="33">
        <f>'Inputs and Outputs Part A'!$B$4+'Inputs and Outputs Part A'!$B$12</f>
        <v>105</v>
      </c>
      <c r="AO1019" s="33">
        <f t="shared" si="94"/>
        <v>104</v>
      </c>
      <c r="AP1019" s="33">
        <f>IF(AO1019-AL1019&gt;'Inputs and Outputs Part A'!B$4,AO1019-AL1019-'Inputs and Outputs Part A'!B$4,0)</f>
        <v>3</v>
      </c>
      <c r="AQ1019" s="35">
        <f>'Inputs and Outputs Part A'!$B$5*'Data Sheet A'!AO1019-'Inputs and Outputs Part A'!$B$6*'Data Sheet A'!AP1019</f>
        <v>3860</v>
      </c>
      <c r="AS1019" s="13" t="s">
        <v>1023</v>
      </c>
      <c r="AT1019" s="34">
        <v>1</v>
      </c>
      <c r="AU1019" s="34">
        <v>104</v>
      </c>
      <c r="AV1019" s="33">
        <f>'Inputs and Outputs Part A'!$B$4</f>
        <v>100</v>
      </c>
      <c r="AW1019" s="33">
        <f t="shared" si="95"/>
        <v>100</v>
      </c>
      <c r="AX1019" s="33">
        <f>IF(AW1019-AT1019&gt;'Inputs and Outputs Part A'!B$4,AW1019-AT1019-'Inputs and Outputs Part A'!B$4,0)</f>
        <v>0</v>
      </c>
      <c r="AY1019" s="35">
        <f>'Inputs and Outputs Part A'!$B$5*'Data Sheet A'!AW1019</f>
        <v>4000</v>
      </c>
    </row>
    <row r="1020" spans="1:51" x14ac:dyDescent="0.3">
      <c r="A1020" s="13" t="s">
        <v>1024</v>
      </c>
      <c r="B1020" s="34">
        <v>4</v>
      </c>
      <c r="C1020" s="34">
        <v>103</v>
      </c>
      <c r="D1020" s="33">
        <f>'Inputs and Outputs Part A'!$B$4+'Inputs and Outputs Part A'!$B$8</f>
        <v>101</v>
      </c>
      <c r="E1020" s="33">
        <f t="shared" si="90"/>
        <v>101</v>
      </c>
      <c r="F1020" s="33">
        <f>IF(E1020-B1020&gt;'Inputs and Outputs Part A'!B$4,E1020-B1020-'Inputs and Outputs Part A'!B$4,0)</f>
        <v>0</v>
      </c>
      <c r="G1020" s="35">
        <f>'Inputs and Outputs Part A'!$B$5*'Data Sheet A'!E1020-'Inputs and Outputs Part A'!$B$6*'Data Sheet A'!F1020</f>
        <v>4040</v>
      </c>
      <c r="J1020" s="13" t="s">
        <v>1024</v>
      </c>
      <c r="K1020" s="34">
        <v>4</v>
      </c>
      <c r="L1020" s="34">
        <v>103</v>
      </c>
      <c r="M1020" s="33">
        <f>'Inputs and Outputs Part A'!$B$4+'Inputs and Outputs Part A'!$B$9</f>
        <v>102</v>
      </c>
      <c r="N1020" s="33">
        <f t="shared" si="91"/>
        <v>102</v>
      </c>
      <c r="O1020" s="33">
        <f>IF(N1020-K1020&gt;'Inputs and Outputs Part A'!B$4,N1020-K1020-'Inputs and Outputs Part A'!B$4,0)</f>
        <v>0</v>
      </c>
      <c r="P1020" s="35">
        <f>'Inputs and Outputs Part A'!$B$5*'Data Sheet A'!N1020-'Inputs and Outputs Part A'!$B$6*'Data Sheet A'!O1020</f>
        <v>4080</v>
      </c>
      <c r="S1020" s="13" t="s">
        <v>1024</v>
      </c>
      <c r="T1020" s="34">
        <v>4</v>
      </c>
      <c r="U1020" s="34">
        <v>103</v>
      </c>
      <c r="V1020" s="33">
        <f>'Inputs and Outputs Part A'!$B$4+'Inputs and Outputs Part A'!$B$10</f>
        <v>103</v>
      </c>
      <c r="W1020" s="33">
        <f t="shared" si="92"/>
        <v>103</v>
      </c>
      <c r="X1020" s="33">
        <f>IF(W1020-T1020&gt;'Inputs and Outputs Part A'!B$4,W1020-T1020-'Inputs and Outputs Part A'!B$4,0)</f>
        <v>0</v>
      </c>
      <c r="Y1020" s="35">
        <f>'Inputs and Outputs Part A'!$B$5*'Data Sheet A'!W1020-'Inputs and Outputs Part A'!$B$6*'Data Sheet A'!X1020</f>
        <v>4120</v>
      </c>
      <c r="AB1020" s="13" t="s">
        <v>1024</v>
      </c>
      <c r="AC1020" s="34">
        <v>4</v>
      </c>
      <c r="AD1020" s="34">
        <v>103</v>
      </c>
      <c r="AE1020" s="33">
        <f>'Inputs and Outputs Part A'!$B$4+'Inputs and Outputs Part A'!$B$11</f>
        <v>104</v>
      </c>
      <c r="AF1020" s="33">
        <f t="shared" si="93"/>
        <v>103</v>
      </c>
      <c r="AG1020" s="33">
        <f>IF(AF1020-AC1020&gt;'Inputs and Outputs Part A'!B$4,AF1020-AC1020-'Inputs and Outputs Part A'!B$4,0)</f>
        <v>0</v>
      </c>
      <c r="AH1020" s="35">
        <f>'Inputs and Outputs Part A'!$B$5*'Data Sheet A'!AF1020-'Inputs and Outputs Part A'!$B$6*'Data Sheet A'!AG1020</f>
        <v>4120</v>
      </c>
      <c r="AK1020" s="13" t="s">
        <v>1024</v>
      </c>
      <c r="AL1020" s="34">
        <v>4</v>
      </c>
      <c r="AM1020" s="34">
        <v>103</v>
      </c>
      <c r="AN1020" s="33">
        <f>'Inputs and Outputs Part A'!$B$4+'Inputs and Outputs Part A'!$B$12</f>
        <v>105</v>
      </c>
      <c r="AO1020" s="33">
        <f t="shared" si="94"/>
        <v>103</v>
      </c>
      <c r="AP1020" s="33">
        <f>IF(AO1020-AL1020&gt;'Inputs and Outputs Part A'!B$4,AO1020-AL1020-'Inputs and Outputs Part A'!B$4,0)</f>
        <v>0</v>
      </c>
      <c r="AQ1020" s="35">
        <f>'Inputs and Outputs Part A'!$B$5*'Data Sheet A'!AO1020-'Inputs and Outputs Part A'!$B$6*'Data Sheet A'!AP1020</f>
        <v>4120</v>
      </c>
      <c r="AS1020" s="13" t="s">
        <v>1024</v>
      </c>
      <c r="AT1020" s="34">
        <v>4</v>
      </c>
      <c r="AU1020" s="34">
        <v>103</v>
      </c>
      <c r="AV1020" s="33">
        <f>'Inputs and Outputs Part A'!$B$4</f>
        <v>100</v>
      </c>
      <c r="AW1020" s="33">
        <f t="shared" si="95"/>
        <v>100</v>
      </c>
      <c r="AX1020" s="33">
        <f>IF(AW1020-AT1020&gt;'Inputs and Outputs Part A'!B$4,AW1020-AT1020-'Inputs and Outputs Part A'!B$4,0)</f>
        <v>0</v>
      </c>
      <c r="AY1020" s="35">
        <f>'Inputs and Outputs Part A'!$B$5*'Data Sheet A'!AW1020</f>
        <v>4000</v>
      </c>
    </row>
    <row r="1021" spans="1:51" x14ac:dyDescent="0.3">
      <c r="A1021" s="13" t="s">
        <v>1025</v>
      </c>
      <c r="B1021" s="34">
        <v>4</v>
      </c>
      <c r="C1021" s="34">
        <v>100</v>
      </c>
      <c r="D1021" s="33">
        <f>'Inputs and Outputs Part A'!$B$4+'Inputs and Outputs Part A'!$B$8</f>
        <v>101</v>
      </c>
      <c r="E1021" s="33">
        <f t="shared" si="90"/>
        <v>100</v>
      </c>
      <c r="F1021" s="33">
        <f>IF(E1021-B1021&gt;'Inputs and Outputs Part A'!B$4,E1021-B1021-'Inputs and Outputs Part A'!B$4,0)</f>
        <v>0</v>
      </c>
      <c r="G1021" s="35">
        <f>'Inputs and Outputs Part A'!$B$5*'Data Sheet A'!E1021-'Inputs and Outputs Part A'!$B$6*'Data Sheet A'!F1021</f>
        <v>4000</v>
      </c>
      <c r="J1021" s="13" t="s">
        <v>1025</v>
      </c>
      <c r="K1021" s="34">
        <v>4</v>
      </c>
      <c r="L1021" s="34">
        <v>100</v>
      </c>
      <c r="M1021" s="33">
        <f>'Inputs and Outputs Part A'!$B$4+'Inputs and Outputs Part A'!$B$9</f>
        <v>102</v>
      </c>
      <c r="N1021" s="33">
        <f t="shared" si="91"/>
        <v>100</v>
      </c>
      <c r="O1021" s="33">
        <f>IF(N1021-K1021&gt;'Inputs and Outputs Part A'!B$4,N1021-K1021-'Inputs and Outputs Part A'!B$4,0)</f>
        <v>0</v>
      </c>
      <c r="P1021" s="35">
        <f>'Inputs and Outputs Part A'!$B$5*'Data Sheet A'!N1021-'Inputs and Outputs Part A'!$B$6*'Data Sheet A'!O1021</f>
        <v>4000</v>
      </c>
      <c r="S1021" s="13" t="s">
        <v>1025</v>
      </c>
      <c r="T1021" s="34">
        <v>4</v>
      </c>
      <c r="U1021" s="34">
        <v>100</v>
      </c>
      <c r="V1021" s="33">
        <f>'Inputs and Outputs Part A'!$B$4+'Inputs and Outputs Part A'!$B$10</f>
        <v>103</v>
      </c>
      <c r="W1021" s="33">
        <f t="shared" si="92"/>
        <v>100</v>
      </c>
      <c r="X1021" s="33">
        <f>IF(W1021-T1021&gt;'Inputs and Outputs Part A'!B$4,W1021-T1021-'Inputs and Outputs Part A'!B$4,0)</f>
        <v>0</v>
      </c>
      <c r="Y1021" s="35">
        <f>'Inputs and Outputs Part A'!$B$5*'Data Sheet A'!W1021-'Inputs and Outputs Part A'!$B$6*'Data Sheet A'!X1021</f>
        <v>4000</v>
      </c>
      <c r="AB1021" s="13" t="s">
        <v>1025</v>
      </c>
      <c r="AC1021" s="34">
        <v>4</v>
      </c>
      <c r="AD1021" s="34">
        <v>100</v>
      </c>
      <c r="AE1021" s="33">
        <f>'Inputs and Outputs Part A'!$B$4+'Inputs and Outputs Part A'!$B$11</f>
        <v>104</v>
      </c>
      <c r="AF1021" s="33">
        <f t="shared" si="93"/>
        <v>100</v>
      </c>
      <c r="AG1021" s="33">
        <f>IF(AF1021-AC1021&gt;'Inputs and Outputs Part A'!B$4,AF1021-AC1021-'Inputs and Outputs Part A'!B$4,0)</f>
        <v>0</v>
      </c>
      <c r="AH1021" s="35">
        <f>'Inputs and Outputs Part A'!$B$5*'Data Sheet A'!AF1021-'Inputs and Outputs Part A'!$B$6*'Data Sheet A'!AG1021</f>
        <v>4000</v>
      </c>
      <c r="AK1021" s="13" t="s">
        <v>1025</v>
      </c>
      <c r="AL1021" s="34">
        <v>4</v>
      </c>
      <c r="AM1021" s="34">
        <v>100</v>
      </c>
      <c r="AN1021" s="33">
        <f>'Inputs and Outputs Part A'!$B$4+'Inputs and Outputs Part A'!$B$12</f>
        <v>105</v>
      </c>
      <c r="AO1021" s="33">
        <f t="shared" si="94"/>
        <v>100</v>
      </c>
      <c r="AP1021" s="33">
        <f>IF(AO1021-AL1021&gt;'Inputs and Outputs Part A'!B$4,AO1021-AL1021-'Inputs and Outputs Part A'!B$4,0)</f>
        <v>0</v>
      </c>
      <c r="AQ1021" s="35">
        <f>'Inputs and Outputs Part A'!$B$5*'Data Sheet A'!AO1021-'Inputs and Outputs Part A'!$B$6*'Data Sheet A'!AP1021</f>
        <v>4000</v>
      </c>
      <c r="AS1021" s="13" t="s">
        <v>1025</v>
      </c>
      <c r="AT1021" s="34">
        <v>4</v>
      </c>
      <c r="AU1021" s="34">
        <v>100</v>
      </c>
      <c r="AV1021" s="33">
        <f>'Inputs and Outputs Part A'!$B$4</f>
        <v>100</v>
      </c>
      <c r="AW1021" s="33">
        <f t="shared" si="95"/>
        <v>100</v>
      </c>
      <c r="AX1021" s="33">
        <f>IF(AW1021-AT1021&gt;'Inputs and Outputs Part A'!B$4,AW1021-AT1021-'Inputs and Outputs Part A'!B$4,0)</f>
        <v>0</v>
      </c>
      <c r="AY1021" s="35">
        <f>'Inputs and Outputs Part A'!$B$5*'Data Sheet A'!AW1021</f>
        <v>4000</v>
      </c>
    </row>
    <row r="1022" spans="1:51" x14ac:dyDescent="0.3">
      <c r="A1022" s="13" t="s">
        <v>1026</v>
      </c>
      <c r="B1022" s="34">
        <v>0</v>
      </c>
      <c r="C1022" s="34">
        <v>103</v>
      </c>
      <c r="D1022" s="33">
        <f>'Inputs and Outputs Part A'!$B$4+'Inputs and Outputs Part A'!$B$8</f>
        <v>101</v>
      </c>
      <c r="E1022" s="33">
        <f t="shared" si="90"/>
        <v>101</v>
      </c>
      <c r="F1022" s="33">
        <f>IF(E1022-B1022&gt;'Inputs and Outputs Part A'!B$4,E1022-B1022-'Inputs and Outputs Part A'!B$4,0)</f>
        <v>1</v>
      </c>
      <c r="G1022" s="35">
        <f>'Inputs and Outputs Part A'!$B$5*'Data Sheet A'!E1022-'Inputs and Outputs Part A'!$B$6*'Data Sheet A'!F1022</f>
        <v>3940</v>
      </c>
      <c r="J1022" s="13" t="s">
        <v>1026</v>
      </c>
      <c r="K1022" s="34">
        <v>0</v>
      </c>
      <c r="L1022" s="34">
        <v>103</v>
      </c>
      <c r="M1022" s="33">
        <f>'Inputs and Outputs Part A'!$B$4+'Inputs and Outputs Part A'!$B$9</f>
        <v>102</v>
      </c>
      <c r="N1022" s="33">
        <f t="shared" si="91"/>
        <v>102</v>
      </c>
      <c r="O1022" s="33">
        <f>IF(N1022-K1022&gt;'Inputs and Outputs Part A'!B$4,N1022-K1022-'Inputs and Outputs Part A'!B$4,0)</f>
        <v>2</v>
      </c>
      <c r="P1022" s="35">
        <f>'Inputs and Outputs Part A'!$B$5*'Data Sheet A'!N1022-'Inputs and Outputs Part A'!$B$6*'Data Sheet A'!O1022</f>
        <v>3880</v>
      </c>
      <c r="S1022" s="13" t="s">
        <v>1026</v>
      </c>
      <c r="T1022" s="34">
        <v>0</v>
      </c>
      <c r="U1022" s="34">
        <v>103</v>
      </c>
      <c r="V1022" s="33">
        <f>'Inputs and Outputs Part A'!$B$4+'Inputs and Outputs Part A'!$B$10</f>
        <v>103</v>
      </c>
      <c r="W1022" s="33">
        <f t="shared" si="92"/>
        <v>103</v>
      </c>
      <c r="X1022" s="33">
        <f>IF(W1022-T1022&gt;'Inputs and Outputs Part A'!B$4,W1022-T1022-'Inputs and Outputs Part A'!B$4,0)</f>
        <v>3</v>
      </c>
      <c r="Y1022" s="35">
        <f>'Inputs and Outputs Part A'!$B$5*'Data Sheet A'!W1022-'Inputs and Outputs Part A'!$B$6*'Data Sheet A'!X1022</f>
        <v>3820</v>
      </c>
      <c r="AB1022" s="13" t="s">
        <v>1026</v>
      </c>
      <c r="AC1022" s="34">
        <v>0</v>
      </c>
      <c r="AD1022" s="34">
        <v>103</v>
      </c>
      <c r="AE1022" s="33">
        <f>'Inputs and Outputs Part A'!$B$4+'Inputs and Outputs Part A'!$B$11</f>
        <v>104</v>
      </c>
      <c r="AF1022" s="33">
        <f t="shared" si="93"/>
        <v>103</v>
      </c>
      <c r="AG1022" s="33">
        <f>IF(AF1022-AC1022&gt;'Inputs and Outputs Part A'!B$4,AF1022-AC1022-'Inputs and Outputs Part A'!B$4,0)</f>
        <v>3</v>
      </c>
      <c r="AH1022" s="35">
        <f>'Inputs and Outputs Part A'!$B$5*'Data Sheet A'!AF1022-'Inputs and Outputs Part A'!$B$6*'Data Sheet A'!AG1022</f>
        <v>3820</v>
      </c>
      <c r="AK1022" s="13" t="s">
        <v>1026</v>
      </c>
      <c r="AL1022" s="34">
        <v>0</v>
      </c>
      <c r="AM1022" s="34">
        <v>103</v>
      </c>
      <c r="AN1022" s="33">
        <f>'Inputs and Outputs Part A'!$B$4+'Inputs and Outputs Part A'!$B$12</f>
        <v>105</v>
      </c>
      <c r="AO1022" s="33">
        <f t="shared" si="94"/>
        <v>103</v>
      </c>
      <c r="AP1022" s="33">
        <f>IF(AO1022-AL1022&gt;'Inputs and Outputs Part A'!B$4,AO1022-AL1022-'Inputs and Outputs Part A'!B$4,0)</f>
        <v>3</v>
      </c>
      <c r="AQ1022" s="35">
        <f>'Inputs and Outputs Part A'!$B$5*'Data Sheet A'!AO1022-'Inputs and Outputs Part A'!$B$6*'Data Sheet A'!AP1022</f>
        <v>3820</v>
      </c>
      <c r="AS1022" s="13" t="s">
        <v>1026</v>
      </c>
      <c r="AT1022" s="34">
        <v>0</v>
      </c>
      <c r="AU1022" s="34">
        <v>103</v>
      </c>
      <c r="AV1022" s="33">
        <f>'Inputs and Outputs Part A'!$B$4</f>
        <v>100</v>
      </c>
      <c r="AW1022" s="33">
        <f t="shared" si="95"/>
        <v>100</v>
      </c>
      <c r="AX1022" s="33">
        <f>IF(AW1022-AT1022&gt;'Inputs and Outputs Part A'!B$4,AW1022-AT1022-'Inputs and Outputs Part A'!B$4,0)</f>
        <v>0</v>
      </c>
      <c r="AY1022" s="35">
        <f>'Inputs and Outputs Part A'!$B$5*'Data Sheet A'!AW1022</f>
        <v>4000</v>
      </c>
    </row>
    <row r="1023" spans="1:51" x14ac:dyDescent="0.3">
      <c r="A1023" s="13" t="s">
        <v>1027</v>
      </c>
      <c r="B1023" s="34">
        <v>4</v>
      </c>
      <c r="C1023" s="34">
        <v>90</v>
      </c>
      <c r="D1023" s="33">
        <f>'Inputs and Outputs Part A'!$B$4+'Inputs and Outputs Part A'!$B$8</f>
        <v>101</v>
      </c>
      <c r="E1023" s="33">
        <f t="shared" si="90"/>
        <v>90</v>
      </c>
      <c r="F1023" s="33">
        <f>IF(E1023-B1023&gt;'Inputs and Outputs Part A'!B$4,E1023-B1023-'Inputs and Outputs Part A'!B$4,0)</f>
        <v>0</v>
      </c>
      <c r="G1023" s="35">
        <f>'Inputs and Outputs Part A'!$B$5*'Data Sheet A'!E1023-'Inputs and Outputs Part A'!$B$6*'Data Sheet A'!F1023</f>
        <v>3600</v>
      </c>
      <c r="J1023" s="13" t="s">
        <v>1027</v>
      </c>
      <c r="K1023" s="34">
        <v>4</v>
      </c>
      <c r="L1023" s="34">
        <v>90</v>
      </c>
      <c r="M1023" s="33">
        <f>'Inputs and Outputs Part A'!$B$4+'Inputs and Outputs Part A'!$B$9</f>
        <v>102</v>
      </c>
      <c r="N1023" s="33">
        <f t="shared" si="91"/>
        <v>90</v>
      </c>
      <c r="O1023" s="33">
        <f>IF(N1023-K1023&gt;'Inputs and Outputs Part A'!B$4,N1023-K1023-'Inputs and Outputs Part A'!B$4,0)</f>
        <v>0</v>
      </c>
      <c r="P1023" s="35">
        <f>'Inputs and Outputs Part A'!$B$5*'Data Sheet A'!N1023-'Inputs and Outputs Part A'!$B$6*'Data Sheet A'!O1023</f>
        <v>3600</v>
      </c>
      <c r="S1023" s="13" t="s">
        <v>1027</v>
      </c>
      <c r="T1023" s="34">
        <v>4</v>
      </c>
      <c r="U1023" s="34">
        <v>90</v>
      </c>
      <c r="V1023" s="33">
        <f>'Inputs and Outputs Part A'!$B$4+'Inputs and Outputs Part A'!$B$10</f>
        <v>103</v>
      </c>
      <c r="W1023" s="33">
        <f t="shared" si="92"/>
        <v>90</v>
      </c>
      <c r="X1023" s="33">
        <f>IF(W1023-T1023&gt;'Inputs and Outputs Part A'!B$4,W1023-T1023-'Inputs and Outputs Part A'!B$4,0)</f>
        <v>0</v>
      </c>
      <c r="Y1023" s="35">
        <f>'Inputs and Outputs Part A'!$B$5*'Data Sheet A'!W1023-'Inputs and Outputs Part A'!$B$6*'Data Sheet A'!X1023</f>
        <v>3600</v>
      </c>
      <c r="AB1023" s="13" t="s">
        <v>1027</v>
      </c>
      <c r="AC1023" s="34">
        <v>4</v>
      </c>
      <c r="AD1023" s="34">
        <v>90</v>
      </c>
      <c r="AE1023" s="33">
        <f>'Inputs and Outputs Part A'!$B$4+'Inputs and Outputs Part A'!$B$11</f>
        <v>104</v>
      </c>
      <c r="AF1023" s="33">
        <f t="shared" si="93"/>
        <v>90</v>
      </c>
      <c r="AG1023" s="33">
        <f>IF(AF1023-AC1023&gt;'Inputs and Outputs Part A'!B$4,AF1023-AC1023-'Inputs and Outputs Part A'!B$4,0)</f>
        <v>0</v>
      </c>
      <c r="AH1023" s="35">
        <f>'Inputs and Outputs Part A'!$B$5*'Data Sheet A'!AF1023-'Inputs and Outputs Part A'!$B$6*'Data Sheet A'!AG1023</f>
        <v>3600</v>
      </c>
      <c r="AK1023" s="13" t="s">
        <v>1027</v>
      </c>
      <c r="AL1023" s="34">
        <v>4</v>
      </c>
      <c r="AM1023" s="34">
        <v>90</v>
      </c>
      <c r="AN1023" s="33">
        <f>'Inputs and Outputs Part A'!$B$4+'Inputs and Outputs Part A'!$B$12</f>
        <v>105</v>
      </c>
      <c r="AO1023" s="33">
        <f t="shared" si="94"/>
        <v>90</v>
      </c>
      <c r="AP1023" s="33">
        <f>IF(AO1023-AL1023&gt;'Inputs and Outputs Part A'!B$4,AO1023-AL1023-'Inputs and Outputs Part A'!B$4,0)</f>
        <v>0</v>
      </c>
      <c r="AQ1023" s="35">
        <f>'Inputs and Outputs Part A'!$B$5*'Data Sheet A'!AO1023-'Inputs and Outputs Part A'!$B$6*'Data Sheet A'!AP1023</f>
        <v>3600</v>
      </c>
      <c r="AS1023" s="13" t="s">
        <v>1027</v>
      </c>
      <c r="AT1023" s="34">
        <v>4</v>
      </c>
      <c r="AU1023" s="34">
        <v>90</v>
      </c>
      <c r="AV1023" s="33">
        <f>'Inputs and Outputs Part A'!$B$4</f>
        <v>100</v>
      </c>
      <c r="AW1023" s="33">
        <f t="shared" si="95"/>
        <v>90</v>
      </c>
      <c r="AX1023" s="33">
        <f>IF(AW1023-AT1023&gt;'Inputs and Outputs Part A'!B$4,AW1023-AT1023-'Inputs and Outputs Part A'!B$4,0)</f>
        <v>0</v>
      </c>
      <c r="AY1023" s="35">
        <f>'Inputs and Outputs Part A'!$B$5*'Data Sheet A'!AW1023</f>
        <v>3600</v>
      </c>
    </row>
    <row r="1024" spans="1:51" x14ac:dyDescent="0.3">
      <c r="A1024" s="13" t="s">
        <v>1028</v>
      </c>
      <c r="B1024" s="34">
        <v>2</v>
      </c>
      <c r="C1024" s="34">
        <v>101</v>
      </c>
      <c r="D1024" s="33">
        <f>'Inputs and Outputs Part A'!$B$4+'Inputs and Outputs Part A'!$B$8</f>
        <v>101</v>
      </c>
      <c r="E1024" s="33">
        <f t="shared" si="90"/>
        <v>101</v>
      </c>
      <c r="F1024" s="33">
        <f>IF(E1024-B1024&gt;'Inputs and Outputs Part A'!B$4,E1024-B1024-'Inputs and Outputs Part A'!B$4,0)</f>
        <v>0</v>
      </c>
      <c r="G1024" s="35">
        <f>'Inputs and Outputs Part A'!$B$5*'Data Sheet A'!E1024-'Inputs and Outputs Part A'!$B$6*'Data Sheet A'!F1024</f>
        <v>4040</v>
      </c>
      <c r="J1024" s="13" t="s">
        <v>1028</v>
      </c>
      <c r="K1024" s="34">
        <v>2</v>
      </c>
      <c r="L1024" s="34">
        <v>101</v>
      </c>
      <c r="M1024" s="33">
        <f>'Inputs and Outputs Part A'!$B$4+'Inputs and Outputs Part A'!$B$9</f>
        <v>102</v>
      </c>
      <c r="N1024" s="33">
        <f t="shared" si="91"/>
        <v>101</v>
      </c>
      <c r="O1024" s="33">
        <f>IF(N1024-K1024&gt;'Inputs and Outputs Part A'!B$4,N1024-K1024-'Inputs and Outputs Part A'!B$4,0)</f>
        <v>0</v>
      </c>
      <c r="P1024" s="35">
        <f>'Inputs and Outputs Part A'!$B$5*'Data Sheet A'!N1024-'Inputs and Outputs Part A'!$B$6*'Data Sheet A'!O1024</f>
        <v>4040</v>
      </c>
      <c r="S1024" s="13" t="s">
        <v>1028</v>
      </c>
      <c r="T1024" s="34">
        <v>2</v>
      </c>
      <c r="U1024" s="34">
        <v>101</v>
      </c>
      <c r="V1024" s="33">
        <f>'Inputs and Outputs Part A'!$B$4+'Inputs and Outputs Part A'!$B$10</f>
        <v>103</v>
      </c>
      <c r="W1024" s="33">
        <f t="shared" si="92"/>
        <v>101</v>
      </c>
      <c r="X1024" s="33">
        <f>IF(W1024-T1024&gt;'Inputs and Outputs Part A'!B$4,W1024-T1024-'Inputs and Outputs Part A'!B$4,0)</f>
        <v>0</v>
      </c>
      <c r="Y1024" s="35">
        <f>'Inputs and Outputs Part A'!$B$5*'Data Sheet A'!W1024-'Inputs and Outputs Part A'!$B$6*'Data Sheet A'!X1024</f>
        <v>4040</v>
      </c>
      <c r="AB1024" s="13" t="s">
        <v>1028</v>
      </c>
      <c r="AC1024" s="34">
        <v>2</v>
      </c>
      <c r="AD1024" s="34">
        <v>101</v>
      </c>
      <c r="AE1024" s="33">
        <f>'Inputs and Outputs Part A'!$B$4+'Inputs and Outputs Part A'!$B$11</f>
        <v>104</v>
      </c>
      <c r="AF1024" s="33">
        <f t="shared" si="93"/>
        <v>101</v>
      </c>
      <c r="AG1024" s="33">
        <f>IF(AF1024-AC1024&gt;'Inputs and Outputs Part A'!B$4,AF1024-AC1024-'Inputs and Outputs Part A'!B$4,0)</f>
        <v>0</v>
      </c>
      <c r="AH1024" s="35">
        <f>'Inputs and Outputs Part A'!$B$5*'Data Sheet A'!AF1024-'Inputs and Outputs Part A'!$B$6*'Data Sheet A'!AG1024</f>
        <v>4040</v>
      </c>
      <c r="AK1024" s="13" t="s">
        <v>1028</v>
      </c>
      <c r="AL1024" s="34">
        <v>2</v>
      </c>
      <c r="AM1024" s="34">
        <v>101</v>
      </c>
      <c r="AN1024" s="33">
        <f>'Inputs and Outputs Part A'!$B$4+'Inputs and Outputs Part A'!$B$12</f>
        <v>105</v>
      </c>
      <c r="AO1024" s="33">
        <f t="shared" si="94"/>
        <v>101</v>
      </c>
      <c r="AP1024" s="33">
        <f>IF(AO1024-AL1024&gt;'Inputs and Outputs Part A'!B$4,AO1024-AL1024-'Inputs and Outputs Part A'!B$4,0)</f>
        <v>0</v>
      </c>
      <c r="AQ1024" s="35">
        <f>'Inputs and Outputs Part A'!$B$5*'Data Sheet A'!AO1024-'Inputs and Outputs Part A'!$B$6*'Data Sheet A'!AP1024</f>
        <v>4040</v>
      </c>
      <c r="AS1024" s="13" t="s">
        <v>1028</v>
      </c>
      <c r="AT1024" s="34">
        <v>2</v>
      </c>
      <c r="AU1024" s="34">
        <v>101</v>
      </c>
      <c r="AV1024" s="33">
        <f>'Inputs and Outputs Part A'!$B$4</f>
        <v>100</v>
      </c>
      <c r="AW1024" s="33">
        <f t="shared" si="95"/>
        <v>100</v>
      </c>
      <c r="AX1024" s="33">
        <f>IF(AW1024-AT1024&gt;'Inputs and Outputs Part A'!B$4,AW1024-AT1024-'Inputs and Outputs Part A'!B$4,0)</f>
        <v>0</v>
      </c>
      <c r="AY1024" s="35">
        <f>'Inputs and Outputs Part A'!$B$5*'Data Sheet A'!AW1024</f>
        <v>4000</v>
      </c>
    </row>
    <row r="1025" spans="1:51" x14ac:dyDescent="0.3">
      <c r="A1025" s="13" t="s">
        <v>1029</v>
      </c>
      <c r="B1025" s="34">
        <v>0</v>
      </c>
      <c r="C1025" s="34">
        <v>97</v>
      </c>
      <c r="D1025" s="33">
        <f>'Inputs and Outputs Part A'!$B$4+'Inputs and Outputs Part A'!$B$8</f>
        <v>101</v>
      </c>
      <c r="E1025" s="33">
        <f t="shared" si="90"/>
        <v>97</v>
      </c>
      <c r="F1025" s="33">
        <f>IF(E1025-B1025&gt;'Inputs and Outputs Part A'!B$4,E1025-B1025-'Inputs and Outputs Part A'!B$4,0)</f>
        <v>0</v>
      </c>
      <c r="G1025" s="35">
        <f>'Inputs and Outputs Part A'!$B$5*'Data Sheet A'!E1025-'Inputs and Outputs Part A'!$B$6*'Data Sheet A'!F1025</f>
        <v>3880</v>
      </c>
      <c r="J1025" s="13" t="s">
        <v>1029</v>
      </c>
      <c r="K1025" s="34">
        <v>0</v>
      </c>
      <c r="L1025" s="34">
        <v>97</v>
      </c>
      <c r="M1025" s="33">
        <f>'Inputs and Outputs Part A'!$B$4+'Inputs and Outputs Part A'!$B$9</f>
        <v>102</v>
      </c>
      <c r="N1025" s="33">
        <f t="shared" si="91"/>
        <v>97</v>
      </c>
      <c r="O1025" s="33">
        <f>IF(N1025-K1025&gt;'Inputs and Outputs Part A'!B$4,N1025-K1025-'Inputs and Outputs Part A'!B$4,0)</f>
        <v>0</v>
      </c>
      <c r="P1025" s="35">
        <f>'Inputs and Outputs Part A'!$B$5*'Data Sheet A'!N1025-'Inputs and Outputs Part A'!$B$6*'Data Sheet A'!O1025</f>
        <v>3880</v>
      </c>
      <c r="S1025" s="13" t="s">
        <v>1029</v>
      </c>
      <c r="T1025" s="34">
        <v>0</v>
      </c>
      <c r="U1025" s="34">
        <v>97</v>
      </c>
      <c r="V1025" s="33">
        <f>'Inputs and Outputs Part A'!$B$4+'Inputs and Outputs Part A'!$B$10</f>
        <v>103</v>
      </c>
      <c r="W1025" s="33">
        <f t="shared" si="92"/>
        <v>97</v>
      </c>
      <c r="X1025" s="33">
        <f>IF(W1025-T1025&gt;'Inputs and Outputs Part A'!B$4,W1025-T1025-'Inputs and Outputs Part A'!B$4,0)</f>
        <v>0</v>
      </c>
      <c r="Y1025" s="35">
        <f>'Inputs and Outputs Part A'!$B$5*'Data Sheet A'!W1025-'Inputs and Outputs Part A'!$B$6*'Data Sheet A'!X1025</f>
        <v>3880</v>
      </c>
      <c r="AB1025" s="13" t="s">
        <v>1029</v>
      </c>
      <c r="AC1025" s="34">
        <v>0</v>
      </c>
      <c r="AD1025" s="34">
        <v>97</v>
      </c>
      <c r="AE1025" s="33">
        <f>'Inputs and Outputs Part A'!$B$4+'Inputs and Outputs Part A'!$B$11</f>
        <v>104</v>
      </c>
      <c r="AF1025" s="33">
        <f t="shared" si="93"/>
        <v>97</v>
      </c>
      <c r="AG1025" s="33">
        <f>IF(AF1025-AC1025&gt;'Inputs and Outputs Part A'!B$4,AF1025-AC1025-'Inputs and Outputs Part A'!B$4,0)</f>
        <v>0</v>
      </c>
      <c r="AH1025" s="35">
        <f>'Inputs and Outputs Part A'!$B$5*'Data Sheet A'!AF1025-'Inputs and Outputs Part A'!$B$6*'Data Sheet A'!AG1025</f>
        <v>3880</v>
      </c>
      <c r="AK1025" s="13" t="s">
        <v>1029</v>
      </c>
      <c r="AL1025" s="34">
        <v>0</v>
      </c>
      <c r="AM1025" s="34">
        <v>97</v>
      </c>
      <c r="AN1025" s="33">
        <f>'Inputs and Outputs Part A'!$B$4+'Inputs and Outputs Part A'!$B$12</f>
        <v>105</v>
      </c>
      <c r="AO1025" s="33">
        <f t="shared" si="94"/>
        <v>97</v>
      </c>
      <c r="AP1025" s="33">
        <f>IF(AO1025-AL1025&gt;'Inputs and Outputs Part A'!B$4,AO1025-AL1025-'Inputs and Outputs Part A'!B$4,0)</f>
        <v>0</v>
      </c>
      <c r="AQ1025" s="35">
        <f>'Inputs and Outputs Part A'!$B$5*'Data Sheet A'!AO1025-'Inputs and Outputs Part A'!$B$6*'Data Sheet A'!AP1025</f>
        <v>3880</v>
      </c>
      <c r="AS1025" s="13" t="s">
        <v>1029</v>
      </c>
      <c r="AT1025" s="34">
        <v>0</v>
      </c>
      <c r="AU1025" s="34">
        <v>97</v>
      </c>
      <c r="AV1025" s="33">
        <f>'Inputs and Outputs Part A'!$B$4</f>
        <v>100</v>
      </c>
      <c r="AW1025" s="33">
        <f t="shared" si="95"/>
        <v>97</v>
      </c>
      <c r="AX1025" s="33">
        <f>IF(AW1025-AT1025&gt;'Inputs and Outputs Part A'!B$4,AW1025-AT1025-'Inputs and Outputs Part A'!B$4,0)</f>
        <v>0</v>
      </c>
      <c r="AY1025" s="35">
        <f>'Inputs and Outputs Part A'!$B$5*'Data Sheet A'!AW1025</f>
        <v>3880</v>
      </c>
    </row>
    <row r="1026" spans="1:51" x14ac:dyDescent="0.3">
      <c r="A1026" s="13" t="s">
        <v>1030</v>
      </c>
      <c r="B1026" s="34">
        <v>4</v>
      </c>
      <c r="C1026" s="34">
        <v>94</v>
      </c>
      <c r="D1026" s="33">
        <f>'Inputs and Outputs Part A'!$B$4+'Inputs and Outputs Part A'!$B$8</f>
        <v>101</v>
      </c>
      <c r="E1026" s="33">
        <f t="shared" si="90"/>
        <v>94</v>
      </c>
      <c r="F1026" s="33">
        <f>IF(E1026-B1026&gt;'Inputs and Outputs Part A'!B$4,E1026-B1026-'Inputs and Outputs Part A'!B$4,0)</f>
        <v>0</v>
      </c>
      <c r="G1026" s="35">
        <f>'Inputs and Outputs Part A'!$B$5*'Data Sheet A'!E1026-'Inputs and Outputs Part A'!$B$6*'Data Sheet A'!F1026</f>
        <v>3760</v>
      </c>
      <c r="J1026" s="13" t="s">
        <v>1030</v>
      </c>
      <c r="K1026" s="34">
        <v>4</v>
      </c>
      <c r="L1026" s="34">
        <v>94</v>
      </c>
      <c r="M1026" s="33">
        <f>'Inputs and Outputs Part A'!$B$4+'Inputs and Outputs Part A'!$B$9</f>
        <v>102</v>
      </c>
      <c r="N1026" s="33">
        <f t="shared" si="91"/>
        <v>94</v>
      </c>
      <c r="O1026" s="33">
        <f>IF(N1026-K1026&gt;'Inputs and Outputs Part A'!B$4,N1026-K1026-'Inputs and Outputs Part A'!B$4,0)</f>
        <v>0</v>
      </c>
      <c r="P1026" s="35">
        <f>'Inputs and Outputs Part A'!$B$5*'Data Sheet A'!N1026-'Inputs and Outputs Part A'!$B$6*'Data Sheet A'!O1026</f>
        <v>3760</v>
      </c>
      <c r="S1026" s="13" t="s">
        <v>1030</v>
      </c>
      <c r="T1026" s="34">
        <v>4</v>
      </c>
      <c r="U1026" s="34">
        <v>94</v>
      </c>
      <c r="V1026" s="33">
        <f>'Inputs and Outputs Part A'!$B$4+'Inputs and Outputs Part A'!$B$10</f>
        <v>103</v>
      </c>
      <c r="W1026" s="33">
        <f t="shared" si="92"/>
        <v>94</v>
      </c>
      <c r="X1026" s="33">
        <f>IF(W1026-T1026&gt;'Inputs and Outputs Part A'!B$4,W1026-T1026-'Inputs and Outputs Part A'!B$4,0)</f>
        <v>0</v>
      </c>
      <c r="Y1026" s="35">
        <f>'Inputs and Outputs Part A'!$B$5*'Data Sheet A'!W1026-'Inputs and Outputs Part A'!$B$6*'Data Sheet A'!X1026</f>
        <v>3760</v>
      </c>
      <c r="AB1026" s="13" t="s">
        <v>1030</v>
      </c>
      <c r="AC1026" s="34">
        <v>4</v>
      </c>
      <c r="AD1026" s="34">
        <v>94</v>
      </c>
      <c r="AE1026" s="33">
        <f>'Inputs and Outputs Part A'!$B$4+'Inputs and Outputs Part A'!$B$11</f>
        <v>104</v>
      </c>
      <c r="AF1026" s="33">
        <f t="shared" si="93"/>
        <v>94</v>
      </c>
      <c r="AG1026" s="33">
        <f>IF(AF1026-AC1026&gt;'Inputs and Outputs Part A'!B$4,AF1026-AC1026-'Inputs and Outputs Part A'!B$4,0)</f>
        <v>0</v>
      </c>
      <c r="AH1026" s="35">
        <f>'Inputs and Outputs Part A'!$B$5*'Data Sheet A'!AF1026-'Inputs and Outputs Part A'!$B$6*'Data Sheet A'!AG1026</f>
        <v>3760</v>
      </c>
      <c r="AK1026" s="13" t="s">
        <v>1030</v>
      </c>
      <c r="AL1026" s="34">
        <v>4</v>
      </c>
      <c r="AM1026" s="34">
        <v>94</v>
      </c>
      <c r="AN1026" s="33">
        <f>'Inputs and Outputs Part A'!$B$4+'Inputs and Outputs Part A'!$B$12</f>
        <v>105</v>
      </c>
      <c r="AO1026" s="33">
        <f t="shared" si="94"/>
        <v>94</v>
      </c>
      <c r="AP1026" s="33">
        <f>IF(AO1026-AL1026&gt;'Inputs and Outputs Part A'!B$4,AO1026-AL1026-'Inputs and Outputs Part A'!B$4,0)</f>
        <v>0</v>
      </c>
      <c r="AQ1026" s="35">
        <f>'Inputs and Outputs Part A'!$B$5*'Data Sheet A'!AO1026-'Inputs and Outputs Part A'!$B$6*'Data Sheet A'!AP1026</f>
        <v>3760</v>
      </c>
      <c r="AS1026" s="13" t="s">
        <v>1030</v>
      </c>
      <c r="AT1026" s="34">
        <v>4</v>
      </c>
      <c r="AU1026" s="34">
        <v>94</v>
      </c>
      <c r="AV1026" s="33">
        <f>'Inputs and Outputs Part A'!$B$4</f>
        <v>100</v>
      </c>
      <c r="AW1026" s="33">
        <f t="shared" si="95"/>
        <v>94</v>
      </c>
      <c r="AX1026" s="33">
        <f>IF(AW1026-AT1026&gt;'Inputs and Outputs Part A'!B$4,AW1026-AT1026-'Inputs and Outputs Part A'!B$4,0)</f>
        <v>0</v>
      </c>
      <c r="AY1026" s="35">
        <f>'Inputs and Outputs Part A'!$B$5*'Data Sheet A'!AW1026</f>
        <v>3760</v>
      </c>
    </row>
    <row r="1027" spans="1:51" x14ac:dyDescent="0.3">
      <c r="A1027" s="13" t="s">
        <v>1031</v>
      </c>
      <c r="B1027" s="34">
        <v>2</v>
      </c>
      <c r="C1027" s="34">
        <v>101</v>
      </c>
      <c r="D1027" s="33">
        <f>'Inputs and Outputs Part A'!$B$4+'Inputs and Outputs Part A'!$B$8</f>
        <v>101</v>
      </c>
      <c r="E1027" s="33">
        <f t="shared" si="90"/>
        <v>101</v>
      </c>
      <c r="F1027" s="33">
        <f>IF(E1027-B1027&gt;'Inputs and Outputs Part A'!B$4,E1027-B1027-'Inputs and Outputs Part A'!B$4,0)</f>
        <v>0</v>
      </c>
      <c r="G1027" s="35">
        <f>'Inputs and Outputs Part A'!$B$5*'Data Sheet A'!E1027-'Inputs and Outputs Part A'!$B$6*'Data Sheet A'!F1027</f>
        <v>4040</v>
      </c>
      <c r="J1027" s="13" t="s">
        <v>1031</v>
      </c>
      <c r="K1027" s="34">
        <v>2</v>
      </c>
      <c r="L1027" s="34">
        <v>101</v>
      </c>
      <c r="M1027" s="33">
        <f>'Inputs and Outputs Part A'!$B$4+'Inputs and Outputs Part A'!$B$9</f>
        <v>102</v>
      </c>
      <c r="N1027" s="33">
        <f t="shared" si="91"/>
        <v>101</v>
      </c>
      <c r="O1027" s="33">
        <f>IF(N1027-K1027&gt;'Inputs and Outputs Part A'!B$4,N1027-K1027-'Inputs and Outputs Part A'!B$4,0)</f>
        <v>0</v>
      </c>
      <c r="P1027" s="35">
        <f>'Inputs and Outputs Part A'!$B$5*'Data Sheet A'!N1027-'Inputs and Outputs Part A'!$B$6*'Data Sheet A'!O1027</f>
        <v>4040</v>
      </c>
      <c r="S1027" s="13" t="s">
        <v>1031</v>
      </c>
      <c r="T1027" s="34">
        <v>2</v>
      </c>
      <c r="U1027" s="34">
        <v>101</v>
      </c>
      <c r="V1027" s="33">
        <f>'Inputs and Outputs Part A'!$B$4+'Inputs and Outputs Part A'!$B$10</f>
        <v>103</v>
      </c>
      <c r="W1027" s="33">
        <f t="shared" si="92"/>
        <v>101</v>
      </c>
      <c r="X1027" s="33">
        <f>IF(W1027-T1027&gt;'Inputs and Outputs Part A'!B$4,W1027-T1027-'Inputs and Outputs Part A'!B$4,0)</f>
        <v>0</v>
      </c>
      <c r="Y1027" s="35">
        <f>'Inputs and Outputs Part A'!$B$5*'Data Sheet A'!W1027-'Inputs and Outputs Part A'!$B$6*'Data Sheet A'!X1027</f>
        <v>4040</v>
      </c>
      <c r="AB1027" s="13" t="s">
        <v>1031</v>
      </c>
      <c r="AC1027" s="34">
        <v>2</v>
      </c>
      <c r="AD1027" s="34">
        <v>101</v>
      </c>
      <c r="AE1027" s="33">
        <f>'Inputs and Outputs Part A'!$B$4+'Inputs and Outputs Part A'!$B$11</f>
        <v>104</v>
      </c>
      <c r="AF1027" s="33">
        <f t="shared" si="93"/>
        <v>101</v>
      </c>
      <c r="AG1027" s="33">
        <f>IF(AF1027-AC1027&gt;'Inputs and Outputs Part A'!B$4,AF1027-AC1027-'Inputs and Outputs Part A'!B$4,0)</f>
        <v>0</v>
      </c>
      <c r="AH1027" s="35">
        <f>'Inputs and Outputs Part A'!$B$5*'Data Sheet A'!AF1027-'Inputs and Outputs Part A'!$B$6*'Data Sheet A'!AG1027</f>
        <v>4040</v>
      </c>
      <c r="AK1027" s="13" t="s">
        <v>1031</v>
      </c>
      <c r="AL1027" s="34">
        <v>2</v>
      </c>
      <c r="AM1027" s="34">
        <v>101</v>
      </c>
      <c r="AN1027" s="33">
        <f>'Inputs and Outputs Part A'!$B$4+'Inputs and Outputs Part A'!$B$12</f>
        <v>105</v>
      </c>
      <c r="AO1027" s="33">
        <f t="shared" si="94"/>
        <v>101</v>
      </c>
      <c r="AP1027" s="33">
        <f>IF(AO1027-AL1027&gt;'Inputs and Outputs Part A'!B$4,AO1027-AL1027-'Inputs and Outputs Part A'!B$4,0)</f>
        <v>0</v>
      </c>
      <c r="AQ1027" s="35">
        <f>'Inputs and Outputs Part A'!$B$5*'Data Sheet A'!AO1027-'Inputs and Outputs Part A'!$B$6*'Data Sheet A'!AP1027</f>
        <v>4040</v>
      </c>
      <c r="AS1027" s="13" t="s">
        <v>1031</v>
      </c>
      <c r="AT1027" s="34">
        <v>2</v>
      </c>
      <c r="AU1027" s="34">
        <v>101</v>
      </c>
      <c r="AV1027" s="33">
        <f>'Inputs and Outputs Part A'!$B$4</f>
        <v>100</v>
      </c>
      <c r="AW1027" s="33">
        <f t="shared" si="95"/>
        <v>100</v>
      </c>
      <c r="AX1027" s="33">
        <f>IF(AW1027-AT1027&gt;'Inputs and Outputs Part A'!B$4,AW1027-AT1027-'Inputs and Outputs Part A'!B$4,0)</f>
        <v>0</v>
      </c>
      <c r="AY1027" s="35">
        <f>'Inputs and Outputs Part A'!$B$5*'Data Sheet A'!AW1027</f>
        <v>4000</v>
      </c>
    </row>
    <row r="1028" spans="1:51" x14ac:dyDescent="0.3">
      <c r="A1028" s="13" t="s">
        <v>1032</v>
      </c>
      <c r="B1028" s="34">
        <v>1</v>
      </c>
      <c r="C1028" s="34">
        <v>99</v>
      </c>
      <c r="D1028" s="33">
        <f>'Inputs and Outputs Part A'!$B$4+'Inputs and Outputs Part A'!$B$8</f>
        <v>101</v>
      </c>
      <c r="E1028" s="33">
        <f t="shared" ref="E1028:E1091" si="96">MIN(C1028:D1028)</f>
        <v>99</v>
      </c>
      <c r="F1028" s="33">
        <f>IF(E1028-B1028&gt;'Inputs and Outputs Part A'!B$4,E1028-B1028-'Inputs and Outputs Part A'!B$4,0)</f>
        <v>0</v>
      </c>
      <c r="G1028" s="35">
        <f>'Inputs and Outputs Part A'!$B$5*'Data Sheet A'!E1028-'Inputs and Outputs Part A'!$B$6*'Data Sheet A'!F1028</f>
        <v>3960</v>
      </c>
      <c r="J1028" s="13" t="s">
        <v>1032</v>
      </c>
      <c r="K1028" s="34">
        <v>1</v>
      </c>
      <c r="L1028" s="34">
        <v>99</v>
      </c>
      <c r="M1028" s="33">
        <f>'Inputs and Outputs Part A'!$B$4+'Inputs and Outputs Part A'!$B$9</f>
        <v>102</v>
      </c>
      <c r="N1028" s="33">
        <f t="shared" ref="N1028:N1091" si="97">MIN(L1028:M1028)</f>
        <v>99</v>
      </c>
      <c r="O1028" s="33">
        <f>IF(N1028-K1028&gt;'Inputs and Outputs Part A'!B$4,N1028-K1028-'Inputs and Outputs Part A'!B$4,0)</f>
        <v>0</v>
      </c>
      <c r="P1028" s="35">
        <f>'Inputs and Outputs Part A'!$B$5*'Data Sheet A'!N1028-'Inputs and Outputs Part A'!$B$6*'Data Sheet A'!O1028</f>
        <v>3960</v>
      </c>
      <c r="S1028" s="13" t="s">
        <v>1032</v>
      </c>
      <c r="T1028" s="34">
        <v>1</v>
      </c>
      <c r="U1028" s="34">
        <v>99</v>
      </c>
      <c r="V1028" s="33">
        <f>'Inputs and Outputs Part A'!$B$4+'Inputs and Outputs Part A'!$B$10</f>
        <v>103</v>
      </c>
      <c r="W1028" s="33">
        <f t="shared" ref="W1028:W1091" si="98">MIN(U1028:V1028)</f>
        <v>99</v>
      </c>
      <c r="X1028" s="33">
        <f>IF(W1028-T1028&gt;'Inputs and Outputs Part A'!B$4,W1028-T1028-'Inputs and Outputs Part A'!B$4,0)</f>
        <v>0</v>
      </c>
      <c r="Y1028" s="35">
        <f>'Inputs and Outputs Part A'!$B$5*'Data Sheet A'!W1028-'Inputs and Outputs Part A'!$B$6*'Data Sheet A'!X1028</f>
        <v>3960</v>
      </c>
      <c r="AB1028" s="13" t="s">
        <v>1032</v>
      </c>
      <c r="AC1028" s="34">
        <v>1</v>
      </c>
      <c r="AD1028" s="34">
        <v>99</v>
      </c>
      <c r="AE1028" s="33">
        <f>'Inputs and Outputs Part A'!$B$4+'Inputs and Outputs Part A'!$B$11</f>
        <v>104</v>
      </c>
      <c r="AF1028" s="33">
        <f t="shared" ref="AF1028:AF1091" si="99">MIN(AD1028:AE1028)</f>
        <v>99</v>
      </c>
      <c r="AG1028" s="33">
        <f>IF(AF1028-AC1028&gt;'Inputs and Outputs Part A'!B$4,AF1028-AC1028-'Inputs and Outputs Part A'!B$4,0)</f>
        <v>0</v>
      </c>
      <c r="AH1028" s="35">
        <f>'Inputs and Outputs Part A'!$B$5*'Data Sheet A'!AF1028-'Inputs and Outputs Part A'!$B$6*'Data Sheet A'!AG1028</f>
        <v>3960</v>
      </c>
      <c r="AK1028" s="13" t="s">
        <v>1032</v>
      </c>
      <c r="AL1028" s="34">
        <v>1</v>
      </c>
      <c r="AM1028" s="34">
        <v>99</v>
      </c>
      <c r="AN1028" s="33">
        <f>'Inputs and Outputs Part A'!$B$4+'Inputs and Outputs Part A'!$B$12</f>
        <v>105</v>
      </c>
      <c r="AO1028" s="33">
        <f t="shared" ref="AO1028:AO1091" si="100">MIN(AM1028:AN1028)</f>
        <v>99</v>
      </c>
      <c r="AP1028" s="33">
        <f>IF(AO1028-AL1028&gt;'Inputs and Outputs Part A'!B$4,AO1028-AL1028-'Inputs and Outputs Part A'!B$4,0)</f>
        <v>0</v>
      </c>
      <c r="AQ1028" s="35">
        <f>'Inputs and Outputs Part A'!$B$5*'Data Sheet A'!AO1028-'Inputs and Outputs Part A'!$B$6*'Data Sheet A'!AP1028</f>
        <v>3960</v>
      </c>
      <c r="AS1028" s="13" t="s">
        <v>1032</v>
      </c>
      <c r="AT1028" s="34">
        <v>1</v>
      </c>
      <c r="AU1028" s="34">
        <v>99</v>
      </c>
      <c r="AV1028" s="33">
        <f>'Inputs and Outputs Part A'!$B$4</f>
        <v>100</v>
      </c>
      <c r="AW1028" s="33">
        <f t="shared" ref="AW1028:AW1091" si="101">MIN(AU1028:AV1028)</f>
        <v>99</v>
      </c>
      <c r="AX1028" s="33">
        <f>IF(AW1028-AT1028&gt;'Inputs and Outputs Part A'!B$4,AW1028-AT1028-'Inputs and Outputs Part A'!B$4,0)</f>
        <v>0</v>
      </c>
      <c r="AY1028" s="35">
        <f>'Inputs and Outputs Part A'!$B$5*'Data Sheet A'!AW1028</f>
        <v>3960</v>
      </c>
    </row>
    <row r="1029" spans="1:51" x14ac:dyDescent="0.3">
      <c r="A1029" s="13" t="s">
        <v>1033</v>
      </c>
      <c r="B1029" s="34">
        <v>2</v>
      </c>
      <c r="C1029" s="34">
        <v>104</v>
      </c>
      <c r="D1029" s="33">
        <f>'Inputs and Outputs Part A'!$B$4+'Inputs and Outputs Part A'!$B$8</f>
        <v>101</v>
      </c>
      <c r="E1029" s="33">
        <f t="shared" si="96"/>
        <v>101</v>
      </c>
      <c r="F1029" s="33">
        <f>IF(E1029-B1029&gt;'Inputs and Outputs Part A'!B$4,E1029-B1029-'Inputs and Outputs Part A'!B$4,0)</f>
        <v>0</v>
      </c>
      <c r="G1029" s="35">
        <f>'Inputs and Outputs Part A'!$B$5*'Data Sheet A'!E1029-'Inputs and Outputs Part A'!$B$6*'Data Sheet A'!F1029</f>
        <v>4040</v>
      </c>
      <c r="J1029" s="13" t="s">
        <v>1033</v>
      </c>
      <c r="K1029" s="34">
        <v>2</v>
      </c>
      <c r="L1029" s="34">
        <v>104</v>
      </c>
      <c r="M1029" s="33">
        <f>'Inputs and Outputs Part A'!$B$4+'Inputs and Outputs Part A'!$B$9</f>
        <v>102</v>
      </c>
      <c r="N1029" s="33">
        <f t="shared" si="97"/>
        <v>102</v>
      </c>
      <c r="O1029" s="33">
        <f>IF(N1029-K1029&gt;'Inputs and Outputs Part A'!B$4,N1029-K1029-'Inputs and Outputs Part A'!B$4,0)</f>
        <v>0</v>
      </c>
      <c r="P1029" s="35">
        <f>'Inputs and Outputs Part A'!$B$5*'Data Sheet A'!N1029-'Inputs and Outputs Part A'!$B$6*'Data Sheet A'!O1029</f>
        <v>4080</v>
      </c>
      <c r="S1029" s="13" t="s">
        <v>1033</v>
      </c>
      <c r="T1029" s="34">
        <v>2</v>
      </c>
      <c r="U1029" s="34">
        <v>104</v>
      </c>
      <c r="V1029" s="33">
        <f>'Inputs and Outputs Part A'!$B$4+'Inputs and Outputs Part A'!$B$10</f>
        <v>103</v>
      </c>
      <c r="W1029" s="33">
        <f t="shared" si="98"/>
        <v>103</v>
      </c>
      <c r="X1029" s="33">
        <f>IF(W1029-T1029&gt;'Inputs and Outputs Part A'!B$4,W1029-T1029-'Inputs and Outputs Part A'!B$4,0)</f>
        <v>1</v>
      </c>
      <c r="Y1029" s="35">
        <f>'Inputs and Outputs Part A'!$B$5*'Data Sheet A'!W1029-'Inputs and Outputs Part A'!$B$6*'Data Sheet A'!X1029</f>
        <v>4020</v>
      </c>
      <c r="AB1029" s="13" t="s">
        <v>1033</v>
      </c>
      <c r="AC1029" s="34">
        <v>2</v>
      </c>
      <c r="AD1029" s="34">
        <v>104</v>
      </c>
      <c r="AE1029" s="33">
        <f>'Inputs and Outputs Part A'!$B$4+'Inputs and Outputs Part A'!$B$11</f>
        <v>104</v>
      </c>
      <c r="AF1029" s="33">
        <f t="shared" si="99"/>
        <v>104</v>
      </c>
      <c r="AG1029" s="33">
        <f>IF(AF1029-AC1029&gt;'Inputs and Outputs Part A'!B$4,AF1029-AC1029-'Inputs and Outputs Part A'!B$4,0)</f>
        <v>2</v>
      </c>
      <c r="AH1029" s="35">
        <f>'Inputs and Outputs Part A'!$B$5*'Data Sheet A'!AF1029-'Inputs and Outputs Part A'!$B$6*'Data Sheet A'!AG1029</f>
        <v>3960</v>
      </c>
      <c r="AK1029" s="13" t="s">
        <v>1033</v>
      </c>
      <c r="AL1029" s="34">
        <v>2</v>
      </c>
      <c r="AM1029" s="34">
        <v>104</v>
      </c>
      <c r="AN1029" s="33">
        <f>'Inputs and Outputs Part A'!$B$4+'Inputs and Outputs Part A'!$B$12</f>
        <v>105</v>
      </c>
      <c r="AO1029" s="33">
        <f t="shared" si="100"/>
        <v>104</v>
      </c>
      <c r="AP1029" s="33">
        <f>IF(AO1029-AL1029&gt;'Inputs and Outputs Part A'!B$4,AO1029-AL1029-'Inputs and Outputs Part A'!B$4,0)</f>
        <v>2</v>
      </c>
      <c r="AQ1029" s="35">
        <f>'Inputs and Outputs Part A'!$B$5*'Data Sheet A'!AO1029-'Inputs and Outputs Part A'!$B$6*'Data Sheet A'!AP1029</f>
        <v>3960</v>
      </c>
      <c r="AS1029" s="13" t="s">
        <v>1033</v>
      </c>
      <c r="AT1029" s="34">
        <v>2</v>
      </c>
      <c r="AU1029" s="34">
        <v>104</v>
      </c>
      <c r="AV1029" s="33">
        <f>'Inputs and Outputs Part A'!$B$4</f>
        <v>100</v>
      </c>
      <c r="AW1029" s="33">
        <f t="shared" si="101"/>
        <v>100</v>
      </c>
      <c r="AX1029" s="33">
        <f>IF(AW1029-AT1029&gt;'Inputs and Outputs Part A'!B$4,AW1029-AT1029-'Inputs and Outputs Part A'!B$4,0)</f>
        <v>0</v>
      </c>
      <c r="AY1029" s="35">
        <f>'Inputs and Outputs Part A'!$B$5*'Data Sheet A'!AW1029</f>
        <v>4000</v>
      </c>
    </row>
    <row r="1030" spans="1:51" x14ac:dyDescent="0.3">
      <c r="A1030" s="13" t="s">
        <v>1034</v>
      </c>
      <c r="B1030" s="34">
        <v>0</v>
      </c>
      <c r="C1030" s="34">
        <v>107</v>
      </c>
      <c r="D1030" s="33">
        <f>'Inputs and Outputs Part A'!$B$4+'Inputs and Outputs Part A'!$B$8</f>
        <v>101</v>
      </c>
      <c r="E1030" s="33">
        <f t="shared" si="96"/>
        <v>101</v>
      </c>
      <c r="F1030" s="33">
        <f>IF(E1030-B1030&gt;'Inputs and Outputs Part A'!B$4,E1030-B1030-'Inputs and Outputs Part A'!B$4,0)</f>
        <v>1</v>
      </c>
      <c r="G1030" s="35">
        <f>'Inputs and Outputs Part A'!$B$5*'Data Sheet A'!E1030-'Inputs and Outputs Part A'!$B$6*'Data Sheet A'!F1030</f>
        <v>3940</v>
      </c>
      <c r="J1030" s="13" t="s">
        <v>1034</v>
      </c>
      <c r="K1030" s="34">
        <v>0</v>
      </c>
      <c r="L1030" s="34">
        <v>107</v>
      </c>
      <c r="M1030" s="33">
        <f>'Inputs and Outputs Part A'!$B$4+'Inputs and Outputs Part A'!$B$9</f>
        <v>102</v>
      </c>
      <c r="N1030" s="33">
        <f t="shared" si="97"/>
        <v>102</v>
      </c>
      <c r="O1030" s="33">
        <f>IF(N1030-K1030&gt;'Inputs and Outputs Part A'!B$4,N1030-K1030-'Inputs and Outputs Part A'!B$4,0)</f>
        <v>2</v>
      </c>
      <c r="P1030" s="35">
        <f>'Inputs and Outputs Part A'!$B$5*'Data Sheet A'!N1030-'Inputs and Outputs Part A'!$B$6*'Data Sheet A'!O1030</f>
        <v>3880</v>
      </c>
      <c r="S1030" s="13" t="s">
        <v>1034</v>
      </c>
      <c r="T1030" s="34">
        <v>0</v>
      </c>
      <c r="U1030" s="34">
        <v>107</v>
      </c>
      <c r="V1030" s="33">
        <f>'Inputs and Outputs Part A'!$B$4+'Inputs and Outputs Part A'!$B$10</f>
        <v>103</v>
      </c>
      <c r="W1030" s="33">
        <f t="shared" si="98"/>
        <v>103</v>
      </c>
      <c r="X1030" s="33">
        <f>IF(W1030-T1030&gt;'Inputs and Outputs Part A'!B$4,W1030-T1030-'Inputs and Outputs Part A'!B$4,0)</f>
        <v>3</v>
      </c>
      <c r="Y1030" s="35">
        <f>'Inputs and Outputs Part A'!$B$5*'Data Sheet A'!W1030-'Inputs and Outputs Part A'!$B$6*'Data Sheet A'!X1030</f>
        <v>3820</v>
      </c>
      <c r="AB1030" s="13" t="s">
        <v>1034</v>
      </c>
      <c r="AC1030" s="34">
        <v>0</v>
      </c>
      <c r="AD1030" s="34">
        <v>107</v>
      </c>
      <c r="AE1030" s="33">
        <f>'Inputs and Outputs Part A'!$B$4+'Inputs and Outputs Part A'!$B$11</f>
        <v>104</v>
      </c>
      <c r="AF1030" s="33">
        <f t="shared" si="99"/>
        <v>104</v>
      </c>
      <c r="AG1030" s="33">
        <f>IF(AF1030-AC1030&gt;'Inputs and Outputs Part A'!B$4,AF1030-AC1030-'Inputs and Outputs Part A'!B$4,0)</f>
        <v>4</v>
      </c>
      <c r="AH1030" s="35">
        <f>'Inputs and Outputs Part A'!$B$5*'Data Sheet A'!AF1030-'Inputs and Outputs Part A'!$B$6*'Data Sheet A'!AG1030</f>
        <v>3760</v>
      </c>
      <c r="AK1030" s="13" t="s">
        <v>1034</v>
      </c>
      <c r="AL1030" s="34">
        <v>0</v>
      </c>
      <c r="AM1030" s="34">
        <v>107</v>
      </c>
      <c r="AN1030" s="33">
        <f>'Inputs and Outputs Part A'!$B$4+'Inputs and Outputs Part A'!$B$12</f>
        <v>105</v>
      </c>
      <c r="AO1030" s="33">
        <f t="shared" si="100"/>
        <v>105</v>
      </c>
      <c r="AP1030" s="33">
        <f>IF(AO1030-AL1030&gt;'Inputs and Outputs Part A'!B$4,AO1030-AL1030-'Inputs and Outputs Part A'!B$4,0)</f>
        <v>5</v>
      </c>
      <c r="AQ1030" s="35">
        <f>'Inputs and Outputs Part A'!$B$5*'Data Sheet A'!AO1030-'Inputs and Outputs Part A'!$B$6*'Data Sheet A'!AP1030</f>
        <v>3700</v>
      </c>
      <c r="AS1030" s="13" t="s">
        <v>1034</v>
      </c>
      <c r="AT1030" s="34">
        <v>0</v>
      </c>
      <c r="AU1030" s="34">
        <v>107</v>
      </c>
      <c r="AV1030" s="33">
        <f>'Inputs and Outputs Part A'!$B$4</f>
        <v>100</v>
      </c>
      <c r="AW1030" s="33">
        <f t="shared" si="101"/>
        <v>100</v>
      </c>
      <c r="AX1030" s="33">
        <f>IF(AW1030-AT1030&gt;'Inputs and Outputs Part A'!B$4,AW1030-AT1030-'Inputs and Outputs Part A'!B$4,0)</f>
        <v>0</v>
      </c>
      <c r="AY1030" s="35">
        <f>'Inputs and Outputs Part A'!$B$5*'Data Sheet A'!AW1030</f>
        <v>4000</v>
      </c>
    </row>
    <row r="1031" spans="1:51" x14ac:dyDescent="0.3">
      <c r="A1031" s="13" t="s">
        <v>1035</v>
      </c>
      <c r="B1031" s="34">
        <v>0</v>
      </c>
      <c r="C1031" s="34">
        <v>106</v>
      </c>
      <c r="D1031" s="33">
        <f>'Inputs and Outputs Part A'!$B$4+'Inputs and Outputs Part A'!$B$8</f>
        <v>101</v>
      </c>
      <c r="E1031" s="33">
        <f t="shared" si="96"/>
        <v>101</v>
      </c>
      <c r="F1031" s="33">
        <f>IF(E1031-B1031&gt;'Inputs and Outputs Part A'!B$4,E1031-B1031-'Inputs and Outputs Part A'!B$4,0)</f>
        <v>1</v>
      </c>
      <c r="G1031" s="35">
        <f>'Inputs and Outputs Part A'!$B$5*'Data Sheet A'!E1031-'Inputs and Outputs Part A'!$B$6*'Data Sheet A'!F1031</f>
        <v>3940</v>
      </c>
      <c r="J1031" s="13" t="s">
        <v>1035</v>
      </c>
      <c r="K1031" s="34">
        <v>0</v>
      </c>
      <c r="L1031" s="34">
        <v>106</v>
      </c>
      <c r="M1031" s="33">
        <f>'Inputs and Outputs Part A'!$B$4+'Inputs and Outputs Part A'!$B$9</f>
        <v>102</v>
      </c>
      <c r="N1031" s="33">
        <f t="shared" si="97"/>
        <v>102</v>
      </c>
      <c r="O1031" s="33">
        <f>IF(N1031-K1031&gt;'Inputs and Outputs Part A'!B$4,N1031-K1031-'Inputs and Outputs Part A'!B$4,0)</f>
        <v>2</v>
      </c>
      <c r="P1031" s="35">
        <f>'Inputs and Outputs Part A'!$B$5*'Data Sheet A'!N1031-'Inputs and Outputs Part A'!$B$6*'Data Sheet A'!O1031</f>
        <v>3880</v>
      </c>
      <c r="S1031" s="13" t="s">
        <v>1035</v>
      </c>
      <c r="T1031" s="34">
        <v>0</v>
      </c>
      <c r="U1031" s="34">
        <v>106</v>
      </c>
      <c r="V1031" s="33">
        <f>'Inputs and Outputs Part A'!$B$4+'Inputs and Outputs Part A'!$B$10</f>
        <v>103</v>
      </c>
      <c r="W1031" s="33">
        <f t="shared" si="98"/>
        <v>103</v>
      </c>
      <c r="X1031" s="33">
        <f>IF(W1031-T1031&gt;'Inputs and Outputs Part A'!B$4,W1031-T1031-'Inputs and Outputs Part A'!B$4,0)</f>
        <v>3</v>
      </c>
      <c r="Y1031" s="35">
        <f>'Inputs and Outputs Part A'!$B$5*'Data Sheet A'!W1031-'Inputs and Outputs Part A'!$B$6*'Data Sheet A'!X1031</f>
        <v>3820</v>
      </c>
      <c r="AB1031" s="13" t="s">
        <v>1035</v>
      </c>
      <c r="AC1031" s="34">
        <v>0</v>
      </c>
      <c r="AD1031" s="34">
        <v>106</v>
      </c>
      <c r="AE1031" s="33">
        <f>'Inputs and Outputs Part A'!$B$4+'Inputs and Outputs Part A'!$B$11</f>
        <v>104</v>
      </c>
      <c r="AF1031" s="33">
        <f t="shared" si="99"/>
        <v>104</v>
      </c>
      <c r="AG1031" s="33">
        <f>IF(AF1031-AC1031&gt;'Inputs and Outputs Part A'!B$4,AF1031-AC1031-'Inputs and Outputs Part A'!B$4,0)</f>
        <v>4</v>
      </c>
      <c r="AH1031" s="35">
        <f>'Inputs and Outputs Part A'!$B$5*'Data Sheet A'!AF1031-'Inputs and Outputs Part A'!$B$6*'Data Sheet A'!AG1031</f>
        <v>3760</v>
      </c>
      <c r="AK1031" s="13" t="s">
        <v>1035</v>
      </c>
      <c r="AL1031" s="34">
        <v>0</v>
      </c>
      <c r="AM1031" s="34">
        <v>106</v>
      </c>
      <c r="AN1031" s="33">
        <f>'Inputs and Outputs Part A'!$B$4+'Inputs and Outputs Part A'!$B$12</f>
        <v>105</v>
      </c>
      <c r="AO1031" s="33">
        <f t="shared" si="100"/>
        <v>105</v>
      </c>
      <c r="AP1031" s="33">
        <f>IF(AO1031-AL1031&gt;'Inputs and Outputs Part A'!B$4,AO1031-AL1031-'Inputs and Outputs Part A'!B$4,0)</f>
        <v>5</v>
      </c>
      <c r="AQ1031" s="35">
        <f>'Inputs and Outputs Part A'!$B$5*'Data Sheet A'!AO1031-'Inputs and Outputs Part A'!$B$6*'Data Sheet A'!AP1031</f>
        <v>3700</v>
      </c>
      <c r="AS1031" s="13" t="s">
        <v>1035</v>
      </c>
      <c r="AT1031" s="34">
        <v>0</v>
      </c>
      <c r="AU1031" s="34">
        <v>106</v>
      </c>
      <c r="AV1031" s="33">
        <f>'Inputs and Outputs Part A'!$B$4</f>
        <v>100</v>
      </c>
      <c r="AW1031" s="33">
        <f t="shared" si="101"/>
        <v>100</v>
      </c>
      <c r="AX1031" s="33">
        <f>IF(AW1031-AT1031&gt;'Inputs and Outputs Part A'!B$4,AW1031-AT1031-'Inputs and Outputs Part A'!B$4,0)</f>
        <v>0</v>
      </c>
      <c r="AY1031" s="35">
        <f>'Inputs and Outputs Part A'!$B$5*'Data Sheet A'!AW1031</f>
        <v>4000</v>
      </c>
    </row>
    <row r="1032" spans="1:51" x14ac:dyDescent="0.3">
      <c r="A1032" s="13" t="s">
        <v>1036</v>
      </c>
      <c r="B1032" s="34">
        <v>3</v>
      </c>
      <c r="C1032" s="34">
        <v>96</v>
      </c>
      <c r="D1032" s="33">
        <f>'Inputs and Outputs Part A'!$B$4+'Inputs and Outputs Part A'!$B$8</f>
        <v>101</v>
      </c>
      <c r="E1032" s="33">
        <f t="shared" si="96"/>
        <v>96</v>
      </c>
      <c r="F1032" s="33">
        <f>IF(E1032-B1032&gt;'Inputs and Outputs Part A'!B$4,E1032-B1032-'Inputs and Outputs Part A'!B$4,0)</f>
        <v>0</v>
      </c>
      <c r="G1032" s="35">
        <f>'Inputs and Outputs Part A'!$B$5*'Data Sheet A'!E1032-'Inputs and Outputs Part A'!$B$6*'Data Sheet A'!F1032</f>
        <v>3840</v>
      </c>
      <c r="J1032" s="13" t="s">
        <v>1036</v>
      </c>
      <c r="K1032" s="34">
        <v>3</v>
      </c>
      <c r="L1032" s="34">
        <v>96</v>
      </c>
      <c r="M1032" s="33">
        <f>'Inputs and Outputs Part A'!$B$4+'Inputs and Outputs Part A'!$B$9</f>
        <v>102</v>
      </c>
      <c r="N1032" s="33">
        <f t="shared" si="97"/>
        <v>96</v>
      </c>
      <c r="O1032" s="33">
        <f>IF(N1032-K1032&gt;'Inputs and Outputs Part A'!B$4,N1032-K1032-'Inputs and Outputs Part A'!B$4,0)</f>
        <v>0</v>
      </c>
      <c r="P1032" s="35">
        <f>'Inputs and Outputs Part A'!$B$5*'Data Sheet A'!N1032-'Inputs and Outputs Part A'!$B$6*'Data Sheet A'!O1032</f>
        <v>3840</v>
      </c>
      <c r="S1032" s="13" t="s">
        <v>1036</v>
      </c>
      <c r="T1032" s="34">
        <v>3</v>
      </c>
      <c r="U1032" s="34">
        <v>96</v>
      </c>
      <c r="V1032" s="33">
        <f>'Inputs and Outputs Part A'!$B$4+'Inputs and Outputs Part A'!$B$10</f>
        <v>103</v>
      </c>
      <c r="W1032" s="33">
        <f t="shared" si="98"/>
        <v>96</v>
      </c>
      <c r="X1032" s="33">
        <f>IF(W1032-T1032&gt;'Inputs and Outputs Part A'!B$4,W1032-T1032-'Inputs and Outputs Part A'!B$4,0)</f>
        <v>0</v>
      </c>
      <c r="Y1032" s="35">
        <f>'Inputs and Outputs Part A'!$B$5*'Data Sheet A'!W1032-'Inputs and Outputs Part A'!$B$6*'Data Sheet A'!X1032</f>
        <v>3840</v>
      </c>
      <c r="AB1032" s="13" t="s">
        <v>1036</v>
      </c>
      <c r="AC1032" s="34">
        <v>3</v>
      </c>
      <c r="AD1032" s="34">
        <v>96</v>
      </c>
      <c r="AE1032" s="33">
        <f>'Inputs and Outputs Part A'!$B$4+'Inputs and Outputs Part A'!$B$11</f>
        <v>104</v>
      </c>
      <c r="AF1032" s="33">
        <f t="shared" si="99"/>
        <v>96</v>
      </c>
      <c r="AG1032" s="33">
        <f>IF(AF1032-AC1032&gt;'Inputs and Outputs Part A'!B$4,AF1032-AC1032-'Inputs and Outputs Part A'!B$4,0)</f>
        <v>0</v>
      </c>
      <c r="AH1032" s="35">
        <f>'Inputs and Outputs Part A'!$B$5*'Data Sheet A'!AF1032-'Inputs and Outputs Part A'!$B$6*'Data Sheet A'!AG1032</f>
        <v>3840</v>
      </c>
      <c r="AK1032" s="13" t="s">
        <v>1036</v>
      </c>
      <c r="AL1032" s="34">
        <v>3</v>
      </c>
      <c r="AM1032" s="34">
        <v>96</v>
      </c>
      <c r="AN1032" s="33">
        <f>'Inputs and Outputs Part A'!$B$4+'Inputs and Outputs Part A'!$B$12</f>
        <v>105</v>
      </c>
      <c r="AO1032" s="33">
        <f t="shared" si="100"/>
        <v>96</v>
      </c>
      <c r="AP1032" s="33">
        <f>IF(AO1032-AL1032&gt;'Inputs and Outputs Part A'!B$4,AO1032-AL1032-'Inputs and Outputs Part A'!B$4,0)</f>
        <v>0</v>
      </c>
      <c r="AQ1032" s="35">
        <f>'Inputs and Outputs Part A'!$B$5*'Data Sheet A'!AO1032-'Inputs and Outputs Part A'!$B$6*'Data Sheet A'!AP1032</f>
        <v>3840</v>
      </c>
      <c r="AS1032" s="13" t="s">
        <v>1036</v>
      </c>
      <c r="AT1032" s="34">
        <v>3</v>
      </c>
      <c r="AU1032" s="34">
        <v>96</v>
      </c>
      <c r="AV1032" s="33">
        <f>'Inputs and Outputs Part A'!$B$4</f>
        <v>100</v>
      </c>
      <c r="AW1032" s="33">
        <f t="shared" si="101"/>
        <v>96</v>
      </c>
      <c r="AX1032" s="33">
        <f>IF(AW1032-AT1032&gt;'Inputs and Outputs Part A'!B$4,AW1032-AT1032-'Inputs and Outputs Part A'!B$4,0)</f>
        <v>0</v>
      </c>
      <c r="AY1032" s="35">
        <f>'Inputs and Outputs Part A'!$B$5*'Data Sheet A'!AW1032</f>
        <v>3840</v>
      </c>
    </row>
    <row r="1033" spans="1:51" x14ac:dyDescent="0.3">
      <c r="A1033" s="13" t="s">
        <v>1037</v>
      </c>
      <c r="B1033" s="34">
        <v>4</v>
      </c>
      <c r="C1033" s="34">
        <v>110</v>
      </c>
      <c r="D1033" s="33">
        <f>'Inputs and Outputs Part A'!$B$4+'Inputs and Outputs Part A'!$B$8</f>
        <v>101</v>
      </c>
      <c r="E1033" s="33">
        <f t="shared" si="96"/>
        <v>101</v>
      </c>
      <c r="F1033" s="33">
        <f>IF(E1033-B1033&gt;'Inputs and Outputs Part A'!B$4,E1033-B1033-'Inputs and Outputs Part A'!B$4,0)</f>
        <v>0</v>
      </c>
      <c r="G1033" s="35">
        <f>'Inputs and Outputs Part A'!$B$5*'Data Sheet A'!E1033-'Inputs and Outputs Part A'!$B$6*'Data Sheet A'!F1033</f>
        <v>4040</v>
      </c>
      <c r="J1033" s="13" t="s">
        <v>1037</v>
      </c>
      <c r="K1033" s="34">
        <v>4</v>
      </c>
      <c r="L1033" s="34">
        <v>110</v>
      </c>
      <c r="M1033" s="33">
        <f>'Inputs and Outputs Part A'!$B$4+'Inputs and Outputs Part A'!$B$9</f>
        <v>102</v>
      </c>
      <c r="N1033" s="33">
        <f t="shared" si="97"/>
        <v>102</v>
      </c>
      <c r="O1033" s="33">
        <f>IF(N1033-K1033&gt;'Inputs and Outputs Part A'!B$4,N1033-K1033-'Inputs and Outputs Part A'!B$4,0)</f>
        <v>0</v>
      </c>
      <c r="P1033" s="35">
        <f>'Inputs and Outputs Part A'!$B$5*'Data Sheet A'!N1033-'Inputs and Outputs Part A'!$B$6*'Data Sheet A'!O1033</f>
        <v>4080</v>
      </c>
      <c r="S1033" s="13" t="s">
        <v>1037</v>
      </c>
      <c r="T1033" s="34">
        <v>4</v>
      </c>
      <c r="U1033" s="34">
        <v>110</v>
      </c>
      <c r="V1033" s="33">
        <f>'Inputs and Outputs Part A'!$B$4+'Inputs and Outputs Part A'!$B$10</f>
        <v>103</v>
      </c>
      <c r="W1033" s="33">
        <f t="shared" si="98"/>
        <v>103</v>
      </c>
      <c r="X1033" s="33">
        <f>IF(W1033-T1033&gt;'Inputs and Outputs Part A'!B$4,W1033-T1033-'Inputs and Outputs Part A'!B$4,0)</f>
        <v>0</v>
      </c>
      <c r="Y1033" s="35">
        <f>'Inputs and Outputs Part A'!$B$5*'Data Sheet A'!W1033-'Inputs and Outputs Part A'!$B$6*'Data Sheet A'!X1033</f>
        <v>4120</v>
      </c>
      <c r="AB1033" s="13" t="s">
        <v>1037</v>
      </c>
      <c r="AC1033" s="34">
        <v>4</v>
      </c>
      <c r="AD1033" s="34">
        <v>110</v>
      </c>
      <c r="AE1033" s="33">
        <f>'Inputs and Outputs Part A'!$B$4+'Inputs and Outputs Part A'!$B$11</f>
        <v>104</v>
      </c>
      <c r="AF1033" s="33">
        <f t="shared" si="99"/>
        <v>104</v>
      </c>
      <c r="AG1033" s="33">
        <f>IF(AF1033-AC1033&gt;'Inputs and Outputs Part A'!B$4,AF1033-AC1033-'Inputs and Outputs Part A'!B$4,0)</f>
        <v>0</v>
      </c>
      <c r="AH1033" s="35">
        <f>'Inputs and Outputs Part A'!$B$5*'Data Sheet A'!AF1033-'Inputs and Outputs Part A'!$B$6*'Data Sheet A'!AG1033</f>
        <v>4160</v>
      </c>
      <c r="AK1033" s="13" t="s">
        <v>1037</v>
      </c>
      <c r="AL1033" s="34">
        <v>4</v>
      </c>
      <c r="AM1033" s="34">
        <v>110</v>
      </c>
      <c r="AN1033" s="33">
        <f>'Inputs and Outputs Part A'!$B$4+'Inputs and Outputs Part A'!$B$12</f>
        <v>105</v>
      </c>
      <c r="AO1033" s="33">
        <f t="shared" si="100"/>
        <v>105</v>
      </c>
      <c r="AP1033" s="33">
        <f>IF(AO1033-AL1033&gt;'Inputs and Outputs Part A'!B$4,AO1033-AL1033-'Inputs and Outputs Part A'!B$4,0)</f>
        <v>1</v>
      </c>
      <c r="AQ1033" s="35">
        <f>'Inputs and Outputs Part A'!$B$5*'Data Sheet A'!AO1033-'Inputs and Outputs Part A'!$B$6*'Data Sheet A'!AP1033</f>
        <v>4100</v>
      </c>
      <c r="AS1033" s="13" t="s">
        <v>1037</v>
      </c>
      <c r="AT1033" s="34">
        <v>4</v>
      </c>
      <c r="AU1033" s="34">
        <v>110</v>
      </c>
      <c r="AV1033" s="33">
        <f>'Inputs and Outputs Part A'!$B$4</f>
        <v>100</v>
      </c>
      <c r="AW1033" s="33">
        <f t="shared" si="101"/>
        <v>100</v>
      </c>
      <c r="AX1033" s="33">
        <f>IF(AW1033-AT1033&gt;'Inputs and Outputs Part A'!B$4,AW1033-AT1033-'Inputs and Outputs Part A'!B$4,0)</f>
        <v>0</v>
      </c>
      <c r="AY1033" s="35">
        <f>'Inputs and Outputs Part A'!$B$5*'Data Sheet A'!AW1033</f>
        <v>4000</v>
      </c>
    </row>
    <row r="1034" spans="1:51" x14ac:dyDescent="0.3">
      <c r="A1034" s="13" t="s">
        <v>1038</v>
      </c>
      <c r="B1034" s="34">
        <v>1</v>
      </c>
      <c r="C1034" s="34">
        <v>105</v>
      </c>
      <c r="D1034" s="33">
        <f>'Inputs and Outputs Part A'!$B$4+'Inputs and Outputs Part A'!$B$8</f>
        <v>101</v>
      </c>
      <c r="E1034" s="33">
        <f t="shared" si="96"/>
        <v>101</v>
      </c>
      <c r="F1034" s="33">
        <f>IF(E1034-B1034&gt;'Inputs and Outputs Part A'!B$4,E1034-B1034-'Inputs and Outputs Part A'!B$4,0)</f>
        <v>0</v>
      </c>
      <c r="G1034" s="35">
        <f>'Inputs and Outputs Part A'!$B$5*'Data Sheet A'!E1034-'Inputs and Outputs Part A'!$B$6*'Data Sheet A'!F1034</f>
        <v>4040</v>
      </c>
      <c r="J1034" s="13" t="s">
        <v>1038</v>
      </c>
      <c r="K1034" s="34">
        <v>1</v>
      </c>
      <c r="L1034" s="34">
        <v>105</v>
      </c>
      <c r="M1034" s="33">
        <f>'Inputs and Outputs Part A'!$B$4+'Inputs and Outputs Part A'!$B$9</f>
        <v>102</v>
      </c>
      <c r="N1034" s="33">
        <f t="shared" si="97"/>
        <v>102</v>
      </c>
      <c r="O1034" s="33">
        <f>IF(N1034-K1034&gt;'Inputs and Outputs Part A'!B$4,N1034-K1034-'Inputs and Outputs Part A'!B$4,0)</f>
        <v>1</v>
      </c>
      <c r="P1034" s="35">
        <f>'Inputs and Outputs Part A'!$B$5*'Data Sheet A'!N1034-'Inputs and Outputs Part A'!$B$6*'Data Sheet A'!O1034</f>
        <v>3980</v>
      </c>
      <c r="S1034" s="13" t="s">
        <v>1038</v>
      </c>
      <c r="T1034" s="34">
        <v>1</v>
      </c>
      <c r="U1034" s="34">
        <v>105</v>
      </c>
      <c r="V1034" s="33">
        <f>'Inputs and Outputs Part A'!$B$4+'Inputs and Outputs Part A'!$B$10</f>
        <v>103</v>
      </c>
      <c r="W1034" s="33">
        <f t="shared" si="98"/>
        <v>103</v>
      </c>
      <c r="X1034" s="33">
        <f>IF(W1034-T1034&gt;'Inputs and Outputs Part A'!B$4,W1034-T1034-'Inputs and Outputs Part A'!B$4,0)</f>
        <v>2</v>
      </c>
      <c r="Y1034" s="35">
        <f>'Inputs and Outputs Part A'!$B$5*'Data Sheet A'!W1034-'Inputs and Outputs Part A'!$B$6*'Data Sheet A'!X1034</f>
        <v>3920</v>
      </c>
      <c r="AB1034" s="13" t="s">
        <v>1038</v>
      </c>
      <c r="AC1034" s="34">
        <v>1</v>
      </c>
      <c r="AD1034" s="34">
        <v>105</v>
      </c>
      <c r="AE1034" s="33">
        <f>'Inputs and Outputs Part A'!$B$4+'Inputs and Outputs Part A'!$B$11</f>
        <v>104</v>
      </c>
      <c r="AF1034" s="33">
        <f t="shared" si="99"/>
        <v>104</v>
      </c>
      <c r="AG1034" s="33">
        <f>IF(AF1034-AC1034&gt;'Inputs and Outputs Part A'!B$4,AF1034-AC1034-'Inputs and Outputs Part A'!B$4,0)</f>
        <v>3</v>
      </c>
      <c r="AH1034" s="35">
        <f>'Inputs and Outputs Part A'!$B$5*'Data Sheet A'!AF1034-'Inputs and Outputs Part A'!$B$6*'Data Sheet A'!AG1034</f>
        <v>3860</v>
      </c>
      <c r="AK1034" s="13" t="s">
        <v>1038</v>
      </c>
      <c r="AL1034" s="34">
        <v>1</v>
      </c>
      <c r="AM1034" s="34">
        <v>105</v>
      </c>
      <c r="AN1034" s="33">
        <f>'Inputs and Outputs Part A'!$B$4+'Inputs and Outputs Part A'!$B$12</f>
        <v>105</v>
      </c>
      <c r="AO1034" s="33">
        <f t="shared" si="100"/>
        <v>105</v>
      </c>
      <c r="AP1034" s="33">
        <f>IF(AO1034-AL1034&gt;'Inputs and Outputs Part A'!B$4,AO1034-AL1034-'Inputs and Outputs Part A'!B$4,0)</f>
        <v>4</v>
      </c>
      <c r="AQ1034" s="35">
        <f>'Inputs and Outputs Part A'!$B$5*'Data Sheet A'!AO1034-'Inputs and Outputs Part A'!$B$6*'Data Sheet A'!AP1034</f>
        <v>3800</v>
      </c>
      <c r="AS1034" s="13" t="s">
        <v>1038</v>
      </c>
      <c r="AT1034" s="34">
        <v>1</v>
      </c>
      <c r="AU1034" s="34">
        <v>105</v>
      </c>
      <c r="AV1034" s="33">
        <f>'Inputs and Outputs Part A'!$B$4</f>
        <v>100</v>
      </c>
      <c r="AW1034" s="33">
        <f t="shared" si="101"/>
        <v>100</v>
      </c>
      <c r="AX1034" s="33">
        <f>IF(AW1034-AT1034&gt;'Inputs and Outputs Part A'!B$4,AW1034-AT1034-'Inputs and Outputs Part A'!B$4,0)</f>
        <v>0</v>
      </c>
      <c r="AY1034" s="35">
        <f>'Inputs and Outputs Part A'!$B$5*'Data Sheet A'!AW1034</f>
        <v>4000</v>
      </c>
    </row>
    <row r="1035" spans="1:51" x14ac:dyDescent="0.3">
      <c r="A1035" s="13" t="s">
        <v>1039</v>
      </c>
      <c r="B1035" s="34">
        <v>3</v>
      </c>
      <c r="C1035" s="34">
        <v>101</v>
      </c>
      <c r="D1035" s="33">
        <f>'Inputs and Outputs Part A'!$B$4+'Inputs and Outputs Part A'!$B$8</f>
        <v>101</v>
      </c>
      <c r="E1035" s="33">
        <f t="shared" si="96"/>
        <v>101</v>
      </c>
      <c r="F1035" s="33">
        <f>IF(E1035-B1035&gt;'Inputs and Outputs Part A'!B$4,E1035-B1035-'Inputs and Outputs Part A'!B$4,0)</f>
        <v>0</v>
      </c>
      <c r="G1035" s="35">
        <f>'Inputs and Outputs Part A'!$B$5*'Data Sheet A'!E1035-'Inputs and Outputs Part A'!$B$6*'Data Sheet A'!F1035</f>
        <v>4040</v>
      </c>
      <c r="J1035" s="13" t="s">
        <v>1039</v>
      </c>
      <c r="K1035" s="34">
        <v>3</v>
      </c>
      <c r="L1035" s="34">
        <v>101</v>
      </c>
      <c r="M1035" s="33">
        <f>'Inputs and Outputs Part A'!$B$4+'Inputs and Outputs Part A'!$B$9</f>
        <v>102</v>
      </c>
      <c r="N1035" s="33">
        <f t="shared" si="97"/>
        <v>101</v>
      </c>
      <c r="O1035" s="33">
        <f>IF(N1035-K1035&gt;'Inputs and Outputs Part A'!B$4,N1035-K1035-'Inputs and Outputs Part A'!B$4,0)</f>
        <v>0</v>
      </c>
      <c r="P1035" s="35">
        <f>'Inputs and Outputs Part A'!$B$5*'Data Sheet A'!N1035-'Inputs and Outputs Part A'!$B$6*'Data Sheet A'!O1035</f>
        <v>4040</v>
      </c>
      <c r="S1035" s="13" t="s">
        <v>1039</v>
      </c>
      <c r="T1035" s="34">
        <v>3</v>
      </c>
      <c r="U1035" s="34">
        <v>101</v>
      </c>
      <c r="V1035" s="33">
        <f>'Inputs and Outputs Part A'!$B$4+'Inputs and Outputs Part A'!$B$10</f>
        <v>103</v>
      </c>
      <c r="W1035" s="33">
        <f t="shared" si="98"/>
        <v>101</v>
      </c>
      <c r="X1035" s="33">
        <f>IF(W1035-T1035&gt;'Inputs and Outputs Part A'!B$4,W1035-T1035-'Inputs and Outputs Part A'!B$4,0)</f>
        <v>0</v>
      </c>
      <c r="Y1035" s="35">
        <f>'Inputs and Outputs Part A'!$B$5*'Data Sheet A'!W1035-'Inputs and Outputs Part A'!$B$6*'Data Sheet A'!X1035</f>
        <v>4040</v>
      </c>
      <c r="AB1035" s="13" t="s">
        <v>1039</v>
      </c>
      <c r="AC1035" s="34">
        <v>3</v>
      </c>
      <c r="AD1035" s="34">
        <v>101</v>
      </c>
      <c r="AE1035" s="33">
        <f>'Inputs and Outputs Part A'!$B$4+'Inputs and Outputs Part A'!$B$11</f>
        <v>104</v>
      </c>
      <c r="AF1035" s="33">
        <f t="shared" si="99"/>
        <v>101</v>
      </c>
      <c r="AG1035" s="33">
        <f>IF(AF1035-AC1035&gt;'Inputs and Outputs Part A'!B$4,AF1035-AC1035-'Inputs and Outputs Part A'!B$4,0)</f>
        <v>0</v>
      </c>
      <c r="AH1035" s="35">
        <f>'Inputs and Outputs Part A'!$B$5*'Data Sheet A'!AF1035-'Inputs and Outputs Part A'!$B$6*'Data Sheet A'!AG1035</f>
        <v>4040</v>
      </c>
      <c r="AK1035" s="13" t="s">
        <v>1039</v>
      </c>
      <c r="AL1035" s="34">
        <v>3</v>
      </c>
      <c r="AM1035" s="34">
        <v>101</v>
      </c>
      <c r="AN1035" s="33">
        <f>'Inputs and Outputs Part A'!$B$4+'Inputs and Outputs Part A'!$B$12</f>
        <v>105</v>
      </c>
      <c r="AO1035" s="33">
        <f t="shared" si="100"/>
        <v>101</v>
      </c>
      <c r="AP1035" s="33">
        <f>IF(AO1035-AL1035&gt;'Inputs and Outputs Part A'!B$4,AO1035-AL1035-'Inputs and Outputs Part A'!B$4,0)</f>
        <v>0</v>
      </c>
      <c r="AQ1035" s="35">
        <f>'Inputs and Outputs Part A'!$B$5*'Data Sheet A'!AO1035-'Inputs and Outputs Part A'!$B$6*'Data Sheet A'!AP1035</f>
        <v>4040</v>
      </c>
      <c r="AS1035" s="13" t="s">
        <v>1039</v>
      </c>
      <c r="AT1035" s="34">
        <v>3</v>
      </c>
      <c r="AU1035" s="34">
        <v>101</v>
      </c>
      <c r="AV1035" s="33">
        <f>'Inputs and Outputs Part A'!$B$4</f>
        <v>100</v>
      </c>
      <c r="AW1035" s="33">
        <f t="shared" si="101"/>
        <v>100</v>
      </c>
      <c r="AX1035" s="33">
        <f>IF(AW1035-AT1035&gt;'Inputs and Outputs Part A'!B$4,AW1035-AT1035-'Inputs and Outputs Part A'!B$4,0)</f>
        <v>0</v>
      </c>
      <c r="AY1035" s="35">
        <f>'Inputs and Outputs Part A'!$B$5*'Data Sheet A'!AW1035</f>
        <v>4000</v>
      </c>
    </row>
    <row r="1036" spans="1:51" x14ac:dyDescent="0.3">
      <c r="A1036" s="13" t="s">
        <v>1040</v>
      </c>
      <c r="B1036" s="34">
        <v>2</v>
      </c>
      <c r="C1036" s="34">
        <v>102</v>
      </c>
      <c r="D1036" s="33">
        <f>'Inputs and Outputs Part A'!$B$4+'Inputs and Outputs Part A'!$B$8</f>
        <v>101</v>
      </c>
      <c r="E1036" s="33">
        <f t="shared" si="96"/>
        <v>101</v>
      </c>
      <c r="F1036" s="33">
        <f>IF(E1036-B1036&gt;'Inputs and Outputs Part A'!B$4,E1036-B1036-'Inputs and Outputs Part A'!B$4,0)</f>
        <v>0</v>
      </c>
      <c r="G1036" s="35">
        <f>'Inputs and Outputs Part A'!$B$5*'Data Sheet A'!E1036-'Inputs and Outputs Part A'!$B$6*'Data Sheet A'!F1036</f>
        <v>4040</v>
      </c>
      <c r="J1036" s="13" t="s">
        <v>1040</v>
      </c>
      <c r="K1036" s="34">
        <v>2</v>
      </c>
      <c r="L1036" s="34">
        <v>102</v>
      </c>
      <c r="M1036" s="33">
        <f>'Inputs and Outputs Part A'!$B$4+'Inputs and Outputs Part A'!$B$9</f>
        <v>102</v>
      </c>
      <c r="N1036" s="33">
        <f t="shared" si="97"/>
        <v>102</v>
      </c>
      <c r="O1036" s="33">
        <f>IF(N1036-K1036&gt;'Inputs and Outputs Part A'!B$4,N1036-K1036-'Inputs and Outputs Part A'!B$4,0)</f>
        <v>0</v>
      </c>
      <c r="P1036" s="35">
        <f>'Inputs and Outputs Part A'!$B$5*'Data Sheet A'!N1036-'Inputs and Outputs Part A'!$B$6*'Data Sheet A'!O1036</f>
        <v>4080</v>
      </c>
      <c r="S1036" s="13" t="s">
        <v>1040</v>
      </c>
      <c r="T1036" s="34">
        <v>2</v>
      </c>
      <c r="U1036" s="34">
        <v>102</v>
      </c>
      <c r="V1036" s="33">
        <f>'Inputs and Outputs Part A'!$B$4+'Inputs and Outputs Part A'!$B$10</f>
        <v>103</v>
      </c>
      <c r="W1036" s="33">
        <f t="shared" si="98"/>
        <v>102</v>
      </c>
      <c r="X1036" s="33">
        <f>IF(W1036-T1036&gt;'Inputs and Outputs Part A'!B$4,W1036-T1036-'Inputs and Outputs Part A'!B$4,0)</f>
        <v>0</v>
      </c>
      <c r="Y1036" s="35">
        <f>'Inputs and Outputs Part A'!$B$5*'Data Sheet A'!W1036-'Inputs and Outputs Part A'!$B$6*'Data Sheet A'!X1036</f>
        <v>4080</v>
      </c>
      <c r="AB1036" s="13" t="s">
        <v>1040</v>
      </c>
      <c r="AC1036" s="34">
        <v>2</v>
      </c>
      <c r="AD1036" s="34">
        <v>102</v>
      </c>
      <c r="AE1036" s="33">
        <f>'Inputs and Outputs Part A'!$B$4+'Inputs and Outputs Part A'!$B$11</f>
        <v>104</v>
      </c>
      <c r="AF1036" s="33">
        <f t="shared" si="99"/>
        <v>102</v>
      </c>
      <c r="AG1036" s="33">
        <f>IF(AF1036-AC1036&gt;'Inputs and Outputs Part A'!B$4,AF1036-AC1036-'Inputs and Outputs Part A'!B$4,0)</f>
        <v>0</v>
      </c>
      <c r="AH1036" s="35">
        <f>'Inputs and Outputs Part A'!$B$5*'Data Sheet A'!AF1036-'Inputs and Outputs Part A'!$B$6*'Data Sheet A'!AG1036</f>
        <v>4080</v>
      </c>
      <c r="AK1036" s="13" t="s">
        <v>1040</v>
      </c>
      <c r="AL1036" s="34">
        <v>2</v>
      </c>
      <c r="AM1036" s="34">
        <v>102</v>
      </c>
      <c r="AN1036" s="33">
        <f>'Inputs and Outputs Part A'!$B$4+'Inputs and Outputs Part A'!$B$12</f>
        <v>105</v>
      </c>
      <c r="AO1036" s="33">
        <f t="shared" si="100"/>
        <v>102</v>
      </c>
      <c r="AP1036" s="33">
        <f>IF(AO1036-AL1036&gt;'Inputs and Outputs Part A'!B$4,AO1036-AL1036-'Inputs and Outputs Part A'!B$4,0)</f>
        <v>0</v>
      </c>
      <c r="AQ1036" s="35">
        <f>'Inputs and Outputs Part A'!$B$5*'Data Sheet A'!AO1036-'Inputs and Outputs Part A'!$B$6*'Data Sheet A'!AP1036</f>
        <v>4080</v>
      </c>
      <c r="AS1036" s="13" t="s">
        <v>1040</v>
      </c>
      <c r="AT1036" s="34">
        <v>2</v>
      </c>
      <c r="AU1036" s="34">
        <v>102</v>
      </c>
      <c r="AV1036" s="33">
        <f>'Inputs and Outputs Part A'!$B$4</f>
        <v>100</v>
      </c>
      <c r="AW1036" s="33">
        <f t="shared" si="101"/>
        <v>100</v>
      </c>
      <c r="AX1036" s="33">
        <f>IF(AW1036-AT1036&gt;'Inputs and Outputs Part A'!B$4,AW1036-AT1036-'Inputs and Outputs Part A'!B$4,0)</f>
        <v>0</v>
      </c>
      <c r="AY1036" s="35">
        <f>'Inputs and Outputs Part A'!$B$5*'Data Sheet A'!AW1036</f>
        <v>4000</v>
      </c>
    </row>
    <row r="1037" spans="1:51" x14ac:dyDescent="0.3">
      <c r="A1037" s="13" t="s">
        <v>1041</v>
      </c>
      <c r="B1037" s="34">
        <v>1</v>
      </c>
      <c r="C1037" s="34">
        <v>111</v>
      </c>
      <c r="D1037" s="33">
        <f>'Inputs and Outputs Part A'!$B$4+'Inputs and Outputs Part A'!$B$8</f>
        <v>101</v>
      </c>
      <c r="E1037" s="33">
        <f t="shared" si="96"/>
        <v>101</v>
      </c>
      <c r="F1037" s="33">
        <f>IF(E1037-B1037&gt;'Inputs and Outputs Part A'!B$4,E1037-B1037-'Inputs and Outputs Part A'!B$4,0)</f>
        <v>0</v>
      </c>
      <c r="G1037" s="35">
        <f>'Inputs and Outputs Part A'!$B$5*'Data Sheet A'!E1037-'Inputs and Outputs Part A'!$B$6*'Data Sheet A'!F1037</f>
        <v>4040</v>
      </c>
      <c r="J1037" s="13" t="s">
        <v>1041</v>
      </c>
      <c r="K1037" s="34">
        <v>1</v>
      </c>
      <c r="L1037" s="34">
        <v>111</v>
      </c>
      <c r="M1037" s="33">
        <f>'Inputs and Outputs Part A'!$B$4+'Inputs and Outputs Part A'!$B$9</f>
        <v>102</v>
      </c>
      <c r="N1037" s="33">
        <f t="shared" si="97"/>
        <v>102</v>
      </c>
      <c r="O1037" s="33">
        <f>IF(N1037-K1037&gt;'Inputs and Outputs Part A'!B$4,N1037-K1037-'Inputs and Outputs Part A'!B$4,0)</f>
        <v>1</v>
      </c>
      <c r="P1037" s="35">
        <f>'Inputs and Outputs Part A'!$B$5*'Data Sheet A'!N1037-'Inputs and Outputs Part A'!$B$6*'Data Sheet A'!O1037</f>
        <v>3980</v>
      </c>
      <c r="S1037" s="13" t="s">
        <v>1041</v>
      </c>
      <c r="T1037" s="34">
        <v>1</v>
      </c>
      <c r="U1037" s="34">
        <v>111</v>
      </c>
      <c r="V1037" s="33">
        <f>'Inputs and Outputs Part A'!$B$4+'Inputs and Outputs Part A'!$B$10</f>
        <v>103</v>
      </c>
      <c r="W1037" s="33">
        <f t="shared" si="98"/>
        <v>103</v>
      </c>
      <c r="X1037" s="33">
        <f>IF(W1037-T1037&gt;'Inputs and Outputs Part A'!B$4,W1037-T1037-'Inputs and Outputs Part A'!B$4,0)</f>
        <v>2</v>
      </c>
      <c r="Y1037" s="35">
        <f>'Inputs and Outputs Part A'!$B$5*'Data Sheet A'!W1037-'Inputs and Outputs Part A'!$B$6*'Data Sheet A'!X1037</f>
        <v>3920</v>
      </c>
      <c r="AB1037" s="13" t="s">
        <v>1041</v>
      </c>
      <c r="AC1037" s="34">
        <v>1</v>
      </c>
      <c r="AD1037" s="34">
        <v>111</v>
      </c>
      <c r="AE1037" s="33">
        <f>'Inputs and Outputs Part A'!$B$4+'Inputs and Outputs Part A'!$B$11</f>
        <v>104</v>
      </c>
      <c r="AF1037" s="33">
        <f t="shared" si="99"/>
        <v>104</v>
      </c>
      <c r="AG1037" s="33">
        <f>IF(AF1037-AC1037&gt;'Inputs and Outputs Part A'!B$4,AF1037-AC1037-'Inputs and Outputs Part A'!B$4,0)</f>
        <v>3</v>
      </c>
      <c r="AH1037" s="35">
        <f>'Inputs and Outputs Part A'!$B$5*'Data Sheet A'!AF1037-'Inputs and Outputs Part A'!$B$6*'Data Sheet A'!AG1037</f>
        <v>3860</v>
      </c>
      <c r="AK1037" s="13" t="s">
        <v>1041</v>
      </c>
      <c r="AL1037" s="34">
        <v>1</v>
      </c>
      <c r="AM1037" s="34">
        <v>111</v>
      </c>
      <c r="AN1037" s="33">
        <f>'Inputs and Outputs Part A'!$B$4+'Inputs and Outputs Part A'!$B$12</f>
        <v>105</v>
      </c>
      <c r="AO1037" s="33">
        <f t="shared" si="100"/>
        <v>105</v>
      </c>
      <c r="AP1037" s="33">
        <f>IF(AO1037-AL1037&gt;'Inputs and Outputs Part A'!B$4,AO1037-AL1037-'Inputs and Outputs Part A'!B$4,0)</f>
        <v>4</v>
      </c>
      <c r="AQ1037" s="35">
        <f>'Inputs and Outputs Part A'!$B$5*'Data Sheet A'!AO1037-'Inputs and Outputs Part A'!$B$6*'Data Sheet A'!AP1037</f>
        <v>3800</v>
      </c>
      <c r="AS1037" s="13" t="s">
        <v>1041</v>
      </c>
      <c r="AT1037" s="34">
        <v>1</v>
      </c>
      <c r="AU1037" s="34">
        <v>111</v>
      </c>
      <c r="AV1037" s="33">
        <f>'Inputs and Outputs Part A'!$B$4</f>
        <v>100</v>
      </c>
      <c r="AW1037" s="33">
        <f t="shared" si="101"/>
        <v>100</v>
      </c>
      <c r="AX1037" s="33">
        <f>IF(AW1037-AT1037&gt;'Inputs and Outputs Part A'!B$4,AW1037-AT1037-'Inputs and Outputs Part A'!B$4,0)</f>
        <v>0</v>
      </c>
      <c r="AY1037" s="35">
        <f>'Inputs and Outputs Part A'!$B$5*'Data Sheet A'!AW1037</f>
        <v>4000</v>
      </c>
    </row>
    <row r="1038" spans="1:51" x14ac:dyDescent="0.3">
      <c r="A1038" s="13" t="s">
        <v>1042</v>
      </c>
      <c r="B1038" s="34">
        <v>4</v>
      </c>
      <c r="C1038" s="34">
        <v>103</v>
      </c>
      <c r="D1038" s="33">
        <f>'Inputs and Outputs Part A'!$B$4+'Inputs and Outputs Part A'!$B$8</f>
        <v>101</v>
      </c>
      <c r="E1038" s="33">
        <f t="shared" si="96"/>
        <v>101</v>
      </c>
      <c r="F1038" s="33">
        <f>IF(E1038-B1038&gt;'Inputs and Outputs Part A'!B$4,E1038-B1038-'Inputs and Outputs Part A'!B$4,0)</f>
        <v>0</v>
      </c>
      <c r="G1038" s="35">
        <f>'Inputs and Outputs Part A'!$B$5*'Data Sheet A'!E1038-'Inputs and Outputs Part A'!$B$6*'Data Sheet A'!F1038</f>
        <v>4040</v>
      </c>
      <c r="J1038" s="13" t="s">
        <v>1042</v>
      </c>
      <c r="K1038" s="34">
        <v>4</v>
      </c>
      <c r="L1038" s="34">
        <v>103</v>
      </c>
      <c r="M1038" s="33">
        <f>'Inputs and Outputs Part A'!$B$4+'Inputs and Outputs Part A'!$B$9</f>
        <v>102</v>
      </c>
      <c r="N1038" s="33">
        <f t="shared" si="97"/>
        <v>102</v>
      </c>
      <c r="O1038" s="33">
        <f>IF(N1038-K1038&gt;'Inputs and Outputs Part A'!B$4,N1038-K1038-'Inputs and Outputs Part A'!B$4,0)</f>
        <v>0</v>
      </c>
      <c r="P1038" s="35">
        <f>'Inputs and Outputs Part A'!$B$5*'Data Sheet A'!N1038-'Inputs and Outputs Part A'!$B$6*'Data Sheet A'!O1038</f>
        <v>4080</v>
      </c>
      <c r="S1038" s="13" t="s">
        <v>1042</v>
      </c>
      <c r="T1038" s="34">
        <v>4</v>
      </c>
      <c r="U1038" s="34">
        <v>103</v>
      </c>
      <c r="V1038" s="33">
        <f>'Inputs and Outputs Part A'!$B$4+'Inputs and Outputs Part A'!$B$10</f>
        <v>103</v>
      </c>
      <c r="W1038" s="33">
        <f t="shared" si="98"/>
        <v>103</v>
      </c>
      <c r="X1038" s="33">
        <f>IF(W1038-T1038&gt;'Inputs and Outputs Part A'!B$4,W1038-T1038-'Inputs and Outputs Part A'!B$4,0)</f>
        <v>0</v>
      </c>
      <c r="Y1038" s="35">
        <f>'Inputs and Outputs Part A'!$B$5*'Data Sheet A'!W1038-'Inputs and Outputs Part A'!$B$6*'Data Sheet A'!X1038</f>
        <v>4120</v>
      </c>
      <c r="AB1038" s="13" t="s">
        <v>1042</v>
      </c>
      <c r="AC1038" s="34">
        <v>4</v>
      </c>
      <c r="AD1038" s="34">
        <v>103</v>
      </c>
      <c r="AE1038" s="33">
        <f>'Inputs and Outputs Part A'!$B$4+'Inputs and Outputs Part A'!$B$11</f>
        <v>104</v>
      </c>
      <c r="AF1038" s="33">
        <f t="shared" si="99"/>
        <v>103</v>
      </c>
      <c r="AG1038" s="33">
        <f>IF(AF1038-AC1038&gt;'Inputs and Outputs Part A'!B$4,AF1038-AC1038-'Inputs and Outputs Part A'!B$4,0)</f>
        <v>0</v>
      </c>
      <c r="AH1038" s="35">
        <f>'Inputs and Outputs Part A'!$B$5*'Data Sheet A'!AF1038-'Inputs and Outputs Part A'!$B$6*'Data Sheet A'!AG1038</f>
        <v>4120</v>
      </c>
      <c r="AK1038" s="13" t="s">
        <v>1042</v>
      </c>
      <c r="AL1038" s="34">
        <v>4</v>
      </c>
      <c r="AM1038" s="34">
        <v>103</v>
      </c>
      <c r="AN1038" s="33">
        <f>'Inputs and Outputs Part A'!$B$4+'Inputs and Outputs Part A'!$B$12</f>
        <v>105</v>
      </c>
      <c r="AO1038" s="33">
        <f t="shared" si="100"/>
        <v>103</v>
      </c>
      <c r="AP1038" s="33">
        <f>IF(AO1038-AL1038&gt;'Inputs and Outputs Part A'!B$4,AO1038-AL1038-'Inputs and Outputs Part A'!B$4,0)</f>
        <v>0</v>
      </c>
      <c r="AQ1038" s="35">
        <f>'Inputs and Outputs Part A'!$B$5*'Data Sheet A'!AO1038-'Inputs and Outputs Part A'!$B$6*'Data Sheet A'!AP1038</f>
        <v>4120</v>
      </c>
      <c r="AS1038" s="13" t="s">
        <v>1042</v>
      </c>
      <c r="AT1038" s="34">
        <v>4</v>
      </c>
      <c r="AU1038" s="34">
        <v>103</v>
      </c>
      <c r="AV1038" s="33">
        <f>'Inputs and Outputs Part A'!$B$4</f>
        <v>100</v>
      </c>
      <c r="AW1038" s="33">
        <f t="shared" si="101"/>
        <v>100</v>
      </c>
      <c r="AX1038" s="33">
        <f>IF(AW1038-AT1038&gt;'Inputs and Outputs Part A'!B$4,AW1038-AT1038-'Inputs and Outputs Part A'!B$4,0)</f>
        <v>0</v>
      </c>
      <c r="AY1038" s="35">
        <f>'Inputs and Outputs Part A'!$B$5*'Data Sheet A'!AW1038</f>
        <v>4000</v>
      </c>
    </row>
    <row r="1039" spans="1:51" x14ac:dyDescent="0.3">
      <c r="A1039" s="13" t="s">
        <v>1043</v>
      </c>
      <c r="B1039" s="34">
        <v>0</v>
      </c>
      <c r="C1039" s="34">
        <v>104</v>
      </c>
      <c r="D1039" s="33">
        <f>'Inputs and Outputs Part A'!$B$4+'Inputs and Outputs Part A'!$B$8</f>
        <v>101</v>
      </c>
      <c r="E1039" s="33">
        <f t="shared" si="96"/>
        <v>101</v>
      </c>
      <c r="F1039" s="33">
        <f>IF(E1039-B1039&gt;'Inputs and Outputs Part A'!B$4,E1039-B1039-'Inputs and Outputs Part A'!B$4,0)</f>
        <v>1</v>
      </c>
      <c r="G1039" s="35">
        <f>'Inputs and Outputs Part A'!$B$5*'Data Sheet A'!E1039-'Inputs and Outputs Part A'!$B$6*'Data Sheet A'!F1039</f>
        <v>3940</v>
      </c>
      <c r="J1039" s="13" t="s">
        <v>1043</v>
      </c>
      <c r="K1039" s="34">
        <v>0</v>
      </c>
      <c r="L1039" s="34">
        <v>104</v>
      </c>
      <c r="M1039" s="33">
        <f>'Inputs and Outputs Part A'!$B$4+'Inputs and Outputs Part A'!$B$9</f>
        <v>102</v>
      </c>
      <c r="N1039" s="33">
        <f t="shared" si="97"/>
        <v>102</v>
      </c>
      <c r="O1039" s="33">
        <f>IF(N1039-K1039&gt;'Inputs and Outputs Part A'!B$4,N1039-K1039-'Inputs and Outputs Part A'!B$4,0)</f>
        <v>2</v>
      </c>
      <c r="P1039" s="35">
        <f>'Inputs and Outputs Part A'!$B$5*'Data Sheet A'!N1039-'Inputs and Outputs Part A'!$B$6*'Data Sheet A'!O1039</f>
        <v>3880</v>
      </c>
      <c r="S1039" s="13" t="s">
        <v>1043</v>
      </c>
      <c r="T1039" s="34">
        <v>0</v>
      </c>
      <c r="U1039" s="34">
        <v>104</v>
      </c>
      <c r="V1039" s="33">
        <f>'Inputs and Outputs Part A'!$B$4+'Inputs and Outputs Part A'!$B$10</f>
        <v>103</v>
      </c>
      <c r="W1039" s="33">
        <f t="shared" si="98"/>
        <v>103</v>
      </c>
      <c r="X1039" s="33">
        <f>IF(W1039-T1039&gt;'Inputs and Outputs Part A'!B$4,W1039-T1039-'Inputs and Outputs Part A'!B$4,0)</f>
        <v>3</v>
      </c>
      <c r="Y1039" s="35">
        <f>'Inputs and Outputs Part A'!$B$5*'Data Sheet A'!W1039-'Inputs and Outputs Part A'!$B$6*'Data Sheet A'!X1039</f>
        <v>3820</v>
      </c>
      <c r="AB1039" s="13" t="s">
        <v>1043</v>
      </c>
      <c r="AC1039" s="34">
        <v>0</v>
      </c>
      <c r="AD1039" s="34">
        <v>104</v>
      </c>
      <c r="AE1039" s="33">
        <f>'Inputs and Outputs Part A'!$B$4+'Inputs and Outputs Part A'!$B$11</f>
        <v>104</v>
      </c>
      <c r="AF1039" s="33">
        <f t="shared" si="99"/>
        <v>104</v>
      </c>
      <c r="AG1039" s="33">
        <f>IF(AF1039-AC1039&gt;'Inputs and Outputs Part A'!B$4,AF1039-AC1039-'Inputs and Outputs Part A'!B$4,0)</f>
        <v>4</v>
      </c>
      <c r="AH1039" s="35">
        <f>'Inputs and Outputs Part A'!$B$5*'Data Sheet A'!AF1039-'Inputs and Outputs Part A'!$B$6*'Data Sheet A'!AG1039</f>
        <v>3760</v>
      </c>
      <c r="AK1039" s="13" t="s">
        <v>1043</v>
      </c>
      <c r="AL1039" s="34">
        <v>0</v>
      </c>
      <c r="AM1039" s="34">
        <v>104</v>
      </c>
      <c r="AN1039" s="33">
        <f>'Inputs and Outputs Part A'!$B$4+'Inputs and Outputs Part A'!$B$12</f>
        <v>105</v>
      </c>
      <c r="AO1039" s="33">
        <f t="shared" si="100"/>
        <v>104</v>
      </c>
      <c r="AP1039" s="33">
        <f>IF(AO1039-AL1039&gt;'Inputs and Outputs Part A'!B$4,AO1039-AL1039-'Inputs and Outputs Part A'!B$4,0)</f>
        <v>4</v>
      </c>
      <c r="AQ1039" s="35">
        <f>'Inputs and Outputs Part A'!$B$5*'Data Sheet A'!AO1039-'Inputs and Outputs Part A'!$B$6*'Data Sheet A'!AP1039</f>
        <v>3760</v>
      </c>
      <c r="AS1039" s="13" t="s">
        <v>1043</v>
      </c>
      <c r="AT1039" s="34">
        <v>0</v>
      </c>
      <c r="AU1039" s="34">
        <v>104</v>
      </c>
      <c r="AV1039" s="33">
        <f>'Inputs and Outputs Part A'!$B$4</f>
        <v>100</v>
      </c>
      <c r="AW1039" s="33">
        <f t="shared" si="101"/>
        <v>100</v>
      </c>
      <c r="AX1039" s="33">
        <f>IF(AW1039-AT1039&gt;'Inputs and Outputs Part A'!B$4,AW1039-AT1039-'Inputs and Outputs Part A'!B$4,0)</f>
        <v>0</v>
      </c>
      <c r="AY1039" s="35">
        <f>'Inputs and Outputs Part A'!$B$5*'Data Sheet A'!AW1039</f>
        <v>4000</v>
      </c>
    </row>
    <row r="1040" spans="1:51" x14ac:dyDescent="0.3">
      <c r="A1040" s="13" t="s">
        <v>1044</v>
      </c>
      <c r="B1040" s="34">
        <v>1</v>
      </c>
      <c r="C1040" s="34">
        <v>106</v>
      </c>
      <c r="D1040" s="33">
        <f>'Inputs and Outputs Part A'!$B$4+'Inputs and Outputs Part A'!$B$8</f>
        <v>101</v>
      </c>
      <c r="E1040" s="33">
        <f t="shared" si="96"/>
        <v>101</v>
      </c>
      <c r="F1040" s="33">
        <f>IF(E1040-B1040&gt;'Inputs and Outputs Part A'!B$4,E1040-B1040-'Inputs and Outputs Part A'!B$4,0)</f>
        <v>0</v>
      </c>
      <c r="G1040" s="35">
        <f>'Inputs and Outputs Part A'!$B$5*'Data Sheet A'!E1040-'Inputs and Outputs Part A'!$B$6*'Data Sheet A'!F1040</f>
        <v>4040</v>
      </c>
      <c r="J1040" s="13" t="s">
        <v>1044</v>
      </c>
      <c r="K1040" s="34">
        <v>1</v>
      </c>
      <c r="L1040" s="34">
        <v>106</v>
      </c>
      <c r="M1040" s="33">
        <f>'Inputs and Outputs Part A'!$B$4+'Inputs and Outputs Part A'!$B$9</f>
        <v>102</v>
      </c>
      <c r="N1040" s="33">
        <f t="shared" si="97"/>
        <v>102</v>
      </c>
      <c r="O1040" s="33">
        <f>IF(N1040-K1040&gt;'Inputs and Outputs Part A'!B$4,N1040-K1040-'Inputs and Outputs Part A'!B$4,0)</f>
        <v>1</v>
      </c>
      <c r="P1040" s="35">
        <f>'Inputs and Outputs Part A'!$B$5*'Data Sheet A'!N1040-'Inputs and Outputs Part A'!$B$6*'Data Sheet A'!O1040</f>
        <v>3980</v>
      </c>
      <c r="S1040" s="13" t="s">
        <v>1044</v>
      </c>
      <c r="T1040" s="34">
        <v>1</v>
      </c>
      <c r="U1040" s="34">
        <v>106</v>
      </c>
      <c r="V1040" s="33">
        <f>'Inputs and Outputs Part A'!$B$4+'Inputs and Outputs Part A'!$B$10</f>
        <v>103</v>
      </c>
      <c r="W1040" s="33">
        <f t="shared" si="98"/>
        <v>103</v>
      </c>
      <c r="X1040" s="33">
        <f>IF(W1040-T1040&gt;'Inputs and Outputs Part A'!B$4,W1040-T1040-'Inputs and Outputs Part A'!B$4,0)</f>
        <v>2</v>
      </c>
      <c r="Y1040" s="35">
        <f>'Inputs and Outputs Part A'!$B$5*'Data Sheet A'!W1040-'Inputs and Outputs Part A'!$B$6*'Data Sheet A'!X1040</f>
        <v>3920</v>
      </c>
      <c r="AB1040" s="13" t="s">
        <v>1044</v>
      </c>
      <c r="AC1040" s="34">
        <v>1</v>
      </c>
      <c r="AD1040" s="34">
        <v>106</v>
      </c>
      <c r="AE1040" s="33">
        <f>'Inputs and Outputs Part A'!$B$4+'Inputs and Outputs Part A'!$B$11</f>
        <v>104</v>
      </c>
      <c r="AF1040" s="33">
        <f t="shared" si="99"/>
        <v>104</v>
      </c>
      <c r="AG1040" s="33">
        <f>IF(AF1040-AC1040&gt;'Inputs and Outputs Part A'!B$4,AF1040-AC1040-'Inputs and Outputs Part A'!B$4,0)</f>
        <v>3</v>
      </c>
      <c r="AH1040" s="35">
        <f>'Inputs and Outputs Part A'!$B$5*'Data Sheet A'!AF1040-'Inputs and Outputs Part A'!$B$6*'Data Sheet A'!AG1040</f>
        <v>3860</v>
      </c>
      <c r="AK1040" s="13" t="s">
        <v>1044</v>
      </c>
      <c r="AL1040" s="34">
        <v>1</v>
      </c>
      <c r="AM1040" s="34">
        <v>106</v>
      </c>
      <c r="AN1040" s="33">
        <f>'Inputs and Outputs Part A'!$B$4+'Inputs and Outputs Part A'!$B$12</f>
        <v>105</v>
      </c>
      <c r="AO1040" s="33">
        <f t="shared" si="100"/>
        <v>105</v>
      </c>
      <c r="AP1040" s="33">
        <f>IF(AO1040-AL1040&gt;'Inputs and Outputs Part A'!B$4,AO1040-AL1040-'Inputs and Outputs Part A'!B$4,0)</f>
        <v>4</v>
      </c>
      <c r="AQ1040" s="35">
        <f>'Inputs and Outputs Part A'!$B$5*'Data Sheet A'!AO1040-'Inputs and Outputs Part A'!$B$6*'Data Sheet A'!AP1040</f>
        <v>3800</v>
      </c>
      <c r="AS1040" s="13" t="s">
        <v>1044</v>
      </c>
      <c r="AT1040" s="34">
        <v>1</v>
      </c>
      <c r="AU1040" s="34">
        <v>106</v>
      </c>
      <c r="AV1040" s="33">
        <f>'Inputs and Outputs Part A'!$B$4</f>
        <v>100</v>
      </c>
      <c r="AW1040" s="33">
        <f t="shared" si="101"/>
        <v>100</v>
      </c>
      <c r="AX1040" s="33">
        <f>IF(AW1040-AT1040&gt;'Inputs and Outputs Part A'!B$4,AW1040-AT1040-'Inputs and Outputs Part A'!B$4,0)</f>
        <v>0</v>
      </c>
      <c r="AY1040" s="35">
        <f>'Inputs and Outputs Part A'!$B$5*'Data Sheet A'!AW1040</f>
        <v>4000</v>
      </c>
    </row>
    <row r="1041" spans="1:51" x14ac:dyDescent="0.3">
      <c r="A1041" s="13" t="s">
        <v>1045</v>
      </c>
      <c r="B1041" s="34">
        <v>2</v>
      </c>
      <c r="C1041" s="34">
        <v>102</v>
      </c>
      <c r="D1041" s="33">
        <f>'Inputs and Outputs Part A'!$B$4+'Inputs and Outputs Part A'!$B$8</f>
        <v>101</v>
      </c>
      <c r="E1041" s="33">
        <f t="shared" si="96"/>
        <v>101</v>
      </c>
      <c r="F1041" s="33">
        <f>IF(E1041-B1041&gt;'Inputs and Outputs Part A'!B$4,E1041-B1041-'Inputs and Outputs Part A'!B$4,0)</f>
        <v>0</v>
      </c>
      <c r="G1041" s="35">
        <f>'Inputs and Outputs Part A'!$B$5*'Data Sheet A'!E1041-'Inputs and Outputs Part A'!$B$6*'Data Sheet A'!F1041</f>
        <v>4040</v>
      </c>
      <c r="J1041" s="13" t="s">
        <v>1045</v>
      </c>
      <c r="K1041" s="34">
        <v>2</v>
      </c>
      <c r="L1041" s="34">
        <v>102</v>
      </c>
      <c r="M1041" s="33">
        <f>'Inputs and Outputs Part A'!$B$4+'Inputs and Outputs Part A'!$B$9</f>
        <v>102</v>
      </c>
      <c r="N1041" s="33">
        <f t="shared" si="97"/>
        <v>102</v>
      </c>
      <c r="O1041" s="33">
        <f>IF(N1041-K1041&gt;'Inputs and Outputs Part A'!B$4,N1041-K1041-'Inputs and Outputs Part A'!B$4,0)</f>
        <v>0</v>
      </c>
      <c r="P1041" s="35">
        <f>'Inputs and Outputs Part A'!$B$5*'Data Sheet A'!N1041-'Inputs and Outputs Part A'!$B$6*'Data Sheet A'!O1041</f>
        <v>4080</v>
      </c>
      <c r="S1041" s="13" t="s">
        <v>1045</v>
      </c>
      <c r="T1041" s="34">
        <v>2</v>
      </c>
      <c r="U1041" s="34">
        <v>102</v>
      </c>
      <c r="V1041" s="33">
        <f>'Inputs and Outputs Part A'!$B$4+'Inputs and Outputs Part A'!$B$10</f>
        <v>103</v>
      </c>
      <c r="W1041" s="33">
        <f t="shared" si="98"/>
        <v>102</v>
      </c>
      <c r="X1041" s="33">
        <f>IF(W1041-T1041&gt;'Inputs and Outputs Part A'!B$4,W1041-T1041-'Inputs and Outputs Part A'!B$4,0)</f>
        <v>0</v>
      </c>
      <c r="Y1041" s="35">
        <f>'Inputs and Outputs Part A'!$B$5*'Data Sheet A'!W1041-'Inputs and Outputs Part A'!$B$6*'Data Sheet A'!X1041</f>
        <v>4080</v>
      </c>
      <c r="AB1041" s="13" t="s">
        <v>1045</v>
      </c>
      <c r="AC1041" s="34">
        <v>2</v>
      </c>
      <c r="AD1041" s="34">
        <v>102</v>
      </c>
      <c r="AE1041" s="33">
        <f>'Inputs and Outputs Part A'!$B$4+'Inputs and Outputs Part A'!$B$11</f>
        <v>104</v>
      </c>
      <c r="AF1041" s="33">
        <f t="shared" si="99"/>
        <v>102</v>
      </c>
      <c r="AG1041" s="33">
        <f>IF(AF1041-AC1041&gt;'Inputs and Outputs Part A'!B$4,AF1041-AC1041-'Inputs and Outputs Part A'!B$4,0)</f>
        <v>0</v>
      </c>
      <c r="AH1041" s="35">
        <f>'Inputs and Outputs Part A'!$B$5*'Data Sheet A'!AF1041-'Inputs and Outputs Part A'!$B$6*'Data Sheet A'!AG1041</f>
        <v>4080</v>
      </c>
      <c r="AK1041" s="13" t="s">
        <v>1045</v>
      </c>
      <c r="AL1041" s="34">
        <v>2</v>
      </c>
      <c r="AM1041" s="34">
        <v>102</v>
      </c>
      <c r="AN1041" s="33">
        <f>'Inputs and Outputs Part A'!$B$4+'Inputs and Outputs Part A'!$B$12</f>
        <v>105</v>
      </c>
      <c r="AO1041" s="33">
        <f t="shared" si="100"/>
        <v>102</v>
      </c>
      <c r="AP1041" s="33">
        <f>IF(AO1041-AL1041&gt;'Inputs and Outputs Part A'!B$4,AO1041-AL1041-'Inputs and Outputs Part A'!B$4,0)</f>
        <v>0</v>
      </c>
      <c r="AQ1041" s="35">
        <f>'Inputs and Outputs Part A'!$B$5*'Data Sheet A'!AO1041-'Inputs and Outputs Part A'!$B$6*'Data Sheet A'!AP1041</f>
        <v>4080</v>
      </c>
      <c r="AS1041" s="13" t="s">
        <v>1045</v>
      </c>
      <c r="AT1041" s="34">
        <v>2</v>
      </c>
      <c r="AU1041" s="34">
        <v>102</v>
      </c>
      <c r="AV1041" s="33">
        <f>'Inputs and Outputs Part A'!$B$4</f>
        <v>100</v>
      </c>
      <c r="AW1041" s="33">
        <f t="shared" si="101"/>
        <v>100</v>
      </c>
      <c r="AX1041" s="33">
        <f>IF(AW1041-AT1041&gt;'Inputs and Outputs Part A'!B$4,AW1041-AT1041-'Inputs and Outputs Part A'!B$4,0)</f>
        <v>0</v>
      </c>
      <c r="AY1041" s="35">
        <f>'Inputs and Outputs Part A'!$B$5*'Data Sheet A'!AW1041</f>
        <v>4000</v>
      </c>
    </row>
    <row r="1042" spans="1:51" x14ac:dyDescent="0.3">
      <c r="A1042" s="13" t="s">
        <v>1046</v>
      </c>
      <c r="B1042" s="34">
        <v>2</v>
      </c>
      <c r="C1042" s="34">
        <v>96</v>
      </c>
      <c r="D1042" s="33">
        <f>'Inputs and Outputs Part A'!$B$4+'Inputs and Outputs Part A'!$B$8</f>
        <v>101</v>
      </c>
      <c r="E1042" s="33">
        <f t="shared" si="96"/>
        <v>96</v>
      </c>
      <c r="F1042" s="33">
        <f>IF(E1042-B1042&gt;'Inputs and Outputs Part A'!B$4,E1042-B1042-'Inputs and Outputs Part A'!B$4,0)</f>
        <v>0</v>
      </c>
      <c r="G1042" s="35">
        <f>'Inputs and Outputs Part A'!$B$5*'Data Sheet A'!E1042-'Inputs and Outputs Part A'!$B$6*'Data Sheet A'!F1042</f>
        <v>3840</v>
      </c>
      <c r="J1042" s="13" t="s">
        <v>1046</v>
      </c>
      <c r="K1042" s="34">
        <v>2</v>
      </c>
      <c r="L1042" s="34">
        <v>96</v>
      </c>
      <c r="M1042" s="33">
        <f>'Inputs and Outputs Part A'!$B$4+'Inputs and Outputs Part A'!$B$9</f>
        <v>102</v>
      </c>
      <c r="N1042" s="33">
        <f t="shared" si="97"/>
        <v>96</v>
      </c>
      <c r="O1042" s="33">
        <f>IF(N1042-K1042&gt;'Inputs and Outputs Part A'!B$4,N1042-K1042-'Inputs and Outputs Part A'!B$4,0)</f>
        <v>0</v>
      </c>
      <c r="P1042" s="35">
        <f>'Inputs and Outputs Part A'!$B$5*'Data Sheet A'!N1042-'Inputs and Outputs Part A'!$B$6*'Data Sheet A'!O1042</f>
        <v>3840</v>
      </c>
      <c r="S1042" s="13" t="s">
        <v>1046</v>
      </c>
      <c r="T1042" s="34">
        <v>2</v>
      </c>
      <c r="U1042" s="34">
        <v>96</v>
      </c>
      <c r="V1042" s="33">
        <f>'Inputs and Outputs Part A'!$B$4+'Inputs and Outputs Part A'!$B$10</f>
        <v>103</v>
      </c>
      <c r="W1042" s="33">
        <f t="shared" si="98"/>
        <v>96</v>
      </c>
      <c r="X1042" s="33">
        <f>IF(W1042-T1042&gt;'Inputs and Outputs Part A'!B$4,W1042-T1042-'Inputs and Outputs Part A'!B$4,0)</f>
        <v>0</v>
      </c>
      <c r="Y1042" s="35">
        <f>'Inputs and Outputs Part A'!$B$5*'Data Sheet A'!W1042-'Inputs and Outputs Part A'!$B$6*'Data Sheet A'!X1042</f>
        <v>3840</v>
      </c>
      <c r="AB1042" s="13" t="s">
        <v>1046</v>
      </c>
      <c r="AC1042" s="34">
        <v>2</v>
      </c>
      <c r="AD1042" s="34">
        <v>96</v>
      </c>
      <c r="AE1042" s="33">
        <f>'Inputs and Outputs Part A'!$B$4+'Inputs and Outputs Part A'!$B$11</f>
        <v>104</v>
      </c>
      <c r="AF1042" s="33">
        <f t="shared" si="99"/>
        <v>96</v>
      </c>
      <c r="AG1042" s="33">
        <f>IF(AF1042-AC1042&gt;'Inputs and Outputs Part A'!B$4,AF1042-AC1042-'Inputs and Outputs Part A'!B$4,0)</f>
        <v>0</v>
      </c>
      <c r="AH1042" s="35">
        <f>'Inputs and Outputs Part A'!$B$5*'Data Sheet A'!AF1042-'Inputs and Outputs Part A'!$B$6*'Data Sheet A'!AG1042</f>
        <v>3840</v>
      </c>
      <c r="AK1042" s="13" t="s">
        <v>1046</v>
      </c>
      <c r="AL1042" s="34">
        <v>2</v>
      </c>
      <c r="AM1042" s="34">
        <v>96</v>
      </c>
      <c r="AN1042" s="33">
        <f>'Inputs and Outputs Part A'!$B$4+'Inputs and Outputs Part A'!$B$12</f>
        <v>105</v>
      </c>
      <c r="AO1042" s="33">
        <f t="shared" si="100"/>
        <v>96</v>
      </c>
      <c r="AP1042" s="33">
        <f>IF(AO1042-AL1042&gt;'Inputs and Outputs Part A'!B$4,AO1042-AL1042-'Inputs and Outputs Part A'!B$4,0)</f>
        <v>0</v>
      </c>
      <c r="AQ1042" s="35">
        <f>'Inputs and Outputs Part A'!$B$5*'Data Sheet A'!AO1042-'Inputs and Outputs Part A'!$B$6*'Data Sheet A'!AP1042</f>
        <v>3840</v>
      </c>
      <c r="AS1042" s="13" t="s">
        <v>1046</v>
      </c>
      <c r="AT1042" s="34">
        <v>2</v>
      </c>
      <c r="AU1042" s="34">
        <v>96</v>
      </c>
      <c r="AV1042" s="33">
        <f>'Inputs and Outputs Part A'!$B$4</f>
        <v>100</v>
      </c>
      <c r="AW1042" s="33">
        <f t="shared" si="101"/>
        <v>96</v>
      </c>
      <c r="AX1042" s="33">
        <f>IF(AW1042-AT1042&gt;'Inputs and Outputs Part A'!B$4,AW1042-AT1042-'Inputs and Outputs Part A'!B$4,0)</f>
        <v>0</v>
      </c>
      <c r="AY1042" s="35">
        <f>'Inputs and Outputs Part A'!$B$5*'Data Sheet A'!AW1042</f>
        <v>3840</v>
      </c>
    </row>
    <row r="1043" spans="1:51" x14ac:dyDescent="0.3">
      <c r="A1043" s="13" t="s">
        <v>1047</v>
      </c>
      <c r="B1043" s="34">
        <v>1</v>
      </c>
      <c r="C1043" s="34">
        <v>104</v>
      </c>
      <c r="D1043" s="33">
        <f>'Inputs and Outputs Part A'!$B$4+'Inputs and Outputs Part A'!$B$8</f>
        <v>101</v>
      </c>
      <c r="E1043" s="33">
        <f t="shared" si="96"/>
        <v>101</v>
      </c>
      <c r="F1043" s="33">
        <f>IF(E1043-B1043&gt;'Inputs and Outputs Part A'!B$4,E1043-B1043-'Inputs and Outputs Part A'!B$4,0)</f>
        <v>0</v>
      </c>
      <c r="G1043" s="35">
        <f>'Inputs and Outputs Part A'!$B$5*'Data Sheet A'!E1043-'Inputs and Outputs Part A'!$B$6*'Data Sheet A'!F1043</f>
        <v>4040</v>
      </c>
      <c r="J1043" s="13" t="s">
        <v>1047</v>
      </c>
      <c r="K1043" s="34">
        <v>1</v>
      </c>
      <c r="L1043" s="34">
        <v>104</v>
      </c>
      <c r="M1043" s="33">
        <f>'Inputs and Outputs Part A'!$B$4+'Inputs and Outputs Part A'!$B$9</f>
        <v>102</v>
      </c>
      <c r="N1043" s="33">
        <f t="shared" si="97"/>
        <v>102</v>
      </c>
      <c r="O1043" s="33">
        <f>IF(N1043-K1043&gt;'Inputs and Outputs Part A'!B$4,N1043-K1043-'Inputs and Outputs Part A'!B$4,0)</f>
        <v>1</v>
      </c>
      <c r="P1043" s="35">
        <f>'Inputs and Outputs Part A'!$B$5*'Data Sheet A'!N1043-'Inputs and Outputs Part A'!$B$6*'Data Sheet A'!O1043</f>
        <v>3980</v>
      </c>
      <c r="S1043" s="13" t="s">
        <v>1047</v>
      </c>
      <c r="T1043" s="34">
        <v>1</v>
      </c>
      <c r="U1043" s="34">
        <v>104</v>
      </c>
      <c r="V1043" s="33">
        <f>'Inputs and Outputs Part A'!$B$4+'Inputs and Outputs Part A'!$B$10</f>
        <v>103</v>
      </c>
      <c r="W1043" s="33">
        <f t="shared" si="98"/>
        <v>103</v>
      </c>
      <c r="X1043" s="33">
        <f>IF(W1043-T1043&gt;'Inputs and Outputs Part A'!B$4,W1043-T1043-'Inputs and Outputs Part A'!B$4,0)</f>
        <v>2</v>
      </c>
      <c r="Y1043" s="35">
        <f>'Inputs and Outputs Part A'!$B$5*'Data Sheet A'!W1043-'Inputs and Outputs Part A'!$B$6*'Data Sheet A'!X1043</f>
        <v>3920</v>
      </c>
      <c r="AB1043" s="13" t="s">
        <v>1047</v>
      </c>
      <c r="AC1043" s="34">
        <v>1</v>
      </c>
      <c r="AD1043" s="34">
        <v>104</v>
      </c>
      <c r="AE1043" s="33">
        <f>'Inputs and Outputs Part A'!$B$4+'Inputs and Outputs Part A'!$B$11</f>
        <v>104</v>
      </c>
      <c r="AF1043" s="33">
        <f t="shared" si="99"/>
        <v>104</v>
      </c>
      <c r="AG1043" s="33">
        <f>IF(AF1043-AC1043&gt;'Inputs and Outputs Part A'!B$4,AF1043-AC1043-'Inputs and Outputs Part A'!B$4,0)</f>
        <v>3</v>
      </c>
      <c r="AH1043" s="35">
        <f>'Inputs and Outputs Part A'!$B$5*'Data Sheet A'!AF1043-'Inputs and Outputs Part A'!$B$6*'Data Sheet A'!AG1043</f>
        <v>3860</v>
      </c>
      <c r="AK1043" s="13" t="s">
        <v>1047</v>
      </c>
      <c r="AL1043" s="34">
        <v>1</v>
      </c>
      <c r="AM1043" s="34">
        <v>104</v>
      </c>
      <c r="AN1043" s="33">
        <f>'Inputs and Outputs Part A'!$B$4+'Inputs and Outputs Part A'!$B$12</f>
        <v>105</v>
      </c>
      <c r="AO1043" s="33">
        <f t="shared" si="100"/>
        <v>104</v>
      </c>
      <c r="AP1043" s="33">
        <f>IF(AO1043-AL1043&gt;'Inputs and Outputs Part A'!B$4,AO1043-AL1043-'Inputs and Outputs Part A'!B$4,0)</f>
        <v>3</v>
      </c>
      <c r="AQ1043" s="35">
        <f>'Inputs and Outputs Part A'!$B$5*'Data Sheet A'!AO1043-'Inputs and Outputs Part A'!$B$6*'Data Sheet A'!AP1043</f>
        <v>3860</v>
      </c>
      <c r="AS1043" s="13" t="s">
        <v>1047</v>
      </c>
      <c r="AT1043" s="34">
        <v>1</v>
      </c>
      <c r="AU1043" s="34">
        <v>104</v>
      </c>
      <c r="AV1043" s="33">
        <f>'Inputs and Outputs Part A'!$B$4</f>
        <v>100</v>
      </c>
      <c r="AW1043" s="33">
        <f t="shared" si="101"/>
        <v>100</v>
      </c>
      <c r="AX1043" s="33">
        <f>IF(AW1043-AT1043&gt;'Inputs and Outputs Part A'!B$4,AW1043-AT1043-'Inputs and Outputs Part A'!B$4,0)</f>
        <v>0</v>
      </c>
      <c r="AY1043" s="35">
        <f>'Inputs and Outputs Part A'!$B$5*'Data Sheet A'!AW1043</f>
        <v>4000</v>
      </c>
    </row>
    <row r="1044" spans="1:51" x14ac:dyDescent="0.3">
      <c r="A1044" s="13" t="s">
        <v>1048</v>
      </c>
      <c r="B1044" s="34">
        <v>6</v>
      </c>
      <c r="C1044" s="34">
        <v>107</v>
      </c>
      <c r="D1044" s="33">
        <f>'Inputs and Outputs Part A'!$B$4+'Inputs and Outputs Part A'!$B$8</f>
        <v>101</v>
      </c>
      <c r="E1044" s="33">
        <f t="shared" si="96"/>
        <v>101</v>
      </c>
      <c r="F1044" s="33">
        <f>IF(E1044-B1044&gt;'Inputs and Outputs Part A'!B$4,E1044-B1044-'Inputs and Outputs Part A'!B$4,0)</f>
        <v>0</v>
      </c>
      <c r="G1044" s="35">
        <f>'Inputs and Outputs Part A'!$B$5*'Data Sheet A'!E1044-'Inputs and Outputs Part A'!$B$6*'Data Sheet A'!F1044</f>
        <v>4040</v>
      </c>
      <c r="J1044" s="13" t="s">
        <v>1048</v>
      </c>
      <c r="K1044" s="34">
        <v>6</v>
      </c>
      <c r="L1044" s="34">
        <v>107</v>
      </c>
      <c r="M1044" s="33">
        <f>'Inputs and Outputs Part A'!$B$4+'Inputs and Outputs Part A'!$B$9</f>
        <v>102</v>
      </c>
      <c r="N1044" s="33">
        <f t="shared" si="97"/>
        <v>102</v>
      </c>
      <c r="O1044" s="33">
        <f>IF(N1044-K1044&gt;'Inputs and Outputs Part A'!B$4,N1044-K1044-'Inputs and Outputs Part A'!B$4,0)</f>
        <v>0</v>
      </c>
      <c r="P1044" s="35">
        <f>'Inputs and Outputs Part A'!$B$5*'Data Sheet A'!N1044-'Inputs and Outputs Part A'!$B$6*'Data Sheet A'!O1044</f>
        <v>4080</v>
      </c>
      <c r="S1044" s="13" t="s">
        <v>1048</v>
      </c>
      <c r="T1044" s="34">
        <v>6</v>
      </c>
      <c r="U1044" s="34">
        <v>107</v>
      </c>
      <c r="V1044" s="33">
        <f>'Inputs and Outputs Part A'!$B$4+'Inputs and Outputs Part A'!$B$10</f>
        <v>103</v>
      </c>
      <c r="W1044" s="33">
        <f t="shared" si="98"/>
        <v>103</v>
      </c>
      <c r="X1044" s="33">
        <f>IF(W1044-T1044&gt;'Inputs and Outputs Part A'!B$4,W1044-T1044-'Inputs and Outputs Part A'!B$4,0)</f>
        <v>0</v>
      </c>
      <c r="Y1044" s="35">
        <f>'Inputs and Outputs Part A'!$B$5*'Data Sheet A'!W1044-'Inputs and Outputs Part A'!$B$6*'Data Sheet A'!X1044</f>
        <v>4120</v>
      </c>
      <c r="AB1044" s="13" t="s">
        <v>1048</v>
      </c>
      <c r="AC1044" s="34">
        <v>6</v>
      </c>
      <c r="AD1044" s="34">
        <v>107</v>
      </c>
      <c r="AE1044" s="33">
        <f>'Inputs and Outputs Part A'!$B$4+'Inputs and Outputs Part A'!$B$11</f>
        <v>104</v>
      </c>
      <c r="AF1044" s="33">
        <f t="shared" si="99"/>
        <v>104</v>
      </c>
      <c r="AG1044" s="33">
        <f>IF(AF1044-AC1044&gt;'Inputs and Outputs Part A'!B$4,AF1044-AC1044-'Inputs and Outputs Part A'!B$4,0)</f>
        <v>0</v>
      </c>
      <c r="AH1044" s="35">
        <f>'Inputs and Outputs Part A'!$B$5*'Data Sheet A'!AF1044-'Inputs and Outputs Part A'!$B$6*'Data Sheet A'!AG1044</f>
        <v>4160</v>
      </c>
      <c r="AK1044" s="13" t="s">
        <v>1048</v>
      </c>
      <c r="AL1044" s="34">
        <v>6</v>
      </c>
      <c r="AM1044" s="34">
        <v>107</v>
      </c>
      <c r="AN1044" s="33">
        <f>'Inputs and Outputs Part A'!$B$4+'Inputs and Outputs Part A'!$B$12</f>
        <v>105</v>
      </c>
      <c r="AO1044" s="33">
        <f t="shared" si="100"/>
        <v>105</v>
      </c>
      <c r="AP1044" s="33">
        <f>IF(AO1044-AL1044&gt;'Inputs and Outputs Part A'!B$4,AO1044-AL1044-'Inputs and Outputs Part A'!B$4,0)</f>
        <v>0</v>
      </c>
      <c r="AQ1044" s="35">
        <f>'Inputs and Outputs Part A'!$B$5*'Data Sheet A'!AO1044-'Inputs and Outputs Part A'!$B$6*'Data Sheet A'!AP1044</f>
        <v>4200</v>
      </c>
      <c r="AS1044" s="13" t="s">
        <v>1048</v>
      </c>
      <c r="AT1044" s="34">
        <v>6</v>
      </c>
      <c r="AU1044" s="34">
        <v>107</v>
      </c>
      <c r="AV1044" s="33">
        <f>'Inputs and Outputs Part A'!$B$4</f>
        <v>100</v>
      </c>
      <c r="AW1044" s="33">
        <f t="shared" si="101"/>
        <v>100</v>
      </c>
      <c r="AX1044" s="33">
        <f>IF(AW1044-AT1044&gt;'Inputs and Outputs Part A'!B$4,AW1044-AT1044-'Inputs and Outputs Part A'!B$4,0)</f>
        <v>0</v>
      </c>
      <c r="AY1044" s="35">
        <f>'Inputs and Outputs Part A'!$B$5*'Data Sheet A'!AW1044</f>
        <v>4000</v>
      </c>
    </row>
    <row r="1045" spans="1:51" x14ac:dyDescent="0.3">
      <c r="A1045" s="13" t="s">
        <v>1049</v>
      </c>
      <c r="B1045" s="34">
        <v>1</v>
      </c>
      <c r="C1045" s="34">
        <v>95</v>
      </c>
      <c r="D1045" s="33">
        <f>'Inputs and Outputs Part A'!$B$4+'Inputs and Outputs Part A'!$B$8</f>
        <v>101</v>
      </c>
      <c r="E1045" s="33">
        <f t="shared" si="96"/>
        <v>95</v>
      </c>
      <c r="F1045" s="33">
        <f>IF(E1045-B1045&gt;'Inputs and Outputs Part A'!B$4,E1045-B1045-'Inputs and Outputs Part A'!B$4,0)</f>
        <v>0</v>
      </c>
      <c r="G1045" s="35">
        <f>'Inputs and Outputs Part A'!$B$5*'Data Sheet A'!E1045-'Inputs and Outputs Part A'!$B$6*'Data Sheet A'!F1045</f>
        <v>3800</v>
      </c>
      <c r="J1045" s="13" t="s">
        <v>1049</v>
      </c>
      <c r="K1045" s="34">
        <v>1</v>
      </c>
      <c r="L1045" s="34">
        <v>95</v>
      </c>
      <c r="M1045" s="33">
        <f>'Inputs and Outputs Part A'!$B$4+'Inputs and Outputs Part A'!$B$9</f>
        <v>102</v>
      </c>
      <c r="N1045" s="33">
        <f t="shared" si="97"/>
        <v>95</v>
      </c>
      <c r="O1045" s="33">
        <f>IF(N1045-K1045&gt;'Inputs and Outputs Part A'!B$4,N1045-K1045-'Inputs and Outputs Part A'!B$4,0)</f>
        <v>0</v>
      </c>
      <c r="P1045" s="35">
        <f>'Inputs and Outputs Part A'!$B$5*'Data Sheet A'!N1045-'Inputs and Outputs Part A'!$B$6*'Data Sheet A'!O1045</f>
        <v>3800</v>
      </c>
      <c r="S1045" s="13" t="s">
        <v>1049</v>
      </c>
      <c r="T1045" s="34">
        <v>1</v>
      </c>
      <c r="U1045" s="34">
        <v>95</v>
      </c>
      <c r="V1045" s="33">
        <f>'Inputs and Outputs Part A'!$B$4+'Inputs and Outputs Part A'!$B$10</f>
        <v>103</v>
      </c>
      <c r="W1045" s="33">
        <f t="shared" si="98"/>
        <v>95</v>
      </c>
      <c r="X1045" s="33">
        <f>IF(W1045-T1045&gt;'Inputs and Outputs Part A'!B$4,W1045-T1045-'Inputs and Outputs Part A'!B$4,0)</f>
        <v>0</v>
      </c>
      <c r="Y1045" s="35">
        <f>'Inputs and Outputs Part A'!$B$5*'Data Sheet A'!W1045-'Inputs and Outputs Part A'!$B$6*'Data Sheet A'!X1045</f>
        <v>3800</v>
      </c>
      <c r="AB1045" s="13" t="s">
        <v>1049</v>
      </c>
      <c r="AC1045" s="34">
        <v>1</v>
      </c>
      <c r="AD1045" s="34">
        <v>95</v>
      </c>
      <c r="AE1045" s="33">
        <f>'Inputs and Outputs Part A'!$B$4+'Inputs and Outputs Part A'!$B$11</f>
        <v>104</v>
      </c>
      <c r="AF1045" s="33">
        <f t="shared" si="99"/>
        <v>95</v>
      </c>
      <c r="AG1045" s="33">
        <f>IF(AF1045-AC1045&gt;'Inputs and Outputs Part A'!B$4,AF1045-AC1045-'Inputs and Outputs Part A'!B$4,0)</f>
        <v>0</v>
      </c>
      <c r="AH1045" s="35">
        <f>'Inputs and Outputs Part A'!$B$5*'Data Sheet A'!AF1045-'Inputs and Outputs Part A'!$B$6*'Data Sheet A'!AG1045</f>
        <v>3800</v>
      </c>
      <c r="AK1045" s="13" t="s">
        <v>1049</v>
      </c>
      <c r="AL1045" s="34">
        <v>1</v>
      </c>
      <c r="AM1045" s="34">
        <v>95</v>
      </c>
      <c r="AN1045" s="33">
        <f>'Inputs and Outputs Part A'!$B$4+'Inputs and Outputs Part A'!$B$12</f>
        <v>105</v>
      </c>
      <c r="AO1045" s="33">
        <f t="shared" si="100"/>
        <v>95</v>
      </c>
      <c r="AP1045" s="33">
        <f>IF(AO1045-AL1045&gt;'Inputs and Outputs Part A'!B$4,AO1045-AL1045-'Inputs and Outputs Part A'!B$4,0)</f>
        <v>0</v>
      </c>
      <c r="AQ1045" s="35">
        <f>'Inputs and Outputs Part A'!$B$5*'Data Sheet A'!AO1045-'Inputs and Outputs Part A'!$B$6*'Data Sheet A'!AP1045</f>
        <v>3800</v>
      </c>
      <c r="AS1045" s="13" t="s">
        <v>1049</v>
      </c>
      <c r="AT1045" s="34">
        <v>1</v>
      </c>
      <c r="AU1045" s="34">
        <v>95</v>
      </c>
      <c r="AV1045" s="33">
        <f>'Inputs and Outputs Part A'!$B$4</f>
        <v>100</v>
      </c>
      <c r="AW1045" s="33">
        <f t="shared" si="101"/>
        <v>95</v>
      </c>
      <c r="AX1045" s="33">
        <f>IF(AW1045-AT1045&gt;'Inputs and Outputs Part A'!B$4,AW1045-AT1045-'Inputs and Outputs Part A'!B$4,0)</f>
        <v>0</v>
      </c>
      <c r="AY1045" s="35">
        <f>'Inputs and Outputs Part A'!$B$5*'Data Sheet A'!AW1045</f>
        <v>3800</v>
      </c>
    </row>
    <row r="1046" spans="1:51" x14ac:dyDescent="0.3">
      <c r="A1046" s="13" t="s">
        <v>1050</v>
      </c>
      <c r="B1046" s="34">
        <v>0</v>
      </c>
      <c r="C1046" s="34">
        <v>98</v>
      </c>
      <c r="D1046" s="33">
        <f>'Inputs and Outputs Part A'!$B$4+'Inputs and Outputs Part A'!$B$8</f>
        <v>101</v>
      </c>
      <c r="E1046" s="33">
        <f t="shared" si="96"/>
        <v>98</v>
      </c>
      <c r="F1046" s="33">
        <f>IF(E1046-B1046&gt;'Inputs and Outputs Part A'!B$4,E1046-B1046-'Inputs and Outputs Part A'!B$4,0)</f>
        <v>0</v>
      </c>
      <c r="G1046" s="35">
        <f>'Inputs and Outputs Part A'!$B$5*'Data Sheet A'!E1046-'Inputs and Outputs Part A'!$B$6*'Data Sheet A'!F1046</f>
        <v>3920</v>
      </c>
      <c r="J1046" s="13" t="s">
        <v>1050</v>
      </c>
      <c r="K1046" s="34">
        <v>0</v>
      </c>
      <c r="L1046" s="34">
        <v>98</v>
      </c>
      <c r="M1046" s="33">
        <f>'Inputs and Outputs Part A'!$B$4+'Inputs and Outputs Part A'!$B$9</f>
        <v>102</v>
      </c>
      <c r="N1046" s="33">
        <f t="shared" si="97"/>
        <v>98</v>
      </c>
      <c r="O1046" s="33">
        <f>IF(N1046-K1046&gt;'Inputs and Outputs Part A'!B$4,N1046-K1046-'Inputs and Outputs Part A'!B$4,0)</f>
        <v>0</v>
      </c>
      <c r="P1046" s="35">
        <f>'Inputs and Outputs Part A'!$B$5*'Data Sheet A'!N1046-'Inputs and Outputs Part A'!$B$6*'Data Sheet A'!O1046</f>
        <v>3920</v>
      </c>
      <c r="S1046" s="13" t="s">
        <v>1050</v>
      </c>
      <c r="T1046" s="34">
        <v>0</v>
      </c>
      <c r="U1046" s="34">
        <v>98</v>
      </c>
      <c r="V1046" s="33">
        <f>'Inputs and Outputs Part A'!$B$4+'Inputs and Outputs Part A'!$B$10</f>
        <v>103</v>
      </c>
      <c r="W1046" s="33">
        <f t="shared" si="98"/>
        <v>98</v>
      </c>
      <c r="X1046" s="33">
        <f>IF(W1046-T1046&gt;'Inputs and Outputs Part A'!B$4,W1046-T1046-'Inputs and Outputs Part A'!B$4,0)</f>
        <v>0</v>
      </c>
      <c r="Y1046" s="35">
        <f>'Inputs and Outputs Part A'!$B$5*'Data Sheet A'!W1046-'Inputs and Outputs Part A'!$B$6*'Data Sheet A'!X1046</f>
        <v>3920</v>
      </c>
      <c r="AB1046" s="13" t="s">
        <v>1050</v>
      </c>
      <c r="AC1046" s="34">
        <v>0</v>
      </c>
      <c r="AD1046" s="34">
        <v>98</v>
      </c>
      <c r="AE1046" s="33">
        <f>'Inputs and Outputs Part A'!$B$4+'Inputs and Outputs Part A'!$B$11</f>
        <v>104</v>
      </c>
      <c r="AF1046" s="33">
        <f t="shared" si="99"/>
        <v>98</v>
      </c>
      <c r="AG1046" s="33">
        <f>IF(AF1046-AC1046&gt;'Inputs and Outputs Part A'!B$4,AF1046-AC1046-'Inputs and Outputs Part A'!B$4,0)</f>
        <v>0</v>
      </c>
      <c r="AH1046" s="35">
        <f>'Inputs and Outputs Part A'!$B$5*'Data Sheet A'!AF1046-'Inputs and Outputs Part A'!$B$6*'Data Sheet A'!AG1046</f>
        <v>3920</v>
      </c>
      <c r="AK1046" s="13" t="s">
        <v>1050</v>
      </c>
      <c r="AL1046" s="34">
        <v>0</v>
      </c>
      <c r="AM1046" s="34">
        <v>98</v>
      </c>
      <c r="AN1046" s="33">
        <f>'Inputs and Outputs Part A'!$B$4+'Inputs and Outputs Part A'!$B$12</f>
        <v>105</v>
      </c>
      <c r="AO1046" s="33">
        <f t="shared" si="100"/>
        <v>98</v>
      </c>
      <c r="AP1046" s="33">
        <f>IF(AO1046-AL1046&gt;'Inputs and Outputs Part A'!B$4,AO1046-AL1046-'Inputs and Outputs Part A'!B$4,0)</f>
        <v>0</v>
      </c>
      <c r="AQ1046" s="35">
        <f>'Inputs and Outputs Part A'!$B$5*'Data Sheet A'!AO1046-'Inputs and Outputs Part A'!$B$6*'Data Sheet A'!AP1046</f>
        <v>3920</v>
      </c>
      <c r="AS1046" s="13" t="s">
        <v>1050</v>
      </c>
      <c r="AT1046" s="34">
        <v>0</v>
      </c>
      <c r="AU1046" s="34">
        <v>98</v>
      </c>
      <c r="AV1046" s="33">
        <f>'Inputs and Outputs Part A'!$B$4</f>
        <v>100</v>
      </c>
      <c r="AW1046" s="33">
        <f t="shared" si="101"/>
        <v>98</v>
      </c>
      <c r="AX1046" s="33">
        <f>IF(AW1046-AT1046&gt;'Inputs and Outputs Part A'!B$4,AW1046-AT1046-'Inputs and Outputs Part A'!B$4,0)</f>
        <v>0</v>
      </c>
      <c r="AY1046" s="35">
        <f>'Inputs and Outputs Part A'!$B$5*'Data Sheet A'!AW1046</f>
        <v>3920</v>
      </c>
    </row>
    <row r="1047" spans="1:51" x14ac:dyDescent="0.3">
      <c r="A1047" s="13" t="s">
        <v>1051</v>
      </c>
      <c r="B1047" s="34">
        <v>6</v>
      </c>
      <c r="C1047" s="34">
        <v>102</v>
      </c>
      <c r="D1047" s="33">
        <f>'Inputs and Outputs Part A'!$B$4+'Inputs and Outputs Part A'!$B$8</f>
        <v>101</v>
      </c>
      <c r="E1047" s="33">
        <f t="shared" si="96"/>
        <v>101</v>
      </c>
      <c r="F1047" s="33">
        <f>IF(E1047-B1047&gt;'Inputs and Outputs Part A'!B$4,E1047-B1047-'Inputs and Outputs Part A'!B$4,0)</f>
        <v>0</v>
      </c>
      <c r="G1047" s="35">
        <f>'Inputs and Outputs Part A'!$B$5*'Data Sheet A'!E1047-'Inputs and Outputs Part A'!$B$6*'Data Sheet A'!F1047</f>
        <v>4040</v>
      </c>
      <c r="J1047" s="13" t="s">
        <v>1051</v>
      </c>
      <c r="K1047" s="34">
        <v>6</v>
      </c>
      <c r="L1047" s="34">
        <v>102</v>
      </c>
      <c r="M1047" s="33">
        <f>'Inputs and Outputs Part A'!$B$4+'Inputs and Outputs Part A'!$B$9</f>
        <v>102</v>
      </c>
      <c r="N1047" s="33">
        <f t="shared" si="97"/>
        <v>102</v>
      </c>
      <c r="O1047" s="33">
        <f>IF(N1047-K1047&gt;'Inputs and Outputs Part A'!B$4,N1047-K1047-'Inputs and Outputs Part A'!B$4,0)</f>
        <v>0</v>
      </c>
      <c r="P1047" s="35">
        <f>'Inputs and Outputs Part A'!$B$5*'Data Sheet A'!N1047-'Inputs and Outputs Part A'!$B$6*'Data Sheet A'!O1047</f>
        <v>4080</v>
      </c>
      <c r="S1047" s="13" t="s">
        <v>1051</v>
      </c>
      <c r="T1047" s="34">
        <v>6</v>
      </c>
      <c r="U1047" s="34">
        <v>102</v>
      </c>
      <c r="V1047" s="33">
        <f>'Inputs and Outputs Part A'!$B$4+'Inputs and Outputs Part A'!$B$10</f>
        <v>103</v>
      </c>
      <c r="W1047" s="33">
        <f t="shared" si="98"/>
        <v>102</v>
      </c>
      <c r="X1047" s="33">
        <f>IF(W1047-T1047&gt;'Inputs and Outputs Part A'!B$4,W1047-T1047-'Inputs and Outputs Part A'!B$4,0)</f>
        <v>0</v>
      </c>
      <c r="Y1047" s="35">
        <f>'Inputs and Outputs Part A'!$B$5*'Data Sheet A'!W1047-'Inputs and Outputs Part A'!$B$6*'Data Sheet A'!X1047</f>
        <v>4080</v>
      </c>
      <c r="AB1047" s="13" t="s">
        <v>1051</v>
      </c>
      <c r="AC1047" s="34">
        <v>6</v>
      </c>
      <c r="AD1047" s="34">
        <v>102</v>
      </c>
      <c r="AE1047" s="33">
        <f>'Inputs and Outputs Part A'!$B$4+'Inputs and Outputs Part A'!$B$11</f>
        <v>104</v>
      </c>
      <c r="AF1047" s="33">
        <f t="shared" si="99"/>
        <v>102</v>
      </c>
      <c r="AG1047" s="33">
        <f>IF(AF1047-AC1047&gt;'Inputs and Outputs Part A'!B$4,AF1047-AC1047-'Inputs and Outputs Part A'!B$4,0)</f>
        <v>0</v>
      </c>
      <c r="AH1047" s="35">
        <f>'Inputs and Outputs Part A'!$B$5*'Data Sheet A'!AF1047-'Inputs and Outputs Part A'!$B$6*'Data Sheet A'!AG1047</f>
        <v>4080</v>
      </c>
      <c r="AK1047" s="13" t="s">
        <v>1051</v>
      </c>
      <c r="AL1047" s="34">
        <v>6</v>
      </c>
      <c r="AM1047" s="34">
        <v>102</v>
      </c>
      <c r="AN1047" s="33">
        <f>'Inputs and Outputs Part A'!$B$4+'Inputs and Outputs Part A'!$B$12</f>
        <v>105</v>
      </c>
      <c r="AO1047" s="33">
        <f t="shared" si="100"/>
        <v>102</v>
      </c>
      <c r="AP1047" s="33">
        <f>IF(AO1047-AL1047&gt;'Inputs and Outputs Part A'!B$4,AO1047-AL1047-'Inputs and Outputs Part A'!B$4,0)</f>
        <v>0</v>
      </c>
      <c r="AQ1047" s="35">
        <f>'Inputs and Outputs Part A'!$B$5*'Data Sheet A'!AO1047-'Inputs and Outputs Part A'!$B$6*'Data Sheet A'!AP1047</f>
        <v>4080</v>
      </c>
      <c r="AS1047" s="13" t="s">
        <v>1051</v>
      </c>
      <c r="AT1047" s="34">
        <v>6</v>
      </c>
      <c r="AU1047" s="34">
        <v>102</v>
      </c>
      <c r="AV1047" s="33">
        <f>'Inputs and Outputs Part A'!$B$4</f>
        <v>100</v>
      </c>
      <c r="AW1047" s="33">
        <f t="shared" si="101"/>
        <v>100</v>
      </c>
      <c r="AX1047" s="33">
        <f>IF(AW1047-AT1047&gt;'Inputs and Outputs Part A'!B$4,AW1047-AT1047-'Inputs and Outputs Part A'!B$4,0)</f>
        <v>0</v>
      </c>
      <c r="AY1047" s="35">
        <f>'Inputs and Outputs Part A'!$B$5*'Data Sheet A'!AW1047</f>
        <v>4000</v>
      </c>
    </row>
    <row r="1048" spans="1:51" x14ac:dyDescent="0.3">
      <c r="A1048" s="13" t="s">
        <v>1052</v>
      </c>
      <c r="B1048" s="34">
        <v>1</v>
      </c>
      <c r="C1048" s="34">
        <v>97</v>
      </c>
      <c r="D1048" s="33">
        <f>'Inputs and Outputs Part A'!$B$4+'Inputs and Outputs Part A'!$B$8</f>
        <v>101</v>
      </c>
      <c r="E1048" s="33">
        <f t="shared" si="96"/>
        <v>97</v>
      </c>
      <c r="F1048" s="33">
        <f>IF(E1048-B1048&gt;'Inputs and Outputs Part A'!B$4,E1048-B1048-'Inputs and Outputs Part A'!B$4,0)</f>
        <v>0</v>
      </c>
      <c r="G1048" s="35">
        <f>'Inputs and Outputs Part A'!$B$5*'Data Sheet A'!E1048-'Inputs and Outputs Part A'!$B$6*'Data Sheet A'!F1048</f>
        <v>3880</v>
      </c>
      <c r="J1048" s="13" t="s">
        <v>1052</v>
      </c>
      <c r="K1048" s="34">
        <v>1</v>
      </c>
      <c r="L1048" s="34">
        <v>97</v>
      </c>
      <c r="M1048" s="33">
        <f>'Inputs and Outputs Part A'!$B$4+'Inputs and Outputs Part A'!$B$9</f>
        <v>102</v>
      </c>
      <c r="N1048" s="33">
        <f t="shared" si="97"/>
        <v>97</v>
      </c>
      <c r="O1048" s="33">
        <f>IF(N1048-K1048&gt;'Inputs and Outputs Part A'!B$4,N1048-K1048-'Inputs and Outputs Part A'!B$4,0)</f>
        <v>0</v>
      </c>
      <c r="P1048" s="35">
        <f>'Inputs and Outputs Part A'!$B$5*'Data Sheet A'!N1048-'Inputs and Outputs Part A'!$B$6*'Data Sheet A'!O1048</f>
        <v>3880</v>
      </c>
      <c r="S1048" s="13" t="s">
        <v>1052</v>
      </c>
      <c r="T1048" s="34">
        <v>1</v>
      </c>
      <c r="U1048" s="34">
        <v>97</v>
      </c>
      <c r="V1048" s="33">
        <f>'Inputs and Outputs Part A'!$B$4+'Inputs and Outputs Part A'!$B$10</f>
        <v>103</v>
      </c>
      <c r="W1048" s="33">
        <f t="shared" si="98"/>
        <v>97</v>
      </c>
      <c r="X1048" s="33">
        <f>IF(W1048-T1048&gt;'Inputs and Outputs Part A'!B$4,W1048-T1048-'Inputs and Outputs Part A'!B$4,0)</f>
        <v>0</v>
      </c>
      <c r="Y1048" s="35">
        <f>'Inputs and Outputs Part A'!$B$5*'Data Sheet A'!W1048-'Inputs and Outputs Part A'!$B$6*'Data Sheet A'!X1048</f>
        <v>3880</v>
      </c>
      <c r="AB1048" s="13" t="s">
        <v>1052</v>
      </c>
      <c r="AC1048" s="34">
        <v>1</v>
      </c>
      <c r="AD1048" s="34">
        <v>97</v>
      </c>
      <c r="AE1048" s="33">
        <f>'Inputs and Outputs Part A'!$B$4+'Inputs and Outputs Part A'!$B$11</f>
        <v>104</v>
      </c>
      <c r="AF1048" s="33">
        <f t="shared" si="99"/>
        <v>97</v>
      </c>
      <c r="AG1048" s="33">
        <f>IF(AF1048-AC1048&gt;'Inputs and Outputs Part A'!B$4,AF1048-AC1048-'Inputs and Outputs Part A'!B$4,0)</f>
        <v>0</v>
      </c>
      <c r="AH1048" s="35">
        <f>'Inputs and Outputs Part A'!$B$5*'Data Sheet A'!AF1048-'Inputs and Outputs Part A'!$B$6*'Data Sheet A'!AG1048</f>
        <v>3880</v>
      </c>
      <c r="AK1048" s="13" t="s">
        <v>1052</v>
      </c>
      <c r="AL1048" s="34">
        <v>1</v>
      </c>
      <c r="AM1048" s="34">
        <v>97</v>
      </c>
      <c r="AN1048" s="33">
        <f>'Inputs and Outputs Part A'!$B$4+'Inputs and Outputs Part A'!$B$12</f>
        <v>105</v>
      </c>
      <c r="AO1048" s="33">
        <f t="shared" si="100"/>
        <v>97</v>
      </c>
      <c r="AP1048" s="33">
        <f>IF(AO1048-AL1048&gt;'Inputs and Outputs Part A'!B$4,AO1048-AL1048-'Inputs and Outputs Part A'!B$4,0)</f>
        <v>0</v>
      </c>
      <c r="AQ1048" s="35">
        <f>'Inputs and Outputs Part A'!$B$5*'Data Sheet A'!AO1048-'Inputs and Outputs Part A'!$B$6*'Data Sheet A'!AP1048</f>
        <v>3880</v>
      </c>
      <c r="AS1048" s="13" t="s">
        <v>1052</v>
      </c>
      <c r="AT1048" s="34">
        <v>1</v>
      </c>
      <c r="AU1048" s="34">
        <v>97</v>
      </c>
      <c r="AV1048" s="33">
        <f>'Inputs and Outputs Part A'!$B$4</f>
        <v>100</v>
      </c>
      <c r="AW1048" s="33">
        <f t="shared" si="101"/>
        <v>97</v>
      </c>
      <c r="AX1048" s="33">
        <f>IF(AW1048-AT1048&gt;'Inputs and Outputs Part A'!B$4,AW1048-AT1048-'Inputs and Outputs Part A'!B$4,0)</f>
        <v>0</v>
      </c>
      <c r="AY1048" s="35">
        <f>'Inputs and Outputs Part A'!$B$5*'Data Sheet A'!AW1048</f>
        <v>3880</v>
      </c>
    </row>
    <row r="1049" spans="1:51" x14ac:dyDescent="0.3">
      <c r="A1049" s="13" t="s">
        <v>1053</v>
      </c>
      <c r="B1049" s="34">
        <v>0</v>
      </c>
      <c r="C1049" s="34">
        <v>105</v>
      </c>
      <c r="D1049" s="33">
        <f>'Inputs and Outputs Part A'!$B$4+'Inputs and Outputs Part A'!$B$8</f>
        <v>101</v>
      </c>
      <c r="E1049" s="33">
        <f t="shared" si="96"/>
        <v>101</v>
      </c>
      <c r="F1049" s="33">
        <f>IF(E1049-B1049&gt;'Inputs and Outputs Part A'!B$4,E1049-B1049-'Inputs and Outputs Part A'!B$4,0)</f>
        <v>1</v>
      </c>
      <c r="G1049" s="35">
        <f>'Inputs and Outputs Part A'!$B$5*'Data Sheet A'!E1049-'Inputs and Outputs Part A'!$B$6*'Data Sheet A'!F1049</f>
        <v>3940</v>
      </c>
      <c r="J1049" s="13" t="s">
        <v>1053</v>
      </c>
      <c r="K1049" s="34">
        <v>0</v>
      </c>
      <c r="L1049" s="34">
        <v>105</v>
      </c>
      <c r="M1049" s="33">
        <f>'Inputs and Outputs Part A'!$B$4+'Inputs and Outputs Part A'!$B$9</f>
        <v>102</v>
      </c>
      <c r="N1049" s="33">
        <f t="shared" si="97"/>
        <v>102</v>
      </c>
      <c r="O1049" s="33">
        <f>IF(N1049-K1049&gt;'Inputs and Outputs Part A'!B$4,N1049-K1049-'Inputs and Outputs Part A'!B$4,0)</f>
        <v>2</v>
      </c>
      <c r="P1049" s="35">
        <f>'Inputs and Outputs Part A'!$B$5*'Data Sheet A'!N1049-'Inputs and Outputs Part A'!$B$6*'Data Sheet A'!O1049</f>
        <v>3880</v>
      </c>
      <c r="S1049" s="13" t="s">
        <v>1053</v>
      </c>
      <c r="T1049" s="34">
        <v>0</v>
      </c>
      <c r="U1049" s="34">
        <v>105</v>
      </c>
      <c r="V1049" s="33">
        <f>'Inputs and Outputs Part A'!$B$4+'Inputs and Outputs Part A'!$B$10</f>
        <v>103</v>
      </c>
      <c r="W1049" s="33">
        <f t="shared" si="98"/>
        <v>103</v>
      </c>
      <c r="X1049" s="33">
        <f>IF(W1049-T1049&gt;'Inputs and Outputs Part A'!B$4,W1049-T1049-'Inputs and Outputs Part A'!B$4,0)</f>
        <v>3</v>
      </c>
      <c r="Y1049" s="35">
        <f>'Inputs and Outputs Part A'!$B$5*'Data Sheet A'!W1049-'Inputs and Outputs Part A'!$B$6*'Data Sheet A'!X1049</f>
        <v>3820</v>
      </c>
      <c r="AB1049" s="13" t="s">
        <v>1053</v>
      </c>
      <c r="AC1049" s="34">
        <v>0</v>
      </c>
      <c r="AD1049" s="34">
        <v>105</v>
      </c>
      <c r="AE1049" s="33">
        <f>'Inputs and Outputs Part A'!$B$4+'Inputs and Outputs Part A'!$B$11</f>
        <v>104</v>
      </c>
      <c r="AF1049" s="33">
        <f t="shared" si="99"/>
        <v>104</v>
      </c>
      <c r="AG1049" s="33">
        <f>IF(AF1049-AC1049&gt;'Inputs and Outputs Part A'!B$4,AF1049-AC1049-'Inputs and Outputs Part A'!B$4,0)</f>
        <v>4</v>
      </c>
      <c r="AH1049" s="35">
        <f>'Inputs and Outputs Part A'!$B$5*'Data Sheet A'!AF1049-'Inputs and Outputs Part A'!$B$6*'Data Sheet A'!AG1049</f>
        <v>3760</v>
      </c>
      <c r="AK1049" s="13" t="s">
        <v>1053</v>
      </c>
      <c r="AL1049" s="34">
        <v>0</v>
      </c>
      <c r="AM1049" s="34">
        <v>105</v>
      </c>
      <c r="AN1049" s="33">
        <f>'Inputs and Outputs Part A'!$B$4+'Inputs and Outputs Part A'!$B$12</f>
        <v>105</v>
      </c>
      <c r="AO1049" s="33">
        <f t="shared" si="100"/>
        <v>105</v>
      </c>
      <c r="AP1049" s="33">
        <f>IF(AO1049-AL1049&gt;'Inputs and Outputs Part A'!B$4,AO1049-AL1049-'Inputs and Outputs Part A'!B$4,0)</f>
        <v>5</v>
      </c>
      <c r="AQ1049" s="35">
        <f>'Inputs and Outputs Part A'!$B$5*'Data Sheet A'!AO1049-'Inputs and Outputs Part A'!$B$6*'Data Sheet A'!AP1049</f>
        <v>3700</v>
      </c>
      <c r="AS1049" s="13" t="s">
        <v>1053</v>
      </c>
      <c r="AT1049" s="34">
        <v>0</v>
      </c>
      <c r="AU1049" s="34">
        <v>105</v>
      </c>
      <c r="AV1049" s="33">
        <f>'Inputs and Outputs Part A'!$B$4</f>
        <v>100</v>
      </c>
      <c r="AW1049" s="33">
        <f t="shared" si="101"/>
        <v>100</v>
      </c>
      <c r="AX1049" s="33">
        <f>IF(AW1049-AT1049&gt;'Inputs and Outputs Part A'!B$4,AW1049-AT1049-'Inputs and Outputs Part A'!B$4,0)</f>
        <v>0</v>
      </c>
      <c r="AY1049" s="35">
        <f>'Inputs and Outputs Part A'!$B$5*'Data Sheet A'!AW1049</f>
        <v>4000</v>
      </c>
    </row>
    <row r="1050" spans="1:51" x14ac:dyDescent="0.3">
      <c r="A1050" s="13" t="s">
        <v>1054</v>
      </c>
      <c r="B1050" s="34">
        <v>3</v>
      </c>
      <c r="C1050" s="34">
        <v>101</v>
      </c>
      <c r="D1050" s="33">
        <f>'Inputs and Outputs Part A'!$B$4+'Inputs and Outputs Part A'!$B$8</f>
        <v>101</v>
      </c>
      <c r="E1050" s="33">
        <f t="shared" si="96"/>
        <v>101</v>
      </c>
      <c r="F1050" s="33">
        <f>IF(E1050-B1050&gt;'Inputs and Outputs Part A'!B$4,E1050-B1050-'Inputs and Outputs Part A'!B$4,0)</f>
        <v>0</v>
      </c>
      <c r="G1050" s="35">
        <f>'Inputs and Outputs Part A'!$B$5*'Data Sheet A'!E1050-'Inputs and Outputs Part A'!$B$6*'Data Sheet A'!F1050</f>
        <v>4040</v>
      </c>
      <c r="J1050" s="13" t="s">
        <v>1054</v>
      </c>
      <c r="K1050" s="34">
        <v>3</v>
      </c>
      <c r="L1050" s="34">
        <v>101</v>
      </c>
      <c r="M1050" s="33">
        <f>'Inputs and Outputs Part A'!$B$4+'Inputs and Outputs Part A'!$B$9</f>
        <v>102</v>
      </c>
      <c r="N1050" s="33">
        <f t="shared" si="97"/>
        <v>101</v>
      </c>
      <c r="O1050" s="33">
        <f>IF(N1050-K1050&gt;'Inputs and Outputs Part A'!B$4,N1050-K1050-'Inputs and Outputs Part A'!B$4,0)</f>
        <v>0</v>
      </c>
      <c r="P1050" s="35">
        <f>'Inputs and Outputs Part A'!$B$5*'Data Sheet A'!N1050-'Inputs and Outputs Part A'!$B$6*'Data Sheet A'!O1050</f>
        <v>4040</v>
      </c>
      <c r="S1050" s="13" t="s">
        <v>1054</v>
      </c>
      <c r="T1050" s="34">
        <v>3</v>
      </c>
      <c r="U1050" s="34">
        <v>101</v>
      </c>
      <c r="V1050" s="33">
        <f>'Inputs and Outputs Part A'!$B$4+'Inputs and Outputs Part A'!$B$10</f>
        <v>103</v>
      </c>
      <c r="W1050" s="33">
        <f t="shared" si="98"/>
        <v>101</v>
      </c>
      <c r="X1050" s="33">
        <f>IF(W1050-T1050&gt;'Inputs and Outputs Part A'!B$4,W1050-T1050-'Inputs and Outputs Part A'!B$4,0)</f>
        <v>0</v>
      </c>
      <c r="Y1050" s="35">
        <f>'Inputs and Outputs Part A'!$B$5*'Data Sheet A'!W1050-'Inputs and Outputs Part A'!$B$6*'Data Sheet A'!X1050</f>
        <v>4040</v>
      </c>
      <c r="AB1050" s="13" t="s">
        <v>1054</v>
      </c>
      <c r="AC1050" s="34">
        <v>3</v>
      </c>
      <c r="AD1050" s="34">
        <v>101</v>
      </c>
      <c r="AE1050" s="33">
        <f>'Inputs and Outputs Part A'!$B$4+'Inputs and Outputs Part A'!$B$11</f>
        <v>104</v>
      </c>
      <c r="AF1050" s="33">
        <f t="shared" si="99"/>
        <v>101</v>
      </c>
      <c r="AG1050" s="33">
        <f>IF(AF1050-AC1050&gt;'Inputs and Outputs Part A'!B$4,AF1050-AC1050-'Inputs and Outputs Part A'!B$4,0)</f>
        <v>0</v>
      </c>
      <c r="AH1050" s="35">
        <f>'Inputs and Outputs Part A'!$B$5*'Data Sheet A'!AF1050-'Inputs and Outputs Part A'!$B$6*'Data Sheet A'!AG1050</f>
        <v>4040</v>
      </c>
      <c r="AK1050" s="13" t="s">
        <v>1054</v>
      </c>
      <c r="AL1050" s="34">
        <v>3</v>
      </c>
      <c r="AM1050" s="34">
        <v>101</v>
      </c>
      <c r="AN1050" s="33">
        <f>'Inputs and Outputs Part A'!$B$4+'Inputs and Outputs Part A'!$B$12</f>
        <v>105</v>
      </c>
      <c r="AO1050" s="33">
        <f t="shared" si="100"/>
        <v>101</v>
      </c>
      <c r="AP1050" s="33">
        <f>IF(AO1050-AL1050&gt;'Inputs and Outputs Part A'!B$4,AO1050-AL1050-'Inputs and Outputs Part A'!B$4,0)</f>
        <v>0</v>
      </c>
      <c r="AQ1050" s="35">
        <f>'Inputs and Outputs Part A'!$B$5*'Data Sheet A'!AO1050-'Inputs and Outputs Part A'!$B$6*'Data Sheet A'!AP1050</f>
        <v>4040</v>
      </c>
      <c r="AS1050" s="13" t="s">
        <v>1054</v>
      </c>
      <c r="AT1050" s="34">
        <v>3</v>
      </c>
      <c r="AU1050" s="34">
        <v>101</v>
      </c>
      <c r="AV1050" s="33">
        <f>'Inputs and Outputs Part A'!$B$4</f>
        <v>100</v>
      </c>
      <c r="AW1050" s="33">
        <f t="shared" si="101"/>
        <v>100</v>
      </c>
      <c r="AX1050" s="33">
        <f>IF(AW1050-AT1050&gt;'Inputs and Outputs Part A'!B$4,AW1050-AT1050-'Inputs and Outputs Part A'!B$4,0)</f>
        <v>0</v>
      </c>
      <c r="AY1050" s="35">
        <f>'Inputs and Outputs Part A'!$B$5*'Data Sheet A'!AW1050</f>
        <v>4000</v>
      </c>
    </row>
    <row r="1051" spans="1:51" x14ac:dyDescent="0.3">
      <c r="A1051" s="13" t="s">
        <v>1055</v>
      </c>
      <c r="B1051" s="34">
        <v>3</v>
      </c>
      <c r="C1051" s="34">
        <v>102</v>
      </c>
      <c r="D1051" s="33">
        <f>'Inputs and Outputs Part A'!$B$4+'Inputs and Outputs Part A'!$B$8</f>
        <v>101</v>
      </c>
      <c r="E1051" s="33">
        <f t="shared" si="96"/>
        <v>101</v>
      </c>
      <c r="F1051" s="33">
        <f>IF(E1051-B1051&gt;'Inputs and Outputs Part A'!B$4,E1051-B1051-'Inputs and Outputs Part A'!B$4,0)</f>
        <v>0</v>
      </c>
      <c r="G1051" s="35">
        <f>'Inputs and Outputs Part A'!$B$5*'Data Sheet A'!E1051-'Inputs and Outputs Part A'!$B$6*'Data Sheet A'!F1051</f>
        <v>4040</v>
      </c>
      <c r="J1051" s="13" t="s">
        <v>1055</v>
      </c>
      <c r="K1051" s="34">
        <v>3</v>
      </c>
      <c r="L1051" s="34">
        <v>102</v>
      </c>
      <c r="M1051" s="33">
        <f>'Inputs and Outputs Part A'!$B$4+'Inputs and Outputs Part A'!$B$9</f>
        <v>102</v>
      </c>
      <c r="N1051" s="33">
        <f t="shared" si="97"/>
        <v>102</v>
      </c>
      <c r="O1051" s="33">
        <f>IF(N1051-K1051&gt;'Inputs and Outputs Part A'!B$4,N1051-K1051-'Inputs and Outputs Part A'!B$4,0)</f>
        <v>0</v>
      </c>
      <c r="P1051" s="35">
        <f>'Inputs and Outputs Part A'!$B$5*'Data Sheet A'!N1051-'Inputs and Outputs Part A'!$B$6*'Data Sheet A'!O1051</f>
        <v>4080</v>
      </c>
      <c r="S1051" s="13" t="s">
        <v>1055</v>
      </c>
      <c r="T1051" s="34">
        <v>3</v>
      </c>
      <c r="U1051" s="34">
        <v>102</v>
      </c>
      <c r="V1051" s="33">
        <f>'Inputs and Outputs Part A'!$B$4+'Inputs and Outputs Part A'!$B$10</f>
        <v>103</v>
      </c>
      <c r="W1051" s="33">
        <f t="shared" si="98"/>
        <v>102</v>
      </c>
      <c r="X1051" s="33">
        <f>IF(W1051-T1051&gt;'Inputs and Outputs Part A'!B$4,W1051-T1051-'Inputs and Outputs Part A'!B$4,0)</f>
        <v>0</v>
      </c>
      <c r="Y1051" s="35">
        <f>'Inputs and Outputs Part A'!$B$5*'Data Sheet A'!W1051-'Inputs and Outputs Part A'!$B$6*'Data Sheet A'!X1051</f>
        <v>4080</v>
      </c>
      <c r="AB1051" s="13" t="s">
        <v>1055</v>
      </c>
      <c r="AC1051" s="34">
        <v>3</v>
      </c>
      <c r="AD1051" s="34">
        <v>102</v>
      </c>
      <c r="AE1051" s="33">
        <f>'Inputs and Outputs Part A'!$B$4+'Inputs and Outputs Part A'!$B$11</f>
        <v>104</v>
      </c>
      <c r="AF1051" s="33">
        <f t="shared" si="99"/>
        <v>102</v>
      </c>
      <c r="AG1051" s="33">
        <f>IF(AF1051-AC1051&gt;'Inputs and Outputs Part A'!B$4,AF1051-AC1051-'Inputs and Outputs Part A'!B$4,0)</f>
        <v>0</v>
      </c>
      <c r="AH1051" s="35">
        <f>'Inputs and Outputs Part A'!$B$5*'Data Sheet A'!AF1051-'Inputs and Outputs Part A'!$B$6*'Data Sheet A'!AG1051</f>
        <v>4080</v>
      </c>
      <c r="AK1051" s="13" t="s">
        <v>1055</v>
      </c>
      <c r="AL1051" s="34">
        <v>3</v>
      </c>
      <c r="AM1051" s="34">
        <v>102</v>
      </c>
      <c r="AN1051" s="33">
        <f>'Inputs and Outputs Part A'!$B$4+'Inputs and Outputs Part A'!$B$12</f>
        <v>105</v>
      </c>
      <c r="AO1051" s="33">
        <f t="shared" si="100"/>
        <v>102</v>
      </c>
      <c r="AP1051" s="33">
        <f>IF(AO1051-AL1051&gt;'Inputs and Outputs Part A'!B$4,AO1051-AL1051-'Inputs and Outputs Part A'!B$4,0)</f>
        <v>0</v>
      </c>
      <c r="AQ1051" s="35">
        <f>'Inputs and Outputs Part A'!$B$5*'Data Sheet A'!AO1051-'Inputs and Outputs Part A'!$B$6*'Data Sheet A'!AP1051</f>
        <v>4080</v>
      </c>
      <c r="AS1051" s="13" t="s">
        <v>1055</v>
      </c>
      <c r="AT1051" s="34">
        <v>3</v>
      </c>
      <c r="AU1051" s="34">
        <v>102</v>
      </c>
      <c r="AV1051" s="33">
        <f>'Inputs and Outputs Part A'!$B$4</f>
        <v>100</v>
      </c>
      <c r="AW1051" s="33">
        <f t="shared" si="101"/>
        <v>100</v>
      </c>
      <c r="AX1051" s="33">
        <f>IF(AW1051-AT1051&gt;'Inputs and Outputs Part A'!B$4,AW1051-AT1051-'Inputs and Outputs Part A'!B$4,0)</f>
        <v>0</v>
      </c>
      <c r="AY1051" s="35">
        <f>'Inputs and Outputs Part A'!$B$5*'Data Sheet A'!AW1051</f>
        <v>4000</v>
      </c>
    </row>
    <row r="1052" spans="1:51" x14ac:dyDescent="0.3">
      <c r="A1052" s="13" t="s">
        <v>1056</v>
      </c>
      <c r="B1052" s="34">
        <v>1</v>
      </c>
      <c r="C1052" s="34">
        <v>100</v>
      </c>
      <c r="D1052" s="33">
        <f>'Inputs and Outputs Part A'!$B$4+'Inputs and Outputs Part A'!$B$8</f>
        <v>101</v>
      </c>
      <c r="E1052" s="33">
        <f t="shared" si="96"/>
        <v>100</v>
      </c>
      <c r="F1052" s="33">
        <f>IF(E1052-B1052&gt;'Inputs and Outputs Part A'!B$4,E1052-B1052-'Inputs and Outputs Part A'!B$4,0)</f>
        <v>0</v>
      </c>
      <c r="G1052" s="35">
        <f>'Inputs and Outputs Part A'!$B$5*'Data Sheet A'!E1052-'Inputs and Outputs Part A'!$B$6*'Data Sheet A'!F1052</f>
        <v>4000</v>
      </c>
      <c r="J1052" s="13" t="s">
        <v>1056</v>
      </c>
      <c r="K1052" s="34">
        <v>1</v>
      </c>
      <c r="L1052" s="34">
        <v>100</v>
      </c>
      <c r="M1052" s="33">
        <f>'Inputs and Outputs Part A'!$B$4+'Inputs and Outputs Part A'!$B$9</f>
        <v>102</v>
      </c>
      <c r="N1052" s="33">
        <f t="shared" si="97"/>
        <v>100</v>
      </c>
      <c r="O1052" s="33">
        <f>IF(N1052-K1052&gt;'Inputs and Outputs Part A'!B$4,N1052-K1052-'Inputs and Outputs Part A'!B$4,0)</f>
        <v>0</v>
      </c>
      <c r="P1052" s="35">
        <f>'Inputs and Outputs Part A'!$B$5*'Data Sheet A'!N1052-'Inputs and Outputs Part A'!$B$6*'Data Sheet A'!O1052</f>
        <v>4000</v>
      </c>
      <c r="S1052" s="13" t="s">
        <v>1056</v>
      </c>
      <c r="T1052" s="34">
        <v>1</v>
      </c>
      <c r="U1052" s="34">
        <v>100</v>
      </c>
      <c r="V1052" s="33">
        <f>'Inputs and Outputs Part A'!$B$4+'Inputs and Outputs Part A'!$B$10</f>
        <v>103</v>
      </c>
      <c r="W1052" s="33">
        <f t="shared" si="98"/>
        <v>100</v>
      </c>
      <c r="X1052" s="33">
        <f>IF(W1052-T1052&gt;'Inputs and Outputs Part A'!B$4,W1052-T1052-'Inputs and Outputs Part A'!B$4,0)</f>
        <v>0</v>
      </c>
      <c r="Y1052" s="35">
        <f>'Inputs and Outputs Part A'!$B$5*'Data Sheet A'!W1052-'Inputs and Outputs Part A'!$B$6*'Data Sheet A'!X1052</f>
        <v>4000</v>
      </c>
      <c r="AB1052" s="13" t="s">
        <v>1056</v>
      </c>
      <c r="AC1052" s="34">
        <v>1</v>
      </c>
      <c r="AD1052" s="34">
        <v>100</v>
      </c>
      <c r="AE1052" s="33">
        <f>'Inputs and Outputs Part A'!$B$4+'Inputs and Outputs Part A'!$B$11</f>
        <v>104</v>
      </c>
      <c r="AF1052" s="33">
        <f t="shared" si="99"/>
        <v>100</v>
      </c>
      <c r="AG1052" s="33">
        <f>IF(AF1052-AC1052&gt;'Inputs and Outputs Part A'!B$4,AF1052-AC1052-'Inputs and Outputs Part A'!B$4,0)</f>
        <v>0</v>
      </c>
      <c r="AH1052" s="35">
        <f>'Inputs and Outputs Part A'!$B$5*'Data Sheet A'!AF1052-'Inputs and Outputs Part A'!$B$6*'Data Sheet A'!AG1052</f>
        <v>4000</v>
      </c>
      <c r="AK1052" s="13" t="s">
        <v>1056</v>
      </c>
      <c r="AL1052" s="34">
        <v>1</v>
      </c>
      <c r="AM1052" s="34">
        <v>100</v>
      </c>
      <c r="AN1052" s="33">
        <f>'Inputs and Outputs Part A'!$B$4+'Inputs and Outputs Part A'!$B$12</f>
        <v>105</v>
      </c>
      <c r="AO1052" s="33">
        <f t="shared" si="100"/>
        <v>100</v>
      </c>
      <c r="AP1052" s="33">
        <f>IF(AO1052-AL1052&gt;'Inputs and Outputs Part A'!B$4,AO1052-AL1052-'Inputs and Outputs Part A'!B$4,0)</f>
        <v>0</v>
      </c>
      <c r="AQ1052" s="35">
        <f>'Inputs and Outputs Part A'!$B$5*'Data Sheet A'!AO1052-'Inputs and Outputs Part A'!$B$6*'Data Sheet A'!AP1052</f>
        <v>4000</v>
      </c>
      <c r="AS1052" s="13" t="s">
        <v>1056</v>
      </c>
      <c r="AT1052" s="34">
        <v>1</v>
      </c>
      <c r="AU1052" s="34">
        <v>100</v>
      </c>
      <c r="AV1052" s="33">
        <f>'Inputs and Outputs Part A'!$B$4</f>
        <v>100</v>
      </c>
      <c r="AW1052" s="33">
        <f t="shared" si="101"/>
        <v>100</v>
      </c>
      <c r="AX1052" s="33">
        <f>IF(AW1052-AT1052&gt;'Inputs and Outputs Part A'!B$4,AW1052-AT1052-'Inputs and Outputs Part A'!B$4,0)</f>
        <v>0</v>
      </c>
      <c r="AY1052" s="35">
        <f>'Inputs and Outputs Part A'!$B$5*'Data Sheet A'!AW1052</f>
        <v>4000</v>
      </c>
    </row>
    <row r="1053" spans="1:51" x14ac:dyDescent="0.3">
      <c r="A1053" s="13" t="s">
        <v>1057</v>
      </c>
      <c r="B1053" s="34">
        <v>3</v>
      </c>
      <c r="C1053" s="34">
        <v>114</v>
      </c>
      <c r="D1053" s="33">
        <f>'Inputs and Outputs Part A'!$B$4+'Inputs and Outputs Part A'!$B$8</f>
        <v>101</v>
      </c>
      <c r="E1053" s="33">
        <f t="shared" si="96"/>
        <v>101</v>
      </c>
      <c r="F1053" s="33">
        <f>IF(E1053-B1053&gt;'Inputs and Outputs Part A'!B$4,E1053-B1053-'Inputs and Outputs Part A'!B$4,0)</f>
        <v>0</v>
      </c>
      <c r="G1053" s="35">
        <f>'Inputs and Outputs Part A'!$B$5*'Data Sheet A'!E1053-'Inputs and Outputs Part A'!$B$6*'Data Sheet A'!F1053</f>
        <v>4040</v>
      </c>
      <c r="J1053" s="13" t="s">
        <v>1057</v>
      </c>
      <c r="K1053" s="34">
        <v>3</v>
      </c>
      <c r="L1053" s="34">
        <v>114</v>
      </c>
      <c r="M1053" s="33">
        <f>'Inputs and Outputs Part A'!$B$4+'Inputs and Outputs Part A'!$B$9</f>
        <v>102</v>
      </c>
      <c r="N1053" s="33">
        <f t="shared" si="97"/>
        <v>102</v>
      </c>
      <c r="O1053" s="33">
        <f>IF(N1053-K1053&gt;'Inputs and Outputs Part A'!B$4,N1053-K1053-'Inputs and Outputs Part A'!B$4,0)</f>
        <v>0</v>
      </c>
      <c r="P1053" s="35">
        <f>'Inputs and Outputs Part A'!$B$5*'Data Sheet A'!N1053-'Inputs and Outputs Part A'!$B$6*'Data Sheet A'!O1053</f>
        <v>4080</v>
      </c>
      <c r="S1053" s="13" t="s">
        <v>1057</v>
      </c>
      <c r="T1053" s="34">
        <v>3</v>
      </c>
      <c r="U1053" s="34">
        <v>114</v>
      </c>
      <c r="V1053" s="33">
        <f>'Inputs and Outputs Part A'!$B$4+'Inputs and Outputs Part A'!$B$10</f>
        <v>103</v>
      </c>
      <c r="W1053" s="33">
        <f t="shared" si="98"/>
        <v>103</v>
      </c>
      <c r="X1053" s="33">
        <f>IF(W1053-T1053&gt;'Inputs and Outputs Part A'!B$4,W1053-T1053-'Inputs and Outputs Part A'!B$4,0)</f>
        <v>0</v>
      </c>
      <c r="Y1053" s="35">
        <f>'Inputs and Outputs Part A'!$B$5*'Data Sheet A'!W1053-'Inputs and Outputs Part A'!$B$6*'Data Sheet A'!X1053</f>
        <v>4120</v>
      </c>
      <c r="AB1053" s="13" t="s">
        <v>1057</v>
      </c>
      <c r="AC1053" s="34">
        <v>3</v>
      </c>
      <c r="AD1053" s="34">
        <v>114</v>
      </c>
      <c r="AE1053" s="33">
        <f>'Inputs and Outputs Part A'!$B$4+'Inputs and Outputs Part A'!$B$11</f>
        <v>104</v>
      </c>
      <c r="AF1053" s="33">
        <f t="shared" si="99"/>
        <v>104</v>
      </c>
      <c r="AG1053" s="33">
        <f>IF(AF1053-AC1053&gt;'Inputs and Outputs Part A'!B$4,AF1053-AC1053-'Inputs and Outputs Part A'!B$4,0)</f>
        <v>1</v>
      </c>
      <c r="AH1053" s="35">
        <f>'Inputs and Outputs Part A'!$B$5*'Data Sheet A'!AF1053-'Inputs and Outputs Part A'!$B$6*'Data Sheet A'!AG1053</f>
        <v>4060</v>
      </c>
      <c r="AK1053" s="13" t="s">
        <v>1057</v>
      </c>
      <c r="AL1053" s="34">
        <v>3</v>
      </c>
      <c r="AM1053" s="34">
        <v>114</v>
      </c>
      <c r="AN1053" s="33">
        <f>'Inputs and Outputs Part A'!$B$4+'Inputs and Outputs Part A'!$B$12</f>
        <v>105</v>
      </c>
      <c r="AO1053" s="33">
        <f t="shared" si="100"/>
        <v>105</v>
      </c>
      <c r="AP1053" s="33">
        <f>IF(AO1053-AL1053&gt;'Inputs and Outputs Part A'!B$4,AO1053-AL1053-'Inputs and Outputs Part A'!B$4,0)</f>
        <v>2</v>
      </c>
      <c r="AQ1053" s="35">
        <f>'Inputs and Outputs Part A'!$B$5*'Data Sheet A'!AO1053-'Inputs and Outputs Part A'!$B$6*'Data Sheet A'!AP1053</f>
        <v>4000</v>
      </c>
      <c r="AS1053" s="13" t="s">
        <v>1057</v>
      </c>
      <c r="AT1053" s="34">
        <v>3</v>
      </c>
      <c r="AU1053" s="34">
        <v>114</v>
      </c>
      <c r="AV1053" s="33">
        <f>'Inputs and Outputs Part A'!$B$4</f>
        <v>100</v>
      </c>
      <c r="AW1053" s="33">
        <f t="shared" si="101"/>
        <v>100</v>
      </c>
      <c r="AX1053" s="33">
        <f>IF(AW1053-AT1053&gt;'Inputs and Outputs Part A'!B$4,AW1053-AT1053-'Inputs and Outputs Part A'!B$4,0)</f>
        <v>0</v>
      </c>
      <c r="AY1053" s="35">
        <f>'Inputs and Outputs Part A'!$B$5*'Data Sheet A'!AW1053</f>
        <v>4000</v>
      </c>
    </row>
    <row r="1054" spans="1:51" x14ac:dyDescent="0.3">
      <c r="A1054" s="13" t="s">
        <v>1058</v>
      </c>
      <c r="B1054" s="34">
        <v>6</v>
      </c>
      <c r="C1054" s="34">
        <v>99</v>
      </c>
      <c r="D1054" s="33">
        <f>'Inputs and Outputs Part A'!$B$4+'Inputs and Outputs Part A'!$B$8</f>
        <v>101</v>
      </c>
      <c r="E1054" s="33">
        <f t="shared" si="96"/>
        <v>99</v>
      </c>
      <c r="F1054" s="33">
        <f>IF(E1054-B1054&gt;'Inputs and Outputs Part A'!B$4,E1054-B1054-'Inputs and Outputs Part A'!B$4,0)</f>
        <v>0</v>
      </c>
      <c r="G1054" s="35">
        <f>'Inputs and Outputs Part A'!$B$5*'Data Sheet A'!E1054-'Inputs and Outputs Part A'!$B$6*'Data Sheet A'!F1054</f>
        <v>3960</v>
      </c>
      <c r="J1054" s="13" t="s">
        <v>1058</v>
      </c>
      <c r="K1054" s="34">
        <v>6</v>
      </c>
      <c r="L1054" s="34">
        <v>99</v>
      </c>
      <c r="M1054" s="33">
        <f>'Inputs and Outputs Part A'!$B$4+'Inputs and Outputs Part A'!$B$9</f>
        <v>102</v>
      </c>
      <c r="N1054" s="33">
        <f t="shared" si="97"/>
        <v>99</v>
      </c>
      <c r="O1054" s="33">
        <f>IF(N1054-K1054&gt;'Inputs and Outputs Part A'!B$4,N1054-K1054-'Inputs and Outputs Part A'!B$4,0)</f>
        <v>0</v>
      </c>
      <c r="P1054" s="35">
        <f>'Inputs and Outputs Part A'!$B$5*'Data Sheet A'!N1054-'Inputs and Outputs Part A'!$B$6*'Data Sheet A'!O1054</f>
        <v>3960</v>
      </c>
      <c r="S1054" s="13" t="s">
        <v>1058</v>
      </c>
      <c r="T1054" s="34">
        <v>6</v>
      </c>
      <c r="U1054" s="34">
        <v>99</v>
      </c>
      <c r="V1054" s="33">
        <f>'Inputs and Outputs Part A'!$B$4+'Inputs and Outputs Part A'!$B$10</f>
        <v>103</v>
      </c>
      <c r="W1054" s="33">
        <f t="shared" si="98"/>
        <v>99</v>
      </c>
      <c r="X1054" s="33">
        <f>IF(W1054-T1054&gt;'Inputs and Outputs Part A'!B$4,W1054-T1054-'Inputs and Outputs Part A'!B$4,0)</f>
        <v>0</v>
      </c>
      <c r="Y1054" s="35">
        <f>'Inputs and Outputs Part A'!$B$5*'Data Sheet A'!W1054-'Inputs and Outputs Part A'!$B$6*'Data Sheet A'!X1054</f>
        <v>3960</v>
      </c>
      <c r="AB1054" s="13" t="s">
        <v>1058</v>
      </c>
      <c r="AC1054" s="34">
        <v>6</v>
      </c>
      <c r="AD1054" s="34">
        <v>99</v>
      </c>
      <c r="AE1054" s="33">
        <f>'Inputs and Outputs Part A'!$B$4+'Inputs and Outputs Part A'!$B$11</f>
        <v>104</v>
      </c>
      <c r="AF1054" s="33">
        <f t="shared" si="99"/>
        <v>99</v>
      </c>
      <c r="AG1054" s="33">
        <f>IF(AF1054-AC1054&gt;'Inputs and Outputs Part A'!B$4,AF1054-AC1054-'Inputs and Outputs Part A'!B$4,0)</f>
        <v>0</v>
      </c>
      <c r="AH1054" s="35">
        <f>'Inputs and Outputs Part A'!$B$5*'Data Sheet A'!AF1054-'Inputs and Outputs Part A'!$B$6*'Data Sheet A'!AG1054</f>
        <v>3960</v>
      </c>
      <c r="AK1054" s="13" t="s">
        <v>1058</v>
      </c>
      <c r="AL1054" s="34">
        <v>6</v>
      </c>
      <c r="AM1054" s="34">
        <v>99</v>
      </c>
      <c r="AN1054" s="33">
        <f>'Inputs and Outputs Part A'!$B$4+'Inputs and Outputs Part A'!$B$12</f>
        <v>105</v>
      </c>
      <c r="AO1054" s="33">
        <f t="shared" si="100"/>
        <v>99</v>
      </c>
      <c r="AP1054" s="33">
        <f>IF(AO1054-AL1054&gt;'Inputs and Outputs Part A'!B$4,AO1054-AL1054-'Inputs and Outputs Part A'!B$4,0)</f>
        <v>0</v>
      </c>
      <c r="AQ1054" s="35">
        <f>'Inputs and Outputs Part A'!$B$5*'Data Sheet A'!AO1054-'Inputs and Outputs Part A'!$B$6*'Data Sheet A'!AP1054</f>
        <v>3960</v>
      </c>
      <c r="AS1054" s="13" t="s">
        <v>1058</v>
      </c>
      <c r="AT1054" s="34">
        <v>6</v>
      </c>
      <c r="AU1054" s="34">
        <v>99</v>
      </c>
      <c r="AV1054" s="33">
        <f>'Inputs and Outputs Part A'!$B$4</f>
        <v>100</v>
      </c>
      <c r="AW1054" s="33">
        <f t="shared" si="101"/>
        <v>99</v>
      </c>
      <c r="AX1054" s="33">
        <f>IF(AW1054-AT1054&gt;'Inputs and Outputs Part A'!B$4,AW1054-AT1054-'Inputs and Outputs Part A'!B$4,0)</f>
        <v>0</v>
      </c>
      <c r="AY1054" s="35">
        <f>'Inputs and Outputs Part A'!$B$5*'Data Sheet A'!AW1054</f>
        <v>3960</v>
      </c>
    </row>
    <row r="1055" spans="1:51" x14ac:dyDescent="0.3">
      <c r="A1055" s="13" t="s">
        <v>1059</v>
      </c>
      <c r="B1055" s="34">
        <v>1</v>
      </c>
      <c r="C1055" s="34">
        <v>104</v>
      </c>
      <c r="D1055" s="33">
        <f>'Inputs and Outputs Part A'!$B$4+'Inputs and Outputs Part A'!$B$8</f>
        <v>101</v>
      </c>
      <c r="E1055" s="33">
        <f t="shared" si="96"/>
        <v>101</v>
      </c>
      <c r="F1055" s="33">
        <f>IF(E1055-B1055&gt;'Inputs and Outputs Part A'!B$4,E1055-B1055-'Inputs and Outputs Part A'!B$4,0)</f>
        <v>0</v>
      </c>
      <c r="G1055" s="35">
        <f>'Inputs and Outputs Part A'!$B$5*'Data Sheet A'!E1055-'Inputs and Outputs Part A'!$B$6*'Data Sheet A'!F1055</f>
        <v>4040</v>
      </c>
      <c r="J1055" s="13" t="s">
        <v>1059</v>
      </c>
      <c r="K1055" s="34">
        <v>1</v>
      </c>
      <c r="L1055" s="34">
        <v>104</v>
      </c>
      <c r="M1055" s="33">
        <f>'Inputs and Outputs Part A'!$B$4+'Inputs and Outputs Part A'!$B$9</f>
        <v>102</v>
      </c>
      <c r="N1055" s="33">
        <f t="shared" si="97"/>
        <v>102</v>
      </c>
      <c r="O1055" s="33">
        <f>IF(N1055-K1055&gt;'Inputs and Outputs Part A'!B$4,N1055-K1055-'Inputs and Outputs Part A'!B$4,0)</f>
        <v>1</v>
      </c>
      <c r="P1055" s="35">
        <f>'Inputs and Outputs Part A'!$B$5*'Data Sheet A'!N1055-'Inputs and Outputs Part A'!$B$6*'Data Sheet A'!O1055</f>
        <v>3980</v>
      </c>
      <c r="S1055" s="13" t="s">
        <v>1059</v>
      </c>
      <c r="T1055" s="34">
        <v>1</v>
      </c>
      <c r="U1055" s="34">
        <v>104</v>
      </c>
      <c r="V1055" s="33">
        <f>'Inputs and Outputs Part A'!$B$4+'Inputs and Outputs Part A'!$B$10</f>
        <v>103</v>
      </c>
      <c r="W1055" s="33">
        <f t="shared" si="98"/>
        <v>103</v>
      </c>
      <c r="X1055" s="33">
        <f>IF(W1055-T1055&gt;'Inputs and Outputs Part A'!B$4,W1055-T1055-'Inputs and Outputs Part A'!B$4,0)</f>
        <v>2</v>
      </c>
      <c r="Y1055" s="35">
        <f>'Inputs and Outputs Part A'!$B$5*'Data Sheet A'!W1055-'Inputs and Outputs Part A'!$B$6*'Data Sheet A'!X1055</f>
        <v>3920</v>
      </c>
      <c r="AB1055" s="13" t="s">
        <v>1059</v>
      </c>
      <c r="AC1055" s="34">
        <v>1</v>
      </c>
      <c r="AD1055" s="34">
        <v>104</v>
      </c>
      <c r="AE1055" s="33">
        <f>'Inputs and Outputs Part A'!$B$4+'Inputs and Outputs Part A'!$B$11</f>
        <v>104</v>
      </c>
      <c r="AF1055" s="33">
        <f t="shared" si="99"/>
        <v>104</v>
      </c>
      <c r="AG1055" s="33">
        <f>IF(AF1055-AC1055&gt;'Inputs and Outputs Part A'!B$4,AF1055-AC1055-'Inputs and Outputs Part A'!B$4,0)</f>
        <v>3</v>
      </c>
      <c r="AH1055" s="35">
        <f>'Inputs and Outputs Part A'!$B$5*'Data Sheet A'!AF1055-'Inputs and Outputs Part A'!$B$6*'Data Sheet A'!AG1055</f>
        <v>3860</v>
      </c>
      <c r="AK1055" s="13" t="s">
        <v>1059</v>
      </c>
      <c r="AL1055" s="34">
        <v>1</v>
      </c>
      <c r="AM1055" s="34">
        <v>104</v>
      </c>
      <c r="AN1055" s="33">
        <f>'Inputs and Outputs Part A'!$B$4+'Inputs and Outputs Part A'!$B$12</f>
        <v>105</v>
      </c>
      <c r="AO1055" s="33">
        <f t="shared" si="100"/>
        <v>104</v>
      </c>
      <c r="AP1055" s="33">
        <f>IF(AO1055-AL1055&gt;'Inputs and Outputs Part A'!B$4,AO1055-AL1055-'Inputs and Outputs Part A'!B$4,0)</f>
        <v>3</v>
      </c>
      <c r="AQ1055" s="35">
        <f>'Inputs and Outputs Part A'!$B$5*'Data Sheet A'!AO1055-'Inputs and Outputs Part A'!$B$6*'Data Sheet A'!AP1055</f>
        <v>3860</v>
      </c>
      <c r="AS1055" s="13" t="s">
        <v>1059</v>
      </c>
      <c r="AT1055" s="34">
        <v>1</v>
      </c>
      <c r="AU1055" s="34">
        <v>104</v>
      </c>
      <c r="AV1055" s="33">
        <f>'Inputs and Outputs Part A'!$B$4</f>
        <v>100</v>
      </c>
      <c r="AW1055" s="33">
        <f t="shared" si="101"/>
        <v>100</v>
      </c>
      <c r="AX1055" s="33">
        <f>IF(AW1055-AT1055&gt;'Inputs and Outputs Part A'!B$4,AW1055-AT1055-'Inputs and Outputs Part A'!B$4,0)</f>
        <v>0</v>
      </c>
      <c r="AY1055" s="35">
        <f>'Inputs and Outputs Part A'!$B$5*'Data Sheet A'!AW1055</f>
        <v>4000</v>
      </c>
    </row>
    <row r="1056" spans="1:51" x14ac:dyDescent="0.3">
      <c r="A1056" s="13" t="s">
        <v>1060</v>
      </c>
      <c r="B1056" s="34">
        <v>0</v>
      </c>
      <c r="C1056" s="34">
        <v>94</v>
      </c>
      <c r="D1056" s="33">
        <f>'Inputs and Outputs Part A'!$B$4+'Inputs and Outputs Part A'!$B$8</f>
        <v>101</v>
      </c>
      <c r="E1056" s="33">
        <f t="shared" si="96"/>
        <v>94</v>
      </c>
      <c r="F1056" s="33">
        <f>IF(E1056-B1056&gt;'Inputs and Outputs Part A'!B$4,E1056-B1056-'Inputs and Outputs Part A'!B$4,0)</f>
        <v>0</v>
      </c>
      <c r="G1056" s="35">
        <f>'Inputs and Outputs Part A'!$B$5*'Data Sheet A'!E1056-'Inputs and Outputs Part A'!$B$6*'Data Sheet A'!F1056</f>
        <v>3760</v>
      </c>
      <c r="J1056" s="13" t="s">
        <v>1060</v>
      </c>
      <c r="K1056" s="34">
        <v>0</v>
      </c>
      <c r="L1056" s="34">
        <v>94</v>
      </c>
      <c r="M1056" s="33">
        <f>'Inputs and Outputs Part A'!$B$4+'Inputs and Outputs Part A'!$B$9</f>
        <v>102</v>
      </c>
      <c r="N1056" s="33">
        <f t="shared" si="97"/>
        <v>94</v>
      </c>
      <c r="O1056" s="33">
        <f>IF(N1056-K1056&gt;'Inputs and Outputs Part A'!B$4,N1056-K1056-'Inputs and Outputs Part A'!B$4,0)</f>
        <v>0</v>
      </c>
      <c r="P1056" s="35">
        <f>'Inputs and Outputs Part A'!$B$5*'Data Sheet A'!N1056-'Inputs and Outputs Part A'!$B$6*'Data Sheet A'!O1056</f>
        <v>3760</v>
      </c>
      <c r="S1056" s="13" t="s">
        <v>1060</v>
      </c>
      <c r="T1056" s="34">
        <v>0</v>
      </c>
      <c r="U1056" s="34">
        <v>94</v>
      </c>
      <c r="V1056" s="33">
        <f>'Inputs and Outputs Part A'!$B$4+'Inputs and Outputs Part A'!$B$10</f>
        <v>103</v>
      </c>
      <c r="W1056" s="33">
        <f t="shared" si="98"/>
        <v>94</v>
      </c>
      <c r="X1056" s="33">
        <f>IF(W1056-T1056&gt;'Inputs and Outputs Part A'!B$4,W1056-T1056-'Inputs and Outputs Part A'!B$4,0)</f>
        <v>0</v>
      </c>
      <c r="Y1056" s="35">
        <f>'Inputs and Outputs Part A'!$B$5*'Data Sheet A'!W1056-'Inputs and Outputs Part A'!$B$6*'Data Sheet A'!X1056</f>
        <v>3760</v>
      </c>
      <c r="AB1056" s="13" t="s">
        <v>1060</v>
      </c>
      <c r="AC1056" s="34">
        <v>0</v>
      </c>
      <c r="AD1056" s="34">
        <v>94</v>
      </c>
      <c r="AE1056" s="33">
        <f>'Inputs and Outputs Part A'!$B$4+'Inputs and Outputs Part A'!$B$11</f>
        <v>104</v>
      </c>
      <c r="AF1056" s="33">
        <f t="shared" si="99"/>
        <v>94</v>
      </c>
      <c r="AG1056" s="33">
        <f>IF(AF1056-AC1056&gt;'Inputs and Outputs Part A'!B$4,AF1056-AC1056-'Inputs and Outputs Part A'!B$4,0)</f>
        <v>0</v>
      </c>
      <c r="AH1056" s="35">
        <f>'Inputs and Outputs Part A'!$B$5*'Data Sheet A'!AF1056-'Inputs and Outputs Part A'!$B$6*'Data Sheet A'!AG1056</f>
        <v>3760</v>
      </c>
      <c r="AK1056" s="13" t="s">
        <v>1060</v>
      </c>
      <c r="AL1056" s="34">
        <v>0</v>
      </c>
      <c r="AM1056" s="34">
        <v>94</v>
      </c>
      <c r="AN1056" s="33">
        <f>'Inputs and Outputs Part A'!$B$4+'Inputs and Outputs Part A'!$B$12</f>
        <v>105</v>
      </c>
      <c r="AO1056" s="33">
        <f t="shared" si="100"/>
        <v>94</v>
      </c>
      <c r="AP1056" s="33">
        <f>IF(AO1056-AL1056&gt;'Inputs and Outputs Part A'!B$4,AO1056-AL1056-'Inputs and Outputs Part A'!B$4,0)</f>
        <v>0</v>
      </c>
      <c r="AQ1056" s="35">
        <f>'Inputs and Outputs Part A'!$B$5*'Data Sheet A'!AO1056-'Inputs and Outputs Part A'!$B$6*'Data Sheet A'!AP1056</f>
        <v>3760</v>
      </c>
      <c r="AS1056" s="13" t="s">
        <v>1060</v>
      </c>
      <c r="AT1056" s="34">
        <v>0</v>
      </c>
      <c r="AU1056" s="34">
        <v>94</v>
      </c>
      <c r="AV1056" s="33">
        <f>'Inputs and Outputs Part A'!$B$4</f>
        <v>100</v>
      </c>
      <c r="AW1056" s="33">
        <f t="shared" si="101"/>
        <v>94</v>
      </c>
      <c r="AX1056" s="33">
        <f>IF(AW1056-AT1056&gt;'Inputs and Outputs Part A'!B$4,AW1056-AT1056-'Inputs and Outputs Part A'!B$4,0)</f>
        <v>0</v>
      </c>
      <c r="AY1056" s="35">
        <f>'Inputs and Outputs Part A'!$B$5*'Data Sheet A'!AW1056</f>
        <v>3760</v>
      </c>
    </row>
    <row r="1057" spans="1:51" x14ac:dyDescent="0.3">
      <c r="A1057" s="13" t="s">
        <v>1061</v>
      </c>
      <c r="B1057" s="34">
        <v>3</v>
      </c>
      <c r="C1057" s="34">
        <v>106</v>
      </c>
      <c r="D1057" s="33">
        <f>'Inputs and Outputs Part A'!$B$4+'Inputs and Outputs Part A'!$B$8</f>
        <v>101</v>
      </c>
      <c r="E1057" s="33">
        <f t="shared" si="96"/>
        <v>101</v>
      </c>
      <c r="F1057" s="33">
        <f>IF(E1057-B1057&gt;'Inputs and Outputs Part A'!B$4,E1057-B1057-'Inputs and Outputs Part A'!B$4,0)</f>
        <v>0</v>
      </c>
      <c r="G1057" s="35">
        <f>'Inputs and Outputs Part A'!$B$5*'Data Sheet A'!E1057-'Inputs and Outputs Part A'!$B$6*'Data Sheet A'!F1057</f>
        <v>4040</v>
      </c>
      <c r="J1057" s="13" t="s">
        <v>1061</v>
      </c>
      <c r="K1057" s="34">
        <v>3</v>
      </c>
      <c r="L1057" s="34">
        <v>106</v>
      </c>
      <c r="M1057" s="33">
        <f>'Inputs and Outputs Part A'!$B$4+'Inputs and Outputs Part A'!$B$9</f>
        <v>102</v>
      </c>
      <c r="N1057" s="33">
        <f t="shared" si="97"/>
        <v>102</v>
      </c>
      <c r="O1057" s="33">
        <f>IF(N1057-K1057&gt;'Inputs and Outputs Part A'!B$4,N1057-K1057-'Inputs and Outputs Part A'!B$4,0)</f>
        <v>0</v>
      </c>
      <c r="P1057" s="35">
        <f>'Inputs and Outputs Part A'!$B$5*'Data Sheet A'!N1057-'Inputs and Outputs Part A'!$B$6*'Data Sheet A'!O1057</f>
        <v>4080</v>
      </c>
      <c r="S1057" s="13" t="s">
        <v>1061</v>
      </c>
      <c r="T1057" s="34">
        <v>3</v>
      </c>
      <c r="U1057" s="34">
        <v>106</v>
      </c>
      <c r="V1057" s="33">
        <f>'Inputs and Outputs Part A'!$B$4+'Inputs and Outputs Part A'!$B$10</f>
        <v>103</v>
      </c>
      <c r="W1057" s="33">
        <f t="shared" si="98"/>
        <v>103</v>
      </c>
      <c r="X1057" s="33">
        <f>IF(W1057-T1057&gt;'Inputs and Outputs Part A'!B$4,W1057-T1057-'Inputs and Outputs Part A'!B$4,0)</f>
        <v>0</v>
      </c>
      <c r="Y1057" s="35">
        <f>'Inputs and Outputs Part A'!$B$5*'Data Sheet A'!W1057-'Inputs and Outputs Part A'!$B$6*'Data Sheet A'!X1057</f>
        <v>4120</v>
      </c>
      <c r="AB1057" s="13" t="s">
        <v>1061</v>
      </c>
      <c r="AC1057" s="34">
        <v>3</v>
      </c>
      <c r="AD1057" s="34">
        <v>106</v>
      </c>
      <c r="AE1057" s="33">
        <f>'Inputs and Outputs Part A'!$B$4+'Inputs and Outputs Part A'!$B$11</f>
        <v>104</v>
      </c>
      <c r="AF1057" s="33">
        <f t="shared" si="99"/>
        <v>104</v>
      </c>
      <c r="AG1057" s="33">
        <f>IF(AF1057-AC1057&gt;'Inputs and Outputs Part A'!B$4,AF1057-AC1057-'Inputs and Outputs Part A'!B$4,0)</f>
        <v>1</v>
      </c>
      <c r="AH1057" s="35">
        <f>'Inputs and Outputs Part A'!$B$5*'Data Sheet A'!AF1057-'Inputs and Outputs Part A'!$B$6*'Data Sheet A'!AG1057</f>
        <v>4060</v>
      </c>
      <c r="AK1057" s="13" t="s">
        <v>1061</v>
      </c>
      <c r="AL1057" s="34">
        <v>3</v>
      </c>
      <c r="AM1057" s="34">
        <v>106</v>
      </c>
      <c r="AN1057" s="33">
        <f>'Inputs and Outputs Part A'!$B$4+'Inputs and Outputs Part A'!$B$12</f>
        <v>105</v>
      </c>
      <c r="AO1057" s="33">
        <f t="shared" si="100"/>
        <v>105</v>
      </c>
      <c r="AP1057" s="33">
        <f>IF(AO1057-AL1057&gt;'Inputs and Outputs Part A'!B$4,AO1057-AL1057-'Inputs and Outputs Part A'!B$4,0)</f>
        <v>2</v>
      </c>
      <c r="AQ1057" s="35">
        <f>'Inputs and Outputs Part A'!$B$5*'Data Sheet A'!AO1057-'Inputs and Outputs Part A'!$B$6*'Data Sheet A'!AP1057</f>
        <v>4000</v>
      </c>
      <c r="AS1057" s="13" t="s">
        <v>1061</v>
      </c>
      <c r="AT1057" s="34">
        <v>3</v>
      </c>
      <c r="AU1057" s="34">
        <v>106</v>
      </c>
      <c r="AV1057" s="33">
        <f>'Inputs and Outputs Part A'!$B$4</f>
        <v>100</v>
      </c>
      <c r="AW1057" s="33">
        <f t="shared" si="101"/>
        <v>100</v>
      </c>
      <c r="AX1057" s="33">
        <f>IF(AW1057-AT1057&gt;'Inputs and Outputs Part A'!B$4,AW1057-AT1057-'Inputs and Outputs Part A'!B$4,0)</f>
        <v>0</v>
      </c>
      <c r="AY1057" s="35">
        <f>'Inputs and Outputs Part A'!$B$5*'Data Sheet A'!AW1057</f>
        <v>4000</v>
      </c>
    </row>
    <row r="1058" spans="1:51" x14ac:dyDescent="0.3">
      <c r="A1058" s="13" t="s">
        <v>1062</v>
      </c>
      <c r="B1058" s="34">
        <v>1</v>
      </c>
      <c r="C1058" s="34">
        <v>113</v>
      </c>
      <c r="D1058" s="33">
        <f>'Inputs and Outputs Part A'!$B$4+'Inputs and Outputs Part A'!$B$8</f>
        <v>101</v>
      </c>
      <c r="E1058" s="33">
        <f t="shared" si="96"/>
        <v>101</v>
      </c>
      <c r="F1058" s="33">
        <f>IF(E1058-B1058&gt;'Inputs and Outputs Part A'!B$4,E1058-B1058-'Inputs and Outputs Part A'!B$4,0)</f>
        <v>0</v>
      </c>
      <c r="G1058" s="35">
        <f>'Inputs and Outputs Part A'!$B$5*'Data Sheet A'!E1058-'Inputs and Outputs Part A'!$B$6*'Data Sheet A'!F1058</f>
        <v>4040</v>
      </c>
      <c r="J1058" s="13" t="s">
        <v>1062</v>
      </c>
      <c r="K1058" s="34">
        <v>1</v>
      </c>
      <c r="L1058" s="34">
        <v>113</v>
      </c>
      <c r="M1058" s="33">
        <f>'Inputs and Outputs Part A'!$B$4+'Inputs and Outputs Part A'!$B$9</f>
        <v>102</v>
      </c>
      <c r="N1058" s="33">
        <f t="shared" si="97"/>
        <v>102</v>
      </c>
      <c r="O1058" s="33">
        <f>IF(N1058-K1058&gt;'Inputs and Outputs Part A'!B$4,N1058-K1058-'Inputs and Outputs Part A'!B$4,0)</f>
        <v>1</v>
      </c>
      <c r="P1058" s="35">
        <f>'Inputs and Outputs Part A'!$B$5*'Data Sheet A'!N1058-'Inputs and Outputs Part A'!$B$6*'Data Sheet A'!O1058</f>
        <v>3980</v>
      </c>
      <c r="S1058" s="13" t="s">
        <v>1062</v>
      </c>
      <c r="T1058" s="34">
        <v>1</v>
      </c>
      <c r="U1058" s="34">
        <v>113</v>
      </c>
      <c r="V1058" s="33">
        <f>'Inputs and Outputs Part A'!$B$4+'Inputs and Outputs Part A'!$B$10</f>
        <v>103</v>
      </c>
      <c r="W1058" s="33">
        <f t="shared" si="98"/>
        <v>103</v>
      </c>
      <c r="X1058" s="33">
        <f>IF(W1058-T1058&gt;'Inputs and Outputs Part A'!B$4,W1058-T1058-'Inputs and Outputs Part A'!B$4,0)</f>
        <v>2</v>
      </c>
      <c r="Y1058" s="35">
        <f>'Inputs and Outputs Part A'!$B$5*'Data Sheet A'!W1058-'Inputs and Outputs Part A'!$B$6*'Data Sheet A'!X1058</f>
        <v>3920</v>
      </c>
      <c r="AB1058" s="13" t="s">
        <v>1062</v>
      </c>
      <c r="AC1058" s="34">
        <v>1</v>
      </c>
      <c r="AD1058" s="34">
        <v>113</v>
      </c>
      <c r="AE1058" s="33">
        <f>'Inputs and Outputs Part A'!$B$4+'Inputs and Outputs Part A'!$B$11</f>
        <v>104</v>
      </c>
      <c r="AF1058" s="33">
        <f t="shared" si="99"/>
        <v>104</v>
      </c>
      <c r="AG1058" s="33">
        <f>IF(AF1058-AC1058&gt;'Inputs and Outputs Part A'!B$4,AF1058-AC1058-'Inputs and Outputs Part A'!B$4,0)</f>
        <v>3</v>
      </c>
      <c r="AH1058" s="35">
        <f>'Inputs and Outputs Part A'!$B$5*'Data Sheet A'!AF1058-'Inputs and Outputs Part A'!$B$6*'Data Sheet A'!AG1058</f>
        <v>3860</v>
      </c>
      <c r="AK1058" s="13" t="s">
        <v>1062</v>
      </c>
      <c r="AL1058" s="34">
        <v>1</v>
      </c>
      <c r="AM1058" s="34">
        <v>113</v>
      </c>
      <c r="AN1058" s="33">
        <f>'Inputs and Outputs Part A'!$B$4+'Inputs and Outputs Part A'!$B$12</f>
        <v>105</v>
      </c>
      <c r="AO1058" s="33">
        <f t="shared" si="100"/>
        <v>105</v>
      </c>
      <c r="AP1058" s="33">
        <f>IF(AO1058-AL1058&gt;'Inputs and Outputs Part A'!B$4,AO1058-AL1058-'Inputs and Outputs Part A'!B$4,0)</f>
        <v>4</v>
      </c>
      <c r="AQ1058" s="35">
        <f>'Inputs and Outputs Part A'!$B$5*'Data Sheet A'!AO1058-'Inputs and Outputs Part A'!$B$6*'Data Sheet A'!AP1058</f>
        <v>3800</v>
      </c>
      <c r="AS1058" s="13" t="s">
        <v>1062</v>
      </c>
      <c r="AT1058" s="34">
        <v>1</v>
      </c>
      <c r="AU1058" s="34">
        <v>113</v>
      </c>
      <c r="AV1058" s="33">
        <f>'Inputs and Outputs Part A'!$B$4</f>
        <v>100</v>
      </c>
      <c r="AW1058" s="33">
        <f t="shared" si="101"/>
        <v>100</v>
      </c>
      <c r="AX1058" s="33">
        <f>IF(AW1058-AT1058&gt;'Inputs and Outputs Part A'!B$4,AW1058-AT1058-'Inputs and Outputs Part A'!B$4,0)</f>
        <v>0</v>
      </c>
      <c r="AY1058" s="35">
        <f>'Inputs and Outputs Part A'!$B$5*'Data Sheet A'!AW1058</f>
        <v>4000</v>
      </c>
    </row>
    <row r="1059" spans="1:51" x14ac:dyDescent="0.3">
      <c r="A1059" s="13" t="s">
        <v>1063</v>
      </c>
      <c r="B1059" s="34">
        <v>6</v>
      </c>
      <c r="C1059" s="34">
        <v>101</v>
      </c>
      <c r="D1059" s="33">
        <f>'Inputs and Outputs Part A'!$B$4+'Inputs and Outputs Part A'!$B$8</f>
        <v>101</v>
      </c>
      <c r="E1059" s="33">
        <f t="shared" si="96"/>
        <v>101</v>
      </c>
      <c r="F1059" s="33">
        <f>IF(E1059-B1059&gt;'Inputs and Outputs Part A'!B$4,E1059-B1059-'Inputs and Outputs Part A'!B$4,0)</f>
        <v>0</v>
      </c>
      <c r="G1059" s="35">
        <f>'Inputs and Outputs Part A'!$B$5*'Data Sheet A'!E1059-'Inputs and Outputs Part A'!$B$6*'Data Sheet A'!F1059</f>
        <v>4040</v>
      </c>
      <c r="J1059" s="13" t="s">
        <v>1063</v>
      </c>
      <c r="K1059" s="34">
        <v>6</v>
      </c>
      <c r="L1059" s="34">
        <v>101</v>
      </c>
      <c r="M1059" s="33">
        <f>'Inputs and Outputs Part A'!$B$4+'Inputs and Outputs Part A'!$B$9</f>
        <v>102</v>
      </c>
      <c r="N1059" s="33">
        <f t="shared" si="97"/>
        <v>101</v>
      </c>
      <c r="O1059" s="33">
        <f>IF(N1059-K1059&gt;'Inputs and Outputs Part A'!B$4,N1059-K1059-'Inputs and Outputs Part A'!B$4,0)</f>
        <v>0</v>
      </c>
      <c r="P1059" s="35">
        <f>'Inputs and Outputs Part A'!$B$5*'Data Sheet A'!N1059-'Inputs and Outputs Part A'!$B$6*'Data Sheet A'!O1059</f>
        <v>4040</v>
      </c>
      <c r="S1059" s="13" t="s">
        <v>1063</v>
      </c>
      <c r="T1059" s="34">
        <v>6</v>
      </c>
      <c r="U1059" s="34">
        <v>101</v>
      </c>
      <c r="V1059" s="33">
        <f>'Inputs and Outputs Part A'!$B$4+'Inputs and Outputs Part A'!$B$10</f>
        <v>103</v>
      </c>
      <c r="W1059" s="33">
        <f t="shared" si="98"/>
        <v>101</v>
      </c>
      <c r="X1059" s="33">
        <f>IF(W1059-T1059&gt;'Inputs and Outputs Part A'!B$4,W1059-T1059-'Inputs and Outputs Part A'!B$4,0)</f>
        <v>0</v>
      </c>
      <c r="Y1059" s="35">
        <f>'Inputs and Outputs Part A'!$B$5*'Data Sheet A'!W1059-'Inputs and Outputs Part A'!$B$6*'Data Sheet A'!X1059</f>
        <v>4040</v>
      </c>
      <c r="AB1059" s="13" t="s">
        <v>1063</v>
      </c>
      <c r="AC1059" s="34">
        <v>6</v>
      </c>
      <c r="AD1059" s="34">
        <v>101</v>
      </c>
      <c r="AE1059" s="33">
        <f>'Inputs and Outputs Part A'!$B$4+'Inputs and Outputs Part A'!$B$11</f>
        <v>104</v>
      </c>
      <c r="AF1059" s="33">
        <f t="shared" si="99"/>
        <v>101</v>
      </c>
      <c r="AG1059" s="33">
        <f>IF(AF1059-AC1059&gt;'Inputs and Outputs Part A'!B$4,AF1059-AC1059-'Inputs and Outputs Part A'!B$4,0)</f>
        <v>0</v>
      </c>
      <c r="AH1059" s="35">
        <f>'Inputs and Outputs Part A'!$B$5*'Data Sheet A'!AF1059-'Inputs and Outputs Part A'!$B$6*'Data Sheet A'!AG1059</f>
        <v>4040</v>
      </c>
      <c r="AK1059" s="13" t="s">
        <v>1063</v>
      </c>
      <c r="AL1059" s="34">
        <v>6</v>
      </c>
      <c r="AM1059" s="34">
        <v>101</v>
      </c>
      <c r="AN1059" s="33">
        <f>'Inputs and Outputs Part A'!$B$4+'Inputs and Outputs Part A'!$B$12</f>
        <v>105</v>
      </c>
      <c r="AO1059" s="33">
        <f t="shared" si="100"/>
        <v>101</v>
      </c>
      <c r="AP1059" s="33">
        <f>IF(AO1059-AL1059&gt;'Inputs and Outputs Part A'!B$4,AO1059-AL1059-'Inputs and Outputs Part A'!B$4,0)</f>
        <v>0</v>
      </c>
      <c r="AQ1059" s="35">
        <f>'Inputs and Outputs Part A'!$B$5*'Data Sheet A'!AO1059-'Inputs and Outputs Part A'!$B$6*'Data Sheet A'!AP1059</f>
        <v>4040</v>
      </c>
      <c r="AS1059" s="13" t="s">
        <v>1063</v>
      </c>
      <c r="AT1059" s="34">
        <v>6</v>
      </c>
      <c r="AU1059" s="34">
        <v>101</v>
      </c>
      <c r="AV1059" s="33">
        <f>'Inputs and Outputs Part A'!$B$4</f>
        <v>100</v>
      </c>
      <c r="AW1059" s="33">
        <f t="shared" si="101"/>
        <v>100</v>
      </c>
      <c r="AX1059" s="33">
        <f>IF(AW1059-AT1059&gt;'Inputs and Outputs Part A'!B$4,AW1059-AT1059-'Inputs and Outputs Part A'!B$4,0)</f>
        <v>0</v>
      </c>
      <c r="AY1059" s="35">
        <f>'Inputs and Outputs Part A'!$B$5*'Data Sheet A'!AW1059</f>
        <v>4000</v>
      </c>
    </row>
    <row r="1060" spans="1:51" x14ac:dyDescent="0.3">
      <c r="A1060" s="13" t="s">
        <v>1064</v>
      </c>
      <c r="B1060" s="34">
        <v>1</v>
      </c>
      <c r="C1060" s="34">
        <v>105</v>
      </c>
      <c r="D1060" s="33">
        <f>'Inputs and Outputs Part A'!$B$4+'Inputs and Outputs Part A'!$B$8</f>
        <v>101</v>
      </c>
      <c r="E1060" s="33">
        <f t="shared" si="96"/>
        <v>101</v>
      </c>
      <c r="F1060" s="33">
        <f>IF(E1060-B1060&gt;'Inputs and Outputs Part A'!B$4,E1060-B1060-'Inputs and Outputs Part A'!B$4,0)</f>
        <v>0</v>
      </c>
      <c r="G1060" s="35">
        <f>'Inputs and Outputs Part A'!$B$5*'Data Sheet A'!E1060-'Inputs and Outputs Part A'!$B$6*'Data Sheet A'!F1060</f>
        <v>4040</v>
      </c>
      <c r="J1060" s="13" t="s">
        <v>1064</v>
      </c>
      <c r="K1060" s="34">
        <v>1</v>
      </c>
      <c r="L1060" s="34">
        <v>105</v>
      </c>
      <c r="M1060" s="33">
        <f>'Inputs and Outputs Part A'!$B$4+'Inputs and Outputs Part A'!$B$9</f>
        <v>102</v>
      </c>
      <c r="N1060" s="33">
        <f t="shared" si="97"/>
        <v>102</v>
      </c>
      <c r="O1060" s="33">
        <f>IF(N1060-K1060&gt;'Inputs and Outputs Part A'!B$4,N1060-K1060-'Inputs and Outputs Part A'!B$4,0)</f>
        <v>1</v>
      </c>
      <c r="P1060" s="35">
        <f>'Inputs and Outputs Part A'!$B$5*'Data Sheet A'!N1060-'Inputs and Outputs Part A'!$B$6*'Data Sheet A'!O1060</f>
        <v>3980</v>
      </c>
      <c r="S1060" s="13" t="s">
        <v>1064</v>
      </c>
      <c r="T1060" s="34">
        <v>1</v>
      </c>
      <c r="U1060" s="34">
        <v>105</v>
      </c>
      <c r="V1060" s="33">
        <f>'Inputs and Outputs Part A'!$B$4+'Inputs and Outputs Part A'!$B$10</f>
        <v>103</v>
      </c>
      <c r="W1060" s="33">
        <f t="shared" si="98"/>
        <v>103</v>
      </c>
      <c r="X1060" s="33">
        <f>IF(W1060-T1060&gt;'Inputs and Outputs Part A'!B$4,W1060-T1060-'Inputs and Outputs Part A'!B$4,0)</f>
        <v>2</v>
      </c>
      <c r="Y1060" s="35">
        <f>'Inputs and Outputs Part A'!$B$5*'Data Sheet A'!W1060-'Inputs and Outputs Part A'!$B$6*'Data Sheet A'!X1060</f>
        <v>3920</v>
      </c>
      <c r="AB1060" s="13" t="s">
        <v>1064</v>
      </c>
      <c r="AC1060" s="34">
        <v>1</v>
      </c>
      <c r="AD1060" s="34">
        <v>105</v>
      </c>
      <c r="AE1060" s="33">
        <f>'Inputs and Outputs Part A'!$B$4+'Inputs and Outputs Part A'!$B$11</f>
        <v>104</v>
      </c>
      <c r="AF1060" s="33">
        <f t="shared" si="99"/>
        <v>104</v>
      </c>
      <c r="AG1060" s="33">
        <f>IF(AF1060-AC1060&gt;'Inputs and Outputs Part A'!B$4,AF1060-AC1060-'Inputs and Outputs Part A'!B$4,0)</f>
        <v>3</v>
      </c>
      <c r="AH1060" s="35">
        <f>'Inputs and Outputs Part A'!$B$5*'Data Sheet A'!AF1060-'Inputs and Outputs Part A'!$B$6*'Data Sheet A'!AG1060</f>
        <v>3860</v>
      </c>
      <c r="AK1060" s="13" t="s">
        <v>1064</v>
      </c>
      <c r="AL1060" s="34">
        <v>1</v>
      </c>
      <c r="AM1060" s="34">
        <v>105</v>
      </c>
      <c r="AN1060" s="33">
        <f>'Inputs and Outputs Part A'!$B$4+'Inputs and Outputs Part A'!$B$12</f>
        <v>105</v>
      </c>
      <c r="AO1060" s="33">
        <f t="shared" si="100"/>
        <v>105</v>
      </c>
      <c r="AP1060" s="33">
        <f>IF(AO1060-AL1060&gt;'Inputs and Outputs Part A'!B$4,AO1060-AL1060-'Inputs and Outputs Part A'!B$4,0)</f>
        <v>4</v>
      </c>
      <c r="AQ1060" s="35">
        <f>'Inputs and Outputs Part A'!$B$5*'Data Sheet A'!AO1060-'Inputs and Outputs Part A'!$B$6*'Data Sheet A'!AP1060</f>
        <v>3800</v>
      </c>
      <c r="AS1060" s="13" t="s">
        <v>1064</v>
      </c>
      <c r="AT1060" s="34">
        <v>1</v>
      </c>
      <c r="AU1060" s="34">
        <v>105</v>
      </c>
      <c r="AV1060" s="33">
        <f>'Inputs and Outputs Part A'!$B$4</f>
        <v>100</v>
      </c>
      <c r="AW1060" s="33">
        <f t="shared" si="101"/>
        <v>100</v>
      </c>
      <c r="AX1060" s="33">
        <f>IF(AW1060-AT1060&gt;'Inputs and Outputs Part A'!B$4,AW1060-AT1060-'Inputs and Outputs Part A'!B$4,0)</f>
        <v>0</v>
      </c>
      <c r="AY1060" s="35">
        <f>'Inputs and Outputs Part A'!$B$5*'Data Sheet A'!AW1060</f>
        <v>4000</v>
      </c>
    </row>
    <row r="1061" spans="1:51" x14ac:dyDescent="0.3">
      <c r="A1061" s="13" t="s">
        <v>1065</v>
      </c>
      <c r="B1061" s="34">
        <v>0</v>
      </c>
      <c r="C1061" s="34">
        <v>96</v>
      </c>
      <c r="D1061" s="33">
        <f>'Inputs and Outputs Part A'!$B$4+'Inputs and Outputs Part A'!$B$8</f>
        <v>101</v>
      </c>
      <c r="E1061" s="33">
        <f t="shared" si="96"/>
        <v>96</v>
      </c>
      <c r="F1061" s="33">
        <f>IF(E1061-B1061&gt;'Inputs and Outputs Part A'!B$4,E1061-B1061-'Inputs and Outputs Part A'!B$4,0)</f>
        <v>0</v>
      </c>
      <c r="G1061" s="35">
        <f>'Inputs and Outputs Part A'!$B$5*'Data Sheet A'!E1061-'Inputs and Outputs Part A'!$B$6*'Data Sheet A'!F1061</f>
        <v>3840</v>
      </c>
      <c r="J1061" s="13" t="s">
        <v>1065</v>
      </c>
      <c r="K1061" s="34">
        <v>0</v>
      </c>
      <c r="L1061" s="34">
        <v>96</v>
      </c>
      <c r="M1061" s="33">
        <f>'Inputs and Outputs Part A'!$B$4+'Inputs and Outputs Part A'!$B$9</f>
        <v>102</v>
      </c>
      <c r="N1061" s="33">
        <f t="shared" si="97"/>
        <v>96</v>
      </c>
      <c r="O1061" s="33">
        <f>IF(N1061-K1061&gt;'Inputs and Outputs Part A'!B$4,N1061-K1061-'Inputs and Outputs Part A'!B$4,0)</f>
        <v>0</v>
      </c>
      <c r="P1061" s="35">
        <f>'Inputs and Outputs Part A'!$B$5*'Data Sheet A'!N1061-'Inputs and Outputs Part A'!$B$6*'Data Sheet A'!O1061</f>
        <v>3840</v>
      </c>
      <c r="S1061" s="13" t="s">
        <v>1065</v>
      </c>
      <c r="T1061" s="34">
        <v>0</v>
      </c>
      <c r="U1061" s="34">
        <v>96</v>
      </c>
      <c r="V1061" s="33">
        <f>'Inputs and Outputs Part A'!$B$4+'Inputs and Outputs Part A'!$B$10</f>
        <v>103</v>
      </c>
      <c r="W1061" s="33">
        <f t="shared" si="98"/>
        <v>96</v>
      </c>
      <c r="X1061" s="33">
        <f>IF(W1061-T1061&gt;'Inputs and Outputs Part A'!B$4,W1061-T1061-'Inputs and Outputs Part A'!B$4,0)</f>
        <v>0</v>
      </c>
      <c r="Y1061" s="35">
        <f>'Inputs and Outputs Part A'!$B$5*'Data Sheet A'!W1061-'Inputs and Outputs Part A'!$B$6*'Data Sheet A'!X1061</f>
        <v>3840</v>
      </c>
      <c r="AB1061" s="13" t="s">
        <v>1065</v>
      </c>
      <c r="AC1061" s="34">
        <v>0</v>
      </c>
      <c r="AD1061" s="34">
        <v>96</v>
      </c>
      <c r="AE1061" s="33">
        <f>'Inputs and Outputs Part A'!$B$4+'Inputs and Outputs Part A'!$B$11</f>
        <v>104</v>
      </c>
      <c r="AF1061" s="33">
        <f t="shared" si="99"/>
        <v>96</v>
      </c>
      <c r="AG1061" s="33">
        <f>IF(AF1061-AC1061&gt;'Inputs and Outputs Part A'!B$4,AF1061-AC1061-'Inputs and Outputs Part A'!B$4,0)</f>
        <v>0</v>
      </c>
      <c r="AH1061" s="35">
        <f>'Inputs and Outputs Part A'!$B$5*'Data Sheet A'!AF1061-'Inputs and Outputs Part A'!$B$6*'Data Sheet A'!AG1061</f>
        <v>3840</v>
      </c>
      <c r="AK1061" s="13" t="s">
        <v>1065</v>
      </c>
      <c r="AL1061" s="34">
        <v>0</v>
      </c>
      <c r="AM1061" s="34">
        <v>96</v>
      </c>
      <c r="AN1061" s="33">
        <f>'Inputs and Outputs Part A'!$B$4+'Inputs and Outputs Part A'!$B$12</f>
        <v>105</v>
      </c>
      <c r="AO1061" s="33">
        <f t="shared" si="100"/>
        <v>96</v>
      </c>
      <c r="AP1061" s="33">
        <f>IF(AO1061-AL1061&gt;'Inputs and Outputs Part A'!B$4,AO1061-AL1061-'Inputs and Outputs Part A'!B$4,0)</f>
        <v>0</v>
      </c>
      <c r="AQ1061" s="35">
        <f>'Inputs and Outputs Part A'!$B$5*'Data Sheet A'!AO1061-'Inputs and Outputs Part A'!$B$6*'Data Sheet A'!AP1061</f>
        <v>3840</v>
      </c>
      <c r="AS1061" s="13" t="s">
        <v>1065</v>
      </c>
      <c r="AT1061" s="34">
        <v>0</v>
      </c>
      <c r="AU1061" s="34">
        <v>96</v>
      </c>
      <c r="AV1061" s="33">
        <f>'Inputs and Outputs Part A'!$B$4</f>
        <v>100</v>
      </c>
      <c r="AW1061" s="33">
        <f t="shared" si="101"/>
        <v>96</v>
      </c>
      <c r="AX1061" s="33">
        <f>IF(AW1061-AT1061&gt;'Inputs and Outputs Part A'!B$4,AW1061-AT1061-'Inputs and Outputs Part A'!B$4,0)</f>
        <v>0</v>
      </c>
      <c r="AY1061" s="35">
        <f>'Inputs and Outputs Part A'!$B$5*'Data Sheet A'!AW1061</f>
        <v>3840</v>
      </c>
    </row>
    <row r="1062" spans="1:51" x14ac:dyDescent="0.3">
      <c r="A1062" s="13" t="s">
        <v>1066</v>
      </c>
      <c r="B1062" s="34">
        <v>7</v>
      </c>
      <c r="C1062" s="34">
        <v>102</v>
      </c>
      <c r="D1062" s="33">
        <f>'Inputs and Outputs Part A'!$B$4+'Inputs and Outputs Part A'!$B$8</f>
        <v>101</v>
      </c>
      <c r="E1062" s="33">
        <f t="shared" si="96"/>
        <v>101</v>
      </c>
      <c r="F1062" s="33">
        <f>IF(E1062-B1062&gt;'Inputs and Outputs Part A'!B$4,E1062-B1062-'Inputs and Outputs Part A'!B$4,0)</f>
        <v>0</v>
      </c>
      <c r="G1062" s="35">
        <f>'Inputs and Outputs Part A'!$B$5*'Data Sheet A'!E1062-'Inputs and Outputs Part A'!$B$6*'Data Sheet A'!F1062</f>
        <v>4040</v>
      </c>
      <c r="J1062" s="13" t="s">
        <v>1066</v>
      </c>
      <c r="K1062" s="34">
        <v>7</v>
      </c>
      <c r="L1062" s="34">
        <v>102</v>
      </c>
      <c r="M1062" s="33">
        <f>'Inputs and Outputs Part A'!$B$4+'Inputs and Outputs Part A'!$B$9</f>
        <v>102</v>
      </c>
      <c r="N1062" s="33">
        <f t="shared" si="97"/>
        <v>102</v>
      </c>
      <c r="O1062" s="33">
        <f>IF(N1062-K1062&gt;'Inputs and Outputs Part A'!B$4,N1062-K1062-'Inputs and Outputs Part A'!B$4,0)</f>
        <v>0</v>
      </c>
      <c r="P1062" s="35">
        <f>'Inputs and Outputs Part A'!$B$5*'Data Sheet A'!N1062-'Inputs and Outputs Part A'!$B$6*'Data Sheet A'!O1062</f>
        <v>4080</v>
      </c>
      <c r="S1062" s="13" t="s">
        <v>1066</v>
      </c>
      <c r="T1062" s="34">
        <v>7</v>
      </c>
      <c r="U1062" s="34">
        <v>102</v>
      </c>
      <c r="V1062" s="33">
        <f>'Inputs and Outputs Part A'!$B$4+'Inputs and Outputs Part A'!$B$10</f>
        <v>103</v>
      </c>
      <c r="W1062" s="33">
        <f t="shared" si="98"/>
        <v>102</v>
      </c>
      <c r="X1062" s="33">
        <f>IF(W1062-T1062&gt;'Inputs and Outputs Part A'!B$4,W1062-T1062-'Inputs and Outputs Part A'!B$4,0)</f>
        <v>0</v>
      </c>
      <c r="Y1062" s="35">
        <f>'Inputs and Outputs Part A'!$B$5*'Data Sheet A'!W1062-'Inputs and Outputs Part A'!$B$6*'Data Sheet A'!X1062</f>
        <v>4080</v>
      </c>
      <c r="AB1062" s="13" t="s">
        <v>1066</v>
      </c>
      <c r="AC1062" s="34">
        <v>7</v>
      </c>
      <c r="AD1062" s="34">
        <v>102</v>
      </c>
      <c r="AE1062" s="33">
        <f>'Inputs and Outputs Part A'!$B$4+'Inputs and Outputs Part A'!$B$11</f>
        <v>104</v>
      </c>
      <c r="AF1062" s="33">
        <f t="shared" si="99"/>
        <v>102</v>
      </c>
      <c r="AG1062" s="33">
        <f>IF(AF1062-AC1062&gt;'Inputs and Outputs Part A'!B$4,AF1062-AC1062-'Inputs and Outputs Part A'!B$4,0)</f>
        <v>0</v>
      </c>
      <c r="AH1062" s="35">
        <f>'Inputs and Outputs Part A'!$B$5*'Data Sheet A'!AF1062-'Inputs and Outputs Part A'!$B$6*'Data Sheet A'!AG1062</f>
        <v>4080</v>
      </c>
      <c r="AK1062" s="13" t="s">
        <v>1066</v>
      </c>
      <c r="AL1062" s="34">
        <v>7</v>
      </c>
      <c r="AM1062" s="34">
        <v>102</v>
      </c>
      <c r="AN1062" s="33">
        <f>'Inputs and Outputs Part A'!$B$4+'Inputs and Outputs Part A'!$B$12</f>
        <v>105</v>
      </c>
      <c r="AO1062" s="33">
        <f t="shared" si="100"/>
        <v>102</v>
      </c>
      <c r="AP1062" s="33">
        <f>IF(AO1062-AL1062&gt;'Inputs and Outputs Part A'!B$4,AO1062-AL1062-'Inputs and Outputs Part A'!B$4,0)</f>
        <v>0</v>
      </c>
      <c r="AQ1062" s="35">
        <f>'Inputs and Outputs Part A'!$B$5*'Data Sheet A'!AO1062-'Inputs and Outputs Part A'!$B$6*'Data Sheet A'!AP1062</f>
        <v>4080</v>
      </c>
      <c r="AS1062" s="13" t="s">
        <v>1066</v>
      </c>
      <c r="AT1062" s="34">
        <v>7</v>
      </c>
      <c r="AU1062" s="34">
        <v>102</v>
      </c>
      <c r="AV1062" s="33">
        <f>'Inputs and Outputs Part A'!$B$4</f>
        <v>100</v>
      </c>
      <c r="AW1062" s="33">
        <f t="shared" si="101"/>
        <v>100</v>
      </c>
      <c r="AX1062" s="33">
        <f>IF(AW1062-AT1062&gt;'Inputs and Outputs Part A'!B$4,AW1062-AT1062-'Inputs and Outputs Part A'!B$4,0)</f>
        <v>0</v>
      </c>
      <c r="AY1062" s="35">
        <f>'Inputs and Outputs Part A'!$B$5*'Data Sheet A'!AW1062</f>
        <v>4000</v>
      </c>
    </row>
    <row r="1063" spans="1:51" x14ac:dyDescent="0.3">
      <c r="A1063" s="13" t="s">
        <v>1067</v>
      </c>
      <c r="B1063" s="34">
        <v>1</v>
      </c>
      <c r="C1063" s="34">
        <v>107</v>
      </c>
      <c r="D1063" s="33">
        <f>'Inputs and Outputs Part A'!$B$4+'Inputs and Outputs Part A'!$B$8</f>
        <v>101</v>
      </c>
      <c r="E1063" s="33">
        <f t="shared" si="96"/>
        <v>101</v>
      </c>
      <c r="F1063" s="33">
        <f>IF(E1063-B1063&gt;'Inputs and Outputs Part A'!B$4,E1063-B1063-'Inputs and Outputs Part A'!B$4,0)</f>
        <v>0</v>
      </c>
      <c r="G1063" s="35">
        <f>'Inputs and Outputs Part A'!$B$5*'Data Sheet A'!E1063-'Inputs and Outputs Part A'!$B$6*'Data Sheet A'!F1063</f>
        <v>4040</v>
      </c>
      <c r="J1063" s="13" t="s">
        <v>1067</v>
      </c>
      <c r="K1063" s="34">
        <v>1</v>
      </c>
      <c r="L1063" s="34">
        <v>107</v>
      </c>
      <c r="M1063" s="33">
        <f>'Inputs and Outputs Part A'!$B$4+'Inputs and Outputs Part A'!$B$9</f>
        <v>102</v>
      </c>
      <c r="N1063" s="33">
        <f t="shared" si="97"/>
        <v>102</v>
      </c>
      <c r="O1063" s="33">
        <f>IF(N1063-K1063&gt;'Inputs and Outputs Part A'!B$4,N1063-K1063-'Inputs and Outputs Part A'!B$4,0)</f>
        <v>1</v>
      </c>
      <c r="P1063" s="35">
        <f>'Inputs and Outputs Part A'!$B$5*'Data Sheet A'!N1063-'Inputs and Outputs Part A'!$B$6*'Data Sheet A'!O1063</f>
        <v>3980</v>
      </c>
      <c r="S1063" s="13" t="s">
        <v>1067</v>
      </c>
      <c r="T1063" s="34">
        <v>1</v>
      </c>
      <c r="U1063" s="34">
        <v>107</v>
      </c>
      <c r="V1063" s="33">
        <f>'Inputs and Outputs Part A'!$B$4+'Inputs and Outputs Part A'!$B$10</f>
        <v>103</v>
      </c>
      <c r="W1063" s="33">
        <f t="shared" si="98"/>
        <v>103</v>
      </c>
      <c r="X1063" s="33">
        <f>IF(W1063-T1063&gt;'Inputs and Outputs Part A'!B$4,W1063-T1063-'Inputs and Outputs Part A'!B$4,0)</f>
        <v>2</v>
      </c>
      <c r="Y1063" s="35">
        <f>'Inputs and Outputs Part A'!$B$5*'Data Sheet A'!W1063-'Inputs and Outputs Part A'!$B$6*'Data Sheet A'!X1063</f>
        <v>3920</v>
      </c>
      <c r="AB1063" s="13" t="s">
        <v>1067</v>
      </c>
      <c r="AC1063" s="34">
        <v>1</v>
      </c>
      <c r="AD1063" s="34">
        <v>107</v>
      </c>
      <c r="AE1063" s="33">
        <f>'Inputs and Outputs Part A'!$B$4+'Inputs and Outputs Part A'!$B$11</f>
        <v>104</v>
      </c>
      <c r="AF1063" s="33">
        <f t="shared" si="99"/>
        <v>104</v>
      </c>
      <c r="AG1063" s="33">
        <f>IF(AF1063-AC1063&gt;'Inputs and Outputs Part A'!B$4,AF1063-AC1063-'Inputs and Outputs Part A'!B$4,0)</f>
        <v>3</v>
      </c>
      <c r="AH1063" s="35">
        <f>'Inputs and Outputs Part A'!$B$5*'Data Sheet A'!AF1063-'Inputs and Outputs Part A'!$B$6*'Data Sheet A'!AG1063</f>
        <v>3860</v>
      </c>
      <c r="AK1063" s="13" t="s">
        <v>1067</v>
      </c>
      <c r="AL1063" s="34">
        <v>1</v>
      </c>
      <c r="AM1063" s="34">
        <v>107</v>
      </c>
      <c r="AN1063" s="33">
        <f>'Inputs and Outputs Part A'!$B$4+'Inputs and Outputs Part A'!$B$12</f>
        <v>105</v>
      </c>
      <c r="AO1063" s="33">
        <f t="shared" si="100"/>
        <v>105</v>
      </c>
      <c r="AP1063" s="33">
        <f>IF(AO1063-AL1063&gt;'Inputs and Outputs Part A'!B$4,AO1063-AL1063-'Inputs and Outputs Part A'!B$4,0)</f>
        <v>4</v>
      </c>
      <c r="AQ1063" s="35">
        <f>'Inputs and Outputs Part A'!$B$5*'Data Sheet A'!AO1063-'Inputs and Outputs Part A'!$B$6*'Data Sheet A'!AP1063</f>
        <v>3800</v>
      </c>
      <c r="AS1063" s="13" t="s">
        <v>1067</v>
      </c>
      <c r="AT1063" s="34">
        <v>1</v>
      </c>
      <c r="AU1063" s="34">
        <v>107</v>
      </c>
      <c r="AV1063" s="33">
        <f>'Inputs and Outputs Part A'!$B$4</f>
        <v>100</v>
      </c>
      <c r="AW1063" s="33">
        <f t="shared" si="101"/>
        <v>100</v>
      </c>
      <c r="AX1063" s="33">
        <f>IF(AW1063-AT1063&gt;'Inputs and Outputs Part A'!B$4,AW1063-AT1063-'Inputs and Outputs Part A'!B$4,0)</f>
        <v>0</v>
      </c>
      <c r="AY1063" s="35">
        <f>'Inputs and Outputs Part A'!$B$5*'Data Sheet A'!AW1063</f>
        <v>4000</v>
      </c>
    </row>
    <row r="1064" spans="1:51" x14ac:dyDescent="0.3">
      <c r="A1064" s="13" t="s">
        <v>1068</v>
      </c>
      <c r="B1064" s="34">
        <v>0</v>
      </c>
      <c r="C1064" s="34">
        <v>106</v>
      </c>
      <c r="D1064" s="33">
        <f>'Inputs and Outputs Part A'!$B$4+'Inputs and Outputs Part A'!$B$8</f>
        <v>101</v>
      </c>
      <c r="E1064" s="33">
        <f t="shared" si="96"/>
        <v>101</v>
      </c>
      <c r="F1064" s="33">
        <f>IF(E1064-B1064&gt;'Inputs and Outputs Part A'!B$4,E1064-B1064-'Inputs and Outputs Part A'!B$4,0)</f>
        <v>1</v>
      </c>
      <c r="G1064" s="35">
        <f>'Inputs and Outputs Part A'!$B$5*'Data Sheet A'!E1064-'Inputs and Outputs Part A'!$B$6*'Data Sheet A'!F1064</f>
        <v>3940</v>
      </c>
      <c r="J1064" s="13" t="s">
        <v>1068</v>
      </c>
      <c r="K1064" s="34">
        <v>0</v>
      </c>
      <c r="L1064" s="34">
        <v>106</v>
      </c>
      <c r="M1064" s="33">
        <f>'Inputs and Outputs Part A'!$B$4+'Inputs and Outputs Part A'!$B$9</f>
        <v>102</v>
      </c>
      <c r="N1064" s="33">
        <f t="shared" si="97"/>
        <v>102</v>
      </c>
      <c r="O1064" s="33">
        <f>IF(N1064-K1064&gt;'Inputs and Outputs Part A'!B$4,N1064-K1064-'Inputs and Outputs Part A'!B$4,0)</f>
        <v>2</v>
      </c>
      <c r="P1064" s="35">
        <f>'Inputs and Outputs Part A'!$B$5*'Data Sheet A'!N1064-'Inputs and Outputs Part A'!$B$6*'Data Sheet A'!O1064</f>
        <v>3880</v>
      </c>
      <c r="S1064" s="13" t="s">
        <v>1068</v>
      </c>
      <c r="T1064" s="34">
        <v>0</v>
      </c>
      <c r="U1064" s="34">
        <v>106</v>
      </c>
      <c r="V1064" s="33">
        <f>'Inputs and Outputs Part A'!$B$4+'Inputs and Outputs Part A'!$B$10</f>
        <v>103</v>
      </c>
      <c r="W1064" s="33">
        <f t="shared" si="98"/>
        <v>103</v>
      </c>
      <c r="X1064" s="33">
        <f>IF(W1064-T1064&gt;'Inputs and Outputs Part A'!B$4,W1064-T1064-'Inputs and Outputs Part A'!B$4,0)</f>
        <v>3</v>
      </c>
      <c r="Y1064" s="35">
        <f>'Inputs and Outputs Part A'!$B$5*'Data Sheet A'!W1064-'Inputs and Outputs Part A'!$B$6*'Data Sheet A'!X1064</f>
        <v>3820</v>
      </c>
      <c r="AB1064" s="13" t="s">
        <v>1068</v>
      </c>
      <c r="AC1064" s="34">
        <v>0</v>
      </c>
      <c r="AD1064" s="34">
        <v>106</v>
      </c>
      <c r="AE1064" s="33">
        <f>'Inputs and Outputs Part A'!$B$4+'Inputs and Outputs Part A'!$B$11</f>
        <v>104</v>
      </c>
      <c r="AF1064" s="33">
        <f t="shared" si="99"/>
        <v>104</v>
      </c>
      <c r="AG1064" s="33">
        <f>IF(AF1064-AC1064&gt;'Inputs and Outputs Part A'!B$4,AF1064-AC1064-'Inputs and Outputs Part A'!B$4,0)</f>
        <v>4</v>
      </c>
      <c r="AH1064" s="35">
        <f>'Inputs and Outputs Part A'!$B$5*'Data Sheet A'!AF1064-'Inputs and Outputs Part A'!$B$6*'Data Sheet A'!AG1064</f>
        <v>3760</v>
      </c>
      <c r="AK1064" s="13" t="s">
        <v>1068</v>
      </c>
      <c r="AL1064" s="34">
        <v>0</v>
      </c>
      <c r="AM1064" s="34">
        <v>106</v>
      </c>
      <c r="AN1064" s="33">
        <f>'Inputs and Outputs Part A'!$B$4+'Inputs and Outputs Part A'!$B$12</f>
        <v>105</v>
      </c>
      <c r="AO1064" s="33">
        <f t="shared" si="100"/>
        <v>105</v>
      </c>
      <c r="AP1064" s="33">
        <f>IF(AO1064-AL1064&gt;'Inputs and Outputs Part A'!B$4,AO1064-AL1064-'Inputs and Outputs Part A'!B$4,0)</f>
        <v>5</v>
      </c>
      <c r="AQ1064" s="35">
        <f>'Inputs and Outputs Part A'!$B$5*'Data Sheet A'!AO1064-'Inputs and Outputs Part A'!$B$6*'Data Sheet A'!AP1064</f>
        <v>3700</v>
      </c>
      <c r="AS1064" s="13" t="s">
        <v>1068</v>
      </c>
      <c r="AT1064" s="34">
        <v>0</v>
      </c>
      <c r="AU1064" s="34">
        <v>106</v>
      </c>
      <c r="AV1064" s="33">
        <f>'Inputs and Outputs Part A'!$B$4</f>
        <v>100</v>
      </c>
      <c r="AW1064" s="33">
        <f t="shared" si="101"/>
        <v>100</v>
      </c>
      <c r="AX1064" s="33">
        <f>IF(AW1064-AT1064&gt;'Inputs and Outputs Part A'!B$4,AW1064-AT1064-'Inputs and Outputs Part A'!B$4,0)</f>
        <v>0</v>
      </c>
      <c r="AY1064" s="35">
        <f>'Inputs and Outputs Part A'!$B$5*'Data Sheet A'!AW1064</f>
        <v>4000</v>
      </c>
    </row>
    <row r="1065" spans="1:51" x14ac:dyDescent="0.3">
      <c r="A1065" s="13" t="s">
        <v>1069</v>
      </c>
      <c r="B1065" s="34">
        <v>3</v>
      </c>
      <c r="C1065" s="34">
        <v>108</v>
      </c>
      <c r="D1065" s="33">
        <f>'Inputs and Outputs Part A'!$B$4+'Inputs and Outputs Part A'!$B$8</f>
        <v>101</v>
      </c>
      <c r="E1065" s="33">
        <f t="shared" si="96"/>
        <v>101</v>
      </c>
      <c r="F1065" s="33">
        <f>IF(E1065-B1065&gt;'Inputs and Outputs Part A'!B$4,E1065-B1065-'Inputs and Outputs Part A'!B$4,0)</f>
        <v>0</v>
      </c>
      <c r="G1065" s="35">
        <f>'Inputs and Outputs Part A'!$B$5*'Data Sheet A'!E1065-'Inputs and Outputs Part A'!$B$6*'Data Sheet A'!F1065</f>
        <v>4040</v>
      </c>
      <c r="J1065" s="13" t="s">
        <v>1069</v>
      </c>
      <c r="K1065" s="34">
        <v>3</v>
      </c>
      <c r="L1065" s="34">
        <v>108</v>
      </c>
      <c r="M1065" s="33">
        <f>'Inputs and Outputs Part A'!$B$4+'Inputs and Outputs Part A'!$B$9</f>
        <v>102</v>
      </c>
      <c r="N1065" s="33">
        <f t="shared" si="97"/>
        <v>102</v>
      </c>
      <c r="O1065" s="33">
        <f>IF(N1065-K1065&gt;'Inputs and Outputs Part A'!B$4,N1065-K1065-'Inputs and Outputs Part A'!B$4,0)</f>
        <v>0</v>
      </c>
      <c r="P1065" s="35">
        <f>'Inputs and Outputs Part A'!$B$5*'Data Sheet A'!N1065-'Inputs and Outputs Part A'!$B$6*'Data Sheet A'!O1065</f>
        <v>4080</v>
      </c>
      <c r="S1065" s="13" t="s">
        <v>1069</v>
      </c>
      <c r="T1065" s="34">
        <v>3</v>
      </c>
      <c r="U1065" s="34">
        <v>108</v>
      </c>
      <c r="V1065" s="33">
        <f>'Inputs and Outputs Part A'!$B$4+'Inputs and Outputs Part A'!$B$10</f>
        <v>103</v>
      </c>
      <c r="W1065" s="33">
        <f t="shared" si="98"/>
        <v>103</v>
      </c>
      <c r="X1065" s="33">
        <f>IF(W1065-T1065&gt;'Inputs and Outputs Part A'!B$4,W1065-T1065-'Inputs and Outputs Part A'!B$4,0)</f>
        <v>0</v>
      </c>
      <c r="Y1065" s="35">
        <f>'Inputs and Outputs Part A'!$B$5*'Data Sheet A'!W1065-'Inputs and Outputs Part A'!$B$6*'Data Sheet A'!X1065</f>
        <v>4120</v>
      </c>
      <c r="AB1065" s="13" t="s">
        <v>1069</v>
      </c>
      <c r="AC1065" s="34">
        <v>3</v>
      </c>
      <c r="AD1065" s="34">
        <v>108</v>
      </c>
      <c r="AE1065" s="33">
        <f>'Inputs and Outputs Part A'!$B$4+'Inputs and Outputs Part A'!$B$11</f>
        <v>104</v>
      </c>
      <c r="AF1065" s="33">
        <f t="shared" si="99"/>
        <v>104</v>
      </c>
      <c r="AG1065" s="33">
        <f>IF(AF1065-AC1065&gt;'Inputs and Outputs Part A'!B$4,AF1065-AC1065-'Inputs and Outputs Part A'!B$4,0)</f>
        <v>1</v>
      </c>
      <c r="AH1065" s="35">
        <f>'Inputs and Outputs Part A'!$B$5*'Data Sheet A'!AF1065-'Inputs and Outputs Part A'!$B$6*'Data Sheet A'!AG1065</f>
        <v>4060</v>
      </c>
      <c r="AK1065" s="13" t="s">
        <v>1069</v>
      </c>
      <c r="AL1065" s="34">
        <v>3</v>
      </c>
      <c r="AM1065" s="34">
        <v>108</v>
      </c>
      <c r="AN1065" s="33">
        <f>'Inputs and Outputs Part A'!$B$4+'Inputs and Outputs Part A'!$B$12</f>
        <v>105</v>
      </c>
      <c r="AO1065" s="33">
        <f t="shared" si="100"/>
        <v>105</v>
      </c>
      <c r="AP1065" s="33">
        <f>IF(AO1065-AL1065&gt;'Inputs and Outputs Part A'!B$4,AO1065-AL1065-'Inputs and Outputs Part A'!B$4,0)</f>
        <v>2</v>
      </c>
      <c r="AQ1065" s="35">
        <f>'Inputs and Outputs Part A'!$B$5*'Data Sheet A'!AO1065-'Inputs and Outputs Part A'!$B$6*'Data Sheet A'!AP1065</f>
        <v>4000</v>
      </c>
      <c r="AS1065" s="13" t="s">
        <v>1069</v>
      </c>
      <c r="AT1065" s="34">
        <v>3</v>
      </c>
      <c r="AU1065" s="34">
        <v>108</v>
      </c>
      <c r="AV1065" s="33">
        <f>'Inputs and Outputs Part A'!$B$4</f>
        <v>100</v>
      </c>
      <c r="AW1065" s="33">
        <f t="shared" si="101"/>
        <v>100</v>
      </c>
      <c r="AX1065" s="33">
        <f>IF(AW1065-AT1065&gt;'Inputs and Outputs Part A'!B$4,AW1065-AT1065-'Inputs and Outputs Part A'!B$4,0)</f>
        <v>0</v>
      </c>
      <c r="AY1065" s="35">
        <f>'Inputs and Outputs Part A'!$B$5*'Data Sheet A'!AW1065</f>
        <v>4000</v>
      </c>
    </row>
    <row r="1066" spans="1:51" x14ac:dyDescent="0.3">
      <c r="A1066" s="13" t="s">
        <v>1070</v>
      </c>
      <c r="B1066" s="34">
        <v>4</v>
      </c>
      <c r="C1066" s="34">
        <v>99</v>
      </c>
      <c r="D1066" s="33">
        <f>'Inputs and Outputs Part A'!$B$4+'Inputs and Outputs Part A'!$B$8</f>
        <v>101</v>
      </c>
      <c r="E1066" s="33">
        <f t="shared" si="96"/>
        <v>99</v>
      </c>
      <c r="F1066" s="33">
        <f>IF(E1066-B1066&gt;'Inputs and Outputs Part A'!B$4,E1066-B1066-'Inputs and Outputs Part A'!B$4,0)</f>
        <v>0</v>
      </c>
      <c r="G1066" s="35">
        <f>'Inputs and Outputs Part A'!$B$5*'Data Sheet A'!E1066-'Inputs and Outputs Part A'!$B$6*'Data Sheet A'!F1066</f>
        <v>3960</v>
      </c>
      <c r="J1066" s="13" t="s">
        <v>1070</v>
      </c>
      <c r="K1066" s="34">
        <v>4</v>
      </c>
      <c r="L1066" s="34">
        <v>99</v>
      </c>
      <c r="M1066" s="33">
        <f>'Inputs and Outputs Part A'!$B$4+'Inputs and Outputs Part A'!$B$9</f>
        <v>102</v>
      </c>
      <c r="N1066" s="33">
        <f t="shared" si="97"/>
        <v>99</v>
      </c>
      <c r="O1066" s="33">
        <f>IF(N1066-K1066&gt;'Inputs and Outputs Part A'!B$4,N1066-K1066-'Inputs and Outputs Part A'!B$4,0)</f>
        <v>0</v>
      </c>
      <c r="P1066" s="35">
        <f>'Inputs and Outputs Part A'!$B$5*'Data Sheet A'!N1066-'Inputs and Outputs Part A'!$B$6*'Data Sheet A'!O1066</f>
        <v>3960</v>
      </c>
      <c r="S1066" s="13" t="s">
        <v>1070</v>
      </c>
      <c r="T1066" s="34">
        <v>4</v>
      </c>
      <c r="U1066" s="34">
        <v>99</v>
      </c>
      <c r="V1066" s="33">
        <f>'Inputs and Outputs Part A'!$B$4+'Inputs and Outputs Part A'!$B$10</f>
        <v>103</v>
      </c>
      <c r="W1066" s="33">
        <f t="shared" si="98"/>
        <v>99</v>
      </c>
      <c r="X1066" s="33">
        <f>IF(W1066-T1066&gt;'Inputs and Outputs Part A'!B$4,W1066-T1066-'Inputs and Outputs Part A'!B$4,0)</f>
        <v>0</v>
      </c>
      <c r="Y1066" s="35">
        <f>'Inputs and Outputs Part A'!$B$5*'Data Sheet A'!W1066-'Inputs and Outputs Part A'!$B$6*'Data Sheet A'!X1066</f>
        <v>3960</v>
      </c>
      <c r="AB1066" s="13" t="s">
        <v>1070</v>
      </c>
      <c r="AC1066" s="34">
        <v>4</v>
      </c>
      <c r="AD1066" s="34">
        <v>99</v>
      </c>
      <c r="AE1066" s="33">
        <f>'Inputs and Outputs Part A'!$B$4+'Inputs and Outputs Part A'!$B$11</f>
        <v>104</v>
      </c>
      <c r="AF1066" s="33">
        <f t="shared" si="99"/>
        <v>99</v>
      </c>
      <c r="AG1066" s="33">
        <f>IF(AF1066-AC1066&gt;'Inputs and Outputs Part A'!B$4,AF1066-AC1066-'Inputs and Outputs Part A'!B$4,0)</f>
        <v>0</v>
      </c>
      <c r="AH1066" s="35">
        <f>'Inputs and Outputs Part A'!$B$5*'Data Sheet A'!AF1066-'Inputs and Outputs Part A'!$B$6*'Data Sheet A'!AG1066</f>
        <v>3960</v>
      </c>
      <c r="AK1066" s="13" t="s">
        <v>1070</v>
      </c>
      <c r="AL1066" s="34">
        <v>4</v>
      </c>
      <c r="AM1066" s="34">
        <v>99</v>
      </c>
      <c r="AN1066" s="33">
        <f>'Inputs and Outputs Part A'!$B$4+'Inputs and Outputs Part A'!$B$12</f>
        <v>105</v>
      </c>
      <c r="AO1066" s="33">
        <f t="shared" si="100"/>
        <v>99</v>
      </c>
      <c r="AP1066" s="33">
        <f>IF(AO1066-AL1066&gt;'Inputs and Outputs Part A'!B$4,AO1066-AL1066-'Inputs and Outputs Part A'!B$4,0)</f>
        <v>0</v>
      </c>
      <c r="AQ1066" s="35">
        <f>'Inputs and Outputs Part A'!$B$5*'Data Sheet A'!AO1066-'Inputs and Outputs Part A'!$B$6*'Data Sheet A'!AP1066</f>
        <v>3960</v>
      </c>
      <c r="AS1066" s="13" t="s">
        <v>1070</v>
      </c>
      <c r="AT1066" s="34">
        <v>4</v>
      </c>
      <c r="AU1066" s="34">
        <v>99</v>
      </c>
      <c r="AV1066" s="33">
        <f>'Inputs and Outputs Part A'!$B$4</f>
        <v>100</v>
      </c>
      <c r="AW1066" s="33">
        <f t="shared" si="101"/>
        <v>99</v>
      </c>
      <c r="AX1066" s="33">
        <f>IF(AW1066-AT1066&gt;'Inputs and Outputs Part A'!B$4,AW1066-AT1066-'Inputs and Outputs Part A'!B$4,0)</f>
        <v>0</v>
      </c>
      <c r="AY1066" s="35">
        <f>'Inputs and Outputs Part A'!$B$5*'Data Sheet A'!AW1066</f>
        <v>3960</v>
      </c>
    </row>
    <row r="1067" spans="1:51" x14ac:dyDescent="0.3">
      <c r="A1067" s="13" t="s">
        <v>1071</v>
      </c>
      <c r="B1067" s="34">
        <v>2</v>
      </c>
      <c r="C1067" s="34">
        <v>94</v>
      </c>
      <c r="D1067" s="33">
        <f>'Inputs and Outputs Part A'!$B$4+'Inputs and Outputs Part A'!$B$8</f>
        <v>101</v>
      </c>
      <c r="E1067" s="33">
        <f t="shared" si="96"/>
        <v>94</v>
      </c>
      <c r="F1067" s="33">
        <f>IF(E1067-B1067&gt;'Inputs and Outputs Part A'!B$4,E1067-B1067-'Inputs and Outputs Part A'!B$4,0)</f>
        <v>0</v>
      </c>
      <c r="G1067" s="35">
        <f>'Inputs and Outputs Part A'!$B$5*'Data Sheet A'!E1067-'Inputs and Outputs Part A'!$B$6*'Data Sheet A'!F1067</f>
        <v>3760</v>
      </c>
      <c r="J1067" s="13" t="s">
        <v>1071</v>
      </c>
      <c r="K1067" s="34">
        <v>2</v>
      </c>
      <c r="L1067" s="34">
        <v>94</v>
      </c>
      <c r="M1067" s="33">
        <f>'Inputs and Outputs Part A'!$B$4+'Inputs and Outputs Part A'!$B$9</f>
        <v>102</v>
      </c>
      <c r="N1067" s="33">
        <f t="shared" si="97"/>
        <v>94</v>
      </c>
      <c r="O1067" s="33">
        <f>IF(N1067-K1067&gt;'Inputs and Outputs Part A'!B$4,N1067-K1067-'Inputs and Outputs Part A'!B$4,0)</f>
        <v>0</v>
      </c>
      <c r="P1067" s="35">
        <f>'Inputs and Outputs Part A'!$B$5*'Data Sheet A'!N1067-'Inputs and Outputs Part A'!$B$6*'Data Sheet A'!O1067</f>
        <v>3760</v>
      </c>
      <c r="S1067" s="13" t="s">
        <v>1071</v>
      </c>
      <c r="T1067" s="34">
        <v>2</v>
      </c>
      <c r="U1067" s="34">
        <v>94</v>
      </c>
      <c r="V1067" s="33">
        <f>'Inputs and Outputs Part A'!$B$4+'Inputs and Outputs Part A'!$B$10</f>
        <v>103</v>
      </c>
      <c r="W1067" s="33">
        <f t="shared" si="98"/>
        <v>94</v>
      </c>
      <c r="X1067" s="33">
        <f>IF(W1067-T1067&gt;'Inputs and Outputs Part A'!B$4,W1067-T1067-'Inputs and Outputs Part A'!B$4,0)</f>
        <v>0</v>
      </c>
      <c r="Y1067" s="35">
        <f>'Inputs and Outputs Part A'!$B$5*'Data Sheet A'!W1067-'Inputs and Outputs Part A'!$B$6*'Data Sheet A'!X1067</f>
        <v>3760</v>
      </c>
      <c r="AB1067" s="13" t="s">
        <v>1071</v>
      </c>
      <c r="AC1067" s="34">
        <v>2</v>
      </c>
      <c r="AD1067" s="34">
        <v>94</v>
      </c>
      <c r="AE1067" s="33">
        <f>'Inputs and Outputs Part A'!$B$4+'Inputs and Outputs Part A'!$B$11</f>
        <v>104</v>
      </c>
      <c r="AF1067" s="33">
        <f t="shared" si="99"/>
        <v>94</v>
      </c>
      <c r="AG1067" s="33">
        <f>IF(AF1067-AC1067&gt;'Inputs and Outputs Part A'!B$4,AF1067-AC1067-'Inputs and Outputs Part A'!B$4,0)</f>
        <v>0</v>
      </c>
      <c r="AH1067" s="35">
        <f>'Inputs and Outputs Part A'!$B$5*'Data Sheet A'!AF1067-'Inputs and Outputs Part A'!$B$6*'Data Sheet A'!AG1067</f>
        <v>3760</v>
      </c>
      <c r="AK1067" s="13" t="s">
        <v>1071</v>
      </c>
      <c r="AL1067" s="34">
        <v>2</v>
      </c>
      <c r="AM1067" s="34">
        <v>94</v>
      </c>
      <c r="AN1067" s="33">
        <f>'Inputs and Outputs Part A'!$B$4+'Inputs and Outputs Part A'!$B$12</f>
        <v>105</v>
      </c>
      <c r="AO1067" s="33">
        <f t="shared" si="100"/>
        <v>94</v>
      </c>
      <c r="AP1067" s="33">
        <f>IF(AO1067-AL1067&gt;'Inputs and Outputs Part A'!B$4,AO1067-AL1067-'Inputs and Outputs Part A'!B$4,0)</f>
        <v>0</v>
      </c>
      <c r="AQ1067" s="35">
        <f>'Inputs and Outputs Part A'!$B$5*'Data Sheet A'!AO1067-'Inputs and Outputs Part A'!$B$6*'Data Sheet A'!AP1067</f>
        <v>3760</v>
      </c>
      <c r="AS1067" s="13" t="s">
        <v>1071</v>
      </c>
      <c r="AT1067" s="34">
        <v>2</v>
      </c>
      <c r="AU1067" s="34">
        <v>94</v>
      </c>
      <c r="AV1067" s="33">
        <f>'Inputs and Outputs Part A'!$B$4</f>
        <v>100</v>
      </c>
      <c r="AW1067" s="33">
        <f t="shared" si="101"/>
        <v>94</v>
      </c>
      <c r="AX1067" s="33">
        <f>IF(AW1067-AT1067&gt;'Inputs and Outputs Part A'!B$4,AW1067-AT1067-'Inputs and Outputs Part A'!B$4,0)</f>
        <v>0</v>
      </c>
      <c r="AY1067" s="35">
        <f>'Inputs and Outputs Part A'!$B$5*'Data Sheet A'!AW1067</f>
        <v>3760</v>
      </c>
    </row>
    <row r="1068" spans="1:51" x14ac:dyDescent="0.3">
      <c r="A1068" s="13" t="s">
        <v>1072</v>
      </c>
      <c r="B1068" s="34">
        <v>5</v>
      </c>
      <c r="C1068" s="34">
        <v>112</v>
      </c>
      <c r="D1068" s="33">
        <f>'Inputs and Outputs Part A'!$B$4+'Inputs and Outputs Part A'!$B$8</f>
        <v>101</v>
      </c>
      <c r="E1068" s="33">
        <f t="shared" si="96"/>
        <v>101</v>
      </c>
      <c r="F1068" s="33">
        <f>IF(E1068-B1068&gt;'Inputs and Outputs Part A'!B$4,E1068-B1068-'Inputs and Outputs Part A'!B$4,0)</f>
        <v>0</v>
      </c>
      <c r="G1068" s="35">
        <f>'Inputs and Outputs Part A'!$B$5*'Data Sheet A'!E1068-'Inputs and Outputs Part A'!$B$6*'Data Sheet A'!F1068</f>
        <v>4040</v>
      </c>
      <c r="J1068" s="13" t="s">
        <v>1072</v>
      </c>
      <c r="K1068" s="34">
        <v>5</v>
      </c>
      <c r="L1068" s="34">
        <v>112</v>
      </c>
      <c r="M1068" s="33">
        <f>'Inputs and Outputs Part A'!$B$4+'Inputs and Outputs Part A'!$B$9</f>
        <v>102</v>
      </c>
      <c r="N1068" s="33">
        <f t="shared" si="97"/>
        <v>102</v>
      </c>
      <c r="O1068" s="33">
        <f>IF(N1068-K1068&gt;'Inputs and Outputs Part A'!B$4,N1068-K1068-'Inputs and Outputs Part A'!B$4,0)</f>
        <v>0</v>
      </c>
      <c r="P1068" s="35">
        <f>'Inputs and Outputs Part A'!$B$5*'Data Sheet A'!N1068-'Inputs and Outputs Part A'!$B$6*'Data Sheet A'!O1068</f>
        <v>4080</v>
      </c>
      <c r="S1068" s="13" t="s">
        <v>1072</v>
      </c>
      <c r="T1068" s="34">
        <v>5</v>
      </c>
      <c r="U1068" s="34">
        <v>112</v>
      </c>
      <c r="V1068" s="33">
        <f>'Inputs and Outputs Part A'!$B$4+'Inputs and Outputs Part A'!$B$10</f>
        <v>103</v>
      </c>
      <c r="W1068" s="33">
        <f t="shared" si="98"/>
        <v>103</v>
      </c>
      <c r="X1068" s="33">
        <f>IF(W1068-T1068&gt;'Inputs and Outputs Part A'!B$4,W1068-T1068-'Inputs and Outputs Part A'!B$4,0)</f>
        <v>0</v>
      </c>
      <c r="Y1068" s="35">
        <f>'Inputs and Outputs Part A'!$B$5*'Data Sheet A'!W1068-'Inputs and Outputs Part A'!$B$6*'Data Sheet A'!X1068</f>
        <v>4120</v>
      </c>
      <c r="AB1068" s="13" t="s">
        <v>1072</v>
      </c>
      <c r="AC1068" s="34">
        <v>5</v>
      </c>
      <c r="AD1068" s="34">
        <v>112</v>
      </c>
      <c r="AE1068" s="33">
        <f>'Inputs and Outputs Part A'!$B$4+'Inputs and Outputs Part A'!$B$11</f>
        <v>104</v>
      </c>
      <c r="AF1068" s="33">
        <f t="shared" si="99"/>
        <v>104</v>
      </c>
      <c r="AG1068" s="33">
        <f>IF(AF1068-AC1068&gt;'Inputs and Outputs Part A'!B$4,AF1068-AC1068-'Inputs and Outputs Part A'!B$4,0)</f>
        <v>0</v>
      </c>
      <c r="AH1068" s="35">
        <f>'Inputs and Outputs Part A'!$B$5*'Data Sheet A'!AF1068-'Inputs and Outputs Part A'!$B$6*'Data Sheet A'!AG1068</f>
        <v>4160</v>
      </c>
      <c r="AK1068" s="13" t="s">
        <v>1072</v>
      </c>
      <c r="AL1068" s="34">
        <v>5</v>
      </c>
      <c r="AM1068" s="34">
        <v>112</v>
      </c>
      <c r="AN1068" s="33">
        <f>'Inputs and Outputs Part A'!$B$4+'Inputs and Outputs Part A'!$B$12</f>
        <v>105</v>
      </c>
      <c r="AO1068" s="33">
        <f t="shared" si="100"/>
        <v>105</v>
      </c>
      <c r="AP1068" s="33">
        <f>IF(AO1068-AL1068&gt;'Inputs and Outputs Part A'!B$4,AO1068-AL1068-'Inputs and Outputs Part A'!B$4,0)</f>
        <v>0</v>
      </c>
      <c r="AQ1068" s="35">
        <f>'Inputs and Outputs Part A'!$B$5*'Data Sheet A'!AO1068-'Inputs and Outputs Part A'!$B$6*'Data Sheet A'!AP1068</f>
        <v>4200</v>
      </c>
      <c r="AS1068" s="13" t="s">
        <v>1072</v>
      </c>
      <c r="AT1068" s="34">
        <v>5</v>
      </c>
      <c r="AU1068" s="34">
        <v>112</v>
      </c>
      <c r="AV1068" s="33">
        <f>'Inputs and Outputs Part A'!$B$4</f>
        <v>100</v>
      </c>
      <c r="AW1068" s="33">
        <f t="shared" si="101"/>
        <v>100</v>
      </c>
      <c r="AX1068" s="33">
        <f>IF(AW1068-AT1068&gt;'Inputs and Outputs Part A'!B$4,AW1068-AT1068-'Inputs and Outputs Part A'!B$4,0)</f>
        <v>0</v>
      </c>
      <c r="AY1068" s="35">
        <f>'Inputs and Outputs Part A'!$B$5*'Data Sheet A'!AW1068</f>
        <v>4000</v>
      </c>
    </row>
    <row r="1069" spans="1:51" x14ac:dyDescent="0.3">
      <c r="A1069" s="13" t="s">
        <v>1073</v>
      </c>
      <c r="B1069" s="34">
        <v>2</v>
      </c>
      <c r="C1069" s="34">
        <v>102</v>
      </c>
      <c r="D1069" s="33">
        <f>'Inputs and Outputs Part A'!$B$4+'Inputs and Outputs Part A'!$B$8</f>
        <v>101</v>
      </c>
      <c r="E1069" s="33">
        <f t="shared" si="96"/>
        <v>101</v>
      </c>
      <c r="F1069" s="33">
        <f>IF(E1069-B1069&gt;'Inputs and Outputs Part A'!B$4,E1069-B1069-'Inputs and Outputs Part A'!B$4,0)</f>
        <v>0</v>
      </c>
      <c r="G1069" s="35">
        <f>'Inputs and Outputs Part A'!$B$5*'Data Sheet A'!E1069-'Inputs and Outputs Part A'!$B$6*'Data Sheet A'!F1069</f>
        <v>4040</v>
      </c>
      <c r="J1069" s="13" t="s">
        <v>1073</v>
      </c>
      <c r="K1069" s="34">
        <v>2</v>
      </c>
      <c r="L1069" s="34">
        <v>102</v>
      </c>
      <c r="M1069" s="33">
        <f>'Inputs and Outputs Part A'!$B$4+'Inputs and Outputs Part A'!$B$9</f>
        <v>102</v>
      </c>
      <c r="N1069" s="33">
        <f t="shared" si="97"/>
        <v>102</v>
      </c>
      <c r="O1069" s="33">
        <f>IF(N1069-K1069&gt;'Inputs and Outputs Part A'!B$4,N1069-K1069-'Inputs and Outputs Part A'!B$4,0)</f>
        <v>0</v>
      </c>
      <c r="P1069" s="35">
        <f>'Inputs and Outputs Part A'!$B$5*'Data Sheet A'!N1069-'Inputs and Outputs Part A'!$B$6*'Data Sheet A'!O1069</f>
        <v>4080</v>
      </c>
      <c r="S1069" s="13" t="s">
        <v>1073</v>
      </c>
      <c r="T1069" s="34">
        <v>2</v>
      </c>
      <c r="U1069" s="34">
        <v>102</v>
      </c>
      <c r="V1069" s="33">
        <f>'Inputs and Outputs Part A'!$B$4+'Inputs and Outputs Part A'!$B$10</f>
        <v>103</v>
      </c>
      <c r="W1069" s="33">
        <f t="shared" si="98"/>
        <v>102</v>
      </c>
      <c r="X1069" s="33">
        <f>IF(W1069-T1069&gt;'Inputs and Outputs Part A'!B$4,W1069-T1069-'Inputs and Outputs Part A'!B$4,0)</f>
        <v>0</v>
      </c>
      <c r="Y1069" s="35">
        <f>'Inputs and Outputs Part A'!$B$5*'Data Sheet A'!W1069-'Inputs and Outputs Part A'!$B$6*'Data Sheet A'!X1069</f>
        <v>4080</v>
      </c>
      <c r="AB1069" s="13" t="s">
        <v>1073</v>
      </c>
      <c r="AC1069" s="34">
        <v>2</v>
      </c>
      <c r="AD1069" s="34">
        <v>102</v>
      </c>
      <c r="AE1069" s="33">
        <f>'Inputs and Outputs Part A'!$B$4+'Inputs and Outputs Part A'!$B$11</f>
        <v>104</v>
      </c>
      <c r="AF1069" s="33">
        <f t="shared" si="99"/>
        <v>102</v>
      </c>
      <c r="AG1069" s="33">
        <f>IF(AF1069-AC1069&gt;'Inputs and Outputs Part A'!B$4,AF1069-AC1069-'Inputs and Outputs Part A'!B$4,0)</f>
        <v>0</v>
      </c>
      <c r="AH1069" s="35">
        <f>'Inputs and Outputs Part A'!$B$5*'Data Sheet A'!AF1069-'Inputs and Outputs Part A'!$B$6*'Data Sheet A'!AG1069</f>
        <v>4080</v>
      </c>
      <c r="AK1069" s="13" t="s">
        <v>1073</v>
      </c>
      <c r="AL1069" s="34">
        <v>2</v>
      </c>
      <c r="AM1069" s="34">
        <v>102</v>
      </c>
      <c r="AN1069" s="33">
        <f>'Inputs and Outputs Part A'!$B$4+'Inputs and Outputs Part A'!$B$12</f>
        <v>105</v>
      </c>
      <c r="AO1069" s="33">
        <f t="shared" si="100"/>
        <v>102</v>
      </c>
      <c r="AP1069" s="33">
        <f>IF(AO1069-AL1069&gt;'Inputs and Outputs Part A'!B$4,AO1069-AL1069-'Inputs and Outputs Part A'!B$4,0)</f>
        <v>0</v>
      </c>
      <c r="AQ1069" s="35">
        <f>'Inputs and Outputs Part A'!$B$5*'Data Sheet A'!AO1069-'Inputs and Outputs Part A'!$B$6*'Data Sheet A'!AP1069</f>
        <v>4080</v>
      </c>
      <c r="AS1069" s="13" t="s">
        <v>1073</v>
      </c>
      <c r="AT1069" s="34">
        <v>2</v>
      </c>
      <c r="AU1069" s="34">
        <v>102</v>
      </c>
      <c r="AV1069" s="33">
        <f>'Inputs and Outputs Part A'!$B$4</f>
        <v>100</v>
      </c>
      <c r="AW1069" s="33">
        <f t="shared" si="101"/>
        <v>100</v>
      </c>
      <c r="AX1069" s="33">
        <f>IF(AW1069-AT1069&gt;'Inputs and Outputs Part A'!B$4,AW1069-AT1069-'Inputs and Outputs Part A'!B$4,0)</f>
        <v>0</v>
      </c>
      <c r="AY1069" s="35">
        <f>'Inputs and Outputs Part A'!$B$5*'Data Sheet A'!AW1069</f>
        <v>4000</v>
      </c>
    </row>
    <row r="1070" spans="1:51" x14ac:dyDescent="0.3">
      <c r="A1070" s="13" t="s">
        <v>1074</v>
      </c>
      <c r="B1070" s="34">
        <v>1</v>
      </c>
      <c r="C1070" s="34">
        <v>100</v>
      </c>
      <c r="D1070" s="33">
        <f>'Inputs and Outputs Part A'!$B$4+'Inputs and Outputs Part A'!$B$8</f>
        <v>101</v>
      </c>
      <c r="E1070" s="33">
        <f t="shared" si="96"/>
        <v>100</v>
      </c>
      <c r="F1070" s="33">
        <f>IF(E1070-B1070&gt;'Inputs and Outputs Part A'!B$4,E1070-B1070-'Inputs and Outputs Part A'!B$4,0)</f>
        <v>0</v>
      </c>
      <c r="G1070" s="35">
        <f>'Inputs and Outputs Part A'!$B$5*'Data Sheet A'!E1070-'Inputs and Outputs Part A'!$B$6*'Data Sheet A'!F1070</f>
        <v>4000</v>
      </c>
      <c r="J1070" s="13" t="s">
        <v>1074</v>
      </c>
      <c r="K1070" s="34">
        <v>1</v>
      </c>
      <c r="L1070" s="34">
        <v>100</v>
      </c>
      <c r="M1070" s="33">
        <f>'Inputs and Outputs Part A'!$B$4+'Inputs and Outputs Part A'!$B$9</f>
        <v>102</v>
      </c>
      <c r="N1070" s="33">
        <f t="shared" si="97"/>
        <v>100</v>
      </c>
      <c r="O1070" s="33">
        <f>IF(N1070-K1070&gt;'Inputs and Outputs Part A'!B$4,N1070-K1070-'Inputs and Outputs Part A'!B$4,0)</f>
        <v>0</v>
      </c>
      <c r="P1070" s="35">
        <f>'Inputs and Outputs Part A'!$B$5*'Data Sheet A'!N1070-'Inputs and Outputs Part A'!$B$6*'Data Sheet A'!O1070</f>
        <v>4000</v>
      </c>
      <c r="S1070" s="13" t="s">
        <v>1074</v>
      </c>
      <c r="T1070" s="34">
        <v>1</v>
      </c>
      <c r="U1070" s="34">
        <v>100</v>
      </c>
      <c r="V1070" s="33">
        <f>'Inputs and Outputs Part A'!$B$4+'Inputs and Outputs Part A'!$B$10</f>
        <v>103</v>
      </c>
      <c r="W1070" s="33">
        <f t="shared" si="98"/>
        <v>100</v>
      </c>
      <c r="X1070" s="33">
        <f>IF(W1070-T1070&gt;'Inputs and Outputs Part A'!B$4,W1070-T1070-'Inputs and Outputs Part A'!B$4,0)</f>
        <v>0</v>
      </c>
      <c r="Y1070" s="35">
        <f>'Inputs and Outputs Part A'!$B$5*'Data Sheet A'!W1070-'Inputs and Outputs Part A'!$B$6*'Data Sheet A'!X1070</f>
        <v>4000</v>
      </c>
      <c r="AB1070" s="13" t="s">
        <v>1074</v>
      </c>
      <c r="AC1070" s="34">
        <v>1</v>
      </c>
      <c r="AD1070" s="34">
        <v>100</v>
      </c>
      <c r="AE1070" s="33">
        <f>'Inputs and Outputs Part A'!$B$4+'Inputs and Outputs Part A'!$B$11</f>
        <v>104</v>
      </c>
      <c r="AF1070" s="33">
        <f t="shared" si="99"/>
        <v>100</v>
      </c>
      <c r="AG1070" s="33">
        <f>IF(AF1070-AC1070&gt;'Inputs and Outputs Part A'!B$4,AF1070-AC1070-'Inputs and Outputs Part A'!B$4,0)</f>
        <v>0</v>
      </c>
      <c r="AH1070" s="35">
        <f>'Inputs and Outputs Part A'!$B$5*'Data Sheet A'!AF1070-'Inputs and Outputs Part A'!$B$6*'Data Sheet A'!AG1070</f>
        <v>4000</v>
      </c>
      <c r="AK1070" s="13" t="s">
        <v>1074</v>
      </c>
      <c r="AL1070" s="34">
        <v>1</v>
      </c>
      <c r="AM1070" s="34">
        <v>100</v>
      </c>
      <c r="AN1070" s="33">
        <f>'Inputs and Outputs Part A'!$B$4+'Inputs and Outputs Part A'!$B$12</f>
        <v>105</v>
      </c>
      <c r="AO1070" s="33">
        <f t="shared" si="100"/>
        <v>100</v>
      </c>
      <c r="AP1070" s="33">
        <f>IF(AO1070-AL1070&gt;'Inputs and Outputs Part A'!B$4,AO1070-AL1070-'Inputs and Outputs Part A'!B$4,0)</f>
        <v>0</v>
      </c>
      <c r="AQ1070" s="35">
        <f>'Inputs and Outputs Part A'!$B$5*'Data Sheet A'!AO1070-'Inputs and Outputs Part A'!$B$6*'Data Sheet A'!AP1070</f>
        <v>4000</v>
      </c>
      <c r="AS1070" s="13" t="s">
        <v>1074</v>
      </c>
      <c r="AT1070" s="34">
        <v>1</v>
      </c>
      <c r="AU1070" s="34">
        <v>100</v>
      </c>
      <c r="AV1070" s="33">
        <f>'Inputs and Outputs Part A'!$B$4</f>
        <v>100</v>
      </c>
      <c r="AW1070" s="33">
        <f t="shared" si="101"/>
        <v>100</v>
      </c>
      <c r="AX1070" s="33">
        <f>IF(AW1070-AT1070&gt;'Inputs and Outputs Part A'!B$4,AW1070-AT1070-'Inputs and Outputs Part A'!B$4,0)</f>
        <v>0</v>
      </c>
      <c r="AY1070" s="35">
        <f>'Inputs and Outputs Part A'!$B$5*'Data Sheet A'!AW1070</f>
        <v>4000</v>
      </c>
    </row>
    <row r="1071" spans="1:51" x14ac:dyDescent="0.3">
      <c r="A1071" s="13" t="s">
        <v>1075</v>
      </c>
      <c r="B1071" s="34">
        <v>5</v>
      </c>
      <c r="C1071" s="34">
        <v>105</v>
      </c>
      <c r="D1071" s="33">
        <f>'Inputs and Outputs Part A'!$B$4+'Inputs and Outputs Part A'!$B$8</f>
        <v>101</v>
      </c>
      <c r="E1071" s="33">
        <f t="shared" si="96"/>
        <v>101</v>
      </c>
      <c r="F1071" s="33">
        <f>IF(E1071-B1071&gt;'Inputs and Outputs Part A'!B$4,E1071-B1071-'Inputs and Outputs Part A'!B$4,0)</f>
        <v>0</v>
      </c>
      <c r="G1071" s="35">
        <f>'Inputs and Outputs Part A'!$B$5*'Data Sheet A'!E1071-'Inputs and Outputs Part A'!$B$6*'Data Sheet A'!F1071</f>
        <v>4040</v>
      </c>
      <c r="J1071" s="13" t="s">
        <v>1075</v>
      </c>
      <c r="K1071" s="34">
        <v>5</v>
      </c>
      <c r="L1071" s="34">
        <v>105</v>
      </c>
      <c r="M1071" s="33">
        <f>'Inputs and Outputs Part A'!$B$4+'Inputs and Outputs Part A'!$B$9</f>
        <v>102</v>
      </c>
      <c r="N1071" s="33">
        <f t="shared" si="97"/>
        <v>102</v>
      </c>
      <c r="O1071" s="33">
        <f>IF(N1071-K1071&gt;'Inputs and Outputs Part A'!B$4,N1071-K1071-'Inputs and Outputs Part A'!B$4,0)</f>
        <v>0</v>
      </c>
      <c r="P1071" s="35">
        <f>'Inputs and Outputs Part A'!$B$5*'Data Sheet A'!N1071-'Inputs and Outputs Part A'!$B$6*'Data Sheet A'!O1071</f>
        <v>4080</v>
      </c>
      <c r="S1071" s="13" t="s">
        <v>1075</v>
      </c>
      <c r="T1071" s="34">
        <v>5</v>
      </c>
      <c r="U1071" s="34">
        <v>105</v>
      </c>
      <c r="V1071" s="33">
        <f>'Inputs and Outputs Part A'!$B$4+'Inputs and Outputs Part A'!$B$10</f>
        <v>103</v>
      </c>
      <c r="W1071" s="33">
        <f t="shared" si="98"/>
        <v>103</v>
      </c>
      <c r="X1071" s="33">
        <f>IF(W1071-T1071&gt;'Inputs and Outputs Part A'!B$4,W1071-T1071-'Inputs and Outputs Part A'!B$4,0)</f>
        <v>0</v>
      </c>
      <c r="Y1071" s="35">
        <f>'Inputs and Outputs Part A'!$B$5*'Data Sheet A'!W1071-'Inputs and Outputs Part A'!$B$6*'Data Sheet A'!X1071</f>
        <v>4120</v>
      </c>
      <c r="AB1071" s="13" t="s">
        <v>1075</v>
      </c>
      <c r="AC1071" s="34">
        <v>5</v>
      </c>
      <c r="AD1071" s="34">
        <v>105</v>
      </c>
      <c r="AE1071" s="33">
        <f>'Inputs and Outputs Part A'!$B$4+'Inputs and Outputs Part A'!$B$11</f>
        <v>104</v>
      </c>
      <c r="AF1071" s="33">
        <f t="shared" si="99"/>
        <v>104</v>
      </c>
      <c r="AG1071" s="33">
        <f>IF(AF1071-AC1071&gt;'Inputs and Outputs Part A'!B$4,AF1071-AC1071-'Inputs and Outputs Part A'!B$4,0)</f>
        <v>0</v>
      </c>
      <c r="AH1071" s="35">
        <f>'Inputs and Outputs Part A'!$B$5*'Data Sheet A'!AF1071-'Inputs and Outputs Part A'!$B$6*'Data Sheet A'!AG1071</f>
        <v>4160</v>
      </c>
      <c r="AK1071" s="13" t="s">
        <v>1075</v>
      </c>
      <c r="AL1071" s="34">
        <v>5</v>
      </c>
      <c r="AM1071" s="34">
        <v>105</v>
      </c>
      <c r="AN1071" s="33">
        <f>'Inputs and Outputs Part A'!$B$4+'Inputs and Outputs Part A'!$B$12</f>
        <v>105</v>
      </c>
      <c r="AO1071" s="33">
        <f t="shared" si="100"/>
        <v>105</v>
      </c>
      <c r="AP1071" s="33">
        <f>IF(AO1071-AL1071&gt;'Inputs and Outputs Part A'!B$4,AO1071-AL1071-'Inputs and Outputs Part A'!B$4,0)</f>
        <v>0</v>
      </c>
      <c r="AQ1071" s="35">
        <f>'Inputs and Outputs Part A'!$B$5*'Data Sheet A'!AO1071-'Inputs and Outputs Part A'!$B$6*'Data Sheet A'!AP1071</f>
        <v>4200</v>
      </c>
      <c r="AS1071" s="13" t="s">
        <v>1075</v>
      </c>
      <c r="AT1071" s="34">
        <v>5</v>
      </c>
      <c r="AU1071" s="34">
        <v>105</v>
      </c>
      <c r="AV1071" s="33">
        <f>'Inputs and Outputs Part A'!$B$4</f>
        <v>100</v>
      </c>
      <c r="AW1071" s="33">
        <f t="shared" si="101"/>
        <v>100</v>
      </c>
      <c r="AX1071" s="33">
        <f>IF(AW1071-AT1071&gt;'Inputs and Outputs Part A'!B$4,AW1071-AT1071-'Inputs and Outputs Part A'!B$4,0)</f>
        <v>0</v>
      </c>
      <c r="AY1071" s="35">
        <f>'Inputs and Outputs Part A'!$B$5*'Data Sheet A'!AW1071</f>
        <v>4000</v>
      </c>
    </row>
    <row r="1072" spans="1:51" x14ac:dyDescent="0.3">
      <c r="A1072" s="13" t="s">
        <v>1076</v>
      </c>
      <c r="B1072" s="34">
        <v>0</v>
      </c>
      <c r="C1072" s="34">
        <v>105</v>
      </c>
      <c r="D1072" s="33">
        <f>'Inputs and Outputs Part A'!$B$4+'Inputs and Outputs Part A'!$B$8</f>
        <v>101</v>
      </c>
      <c r="E1072" s="33">
        <f t="shared" si="96"/>
        <v>101</v>
      </c>
      <c r="F1072" s="33">
        <f>IF(E1072-B1072&gt;'Inputs and Outputs Part A'!B$4,E1072-B1072-'Inputs and Outputs Part A'!B$4,0)</f>
        <v>1</v>
      </c>
      <c r="G1072" s="35">
        <f>'Inputs and Outputs Part A'!$B$5*'Data Sheet A'!E1072-'Inputs and Outputs Part A'!$B$6*'Data Sheet A'!F1072</f>
        <v>3940</v>
      </c>
      <c r="J1072" s="13" t="s">
        <v>1076</v>
      </c>
      <c r="K1072" s="34">
        <v>0</v>
      </c>
      <c r="L1072" s="34">
        <v>105</v>
      </c>
      <c r="M1072" s="33">
        <f>'Inputs and Outputs Part A'!$B$4+'Inputs and Outputs Part A'!$B$9</f>
        <v>102</v>
      </c>
      <c r="N1072" s="33">
        <f t="shared" si="97"/>
        <v>102</v>
      </c>
      <c r="O1072" s="33">
        <f>IF(N1072-K1072&gt;'Inputs and Outputs Part A'!B$4,N1072-K1072-'Inputs and Outputs Part A'!B$4,0)</f>
        <v>2</v>
      </c>
      <c r="P1072" s="35">
        <f>'Inputs and Outputs Part A'!$B$5*'Data Sheet A'!N1072-'Inputs and Outputs Part A'!$B$6*'Data Sheet A'!O1072</f>
        <v>3880</v>
      </c>
      <c r="S1072" s="13" t="s">
        <v>1076</v>
      </c>
      <c r="T1072" s="34">
        <v>0</v>
      </c>
      <c r="U1072" s="34">
        <v>105</v>
      </c>
      <c r="V1072" s="33">
        <f>'Inputs and Outputs Part A'!$B$4+'Inputs and Outputs Part A'!$B$10</f>
        <v>103</v>
      </c>
      <c r="W1072" s="33">
        <f t="shared" si="98"/>
        <v>103</v>
      </c>
      <c r="X1072" s="33">
        <f>IF(W1072-T1072&gt;'Inputs and Outputs Part A'!B$4,W1072-T1072-'Inputs and Outputs Part A'!B$4,0)</f>
        <v>3</v>
      </c>
      <c r="Y1072" s="35">
        <f>'Inputs and Outputs Part A'!$B$5*'Data Sheet A'!W1072-'Inputs and Outputs Part A'!$B$6*'Data Sheet A'!X1072</f>
        <v>3820</v>
      </c>
      <c r="AB1072" s="13" t="s">
        <v>1076</v>
      </c>
      <c r="AC1072" s="34">
        <v>0</v>
      </c>
      <c r="AD1072" s="34">
        <v>105</v>
      </c>
      <c r="AE1072" s="33">
        <f>'Inputs and Outputs Part A'!$B$4+'Inputs and Outputs Part A'!$B$11</f>
        <v>104</v>
      </c>
      <c r="AF1072" s="33">
        <f t="shared" si="99"/>
        <v>104</v>
      </c>
      <c r="AG1072" s="33">
        <f>IF(AF1072-AC1072&gt;'Inputs and Outputs Part A'!B$4,AF1072-AC1072-'Inputs and Outputs Part A'!B$4,0)</f>
        <v>4</v>
      </c>
      <c r="AH1072" s="35">
        <f>'Inputs and Outputs Part A'!$B$5*'Data Sheet A'!AF1072-'Inputs and Outputs Part A'!$B$6*'Data Sheet A'!AG1072</f>
        <v>3760</v>
      </c>
      <c r="AK1072" s="13" t="s">
        <v>1076</v>
      </c>
      <c r="AL1072" s="34">
        <v>0</v>
      </c>
      <c r="AM1072" s="34">
        <v>105</v>
      </c>
      <c r="AN1072" s="33">
        <f>'Inputs and Outputs Part A'!$B$4+'Inputs and Outputs Part A'!$B$12</f>
        <v>105</v>
      </c>
      <c r="AO1072" s="33">
        <f t="shared" si="100"/>
        <v>105</v>
      </c>
      <c r="AP1072" s="33">
        <f>IF(AO1072-AL1072&gt;'Inputs and Outputs Part A'!B$4,AO1072-AL1072-'Inputs and Outputs Part A'!B$4,0)</f>
        <v>5</v>
      </c>
      <c r="AQ1072" s="35">
        <f>'Inputs and Outputs Part A'!$B$5*'Data Sheet A'!AO1072-'Inputs and Outputs Part A'!$B$6*'Data Sheet A'!AP1072</f>
        <v>3700</v>
      </c>
      <c r="AS1072" s="13" t="s">
        <v>1076</v>
      </c>
      <c r="AT1072" s="34">
        <v>0</v>
      </c>
      <c r="AU1072" s="34">
        <v>105</v>
      </c>
      <c r="AV1072" s="33">
        <f>'Inputs and Outputs Part A'!$B$4</f>
        <v>100</v>
      </c>
      <c r="AW1072" s="33">
        <f t="shared" si="101"/>
        <v>100</v>
      </c>
      <c r="AX1072" s="33">
        <f>IF(AW1072-AT1072&gt;'Inputs and Outputs Part A'!B$4,AW1072-AT1072-'Inputs and Outputs Part A'!B$4,0)</f>
        <v>0</v>
      </c>
      <c r="AY1072" s="35">
        <f>'Inputs and Outputs Part A'!$B$5*'Data Sheet A'!AW1072</f>
        <v>4000</v>
      </c>
    </row>
    <row r="1073" spans="1:51" x14ac:dyDescent="0.3">
      <c r="A1073" s="13" t="s">
        <v>1077</v>
      </c>
      <c r="B1073" s="34">
        <v>1</v>
      </c>
      <c r="C1073" s="34">
        <v>104</v>
      </c>
      <c r="D1073" s="33">
        <f>'Inputs and Outputs Part A'!$B$4+'Inputs and Outputs Part A'!$B$8</f>
        <v>101</v>
      </c>
      <c r="E1073" s="33">
        <f t="shared" si="96"/>
        <v>101</v>
      </c>
      <c r="F1073" s="33">
        <f>IF(E1073-B1073&gt;'Inputs and Outputs Part A'!B$4,E1073-B1073-'Inputs and Outputs Part A'!B$4,0)</f>
        <v>0</v>
      </c>
      <c r="G1073" s="35">
        <f>'Inputs and Outputs Part A'!$B$5*'Data Sheet A'!E1073-'Inputs and Outputs Part A'!$B$6*'Data Sheet A'!F1073</f>
        <v>4040</v>
      </c>
      <c r="J1073" s="13" t="s">
        <v>1077</v>
      </c>
      <c r="K1073" s="34">
        <v>1</v>
      </c>
      <c r="L1073" s="34">
        <v>104</v>
      </c>
      <c r="M1073" s="33">
        <f>'Inputs and Outputs Part A'!$B$4+'Inputs and Outputs Part A'!$B$9</f>
        <v>102</v>
      </c>
      <c r="N1073" s="33">
        <f t="shared" si="97"/>
        <v>102</v>
      </c>
      <c r="O1073" s="33">
        <f>IF(N1073-K1073&gt;'Inputs and Outputs Part A'!B$4,N1073-K1073-'Inputs and Outputs Part A'!B$4,0)</f>
        <v>1</v>
      </c>
      <c r="P1073" s="35">
        <f>'Inputs and Outputs Part A'!$B$5*'Data Sheet A'!N1073-'Inputs and Outputs Part A'!$B$6*'Data Sheet A'!O1073</f>
        <v>3980</v>
      </c>
      <c r="S1073" s="13" t="s">
        <v>1077</v>
      </c>
      <c r="T1073" s="34">
        <v>1</v>
      </c>
      <c r="U1073" s="34">
        <v>104</v>
      </c>
      <c r="V1073" s="33">
        <f>'Inputs and Outputs Part A'!$B$4+'Inputs and Outputs Part A'!$B$10</f>
        <v>103</v>
      </c>
      <c r="W1073" s="33">
        <f t="shared" si="98"/>
        <v>103</v>
      </c>
      <c r="X1073" s="33">
        <f>IF(W1073-T1073&gt;'Inputs and Outputs Part A'!B$4,W1073-T1073-'Inputs and Outputs Part A'!B$4,0)</f>
        <v>2</v>
      </c>
      <c r="Y1073" s="35">
        <f>'Inputs and Outputs Part A'!$B$5*'Data Sheet A'!W1073-'Inputs and Outputs Part A'!$B$6*'Data Sheet A'!X1073</f>
        <v>3920</v>
      </c>
      <c r="AB1073" s="13" t="s">
        <v>1077</v>
      </c>
      <c r="AC1073" s="34">
        <v>1</v>
      </c>
      <c r="AD1073" s="34">
        <v>104</v>
      </c>
      <c r="AE1073" s="33">
        <f>'Inputs and Outputs Part A'!$B$4+'Inputs and Outputs Part A'!$B$11</f>
        <v>104</v>
      </c>
      <c r="AF1073" s="33">
        <f t="shared" si="99"/>
        <v>104</v>
      </c>
      <c r="AG1073" s="33">
        <f>IF(AF1073-AC1073&gt;'Inputs and Outputs Part A'!B$4,AF1073-AC1073-'Inputs and Outputs Part A'!B$4,0)</f>
        <v>3</v>
      </c>
      <c r="AH1073" s="35">
        <f>'Inputs and Outputs Part A'!$B$5*'Data Sheet A'!AF1073-'Inputs and Outputs Part A'!$B$6*'Data Sheet A'!AG1073</f>
        <v>3860</v>
      </c>
      <c r="AK1073" s="13" t="s">
        <v>1077</v>
      </c>
      <c r="AL1073" s="34">
        <v>1</v>
      </c>
      <c r="AM1073" s="34">
        <v>104</v>
      </c>
      <c r="AN1073" s="33">
        <f>'Inputs and Outputs Part A'!$B$4+'Inputs and Outputs Part A'!$B$12</f>
        <v>105</v>
      </c>
      <c r="AO1073" s="33">
        <f t="shared" si="100"/>
        <v>104</v>
      </c>
      <c r="AP1073" s="33">
        <f>IF(AO1073-AL1073&gt;'Inputs and Outputs Part A'!B$4,AO1073-AL1073-'Inputs and Outputs Part A'!B$4,0)</f>
        <v>3</v>
      </c>
      <c r="AQ1073" s="35">
        <f>'Inputs and Outputs Part A'!$B$5*'Data Sheet A'!AO1073-'Inputs and Outputs Part A'!$B$6*'Data Sheet A'!AP1073</f>
        <v>3860</v>
      </c>
      <c r="AS1073" s="13" t="s">
        <v>1077</v>
      </c>
      <c r="AT1073" s="34">
        <v>1</v>
      </c>
      <c r="AU1073" s="34">
        <v>104</v>
      </c>
      <c r="AV1073" s="33">
        <f>'Inputs and Outputs Part A'!$B$4</f>
        <v>100</v>
      </c>
      <c r="AW1073" s="33">
        <f t="shared" si="101"/>
        <v>100</v>
      </c>
      <c r="AX1073" s="33">
        <f>IF(AW1073-AT1073&gt;'Inputs and Outputs Part A'!B$4,AW1073-AT1073-'Inputs and Outputs Part A'!B$4,0)</f>
        <v>0</v>
      </c>
      <c r="AY1073" s="35">
        <f>'Inputs and Outputs Part A'!$B$5*'Data Sheet A'!AW1073</f>
        <v>4000</v>
      </c>
    </row>
    <row r="1074" spans="1:51" x14ac:dyDescent="0.3">
      <c r="A1074" s="13" t="s">
        <v>1078</v>
      </c>
      <c r="B1074" s="34">
        <v>7</v>
      </c>
      <c r="C1074" s="34">
        <v>111</v>
      </c>
      <c r="D1074" s="33">
        <f>'Inputs and Outputs Part A'!$B$4+'Inputs and Outputs Part A'!$B$8</f>
        <v>101</v>
      </c>
      <c r="E1074" s="33">
        <f t="shared" si="96"/>
        <v>101</v>
      </c>
      <c r="F1074" s="33">
        <f>IF(E1074-B1074&gt;'Inputs and Outputs Part A'!B$4,E1074-B1074-'Inputs and Outputs Part A'!B$4,0)</f>
        <v>0</v>
      </c>
      <c r="G1074" s="35">
        <f>'Inputs and Outputs Part A'!$B$5*'Data Sheet A'!E1074-'Inputs and Outputs Part A'!$B$6*'Data Sheet A'!F1074</f>
        <v>4040</v>
      </c>
      <c r="J1074" s="13" t="s">
        <v>1078</v>
      </c>
      <c r="K1074" s="34">
        <v>7</v>
      </c>
      <c r="L1074" s="34">
        <v>111</v>
      </c>
      <c r="M1074" s="33">
        <f>'Inputs and Outputs Part A'!$B$4+'Inputs and Outputs Part A'!$B$9</f>
        <v>102</v>
      </c>
      <c r="N1074" s="33">
        <f t="shared" si="97"/>
        <v>102</v>
      </c>
      <c r="O1074" s="33">
        <f>IF(N1074-K1074&gt;'Inputs and Outputs Part A'!B$4,N1074-K1074-'Inputs and Outputs Part A'!B$4,0)</f>
        <v>0</v>
      </c>
      <c r="P1074" s="35">
        <f>'Inputs and Outputs Part A'!$B$5*'Data Sheet A'!N1074-'Inputs and Outputs Part A'!$B$6*'Data Sheet A'!O1074</f>
        <v>4080</v>
      </c>
      <c r="S1074" s="13" t="s">
        <v>1078</v>
      </c>
      <c r="T1074" s="34">
        <v>7</v>
      </c>
      <c r="U1074" s="34">
        <v>111</v>
      </c>
      <c r="V1074" s="33">
        <f>'Inputs and Outputs Part A'!$B$4+'Inputs and Outputs Part A'!$B$10</f>
        <v>103</v>
      </c>
      <c r="W1074" s="33">
        <f t="shared" si="98"/>
        <v>103</v>
      </c>
      <c r="X1074" s="33">
        <f>IF(W1074-T1074&gt;'Inputs and Outputs Part A'!B$4,W1074-T1074-'Inputs and Outputs Part A'!B$4,0)</f>
        <v>0</v>
      </c>
      <c r="Y1074" s="35">
        <f>'Inputs and Outputs Part A'!$B$5*'Data Sheet A'!W1074-'Inputs and Outputs Part A'!$B$6*'Data Sheet A'!X1074</f>
        <v>4120</v>
      </c>
      <c r="AB1074" s="13" t="s">
        <v>1078</v>
      </c>
      <c r="AC1074" s="34">
        <v>7</v>
      </c>
      <c r="AD1074" s="34">
        <v>111</v>
      </c>
      <c r="AE1074" s="33">
        <f>'Inputs and Outputs Part A'!$B$4+'Inputs and Outputs Part A'!$B$11</f>
        <v>104</v>
      </c>
      <c r="AF1074" s="33">
        <f t="shared" si="99"/>
        <v>104</v>
      </c>
      <c r="AG1074" s="33">
        <f>IF(AF1074-AC1074&gt;'Inputs and Outputs Part A'!B$4,AF1074-AC1074-'Inputs and Outputs Part A'!B$4,0)</f>
        <v>0</v>
      </c>
      <c r="AH1074" s="35">
        <f>'Inputs and Outputs Part A'!$B$5*'Data Sheet A'!AF1074-'Inputs and Outputs Part A'!$B$6*'Data Sheet A'!AG1074</f>
        <v>4160</v>
      </c>
      <c r="AK1074" s="13" t="s">
        <v>1078</v>
      </c>
      <c r="AL1074" s="34">
        <v>7</v>
      </c>
      <c r="AM1074" s="34">
        <v>111</v>
      </c>
      <c r="AN1074" s="33">
        <f>'Inputs and Outputs Part A'!$B$4+'Inputs and Outputs Part A'!$B$12</f>
        <v>105</v>
      </c>
      <c r="AO1074" s="33">
        <f t="shared" si="100"/>
        <v>105</v>
      </c>
      <c r="AP1074" s="33">
        <f>IF(AO1074-AL1074&gt;'Inputs and Outputs Part A'!B$4,AO1074-AL1074-'Inputs and Outputs Part A'!B$4,0)</f>
        <v>0</v>
      </c>
      <c r="AQ1074" s="35">
        <f>'Inputs and Outputs Part A'!$B$5*'Data Sheet A'!AO1074-'Inputs and Outputs Part A'!$B$6*'Data Sheet A'!AP1074</f>
        <v>4200</v>
      </c>
      <c r="AS1074" s="13" t="s">
        <v>1078</v>
      </c>
      <c r="AT1074" s="34">
        <v>7</v>
      </c>
      <c r="AU1074" s="34">
        <v>111</v>
      </c>
      <c r="AV1074" s="33">
        <f>'Inputs and Outputs Part A'!$B$4</f>
        <v>100</v>
      </c>
      <c r="AW1074" s="33">
        <f t="shared" si="101"/>
        <v>100</v>
      </c>
      <c r="AX1074" s="33">
        <f>IF(AW1074-AT1074&gt;'Inputs and Outputs Part A'!B$4,AW1074-AT1074-'Inputs and Outputs Part A'!B$4,0)</f>
        <v>0</v>
      </c>
      <c r="AY1074" s="35">
        <f>'Inputs and Outputs Part A'!$B$5*'Data Sheet A'!AW1074</f>
        <v>4000</v>
      </c>
    </row>
    <row r="1075" spans="1:51" x14ac:dyDescent="0.3">
      <c r="A1075" s="13" t="s">
        <v>1079</v>
      </c>
      <c r="B1075" s="34">
        <v>4</v>
      </c>
      <c r="C1075" s="34">
        <v>102</v>
      </c>
      <c r="D1075" s="33">
        <f>'Inputs and Outputs Part A'!$B$4+'Inputs and Outputs Part A'!$B$8</f>
        <v>101</v>
      </c>
      <c r="E1075" s="33">
        <f t="shared" si="96"/>
        <v>101</v>
      </c>
      <c r="F1075" s="33">
        <f>IF(E1075-B1075&gt;'Inputs and Outputs Part A'!B$4,E1075-B1075-'Inputs and Outputs Part A'!B$4,0)</f>
        <v>0</v>
      </c>
      <c r="G1075" s="35">
        <f>'Inputs and Outputs Part A'!$B$5*'Data Sheet A'!E1075-'Inputs and Outputs Part A'!$B$6*'Data Sheet A'!F1075</f>
        <v>4040</v>
      </c>
      <c r="J1075" s="13" t="s">
        <v>1079</v>
      </c>
      <c r="K1075" s="34">
        <v>4</v>
      </c>
      <c r="L1075" s="34">
        <v>102</v>
      </c>
      <c r="M1075" s="33">
        <f>'Inputs and Outputs Part A'!$B$4+'Inputs and Outputs Part A'!$B$9</f>
        <v>102</v>
      </c>
      <c r="N1075" s="33">
        <f t="shared" si="97"/>
        <v>102</v>
      </c>
      <c r="O1075" s="33">
        <f>IF(N1075-K1075&gt;'Inputs and Outputs Part A'!B$4,N1075-K1075-'Inputs and Outputs Part A'!B$4,0)</f>
        <v>0</v>
      </c>
      <c r="P1075" s="35">
        <f>'Inputs and Outputs Part A'!$B$5*'Data Sheet A'!N1075-'Inputs and Outputs Part A'!$B$6*'Data Sheet A'!O1075</f>
        <v>4080</v>
      </c>
      <c r="S1075" s="13" t="s">
        <v>1079</v>
      </c>
      <c r="T1075" s="34">
        <v>4</v>
      </c>
      <c r="U1075" s="34">
        <v>102</v>
      </c>
      <c r="V1075" s="33">
        <f>'Inputs and Outputs Part A'!$B$4+'Inputs and Outputs Part A'!$B$10</f>
        <v>103</v>
      </c>
      <c r="W1075" s="33">
        <f t="shared" si="98"/>
        <v>102</v>
      </c>
      <c r="X1075" s="33">
        <f>IF(W1075-T1075&gt;'Inputs and Outputs Part A'!B$4,W1075-T1075-'Inputs and Outputs Part A'!B$4,0)</f>
        <v>0</v>
      </c>
      <c r="Y1075" s="35">
        <f>'Inputs and Outputs Part A'!$B$5*'Data Sheet A'!W1075-'Inputs and Outputs Part A'!$B$6*'Data Sheet A'!X1075</f>
        <v>4080</v>
      </c>
      <c r="AB1075" s="13" t="s">
        <v>1079</v>
      </c>
      <c r="AC1075" s="34">
        <v>4</v>
      </c>
      <c r="AD1075" s="34">
        <v>102</v>
      </c>
      <c r="AE1075" s="33">
        <f>'Inputs and Outputs Part A'!$B$4+'Inputs and Outputs Part A'!$B$11</f>
        <v>104</v>
      </c>
      <c r="AF1075" s="33">
        <f t="shared" si="99"/>
        <v>102</v>
      </c>
      <c r="AG1075" s="33">
        <f>IF(AF1075-AC1075&gt;'Inputs and Outputs Part A'!B$4,AF1075-AC1075-'Inputs and Outputs Part A'!B$4,0)</f>
        <v>0</v>
      </c>
      <c r="AH1075" s="35">
        <f>'Inputs and Outputs Part A'!$B$5*'Data Sheet A'!AF1075-'Inputs and Outputs Part A'!$B$6*'Data Sheet A'!AG1075</f>
        <v>4080</v>
      </c>
      <c r="AK1075" s="13" t="s">
        <v>1079</v>
      </c>
      <c r="AL1075" s="34">
        <v>4</v>
      </c>
      <c r="AM1075" s="34">
        <v>102</v>
      </c>
      <c r="AN1075" s="33">
        <f>'Inputs and Outputs Part A'!$B$4+'Inputs and Outputs Part A'!$B$12</f>
        <v>105</v>
      </c>
      <c r="AO1075" s="33">
        <f t="shared" si="100"/>
        <v>102</v>
      </c>
      <c r="AP1075" s="33">
        <f>IF(AO1075-AL1075&gt;'Inputs and Outputs Part A'!B$4,AO1075-AL1075-'Inputs and Outputs Part A'!B$4,0)</f>
        <v>0</v>
      </c>
      <c r="AQ1075" s="35">
        <f>'Inputs and Outputs Part A'!$B$5*'Data Sheet A'!AO1075-'Inputs and Outputs Part A'!$B$6*'Data Sheet A'!AP1075</f>
        <v>4080</v>
      </c>
      <c r="AS1075" s="13" t="s">
        <v>1079</v>
      </c>
      <c r="AT1075" s="34">
        <v>4</v>
      </c>
      <c r="AU1075" s="34">
        <v>102</v>
      </c>
      <c r="AV1075" s="33">
        <f>'Inputs and Outputs Part A'!$B$4</f>
        <v>100</v>
      </c>
      <c r="AW1075" s="33">
        <f t="shared" si="101"/>
        <v>100</v>
      </c>
      <c r="AX1075" s="33">
        <f>IF(AW1075-AT1075&gt;'Inputs and Outputs Part A'!B$4,AW1075-AT1075-'Inputs and Outputs Part A'!B$4,0)</f>
        <v>0</v>
      </c>
      <c r="AY1075" s="35">
        <f>'Inputs and Outputs Part A'!$B$5*'Data Sheet A'!AW1075</f>
        <v>4000</v>
      </c>
    </row>
    <row r="1076" spans="1:51" x14ac:dyDescent="0.3">
      <c r="A1076" s="13" t="s">
        <v>1080</v>
      </c>
      <c r="B1076" s="34">
        <v>0</v>
      </c>
      <c r="C1076" s="34">
        <v>103</v>
      </c>
      <c r="D1076" s="33">
        <f>'Inputs and Outputs Part A'!$B$4+'Inputs and Outputs Part A'!$B$8</f>
        <v>101</v>
      </c>
      <c r="E1076" s="33">
        <f t="shared" si="96"/>
        <v>101</v>
      </c>
      <c r="F1076" s="33">
        <f>IF(E1076-B1076&gt;'Inputs and Outputs Part A'!B$4,E1076-B1076-'Inputs and Outputs Part A'!B$4,0)</f>
        <v>1</v>
      </c>
      <c r="G1076" s="35">
        <f>'Inputs and Outputs Part A'!$B$5*'Data Sheet A'!E1076-'Inputs and Outputs Part A'!$B$6*'Data Sheet A'!F1076</f>
        <v>3940</v>
      </c>
      <c r="J1076" s="13" t="s">
        <v>1080</v>
      </c>
      <c r="K1076" s="34">
        <v>0</v>
      </c>
      <c r="L1076" s="34">
        <v>103</v>
      </c>
      <c r="M1076" s="33">
        <f>'Inputs and Outputs Part A'!$B$4+'Inputs and Outputs Part A'!$B$9</f>
        <v>102</v>
      </c>
      <c r="N1076" s="33">
        <f t="shared" si="97"/>
        <v>102</v>
      </c>
      <c r="O1076" s="33">
        <f>IF(N1076-K1076&gt;'Inputs and Outputs Part A'!B$4,N1076-K1076-'Inputs and Outputs Part A'!B$4,0)</f>
        <v>2</v>
      </c>
      <c r="P1076" s="35">
        <f>'Inputs and Outputs Part A'!$B$5*'Data Sheet A'!N1076-'Inputs and Outputs Part A'!$B$6*'Data Sheet A'!O1076</f>
        <v>3880</v>
      </c>
      <c r="S1076" s="13" t="s">
        <v>1080</v>
      </c>
      <c r="T1076" s="34">
        <v>0</v>
      </c>
      <c r="U1076" s="34">
        <v>103</v>
      </c>
      <c r="V1076" s="33">
        <f>'Inputs and Outputs Part A'!$B$4+'Inputs and Outputs Part A'!$B$10</f>
        <v>103</v>
      </c>
      <c r="W1076" s="33">
        <f t="shared" si="98"/>
        <v>103</v>
      </c>
      <c r="X1076" s="33">
        <f>IF(W1076-T1076&gt;'Inputs and Outputs Part A'!B$4,W1076-T1076-'Inputs and Outputs Part A'!B$4,0)</f>
        <v>3</v>
      </c>
      <c r="Y1076" s="35">
        <f>'Inputs and Outputs Part A'!$B$5*'Data Sheet A'!W1076-'Inputs and Outputs Part A'!$B$6*'Data Sheet A'!X1076</f>
        <v>3820</v>
      </c>
      <c r="AB1076" s="13" t="s">
        <v>1080</v>
      </c>
      <c r="AC1076" s="34">
        <v>0</v>
      </c>
      <c r="AD1076" s="34">
        <v>103</v>
      </c>
      <c r="AE1076" s="33">
        <f>'Inputs and Outputs Part A'!$B$4+'Inputs and Outputs Part A'!$B$11</f>
        <v>104</v>
      </c>
      <c r="AF1076" s="33">
        <f t="shared" si="99"/>
        <v>103</v>
      </c>
      <c r="AG1076" s="33">
        <f>IF(AF1076-AC1076&gt;'Inputs and Outputs Part A'!B$4,AF1076-AC1076-'Inputs and Outputs Part A'!B$4,0)</f>
        <v>3</v>
      </c>
      <c r="AH1076" s="35">
        <f>'Inputs and Outputs Part A'!$B$5*'Data Sheet A'!AF1076-'Inputs and Outputs Part A'!$B$6*'Data Sheet A'!AG1076</f>
        <v>3820</v>
      </c>
      <c r="AK1076" s="13" t="s">
        <v>1080</v>
      </c>
      <c r="AL1076" s="34">
        <v>0</v>
      </c>
      <c r="AM1076" s="34">
        <v>103</v>
      </c>
      <c r="AN1076" s="33">
        <f>'Inputs and Outputs Part A'!$B$4+'Inputs and Outputs Part A'!$B$12</f>
        <v>105</v>
      </c>
      <c r="AO1076" s="33">
        <f t="shared" si="100"/>
        <v>103</v>
      </c>
      <c r="AP1076" s="33">
        <f>IF(AO1076-AL1076&gt;'Inputs and Outputs Part A'!B$4,AO1076-AL1076-'Inputs and Outputs Part A'!B$4,0)</f>
        <v>3</v>
      </c>
      <c r="AQ1076" s="35">
        <f>'Inputs and Outputs Part A'!$B$5*'Data Sheet A'!AO1076-'Inputs and Outputs Part A'!$B$6*'Data Sheet A'!AP1076</f>
        <v>3820</v>
      </c>
      <c r="AS1076" s="13" t="s">
        <v>1080</v>
      </c>
      <c r="AT1076" s="34">
        <v>0</v>
      </c>
      <c r="AU1076" s="34">
        <v>103</v>
      </c>
      <c r="AV1076" s="33">
        <f>'Inputs and Outputs Part A'!$B$4</f>
        <v>100</v>
      </c>
      <c r="AW1076" s="33">
        <f t="shared" si="101"/>
        <v>100</v>
      </c>
      <c r="AX1076" s="33">
        <f>IF(AW1076-AT1076&gt;'Inputs and Outputs Part A'!B$4,AW1076-AT1076-'Inputs and Outputs Part A'!B$4,0)</f>
        <v>0</v>
      </c>
      <c r="AY1076" s="35">
        <f>'Inputs and Outputs Part A'!$B$5*'Data Sheet A'!AW1076</f>
        <v>4000</v>
      </c>
    </row>
    <row r="1077" spans="1:51" x14ac:dyDescent="0.3">
      <c r="A1077" s="13" t="s">
        <v>1081</v>
      </c>
      <c r="B1077" s="34">
        <v>2</v>
      </c>
      <c r="C1077" s="34">
        <v>96</v>
      </c>
      <c r="D1077" s="33">
        <f>'Inputs and Outputs Part A'!$B$4+'Inputs and Outputs Part A'!$B$8</f>
        <v>101</v>
      </c>
      <c r="E1077" s="33">
        <f t="shared" si="96"/>
        <v>96</v>
      </c>
      <c r="F1077" s="33">
        <f>IF(E1077-B1077&gt;'Inputs and Outputs Part A'!B$4,E1077-B1077-'Inputs and Outputs Part A'!B$4,0)</f>
        <v>0</v>
      </c>
      <c r="G1077" s="35">
        <f>'Inputs and Outputs Part A'!$B$5*'Data Sheet A'!E1077-'Inputs and Outputs Part A'!$B$6*'Data Sheet A'!F1077</f>
        <v>3840</v>
      </c>
      <c r="J1077" s="13" t="s">
        <v>1081</v>
      </c>
      <c r="K1077" s="34">
        <v>2</v>
      </c>
      <c r="L1077" s="34">
        <v>96</v>
      </c>
      <c r="M1077" s="33">
        <f>'Inputs and Outputs Part A'!$B$4+'Inputs and Outputs Part A'!$B$9</f>
        <v>102</v>
      </c>
      <c r="N1077" s="33">
        <f t="shared" si="97"/>
        <v>96</v>
      </c>
      <c r="O1077" s="33">
        <f>IF(N1077-K1077&gt;'Inputs and Outputs Part A'!B$4,N1077-K1077-'Inputs and Outputs Part A'!B$4,0)</f>
        <v>0</v>
      </c>
      <c r="P1077" s="35">
        <f>'Inputs and Outputs Part A'!$B$5*'Data Sheet A'!N1077-'Inputs and Outputs Part A'!$B$6*'Data Sheet A'!O1077</f>
        <v>3840</v>
      </c>
      <c r="S1077" s="13" t="s">
        <v>1081</v>
      </c>
      <c r="T1077" s="34">
        <v>2</v>
      </c>
      <c r="U1077" s="34">
        <v>96</v>
      </c>
      <c r="V1077" s="33">
        <f>'Inputs and Outputs Part A'!$B$4+'Inputs and Outputs Part A'!$B$10</f>
        <v>103</v>
      </c>
      <c r="W1077" s="33">
        <f t="shared" si="98"/>
        <v>96</v>
      </c>
      <c r="X1077" s="33">
        <f>IF(W1077-T1077&gt;'Inputs and Outputs Part A'!B$4,W1077-T1077-'Inputs and Outputs Part A'!B$4,0)</f>
        <v>0</v>
      </c>
      <c r="Y1077" s="35">
        <f>'Inputs and Outputs Part A'!$B$5*'Data Sheet A'!W1077-'Inputs and Outputs Part A'!$B$6*'Data Sheet A'!X1077</f>
        <v>3840</v>
      </c>
      <c r="AB1077" s="13" t="s">
        <v>1081</v>
      </c>
      <c r="AC1077" s="34">
        <v>2</v>
      </c>
      <c r="AD1077" s="34">
        <v>96</v>
      </c>
      <c r="AE1077" s="33">
        <f>'Inputs and Outputs Part A'!$B$4+'Inputs and Outputs Part A'!$B$11</f>
        <v>104</v>
      </c>
      <c r="AF1077" s="33">
        <f t="shared" si="99"/>
        <v>96</v>
      </c>
      <c r="AG1077" s="33">
        <f>IF(AF1077-AC1077&gt;'Inputs and Outputs Part A'!B$4,AF1077-AC1077-'Inputs and Outputs Part A'!B$4,0)</f>
        <v>0</v>
      </c>
      <c r="AH1077" s="35">
        <f>'Inputs and Outputs Part A'!$B$5*'Data Sheet A'!AF1077-'Inputs and Outputs Part A'!$B$6*'Data Sheet A'!AG1077</f>
        <v>3840</v>
      </c>
      <c r="AK1077" s="13" t="s">
        <v>1081</v>
      </c>
      <c r="AL1077" s="34">
        <v>2</v>
      </c>
      <c r="AM1077" s="34">
        <v>96</v>
      </c>
      <c r="AN1077" s="33">
        <f>'Inputs and Outputs Part A'!$B$4+'Inputs and Outputs Part A'!$B$12</f>
        <v>105</v>
      </c>
      <c r="AO1077" s="33">
        <f t="shared" si="100"/>
        <v>96</v>
      </c>
      <c r="AP1077" s="33">
        <f>IF(AO1077-AL1077&gt;'Inputs and Outputs Part A'!B$4,AO1077-AL1077-'Inputs and Outputs Part A'!B$4,0)</f>
        <v>0</v>
      </c>
      <c r="AQ1077" s="35">
        <f>'Inputs and Outputs Part A'!$B$5*'Data Sheet A'!AO1077-'Inputs and Outputs Part A'!$B$6*'Data Sheet A'!AP1077</f>
        <v>3840</v>
      </c>
      <c r="AS1077" s="13" t="s">
        <v>1081</v>
      </c>
      <c r="AT1077" s="34">
        <v>2</v>
      </c>
      <c r="AU1077" s="34">
        <v>96</v>
      </c>
      <c r="AV1077" s="33">
        <f>'Inputs and Outputs Part A'!$B$4</f>
        <v>100</v>
      </c>
      <c r="AW1077" s="33">
        <f t="shared" si="101"/>
        <v>96</v>
      </c>
      <c r="AX1077" s="33">
        <f>IF(AW1077-AT1077&gt;'Inputs and Outputs Part A'!B$4,AW1077-AT1077-'Inputs and Outputs Part A'!B$4,0)</f>
        <v>0</v>
      </c>
      <c r="AY1077" s="35">
        <f>'Inputs and Outputs Part A'!$B$5*'Data Sheet A'!AW1077</f>
        <v>3840</v>
      </c>
    </row>
    <row r="1078" spans="1:51" x14ac:dyDescent="0.3">
      <c r="A1078" s="13" t="s">
        <v>1082</v>
      </c>
      <c r="B1078" s="34">
        <v>4</v>
      </c>
      <c r="C1078" s="34">
        <v>107</v>
      </c>
      <c r="D1078" s="33">
        <f>'Inputs and Outputs Part A'!$B$4+'Inputs and Outputs Part A'!$B$8</f>
        <v>101</v>
      </c>
      <c r="E1078" s="33">
        <f t="shared" si="96"/>
        <v>101</v>
      </c>
      <c r="F1078" s="33">
        <f>IF(E1078-B1078&gt;'Inputs and Outputs Part A'!B$4,E1078-B1078-'Inputs and Outputs Part A'!B$4,0)</f>
        <v>0</v>
      </c>
      <c r="G1078" s="35">
        <f>'Inputs and Outputs Part A'!$B$5*'Data Sheet A'!E1078-'Inputs and Outputs Part A'!$B$6*'Data Sheet A'!F1078</f>
        <v>4040</v>
      </c>
      <c r="J1078" s="13" t="s">
        <v>1082</v>
      </c>
      <c r="K1078" s="34">
        <v>4</v>
      </c>
      <c r="L1078" s="34">
        <v>107</v>
      </c>
      <c r="M1078" s="33">
        <f>'Inputs and Outputs Part A'!$B$4+'Inputs and Outputs Part A'!$B$9</f>
        <v>102</v>
      </c>
      <c r="N1078" s="33">
        <f t="shared" si="97"/>
        <v>102</v>
      </c>
      <c r="O1078" s="33">
        <f>IF(N1078-K1078&gt;'Inputs and Outputs Part A'!B$4,N1078-K1078-'Inputs and Outputs Part A'!B$4,0)</f>
        <v>0</v>
      </c>
      <c r="P1078" s="35">
        <f>'Inputs and Outputs Part A'!$B$5*'Data Sheet A'!N1078-'Inputs and Outputs Part A'!$B$6*'Data Sheet A'!O1078</f>
        <v>4080</v>
      </c>
      <c r="S1078" s="13" t="s">
        <v>1082</v>
      </c>
      <c r="T1078" s="34">
        <v>4</v>
      </c>
      <c r="U1078" s="34">
        <v>107</v>
      </c>
      <c r="V1078" s="33">
        <f>'Inputs and Outputs Part A'!$B$4+'Inputs and Outputs Part A'!$B$10</f>
        <v>103</v>
      </c>
      <c r="W1078" s="33">
        <f t="shared" si="98"/>
        <v>103</v>
      </c>
      <c r="X1078" s="33">
        <f>IF(W1078-T1078&gt;'Inputs and Outputs Part A'!B$4,W1078-T1078-'Inputs and Outputs Part A'!B$4,0)</f>
        <v>0</v>
      </c>
      <c r="Y1078" s="35">
        <f>'Inputs and Outputs Part A'!$B$5*'Data Sheet A'!W1078-'Inputs and Outputs Part A'!$B$6*'Data Sheet A'!X1078</f>
        <v>4120</v>
      </c>
      <c r="AB1078" s="13" t="s">
        <v>1082</v>
      </c>
      <c r="AC1078" s="34">
        <v>4</v>
      </c>
      <c r="AD1078" s="34">
        <v>107</v>
      </c>
      <c r="AE1078" s="33">
        <f>'Inputs and Outputs Part A'!$B$4+'Inputs and Outputs Part A'!$B$11</f>
        <v>104</v>
      </c>
      <c r="AF1078" s="33">
        <f t="shared" si="99"/>
        <v>104</v>
      </c>
      <c r="AG1078" s="33">
        <f>IF(AF1078-AC1078&gt;'Inputs and Outputs Part A'!B$4,AF1078-AC1078-'Inputs and Outputs Part A'!B$4,0)</f>
        <v>0</v>
      </c>
      <c r="AH1078" s="35">
        <f>'Inputs and Outputs Part A'!$B$5*'Data Sheet A'!AF1078-'Inputs and Outputs Part A'!$B$6*'Data Sheet A'!AG1078</f>
        <v>4160</v>
      </c>
      <c r="AK1078" s="13" t="s">
        <v>1082</v>
      </c>
      <c r="AL1078" s="34">
        <v>4</v>
      </c>
      <c r="AM1078" s="34">
        <v>107</v>
      </c>
      <c r="AN1078" s="33">
        <f>'Inputs and Outputs Part A'!$B$4+'Inputs and Outputs Part A'!$B$12</f>
        <v>105</v>
      </c>
      <c r="AO1078" s="33">
        <f t="shared" si="100"/>
        <v>105</v>
      </c>
      <c r="AP1078" s="33">
        <f>IF(AO1078-AL1078&gt;'Inputs and Outputs Part A'!B$4,AO1078-AL1078-'Inputs and Outputs Part A'!B$4,0)</f>
        <v>1</v>
      </c>
      <c r="AQ1078" s="35">
        <f>'Inputs and Outputs Part A'!$B$5*'Data Sheet A'!AO1078-'Inputs and Outputs Part A'!$B$6*'Data Sheet A'!AP1078</f>
        <v>4100</v>
      </c>
      <c r="AS1078" s="13" t="s">
        <v>1082</v>
      </c>
      <c r="AT1078" s="34">
        <v>4</v>
      </c>
      <c r="AU1078" s="34">
        <v>107</v>
      </c>
      <c r="AV1078" s="33">
        <f>'Inputs and Outputs Part A'!$B$4</f>
        <v>100</v>
      </c>
      <c r="AW1078" s="33">
        <f t="shared" si="101"/>
        <v>100</v>
      </c>
      <c r="AX1078" s="33">
        <f>IF(AW1078-AT1078&gt;'Inputs and Outputs Part A'!B$4,AW1078-AT1078-'Inputs and Outputs Part A'!B$4,0)</f>
        <v>0</v>
      </c>
      <c r="AY1078" s="35">
        <f>'Inputs and Outputs Part A'!$B$5*'Data Sheet A'!AW1078</f>
        <v>4000</v>
      </c>
    </row>
    <row r="1079" spans="1:51" x14ac:dyDescent="0.3">
      <c r="A1079" s="13" t="s">
        <v>1083</v>
      </c>
      <c r="B1079" s="34">
        <v>1</v>
      </c>
      <c r="C1079" s="34">
        <v>107</v>
      </c>
      <c r="D1079" s="33">
        <f>'Inputs and Outputs Part A'!$B$4+'Inputs and Outputs Part A'!$B$8</f>
        <v>101</v>
      </c>
      <c r="E1079" s="33">
        <f t="shared" si="96"/>
        <v>101</v>
      </c>
      <c r="F1079" s="33">
        <f>IF(E1079-B1079&gt;'Inputs and Outputs Part A'!B$4,E1079-B1079-'Inputs and Outputs Part A'!B$4,0)</f>
        <v>0</v>
      </c>
      <c r="G1079" s="35">
        <f>'Inputs and Outputs Part A'!$B$5*'Data Sheet A'!E1079-'Inputs and Outputs Part A'!$B$6*'Data Sheet A'!F1079</f>
        <v>4040</v>
      </c>
      <c r="J1079" s="13" t="s">
        <v>1083</v>
      </c>
      <c r="K1079" s="34">
        <v>1</v>
      </c>
      <c r="L1079" s="34">
        <v>107</v>
      </c>
      <c r="M1079" s="33">
        <f>'Inputs and Outputs Part A'!$B$4+'Inputs and Outputs Part A'!$B$9</f>
        <v>102</v>
      </c>
      <c r="N1079" s="33">
        <f t="shared" si="97"/>
        <v>102</v>
      </c>
      <c r="O1079" s="33">
        <f>IF(N1079-K1079&gt;'Inputs and Outputs Part A'!B$4,N1079-K1079-'Inputs and Outputs Part A'!B$4,0)</f>
        <v>1</v>
      </c>
      <c r="P1079" s="35">
        <f>'Inputs and Outputs Part A'!$B$5*'Data Sheet A'!N1079-'Inputs and Outputs Part A'!$B$6*'Data Sheet A'!O1079</f>
        <v>3980</v>
      </c>
      <c r="S1079" s="13" t="s">
        <v>1083</v>
      </c>
      <c r="T1079" s="34">
        <v>1</v>
      </c>
      <c r="U1079" s="34">
        <v>107</v>
      </c>
      <c r="V1079" s="33">
        <f>'Inputs and Outputs Part A'!$B$4+'Inputs and Outputs Part A'!$B$10</f>
        <v>103</v>
      </c>
      <c r="W1079" s="33">
        <f t="shared" si="98"/>
        <v>103</v>
      </c>
      <c r="X1079" s="33">
        <f>IF(W1079-T1079&gt;'Inputs and Outputs Part A'!B$4,W1079-T1079-'Inputs and Outputs Part A'!B$4,0)</f>
        <v>2</v>
      </c>
      <c r="Y1079" s="35">
        <f>'Inputs and Outputs Part A'!$B$5*'Data Sheet A'!W1079-'Inputs and Outputs Part A'!$B$6*'Data Sheet A'!X1079</f>
        <v>3920</v>
      </c>
      <c r="AB1079" s="13" t="s">
        <v>1083</v>
      </c>
      <c r="AC1079" s="34">
        <v>1</v>
      </c>
      <c r="AD1079" s="34">
        <v>107</v>
      </c>
      <c r="AE1079" s="33">
        <f>'Inputs and Outputs Part A'!$B$4+'Inputs and Outputs Part A'!$B$11</f>
        <v>104</v>
      </c>
      <c r="AF1079" s="33">
        <f t="shared" si="99"/>
        <v>104</v>
      </c>
      <c r="AG1079" s="33">
        <f>IF(AF1079-AC1079&gt;'Inputs and Outputs Part A'!B$4,AF1079-AC1079-'Inputs and Outputs Part A'!B$4,0)</f>
        <v>3</v>
      </c>
      <c r="AH1079" s="35">
        <f>'Inputs and Outputs Part A'!$B$5*'Data Sheet A'!AF1079-'Inputs and Outputs Part A'!$B$6*'Data Sheet A'!AG1079</f>
        <v>3860</v>
      </c>
      <c r="AK1079" s="13" t="s">
        <v>1083</v>
      </c>
      <c r="AL1079" s="34">
        <v>1</v>
      </c>
      <c r="AM1079" s="34">
        <v>107</v>
      </c>
      <c r="AN1079" s="33">
        <f>'Inputs and Outputs Part A'!$B$4+'Inputs and Outputs Part A'!$B$12</f>
        <v>105</v>
      </c>
      <c r="AO1079" s="33">
        <f t="shared" si="100"/>
        <v>105</v>
      </c>
      <c r="AP1079" s="33">
        <f>IF(AO1079-AL1079&gt;'Inputs and Outputs Part A'!B$4,AO1079-AL1079-'Inputs and Outputs Part A'!B$4,0)</f>
        <v>4</v>
      </c>
      <c r="AQ1079" s="35">
        <f>'Inputs and Outputs Part A'!$B$5*'Data Sheet A'!AO1079-'Inputs and Outputs Part A'!$B$6*'Data Sheet A'!AP1079</f>
        <v>3800</v>
      </c>
      <c r="AS1079" s="13" t="s">
        <v>1083</v>
      </c>
      <c r="AT1079" s="34">
        <v>1</v>
      </c>
      <c r="AU1079" s="34">
        <v>107</v>
      </c>
      <c r="AV1079" s="33">
        <f>'Inputs and Outputs Part A'!$B$4</f>
        <v>100</v>
      </c>
      <c r="AW1079" s="33">
        <f t="shared" si="101"/>
        <v>100</v>
      </c>
      <c r="AX1079" s="33">
        <f>IF(AW1079-AT1079&gt;'Inputs and Outputs Part A'!B$4,AW1079-AT1079-'Inputs and Outputs Part A'!B$4,0)</f>
        <v>0</v>
      </c>
      <c r="AY1079" s="35">
        <f>'Inputs and Outputs Part A'!$B$5*'Data Sheet A'!AW1079</f>
        <v>4000</v>
      </c>
    </row>
    <row r="1080" spans="1:51" x14ac:dyDescent="0.3">
      <c r="A1080" s="13" t="s">
        <v>1084</v>
      </c>
      <c r="B1080" s="34">
        <v>3</v>
      </c>
      <c r="C1080" s="34">
        <v>97</v>
      </c>
      <c r="D1080" s="33">
        <f>'Inputs and Outputs Part A'!$B$4+'Inputs and Outputs Part A'!$B$8</f>
        <v>101</v>
      </c>
      <c r="E1080" s="33">
        <f t="shared" si="96"/>
        <v>97</v>
      </c>
      <c r="F1080" s="33">
        <f>IF(E1080-B1080&gt;'Inputs and Outputs Part A'!B$4,E1080-B1080-'Inputs and Outputs Part A'!B$4,0)</f>
        <v>0</v>
      </c>
      <c r="G1080" s="35">
        <f>'Inputs and Outputs Part A'!$B$5*'Data Sheet A'!E1080-'Inputs and Outputs Part A'!$B$6*'Data Sheet A'!F1080</f>
        <v>3880</v>
      </c>
      <c r="J1080" s="13" t="s">
        <v>1084</v>
      </c>
      <c r="K1080" s="34">
        <v>3</v>
      </c>
      <c r="L1080" s="34">
        <v>97</v>
      </c>
      <c r="M1080" s="33">
        <f>'Inputs and Outputs Part A'!$B$4+'Inputs and Outputs Part A'!$B$9</f>
        <v>102</v>
      </c>
      <c r="N1080" s="33">
        <f t="shared" si="97"/>
        <v>97</v>
      </c>
      <c r="O1080" s="33">
        <f>IF(N1080-K1080&gt;'Inputs and Outputs Part A'!B$4,N1080-K1080-'Inputs and Outputs Part A'!B$4,0)</f>
        <v>0</v>
      </c>
      <c r="P1080" s="35">
        <f>'Inputs and Outputs Part A'!$B$5*'Data Sheet A'!N1080-'Inputs and Outputs Part A'!$B$6*'Data Sheet A'!O1080</f>
        <v>3880</v>
      </c>
      <c r="S1080" s="13" t="s">
        <v>1084</v>
      </c>
      <c r="T1080" s="34">
        <v>3</v>
      </c>
      <c r="U1080" s="34">
        <v>97</v>
      </c>
      <c r="V1080" s="33">
        <f>'Inputs and Outputs Part A'!$B$4+'Inputs and Outputs Part A'!$B$10</f>
        <v>103</v>
      </c>
      <c r="W1080" s="33">
        <f t="shared" si="98"/>
        <v>97</v>
      </c>
      <c r="X1080" s="33">
        <f>IF(W1080-T1080&gt;'Inputs and Outputs Part A'!B$4,W1080-T1080-'Inputs and Outputs Part A'!B$4,0)</f>
        <v>0</v>
      </c>
      <c r="Y1080" s="35">
        <f>'Inputs and Outputs Part A'!$B$5*'Data Sheet A'!W1080-'Inputs and Outputs Part A'!$B$6*'Data Sheet A'!X1080</f>
        <v>3880</v>
      </c>
      <c r="AB1080" s="13" t="s">
        <v>1084</v>
      </c>
      <c r="AC1080" s="34">
        <v>3</v>
      </c>
      <c r="AD1080" s="34">
        <v>97</v>
      </c>
      <c r="AE1080" s="33">
        <f>'Inputs and Outputs Part A'!$B$4+'Inputs and Outputs Part A'!$B$11</f>
        <v>104</v>
      </c>
      <c r="AF1080" s="33">
        <f t="shared" si="99"/>
        <v>97</v>
      </c>
      <c r="AG1080" s="33">
        <f>IF(AF1080-AC1080&gt;'Inputs and Outputs Part A'!B$4,AF1080-AC1080-'Inputs and Outputs Part A'!B$4,0)</f>
        <v>0</v>
      </c>
      <c r="AH1080" s="35">
        <f>'Inputs and Outputs Part A'!$B$5*'Data Sheet A'!AF1080-'Inputs and Outputs Part A'!$B$6*'Data Sheet A'!AG1080</f>
        <v>3880</v>
      </c>
      <c r="AK1080" s="13" t="s">
        <v>1084</v>
      </c>
      <c r="AL1080" s="34">
        <v>3</v>
      </c>
      <c r="AM1080" s="34">
        <v>97</v>
      </c>
      <c r="AN1080" s="33">
        <f>'Inputs and Outputs Part A'!$B$4+'Inputs and Outputs Part A'!$B$12</f>
        <v>105</v>
      </c>
      <c r="AO1080" s="33">
        <f t="shared" si="100"/>
        <v>97</v>
      </c>
      <c r="AP1080" s="33">
        <f>IF(AO1080-AL1080&gt;'Inputs and Outputs Part A'!B$4,AO1080-AL1080-'Inputs and Outputs Part A'!B$4,0)</f>
        <v>0</v>
      </c>
      <c r="AQ1080" s="35">
        <f>'Inputs and Outputs Part A'!$B$5*'Data Sheet A'!AO1080-'Inputs and Outputs Part A'!$B$6*'Data Sheet A'!AP1080</f>
        <v>3880</v>
      </c>
      <c r="AS1080" s="13" t="s">
        <v>1084</v>
      </c>
      <c r="AT1080" s="34">
        <v>3</v>
      </c>
      <c r="AU1080" s="34">
        <v>97</v>
      </c>
      <c r="AV1080" s="33">
        <f>'Inputs and Outputs Part A'!$B$4</f>
        <v>100</v>
      </c>
      <c r="AW1080" s="33">
        <f t="shared" si="101"/>
        <v>97</v>
      </c>
      <c r="AX1080" s="33">
        <f>IF(AW1080-AT1080&gt;'Inputs and Outputs Part A'!B$4,AW1080-AT1080-'Inputs and Outputs Part A'!B$4,0)</f>
        <v>0</v>
      </c>
      <c r="AY1080" s="35">
        <f>'Inputs and Outputs Part A'!$B$5*'Data Sheet A'!AW1080</f>
        <v>3880</v>
      </c>
    </row>
    <row r="1081" spans="1:51" x14ac:dyDescent="0.3">
      <c r="A1081" s="13" t="s">
        <v>1085</v>
      </c>
      <c r="B1081" s="34">
        <v>2</v>
      </c>
      <c r="C1081" s="34">
        <v>104</v>
      </c>
      <c r="D1081" s="33">
        <f>'Inputs and Outputs Part A'!$B$4+'Inputs and Outputs Part A'!$B$8</f>
        <v>101</v>
      </c>
      <c r="E1081" s="33">
        <f t="shared" si="96"/>
        <v>101</v>
      </c>
      <c r="F1081" s="33">
        <f>IF(E1081-B1081&gt;'Inputs and Outputs Part A'!B$4,E1081-B1081-'Inputs and Outputs Part A'!B$4,0)</f>
        <v>0</v>
      </c>
      <c r="G1081" s="35">
        <f>'Inputs and Outputs Part A'!$B$5*'Data Sheet A'!E1081-'Inputs and Outputs Part A'!$B$6*'Data Sheet A'!F1081</f>
        <v>4040</v>
      </c>
      <c r="J1081" s="13" t="s">
        <v>1085</v>
      </c>
      <c r="K1081" s="34">
        <v>2</v>
      </c>
      <c r="L1081" s="34">
        <v>104</v>
      </c>
      <c r="M1081" s="33">
        <f>'Inputs and Outputs Part A'!$B$4+'Inputs and Outputs Part A'!$B$9</f>
        <v>102</v>
      </c>
      <c r="N1081" s="33">
        <f t="shared" si="97"/>
        <v>102</v>
      </c>
      <c r="O1081" s="33">
        <f>IF(N1081-K1081&gt;'Inputs and Outputs Part A'!B$4,N1081-K1081-'Inputs and Outputs Part A'!B$4,0)</f>
        <v>0</v>
      </c>
      <c r="P1081" s="35">
        <f>'Inputs and Outputs Part A'!$B$5*'Data Sheet A'!N1081-'Inputs and Outputs Part A'!$B$6*'Data Sheet A'!O1081</f>
        <v>4080</v>
      </c>
      <c r="S1081" s="13" t="s">
        <v>1085</v>
      </c>
      <c r="T1081" s="34">
        <v>2</v>
      </c>
      <c r="U1081" s="34">
        <v>104</v>
      </c>
      <c r="V1081" s="33">
        <f>'Inputs and Outputs Part A'!$B$4+'Inputs and Outputs Part A'!$B$10</f>
        <v>103</v>
      </c>
      <c r="W1081" s="33">
        <f t="shared" si="98"/>
        <v>103</v>
      </c>
      <c r="X1081" s="33">
        <f>IF(W1081-T1081&gt;'Inputs and Outputs Part A'!B$4,W1081-T1081-'Inputs and Outputs Part A'!B$4,0)</f>
        <v>1</v>
      </c>
      <c r="Y1081" s="35">
        <f>'Inputs and Outputs Part A'!$B$5*'Data Sheet A'!W1081-'Inputs and Outputs Part A'!$B$6*'Data Sheet A'!X1081</f>
        <v>4020</v>
      </c>
      <c r="AB1081" s="13" t="s">
        <v>1085</v>
      </c>
      <c r="AC1081" s="34">
        <v>2</v>
      </c>
      <c r="AD1081" s="34">
        <v>104</v>
      </c>
      <c r="AE1081" s="33">
        <f>'Inputs and Outputs Part A'!$B$4+'Inputs and Outputs Part A'!$B$11</f>
        <v>104</v>
      </c>
      <c r="AF1081" s="33">
        <f t="shared" si="99"/>
        <v>104</v>
      </c>
      <c r="AG1081" s="33">
        <f>IF(AF1081-AC1081&gt;'Inputs and Outputs Part A'!B$4,AF1081-AC1081-'Inputs and Outputs Part A'!B$4,0)</f>
        <v>2</v>
      </c>
      <c r="AH1081" s="35">
        <f>'Inputs and Outputs Part A'!$B$5*'Data Sheet A'!AF1081-'Inputs and Outputs Part A'!$B$6*'Data Sheet A'!AG1081</f>
        <v>3960</v>
      </c>
      <c r="AK1081" s="13" t="s">
        <v>1085</v>
      </c>
      <c r="AL1081" s="34">
        <v>2</v>
      </c>
      <c r="AM1081" s="34">
        <v>104</v>
      </c>
      <c r="AN1081" s="33">
        <f>'Inputs and Outputs Part A'!$B$4+'Inputs and Outputs Part A'!$B$12</f>
        <v>105</v>
      </c>
      <c r="AO1081" s="33">
        <f t="shared" si="100"/>
        <v>104</v>
      </c>
      <c r="AP1081" s="33">
        <f>IF(AO1081-AL1081&gt;'Inputs and Outputs Part A'!B$4,AO1081-AL1081-'Inputs and Outputs Part A'!B$4,0)</f>
        <v>2</v>
      </c>
      <c r="AQ1081" s="35">
        <f>'Inputs and Outputs Part A'!$B$5*'Data Sheet A'!AO1081-'Inputs and Outputs Part A'!$B$6*'Data Sheet A'!AP1081</f>
        <v>3960</v>
      </c>
      <c r="AS1081" s="13" t="s">
        <v>1085</v>
      </c>
      <c r="AT1081" s="34">
        <v>2</v>
      </c>
      <c r="AU1081" s="34">
        <v>104</v>
      </c>
      <c r="AV1081" s="33">
        <f>'Inputs and Outputs Part A'!$B$4</f>
        <v>100</v>
      </c>
      <c r="AW1081" s="33">
        <f t="shared" si="101"/>
        <v>100</v>
      </c>
      <c r="AX1081" s="33">
        <f>IF(AW1081-AT1081&gt;'Inputs and Outputs Part A'!B$4,AW1081-AT1081-'Inputs and Outputs Part A'!B$4,0)</f>
        <v>0</v>
      </c>
      <c r="AY1081" s="35">
        <f>'Inputs and Outputs Part A'!$B$5*'Data Sheet A'!AW1081</f>
        <v>4000</v>
      </c>
    </row>
    <row r="1082" spans="1:51" x14ac:dyDescent="0.3">
      <c r="A1082" s="13" t="s">
        <v>1086</v>
      </c>
      <c r="B1082" s="34">
        <v>1</v>
      </c>
      <c r="C1082" s="34">
        <v>106</v>
      </c>
      <c r="D1082" s="33">
        <f>'Inputs and Outputs Part A'!$B$4+'Inputs and Outputs Part A'!$B$8</f>
        <v>101</v>
      </c>
      <c r="E1082" s="33">
        <f t="shared" si="96"/>
        <v>101</v>
      </c>
      <c r="F1082" s="33">
        <f>IF(E1082-B1082&gt;'Inputs and Outputs Part A'!B$4,E1082-B1082-'Inputs and Outputs Part A'!B$4,0)</f>
        <v>0</v>
      </c>
      <c r="G1082" s="35">
        <f>'Inputs and Outputs Part A'!$B$5*'Data Sheet A'!E1082-'Inputs and Outputs Part A'!$B$6*'Data Sheet A'!F1082</f>
        <v>4040</v>
      </c>
      <c r="J1082" s="13" t="s">
        <v>1086</v>
      </c>
      <c r="K1082" s="34">
        <v>1</v>
      </c>
      <c r="L1082" s="34">
        <v>106</v>
      </c>
      <c r="M1082" s="33">
        <f>'Inputs and Outputs Part A'!$B$4+'Inputs and Outputs Part A'!$B$9</f>
        <v>102</v>
      </c>
      <c r="N1082" s="33">
        <f t="shared" si="97"/>
        <v>102</v>
      </c>
      <c r="O1082" s="33">
        <f>IF(N1082-K1082&gt;'Inputs and Outputs Part A'!B$4,N1082-K1082-'Inputs and Outputs Part A'!B$4,0)</f>
        <v>1</v>
      </c>
      <c r="P1082" s="35">
        <f>'Inputs and Outputs Part A'!$B$5*'Data Sheet A'!N1082-'Inputs and Outputs Part A'!$B$6*'Data Sheet A'!O1082</f>
        <v>3980</v>
      </c>
      <c r="S1082" s="13" t="s">
        <v>1086</v>
      </c>
      <c r="T1082" s="34">
        <v>1</v>
      </c>
      <c r="U1082" s="34">
        <v>106</v>
      </c>
      <c r="V1082" s="33">
        <f>'Inputs and Outputs Part A'!$B$4+'Inputs and Outputs Part A'!$B$10</f>
        <v>103</v>
      </c>
      <c r="W1082" s="33">
        <f t="shared" si="98"/>
        <v>103</v>
      </c>
      <c r="X1082" s="33">
        <f>IF(W1082-T1082&gt;'Inputs and Outputs Part A'!B$4,W1082-T1082-'Inputs and Outputs Part A'!B$4,0)</f>
        <v>2</v>
      </c>
      <c r="Y1082" s="35">
        <f>'Inputs and Outputs Part A'!$B$5*'Data Sheet A'!W1082-'Inputs and Outputs Part A'!$B$6*'Data Sheet A'!X1082</f>
        <v>3920</v>
      </c>
      <c r="AB1082" s="13" t="s">
        <v>1086</v>
      </c>
      <c r="AC1082" s="34">
        <v>1</v>
      </c>
      <c r="AD1082" s="34">
        <v>106</v>
      </c>
      <c r="AE1082" s="33">
        <f>'Inputs and Outputs Part A'!$B$4+'Inputs and Outputs Part A'!$B$11</f>
        <v>104</v>
      </c>
      <c r="AF1082" s="33">
        <f t="shared" si="99"/>
        <v>104</v>
      </c>
      <c r="AG1082" s="33">
        <f>IF(AF1082-AC1082&gt;'Inputs and Outputs Part A'!B$4,AF1082-AC1082-'Inputs and Outputs Part A'!B$4,0)</f>
        <v>3</v>
      </c>
      <c r="AH1082" s="35">
        <f>'Inputs and Outputs Part A'!$B$5*'Data Sheet A'!AF1082-'Inputs and Outputs Part A'!$B$6*'Data Sheet A'!AG1082</f>
        <v>3860</v>
      </c>
      <c r="AK1082" s="13" t="s">
        <v>1086</v>
      </c>
      <c r="AL1082" s="34">
        <v>1</v>
      </c>
      <c r="AM1082" s="34">
        <v>106</v>
      </c>
      <c r="AN1082" s="33">
        <f>'Inputs and Outputs Part A'!$B$4+'Inputs and Outputs Part A'!$B$12</f>
        <v>105</v>
      </c>
      <c r="AO1082" s="33">
        <f t="shared" si="100"/>
        <v>105</v>
      </c>
      <c r="AP1082" s="33">
        <f>IF(AO1082-AL1082&gt;'Inputs and Outputs Part A'!B$4,AO1082-AL1082-'Inputs and Outputs Part A'!B$4,0)</f>
        <v>4</v>
      </c>
      <c r="AQ1082" s="35">
        <f>'Inputs and Outputs Part A'!$B$5*'Data Sheet A'!AO1082-'Inputs and Outputs Part A'!$B$6*'Data Sheet A'!AP1082</f>
        <v>3800</v>
      </c>
      <c r="AS1082" s="13" t="s">
        <v>1086</v>
      </c>
      <c r="AT1082" s="34">
        <v>1</v>
      </c>
      <c r="AU1082" s="34">
        <v>106</v>
      </c>
      <c r="AV1082" s="33">
        <f>'Inputs and Outputs Part A'!$B$4</f>
        <v>100</v>
      </c>
      <c r="AW1082" s="33">
        <f t="shared" si="101"/>
        <v>100</v>
      </c>
      <c r="AX1082" s="33">
        <f>IF(AW1082-AT1082&gt;'Inputs and Outputs Part A'!B$4,AW1082-AT1082-'Inputs and Outputs Part A'!B$4,0)</f>
        <v>0</v>
      </c>
      <c r="AY1082" s="35">
        <f>'Inputs and Outputs Part A'!$B$5*'Data Sheet A'!AW1082</f>
        <v>4000</v>
      </c>
    </row>
    <row r="1083" spans="1:51" x14ac:dyDescent="0.3">
      <c r="A1083" s="13" t="s">
        <v>1087</v>
      </c>
      <c r="B1083" s="34">
        <v>0</v>
      </c>
      <c r="C1083" s="34">
        <v>91</v>
      </c>
      <c r="D1083" s="33">
        <f>'Inputs and Outputs Part A'!$B$4+'Inputs and Outputs Part A'!$B$8</f>
        <v>101</v>
      </c>
      <c r="E1083" s="33">
        <f t="shared" si="96"/>
        <v>91</v>
      </c>
      <c r="F1083" s="33">
        <f>IF(E1083-B1083&gt;'Inputs and Outputs Part A'!B$4,E1083-B1083-'Inputs and Outputs Part A'!B$4,0)</f>
        <v>0</v>
      </c>
      <c r="G1083" s="35">
        <f>'Inputs and Outputs Part A'!$B$5*'Data Sheet A'!E1083-'Inputs and Outputs Part A'!$B$6*'Data Sheet A'!F1083</f>
        <v>3640</v>
      </c>
      <c r="J1083" s="13" t="s">
        <v>1087</v>
      </c>
      <c r="K1083" s="34">
        <v>0</v>
      </c>
      <c r="L1083" s="34">
        <v>91</v>
      </c>
      <c r="M1083" s="33">
        <f>'Inputs and Outputs Part A'!$B$4+'Inputs and Outputs Part A'!$B$9</f>
        <v>102</v>
      </c>
      <c r="N1083" s="33">
        <f t="shared" si="97"/>
        <v>91</v>
      </c>
      <c r="O1083" s="33">
        <f>IF(N1083-K1083&gt;'Inputs and Outputs Part A'!B$4,N1083-K1083-'Inputs and Outputs Part A'!B$4,0)</f>
        <v>0</v>
      </c>
      <c r="P1083" s="35">
        <f>'Inputs and Outputs Part A'!$B$5*'Data Sheet A'!N1083-'Inputs and Outputs Part A'!$B$6*'Data Sheet A'!O1083</f>
        <v>3640</v>
      </c>
      <c r="S1083" s="13" t="s">
        <v>1087</v>
      </c>
      <c r="T1083" s="34">
        <v>0</v>
      </c>
      <c r="U1083" s="34">
        <v>91</v>
      </c>
      <c r="V1083" s="33">
        <f>'Inputs and Outputs Part A'!$B$4+'Inputs and Outputs Part A'!$B$10</f>
        <v>103</v>
      </c>
      <c r="W1083" s="33">
        <f t="shared" si="98"/>
        <v>91</v>
      </c>
      <c r="X1083" s="33">
        <f>IF(W1083-T1083&gt;'Inputs and Outputs Part A'!B$4,W1083-T1083-'Inputs and Outputs Part A'!B$4,0)</f>
        <v>0</v>
      </c>
      <c r="Y1083" s="35">
        <f>'Inputs and Outputs Part A'!$B$5*'Data Sheet A'!W1083-'Inputs and Outputs Part A'!$B$6*'Data Sheet A'!X1083</f>
        <v>3640</v>
      </c>
      <c r="AB1083" s="13" t="s">
        <v>1087</v>
      </c>
      <c r="AC1083" s="34">
        <v>0</v>
      </c>
      <c r="AD1083" s="34">
        <v>91</v>
      </c>
      <c r="AE1083" s="33">
        <f>'Inputs and Outputs Part A'!$B$4+'Inputs and Outputs Part A'!$B$11</f>
        <v>104</v>
      </c>
      <c r="AF1083" s="33">
        <f t="shared" si="99"/>
        <v>91</v>
      </c>
      <c r="AG1083" s="33">
        <f>IF(AF1083-AC1083&gt;'Inputs and Outputs Part A'!B$4,AF1083-AC1083-'Inputs and Outputs Part A'!B$4,0)</f>
        <v>0</v>
      </c>
      <c r="AH1083" s="35">
        <f>'Inputs and Outputs Part A'!$B$5*'Data Sheet A'!AF1083-'Inputs and Outputs Part A'!$B$6*'Data Sheet A'!AG1083</f>
        <v>3640</v>
      </c>
      <c r="AK1083" s="13" t="s">
        <v>1087</v>
      </c>
      <c r="AL1083" s="34">
        <v>0</v>
      </c>
      <c r="AM1083" s="34">
        <v>91</v>
      </c>
      <c r="AN1083" s="33">
        <f>'Inputs and Outputs Part A'!$B$4+'Inputs and Outputs Part A'!$B$12</f>
        <v>105</v>
      </c>
      <c r="AO1083" s="33">
        <f t="shared" si="100"/>
        <v>91</v>
      </c>
      <c r="AP1083" s="33">
        <f>IF(AO1083-AL1083&gt;'Inputs and Outputs Part A'!B$4,AO1083-AL1083-'Inputs and Outputs Part A'!B$4,0)</f>
        <v>0</v>
      </c>
      <c r="AQ1083" s="35">
        <f>'Inputs and Outputs Part A'!$B$5*'Data Sheet A'!AO1083-'Inputs and Outputs Part A'!$B$6*'Data Sheet A'!AP1083</f>
        <v>3640</v>
      </c>
      <c r="AS1083" s="13" t="s">
        <v>1087</v>
      </c>
      <c r="AT1083" s="34">
        <v>0</v>
      </c>
      <c r="AU1083" s="34">
        <v>91</v>
      </c>
      <c r="AV1083" s="33">
        <f>'Inputs and Outputs Part A'!$B$4</f>
        <v>100</v>
      </c>
      <c r="AW1083" s="33">
        <f t="shared" si="101"/>
        <v>91</v>
      </c>
      <c r="AX1083" s="33">
        <f>IF(AW1083-AT1083&gt;'Inputs and Outputs Part A'!B$4,AW1083-AT1083-'Inputs and Outputs Part A'!B$4,0)</f>
        <v>0</v>
      </c>
      <c r="AY1083" s="35">
        <f>'Inputs and Outputs Part A'!$B$5*'Data Sheet A'!AW1083</f>
        <v>3640</v>
      </c>
    </row>
    <row r="1084" spans="1:51" x14ac:dyDescent="0.3">
      <c r="A1084" s="13" t="s">
        <v>1088</v>
      </c>
      <c r="B1084" s="34">
        <v>2</v>
      </c>
      <c r="C1084" s="34">
        <v>102</v>
      </c>
      <c r="D1084" s="33">
        <f>'Inputs and Outputs Part A'!$B$4+'Inputs and Outputs Part A'!$B$8</f>
        <v>101</v>
      </c>
      <c r="E1084" s="33">
        <f t="shared" si="96"/>
        <v>101</v>
      </c>
      <c r="F1084" s="33">
        <f>IF(E1084-B1084&gt;'Inputs and Outputs Part A'!B$4,E1084-B1084-'Inputs and Outputs Part A'!B$4,0)</f>
        <v>0</v>
      </c>
      <c r="G1084" s="35">
        <f>'Inputs and Outputs Part A'!$B$5*'Data Sheet A'!E1084-'Inputs and Outputs Part A'!$B$6*'Data Sheet A'!F1084</f>
        <v>4040</v>
      </c>
      <c r="J1084" s="13" t="s">
        <v>1088</v>
      </c>
      <c r="K1084" s="34">
        <v>2</v>
      </c>
      <c r="L1084" s="34">
        <v>102</v>
      </c>
      <c r="M1084" s="33">
        <f>'Inputs and Outputs Part A'!$B$4+'Inputs and Outputs Part A'!$B$9</f>
        <v>102</v>
      </c>
      <c r="N1084" s="33">
        <f t="shared" si="97"/>
        <v>102</v>
      </c>
      <c r="O1084" s="33">
        <f>IF(N1084-K1084&gt;'Inputs and Outputs Part A'!B$4,N1084-K1084-'Inputs and Outputs Part A'!B$4,0)</f>
        <v>0</v>
      </c>
      <c r="P1084" s="35">
        <f>'Inputs and Outputs Part A'!$B$5*'Data Sheet A'!N1084-'Inputs and Outputs Part A'!$B$6*'Data Sheet A'!O1084</f>
        <v>4080</v>
      </c>
      <c r="S1084" s="13" t="s">
        <v>1088</v>
      </c>
      <c r="T1084" s="34">
        <v>2</v>
      </c>
      <c r="U1084" s="34">
        <v>102</v>
      </c>
      <c r="V1084" s="33">
        <f>'Inputs and Outputs Part A'!$B$4+'Inputs and Outputs Part A'!$B$10</f>
        <v>103</v>
      </c>
      <c r="W1084" s="33">
        <f t="shared" si="98"/>
        <v>102</v>
      </c>
      <c r="X1084" s="33">
        <f>IF(W1084-T1084&gt;'Inputs and Outputs Part A'!B$4,W1084-T1084-'Inputs and Outputs Part A'!B$4,0)</f>
        <v>0</v>
      </c>
      <c r="Y1084" s="35">
        <f>'Inputs and Outputs Part A'!$B$5*'Data Sheet A'!W1084-'Inputs and Outputs Part A'!$B$6*'Data Sheet A'!X1084</f>
        <v>4080</v>
      </c>
      <c r="AB1084" s="13" t="s">
        <v>1088</v>
      </c>
      <c r="AC1084" s="34">
        <v>2</v>
      </c>
      <c r="AD1084" s="34">
        <v>102</v>
      </c>
      <c r="AE1084" s="33">
        <f>'Inputs and Outputs Part A'!$B$4+'Inputs and Outputs Part A'!$B$11</f>
        <v>104</v>
      </c>
      <c r="AF1084" s="33">
        <f t="shared" si="99"/>
        <v>102</v>
      </c>
      <c r="AG1084" s="33">
        <f>IF(AF1084-AC1084&gt;'Inputs and Outputs Part A'!B$4,AF1084-AC1084-'Inputs and Outputs Part A'!B$4,0)</f>
        <v>0</v>
      </c>
      <c r="AH1084" s="35">
        <f>'Inputs and Outputs Part A'!$B$5*'Data Sheet A'!AF1084-'Inputs and Outputs Part A'!$B$6*'Data Sheet A'!AG1084</f>
        <v>4080</v>
      </c>
      <c r="AK1084" s="13" t="s">
        <v>1088</v>
      </c>
      <c r="AL1084" s="34">
        <v>2</v>
      </c>
      <c r="AM1084" s="34">
        <v>102</v>
      </c>
      <c r="AN1084" s="33">
        <f>'Inputs and Outputs Part A'!$B$4+'Inputs and Outputs Part A'!$B$12</f>
        <v>105</v>
      </c>
      <c r="AO1084" s="33">
        <f t="shared" si="100"/>
        <v>102</v>
      </c>
      <c r="AP1084" s="33">
        <f>IF(AO1084-AL1084&gt;'Inputs and Outputs Part A'!B$4,AO1084-AL1084-'Inputs and Outputs Part A'!B$4,0)</f>
        <v>0</v>
      </c>
      <c r="AQ1084" s="35">
        <f>'Inputs and Outputs Part A'!$B$5*'Data Sheet A'!AO1084-'Inputs and Outputs Part A'!$B$6*'Data Sheet A'!AP1084</f>
        <v>4080</v>
      </c>
      <c r="AS1084" s="13" t="s">
        <v>1088</v>
      </c>
      <c r="AT1084" s="34">
        <v>2</v>
      </c>
      <c r="AU1084" s="34">
        <v>102</v>
      </c>
      <c r="AV1084" s="33">
        <f>'Inputs and Outputs Part A'!$B$4</f>
        <v>100</v>
      </c>
      <c r="AW1084" s="33">
        <f t="shared" si="101"/>
        <v>100</v>
      </c>
      <c r="AX1084" s="33">
        <f>IF(AW1084-AT1084&gt;'Inputs and Outputs Part A'!B$4,AW1084-AT1084-'Inputs and Outputs Part A'!B$4,0)</f>
        <v>0</v>
      </c>
      <c r="AY1084" s="35">
        <f>'Inputs and Outputs Part A'!$B$5*'Data Sheet A'!AW1084</f>
        <v>4000</v>
      </c>
    </row>
    <row r="1085" spans="1:51" x14ac:dyDescent="0.3">
      <c r="A1085" s="13" t="s">
        <v>1089</v>
      </c>
      <c r="B1085" s="34">
        <v>1</v>
      </c>
      <c r="C1085" s="34">
        <v>103</v>
      </c>
      <c r="D1085" s="33">
        <f>'Inputs and Outputs Part A'!$B$4+'Inputs and Outputs Part A'!$B$8</f>
        <v>101</v>
      </c>
      <c r="E1085" s="33">
        <f t="shared" si="96"/>
        <v>101</v>
      </c>
      <c r="F1085" s="33">
        <f>IF(E1085-B1085&gt;'Inputs and Outputs Part A'!B$4,E1085-B1085-'Inputs and Outputs Part A'!B$4,0)</f>
        <v>0</v>
      </c>
      <c r="G1085" s="35">
        <f>'Inputs and Outputs Part A'!$B$5*'Data Sheet A'!E1085-'Inputs and Outputs Part A'!$B$6*'Data Sheet A'!F1085</f>
        <v>4040</v>
      </c>
      <c r="J1085" s="13" t="s">
        <v>1089</v>
      </c>
      <c r="K1085" s="34">
        <v>1</v>
      </c>
      <c r="L1085" s="34">
        <v>103</v>
      </c>
      <c r="M1085" s="33">
        <f>'Inputs and Outputs Part A'!$B$4+'Inputs and Outputs Part A'!$B$9</f>
        <v>102</v>
      </c>
      <c r="N1085" s="33">
        <f t="shared" si="97"/>
        <v>102</v>
      </c>
      <c r="O1085" s="33">
        <f>IF(N1085-K1085&gt;'Inputs and Outputs Part A'!B$4,N1085-K1085-'Inputs and Outputs Part A'!B$4,0)</f>
        <v>1</v>
      </c>
      <c r="P1085" s="35">
        <f>'Inputs and Outputs Part A'!$B$5*'Data Sheet A'!N1085-'Inputs and Outputs Part A'!$B$6*'Data Sheet A'!O1085</f>
        <v>3980</v>
      </c>
      <c r="S1085" s="13" t="s">
        <v>1089</v>
      </c>
      <c r="T1085" s="34">
        <v>1</v>
      </c>
      <c r="U1085" s="34">
        <v>103</v>
      </c>
      <c r="V1085" s="33">
        <f>'Inputs and Outputs Part A'!$B$4+'Inputs and Outputs Part A'!$B$10</f>
        <v>103</v>
      </c>
      <c r="W1085" s="33">
        <f t="shared" si="98"/>
        <v>103</v>
      </c>
      <c r="X1085" s="33">
        <f>IF(W1085-T1085&gt;'Inputs and Outputs Part A'!B$4,W1085-T1085-'Inputs and Outputs Part A'!B$4,0)</f>
        <v>2</v>
      </c>
      <c r="Y1085" s="35">
        <f>'Inputs and Outputs Part A'!$B$5*'Data Sheet A'!W1085-'Inputs and Outputs Part A'!$B$6*'Data Sheet A'!X1085</f>
        <v>3920</v>
      </c>
      <c r="AB1085" s="13" t="s">
        <v>1089</v>
      </c>
      <c r="AC1085" s="34">
        <v>1</v>
      </c>
      <c r="AD1085" s="34">
        <v>103</v>
      </c>
      <c r="AE1085" s="33">
        <f>'Inputs and Outputs Part A'!$B$4+'Inputs and Outputs Part A'!$B$11</f>
        <v>104</v>
      </c>
      <c r="AF1085" s="33">
        <f t="shared" si="99"/>
        <v>103</v>
      </c>
      <c r="AG1085" s="33">
        <f>IF(AF1085-AC1085&gt;'Inputs and Outputs Part A'!B$4,AF1085-AC1085-'Inputs and Outputs Part A'!B$4,0)</f>
        <v>2</v>
      </c>
      <c r="AH1085" s="35">
        <f>'Inputs and Outputs Part A'!$B$5*'Data Sheet A'!AF1085-'Inputs and Outputs Part A'!$B$6*'Data Sheet A'!AG1085</f>
        <v>3920</v>
      </c>
      <c r="AK1085" s="13" t="s">
        <v>1089</v>
      </c>
      <c r="AL1085" s="34">
        <v>1</v>
      </c>
      <c r="AM1085" s="34">
        <v>103</v>
      </c>
      <c r="AN1085" s="33">
        <f>'Inputs and Outputs Part A'!$B$4+'Inputs and Outputs Part A'!$B$12</f>
        <v>105</v>
      </c>
      <c r="AO1085" s="33">
        <f t="shared" si="100"/>
        <v>103</v>
      </c>
      <c r="AP1085" s="33">
        <f>IF(AO1085-AL1085&gt;'Inputs and Outputs Part A'!B$4,AO1085-AL1085-'Inputs and Outputs Part A'!B$4,0)</f>
        <v>2</v>
      </c>
      <c r="AQ1085" s="35">
        <f>'Inputs and Outputs Part A'!$B$5*'Data Sheet A'!AO1085-'Inputs and Outputs Part A'!$B$6*'Data Sheet A'!AP1085</f>
        <v>3920</v>
      </c>
      <c r="AS1085" s="13" t="s">
        <v>1089</v>
      </c>
      <c r="AT1085" s="34">
        <v>1</v>
      </c>
      <c r="AU1085" s="34">
        <v>103</v>
      </c>
      <c r="AV1085" s="33">
        <f>'Inputs and Outputs Part A'!$B$4</f>
        <v>100</v>
      </c>
      <c r="AW1085" s="33">
        <f t="shared" si="101"/>
        <v>100</v>
      </c>
      <c r="AX1085" s="33">
        <f>IF(AW1085-AT1085&gt;'Inputs and Outputs Part A'!B$4,AW1085-AT1085-'Inputs and Outputs Part A'!B$4,0)</f>
        <v>0</v>
      </c>
      <c r="AY1085" s="35">
        <f>'Inputs and Outputs Part A'!$B$5*'Data Sheet A'!AW1085</f>
        <v>4000</v>
      </c>
    </row>
    <row r="1086" spans="1:51" x14ac:dyDescent="0.3">
      <c r="A1086" s="13" t="s">
        <v>1090</v>
      </c>
      <c r="B1086" s="34">
        <v>3</v>
      </c>
      <c r="C1086" s="34">
        <v>102</v>
      </c>
      <c r="D1086" s="33">
        <f>'Inputs and Outputs Part A'!$B$4+'Inputs and Outputs Part A'!$B$8</f>
        <v>101</v>
      </c>
      <c r="E1086" s="33">
        <f t="shared" si="96"/>
        <v>101</v>
      </c>
      <c r="F1086" s="33">
        <f>IF(E1086-B1086&gt;'Inputs and Outputs Part A'!B$4,E1086-B1086-'Inputs and Outputs Part A'!B$4,0)</f>
        <v>0</v>
      </c>
      <c r="G1086" s="35">
        <f>'Inputs and Outputs Part A'!$B$5*'Data Sheet A'!E1086-'Inputs and Outputs Part A'!$B$6*'Data Sheet A'!F1086</f>
        <v>4040</v>
      </c>
      <c r="J1086" s="13" t="s">
        <v>1090</v>
      </c>
      <c r="K1086" s="34">
        <v>3</v>
      </c>
      <c r="L1086" s="34">
        <v>102</v>
      </c>
      <c r="M1086" s="33">
        <f>'Inputs and Outputs Part A'!$B$4+'Inputs and Outputs Part A'!$B$9</f>
        <v>102</v>
      </c>
      <c r="N1086" s="33">
        <f t="shared" si="97"/>
        <v>102</v>
      </c>
      <c r="O1086" s="33">
        <f>IF(N1086-K1086&gt;'Inputs and Outputs Part A'!B$4,N1086-K1086-'Inputs and Outputs Part A'!B$4,0)</f>
        <v>0</v>
      </c>
      <c r="P1086" s="35">
        <f>'Inputs and Outputs Part A'!$B$5*'Data Sheet A'!N1086-'Inputs and Outputs Part A'!$B$6*'Data Sheet A'!O1086</f>
        <v>4080</v>
      </c>
      <c r="S1086" s="13" t="s">
        <v>1090</v>
      </c>
      <c r="T1086" s="34">
        <v>3</v>
      </c>
      <c r="U1086" s="34">
        <v>102</v>
      </c>
      <c r="V1086" s="33">
        <f>'Inputs and Outputs Part A'!$B$4+'Inputs and Outputs Part A'!$B$10</f>
        <v>103</v>
      </c>
      <c r="W1086" s="33">
        <f t="shared" si="98"/>
        <v>102</v>
      </c>
      <c r="X1086" s="33">
        <f>IF(W1086-T1086&gt;'Inputs and Outputs Part A'!B$4,W1086-T1086-'Inputs and Outputs Part A'!B$4,0)</f>
        <v>0</v>
      </c>
      <c r="Y1086" s="35">
        <f>'Inputs and Outputs Part A'!$B$5*'Data Sheet A'!W1086-'Inputs and Outputs Part A'!$B$6*'Data Sheet A'!X1086</f>
        <v>4080</v>
      </c>
      <c r="AB1086" s="13" t="s">
        <v>1090</v>
      </c>
      <c r="AC1086" s="34">
        <v>3</v>
      </c>
      <c r="AD1086" s="34">
        <v>102</v>
      </c>
      <c r="AE1086" s="33">
        <f>'Inputs and Outputs Part A'!$B$4+'Inputs and Outputs Part A'!$B$11</f>
        <v>104</v>
      </c>
      <c r="AF1086" s="33">
        <f t="shared" si="99"/>
        <v>102</v>
      </c>
      <c r="AG1086" s="33">
        <f>IF(AF1086-AC1086&gt;'Inputs and Outputs Part A'!B$4,AF1086-AC1086-'Inputs and Outputs Part A'!B$4,0)</f>
        <v>0</v>
      </c>
      <c r="AH1086" s="35">
        <f>'Inputs and Outputs Part A'!$B$5*'Data Sheet A'!AF1086-'Inputs and Outputs Part A'!$B$6*'Data Sheet A'!AG1086</f>
        <v>4080</v>
      </c>
      <c r="AK1086" s="13" t="s">
        <v>1090</v>
      </c>
      <c r="AL1086" s="34">
        <v>3</v>
      </c>
      <c r="AM1086" s="34">
        <v>102</v>
      </c>
      <c r="AN1086" s="33">
        <f>'Inputs and Outputs Part A'!$B$4+'Inputs and Outputs Part A'!$B$12</f>
        <v>105</v>
      </c>
      <c r="AO1086" s="33">
        <f t="shared" si="100"/>
        <v>102</v>
      </c>
      <c r="AP1086" s="33">
        <f>IF(AO1086-AL1086&gt;'Inputs and Outputs Part A'!B$4,AO1086-AL1086-'Inputs and Outputs Part A'!B$4,0)</f>
        <v>0</v>
      </c>
      <c r="AQ1086" s="35">
        <f>'Inputs and Outputs Part A'!$B$5*'Data Sheet A'!AO1086-'Inputs and Outputs Part A'!$B$6*'Data Sheet A'!AP1086</f>
        <v>4080</v>
      </c>
      <c r="AS1086" s="13" t="s">
        <v>1090</v>
      </c>
      <c r="AT1086" s="34">
        <v>3</v>
      </c>
      <c r="AU1086" s="34">
        <v>102</v>
      </c>
      <c r="AV1086" s="33">
        <f>'Inputs and Outputs Part A'!$B$4</f>
        <v>100</v>
      </c>
      <c r="AW1086" s="33">
        <f t="shared" si="101"/>
        <v>100</v>
      </c>
      <c r="AX1086" s="33">
        <f>IF(AW1086-AT1086&gt;'Inputs and Outputs Part A'!B$4,AW1086-AT1086-'Inputs and Outputs Part A'!B$4,0)</f>
        <v>0</v>
      </c>
      <c r="AY1086" s="35">
        <f>'Inputs and Outputs Part A'!$B$5*'Data Sheet A'!AW1086</f>
        <v>4000</v>
      </c>
    </row>
    <row r="1087" spans="1:51" x14ac:dyDescent="0.3">
      <c r="A1087" s="13" t="s">
        <v>1091</v>
      </c>
      <c r="B1087" s="34">
        <v>3</v>
      </c>
      <c r="C1087" s="34">
        <v>97</v>
      </c>
      <c r="D1087" s="33">
        <f>'Inputs and Outputs Part A'!$B$4+'Inputs and Outputs Part A'!$B$8</f>
        <v>101</v>
      </c>
      <c r="E1087" s="33">
        <f t="shared" si="96"/>
        <v>97</v>
      </c>
      <c r="F1087" s="33">
        <f>IF(E1087-B1087&gt;'Inputs and Outputs Part A'!B$4,E1087-B1087-'Inputs and Outputs Part A'!B$4,0)</f>
        <v>0</v>
      </c>
      <c r="G1087" s="35">
        <f>'Inputs and Outputs Part A'!$B$5*'Data Sheet A'!E1087-'Inputs and Outputs Part A'!$B$6*'Data Sheet A'!F1087</f>
        <v>3880</v>
      </c>
      <c r="J1087" s="13" t="s">
        <v>1091</v>
      </c>
      <c r="K1087" s="34">
        <v>3</v>
      </c>
      <c r="L1087" s="34">
        <v>97</v>
      </c>
      <c r="M1087" s="33">
        <f>'Inputs and Outputs Part A'!$B$4+'Inputs and Outputs Part A'!$B$9</f>
        <v>102</v>
      </c>
      <c r="N1087" s="33">
        <f t="shared" si="97"/>
        <v>97</v>
      </c>
      <c r="O1087" s="33">
        <f>IF(N1087-K1087&gt;'Inputs and Outputs Part A'!B$4,N1087-K1087-'Inputs and Outputs Part A'!B$4,0)</f>
        <v>0</v>
      </c>
      <c r="P1087" s="35">
        <f>'Inputs and Outputs Part A'!$B$5*'Data Sheet A'!N1087-'Inputs and Outputs Part A'!$B$6*'Data Sheet A'!O1087</f>
        <v>3880</v>
      </c>
      <c r="S1087" s="13" t="s">
        <v>1091</v>
      </c>
      <c r="T1087" s="34">
        <v>3</v>
      </c>
      <c r="U1087" s="34">
        <v>97</v>
      </c>
      <c r="V1087" s="33">
        <f>'Inputs and Outputs Part A'!$B$4+'Inputs and Outputs Part A'!$B$10</f>
        <v>103</v>
      </c>
      <c r="W1087" s="33">
        <f t="shared" si="98"/>
        <v>97</v>
      </c>
      <c r="X1087" s="33">
        <f>IF(W1087-T1087&gt;'Inputs and Outputs Part A'!B$4,W1087-T1087-'Inputs and Outputs Part A'!B$4,0)</f>
        <v>0</v>
      </c>
      <c r="Y1087" s="35">
        <f>'Inputs and Outputs Part A'!$B$5*'Data Sheet A'!W1087-'Inputs and Outputs Part A'!$B$6*'Data Sheet A'!X1087</f>
        <v>3880</v>
      </c>
      <c r="AB1087" s="13" t="s">
        <v>1091</v>
      </c>
      <c r="AC1087" s="34">
        <v>3</v>
      </c>
      <c r="AD1087" s="34">
        <v>97</v>
      </c>
      <c r="AE1087" s="33">
        <f>'Inputs and Outputs Part A'!$B$4+'Inputs and Outputs Part A'!$B$11</f>
        <v>104</v>
      </c>
      <c r="AF1087" s="33">
        <f t="shared" si="99"/>
        <v>97</v>
      </c>
      <c r="AG1087" s="33">
        <f>IF(AF1087-AC1087&gt;'Inputs and Outputs Part A'!B$4,AF1087-AC1087-'Inputs and Outputs Part A'!B$4,0)</f>
        <v>0</v>
      </c>
      <c r="AH1087" s="35">
        <f>'Inputs and Outputs Part A'!$B$5*'Data Sheet A'!AF1087-'Inputs and Outputs Part A'!$B$6*'Data Sheet A'!AG1087</f>
        <v>3880</v>
      </c>
      <c r="AK1087" s="13" t="s">
        <v>1091</v>
      </c>
      <c r="AL1087" s="34">
        <v>3</v>
      </c>
      <c r="AM1087" s="34">
        <v>97</v>
      </c>
      <c r="AN1087" s="33">
        <f>'Inputs and Outputs Part A'!$B$4+'Inputs and Outputs Part A'!$B$12</f>
        <v>105</v>
      </c>
      <c r="AO1087" s="33">
        <f t="shared" si="100"/>
        <v>97</v>
      </c>
      <c r="AP1087" s="33">
        <f>IF(AO1087-AL1087&gt;'Inputs and Outputs Part A'!B$4,AO1087-AL1087-'Inputs and Outputs Part A'!B$4,0)</f>
        <v>0</v>
      </c>
      <c r="AQ1087" s="35">
        <f>'Inputs and Outputs Part A'!$B$5*'Data Sheet A'!AO1087-'Inputs and Outputs Part A'!$B$6*'Data Sheet A'!AP1087</f>
        <v>3880</v>
      </c>
      <c r="AS1087" s="13" t="s">
        <v>1091</v>
      </c>
      <c r="AT1087" s="34">
        <v>3</v>
      </c>
      <c r="AU1087" s="34">
        <v>97</v>
      </c>
      <c r="AV1087" s="33">
        <f>'Inputs and Outputs Part A'!$B$4</f>
        <v>100</v>
      </c>
      <c r="AW1087" s="33">
        <f t="shared" si="101"/>
        <v>97</v>
      </c>
      <c r="AX1087" s="33">
        <f>IF(AW1087-AT1087&gt;'Inputs and Outputs Part A'!B$4,AW1087-AT1087-'Inputs and Outputs Part A'!B$4,0)</f>
        <v>0</v>
      </c>
      <c r="AY1087" s="35">
        <f>'Inputs and Outputs Part A'!$B$5*'Data Sheet A'!AW1087</f>
        <v>3880</v>
      </c>
    </row>
    <row r="1088" spans="1:51" x14ac:dyDescent="0.3">
      <c r="A1088" s="13" t="s">
        <v>1092</v>
      </c>
      <c r="B1088" s="34">
        <v>1</v>
      </c>
      <c r="C1088" s="34">
        <v>106</v>
      </c>
      <c r="D1088" s="33">
        <f>'Inputs and Outputs Part A'!$B$4+'Inputs and Outputs Part A'!$B$8</f>
        <v>101</v>
      </c>
      <c r="E1088" s="33">
        <f t="shared" si="96"/>
        <v>101</v>
      </c>
      <c r="F1088" s="33">
        <f>IF(E1088-B1088&gt;'Inputs and Outputs Part A'!B$4,E1088-B1088-'Inputs and Outputs Part A'!B$4,0)</f>
        <v>0</v>
      </c>
      <c r="G1088" s="35">
        <f>'Inputs and Outputs Part A'!$B$5*'Data Sheet A'!E1088-'Inputs and Outputs Part A'!$B$6*'Data Sheet A'!F1088</f>
        <v>4040</v>
      </c>
      <c r="J1088" s="13" t="s">
        <v>1092</v>
      </c>
      <c r="K1088" s="34">
        <v>1</v>
      </c>
      <c r="L1088" s="34">
        <v>106</v>
      </c>
      <c r="M1088" s="33">
        <f>'Inputs and Outputs Part A'!$B$4+'Inputs and Outputs Part A'!$B$9</f>
        <v>102</v>
      </c>
      <c r="N1088" s="33">
        <f t="shared" si="97"/>
        <v>102</v>
      </c>
      <c r="O1088" s="33">
        <f>IF(N1088-K1088&gt;'Inputs and Outputs Part A'!B$4,N1088-K1088-'Inputs and Outputs Part A'!B$4,0)</f>
        <v>1</v>
      </c>
      <c r="P1088" s="35">
        <f>'Inputs and Outputs Part A'!$B$5*'Data Sheet A'!N1088-'Inputs and Outputs Part A'!$B$6*'Data Sheet A'!O1088</f>
        <v>3980</v>
      </c>
      <c r="S1088" s="13" t="s">
        <v>1092</v>
      </c>
      <c r="T1088" s="34">
        <v>1</v>
      </c>
      <c r="U1088" s="34">
        <v>106</v>
      </c>
      <c r="V1088" s="33">
        <f>'Inputs and Outputs Part A'!$B$4+'Inputs and Outputs Part A'!$B$10</f>
        <v>103</v>
      </c>
      <c r="W1088" s="33">
        <f t="shared" si="98"/>
        <v>103</v>
      </c>
      <c r="X1088" s="33">
        <f>IF(W1088-T1088&gt;'Inputs and Outputs Part A'!B$4,W1088-T1088-'Inputs and Outputs Part A'!B$4,0)</f>
        <v>2</v>
      </c>
      <c r="Y1088" s="35">
        <f>'Inputs and Outputs Part A'!$B$5*'Data Sheet A'!W1088-'Inputs and Outputs Part A'!$B$6*'Data Sheet A'!X1088</f>
        <v>3920</v>
      </c>
      <c r="AB1088" s="13" t="s">
        <v>1092</v>
      </c>
      <c r="AC1088" s="34">
        <v>1</v>
      </c>
      <c r="AD1088" s="34">
        <v>106</v>
      </c>
      <c r="AE1088" s="33">
        <f>'Inputs and Outputs Part A'!$B$4+'Inputs and Outputs Part A'!$B$11</f>
        <v>104</v>
      </c>
      <c r="AF1088" s="33">
        <f t="shared" si="99"/>
        <v>104</v>
      </c>
      <c r="AG1088" s="33">
        <f>IF(AF1088-AC1088&gt;'Inputs and Outputs Part A'!B$4,AF1088-AC1088-'Inputs and Outputs Part A'!B$4,0)</f>
        <v>3</v>
      </c>
      <c r="AH1088" s="35">
        <f>'Inputs and Outputs Part A'!$B$5*'Data Sheet A'!AF1088-'Inputs and Outputs Part A'!$B$6*'Data Sheet A'!AG1088</f>
        <v>3860</v>
      </c>
      <c r="AK1088" s="13" t="s">
        <v>1092</v>
      </c>
      <c r="AL1088" s="34">
        <v>1</v>
      </c>
      <c r="AM1088" s="34">
        <v>106</v>
      </c>
      <c r="AN1088" s="33">
        <f>'Inputs and Outputs Part A'!$B$4+'Inputs and Outputs Part A'!$B$12</f>
        <v>105</v>
      </c>
      <c r="AO1088" s="33">
        <f t="shared" si="100"/>
        <v>105</v>
      </c>
      <c r="AP1088" s="33">
        <f>IF(AO1088-AL1088&gt;'Inputs and Outputs Part A'!B$4,AO1088-AL1088-'Inputs and Outputs Part A'!B$4,0)</f>
        <v>4</v>
      </c>
      <c r="AQ1088" s="35">
        <f>'Inputs and Outputs Part A'!$B$5*'Data Sheet A'!AO1088-'Inputs and Outputs Part A'!$B$6*'Data Sheet A'!AP1088</f>
        <v>3800</v>
      </c>
      <c r="AS1088" s="13" t="s">
        <v>1092</v>
      </c>
      <c r="AT1088" s="34">
        <v>1</v>
      </c>
      <c r="AU1088" s="34">
        <v>106</v>
      </c>
      <c r="AV1088" s="33">
        <f>'Inputs and Outputs Part A'!$B$4</f>
        <v>100</v>
      </c>
      <c r="AW1088" s="33">
        <f t="shared" si="101"/>
        <v>100</v>
      </c>
      <c r="AX1088" s="33">
        <f>IF(AW1088-AT1088&gt;'Inputs and Outputs Part A'!B$4,AW1088-AT1088-'Inputs and Outputs Part A'!B$4,0)</f>
        <v>0</v>
      </c>
      <c r="AY1088" s="35">
        <f>'Inputs and Outputs Part A'!$B$5*'Data Sheet A'!AW1088</f>
        <v>4000</v>
      </c>
    </row>
    <row r="1089" spans="1:51" x14ac:dyDescent="0.3">
      <c r="A1089" s="13" t="s">
        <v>1093</v>
      </c>
      <c r="B1089" s="34">
        <v>4</v>
      </c>
      <c r="C1089" s="34">
        <v>107</v>
      </c>
      <c r="D1089" s="33">
        <f>'Inputs and Outputs Part A'!$B$4+'Inputs and Outputs Part A'!$B$8</f>
        <v>101</v>
      </c>
      <c r="E1089" s="33">
        <f t="shared" si="96"/>
        <v>101</v>
      </c>
      <c r="F1089" s="33">
        <f>IF(E1089-B1089&gt;'Inputs and Outputs Part A'!B$4,E1089-B1089-'Inputs and Outputs Part A'!B$4,0)</f>
        <v>0</v>
      </c>
      <c r="G1089" s="35">
        <f>'Inputs and Outputs Part A'!$B$5*'Data Sheet A'!E1089-'Inputs and Outputs Part A'!$B$6*'Data Sheet A'!F1089</f>
        <v>4040</v>
      </c>
      <c r="J1089" s="13" t="s">
        <v>1093</v>
      </c>
      <c r="K1089" s="34">
        <v>4</v>
      </c>
      <c r="L1089" s="34">
        <v>107</v>
      </c>
      <c r="M1089" s="33">
        <f>'Inputs and Outputs Part A'!$B$4+'Inputs and Outputs Part A'!$B$9</f>
        <v>102</v>
      </c>
      <c r="N1089" s="33">
        <f t="shared" si="97"/>
        <v>102</v>
      </c>
      <c r="O1089" s="33">
        <f>IF(N1089-K1089&gt;'Inputs and Outputs Part A'!B$4,N1089-K1089-'Inputs and Outputs Part A'!B$4,0)</f>
        <v>0</v>
      </c>
      <c r="P1089" s="35">
        <f>'Inputs and Outputs Part A'!$B$5*'Data Sheet A'!N1089-'Inputs and Outputs Part A'!$B$6*'Data Sheet A'!O1089</f>
        <v>4080</v>
      </c>
      <c r="S1089" s="13" t="s">
        <v>1093</v>
      </c>
      <c r="T1089" s="34">
        <v>4</v>
      </c>
      <c r="U1089" s="34">
        <v>107</v>
      </c>
      <c r="V1089" s="33">
        <f>'Inputs and Outputs Part A'!$B$4+'Inputs and Outputs Part A'!$B$10</f>
        <v>103</v>
      </c>
      <c r="W1089" s="33">
        <f t="shared" si="98"/>
        <v>103</v>
      </c>
      <c r="X1089" s="33">
        <f>IF(W1089-T1089&gt;'Inputs and Outputs Part A'!B$4,W1089-T1089-'Inputs and Outputs Part A'!B$4,0)</f>
        <v>0</v>
      </c>
      <c r="Y1089" s="35">
        <f>'Inputs and Outputs Part A'!$B$5*'Data Sheet A'!W1089-'Inputs and Outputs Part A'!$B$6*'Data Sheet A'!X1089</f>
        <v>4120</v>
      </c>
      <c r="AB1089" s="13" t="s">
        <v>1093</v>
      </c>
      <c r="AC1089" s="34">
        <v>4</v>
      </c>
      <c r="AD1089" s="34">
        <v>107</v>
      </c>
      <c r="AE1089" s="33">
        <f>'Inputs and Outputs Part A'!$B$4+'Inputs and Outputs Part A'!$B$11</f>
        <v>104</v>
      </c>
      <c r="AF1089" s="33">
        <f t="shared" si="99"/>
        <v>104</v>
      </c>
      <c r="AG1089" s="33">
        <f>IF(AF1089-AC1089&gt;'Inputs and Outputs Part A'!B$4,AF1089-AC1089-'Inputs and Outputs Part A'!B$4,0)</f>
        <v>0</v>
      </c>
      <c r="AH1089" s="35">
        <f>'Inputs and Outputs Part A'!$B$5*'Data Sheet A'!AF1089-'Inputs and Outputs Part A'!$B$6*'Data Sheet A'!AG1089</f>
        <v>4160</v>
      </c>
      <c r="AK1089" s="13" t="s">
        <v>1093</v>
      </c>
      <c r="AL1089" s="34">
        <v>4</v>
      </c>
      <c r="AM1089" s="34">
        <v>107</v>
      </c>
      <c r="AN1089" s="33">
        <f>'Inputs and Outputs Part A'!$B$4+'Inputs and Outputs Part A'!$B$12</f>
        <v>105</v>
      </c>
      <c r="AO1089" s="33">
        <f t="shared" si="100"/>
        <v>105</v>
      </c>
      <c r="AP1089" s="33">
        <f>IF(AO1089-AL1089&gt;'Inputs and Outputs Part A'!B$4,AO1089-AL1089-'Inputs and Outputs Part A'!B$4,0)</f>
        <v>1</v>
      </c>
      <c r="AQ1089" s="35">
        <f>'Inputs and Outputs Part A'!$B$5*'Data Sheet A'!AO1089-'Inputs and Outputs Part A'!$B$6*'Data Sheet A'!AP1089</f>
        <v>4100</v>
      </c>
      <c r="AS1089" s="13" t="s">
        <v>1093</v>
      </c>
      <c r="AT1089" s="34">
        <v>4</v>
      </c>
      <c r="AU1089" s="34">
        <v>107</v>
      </c>
      <c r="AV1089" s="33">
        <f>'Inputs and Outputs Part A'!$B$4</f>
        <v>100</v>
      </c>
      <c r="AW1089" s="33">
        <f t="shared" si="101"/>
        <v>100</v>
      </c>
      <c r="AX1089" s="33">
        <f>IF(AW1089-AT1089&gt;'Inputs and Outputs Part A'!B$4,AW1089-AT1089-'Inputs and Outputs Part A'!B$4,0)</f>
        <v>0</v>
      </c>
      <c r="AY1089" s="35">
        <f>'Inputs and Outputs Part A'!$B$5*'Data Sheet A'!AW1089</f>
        <v>4000</v>
      </c>
    </row>
    <row r="1090" spans="1:51" x14ac:dyDescent="0.3">
      <c r="A1090" s="13" t="s">
        <v>1094</v>
      </c>
      <c r="B1090" s="34">
        <v>1</v>
      </c>
      <c r="C1090" s="34">
        <v>103</v>
      </c>
      <c r="D1090" s="33">
        <f>'Inputs and Outputs Part A'!$B$4+'Inputs and Outputs Part A'!$B$8</f>
        <v>101</v>
      </c>
      <c r="E1090" s="33">
        <f t="shared" si="96"/>
        <v>101</v>
      </c>
      <c r="F1090" s="33">
        <f>IF(E1090-B1090&gt;'Inputs and Outputs Part A'!B$4,E1090-B1090-'Inputs and Outputs Part A'!B$4,0)</f>
        <v>0</v>
      </c>
      <c r="G1090" s="35">
        <f>'Inputs and Outputs Part A'!$B$5*'Data Sheet A'!E1090-'Inputs and Outputs Part A'!$B$6*'Data Sheet A'!F1090</f>
        <v>4040</v>
      </c>
      <c r="J1090" s="13" t="s">
        <v>1094</v>
      </c>
      <c r="K1090" s="34">
        <v>1</v>
      </c>
      <c r="L1090" s="34">
        <v>103</v>
      </c>
      <c r="M1090" s="33">
        <f>'Inputs and Outputs Part A'!$B$4+'Inputs and Outputs Part A'!$B$9</f>
        <v>102</v>
      </c>
      <c r="N1090" s="33">
        <f t="shared" si="97"/>
        <v>102</v>
      </c>
      <c r="O1090" s="33">
        <f>IF(N1090-K1090&gt;'Inputs and Outputs Part A'!B$4,N1090-K1090-'Inputs and Outputs Part A'!B$4,0)</f>
        <v>1</v>
      </c>
      <c r="P1090" s="35">
        <f>'Inputs and Outputs Part A'!$B$5*'Data Sheet A'!N1090-'Inputs and Outputs Part A'!$B$6*'Data Sheet A'!O1090</f>
        <v>3980</v>
      </c>
      <c r="S1090" s="13" t="s">
        <v>1094</v>
      </c>
      <c r="T1090" s="34">
        <v>1</v>
      </c>
      <c r="U1090" s="34">
        <v>103</v>
      </c>
      <c r="V1090" s="33">
        <f>'Inputs and Outputs Part A'!$B$4+'Inputs and Outputs Part A'!$B$10</f>
        <v>103</v>
      </c>
      <c r="W1090" s="33">
        <f t="shared" si="98"/>
        <v>103</v>
      </c>
      <c r="X1090" s="33">
        <f>IF(W1090-T1090&gt;'Inputs and Outputs Part A'!B$4,W1090-T1090-'Inputs and Outputs Part A'!B$4,0)</f>
        <v>2</v>
      </c>
      <c r="Y1090" s="35">
        <f>'Inputs and Outputs Part A'!$B$5*'Data Sheet A'!W1090-'Inputs and Outputs Part A'!$B$6*'Data Sheet A'!X1090</f>
        <v>3920</v>
      </c>
      <c r="AB1090" s="13" t="s">
        <v>1094</v>
      </c>
      <c r="AC1090" s="34">
        <v>1</v>
      </c>
      <c r="AD1090" s="34">
        <v>103</v>
      </c>
      <c r="AE1090" s="33">
        <f>'Inputs and Outputs Part A'!$B$4+'Inputs and Outputs Part A'!$B$11</f>
        <v>104</v>
      </c>
      <c r="AF1090" s="33">
        <f t="shared" si="99"/>
        <v>103</v>
      </c>
      <c r="AG1090" s="33">
        <f>IF(AF1090-AC1090&gt;'Inputs and Outputs Part A'!B$4,AF1090-AC1090-'Inputs and Outputs Part A'!B$4,0)</f>
        <v>2</v>
      </c>
      <c r="AH1090" s="35">
        <f>'Inputs and Outputs Part A'!$B$5*'Data Sheet A'!AF1090-'Inputs and Outputs Part A'!$B$6*'Data Sheet A'!AG1090</f>
        <v>3920</v>
      </c>
      <c r="AK1090" s="13" t="s">
        <v>1094</v>
      </c>
      <c r="AL1090" s="34">
        <v>1</v>
      </c>
      <c r="AM1090" s="34">
        <v>103</v>
      </c>
      <c r="AN1090" s="33">
        <f>'Inputs and Outputs Part A'!$B$4+'Inputs and Outputs Part A'!$B$12</f>
        <v>105</v>
      </c>
      <c r="AO1090" s="33">
        <f t="shared" si="100"/>
        <v>103</v>
      </c>
      <c r="AP1090" s="33">
        <f>IF(AO1090-AL1090&gt;'Inputs and Outputs Part A'!B$4,AO1090-AL1090-'Inputs and Outputs Part A'!B$4,0)</f>
        <v>2</v>
      </c>
      <c r="AQ1090" s="35">
        <f>'Inputs and Outputs Part A'!$B$5*'Data Sheet A'!AO1090-'Inputs and Outputs Part A'!$B$6*'Data Sheet A'!AP1090</f>
        <v>3920</v>
      </c>
      <c r="AS1090" s="13" t="s">
        <v>1094</v>
      </c>
      <c r="AT1090" s="34">
        <v>1</v>
      </c>
      <c r="AU1090" s="34">
        <v>103</v>
      </c>
      <c r="AV1090" s="33">
        <f>'Inputs and Outputs Part A'!$B$4</f>
        <v>100</v>
      </c>
      <c r="AW1090" s="33">
        <f t="shared" si="101"/>
        <v>100</v>
      </c>
      <c r="AX1090" s="33">
        <f>IF(AW1090-AT1090&gt;'Inputs and Outputs Part A'!B$4,AW1090-AT1090-'Inputs and Outputs Part A'!B$4,0)</f>
        <v>0</v>
      </c>
      <c r="AY1090" s="35">
        <f>'Inputs and Outputs Part A'!$B$5*'Data Sheet A'!AW1090</f>
        <v>4000</v>
      </c>
    </row>
    <row r="1091" spans="1:51" x14ac:dyDescent="0.3">
      <c r="A1091" s="13" t="s">
        <v>1095</v>
      </c>
      <c r="B1091" s="34">
        <v>0</v>
      </c>
      <c r="C1091" s="34">
        <v>114</v>
      </c>
      <c r="D1091" s="33">
        <f>'Inputs and Outputs Part A'!$B$4+'Inputs and Outputs Part A'!$B$8</f>
        <v>101</v>
      </c>
      <c r="E1091" s="33">
        <f t="shared" si="96"/>
        <v>101</v>
      </c>
      <c r="F1091" s="33">
        <f>IF(E1091-B1091&gt;'Inputs and Outputs Part A'!B$4,E1091-B1091-'Inputs and Outputs Part A'!B$4,0)</f>
        <v>1</v>
      </c>
      <c r="G1091" s="35">
        <f>'Inputs and Outputs Part A'!$B$5*'Data Sheet A'!E1091-'Inputs and Outputs Part A'!$B$6*'Data Sheet A'!F1091</f>
        <v>3940</v>
      </c>
      <c r="J1091" s="13" t="s">
        <v>1095</v>
      </c>
      <c r="K1091" s="34">
        <v>0</v>
      </c>
      <c r="L1091" s="34">
        <v>114</v>
      </c>
      <c r="M1091" s="33">
        <f>'Inputs and Outputs Part A'!$B$4+'Inputs and Outputs Part A'!$B$9</f>
        <v>102</v>
      </c>
      <c r="N1091" s="33">
        <f t="shared" si="97"/>
        <v>102</v>
      </c>
      <c r="O1091" s="33">
        <f>IF(N1091-K1091&gt;'Inputs and Outputs Part A'!B$4,N1091-K1091-'Inputs and Outputs Part A'!B$4,0)</f>
        <v>2</v>
      </c>
      <c r="P1091" s="35">
        <f>'Inputs and Outputs Part A'!$B$5*'Data Sheet A'!N1091-'Inputs and Outputs Part A'!$B$6*'Data Sheet A'!O1091</f>
        <v>3880</v>
      </c>
      <c r="S1091" s="13" t="s">
        <v>1095</v>
      </c>
      <c r="T1091" s="34">
        <v>0</v>
      </c>
      <c r="U1091" s="34">
        <v>114</v>
      </c>
      <c r="V1091" s="33">
        <f>'Inputs and Outputs Part A'!$B$4+'Inputs and Outputs Part A'!$B$10</f>
        <v>103</v>
      </c>
      <c r="W1091" s="33">
        <f t="shared" si="98"/>
        <v>103</v>
      </c>
      <c r="X1091" s="33">
        <f>IF(W1091-T1091&gt;'Inputs and Outputs Part A'!B$4,W1091-T1091-'Inputs and Outputs Part A'!B$4,0)</f>
        <v>3</v>
      </c>
      <c r="Y1091" s="35">
        <f>'Inputs and Outputs Part A'!$B$5*'Data Sheet A'!W1091-'Inputs and Outputs Part A'!$B$6*'Data Sheet A'!X1091</f>
        <v>3820</v>
      </c>
      <c r="AB1091" s="13" t="s">
        <v>1095</v>
      </c>
      <c r="AC1091" s="34">
        <v>0</v>
      </c>
      <c r="AD1091" s="34">
        <v>114</v>
      </c>
      <c r="AE1091" s="33">
        <f>'Inputs and Outputs Part A'!$B$4+'Inputs and Outputs Part A'!$B$11</f>
        <v>104</v>
      </c>
      <c r="AF1091" s="33">
        <f t="shared" si="99"/>
        <v>104</v>
      </c>
      <c r="AG1091" s="33">
        <f>IF(AF1091-AC1091&gt;'Inputs and Outputs Part A'!B$4,AF1091-AC1091-'Inputs and Outputs Part A'!B$4,0)</f>
        <v>4</v>
      </c>
      <c r="AH1091" s="35">
        <f>'Inputs and Outputs Part A'!$B$5*'Data Sheet A'!AF1091-'Inputs and Outputs Part A'!$B$6*'Data Sheet A'!AG1091</f>
        <v>3760</v>
      </c>
      <c r="AK1091" s="13" t="s">
        <v>1095</v>
      </c>
      <c r="AL1091" s="34">
        <v>0</v>
      </c>
      <c r="AM1091" s="34">
        <v>114</v>
      </c>
      <c r="AN1091" s="33">
        <f>'Inputs and Outputs Part A'!$B$4+'Inputs and Outputs Part A'!$B$12</f>
        <v>105</v>
      </c>
      <c r="AO1091" s="33">
        <f t="shared" si="100"/>
        <v>105</v>
      </c>
      <c r="AP1091" s="33">
        <f>IF(AO1091-AL1091&gt;'Inputs and Outputs Part A'!B$4,AO1091-AL1091-'Inputs and Outputs Part A'!B$4,0)</f>
        <v>5</v>
      </c>
      <c r="AQ1091" s="35">
        <f>'Inputs and Outputs Part A'!$B$5*'Data Sheet A'!AO1091-'Inputs and Outputs Part A'!$B$6*'Data Sheet A'!AP1091</f>
        <v>3700</v>
      </c>
      <c r="AS1091" s="13" t="s">
        <v>1095</v>
      </c>
      <c r="AT1091" s="34">
        <v>0</v>
      </c>
      <c r="AU1091" s="34">
        <v>114</v>
      </c>
      <c r="AV1091" s="33">
        <f>'Inputs and Outputs Part A'!$B$4</f>
        <v>100</v>
      </c>
      <c r="AW1091" s="33">
        <f t="shared" si="101"/>
        <v>100</v>
      </c>
      <c r="AX1091" s="33">
        <f>IF(AW1091-AT1091&gt;'Inputs and Outputs Part A'!B$4,AW1091-AT1091-'Inputs and Outputs Part A'!B$4,0)</f>
        <v>0</v>
      </c>
      <c r="AY1091" s="35">
        <f>'Inputs and Outputs Part A'!$B$5*'Data Sheet A'!AW1091</f>
        <v>4000</v>
      </c>
    </row>
    <row r="1092" spans="1:51" x14ac:dyDescent="0.3">
      <c r="A1092" s="13" t="s">
        <v>1096</v>
      </c>
      <c r="B1092" s="34">
        <v>6</v>
      </c>
      <c r="C1092" s="34">
        <v>100</v>
      </c>
      <c r="D1092" s="33">
        <f>'Inputs and Outputs Part A'!$B$4+'Inputs and Outputs Part A'!$B$8</f>
        <v>101</v>
      </c>
      <c r="E1092" s="33">
        <f t="shared" ref="E1092:E1094" si="102">MIN(C1092:D1092)</f>
        <v>100</v>
      </c>
      <c r="F1092" s="33">
        <f>IF(E1092-B1092&gt;'Inputs and Outputs Part A'!B$4,E1092-B1092-'Inputs and Outputs Part A'!B$4,0)</f>
        <v>0</v>
      </c>
      <c r="G1092" s="35">
        <f>'Inputs and Outputs Part A'!$B$5*'Data Sheet A'!E1092-'Inputs and Outputs Part A'!$B$6*'Data Sheet A'!F1092</f>
        <v>4000</v>
      </c>
      <c r="J1092" s="13" t="s">
        <v>1096</v>
      </c>
      <c r="K1092" s="34">
        <v>6</v>
      </c>
      <c r="L1092" s="34">
        <v>100</v>
      </c>
      <c r="M1092" s="33">
        <f>'Inputs and Outputs Part A'!$B$4+'Inputs and Outputs Part A'!$B$9</f>
        <v>102</v>
      </c>
      <c r="N1092" s="33">
        <f t="shared" ref="N1092:N1094" si="103">MIN(L1092:M1092)</f>
        <v>100</v>
      </c>
      <c r="O1092" s="33">
        <f>IF(N1092-K1092&gt;'Inputs and Outputs Part A'!B$4,N1092-K1092-'Inputs and Outputs Part A'!B$4,0)</f>
        <v>0</v>
      </c>
      <c r="P1092" s="35">
        <f>'Inputs and Outputs Part A'!$B$5*'Data Sheet A'!N1092-'Inputs and Outputs Part A'!$B$6*'Data Sheet A'!O1092</f>
        <v>4000</v>
      </c>
      <c r="S1092" s="13" t="s">
        <v>1096</v>
      </c>
      <c r="T1092" s="34">
        <v>6</v>
      </c>
      <c r="U1092" s="34">
        <v>100</v>
      </c>
      <c r="V1092" s="33">
        <f>'Inputs and Outputs Part A'!$B$4+'Inputs and Outputs Part A'!$B$10</f>
        <v>103</v>
      </c>
      <c r="W1092" s="33">
        <f t="shared" ref="W1092:W1094" si="104">MIN(U1092:V1092)</f>
        <v>100</v>
      </c>
      <c r="X1092" s="33">
        <f>IF(W1092-T1092&gt;'Inputs and Outputs Part A'!B$4,W1092-T1092-'Inputs and Outputs Part A'!B$4,0)</f>
        <v>0</v>
      </c>
      <c r="Y1092" s="35">
        <f>'Inputs and Outputs Part A'!$B$5*'Data Sheet A'!W1092-'Inputs and Outputs Part A'!$B$6*'Data Sheet A'!X1092</f>
        <v>4000</v>
      </c>
      <c r="AB1092" s="13" t="s">
        <v>1096</v>
      </c>
      <c r="AC1092" s="34">
        <v>6</v>
      </c>
      <c r="AD1092" s="34">
        <v>100</v>
      </c>
      <c r="AE1092" s="33">
        <f>'Inputs and Outputs Part A'!$B$4+'Inputs and Outputs Part A'!$B$11</f>
        <v>104</v>
      </c>
      <c r="AF1092" s="33">
        <f t="shared" ref="AF1092:AF1094" si="105">MIN(AD1092:AE1092)</f>
        <v>100</v>
      </c>
      <c r="AG1092" s="33">
        <f>IF(AF1092-AC1092&gt;'Inputs and Outputs Part A'!B$4,AF1092-AC1092-'Inputs and Outputs Part A'!B$4,0)</f>
        <v>0</v>
      </c>
      <c r="AH1092" s="35">
        <f>'Inputs and Outputs Part A'!$B$5*'Data Sheet A'!AF1092-'Inputs and Outputs Part A'!$B$6*'Data Sheet A'!AG1092</f>
        <v>4000</v>
      </c>
      <c r="AK1092" s="13" t="s">
        <v>1096</v>
      </c>
      <c r="AL1092" s="34">
        <v>6</v>
      </c>
      <c r="AM1092" s="34">
        <v>100</v>
      </c>
      <c r="AN1092" s="33">
        <f>'Inputs and Outputs Part A'!$B$4+'Inputs and Outputs Part A'!$B$12</f>
        <v>105</v>
      </c>
      <c r="AO1092" s="33">
        <f t="shared" ref="AO1092:AO1094" si="106">MIN(AM1092:AN1092)</f>
        <v>100</v>
      </c>
      <c r="AP1092" s="33">
        <f>IF(AO1092-AL1092&gt;'Inputs and Outputs Part A'!B$4,AO1092-AL1092-'Inputs and Outputs Part A'!B$4,0)</f>
        <v>0</v>
      </c>
      <c r="AQ1092" s="35">
        <f>'Inputs and Outputs Part A'!$B$5*'Data Sheet A'!AO1092-'Inputs and Outputs Part A'!$B$6*'Data Sheet A'!AP1092</f>
        <v>4000</v>
      </c>
      <c r="AS1092" s="13" t="s">
        <v>1096</v>
      </c>
      <c r="AT1092" s="34">
        <v>6</v>
      </c>
      <c r="AU1092" s="34">
        <v>100</v>
      </c>
      <c r="AV1092" s="33">
        <f>'Inputs and Outputs Part A'!$B$4</f>
        <v>100</v>
      </c>
      <c r="AW1092" s="33">
        <f t="shared" ref="AW1092:AW1094" si="107">MIN(AU1092:AV1092)</f>
        <v>100</v>
      </c>
      <c r="AX1092" s="33">
        <f>IF(AW1092-AT1092&gt;'Inputs and Outputs Part A'!B$4,AW1092-AT1092-'Inputs and Outputs Part A'!B$4,0)</f>
        <v>0</v>
      </c>
      <c r="AY1092" s="35">
        <f>'Inputs and Outputs Part A'!$B$5*'Data Sheet A'!AW1092</f>
        <v>4000</v>
      </c>
    </row>
    <row r="1093" spans="1:51" x14ac:dyDescent="0.3">
      <c r="A1093" s="13" t="s">
        <v>1097</v>
      </c>
      <c r="B1093" s="34">
        <v>1</v>
      </c>
      <c r="C1093" s="34">
        <v>106</v>
      </c>
      <c r="D1093" s="33">
        <f>'Inputs and Outputs Part A'!$B$4+'Inputs and Outputs Part A'!$B$8</f>
        <v>101</v>
      </c>
      <c r="E1093" s="33">
        <f t="shared" si="102"/>
        <v>101</v>
      </c>
      <c r="F1093" s="33">
        <f>IF(E1093-B1093&gt;'Inputs and Outputs Part A'!B$4,E1093-B1093-'Inputs and Outputs Part A'!B$4,0)</f>
        <v>0</v>
      </c>
      <c r="G1093" s="35">
        <f>'Inputs and Outputs Part A'!$B$5*'Data Sheet A'!E1093-'Inputs and Outputs Part A'!$B$6*'Data Sheet A'!F1093</f>
        <v>4040</v>
      </c>
      <c r="J1093" s="13" t="s">
        <v>1097</v>
      </c>
      <c r="K1093" s="34">
        <v>1</v>
      </c>
      <c r="L1093" s="34">
        <v>106</v>
      </c>
      <c r="M1093" s="33">
        <f>'Inputs and Outputs Part A'!$B$4+'Inputs and Outputs Part A'!$B$9</f>
        <v>102</v>
      </c>
      <c r="N1093" s="33">
        <f t="shared" si="103"/>
        <v>102</v>
      </c>
      <c r="O1093" s="33">
        <f>IF(N1093-K1093&gt;'Inputs and Outputs Part A'!B$4,N1093-K1093-'Inputs and Outputs Part A'!B$4,0)</f>
        <v>1</v>
      </c>
      <c r="P1093" s="35">
        <f>'Inputs and Outputs Part A'!$B$5*'Data Sheet A'!N1093-'Inputs and Outputs Part A'!$B$6*'Data Sheet A'!O1093</f>
        <v>3980</v>
      </c>
      <c r="S1093" s="13" t="s">
        <v>1097</v>
      </c>
      <c r="T1093" s="34">
        <v>1</v>
      </c>
      <c r="U1093" s="34">
        <v>106</v>
      </c>
      <c r="V1093" s="33">
        <f>'Inputs and Outputs Part A'!$B$4+'Inputs and Outputs Part A'!$B$10</f>
        <v>103</v>
      </c>
      <c r="W1093" s="33">
        <f t="shared" si="104"/>
        <v>103</v>
      </c>
      <c r="X1093" s="33">
        <f>IF(W1093-T1093&gt;'Inputs and Outputs Part A'!B$4,W1093-T1093-'Inputs and Outputs Part A'!B$4,0)</f>
        <v>2</v>
      </c>
      <c r="Y1093" s="35">
        <f>'Inputs and Outputs Part A'!$B$5*'Data Sheet A'!W1093-'Inputs and Outputs Part A'!$B$6*'Data Sheet A'!X1093</f>
        <v>3920</v>
      </c>
      <c r="AB1093" s="13" t="s">
        <v>1097</v>
      </c>
      <c r="AC1093" s="34">
        <v>1</v>
      </c>
      <c r="AD1093" s="34">
        <v>106</v>
      </c>
      <c r="AE1093" s="33">
        <f>'Inputs and Outputs Part A'!$B$4+'Inputs and Outputs Part A'!$B$11</f>
        <v>104</v>
      </c>
      <c r="AF1093" s="33">
        <f t="shared" si="105"/>
        <v>104</v>
      </c>
      <c r="AG1093" s="33">
        <f>IF(AF1093-AC1093&gt;'Inputs and Outputs Part A'!B$4,AF1093-AC1093-'Inputs and Outputs Part A'!B$4,0)</f>
        <v>3</v>
      </c>
      <c r="AH1093" s="35">
        <f>'Inputs and Outputs Part A'!$B$5*'Data Sheet A'!AF1093-'Inputs and Outputs Part A'!$B$6*'Data Sheet A'!AG1093</f>
        <v>3860</v>
      </c>
      <c r="AK1093" s="13" t="s">
        <v>1097</v>
      </c>
      <c r="AL1093" s="34">
        <v>1</v>
      </c>
      <c r="AM1093" s="34">
        <v>106</v>
      </c>
      <c r="AN1093" s="33">
        <f>'Inputs and Outputs Part A'!$B$4+'Inputs and Outputs Part A'!$B$12</f>
        <v>105</v>
      </c>
      <c r="AO1093" s="33">
        <f t="shared" si="106"/>
        <v>105</v>
      </c>
      <c r="AP1093" s="33">
        <f>IF(AO1093-AL1093&gt;'Inputs and Outputs Part A'!B$4,AO1093-AL1093-'Inputs and Outputs Part A'!B$4,0)</f>
        <v>4</v>
      </c>
      <c r="AQ1093" s="35">
        <f>'Inputs and Outputs Part A'!$B$5*'Data Sheet A'!AO1093-'Inputs and Outputs Part A'!$B$6*'Data Sheet A'!AP1093</f>
        <v>3800</v>
      </c>
      <c r="AS1093" s="13" t="s">
        <v>1097</v>
      </c>
      <c r="AT1093" s="34">
        <v>1</v>
      </c>
      <c r="AU1093" s="34">
        <v>106</v>
      </c>
      <c r="AV1093" s="33">
        <f>'Inputs and Outputs Part A'!$B$4</f>
        <v>100</v>
      </c>
      <c r="AW1093" s="33">
        <f t="shared" si="107"/>
        <v>100</v>
      </c>
      <c r="AX1093" s="33">
        <f>IF(AW1093-AT1093&gt;'Inputs and Outputs Part A'!B$4,AW1093-AT1093-'Inputs and Outputs Part A'!B$4,0)</f>
        <v>0</v>
      </c>
      <c r="AY1093" s="35">
        <f>'Inputs and Outputs Part A'!$B$5*'Data Sheet A'!AW1093</f>
        <v>4000</v>
      </c>
    </row>
    <row r="1094" spans="1:51" x14ac:dyDescent="0.3">
      <c r="A1094" s="13" t="s">
        <v>1098</v>
      </c>
      <c r="B1094" s="34">
        <v>1</v>
      </c>
      <c r="C1094" s="34">
        <v>100</v>
      </c>
      <c r="D1094" s="33">
        <f>'Inputs and Outputs Part A'!$B$4+'Inputs and Outputs Part A'!$B$8</f>
        <v>101</v>
      </c>
      <c r="E1094" s="33">
        <f t="shared" si="102"/>
        <v>100</v>
      </c>
      <c r="F1094" s="33">
        <f>IF(E1094-B1094&gt;'Inputs and Outputs Part A'!B$4,E1094-B1094-'Inputs and Outputs Part A'!B$4,0)</f>
        <v>0</v>
      </c>
      <c r="G1094" s="35">
        <f>'Inputs and Outputs Part A'!$B$5*'Data Sheet A'!E1094-'Inputs and Outputs Part A'!$B$6*'Data Sheet A'!F1094</f>
        <v>4000</v>
      </c>
      <c r="J1094" s="13" t="s">
        <v>1098</v>
      </c>
      <c r="K1094" s="34">
        <v>1</v>
      </c>
      <c r="L1094" s="34">
        <v>100</v>
      </c>
      <c r="M1094" s="33">
        <f>'Inputs and Outputs Part A'!$B$4+'Inputs and Outputs Part A'!$B$9</f>
        <v>102</v>
      </c>
      <c r="N1094" s="33">
        <f t="shared" si="103"/>
        <v>100</v>
      </c>
      <c r="O1094" s="33">
        <f>IF(N1094-K1094&gt;'Inputs and Outputs Part A'!B$4,N1094-K1094-'Inputs and Outputs Part A'!B$4,0)</f>
        <v>0</v>
      </c>
      <c r="P1094" s="35">
        <f>'Inputs and Outputs Part A'!$B$5*'Data Sheet A'!N1094-'Inputs and Outputs Part A'!$B$6*'Data Sheet A'!O1094</f>
        <v>4000</v>
      </c>
      <c r="S1094" s="13" t="s">
        <v>1098</v>
      </c>
      <c r="T1094" s="34">
        <v>1</v>
      </c>
      <c r="U1094" s="34">
        <v>100</v>
      </c>
      <c r="V1094" s="33">
        <f>'Inputs and Outputs Part A'!$B$4+'Inputs and Outputs Part A'!$B$10</f>
        <v>103</v>
      </c>
      <c r="W1094" s="33">
        <f t="shared" si="104"/>
        <v>100</v>
      </c>
      <c r="X1094" s="33">
        <f>IF(W1094-T1094&gt;'Inputs and Outputs Part A'!B$4,W1094-T1094-'Inputs and Outputs Part A'!B$4,0)</f>
        <v>0</v>
      </c>
      <c r="Y1094" s="35">
        <f>'Inputs and Outputs Part A'!$B$5*'Data Sheet A'!W1094-'Inputs and Outputs Part A'!$B$6*'Data Sheet A'!X1094</f>
        <v>4000</v>
      </c>
      <c r="AB1094" s="13" t="s">
        <v>1098</v>
      </c>
      <c r="AC1094" s="34">
        <v>1</v>
      </c>
      <c r="AD1094" s="34">
        <v>100</v>
      </c>
      <c r="AE1094" s="33">
        <f>'Inputs and Outputs Part A'!$B$4+'Inputs and Outputs Part A'!$B$11</f>
        <v>104</v>
      </c>
      <c r="AF1094" s="33">
        <f t="shared" si="105"/>
        <v>100</v>
      </c>
      <c r="AG1094" s="33">
        <f>IF(AF1094-AC1094&gt;'Inputs and Outputs Part A'!B$4,AF1094-AC1094-'Inputs and Outputs Part A'!B$4,0)</f>
        <v>0</v>
      </c>
      <c r="AH1094" s="35">
        <f>'Inputs and Outputs Part A'!$B$5*'Data Sheet A'!AF1094-'Inputs and Outputs Part A'!$B$6*'Data Sheet A'!AG1094</f>
        <v>4000</v>
      </c>
      <c r="AK1094" s="13" t="s">
        <v>1098</v>
      </c>
      <c r="AL1094" s="34">
        <v>1</v>
      </c>
      <c r="AM1094" s="34">
        <v>100</v>
      </c>
      <c r="AN1094" s="33">
        <f>'Inputs and Outputs Part A'!$B$4+'Inputs and Outputs Part A'!$B$12</f>
        <v>105</v>
      </c>
      <c r="AO1094" s="33">
        <f t="shared" si="106"/>
        <v>100</v>
      </c>
      <c r="AP1094" s="33">
        <f>IF(AO1094-AL1094&gt;'Inputs and Outputs Part A'!B$4,AO1094-AL1094-'Inputs and Outputs Part A'!B$4,0)</f>
        <v>0</v>
      </c>
      <c r="AQ1094" s="35">
        <f>'Inputs and Outputs Part A'!$B$5*'Data Sheet A'!AO1094-'Inputs and Outputs Part A'!$B$6*'Data Sheet A'!AP1094</f>
        <v>4000</v>
      </c>
      <c r="AS1094" s="13" t="s">
        <v>1098</v>
      </c>
      <c r="AT1094" s="34">
        <v>1</v>
      </c>
      <c r="AU1094" s="34">
        <v>100</v>
      </c>
      <c r="AV1094" s="33">
        <f>'Inputs and Outputs Part A'!$B$4</f>
        <v>100</v>
      </c>
      <c r="AW1094" s="33">
        <f t="shared" si="107"/>
        <v>100</v>
      </c>
      <c r="AX1094" s="33">
        <f>IF(AW1094-AT1094&gt;'Inputs and Outputs Part A'!B$4,AW1094-AT1094-'Inputs and Outputs Part A'!B$4,0)</f>
        <v>0</v>
      </c>
      <c r="AY1094" s="35">
        <f>'Inputs and Outputs Part A'!$B$5*'Data Sheet A'!AW1094</f>
        <v>4000</v>
      </c>
    </row>
  </sheetData>
  <mergeCells count="5">
    <mergeCell ref="A1:G1"/>
    <mergeCell ref="J1:P1"/>
    <mergeCell ref="S1:Y1"/>
    <mergeCell ref="AB1:AH1"/>
    <mergeCell ref="AK1:A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94"/>
  <sheetViews>
    <sheetView topLeftCell="R71" zoomScaleNormal="100" workbookViewId="0">
      <selection activeCell="R16" sqref="R16"/>
    </sheetView>
  </sheetViews>
  <sheetFormatPr defaultRowHeight="14.4" x14ac:dyDescent="0.3"/>
  <cols>
    <col min="1" max="1" width="9.21875" style="8"/>
    <col min="2" max="2" width="9.21875" style="3"/>
    <col min="3" max="3" width="12.77734375" style="1" customWidth="1"/>
    <col min="4" max="4" width="15.44140625" style="2" customWidth="1"/>
    <col min="5" max="6" width="13.77734375" style="2" customWidth="1"/>
    <col min="7" max="7" width="15.21875" customWidth="1"/>
    <col min="8" max="8" width="14.77734375" customWidth="1"/>
    <col min="14" max="14" width="10.44140625" bestFit="1" customWidth="1"/>
    <col min="18" max="18" width="15.88671875" customWidth="1"/>
    <col min="19" max="20" width="14.109375" customWidth="1"/>
    <col min="21" max="21" width="8.77734375" customWidth="1"/>
    <col min="24" max="24" width="10.44140625" bestFit="1" customWidth="1"/>
    <col min="28" max="28" width="13.6640625" customWidth="1"/>
    <col min="29" max="29" width="13.21875" customWidth="1"/>
    <col min="33" max="33" width="10.44140625" bestFit="1" customWidth="1"/>
    <col min="37" max="37" width="13.33203125" customWidth="1"/>
    <col min="38" max="38" width="13.88671875" customWidth="1"/>
    <col min="40" max="40" width="8.77734375" style="39"/>
    <col min="42" max="42" width="10.44140625" bestFit="1" customWidth="1"/>
    <col min="46" max="46" width="13.21875" customWidth="1"/>
    <col min="47" max="47" width="14.109375" customWidth="1"/>
  </cols>
  <sheetData>
    <row r="1" spans="1:49" x14ac:dyDescent="0.3">
      <c r="E1" s="40" t="s">
        <v>1150</v>
      </c>
      <c r="Q1" s="40" t="s">
        <v>1151</v>
      </c>
      <c r="AA1" s="106" t="s">
        <v>1152</v>
      </c>
      <c r="AB1" s="107"/>
      <c r="AJ1" s="108" t="s">
        <v>1153</v>
      </c>
      <c r="AK1" s="109"/>
      <c r="AS1" s="108" t="s">
        <v>1154</v>
      </c>
      <c r="AT1" s="109"/>
    </row>
    <row r="2" spans="1:49" x14ac:dyDescent="0.3">
      <c r="A2" s="6" t="s">
        <v>1108</v>
      </c>
      <c r="B2" s="4" t="s">
        <v>1107</v>
      </c>
      <c r="C2" s="5" t="s">
        <v>0</v>
      </c>
      <c r="D2" s="5" t="s">
        <v>4</v>
      </c>
      <c r="E2" s="5" t="s">
        <v>5</v>
      </c>
      <c r="F2" s="5" t="s">
        <v>1099</v>
      </c>
      <c r="G2" s="5" t="s">
        <v>1147</v>
      </c>
      <c r="H2" s="5" t="s">
        <v>1117</v>
      </c>
      <c r="I2" s="5" t="s">
        <v>1139</v>
      </c>
      <c r="J2" s="5" t="s">
        <v>1148</v>
      </c>
      <c r="L2" s="6">
        <v>2</v>
      </c>
      <c r="M2" s="4" t="s">
        <v>1107</v>
      </c>
      <c r="N2" s="5" t="s">
        <v>0</v>
      </c>
      <c r="O2" s="5" t="s">
        <v>4</v>
      </c>
      <c r="P2" s="5" t="s">
        <v>5</v>
      </c>
      <c r="Q2" s="5" t="s">
        <v>1099</v>
      </c>
      <c r="R2" s="5" t="s">
        <v>1147</v>
      </c>
      <c r="S2" s="5" t="s">
        <v>1149</v>
      </c>
      <c r="T2" s="5" t="s">
        <v>1139</v>
      </c>
      <c r="V2" s="6" t="s">
        <v>1108</v>
      </c>
      <c r="W2" s="4" t="s">
        <v>1107</v>
      </c>
      <c r="X2" s="5" t="s">
        <v>0</v>
      </c>
      <c r="Y2" s="5" t="s">
        <v>4</v>
      </c>
      <c r="Z2" s="5" t="s">
        <v>5</v>
      </c>
      <c r="AA2" s="5" t="s">
        <v>1099</v>
      </c>
      <c r="AB2" s="5" t="s">
        <v>1147</v>
      </c>
      <c r="AC2" s="5" t="s">
        <v>1149</v>
      </c>
      <c r="AD2" s="5" t="s">
        <v>1139</v>
      </c>
      <c r="AE2" s="9"/>
      <c r="AF2" s="4" t="s">
        <v>1107</v>
      </c>
      <c r="AG2" s="5" t="s">
        <v>0</v>
      </c>
      <c r="AH2" s="5" t="s">
        <v>4</v>
      </c>
      <c r="AI2" s="5" t="s">
        <v>5</v>
      </c>
      <c r="AJ2" s="5" t="s">
        <v>1099</v>
      </c>
      <c r="AK2" s="5" t="s">
        <v>1147</v>
      </c>
      <c r="AL2" s="5" t="s">
        <v>1149</v>
      </c>
      <c r="AM2" s="5" t="s">
        <v>1139</v>
      </c>
      <c r="AN2" s="9"/>
      <c r="AO2" s="4" t="s">
        <v>1107</v>
      </c>
      <c r="AP2" s="5" t="s">
        <v>0</v>
      </c>
      <c r="AQ2" s="5" t="s">
        <v>4</v>
      </c>
      <c r="AR2" s="5" t="s">
        <v>5</v>
      </c>
      <c r="AS2" s="5" t="s">
        <v>1099</v>
      </c>
      <c r="AT2" s="5" t="s">
        <v>1147</v>
      </c>
      <c r="AU2" s="5" t="s">
        <v>1149</v>
      </c>
      <c r="AV2" s="5" t="s">
        <v>1139</v>
      </c>
      <c r="AW2" s="9"/>
    </row>
    <row r="3" spans="1:49" x14ac:dyDescent="0.3">
      <c r="A3" s="6">
        <v>1</v>
      </c>
      <c r="B3" t="s">
        <v>1101</v>
      </c>
      <c r="C3" s="7">
        <v>44197</v>
      </c>
      <c r="D3" s="2" t="s">
        <v>1</v>
      </c>
      <c r="E3" s="2">
        <v>4</v>
      </c>
      <c r="F3" s="2">
        <v>102</v>
      </c>
      <c r="G3" s="2">
        <v>101</v>
      </c>
      <c r="H3">
        <f>MIN(F3:G3)</f>
        <v>101</v>
      </c>
      <c r="I3">
        <f>IF(H3-E3&gt;'Inputs and Outputs Part A'!$B$4,H3-E3-'Inputs and Outputs Part A'!$B$4,0)</f>
        <v>0</v>
      </c>
      <c r="J3">
        <f>'Inputs and Outputs Part A'!$B$5*'Data Sheet B'!H3-'Inputs and Outputs Part A'!$B$6*'Data Sheet B'!I3</f>
        <v>4040</v>
      </c>
      <c r="L3" s="6">
        <v>1</v>
      </c>
      <c r="M3" t="s">
        <v>1101</v>
      </c>
      <c r="N3" s="7">
        <v>44197</v>
      </c>
      <c r="O3" s="2" t="s">
        <v>1</v>
      </c>
      <c r="P3" s="2">
        <v>4</v>
      </c>
      <c r="Q3" s="2">
        <v>102</v>
      </c>
      <c r="R3" s="2">
        <v>102</v>
      </c>
      <c r="S3" s="2">
        <f>MIN(R3,Q3)</f>
        <v>102</v>
      </c>
      <c r="T3" s="2">
        <f>IF(S3-P3&gt;'Inputs and Outputs Part A'!$B$4,S3-P3-'Inputs and Outputs Part A'!$B$4,0)</f>
        <v>0</v>
      </c>
      <c r="V3" s="6">
        <v>1</v>
      </c>
      <c r="W3" t="s">
        <v>1101</v>
      </c>
      <c r="X3" s="7">
        <v>44197</v>
      </c>
      <c r="Y3" s="2" t="s">
        <v>1</v>
      </c>
      <c r="Z3" s="2">
        <v>4</v>
      </c>
      <c r="AA3" s="2">
        <v>102</v>
      </c>
      <c r="AB3" s="2">
        <v>102</v>
      </c>
      <c r="AC3" s="2">
        <f>MIN(AB3,AA3)</f>
        <v>102</v>
      </c>
      <c r="AD3" s="2">
        <f>IF(AC3-Z3&gt;'Inputs and Outputs Part A'!$B$4,AC3-Z3-'Inputs and Outputs Part A'!$B$4,0)</f>
        <v>0</v>
      </c>
      <c r="AE3" s="2"/>
      <c r="AF3" t="s">
        <v>1101</v>
      </c>
      <c r="AG3" s="7">
        <v>44197</v>
      </c>
      <c r="AH3" s="2" t="s">
        <v>1</v>
      </c>
      <c r="AI3" s="2">
        <v>4</v>
      </c>
      <c r="AJ3" s="2">
        <v>102</v>
      </c>
      <c r="AK3" s="2">
        <v>102</v>
      </c>
      <c r="AL3" s="2">
        <f>MIN(AK3,AJ3)</f>
        <v>102</v>
      </c>
      <c r="AM3" s="2">
        <f>IF(AL3-AI3&gt;'Inputs and Outputs Part A'!$B$4,AL3-AI3-'Inputs and Outputs Part A'!$B$4,0)</f>
        <v>0</v>
      </c>
      <c r="AN3" s="8"/>
      <c r="AO3" t="s">
        <v>1101</v>
      </c>
      <c r="AP3" s="7">
        <v>44197</v>
      </c>
      <c r="AQ3" s="2" t="s">
        <v>1</v>
      </c>
      <c r="AR3" s="2">
        <v>4</v>
      </c>
      <c r="AS3" s="2">
        <v>102</v>
      </c>
      <c r="AT3" s="2">
        <v>102</v>
      </c>
      <c r="AU3" s="2">
        <f>MIN(AT3,AS3)</f>
        <v>102</v>
      </c>
      <c r="AV3" s="2">
        <f>IF(AU3-AR3&gt;'Inputs and Outputs Part A'!$B$4,AU3-AR3-'Inputs and Outputs Part A'!$B$4,0)</f>
        <v>0</v>
      </c>
      <c r="AW3" s="2"/>
    </row>
    <row r="4" spans="1:49" x14ac:dyDescent="0.3">
      <c r="A4" s="6">
        <v>2</v>
      </c>
      <c r="B4" t="s">
        <v>1101</v>
      </c>
      <c r="C4" s="7">
        <v>44197</v>
      </c>
      <c r="D4" s="2" t="s">
        <v>3</v>
      </c>
      <c r="E4" s="2">
        <v>1</v>
      </c>
      <c r="F4" s="2">
        <v>114</v>
      </c>
      <c r="G4" s="2">
        <v>101</v>
      </c>
      <c r="H4">
        <f t="shared" ref="H4:H67" si="0">MIN(F4:G4)</f>
        <v>101</v>
      </c>
      <c r="I4">
        <f>IF(H4-E4&gt;'Inputs and Outputs Part A'!$B$4,H4-E4-'Inputs and Outputs Part A'!$B$4,0)</f>
        <v>0</v>
      </c>
      <c r="J4">
        <f>'Inputs and Outputs Part A'!$B$5*'Data Sheet B'!H4-'Inputs and Outputs Part A'!$B$6*'Data Sheet B'!I4</f>
        <v>4040</v>
      </c>
      <c r="L4" s="6">
        <v>2</v>
      </c>
      <c r="M4" t="s">
        <v>1101</v>
      </c>
      <c r="N4" s="7">
        <v>44197</v>
      </c>
      <c r="O4" s="2" t="s">
        <v>3</v>
      </c>
      <c r="P4" s="2">
        <v>1</v>
      </c>
      <c r="Q4" s="2">
        <v>114</v>
      </c>
      <c r="R4" s="2">
        <v>102</v>
      </c>
      <c r="S4" s="2">
        <f t="shared" ref="S4:S67" si="1">MIN(R4,Q4)</f>
        <v>102</v>
      </c>
      <c r="T4" s="2">
        <f>IF(S4-P4&gt;'Inputs and Outputs Part A'!$B$4,S4-P4-'Inputs and Outputs Part A'!$B$4,0)</f>
        <v>1</v>
      </c>
      <c r="V4" s="6">
        <v>2</v>
      </c>
      <c r="W4" t="s">
        <v>1101</v>
      </c>
      <c r="X4" s="7">
        <v>44197</v>
      </c>
      <c r="Y4" s="2" t="s">
        <v>3</v>
      </c>
      <c r="Z4" s="2">
        <v>1</v>
      </c>
      <c r="AA4" s="2">
        <v>114</v>
      </c>
      <c r="AB4" s="2">
        <v>102</v>
      </c>
      <c r="AC4" s="2">
        <f>MIN(AB4,AA4)</f>
        <v>102</v>
      </c>
      <c r="AD4" s="2">
        <f>IF(AC4-Z4&gt;'Inputs and Outputs Part A'!$B$4,AC4-Z4-'Inputs and Outputs Part A'!$B$4,0)</f>
        <v>1</v>
      </c>
      <c r="AE4" s="2"/>
      <c r="AF4" t="s">
        <v>1101</v>
      </c>
      <c r="AG4" s="7">
        <v>44197</v>
      </c>
      <c r="AH4" s="2" t="s">
        <v>3</v>
      </c>
      <c r="AI4" s="2">
        <v>1</v>
      </c>
      <c r="AJ4" s="2">
        <v>114</v>
      </c>
      <c r="AK4" s="2">
        <v>102</v>
      </c>
      <c r="AL4" s="2">
        <f>MIN(AK4,AJ4)</f>
        <v>102</v>
      </c>
      <c r="AM4" s="2">
        <f>IF(AL4-AI4&gt;'Inputs and Outputs Part A'!$B$4,AL4-AI4-'Inputs and Outputs Part A'!$B$4,0)</f>
        <v>1</v>
      </c>
      <c r="AN4" s="8"/>
      <c r="AO4" t="s">
        <v>1101</v>
      </c>
      <c r="AP4" s="7">
        <v>44197</v>
      </c>
      <c r="AQ4" s="2" t="s">
        <v>3</v>
      </c>
      <c r="AR4" s="2">
        <v>1</v>
      </c>
      <c r="AS4" s="2">
        <v>114</v>
      </c>
      <c r="AT4" s="2">
        <v>102</v>
      </c>
      <c r="AU4" s="2">
        <f>MIN(AT4,AS4)</f>
        <v>102</v>
      </c>
      <c r="AV4" s="2">
        <f>IF(AU4-AR4&gt;'Inputs and Outputs Part A'!$B$4,AU4-AR4-'Inputs and Outputs Part A'!$B$4,0)</f>
        <v>1</v>
      </c>
      <c r="AW4" s="2"/>
    </row>
    <row r="5" spans="1:49" x14ac:dyDescent="0.3">
      <c r="A5" s="6">
        <v>3</v>
      </c>
      <c r="B5" t="s">
        <v>1101</v>
      </c>
      <c r="C5" s="7">
        <v>44197</v>
      </c>
      <c r="D5" s="2" t="s">
        <v>2</v>
      </c>
      <c r="E5" s="2">
        <v>0</v>
      </c>
      <c r="F5" s="2">
        <v>99</v>
      </c>
      <c r="G5" s="2">
        <v>101</v>
      </c>
      <c r="H5">
        <f t="shared" si="0"/>
        <v>99</v>
      </c>
      <c r="I5">
        <f>IF(H5-E5&gt;'Inputs and Outputs Part A'!$B$4,H5-E5-'Inputs and Outputs Part A'!$B$4,0)</f>
        <v>0</v>
      </c>
      <c r="J5">
        <f>'Inputs and Outputs Part A'!$B$5*'Data Sheet B'!H5-'Inputs and Outputs Part A'!$B$6*'Data Sheet B'!I5</f>
        <v>3960</v>
      </c>
      <c r="L5" s="6">
        <v>3</v>
      </c>
      <c r="M5" t="s">
        <v>1101</v>
      </c>
      <c r="N5" s="7">
        <v>44197</v>
      </c>
      <c r="O5" s="2" t="s">
        <v>2</v>
      </c>
      <c r="P5" s="2">
        <v>0</v>
      </c>
      <c r="Q5" s="2">
        <v>99</v>
      </c>
      <c r="R5" s="2">
        <v>102</v>
      </c>
      <c r="S5" s="2">
        <f t="shared" si="1"/>
        <v>99</v>
      </c>
      <c r="T5" s="2">
        <f>IF(S5-P5&gt;'Inputs and Outputs Part A'!$B$4,S5-P5-'Inputs and Outputs Part A'!$B$4,0)</f>
        <v>0</v>
      </c>
      <c r="V5" s="6">
        <v>3</v>
      </c>
      <c r="W5" t="s">
        <v>1101</v>
      </c>
      <c r="X5" s="7">
        <v>44197</v>
      </c>
      <c r="Y5" s="2" t="s">
        <v>2</v>
      </c>
      <c r="Z5" s="2">
        <v>0</v>
      </c>
      <c r="AA5" s="2">
        <v>99</v>
      </c>
      <c r="AB5" s="2">
        <v>102</v>
      </c>
      <c r="AC5" s="2">
        <f t="shared" ref="AC5:AC67" si="2">MIN(AB5,AA5)</f>
        <v>99</v>
      </c>
      <c r="AD5" s="2">
        <f>IF(AC5-Z5&gt;'Inputs and Outputs Part A'!$B$4,AC5-Z5-'Inputs and Outputs Part A'!$B$4,0)</f>
        <v>0</v>
      </c>
      <c r="AE5" s="2"/>
      <c r="AF5" t="s">
        <v>1101</v>
      </c>
      <c r="AG5" s="7">
        <v>44197</v>
      </c>
      <c r="AH5" s="2" t="s">
        <v>2</v>
      </c>
      <c r="AI5" s="2">
        <v>0</v>
      </c>
      <c r="AJ5" s="2">
        <v>99</v>
      </c>
      <c r="AK5" s="2">
        <v>102</v>
      </c>
      <c r="AL5" s="2">
        <f t="shared" ref="AL5:AL68" si="3">MIN(AK5,AJ5)</f>
        <v>99</v>
      </c>
      <c r="AM5" s="2">
        <f>IF(AL5-AI5&gt;'Inputs and Outputs Part A'!$B$4,AL5-AI5-'Inputs and Outputs Part A'!$B$4,0)</f>
        <v>0</v>
      </c>
      <c r="AN5" s="8"/>
      <c r="AO5" t="s">
        <v>1101</v>
      </c>
      <c r="AP5" s="7">
        <v>44197</v>
      </c>
      <c r="AQ5" s="2" t="s">
        <v>2</v>
      </c>
      <c r="AR5" s="2">
        <v>0</v>
      </c>
      <c r="AS5" s="2">
        <v>99</v>
      </c>
      <c r="AT5" s="2">
        <v>102</v>
      </c>
      <c r="AU5" s="2">
        <f t="shared" ref="AU5:AU68" si="4">MIN(AT5,AS5)</f>
        <v>99</v>
      </c>
      <c r="AV5" s="2">
        <f>IF(AU5-AR5&gt;'Inputs and Outputs Part A'!$B$4,AU5-AR5-'Inputs and Outputs Part A'!$B$4,0)</f>
        <v>0</v>
      </c>
      <c r="AW5" s="2"/>
    </row>
    <row r="6" spans="1:49" x14ac:dyDescent="0.3">
      <c r="A6" s="6">
        <v>4</v>
      </c>
      <c r="B6" t="s">
        <v>1106</v>
      </c>
      <c r="C6" s="7">
        <v>44198</v>
      </c>
      <c r="D6" s="2" t="s">
        <v>1</v>
      </c>
      <c r="E6" s="2">
        <v>4</v>
      </c>
      <c r="F6" s="2">
        <v>106</v>
      </c>
      <c r="G6" s="2">
        <v>101</v>
      </c>
      <c r="H6">
        <f t="shared" si="0"/>
        <v>101</v>
      </c>
      <c r="I6">
        <f>IF(H6-E6&gt;'Inputs and Outputs Part A'!$B$4,H6-E6-'Inputs and Outputs Part A'!$B$4,0)</f>
        <v>0</v>
      </c>
      <c r="J6">
        <f>'Inputs and Outputs Part A'!$B$5*'Data Sheet B'!H6-'Inputs and Outputs Part A'!$B$6*'Data Sheet B'!I6</f>
        <v>4040</v>
      </c>
      <c r="L6" s="6">
        <v>4</v>
      </c>
      <c r="M6" t="s">
        <v>1106</v>
      </c>
      <c r="N6" s="7">
        <v>44198</v>
      </c>
      <c r="O6" s="2" t="s">
        <v>1</v>
      </c>
      <c r="P6" s="2">
        <v>4</v>
      </c>
      <c r="Q6" s="2">
        <v>106</v>
      </c>
      <c r="R6" s="2">
        <v>102</v>
      </c>
      <c r="S6" s="2">
        <f t="shared" si="1"/>
        <v>102</v>
      </c>
      <c r="T6" s="2">
        <f>IF(S6-P6&gt;'Inputs and Outputs Part A'!$B$4,S6-P6-'Inputs and Outputs Part A'!$B$4,0)</f>
        <v>0</v>
      </c>
      <c r="V6" s="6">
        <v>4</v>
      </c>
      <c r="W6" t="s">
        <v>1106</v>
      </c>
      <c r="X6" s="7">
        <v>44198</v>
      </c>
      <c r="Y6" s="2" t="s">
        <v>1</v>
      </c>
      <c r="Z6" s="2">
        <v>4</v>
      </c>
      <c r="AA6" s="2">
        <v>106</v>
      </c>
      <c r="AB6" s="2">
        <v>102</v>
      </c>
      <c r="AC6" s="2">
        <f t="shared" si="2"/>
        <v>102</v>
      </c>
      <c r="AD6" s="2">
        <f>IF(AC6-Z6&gt;'Inputs and Outputs Part A'!$B$4,AC6-Z6-'Inputs and Outputs Part A'!$B$4,0)</f>
        <v>0</v>
      </c>
      <c r="AE6" s="2"/>
      <c r="AF6" t="s">
        <v>1106</v>
      </c>
      <c r="AG6" s="7">
        <v>44198</v>
      </c>
      <c r="AH6" s="2" t="s">
        <v>1</v>
      </c>
      <c r="AI6" s="2">
        <v>4</v>
      </c>
      <c r="AJ6" s="2">
        <v>106</v>
      </c>
      <c r="AK6" s="2">
        <v>102</v>
      </c>
      <c r="AL6" s="2">
        <f t="shared" si="3"/>
        <v>102</v>
      </c>
      <c r="AM6" s="2">
        <f>IF(AL6-AI6&gt;'Inputs and Outputs Part A'!$B$4,AL6-AI6-'Inputs and Outputs Part A'!$B$4,0)</f>
        <v>0</v>
      </c>
      <c r="AN6" s="8"/>
      <c r="AO6" t="s">
        <v>1106</v>
      </c>
      <c r="AP6" s="7">
        <v>44198</v>
      </c>
      <c r="AQ6" s="2" t="s">
        <v>1</v>
      </c>
      <c r="AR6" s="2">
        <v>4</v>
      </c>
      <c r="AS6" s="2">
        <v>106</v>
      </c>
      <c r="AT6" s="2">
        <v>102</v>
      </c>
      <c r="AU6" s="2">
        <f t="shared" si="4"/>
        <v>102</v>
      </c>
      <c r="AV6" s="2">
        <f>IF(AU6-AR6&gt;'Inputs and Outputs Part A'!$B$4,AU6-AR6-'Inputs and Outputs Part A'!$B$4,0)</f>
        <v>0</v>
      </c>
      <c r="AW6" s="2"/>
    </row>
    <row r="7" spans="1:49" x14ac:dyDescent="0.3">
      <c r="A7" s="6">
        <v>5</v>
      </c>
      <c r="B7" t="s">
        <v>1106</v>
      </c>
      <c r="C7" s="7">
        <v>44198</v>
      </c>
      <c r="D7" s="2" t="s">
        <v>3</v>
      </c>
      <c r="E7" s="2">
        <v>1</v>
      </c>
      <c r="F7" s="2">
        <v>99</v>
      </c>
      <c r="G7" s="2">
        <v>101</v>
      </c>
      <c r="H7">
        <f t="shared" si="0"/>
        <v>99</v>
      </c>
      <c r="I7">
        <f>IF(H7-E7&gt;'Inputs and Outputs Part A'!$B$4,H7-E7-'Inputs and Outputs Part A'!$B$4,0)</f>
        <v>0</v>
      </c>
      <c r="J7">
        <f>'Inputs and Outputs Part A'!$B$5*'Data Sheet B'!H7-'Inputs and Outputs Part A'!$B$6*'Data Sheet B'!I7</f>
        <v>3960</v>
      </c>
      <c r="L7" s="6">
        <v>5</v>
      </c>
      <c r="M7" t="s">
        <v>1106</v>
      </c>
      <c r="N7" s="7">
        <v>44198</v>
      </c>
      <c r="O7" s="2" t="s">
        <v>3</v>
      </c>
      <c r="P7" s="2">
        <v>1</v>
      </c>
      <c r="Q7" s="2">
        <v>99</v>
      </c>
      <c r="R7" s="2">
        <v>102</v>
      </c>
      <c r="S7" s="2">
        <f t="shared" si="1"/>
        <v>99</v>
      </c>
      <c r="T7" s="2">
        <f>IF(S7-P7&gt;'Inputs and Outputs Part A'!$B$4,S7-P7-'Inputs and Outputs Part A'!$B$4,0)</f>
        <v>0</v>
      </c>
      <c r="V7" s="6">
        <v>5</v>
      </c>
      <c r="W7" t="s">
        <v>1106</v>
      </c>
      <c r="X7" s="7">
        <v>44198</v>
      </c>
      <c r="Y7" s="2" t="s">
        <v>3</v>
      </c>
      <c r="Z7" s="2">
        <v>1</v>
      </c>
      <c r="AA7" s="2">
        <v>99</v>
      </c>
      <c r="AB7" s="2">
        <v>102</v>
      </c>
      <c r="AC7" s="2">
        <f t="shared" si="2"/>
        <v>99</v>
      </c>
      <c r="AD7" s="2">
        <f>IF(AC7-Z7&gt;'Inputs and Outputs Part A'!$B$4,AC7-Z7-'Inputs and Outputs Part A'!$B$4,0)</f>
        <v>0</v>
      </c>
      <c r="AE7" s="2"/>
      <c r="AF7" t="s">
        <v>1106</v>
      </c>
      <c r="AG7" s="7">
        <v>44198</v>
      </c>
      <c r="AH7" s="2" t="s">
        <v>3</v>
      </c>
      <c r="AI7" s="2">
        <v>1</v>
      </c>
      <c r="AJ7" s="2">
        <v>99</v>
      </c>
      <c r="AK7" s="2">
        <v>102</v>
      </c>
      <c r="AL7" s="2">
        <f t="shared" si="3"/>
        <v>99</v>
      </c>
      <c r="AM7" s="2">
        <f>IF(AL7-AI7&gt;'Inputs and Outputs Part A'!$B$4,AL7-AI7-'Inputs and Outputs Part A'!$B$4,0)</f>
        <v>0</v>
      </c>
      <c r="AN7" s="8"/>
      <c r="AO7" t="s">
        <v>1106</v>
      </c>
      <c r="AP7" s="7">
        <v>44198</v>
      </c>
      <c r="AQ7" s="2" t="s">
        <v>3</v>
      </c>
      <c r="AR7" s="2">
        <v>1</v>
      </c>
      <c r="AS7" s="2">
        <v>99</v>
      </c>
      <c r="AT7" s="2">
        <v>102</v>
      </c>
      <c r="AU7" s="2">
        <f t="shared" si="4"/>
        <v>99</v>
      </c>
      <c r="AV7" s="2">
        <f>IF(AU7-AR7&gt;'Inputs and Outputs Part A'!$B$4,AU7-AR7-'Inputs and Outputs Part A'!$B$4,0)</f>
        <v>0</v>
      </c>
      <c r="AW7" s="2"/>
    </row>
    <row r="8" spans="1:49" x14ac:dyDescent="0.3">
      <c r="A8" s="6">
        <v>6</v>
      </c>
      <c r="B8" t="s">
        <v>1106</v>
      </c>
      <c r="C8" s="7">
        <v>44198</v>
      </c>
      <c r="D8" s="2" t="s">
        <v>2</v>
      </c>
      <c r="E8" s="2">
        <v>0</v>
      </c>
      <c r="F8" s="2">
        <v>99</v>
      </c>
      <c r="G8" s="2">
        <v>101</v>
      </c>
      <c r="H8">
        <f t="shared" si="0"/>
        <v>99</v>
      </c>
      <c r="I8">
        <f>IF(H8-E8&gt;'Inputs and Outputs Part A'!$B$4,H8-E8-'Inputs and Outputs Part A'!$B$4,0)</f>
        <v>0</v>
      </c>
      <c r="J8">
        <f>'Inputs and Outputs Part A'!$B$5*'Data Sheet B'!H8-'Inputs and Outputs Part A'!$B$6*'Data Sheet B'!I8</f>
        <v>3960</v>
      </c>
      <c r="L8" s="6">
        <v>6</v>
      </c>
      <c r="M8" t="s">
        <v>1106</v>
      </c>
      <c r="N8" s="7">
        <v>44198</v>
      </c>
      <c r="O8" s="2" t="s">
        <v>2</v>
      </c>
      <c r="P8" s="2">
        <v>0</v>
      </c>
      <c r="Q8" s="2">
        <v>99</v>
      </c>
      <c r="R8" s="2">
        <v>102</v>
      </c>
      <c r="S8" s="2">
        <f t="shared" si="1"/>
        <v>99</v>
      </c>
      <c r="T8" s="2">
        <f>IF(S8-P8&gt;'Inputs and Outputs Part A'!$B$4,S8-P8-'Inputs and Outputs Part A'!$B$4,0)</f>
        <v>0</v>
      </c>
      <c r="V8" s="6">
        <v>6</v>
      </c>
      <c r="W8" t="s">
        <v>1106</v>
      </c>
      <c r="X8" s="7">
        <v>44198</v>
      </c>
      <c r="Y8" s="2" t="s">
        <v>2</v>
      </c>
      <c r="Z8" s="2">
        <v>0</v>
      </c>
      <c r="AA8" s="2">
        <v>99</v>
      </c>
      <c r="AB8" s="2">
        <v>102</v>
      </c>
      <c r="AC8" s="2">
        <f t="shared" si="2"/>
        <v>99</v>
      </c>
      <c r="AD8" s="2">
        <f>IF(AC8-Z8&gt;'Inputs and Outputs Part A'!$B$4,AC8-Z8-'Inputs and Outputs Part A'!$B$4,0)</f>
        <v>0</v>
      </c>
      <c r="AE8" s="2"/>
      <c r="AF8" t="s">
        <v>1106</v>
      </c>
      <c r="AG8" s="7">
        <v>44198</v>
      </c>
      <c r="AH8" s="2" t="s">
        <v>2</v>
      </c>
      <c r="AI8" s="2">
        <v>0</v>
      </c>
      <c r="AJ8" s="2">
        <v>99</v>
      </c>
      <c r="AK8" s="2">
        <v>102</v>
      </c>
      <c r="AL8" s="2">
        <f t="shared" si="3"/>
        <v>99</v>
      </c>
      <c r="AM8" s="2">
        <f>IF(AL8-AI8&gt;'Inputs and Outputs Part A'!$B$4,AL8-AI8-'Inputs and Outputs Part A'!$B$4,0)</f>
        <v>0</v>
      </c>
      <c r="AN8" s="8"/>
      <c r="AO8" t="s">
        <v>1106</v>
      </c>
      <c r="AP8" s="7">
        <v>44198</v>
      </c>
      <c r="AQ8" s="2" t="s">
        <v>2</v>
      </c>
      <c r="AR8" s="2">
        <v>0</v>
      </c>
      <c r="AS8" s="2">
        <v>99</v>
      </c>
      <c r="AT8" s="2">
        <v>102</v>
      </c>
      <c r="AU8" s="2">
        <f t="shared" si="4"/>
        <v>99</v>
      </c>
      <c r="AV8" s="2">
        <f>IF(AU8-AR8&gt;'Inputs and Outputs Part A'!$B$4,AU8-AR8-'Inputs and Outputs Part A'!$B$4,0)</f>
        <v>0</v>
      </c>
      <c r="AW8" s="2"/>
    </row>
    <row r="9" spans="1:49" x14ac:dyDescent="0.3">
      <c r="A9" s="6">
        <v>7</v>
      </c>
      <c r="B9" t="s">
        <v>1105</v>
      </c>
      <c r="C9" s="7">
        <v>44199</v>
      </c>
      <c r="D9" s="2" t="s">
        <v>1</v>
      </c>
      <c r="E9" s="2">
        <v>1</v>
      </c>
      <c r="F9" s="2">
        <v>102</v>
      </c>
      <c r="G9" s="2">
        <v>101</v>
      </c>
      <c r="H9">
        <f t="shared" si="0"/>
        <v>101</v>
      </c>
      <c r="I9">
        <f>IF(H9-E9&gt;'Inputs and Outputs Part A'!$B$4,H9-E9-'Inputs and Outputs Part A'!$B$4,0)</f>
        <v>0</v>
      </c>
      <c r="J9">
        <f>'Inputs and Outputs Part A'!$B$5*'Data Sheet B'!H9-'Inputs and Outputs Part A'!$B$6*'Data Sheet B'!I9</f>
        <v>4040</v>
      </c>
      <c r="L9" s="6">
        <v>7</v>
      </c>
      <c r="M9" t="s">
        <v>1105</v>
      </c>
      <c r="N9" s="7">
        <v>44199</v>
      </c>
      <c r="O9" s="2" t="s">
        <v>1</v>
      </c>
      <c r="P9" s="2">
        <v>1</v>
      </c>
      <c r="Q9" s="2">
        <v>102</v>
      </c>
      <c r="R9" s="2">
        <v>102</v>
      </c>
      <c r="S9" s="2">
        <f t="shared" si="1"/>
        <v>102</v>
      </c>
      <c r="T9" s="2">
        <f>IF(S9-P9&gt;'Inputs and Outputs Part A'!$B$4,S9-P9-'Inputs and Outputs Part A'!$B$4,0)</f>
        <v>1</v>
      </c>
      <c r="V9" s="6">
        <v>7</v>
      </c>
      <c r="W9" t="s">
        <v>1105</v>
      </c>
      <c r="X9" s="7">
        <v>44199</v>
      </c>
      <c r="Y9" s="2" t="s">
        <v>1</v>
      </c>
      <c r="Z9" s="2">
        <v>1</v>
      </c>
      <c r="AA9" s="2">
        <v>102</v>
      </c>
      <c r="AB9" s="2">
        <v>102</v>
      </c>
      <c r="AC9" s="2">
        <f t="shared" si="2"/>
        <v>102</v>
      </c>
      <c r="AD9" s="2">
        <f>IF(AC9-Z9&gt;'Inputs and Outputs Part A'!$B$4,AC9-Z9-'Inputs and Outputs Part A'!$B$4,0)</f>
        <v>1</v>
      </c>
      <c r="AE9" s="2"/>
      <c r="AF9" t="s">
        <v>1105</v>
      </c>
      <c r="AG9" s="7">
        <v>44199</v>
      </c>
      <c r="AH9" s="2" t="s">
        <v>1</v>
      </c>
      <c r="AI9" s="2">
        <v>1</v>
      </c>
      <c r="AJ9" s="2">
        <v>102</v>
      </c>
      <c r="AK9" s="2">
        <v>102</v>
      </c>
      <c r="AL9" s="2">
        <f t="shared" si="3"/>
        <v>102</v>
      </c>
      <c r="AM9" s="2">
        <f>IF(AL9-AI9&gt;'Inputs and Outputs Part A'!$B$4,AL9-AI9-'Inputs and Outputs Part A'!$B$4,0)</f>
        <v>1</v>
      </c>
      <c r="AN9" s="8"/>
      <c r="AO9" t="s">
        <v>1105</v>
      </c>
      <c r="AP9" s="7">
        <v>44199</v>
      </c>
      <c r="AQ9" s="2" t="s">
        <v>1</v>
      </c>
      <c r="AR9" s="2">
        <v>1</v>
      </c>
      <c r="AS9" s="2">
        <v>102</v>
      </c>
      <c r="AT9" s="2">
        <v>102</v>
      </c>
      <c r="AU9" s="2">
        <f t="shared" si="4"/>
        <v>102</v>
      </c>
      <c r="AV9" s="2">
        <f>IF(AU9-AR9&gt;'Inputs and Outputs Part A'!$B$4,AU9-AR9-'Inputs and Outputs Part A'!$B$4,0)</f>
        <v>1</v>
      </c>
      <c r="AW9" s="2"/>
    </row>
    <row r="10" spans="1:49" x14ac:dyDescent="0.3">
      <c r="A10" s="6">
        <v>8</v>
      </c>
      <c r="B10" t="s">
        <v>1105</v>
      </c>
      <c r="C10" s="7">
        <v>44199</v>
      </c>
      <c r="D10" s="2" t="s">
        <v>3</v>
      </c>
      <c r="E10" s="2">
        <v>4</v>
      </c>
      <c r="F10" s="2">
        <v>115</v>
      </c>
      <c r="G10" s="2">
        <v>101</v>
      </c>
      <c r="H10">
        <f t="shared" si="0"/>
        <v>101</v>
      </c>
      <c r="I10">
        <f>IF(H10-E10&gt;'Inputs and Outputs Part A'!$B$4,H10-E10-'Inputs and Outputs Part A'!$B$4,0)</f>
        <v>0</v>
      </c>
      <c r="J10">
        <f>'Inputs and Outputs Part A'!$B$5*'Data Sheet B'!H10-'Inputs and Outputs Part A'!$B$6*'Data Sheet B'!I10</f>
        <v>4040</v>
      </c>
      <c r="L10" s="6">
        <v>8</v>
      </c>
      <c r="M10" t="s">
        <v>1105</v>
      </c>
      <c r="N10" s="7">
        <v>44199</v>
      </c>
      <c r="O10" s="2" t="s">
        <v>3</v>
      </c>
      <c r="P10" s="2">
        <v>4</v>
      </c>
      <c r="Q10" s="2">
        <v>115</v>
      </c>
      <c r="R10" s="2">
        <v>102</v>
      </c>
      <c r="S10" s="2">
        <f t="shared" si="1"/>
        <v>102</v>
      </c>
      <c r="T10" s="2">
        <f>IF(S10-P10&gt;'Inputs and Outputs Part A'!$B$4,S10-P10-'Inputs and Outputs Part A'!$B$4,0)</f>
        <v>0</v>
      </c>
      <c r="V10" s="6">
        <v>8</v>
      </c>
      <c r="W10" t="s">
        <v>1105</v>
      </c>
      <c r="X10" s="7">
        <v>44199</v>
      </c>
      <c r="Y10" s="2" t="s">
        <v>3</v>
      </c>
      <c r="Z10" s="2">
        <v>4</v>
      </c>
      <c r="AA10" s="2">
        <v>115</v>
      </c>
      <c r="AB10" s="2">
        <v>102</v>
      </c>
      <c r="AC10" s="2">
        <f t="shared" si="2"/>
        <v>102</v>
      </c>
      <c r="AD10" s="2">
        <f>IF(AC10-Z10&gt;'Inputs and Outputs Part A'!$B$4,AC10-Z10-'Inputs and Outputs Part A'!$B$4,0)</f>
        <v>0</v>
      </c>
      <c r="AE10" s="2"/>
      <c r="AF10" t="s">
        <v>1105</v>
      </c>
      <c r="AG10" s="7">
        <v>44199</v>
      </c>
      <c r="AH10" s="2" t="s">
        <v>3</v>
      </c>
      <c r="AI10" s="2">
        <v>4</v>
      </c>
      <c r="AJ10" s="2">
        <v>115</v>
      </c>
      <c r="AK10" s="2">
        <v>102</v>
      </c>
      <c r="AL10" s="2">
        <f t="shared" si="3"/>
        <v>102</v>
      </c>
      <c r="AM10" s="2">
        <f>IF(AL10-AI10&gt;'Inputs and Outputs Part A'!$B$4,AL10-AI10-'Inputs and Outputs Part A'!$B$4,0)</f>
        <v>0</v>
      </c>
      <c r="AN10" s="8"/>
      <c r="AO10" t="s">
        <v>1105</v>
      </c>
      <c r="AP10" s="7">
        <v>44199</v>
      </c>
      <c r="AQ10" s="2" t="s">
        <v>3</v>
      </c>
      <c r="AR10" s="2">
        <v>4</v>
      </c>
      <c r="AS10" s="2">
        <v>115</v>
      </c>
      <c r="AT10" s="2">
        <v>102</v>
      </c>
      <c r="AU10" s="2">
        <f t="shared" si="4"/>
        <v>102</v>
      </c>
      <c r="AV10" s="2">
        <f>IF(AU10-AR10&gt;'Inputs and Outputs Part A'!$B$4,AU10-AR10-'Inputs and Outputs Part A'!$B$4,0)</f>
        <v>0</v>
      </c>
      <c r="AW10" s="2"/>
    </row>
    <row r="11" spans="1:49" x14ac:dyDescent="0.3">
      <c r="A11" s="6">
        <v>9</v>
      </c>
      <c r="B11" t="s">
        <v>1105</v>
      </c>
      <c r="C11" s="7">
        <v>44199</v>
      </c>
      <c r="D11" s="2" t="s">
        <v>2</v>
      </c>
      <c r="E11" s="2">
        <v>2</v>
      </c>
      <c r="F11" s="2">
        <v>106</v>
      </c>
      <c r="G11" s="2">
        <v>101</v>
      </c>
      <c r="H11">
        <f t="shared" si="0"/>
        <v>101</v>
      </c>
      <c r="I11">
        <f>IF(H11-E11&gt;'Inputs and Outputs Part A'!$B$4,H11-E11-'Inputs and Outputs Part A'!$B$4,0)</f>
        <v>0</v>
      </c>
      <c r="J11">
        <f>'Inputs and Outputs Part A'!$B$5*'Data Sheet B'!H11-'Inputs and Outputs Part A'!$B$6*'Data Sheet B'!I11</f>
        <v>4040</v>
      </c>
      <c r="L11" s="6">
        <v>9</v>
      </c>
      <c r="M11" t="s">
        <v>1105</v>
      </c>
      <c r="N11" s="7">
        <v>44199</v>
      </c>
      <c r="O11" s="2" t="s">
        <v>2</v>
      </c>
      <c r="P11" s="2">
        <v>2</v>
      </c>
      <c r="Q11" s="2">
        <v>106</v>
      </c>
      <c r="R11" s="2">
        <v>102</v>
      </c>
      <c r="S11" s="2">
        <f t="shared" si="1"/>
        <v>102</v>
      </c>
      <c r="T11" s="2">
        <f>IF(S11-P11&gt;'Inputs and Outputs Part A'!$B$4,S11-P11-'Inputs and Outputs Part A'!$B$4,0)</f>
        <v>0</v>
      </c>
      <c r="V11" s="6">
        <v>9</v>
      </c>
      <c r="W11" t="s">
        <v>1105</v>
      </c>
      <c r="X11" s="7">
        <v>44199</v>
      </c>
      <c r="Y11" s="2" t="s">
        <v>2</v>
      </c>
      <c r="Z11" s="2">
        <v>2</v>
      </c>
      <c r="AA11" s="2">
        <v>106</v>
      </c>
      <c r="AB11" s="2">
        <v>102</v>
      </c>
      <c r="AC11" s="2">
        <f t="shared" si="2"/>
        <v>102</v>
      </c>
      <c r="AD11" s="2">
        <f>IF(AC11-Z11&gt;'Inputs and Outputs Part A'!$B$4,AC11-Z11-'Inputs and Outputs Part A'!$B$4,0)</f>
        <v>0</v>
      </c>
      <c r="AE11" s="2"/>
      <c r="AF11" t="s">
        <v>1105</v>
      </c>
      <c r="AG11" s="7">
        <v>44199</v>
      </c>
      <c r="AH11" s="2" t="s">
        <v>2</v>
      </c>
      <c r="AI11" s="2">
        <v>2</v>
      </c>
      <c r="AJ11" s="2">
        <v>106</v>
      </c>
      <c r="AK11" s="2">
        <v>102</v>
      </c>
      <c r="AL11" s="2">
        <f t="shared" si="3"/>
        <v>102</v>
      </c>
      <c r="AM11" s="2">
        <f>IF(AL11-AI11&gt;'Inputs and Outputs Part A'!$B$4,AL11-AI11-'Inputs and Outputs Part A'!$B$4,0)</f>
        <v>0</v>
      </c>
      <c r="AN11" s="8"/>
      <c r="AO11" t="s">
        <v>1105</v>
      </c>
      <c r="AP11" s="7">
        <v>44199</v>
      </c>
      <c r="AQ11" s="2" t="s">
        <v>2</v>
      </c>
      <c r="AR11" s="2">
        <v>2</v>
      </c>
      <c r="AS11" s="2">
        <v>106</v>
      </c>
      <c r="AT11" s="2">
        <v>102</v>
      </c>
      <c r="AU11" s="2">
        <f t="shared" si="4"/>
        <v>102</v>
      </c>
      <c r="AV11" s="2">
        <f>IF(AU11-AR11&gt;'Inputs and Outputs Part A'!$B$4,AU11-AR11-'Inputs and Outputs Part A'!$B$4,0)</f>
        <v>0</v>
      </c>
      <c r="AW11" s="2"/>
    </row>
    <row r="12" spans="1:49" x14ac:dyDescent="0.3">
      <c r="A12" s="6">
        <v>10</v>
      </c>
      <c r="B12" t="s">
        <v>1104</v>
      </c>
      <c r="C12" s="7">
        <v>44200</v>
      </c>
      <c r="D12" s="2" t="s">
        <v>1</v>
      </c>
      <c r="E12" s="2">
        <v>4</v>
      </c>
      <c r="F12" s="2">
        <v>102</v>
      </c>
      <c r="G12" s="2">
        <v>101</v>
      </c>
      <c r="H12">
        <f t="shared" si="0"/>
        <v>101</v>
      </c>
      <c r="I12">
        <f>IF(H12-E12&gt;'Inputs and Outputs Part A'!$B$4,H12-E12-'Inputs and Outputs Part A'!$B$4,0)</f>
        <v>0</v>
      </c>
      <c r="J12">
        <f>'Inputs and Outputs Part A'!$B$5*'Data Sheet B'!H12-'Inputs and Outputs Part A'!$B$6*'Data Sheet B'!I12</f>
        <v>4040</v>
      </c>
      <c r="L12" s="6">
        <v>10</v>
      </c>
      <c r="M12" t="s">
        <v>1104</v>
      </c>
      <c r="N12" s="7">
        <v>44200</v>
      </c>
      <c r="O12" s="2" t="s">
        <v>1</v>
      </c>
      <c r="P12" s="2">
        <v>4</v>
      </c>
      <c r="Q12" s="2">
        <v>102</v>
      </c>
      <c r="R12" s="2">
        <v>102</v>
      </c>
      <c r="S12" s="2">
        <f t="shared" si="1"/>
        <v>102</v>
      </c>
      <c r="T12" s="2">
        <f>IF(S12-P12&gt;'Inputs and Outputs Part A'!$B$4,S12-P12-'Inputs and Outputs Part A'!$B$4,0)</f>
        <v>0</v>
      </c>
      <c r="V12" s="6">
        <v>10</v>
      </c>
      <c r="W12" t="s">
        <v>1104</v>
      </c>
      <c r="X12" s="7">
        <v>44200</v>
      </c>
      <c r="Y12" s="2" t="s">
        <v>1</v>
      </c>
      <c r="Z12" s="2">
        <v>4</v>
      </c>
      <c r="AA12" s="2">
        <v>102</v>
      </c>
      <c r="AB12" s="2">
        <v>102</v>
      </c>
      <c r="AC12" s="2">
        <f t="shared" si="2"/>
        <v>102</v>
      </c>
      <c r="AD12" s="2">
        <f>IF(AC12-Z12&gt;'Inputs and Outputs Part A'!$B$4,AC12-Z12-'Inputs and Outputs Part A'!$B$4,0)</f>
        <v>0</v>
      </c>
      <c r="AE12" s="2"/>
      <c r="AF12" t="s">
        <v>1104</v>
      </c>
      <c r="AG12" s="7">
        <v>44200</v>
      </c>
      <c r="AH12" s="2" t="s">
        <v>1</v>
      </c>
      <c r="AI12" s="2">
        <v>4</v>
      </c>
      <c r="AJ12" s="2">
        <v>102</v>
      </c>
      <c r="AK12" s="2">
        <v>102</v>
      </c>
      <c r="AL12" s="2">
        <f t="shared" si="3"/>
        <v>102</v>
      </c>
      <c r="AM12" s="2">
        <f>IF(AL12-AI12&gt;'Inputs and Outputs Part A'!$B$4,AL12-AI12-'Inputs and Outputs Part A'!$B$4,0)</f>
        <v>0</v>
      </c>
      <c r="AN12" s="8"/>
      <c r="AO12" t="s">
        <v>1104</v>
      </c>
      <c r="AP12" s="7">
        <v>44200</v>
      </c>
      <c r="AQ12" s="2" t="s">
        <v>1</v>
      </c>
      <c r="AR12" s="2">
        <v>4</v>
      </c>
      <c r="AS12" s="2">
        <v>102</v>
      </c>
      <c r="AT12" s="2">
        <v>102</v>
      </c>
      <c r="AU12" s="2">
        <f t="shared" si="4"/>
        <v>102</v>
      </c>
      <c r="AV12" s="2">
        <f>IF(AU12-AR12&gt;'Inputs and Outputs Part A'!$B$4,AU12-AR12-'Inputs and Outputs Part A'!$B$4,0)</f>
        <v>0</v>
      </c>
      <c r="AW12" s="2"/>
    </row>
    <row r="13" spans="1:49" x14ac:dyDescent="0.3">
      <c r="A13" s="6">
        <v>11</v>
      </c>
      <c r="B13" t="s">
        <v>1104</v>
      </c>
      <c r="C13" s="7">
        <v>44200</v>
      </c>
      <c r="D13" s="2" t="s">
        <v>3</v>
      </c>
      <c r="E13" s="2">
        <v>1</v>
      </c>
      <c r="F13" s="2">
        <v>109</v>
      </c>
      <c r="G13" s="2">
        <v>101</v>
      </c>
      <c r="H13">
        <f t="shared" si="0"/>
        <v>101</v>
      </c>
      <c r="I13">
        <f>IF(H13-E13&gt;'Inputs and Outputs Part A'!$B$4,H13-E13-'Inputs and Outputs Part A'!$B$4,0)</f>
        <v>0</v>
      </c>
      <c r="J13">
        <f>'Inputs and Outputs Part A'!$B$5*'Data Sheet B'!H13-'Inputs and Outputs Part A'!$B$6*'Data Sheet B'!I13</f>
        <v>4040</v>
      </c>
      <c r="L13" s="6">
        <v>11</v>
      </c>
      <c r="M13" t="s">
        <v>1104</v>
      </c>
      <c r="N13" s="7">
        <v>44200</v>
      </c>
      <c r="O13" s="2" t="s">
        <v>3</v>
      </c>
      <c r="P13" s="2">
        <v>1</v>
      </c>
      <c r="Q13" s="2">
        <v>109</v>
      </c>
      <c r="R13" s="2">
        <v>102</v>
      </c>
      <c r="S13" s="2">
        <f t="shared" si="1"/>
        <v>102</v>
      </c>
      <c r="T13" s="2">
        <f>IF(S13-P13&gt;'Inputs and Outputs Part A'!$B$4,S13-P13-'Inputs and Outputs Part A'!$B$4,0)</f>
        <v>1</v>
      </c>
      <c r="V13" s="6">
        <v>11</v>
      </c>
      <c r="W13" t="s">
        <v>1104</v>
      </c>
      <c r="X13" s="7">
        <v>44200</v>
      </c>
      <c r="Y13" s="2" t="s">
        <v>3</v>
      </c>
      <c r="Z13" s="2">
        <v>1</v>
      </c>
      <c r="AA13" s="2">
        <v>109</v>
      </c>
      <c r="AB13" s="2">
        <v>102</v>
      </c>
      <c r="AC13" s="2">
        <f t="shared" si="2"/>
        <v>102</v>
      </c>
      <c r="AD13" s="2">
        <f>IF(AC13-Z13&gt;'Inputs and Outputs Part A'!$B$4,AC13-Z13-'Inputs and Outputs Part A'!$B$4,0)</f>
        <v>1</v>
      </c>
      <c r="AE13" s="2"/>
      <c r="AF13" t="s">
        <v>1104</v>
      </c>
      <c r="AG13" s="7">
        <v>44200</v>
      </c>
      <c r="AH13" s="2" t="s">
        <v>3</v>
      </c>
      <c r="AI13" s="2">
        <v>1</v>
      </c>
      <c r="AJ13" s="2">
        <v>109</v>
      </c>
      <c r="AK13" s="2">
        <v>102</v>
      </c>
      <c r="AL13" s="2">
        <f t="shared" si="3"/>
        <v>102</v>
      </c>
      <c r="AM13" s="2">
        <f>IF(AL13-AI13&gt;'Inputs and Outputs Part A'!$B$4,AL13-AI13-'Inputs and Outputs Part A'!$B$4,0)</f>
        <v>1</v>
      </c>
      <c r="AN13" s="8"/>
      <c r="AO13" t="s">
        <v>1104</v>
      </c>
      <c r="AP13" s="7">
        <v>44200</v>
      </c>
      <c r="AQ13" s="2" t="s">
        <v>3</v>
      </c>
      <c r="AR13" s="2">
        <v>1</v>
      </c>
      <c r="AS13" s="2">
        <v>109</v>
      </c>
      <c r="AT13" s="2">
        <v>102</v>
      </c>
      <c r="AU13" s="2">
        <f t="shared" si="4"/>
        <v>102</v>
      </c>
      <c r="AV13" s="2">
        <f>IF(AU13-AR13&gt;'Inputs and Outputs Part A'!$B$4,AU13-AR13-'Inputs and Outputs Part A'!$B$4,0)</f>
        <v>1</v>
      </c>
      <c r="AW13" s="2"/>
    </row>
    <row r="14" spans="1:49" x14ac:dyDescent="0.3">
      <c r="A14" s="6">
        <v>12</v>
      </c>
      <c r="B14" t="s">
        <v>1104</v>
      </c>
      <c r="C14" s="7">
        <v>44200</v>
      </c>
      <c r="D14" s="2" t="s">
        <v>2</v>
      </c>
      <c r="E14" s="2">
        <v>1</v>
      </c>
      <c r="F14" s="2">
        <v>99</v>
      </c>
      <c r="G14" s="2">
        <v>101</v>
      </c>
      <c r="H14">
        <f t="shared" si="0"/>
        <v>99</v>
      </c>
      <c r="I14">
        <f>IF(H14-E14&gt;'Inputs and Outputs Part A'!$B$4,H14-E14-'Inputs and Outputs Part A'!$B$4,0)</f>
        <v>0</v>
      </c>
      <c r="J14">
        <f>'Inputs and Outputs Part A'!$B$5*'Data Sheet B'!H14-'Inputs and Outputs Part A'!$B$6*'Data Sheet B'!I14</f>
        <v>3960</v>
      </c>
      <c r="L14" s="6">
        <v>12</v>
      </c>
      <c r="M14" t="s">
        <v>1104</v>
      </c>
      <c r="N14" s="7">
        <v>44200</v>
      </c>
      <c r="O14" s="2" t="s">
        <v>2</v>
      </c>
      <c r="P14" s="2">
        <v>1</v>
      </c>
      <c r="Q14" s="2">
        <v>99</v>
      </c>
      <c r="R14" s="2">
        <v>102</v>
      </c>
      <c r="S14" s="2">
        <f t="shared" si="1"/>
        <v>99</v>
      </c>
      <c r="T14" s="2">
        <f>IF(S14-P14&gt;'Inputs and Outputs Part A'!$B$4,S14-P14-'Inputs and Outputs Part A'!$B$4,0)</f>
        <v>0</v>
      </c>
      <c r="V14" s="6">
        <v>12</v>
      </c>
      <c r="W14" t="s">
        <v>1104</v>
      </c>
      <c r="X14" s="7">
        <v>44200</v>
      </c>
      <c r="Y14" s="2" t="s">
        <v>2</v>
      </c>
      <c r="Z14" s="2">
        <v>1</v>
      </c>
      <c r="AA14" s="2">
        <v>99</v>
      </c>
      <c r="AB14" s="2">
        <v>102</v>
      </c>
      <c r="AC14" s="2">
        <f t="shared" si="2"/>
        <v>99</v>
      </c>
      <c r="AD14" s="2">
        <f>IF(AC14-Z14&gt;'Inputs and Outputs Part A'!$B$4,AC14-Z14-'Inputs and Outputs Part A'!$B$4,0)</f>
        <v>0</v>
      </c>
      <c r="AE14" s="2"/>
      <c r="AF14" t="s">
        <v>1104</v>
      </c>
      <c r="AG14" s="7">
        <v>44200</v>
      </c>
      <c r="AH14" s="2" t="s">
        <v>2</v>
      </c>
      <c r="AI14" s="2">
        <v>1</v>
      </c>
      <c r="AJ14" s="2">
        <v>99</v>
      </c>
      <c r="AK14" s="2">
        <v>102</v>
      </c>
      <c r="AL14" s="2">
        <f t="shared" si="3"/>
        <v>99</v>
      </c>
      <c r="AM14" s="2">
        <f>IF(AL14-AI14&gt;'Inputs and Outputs Part A'!$B$4,AL14-AI14-'Inputs and Outputs Part A'!$B$4,0)</f>
        <v>0</v>
      </c>
      <c r="AN14" s="8"/>
      <c r="AO14" t="s">
        <v>1104</v>
      </c>
      <c r="AP14" s="7">
        <v>44200</v>
      </c>
      <c r="AQ14" s="2" t="s">
        <v>2</v>
      </c>
      <c r="AR14" s="2">
        <v>1</v>
      </c>
      <c r="AS14" s="2">
        <v>99</v>
      </c>
      <c r="AT14" s="2">
        <v>102</v>
      </c>
      <c r="AU14" s="2">
        <f t="shared" si="4"/>
        <v>99</v>
      </c>
      <c r="AV14" s="2">
        <f>IF(AU14-AR14&gt;'Inputs and Outputs Part A'!$B$4,AU14-AR14-'Inputs and Outputs Part A'!$B$4,0)</f>
        <v>0</v>
      </c>
      <c r="AW14" s="2"/>
    </row>
    <row r="15" spans="1:49" x14ac:dyDescent="0.3">
      <c r="A15" s="6">
        <v>13</v>
      </c>
      <c r="B15" t="s">
        <v>1103</v>
      </c>
      <c r="C15" s="7">
        <v>44201</v>
      </c>
      <c r="D15" s="2" t="s">
        <v>1</v>
      </c>
      <c r="E15" s="2">
        <v>4</v>
      </c>
      <c r="F15" s="2">
        <v>95</v>
      </c>
      <c r="G15" s="2">
        <v>101</v>
      </c>
      <c r="H15">
        <f t="shared" si="0"/>
        <v>95</v>
      </c>
      <c r="I15">
        <f>IF(H15-E15&gt;'Inputs and Outputs Part A'!$B$4,H15-E15-'Inputs and Outputs Part A'!$B$4,0)</f>
        <v>0</v>
      </c>
      <c r="J15">
        <f>'Inputs and Outputs Part A'!$B$5*'Data Sheet B'!H15-'Inputs and Outputs Part A'!$B$6*'Data Sheet B'!I15</f>
        <v>3800</v>
      </c>
      <c r="L15" s="6">
        <v>13</v>
      </c>
      <c r="M15" t="s">
        <v>1103</v>
      </c>
      <c r="N15" s="7">
        <v>44201</v>
      </c>
      <c r="O15" s="2" t="s">
        <v>1</v>
      </c>
      <c r="P15" s="2">
        <v>4</v>
      </c>
      <c r="Q15" s="2">
        <v>95</v>
      </c>
      <c r="R15" s="2">
        <v>102</v>
      </c>
      <c r="S15" s="2">
        <f t="shared" si="1"/>
        <v>95</v>
      </c>
      <c r="T15" s="2">
        <f>IF(S15-P15&gt;'Inputs and Outputs Part A'!$B$4,S15-P15-'Inputs and Outputs Part A'!$B$4,0)</f>
        <v>0</v>
      </c>
      <c r="V15" s="6">
        <v>13</v>
      </c>
      <c r="W15" t="s">
        <v>1103</v>
      </c>
      <c r="X15" s="7">
        <v>44201</v>
      </c>
      <c r="Y15" s="2" t="s">
        <v>1</v>
      </c>
      <c r="Z15" s="2">
        <v>4</v>
      </c>
      <c r="AA15" s="2">
        <v>95</v>
      </c>
      <c r="AB15" s="2">
        <v>102</v>
      </c>
      <c r="AC15" s="2">
        <f t="shared" si="2"/>
        <v>95</v>
      </c>
      <c r="AD15" s="2">
        <f>IF(AC15-Z15&gt;'Inputs and Outputs Part A'!$B$4,AC15-Z15-'Inputs and Outputs Part A'!$B$4,0)</f>
        <v>0</v>
      </c>
      <c r="AE15" s="2"/>
      <c r="AF15" t="s">
        <v>1103</v>
      </c>
      <c r="AG15" s="7">
        <v>44201</v>
      </c>
      <c r="AH15" s="2" t="s">
        <v>1</v>
      </c>
      <c r="AI15" s="2">
        <v>4</v>
      </c>
      <c r="AJ15" s="2">
        <v>95</v>
      </c>
      <c r="AK15" s="2">
        <v>102</v>
      </c>
      <c r="AL15" s="2">
        <f t="shared" si="3"/>
        <v>95</v>
      </c>
      <c r="AM15" s="2">
        <f>IF(AL15-AI15&gt;'Inputs and Outputs Part A'!$B$4,AL15-AI15-'Inputs and Outputs Part A'!$B$4,0)</f>
        <v>0</v>
      </c>
      <c r="AN15" s="8"/>
      <c r="AO15" t="s">
        <v>1103</v>
      </c>
      <c r="AP15" s="7">
        <v>44201</v>
      </c>
      <c r="AQ15" s="2" t="s">
        <v>1</v>
      </c>
      <c r="AR15" s="2">
        <v>4</v>
      </c>
      <c r="AS15" s="2">
        <v>95</v>
      </c>
      <c r="AT15" s="2">
        <v>102</v>
      </c>
      <c r="AU15" s="2">
        <f t="shared" si="4"/>
        <v>95</v>
      </c>
      <c r="AV15" s="2">
        <f>IF(AU15-AR15&gt;'Inputs and Outputs Part A'!$B$4,AU15-AR15-'Inputs and Outputs Part A'!$B$4,0)</f>
        <v>0</v>
      </c>
      <c r="AW15" s="2"/>
    </row>
    <row r="16" spans="1:49" x14ac:dyDescent="0.3">
      <c r="A16" s="6">
        <v>14</v>
      </c>
      <c r="B16" t="s">
        <v>1103</v>
      </c>
      <c r="C16" s="7">
        <v>44201</v>
      </c>
      <c r="D16" s="2" t="s">
        <v>3</v>
      </c>
      <c r="E16" s="2">
        <v>5</v>
      </c>
      <c r="F16" s="2">
        <v>101</v>
      </c>
      <c r="G16" s="2">
        <v>101</v>
      </c>
      <c r="H16">
        <f t="shared" si="0"/>
        <v>101</v>
      </c>
      <c r="I16">
        <f>IF(H16-E16&gt;'Inputs and Outputs Part A'!$B$4,H16-E16-'Inputs and Outputs Part A'!$B$4,0)</f>
        <v>0</v>
      </c>
      <c r="J16">
        <f>'Inputs and Outputs Part A'!$B$5*'Data Sheet B'!H16-'Inputs and Outputs Part A'!$B$6*'Data Sheet B'!I16</f>
        <v>4040</v>
      </c>
      <c r="L16" s="6">
        <v>14</v>
      </c>
      <c r="M16" t="s">
        <v>1103</v>
      </c>
      <c r="N16" s="7">
        <v>44201</v>
      </c>
      <c r="O16" s="2" t="s">
        <v>3</v>
      </c>
      <c r="P16" s="2">
        <v>5</v>
      </c>
      <c r="Q16" s="2">
        <v>101</v>
      </c>
      <c r="R16" s="2">
        <v>102</v>
      </c>
      <c r="S16" s="2">
        <f t="shared" si="1"/>
        <v>101</v>
      </c>
      <c r="T16" s="2">
        <f>IF(S16-P16&gt;'Inputs and Outputs Part A'!$B$4,S16-P16-'Inputs and Outputs Part A'!$B$4,0)</f>
        <v>0</v>
      </c>
      <c r="V16" s="6">
        <v>14</v>
      </c>
      <c r="W16" t="s">
        <v>1103</v>
      </c>
      <c r="X16" s="7">
        <v>44201</v>
      </c>
      <c r="Y16" s="2" t="s">
        <v>3</v>
      </c>
      <c r="Z16" s="2">
        <v>5</v>
      </c>
      <c r="AA16" s="2">
        <v>101</v>
      </c>
      <c r="AB16" s="2">
        <v>102</v>
      </c>
      <c r="AC16" s="2">
        <f t="shared" si="2"/>
        <v>101</v>
      </c>
      <c r="AD16" s="2">
        <f>IF(AC16-Z16&gt;'Inputs and Outputs Part A'!$B$4,AC16-Z16-'Inputs and Outputs Part A'!$B$4,0)</f>
        <v>0</v>
      </c>
      <c r="AE16" s="2"/>
      <c r="AF16" t="s">
        <v>1103</v>
      </c>
      <c r="AG16" s="7">
        <v>44201</v>
      </c>
      <c r="AH16" s="2" t="s">
        <v>3</v>
      </c>
      <c r="AI16" s="2">
        <v>5</v>
      </c>
      <c r="AJ16" s="2">
        <v>101</v>
      </c>
      <c r="AK16" s="2">
        <v>102</v>
      </c>
      <c r="AL16" s="2">
        <f t="shared" si="3"/>
        <v>101</v>
      </c>
      <c r="AM16" s="2">
        <f>IF(AL16-AI16&gt;'Inputs and Outputs Part A'!$B$4,AL16-AI16-'Inputs and Outputs Part A'!$B$4,0)</f>
        <v>0</v>
      </c>
      <c r="AN16" s="8"/>
      <c r="AO16" t="s">
        <v>1103</v>
      </c>
      <c r="AP16" s="7">
        <v>44201</v>
      </c>
      <c r="AQ16" s="2" t="s">
        <v>3</v>
      </c>
      <c r="AR16" s="2">
        <v>5</v>
      </c>
      <c r="AS16" s="2">
        <v>101</v>
      </c>
      <c r="AT16" s="2">
        <v>102</v>
      </c>
      <c r="AU16" s="2">
        <f t="shared" si="4"/>
        <v>101</v>
      </c>
      <c r="AV16" s="2">
        <f>IF(AU16-AR16&gt;'Inputs and Outputs Part A'!$B$4,AU16-AR16-'Inputs and Outputs Part A'!$B$4,0)</f>
        <v>0</v>
      </c>
      <c r="AW16" s="2"/>
    </row>
    <row r="17" spans="1:49" x14ac:dyDescent="0.3">
      <c r="A17" s="6">
        <v>15</v>
      </c>
      <c r="B17" t="s">
        <v>1103</v>
      </c>
      <c r="C17" s="7">
        <v>44201</v>
      </c>
      <c r="D17" s="2" t="s">
        <v>2</v>
      </c>
      <c r="E17" s="2">
        <v>0</v>
      </c>
      <c r="F17" s="2">
        <v>107</v>
      </c>
      <c r="G17" s="2">
        <v>101</v>
      </c>
      <c r="H17">
        <f t="shared" si="0"/>
        <v>101</v>
      </c>
      <c r="I17">
        <f>IF(H17-E17&gt;'Inputs and Outputs Part A'!$B$4,H17-E17-'Inputs and Outputs Part A'!$B$4,0)</f>
        <v>1</v>
      </c>
      <c r="J17">
        <f>'Inputs and Outputs Part A'!$B$5*'Data Sheet B'!H17-'Inputs and Outputs Part A'!$B$6*'Data Sheet B'!I17</f>
        <v>3940</v>
      </c>
      <c r="L17" s="6">
        <v>15</v>
      </c>
      <c r="M17" t="s">
        <v>1103</v>
      </c>
      <c r="N17" s="7">
        <v>44201</v>
      </c>
      <c r="O17" s="2" t="s">
        <v>2</v>
      </c>
      <c r="P17" s="2">
        <v>0</v>
      </c>
      <c r="Q17" s="2">
        <v>107</v>
      </c>
      <c r="R17" s="2">
        <v>102</v>
      </c>
      <c r="S17" s="2">
        <f t="shared" si="1"/>
        <v>102</v>
      </c>
      <c r="T17" s="2">
        <f>IF(S17-P17&gt;'Inputs and Outputs Part A'!$B$4,S17-P17-'Inputs and Outputs Part A'!$B$4,0)</f>
        <v>2</v>
      </c>
      <c r="V17" s="6">
        <v>15</v>
      </c>
      <c r="W17" t="s">
        <v>1103</v>
      </c>
      <c r="X17" s="7">
        <v>44201</v>
      </c>
      <c r="Y17" s="2" t="s">
        <v>2</v>
      </c>
      <c r="Z17" s="2">
        <v>0</v>
      </c>
      <c r="AA17" s="2">
        <v>107</v>
      </c>
      <c r="AB17" s="2">
        <v>102</v>
      </c>
      <c r="AC17" s="2">
        <f t="shared" si="2"/>
        <v>102</v>
      </c>
      <c r="AD17" s="2">
        <f>IF(AC17-Z17&gt;'Inputs and Outputs Part A'!$B$4,AC17-Z17-'Inputs and Outputs Part A'!$B$4,0)</f>
        <v>2</v>
      </c>
      <c r="AE17" s="2"/>
      <c r="AF17" t="s">
        <v>1103</v>
      </c>
      <c r="AG17" s="7">
        <v>44201</v>
      </c>
      <c r="AH17" s="2" t="s">
        <v>2</v>
      </c>
      <c r="AI17" s="2">
        <v>0</v>
      </c>
      <c r="AJ17" s="2">
        <v>107</v>
      </c>
      <c r="AK17" s="2">
        <v>102</v>
      </c>
      <c r="AL17" s="2">
        <f t="shared" si="3"/>
        <v>102</v>
      </c>
      <c r="AM17" s="2">
        <f>IF(AL17-AI17&gt;'Inputs and Outputs Part A'!$B$4,AL17-AI17-'Inputs and Outputs Part A'!$B$4,0)</f>
        <v>2</v>
      </c>
      <c r="AN17" s="8"/>
      <c r="AO17" t="s">
        <v>1103</v>
      </c>
      <c r="AP17" s="7">
        <v>44201</v>
      </c>
      <c r="AQ17" s="2" t="s">
        <v>2</v>
      </c>
      <c r="AR17" s="2">
        <v>0</v>
      </c>
      <c r="AS17" s="2">
        <v>107</v>
      </c>
      <c r="AT17" s="2">
        <v>102</v>
      </c>
      <c r="AU17" s="2">
        <f t="shared" si="4"/>
        <v>102</v>
      </c>
      <c r="AV17" s="2">
        <f>IF(AU17-AR17&gt;'Inputs and Outputs Part A'!$B$4,AU17-AR17-'Inputs and Outputs Part A'!$B$4,0)</f>
        <v>2</v>
      </c>
      <c r="AW17" s="2"/>
    </row>
    <row r="18" spans="1:49" x14ac:dyDescent="0.3">
      <c r="A18" s="6">
        <v>16</v>
      </c>
      <c r="B18" t="s">
        <v>1102</v>
      </c>
      <c r="C18" s="7">
        <v>44202</v>
      </c>
      <c r="D18" s="2" t="s">
        <v>1</v>
      </c>
      <c r="E18" s="2">
        <v>6</v>
      </c>
      <c r="F18" s="2">
        <v>105</v>
      </c>
      <c r="G18" s="2">
        <v>101</v>
      </c>
      <c r="H18">
        <f t="shared" si="0"/>
        <v>101</v>
      </c>
      <c r="I18">
        <f>IF(H18-E18&gt;'Inputs and Outputs Part A'!$B$4,H18-E18-'Inputs and Outputs Part A'!$B$4,0)</f>
        <v>0</v>
      </c>
      <c r="J18">
        <f>'Inputs and Outputs Part A'!$B$5*'Data Sheet B'!H18-'Inputs and Outputs Part A'!$B$6*'Data Sheet B'!I18</f>
        <v>4040</v>
      </c>
      <c r="L18" s="6">
        <v>16</v>
      </c>
      <c r="M18" t="s">
        <v>1102</v>
      </c>
      <c r="N18" s="7">
        <v>44202</v>
      </c>
      <c r="O18" s="2" t="s">
        <v>1</v>
      </c>
      <c r="P18" s="2">
        <v>6</v>
      </c>
      <c r="Q18" s="2">
        <v>105</v>
      </c>
      <c r="R18" s="2">
        <v>102</v>
      </c>
      <c r="S18" s="2">
        <f t="shared" si="1"/>
        <v>102</v>
      </c>
      <c r="T18" s="2">
        <f>IF(S18-P18&gt;'Inputs and Outputs Part A'!$B$4,S18-P18-'Inputs and Outputs Part A'!$B$4,0)</f>
        <v>0</v>
      </c>
      <c r="V18" s="6">
        <v>16</v>
      </c>
      <c r="W18" t="s">
        <v>1102</v>
      </c>
      <c r="X18" s="7">
        <v>44202</v>
      </c>
      <c r="Y18" s="2" t="s">
        <v>1</v>
      </c>
      <c r="Z18" s="2">
        <v>6</v>
      </c>
      <c r="AA18" s="2">
        <v>105</v>
      </c>
      <c r="AB18" s="2">
        <v>102</v>
      </c>
      <c r="AC18" s="2">
        <f t="shared" si="2"/>
        <v>102</v>
      </c>
      <c r="AD18" s="2">
        <f>IF(AC18-Z18&gt;'Inputs and Outputs Part A'!$B$4,AC18-Z18-'Inputs and Outputs Part A'!$B$4,0)</f>
        <v>0</v>
      </c>
      <c r="AE18" s="2"/>
      <c r="AF18" t="s">
        <v>1102</v>
      </c>
      <c r="AG18" s="7">
        <v>44202</v>
      </c>
      <c r="AH18" s="2" t="s">
        <v>1</v>
      </c>
      <c r="AI18" s="2">
        <v>6</v>
      </c>
      <c r="AJ18" s="2">
        <v>105</v>
      </c>
      <c r="AK18" s="2">
        <v>102</v>
      </c>
      <c r="AL18" s="2">
        <f t="shared" si="3"/>
        <v>102</v>
      </c>
      <c r="AM18" s="2">
        <f>IF(AL18-AI18&gt;'Inputs and Outputs Part A'!$B$4,AL18-AI18-'Inputs and Outputs Part A'!$B$4,0)</f>
        <v>0</v>
      </c>
      <c r="AN18" s="8"/>
      <c r="AO18" t="s">
        <v>1102</v>
      </c>
      <c r="AP18" s="7">
        <v>44202</v>
      </c>
      <c r="AQ18" s="2" t="s">
        <v>1</v>
      </c>
      <c r="AR18" s="2">
        <v>6</v>
      </c>
      <c r="AS18" s="2">
        <v>105</v>
      </c>
      <c r="AT18" s="2">
        <v>102</v>
      </c>
      <c r="AU18" s="2">
        <f t="shared" si="4"/>
        <v>102</v>
      </c>
      <c r="AV18" s="2">
        <f>IF(AU18-AR18&gt;'Inputs and Outputs Part A'!$B$4,AU18-AR18-'Inputs and Outputs Part A'!$B$4,0)</f>
        <v>0</v>
      </c>
      <c r="AW18" s="2"/>
    </row>
    <row r="19" spans="1:49" x14ac:dyDescent="0.3">
      <c r="A19" s="6">
        <v>17</v>
      </c>
      <c r="B19" t="s">
        <v>1102</v>
      </c>
      <c r="C19" s="7">
        <v>44202</v>
      </c>
      <c r="D19" s="2" t="s">
        <v>3</v>
      </c>
      <c r="E19" s="2">
        <v>1</v>
      </c>
      <c r="F19" s="2">
        <v>96</v>
      </c>
      <c r="G19" s="2">
        <v>101</v>
      </c>
      <c r="H19">
        <f t="shared" si="0"/>
        <v>96</v>
      </c>
      <c r="I19">
        <f>IF(H19-E19&gt;'Inputs and Outputs Part A'!$B$4,H19-E19-'Inputs and Outputs Part A'!$B$4,0)</f>
        <v>0</v>
      </c>
      <c r="J19">
        <f>'Inputs and Outputs Part A'!$B$5*'Data Sheet B'!H19-'Inputs and Outputs Part A'!$B$6*'Data Sheet B'!I19</f>
        <v>3840</v>
      </c>
      <c r="L19" s="6">
        <v>17</v>
      </c>
      <c r="M19" t="s">
        <v>1102</v>
      </c>
      <c r="N19" s="7">
        <v>44202</v>
      </c>
      <c r="O19" s="2" t="s">
        <v>3</v>
      </c>
      <c r="P19" s="2">
        <v>1</v>
      </c>
      <c r="Q19" s="2">
        <v>96</v>
      </c>
      <c r="R19" s="2">
        <v>102</v>
      </c>
      <c r="S19" s="2">
        <f t="shared" si="1"/>
        <v>96</v>
      </c>
      <c r="T19" s="2">
        <f>IF(S19-P19&gt;'Inputs and Outputs Part A'!$B$4,S19-P19-'Inputs and Outputs Part A'!$B$4,0)</f>
        <v>0</v>
      </c>
      <c r="V19" s="6">
        <v>17</v>
      </c>
      <c r="W19" t="s">
        <v>1102</v>
      </c>
      <c r="X19" s="7">
        <v>44202</v>
      </c>
      <c r="Y19" s="2" t="s">
        <v>3</v>
      </c>
      <c r="Z19" s="2">
        <v>1</v>
      </c>
      <c r="AA19" s="2">
        <v>96</v>
      </c>
      <c r="AB19" s="2">
        <v>102</v>
      </c>
      <c r="AC19" s="2">
        <f t="shared" si="2"/>
        <v>96</v>
      </c>
      <c r="AD19" s="2">
        <f>IF(AC19-Z19&gt;'Inputs and Outputs Part A'!$B$4,AC19-Z19-'Inputs and Outputs Part A'!$B$4,0)</f>
        <v>0</v>
      </c>
      <c r="AE19" s="2"/>
      <c r="AF19" t="s">
        <v>1102</v>
      </c>
      <c r="AG19" s="7">
        <v>44202</v>
      </c>
      <c r="AH19" s="2" t="s">
        <v>3</v>
      </c>
      <c r="AI19" s="2">
        <v>1</v>
      </c>
      <c r="AJ19" s="2">
        <v>96</v>
      </c>
      <c r="AK19" s="2">
        <v>102</v>
      </c>
      <c r="AL19" s="2">
        <f t="shared" si="3"/>
        <v>96</v>
      </c>
      <c r="AM19" s="2">
        <f>IF(AL19-AI19&gt;'Inputs and Outputs Part A'!$B$4,AL19-AI19-'Inputs and Outputs Part A'!$B$4,0)</f>
        <v>0</v>
      </c>
      <c r="AN19" s="8"/>
      <c r="AO19" t="s">
        <v>1102</v>
      </c>
      <c r="AP19" s="7">
        <v>44202</v>
      </c>
      <c r="AQ19" s="2" t="s">
        <v>3</v>
      </c>
      <c r="AR19" s="2">
        <v>1</v>
      </c>
      <c r="AS19" s="2">
        <v>96</v>
      </c>
      <c r="AT19" s="2">
        <v>102</v>
      </c>
      <c r="AU19" s="2">
        <f t="shared" si="4"/>
        <v>96</v>
      </c>
      <c r="AV19" s="2">
        <f>IF(AU19-AR19&gt;'Inputs and Outputs Part A'!$B$4,AU19-AR19-'Inputs and Outputs Part A'!$B$4,0)</f>
        <v>0</v>
      </c>
      <c r="AW19" s="2"/>
    </row>
    <row r="20" spans="1:49" x14ac:dyDescent="0.3">
      <c r="A20" s="6">
        <v>18</v>
      </c>
      <c r="B20" t="s">
        <v>1102</v>
      </c>
      <c r="C20" s="7">
        <v>44202</v>
      </c>
      <c r="D20" s="2" t="s">
        <v>2</v>
      </c>
      <c r="E20" s="2">
        <v>0</v>
      </c>
      <c r="F20" s="2">
        <v>106</v>
      </c>
      <c r="G20" s="2">
        <v>101</v>
      </c>
      <c r="H20">
        <f t="shared" si="0"/>
        <v>101</v>
      </c>
      <c r="I20">
        <f>IF(H20-E20&gt;'Inputs and Outputs Part A'!$B$4,H20-E20-'Inputs and Outputs Part A'!$B$4,0)</f>
        <v>1</v>
      </c>
      <c r="J20">
        <f>'Inputs and Outputs Part A'!$B$5*'Data Sheet B'!H20-'Inputs and Outputs Part A'!$B$6*'Data Sheet B'!I20</f>
        <v>3940</v>
      </c>
      <c r="L20" s="6">
        <v>18</v>
      </c>
      <c r="M20" t="s">
        <v>1102</v>
      </c>
      <c r="N20" s="7">
        <v>44202</v>
      </c>
      <c r="O20" s="2" t="s">
        <v>2</v>
      </c>
      <c r="P20" s="2">
        <v>0</v>
      </c>
      <c r="Q20" s="2">
        <v>106</v>
      </c>
      <c r="R20" s="2">
        <v>102</v>
      </c>
      <c r="S20" s="2">
        <f t="shared" si="1"/>
        <v>102</v>
      </c>
      <c r="T20" s="2">
        <f>IF(S20-P20&gt;'Inputs and Outputs Part A'!$B$4,S20-P20-'Inputs and Outputs Part A'!$B$4,0)</f>
        <v>2</v>
      </c>
      <c r="V20" s="6">
        <v>18</v>
      </c>
      <c r="W20" t="s">
        <v>1102</v>
      </c>
      <c r="X20" s="7">
        <v>44202</v>
      </c>
      <c r="Y20" s="2" t="s">
        <v>2</v>
      </c>
      <c r="Z20" s="2">
        <v>0</v>
      </c>
      <c r="AA20" s="2">
        <v>106</v>
      </c>
      <c r="AB20" s="2">
        <v>102</v>
      </c>
      <c r="AC20" s="2">
        <f t="shared" si="2"/>
        <v>102</v>
      </c>
      <c r="AD20" s="2">
        <f>IF(AC20-Z20&gt;'Inputs and Outputs Part A'!$B$4,AC20-Z20-'Inputs and Outputs Part A'!$B$4,0)</f>
        <v>2</v>
      </c>
      <c r="AE20" s="2"/>
      <c r="AF20" t="s">
        <v>1102</v>
      </c>
      <c r="AG20" s="7">
        <v>44202</v>
      </c>
      <c r="AH20" s="2" t="s">
        <v>2</v>
      </c>
      <c r="AI20" s="2">
        <v>0</v>
      </c>
      <c r="AJ20" s="2">
        <v>106</v>
      </c>
      <c r="AK20" s="2">
        <v>102</v>
      </c>
      <c r="AL20" s="2">
        <f t="shared" si="3"/>
        <v>102</v>
      </c>
      <c r="AM20" s="2">
        <f>IF(AL20-AI20&gt;'Inputs and Outputs Part A'!$B$4,AL20-AI20-'Inputs and Outputs Part A'!$B$4,0)</f>
        <v>2</v>
      </c>
      <c r="AN20" s="8"/>
      <c r="AO20" t="s">
        <v>1102</v>
      </c>
      <c r="AP20" s="7">
        <v>44202</v>
      </c>
      <c r="AQ20" s="2" t="s">
        <v>2</v>
      </c>
      <c r="AR20" s="2">
        <v>0</v>
      </c>
      <c r="AS20" s="2">
        <v>106</v>
      </c>
      <c r="AT20" s="2">
        <v>102</v>
      </c>
      <c r="AU20" s="2">
        <f t="shared" si="4"/>
        <v>102</v>
      </c>
      <c r="AV20" s="2">
        <f>IF(AU20-AR20&gt;'Inputs and Outputs Part A'!$B$4,AU20-AR20-'Inputs and Outputs Part A'!$B$4,0)</f>
        <v>2</v>
      </c>
      <c r="AW20" s="2"/>
    </row>
    <row r="21" spans="1:49" x14ac:dyDescent="0.3">
      <c r="A21" s="6">
        <v>19</v>
      </c>
      <c r="B21" t="s">
        <v>1100</v>
      </c>
      <c r="C21" s="7">
        <v>44203</v>
      </c>
      <c r="D21" s="2" t="s">
        <v>1</v>
      </c>
      <c r="E21" s="2">
        <v>3</v>
      </c>
      <c r="F21" s="2">
        <v>96</v>
      </c>
      <c r="G21" s="2">
        <v>101</v>
      </c>
      <c r="H21">
        <f t="shared" si="0"/>
        <v>96</v>
      </c>
      <c r="I21">
        <f>IF(H21-E21&gt;'Inputs and Outputs Part A'!$B$4,H21-E21-'Inputs and Outputs Part A'!$B$4,0)</f>
        <v>0</v>
      </c>
      <c r="J21">
        <f>'Inputs and Outputs Part A'!$B$5*'Data Sheet B'!H21-'Inputs and Outputs Part A'!$B$6*'Data Sheet B'!I21</f>
        <v>3840</v>
      </c>
      <c r="L21" s="6">
        <v>19</v>
      </c>
      <c r="M21" t="s">
        <v>1100</v>
      </c>
      <c r="N21" s="7">
        <v>44203</v>
      </c>
      <c r="O21" s="2" t="s">
        <v>1</v>
      </c>
      <c r="P21" s="2">
        <v>3</v>
      </c>
      <c r="Q21" s="2">
        <v>96</v>
      </c>
      <c r="R21" s="2">
        <v>102</v>
      </c>
      <c r="S21" s="2">
        <f t="shared" si="1"/>
        <v>96</v>
      </c>
      <c r="T21" s="2">
        <f>IF(S21-P21&gt;'Inputs and Outputs Part A'!$B$4,S21-P21-'Inputs and Outputs Part A'!$B$4,0)</f>
        <v>0</v>
      </c>
      <c r="V21" s="6">
        <v>19</v>
      </c>
      <c r="W21" t="s">
        <v>1100</v>
      </c>
      <c r="X21" s="7">
        <v>44203</v>
      </c>
      <c r="Y21" s="2" t="s">
        <v>1</v>
      </c>
      <c r="Z21" s="2">
        <v>3</v>
      </c>
      <c r="AA21" s="2">
        <v>96</v>
      </c>
      <c r="AB21" s="2">
        <v>102</v>
      </c>
      <c r="AC21" s="2">
        <f t="shared" si="2"/>
        <v>96</v>
      </c>
      <c r="AD21" s="2">
        <f>IF(AC21-Z21&gt;'Inputs and Outputs Part A'!$B$4,AC21-Z21-'Inputs and Outputs Part A'!$B$4,0)</f>
        <v>0</v>
      </c>
      <c r="AE21" s="2"/>
      <c r="AF21" t="s">
        <v>1100</v>
      </c>
      <c r="AG21" s="7">
        <v>44203</v>
      </c>
      <c r="AH21" s="2" t="s">
        <v>1</v>
      </c>
      <c r="AI21" s="2">
        <v>3</v>
      </c>
      <c r="AJ21" s="2">
        <v>96</v>
      </c>
      <c r="AK21" s="2">
        <v>102</v>
      </c>
      <c r="AL21" s="2">
        <f t="shared" si="3"/>
        <v>96</v>
      </c>
      <c r="AM21" s="2">
        <f>IF(AL21-AI21&gt;'Inputs and Outputs Part A'!$B$4,AL21-AI21-'Inputs and Outputs Part A'!$B$4,0)</f>
        <v>0</v>
      </c>
      <c r="AN21" s="8"/>
      <c r="AO21" t="s">
        <v>1100</v>
      </c>
      <c r="AP21" s="7">
        <v>44203</v>
      </c>
      <c r="AQ21" s="2" t="s">
        <v>1</v>
      </c>
      <c r="AR21" s="2">
        <v>3</v>
      </c>
      <c r="AS21" s="2">
        <v>96</v>
      </c>
      <c r="AT21" s="2">
        <v>102</v>
      </c>
      <c r="AU21" s="2">
        <f t="shared" si="4"/>
        <v>96</v>
      </c>
      <c r="AV21" s="2">
        <f>IF(AU21-AR21&gt;'Inputs and Outputs Part A'!$B$4,AU21-AR21-'Inputs and Outputs Part A'!$B$4,0)</f>
        <v>0</v>
      </c>
      <c r="AW21" s="2"/>
    </row>
    <row r="22" spans="1:49" x14ac:dyDescent="0.3">
      <c r="A22" s="6">
        <v>20</v>
      </c>
      <c r="B22" t="s">
        <v>1100</v>
      </c>
      <c r="C22" s="7">
        <v>44203</v>
      </c>
      <c r="D22" s="2" t="s">
        <v>3</v>
      </c>
      <c r="E22" s="2">
        <v>2</v>
      </c>
      <c r="F22" s="2">
        <v>98</v>
      </c>
      <c r="G22" s="2">
        <v>101</v>
      </c>
      <c r="H22">
        <f t="shared" si="0"/>
        <v>98</v>
      </c>
      <c r="I22">
        <f>IF(H22-E22&gt;'Inputs and Outputs Part A'!$B$4,H22-E22-'Inputs and Outputs Part A'!$B$4,0)</f>
        <v>0</v>
      </c>
      <c r="J22">
        <f>'Inputs and Outputs Part A'!$B$5*'Data Sheet B'!H22-'Inputs and Outputs Part A'!$B$6*'Data Sheet B'!I22</f>
        <v>3920</v>
      </c>
      <c r="L22" s="6">
        <v>20</v>
      </c>
      <c r="M22" t="s">
        <v>1100</v>
      </c>
      <c r="N22" s="7">
        <v>44203</v>
      </c>
      <c r="O22" s="2" t="s">
        <v>3</v>
      </c>
      <c r="P22" s="2">
        <v>2</v>
      </c>
      <c r="Q22" s="2">
        <v>98</v>
      </c>
      <c r="R22" s="2">
        <v>102</v>
      </c>
      <c r="S22" s="2">
        <f t="shared" si="1"/>
        <v>98</v>
      </c>
      <c r="T22" s="2">
        <f>IF(S22-P22&gt;'Inputs and Outputs Part A'!$B$4,S22-P22-'Inputs and Outputs Part A'!$B$4,0)</f>
        <v>0</v>
      </c>
      <c r="V22" s="6">
        <v>20</v>
      </c>
      <c r="W22" t="s">
        <v>1100</v>
      </c>
      <c r="X22" s="7">
        <v>44203</v>
      </c>
      <c r="Y22" s="2" t="s">
        <v>3</v>
      </c>
      <c r="Z22" s="2">
        <v>2</v>
      </c>
      <c r="AA22" s="2">
        <v>98</v>
      </c>
      <c r="AB22" s="2">
        <v>102</v>
      </c>
      <c r="AC22" s="2">
        <f t="shared" si="2"/>
        <v>98</v>
      </c>
      <c r="AD22" s="2">
        <f>IF(AC22-Z22&gt;'Inputs and Outputs Part A'!$B$4,AC22-Z22-'Inputs and Outputs Part A'!$B$4,0)</f>
        <v>0</v>
      </c>
      <c r="AE22" s="2"/>
      <c r="AF22" t="s">
        <v>1100</v>
      </c>
      <c r="AG22" s="7">
        <v>44203</v>
      </c>
      <c r="AH22" s="2" t="s">
        <v>3</v>
      </c>
      <c r="AI22" s="2">
        <v>2</v>
      </c>
      <c r="AJ22" s="2">
        <v>98</v>
      </c>
      <c r="AK22" s="2">
        <v>102</v>
      </c>
      <c r="AL22" s="2">
        <f t="shared" si="3"/>
        <v>98</v>
      </c>
      <c r="AM22" s="2">
        <f>IF(AL22-AI22&gt;'Inputs and Outputs Part A'!$B$4,AL22-AI22-'Inputs and Outputs Part A'!$B$4,0)</f>
        <v>0</v>
      </c>
      <c r="AN22" s="8"/>
      <c r="AO22" t="s">
        <v>1100</v>
      </c>
      <c r="AP22" s="7">
        <v>44203</v>
      </c>
      <c r="AQ22" s="2" t="s">
        <v>3</v>
      </c>
      <c r="AR22" s="2">
        <v>2</v>
      </c>
      <c r="AS22" s="2">
        <v>98</v>
      </c>
      <c r="AT22" s="2">
        <v>102</v>
      </c>
      <c r="AU22" s="2">
        <f t="shared" si="4"/>
        <v>98</v>
      </c>
      <c r="AV22" s="2">
        <f>IF(AU22-AR22&gt;'Inputs and Outputs Part A'!$B$4,AU22-AR22-'Inputs and Outputs Part A'!$B$4,0)</f>
        <v>0</v>
      </c>
      <c r="AW22" s="2"/>
    </row>
    <row r="23" spans="1:49" x14ac:dyDescent="0.3">
      <c r="A23" s="6">
        <v>21</v>
      </c>
      <c r="B23" t="s">
        <v>1100</v>
      </c>
      <c r="C23" s="7">
        <v>44203</v>
      </c>
      <c r="D23" s="2" t="s">
        <v>2</v>
      </c>
      <c r="E23" s="2">
        <v>0</v>
      </c>
      <c r="F23" s="2">
        <v>106</v>
      </c>
      <c r="G23" s="2">
        <v>101</v>
      </c>
      <c r="H23">
        <f t="shared" si="0"/>
        <v>101</v>
      </c>
      <c r="I23">
        <f>IF(H23-E23&gt;'Inputs and Outputs Part A'!$B$4,H23-E23-'Inputs and Outputs Part A'!$B$4,0)</f>
        <v>1</v>
      </c>
      <c r="J23">
        <f>'Inputs and Outputs Part A'!$B$5*'Data Sheet B'!H23-'Inputs and Outputs Part A'!$B$6*'Data Sheet B'!I23</f>
        <v>3940</v>
      </c>
      <c r="L23" s="6">
        <v>21</v>
      </c>
      <c r="M23" t="s">
        <v>1100</v>
      </c>
      <c r="N23" s="7">
        <v>44203</v>
      </c>
      <c r="O23" s="2" t="s">
        <v>2</v>
      </c>
      <c r="P23" s="2">
        <v>0</v>
      </c>
      <c r="Q23" s="2">
        <v>106</v>
      </c>
      <c r="R23" s="2">
        <v>102</v>
      </c>
      <c r="S23" s="2">
        <f t="shared" si="1"/>
        <v>102</v>
      </c>
      <c r="T23" s="2">
        <f>IF(S23-P23&gt;'Inputs and Outputs Part A'!$B$4,S23-P23-'Inputs and Outputs Part A'!$B$4,0)</f>
        <v>2</v>
      </c>
      <c r="V23" s="6">
        <v>21</v>
      </c>
      <c r="W23" t="s">
        <v>1100</v>
      </c>
      <c r="X23" s="7">
        <v>44203</v>
      </c>
      <c r="Y23" s="2" t="s">
        <v>2</v>
      </c>
      <c r="Z23" s="2">
        <v>0</v>
      </c>
      <c r="AA23" s="2">
        <v>106</v>
      </c>
      <c r="AB23" s="2">
        <v>102</v>
      </c>
      <c r="AC23" s="2">
        <f t="shared" si="2"/>
        <v>102</v>
      </c>
      <c r="AD23" s="2">
        <f>IF(AC23-Z23&gt;'Inputs and Outputs Part A'!$B$4,AC23-Z23-'Inputs and Outputs Part A'!$B$4,0)</f>
        <v>2</v>
      </c>
      <c r="AE23" s="2"/>
      <c r="AF23" t="s">
        <v>1100</v>
      </c>
      <c r="AG23" s="7">
        <v>44203</v>
      </c>
      <c r="AH23" s="2" t="s">
        <v>2</v>
      </c>
      <c r="AI23" s="2">
        <v>0</v>
      </c>
      <c r="AJ23" s="2">
        <v>106</v>
      </c>
      <c r="AK23" s="2">
        <v>102</v>
      </c>
      <c r="AL23" s="2">
        <f t="shared" si="3"/>
        <v>102</v>
      </c>
      <c r="AM23" s="2">
        <f>IF(AL23-AI23&gt;'Inputs and Outputs Part A'!$B$4,AL23-AI23-'Inputs and Outputs Part A'!$B$4,0)</f>
        <v>2</v>
      </c>
      <c r="AN23" s="8"/>
      <c r="AO23" t="s">
        <v>1100</v>
      </c>
      <c r="AP23" s="7">
        <v>44203</v>
      </c>
      <c r="AQ23" s="2" t="s">
        <v>2</v>
      </c>
      <c r="AR23" s="2">
        <v>0</v>
      </c>
      <c r="AS23" s="2">
        <v>106</v>
      </c>
      <c r="AT23" s="2">
        <v>102</v>
      </c>
      <c r="AU23" s="2">
        <f t="shared" si="4"/>
        <v>102</v>
      </c>
      <c r="AV23" s="2">
        <f>IF(AU23-AR23&gt;'Inputs and Outputs Part A'!$B$4,AU23-AR23-'Inputs and Outputs Part A'!$B$4,0)</f>
        <v>2</v>
      </c>
      <c r="AW23" s="2"/>
    </row>
    <row r="24" spans="1:49" x14ac:dyDescent="0.3">
      <c r="A24" s="6">
        <v>22</v>
      </c>
      <c r="B24" t="s">
        <v>1101</v>
      </c>
      <c r="C24" s="7">
        <v>44204</v>
      </c>
      <c r="D24" s="2" t="s">
        <v>1</v>
      </c>
      <c r="E24" s="2">
        <v>1</v>
      </c>
      <c r="F24" s="2">
        <v>103</v>
      </c>
      <c r="G24" s="2">
        <v>101</v>
      </c>
      <c r="H24">
        <f t="shared" si="0"/>
        <v>101</v>
      </c>
      <c r="I24">
        <f>IF(H24-E24&gt;'Inputs and Outputs Part A'!$B$4,H24-E24-'Inputs and Outputs Part A'!$B$4,0)</f>
        <v>0</v>
      </c>
      <c r="J24">
        <f>'Inputs and Outputs Part A'!$B$5*'Data Sheet B'!H24-'Inputs and Outputs Part A'!$B$6*'Data Sheet B'!I24</f>
        <v>4040</v>
      </c>
      <c r="L24" s="6">
        <v>22</v>
      </c>
      <c r="M24" t="s">
        <v>1101</v>
      </c>
      <c r="N24" s="7">
        <v>44204</v>
      </c>
      <c r="O24" s="2" t="s">
        <v>1</v>
      </c>
      <c r="P24" s="2">
        <v>1</v>
      </c>
      <c r="Q24" s="2">
        <v>103</v>
      </c>
      <c r="R24" s="2">
        <v>102</v>
      </c>
      <c r="S24" s="2">
        <f t="shared" si="1"/>
        <v>102</v>
      </c>
      <c r="T24" s="2">
        <f>IF(S24-P24&gt;'Inputs and Outputs Part A'!$B$4,S24-P24-'Inputs and Outputs Part A'!$B$4,0)</f>
        <v>1</v>
      </c>
      <c r="V24" s="6">
        <v>22</v>
      </c>
      <c r="W24" t="s">
        <v>1101</v>
      </c>
      <c r="X24" s="7">
        <v>44204</v>
      </c>
      <c r="Y24" s="2" t="s">
        <v>1</v>
      </c>
      <c r="Z24" s="2">
        <v>1</v>
      </c>
      <c r="AA24" s="2">
        <v>103</v>
      </c>
      <c r="AB24" s="2">
        <v>102</v>
      </c>
      <c r="AC24" s="2">
        <f t="shared" si="2"/>
        <v>102</v>
      </c>
      <c r="AD24" s="2">
        <f>IF(AC24-Z24&gt;'Inputs and Outputs Part A'!$B$4,AC24-Z24-'Inputs and Outputs Part A'!$B$4,0)</f>
        <v>1</v>
      </c>
      <c r="AE24" s="2"/>
      <c r="AF24" t="s">
        <v>1101</v>
      </c>
      <c r="AG24" s="7">
        <v>44204</v>
      </c>
      <c r="AH24" s="2" t="s">
        <v>1</v>
      </c>
      <c r="AI24" s="2">
        <v>1</v>
      </c>
      <c r="AJ24" s="2">
        <v>103</v>
      </c>
      <c r="AK24" s="2">
        <v>102</v>
      </c>
      <c r="AL24" s="2">
        <f t="shared" si="3"/>
        <v>102</v>
      </c>
      <c r="AM24" s="2">
        <f>IF(AL24-AI24&gt;'Inputs and Outputs Part A'!$B$4,AL24-AI24-'Inputs and Outputs Part A'!$B$4,0)</f>
        <v>1</v>
      </c>
      <c r="AN24" s="8"/>
      <c r="AO24" t="s">
        <v>1101</v>
      </c>
      <c r="AP24" s="7">
        <v>44204</v>
      </c>
      <c r="AQ24" s="2" t="s">
        <v>1</v>
      </c>
      <c r="AR24" s="2">
        <v>1</v>
      </c>
      <c r="AS24" s="2">
        <v>103</v>
      </c>
      <c r="AT24" s="2">
        <v>102</v>
      </c>
      <c r="AU24" s="2">
        <f t="shared" si="4"/>
        <v>102</v>
      </c>
      <c r="AV24" s="2">
        <f>IF(AU24-AR24&gt;'Inputs and Outputs Part A'!$B$4,AU24-AR24-'Inputs and Outputs Part A'!$B$4,0)</f>
        <v>1</v>
      </c>
      <c r="AW24" s="2"/>
    </row>
    <row r="25" spans="1:49" x14ac:dyDescent="0.3">
      <c r="A25" s="6">
        <v>23</v>
      </c>
      <c r="B25" t="s">
        <v>1101</v>
      </c>
      <c r="C25" s="7">
        <v>44204</v>
      </c>
      <c r="D25" s="2" t="s">
        <v>3</v>
      </c>
      <c r="E25" s="2">
        <v>0</v>
      </c>
      <c r="F25" s="2">
        <v>96</v>
      </c>
      <c r="G25" s="2">
        <v>101</v>
      </c>
      <c r="H25">
        <f t="shared" si="0"/>
        <v>96</v>
      </c>
      <c r="I25">
        <f>IF(H25-E25&gt;'Inputs and Outputs Part A'!$B$4,H25-E25-'Inputs and Outputs Part A'!$B$4,0)</f>
        <v>0</v>
      </c>
      <c r="J25">
        <f>'Inputs and Outputs Part A'!$B$5*'Data Sheet B'!H25-'Inputs and Outputs Part A'!$B$6*'Data Sheet B'!I25</f>
        <v>3840</v>
      </c>
      <c r="L25" s="6">
        <v>23</v>
      </c>
      <c r="M25" t="s">
        <v>1101</v>
      </c>
      <c r="N25" s="7">
        <v>44204</v>
      </c>
      <c r="O25" s="2" t="s">
        <v>3</v>
      </c>
      <c r="P25" s="2">
        <v>0</v>
      </c>
      <c r="Q25" s="2">
        <v>96</v>
      </c>
      <c r="R25" s="2">
        <v>102</v>
      </c>
      <c r="S25" s="2">
        <f t="shared" si="1"/>
        <v>96</v>
      </c>
      <c r="T25" s="2">
        <f>IF(S25-P25&gt;'Inputs and Outputs Part A'!$B$4,S25-P25-'Inputs and Outputs Part A'!$B$4,0)</f>
        <v>0</v>
      </c>
      <c r="V25" s="6">
        <v>23</v>
      </c>
      <c r="W25" t="s">
        <v>1101</v>
      </c>
      <c r="X25" s="7">
        <v>44204</v>
      </c>
      <c r="Y25" s="2" t="s">
        <v>3</v>
      </c>
      <c r="Z25" s="2">
        <v>0</v>
      </c>
      <c r="AA25" s="2">
        <v>96</v>
      </c>
      <c r="AB25" s="2">
        <v>102</v>
      </c>
      <c r="AC25" s="2">
        <f t="shared" si="2"/>
        <v>96</v>
      </c>
      <c r="AD25" s="2">
        <f>IF(AC25-Z25&gt;'Inputs and Outputs Part A'!$B$4,AC25-Z25-'Inputs and Outputs Part A'!$B$4,0)</f>
        <v>0</v>
      </c>
      <c r="AE25" s="2"/>
      <c r="AF25" t="s">
        <v>1101</v>
      </c>
      <c r="AG25" s="7">
        <v>44204</v>
      </c>
      <c r="AH25" s="2" t="s">
        <v>3</v>
      </c>
      <c r="AI25" s="2">
        <v>0</v>
      </c>
      <c r="AJ25" s="2">
        <v>96</v>
      </c>
      <c r="AK25" s="2">
        <v>102</v>
      </c>
      <c r="AL25" s="2">
        <f t="shared" si="3"/>
        <v>96</v>
      </c>
      <c r="AM25" s="2">
        <f>IF(AL25-AI25&gt;'Inputs and Outputs Part A'!$B$4,AL25-AI25-'Inputs and Outputs Part A'!$B$4,0)</f>
        <v>0</v>
      </c>
      <c r="AN25" s="8"/>
      <c r="AO25" t="s">
        <v>1101</v>
      </c>
      <c r="AP25" s="7">
        <v>44204</v>
      </c>
      <c r="AQ25" s="2" t="s">
        <v>3</v>
      </c>
      <c r="AR25" s="2">
        <v>0</v>
      </c>
      <c r="AS25" s="2">
        <v>96</v>
      </c>
      <c r="AT25" s="2">
        <v>102</v>
      </c>
      <c r="AU25" s="2">
        <f t="shared" si="4"/>
        <v>96</v>
      </c>
      <c r="AV25" s="2">
        <f>IF(AU25-AR25&gt;'Inputs and Outputs Part A'!$B$4,AU25-AR25-'Inputs and Outputs Part A'!$B$4,0)</f>
        <v>0</v>
      </c>
      <c r="AW25" s="2"/>
    </row>
    <row r="26" spans="1:49" x14ac:dyDescent="0.3">
      <c r="A26" s="6">
        <v>24</v>
      </c>
      <c r="B26" t="s">
        <v>1101</v>
      </c>
      <c r="C26" s="7">
        <v>44204</v>
      </c>
      <c r="D26" s="2" t="s">
        <v>2</v>
      </c>
      <c r="E26" s="2">
        <v>1</v>
      </c>
      <c r="F26" s="2">
        <v>104</v>
      </c>
      <c r="G26" s="2">
        <v>101</v>
      </c>
      <c r="H26">
        <f t="shared" si="0"/>
        <v>101</v>
      </c>
      <c r="I26">
        <f>IF(H26-E26&gt;'Inputs and Outputs Part A'!$B$4,H26-E26-'Inputs and Outputs Part A'!$B$4,0)</f>
        <v>0</v>
      </c>
      <c r="J26">
        <f>'Inputs and Outputs Part A'!$B$5*'Data Sheet B'!H26-'Inputs and Outputs Part A'!$B$6*'Data Sheet B'!I26</f>
        <v>4040</v>
      </c>
      <c r="L26" s="6">
        <v>24</v>
      </c>
      <c r="M26" t="s">
        <v>1101</v>
      </c>
      <c r="N26" s="7">
        <v>44204</v>
      </c>
      <c r="O26" s="2" t="s">
        <v>2</v>
      </c>
      <c r="P26" s="2">
        <v>1</v>
      </c>
      <c r="Q26" s="2">
        <v>104</v>
      </c>
      <c r="R26" s="2">
        <v>102</v>
      </c>
      <c r="S26" s="2">
        <f t="shared" si="1"/>
        <v>102</v>
      </c>
      <c r="T26" s="2">
        <f>IF(S26-P26&gt;'Inputs and Outputs Part A'!$B$4,S26-P26-'Inputs and Outputs Part A'!$B$4,0)</f>
        <v>1</v>
      </c>
      <c r="V26" s="6">
        <v>24</v>
      </c>
      <c r="W26" t="s">
        <v>1101</v>
      </c>
      <c r="X26" s="7">
        <v>44204</v>
      </c>
      <c r="Y26" s="2" t="s">
        <v>2</v>
      </c>
      <c r="Z26" s="2">
        <v>1</v>
      </c>
      <c r="AA26" s="2">
        <v>104</v>
      </c>
      <c r="AB26" s="2">
        <v>102</v>
      </c>
      <c r="AC26" s="2">
        <f t="shared" si="2"/>
        <v>102</v>
      </c>
      <c r="AD26" s="2">
        <f>IF(AC26-Z26&gt;'Inputs and Outputs Part A'!$B$4,AC26-Z26-'Inputs and Outputs Part A'!$B$4,0)</f>
        <v>1</v>
      </c>
      <c r="AE26" s="2"/>
      <c r="AF26" t="s">
        <v>1101</v>
      </c>
      <c r="AG26" s="7">
        <v>44204</v>
      </c>
      <c r="AH26" s="2" t="s">
        <v>2</v>
      </c>
      <c r="AI26" s="2">
        <v>1</v>
      </c>
      <c r="AJ26" s="2">
        <v>104</v>
      </c>
      <c r="AK26" s="2">
        <v>102</v>
      </c>
      <c r="AL26" s="2">
        <f t="shared" si="3"/>
        <v>102</v>
      </c>
      <c r="AM26" s="2">
        <f>IF(AL26-AI26&gt;'Inputs and Outputs Part A'!$B$4,AL26-AI26-'Inputs and Outputs Part A'!$B$4,0)</f>
        <v>1</v>
      </c>
      <c r="AN26" s="8"/>
      <c r="AO26" t="s">
        <v>1101</v>
      </c>
      <c r="AP26" s="7">
        <v>44204</v>
      </c>
      <c r="AQ26" s="2" t="s">
        <v>2</v>
      </c>
      <c r="AR26" s="2">
        <v>1</v>
      </c>
      <c r="AS26" s="2">
        <v>104</v>
      </c>
      <c r="AT26" s="2">
        <v>102</v>
      </c>
      <c r="AU26" s="2">
        <f t="shared" si="4"/>
        <v>102</v>
      </c>
      <c r="AV26" s="2">
        <f>IF(AU26-AR26&gt;'Inputs and Outputs Part A'!$B$4,AU26-AR26-'Inputs and Outputs Part A'!$B$4,0)</f>
        <v>1</v>
      </c>
      <c r="AW26" s="2"/>
    </row>
    <row r="27" spans="1:49" x14ac:dyDescent="0.3">
      <c r="A27" s="6">
        <v>25</v>
      </c>
      <c r="B27" t="s">
        <v>1106</v>
      </c>
      <c r="C27" s="7">
        <v>44205</v>
      </c>
      <c r="D27" s="2" t="s">
        <v>1</v>
      </c>
      <c r="E27" s="2">
        <v>5</v>
      </c>
      <c r="F27" s="2">
        <v>105</v>
      </c>
      <c r="G27" s="2">
        <v>101</v>
      </c>
      <c r="H27">
        <f t="shared" si="0"/>
        <v>101</v>
      </c>
      <c r="I27">
        <f>IF(H27-E27&gt;'Inputs and Outputs Part A'!$B$4,H27-E27-'Inputs and Outputs Part A'!$B$4,0)</f>
        <v>0</v>
      </c>
      <c r="J27">
        <f>'Inputs and Outputs Part A'!$B$5*'Data Sheet B'!H27-'Inputs and Outputs Part A'!$B$6*'Data Sheet B'!I27</f>
        <v>4040</v>
      </c>
      <c r="L27" s="6">
        <v>25</v>
      </c>
      <c r="M27" t="s">
        <v>1106</v>
      </c>
      <c r="N27" s="7">
        <v>44205</v>
      </c>
      <c r="O27" s="2" t="s">
        <v>1</v>
      </c>
      <c r="P27" s="2">
        <v>5</v>
      </c>
      <c r="Q27" s="2">
        <v>105</v>
      </c>
      <c r="R27" s="2">
        <v>102</v>
      </c>
      <c r="S27" s="2">
        <f t="shared" si="1"/>
        <v>102</v>
      </c>
      <c r="T27" s="2">
        <f>IF(S27-P27&gt;'Inputs and Outputs Part A'!$B$4,S27-P27-'Inputs and Outputs Part A'!$B$4,0)</f>
        <v>0</v>
      </c>
      <c r="V27" s="6">
        <v>25</v>
      </c>
      <c r="W27" t="s">
        <v>1106</v>
      </c>
      <c r="X27" s="7">
        <v>44205</v>
      </c>
      <c r="Y27" s="2" t="s">
        <v>1</v>
      </c>
      <c r="Z27" s="2">
        <v>5</v>
      </c>
      <c r="AA27" s="2">
        <v>105</v>
      </c>
      <c r="AB27" s="2">
        <v>102</v>
      </c>
      <c r="AC27" s="2">
        <f t="shared" si="2"/>
        <v>102</v>
      </c>
      <c r="AD27" s="2">
        <f>IF(AC27-Z27&gt;'Inputs and Outputs Part A'!$B$4,AC27-Z27-'Inputs and Outputs Part A'!$B$4,0)</f>
        <v>0</v>
      </c>
      <c r="AE27" s="2"/>
      <c r="AF27" t="s">
        <v>1106</v>
      </c>
      <c r="AG27" s="7">
        <v>44205</v>
      </c>
      <c r="AH27" s="2" t="s">
        <v>1</v>
      </c>
      <c r="AI27" s="2">
        <v>5</v>
      </c>
      <c r="AJ27" s="2">
        <v>105</v>
      </c>
      <c r="AK27" s="2">
        <v>102</v>
      </c>
      <c r="AL27" s="2">
        <f t="shared" si="3"/>
        <v>102</v>
      </c>
      <c r="AM27" s="2">
        <f>IF(AL27-AI27&gt;'Inputs and Outputs Part A'!$B$4,AL27-AI27-'Inputs and Outputs Part A'!$B$4,0)</f>
        <v>0</v>
      </c>
      <c r="AN27" s="8"/>
      <c r="AO27" t="s">
        <v>1106</v>
      </c>
      <c r="AP27" s="7">
        <v>44205</v>
      </c>
      <c r="AQ27" s="2" t="s">
        <v>1</v>
      </c>
      <c r="AR27" s="2">
        <v>5</v>
      </c>
      <c r="AS27" s="2">
        <v>105</v>
      </c>
      <c r="AT27" s="2">
        <v>102</v>
      </c>
      <c r="AU27" s="2">
        <f t="shared" si="4"/>
        <v>102</v>
      </c>
      <c r="AV27" s="2">
        <f>IF(AU27-AR27&gt;'Inputs and Outputs Part A'!$B$4,AU27-AR27-'Inputs and Outputs Part A'!$B$4,0)</f>
        <v>0</v>
      </c>
      <c r="AW27" s="2"/>
    </row>
    <row r="28" spans="1:49" x14ac:dyDescent="0.3">
      <c r="A28" s="6">
        <v>26</v>
      </c>
      <c r="B28" t="s">
        <v>1106</v>
      </c>
      <c r="C28" s="7">
        <v>44205</v>
      </c>
      <c r="D28" s="2" t="s">
        <v>3</v>
      </c>
      <c r="E28" s="2">
        <v>5</v>
      </c>
      <c r="F28" s="2">
        <v>108</v>
      </c>
      <c r="G28" s="2">
        <v>101</v>
      </c>
      <c r="H28">
        <f t="shared" si="0"/>
        <v>101</v>
      </c>
      <c r="I28">
        <f>IF(H28-E28&gt;'Inputs and Outputs Part A'!$B$4,H28-E28-'Inputs and Outputs Part A'!$B$4,0)</f>
        <v>0</v>
      </c>
      <c r="J28">
        <f>'Inputs and Outputs Part A'!$B$5*'Data Sheet B'!H28-'Inputs and Outputs Part A'!$B$6*'Data Sheet B'!I28</f>
        <v>4040</v>
      </c>
      <c r="L28" s="6">
        <v>26</v>
      </c>
      <c r="M28" t="s">
        <v>1106</v>
      </c>
      <c r="N28" s="7">
        <v>44205</v>
      </c>
      <c r="O28" s="2" t="s">
        <v>3</v>
      </c>
      <c r="P28" s="2">
        <v>5</v>
      </c>
      <c r="Q28" s="2">
        <v>108</v>
      </c>
      <c r="R28" s="2">
        <v>102</v>
      </c>
      <c r="S28" s="2">
        <f t="shared" si="1"/>
        <v>102</v>
      </c>
      <c r="T28" s="2">
        <f>IF(S28-P28&gt;'Inputs and Outputs Part A'!$B$4,S28-P28-'Inputs and Outputs Part A'!$B$4,0)</f>
        <v>0</v>
      </c>
      <c r="V28" s="6">
        <v>26</v>
      </c>
      <c r="W28" t="s">
        <v>1106</v>
      </c>
      <c r="X28" s="7">
        <v>44205</v>
      </c>
      <c r="Y28" s="2" t="s">
        <v>3</v>
      </c>
      <c r="Z28" s="2">
        <v>5</v>
      </c>
      <c r="AA28" s="2">
        <v>108</v>
      </c>
      <c r="AB28" s="2">
        <v>102</v>
      </c>
      <c r="AC28" s="2">
        <f t="shared" si="2"/>
        <v>102</v>
      </c>
      <c r="AD28" s="2">
        <f>IF(AC28-Z28&gt;'Inputs and Outputs Part A'!$B$4,AC28-Z28-'Inputs and Outputs Part A'!$B$4,0)</f>
        <v>0</v>
      </c>
      <c r="AE28" s="2"/>
      <c r="AF28" t="s">
        <v>1106</v>
      </c>
      <c r="AG28" s="7">
        <v>44205</v>
      </c>
      <c r="AH28" s="2" t="s">
        <v>3</v>
      </c>
      <c r="AI28" s="2">
        <v>5</v>
      </c>
      <c r="AJ28" s="2">
        <v>108</v>
      </c>
      <c r="AK28" s="2">
        <v>102</v>
      </c>
      <c r="AL28" s="2">
        <f t="shared" si="3"/>
        <v>102</v>
      </c>
      <c r="AM28" s="2">
        <f>IF(AL28-AI28&gt;'Inputs and Outputs Part A'!$B$4,AL28-AI28-'Inputs and Outputs Part A'!$B$4,0)</f>
        <v>0</v>
      </c>
      <c r="AN28" s="8"/>
      <c r="AO28" t="s">
        <v>1106</v>
      </c>
      <c r="AP28" s="7">
        <v>44205</v>
      </c>
      <c r="AQ28" s="2" t="s">
        <v>3</v>
      </c>
      <c r="AR28" s="2">
        <v>5</v>
      </c>
      <c r="AS28" s="2">
        <v>108</v>
      </c>
      <c r="AT28" s="2">
        <v>102</v>
      </c>
      <c r="AU28" s="2">
        <f t="shared" si="4"/>
        <v>102</v>
      </c>
      <c r="AV28" s="2">
        <f>IF(AU28-AR28&gt;'Inputs and Outputs Part A'!$B$4,AU28-AR28-'Inputs and Outputs Part A'!$B$4,0)</f>
        <v>0</v>
      </c>
      <c r="AW28" s="2"/>
    </row>
    <row r="29" spans="1:49" x14ac:dyDescent="0.3">
      <c r="A29" s="6">
        <v>27</v>
      </c>
      <c r="B29" t="s">
        <v>1106</v>
      </c>
      <c r="C29" s="7">
        <v>44205</v>
      </c>
      <c r="D29" s="2" t="s">
        <v>2</v>
      </c>
      <c r="E29" s="2">
        <v>0</v>
      </c>
      <c r="F29" s="2">
        <v>115</v>
      </c>
      <c r="G29" s="2">
        <v>101</v>
      </c>
      <c r="H29">
        <f t="shared" si="0"/>
        <v>101</v>
      </c>
      <c r="I29">
        <f>IF(H29-E29&gt;'Inputs and Outputs Part A'!$B$4,H29-E29-'Inputs and Outputs Part A'!$B$4,0)</f>
        <v>1</v>
      </c>
      <c r="J29">
        <f>'Inputs and Outputs Part A'!$B$5*'Data Sheet B'!H29-'Inputs and Outputs Part A'!$B$6*'Data Sheet B'!I29</f>
        <v>3940</v>
      </c>
      <c r="L29" s="6">
        <v>27</v>
      </c>
      <c r="M29" t="s">
        <v>1106</v>
      </c>
      <c r="N29" s="7">
        <v>44205</v>
      </c>
      <c r="O29" s="2" t="s">
        <v>2</v>
      </c>
      <c r="P29" s="2">
        <v>0</v>
      </c>
      <c r="Q29" s="2">
        <v>115</v>
      </c>
      <c r="R29" s="2">
        <v>102</v>
      </c>
      <c r="S29" s="2">
        <f t="shared" si="1"/>
        <v>102</v>
      </c>
      <c r="T29" s="2">
        <f>IF(S29-P29&gt;'Inputs and Outputs Part A'!$B$4,S29-P29-'Inputs and Outputs Part A'!$B$4,0)</f>
        <v>2</v>
      </c>
      <c r="V29" s="6">
        <v>27</v>
      </c>
      <c r="W29" t="s">
        <v>1106</v>
      </c>
      <c r="X29" s="7">
        <v>44205</v>
      </c>
      <c r="Y29" s="2" t="s">
        <v>2</v>
      </c>
      <c r="Z29" s="2">
        <v>0</v>
      </c>
      <c r="AA29" s="2">
        <v>115</v>
      </c>
      <c r="AB29" s="2">
        <v>102</v>
      </c>
      <c r="AC29" s="2">
        <f t="shared" si="2"/>
        <v>102</v>
      </c>
      <c r="AD29" s="2">
        <f>IF(AC29-Z29&gt;'Inputs and Outputs Part A'!$B$4,AC29-Z29-'Inputs and Outputs Part A'!$B$4,0)</f>
        <v>2</v>
      </c>
      <c r="AE29" s="2"/>
      <c r="AF29" t="s">
        <v>1106</v>
      </c>
      <c r="AG29" s="7">
        <v>44205</v>
      </c>
      <c r="AH29" s="2" t="s">
        <v>2</v>
      </c>
      <c r="AI29" s="2">
        <v>0</v>
      </c>
      <c r="AJ29" s="2">
        <v>115</v>
      </c>
      <c r="AK29" s="2">
        <v>102</v>
      </c>
      <c r="AL29" s="2">
        <f t="shared" si="3"/>
        <v>102</v>
      </c>
      <c r="AM29" s="2">
        <f>IF(AL29-AI29&gt;'Inputs and Outputs Part A'!$B$4,AL29-AI29-'Inputs and Outputs Part A'!$B$4,0)</f>
        <v>2</v>
      </c>
      <c r="AN29" s="8"/>
      <c r="AO29" t="s">
        <v>1106</v>
      </c>
      <c r="AP29" s="7">
        <v>44205</v>
      </c>
      <c r="AQ29" s="2" t="s">
        <v>2</v>
      </c>
      <c r="AR29" s="2">
        <v>0</v>
      </c>
      <c r="AS29" s="2">
        <v>115</v>
      </c>
      <c r="AT29" s="2">
        <v>102</v>
      </c>
      <c r="AU29" s="2">
        <f t="shared" si="4"/>
        <v>102</v>
      </c>
      <c r="AV29" s="2">
        <f>IF(AU29-AR29&gt;'Inputs and Outputs Part A'!$B$4,AU29-AR29-'Inputs and Outputs Part A'!$B$4,0)</f>
        <v>2</v>
      </c>
      <c r="AW29" s="2"/>
    </row>
    <row r="30" spans="1:49" x14ac:dyDescent="0.3">
      <c r="A30" s="6">
        <v>28</v>
      </c>
      <c r="B30" t="s">
        <v>1105</v>
      </c>
      <c r="C30" s="7">
        <v>44206</v>
      </c>
      <c r="D30" s="2" t="s">
        <v>1</v>
      </c>
      <c r="E30" s="2">
        <v>3</v>
      </c>
      <c r="F30" s="2">
        <v>111</v>
      </c>
      <c r="G30" s="2">
        <v>101</v>
      </c>
      <c r="H30">
        <f t="shared" si="0"/>
        <v>101</v>
      </c>
      <c r="I30">
        <f>IF(H30-E30&gt;'Inputs and Outputs Part A'!$B$4,H30-E30-'Inputs and Outputs Part A'!$B$4,0)</f>
        <v>0</v>
      </c>
      <c r="J30">
        <f>'Inputs and Outputs Part A'!$B$5*'Data Sheet B'!H30-'Inputs and Outputs Part A'!$B$6*'Data Sheet B'!I30</f>
        <v>4040</v>
      </c>
      <c r="L30" s="6">
        <v>28</v>
      </c>
      <c r="M30" t="s">
        <v>1105</v>
      </c>
      <c r="N30" s="7">
        <v>44206</v>
      </c>
      <c r="O30" s="2" t="s">
        <v>1</v>
      </c>
      <c r="P30" s="2">
        <v>3</v>
      </c>
      <c r="Q30" s="2">
        <v>111</v>
      </c>
      <c r="R30" s="2">
        <v>102</v>
      </c>
      <c r="S30" s="2">
        <f t="shared" si="1"/>
        <v>102</v>
      </c>
      <c r="T30" s="2">
        <f>IF(S30-P30&gt;'Inputs and Outputs Part A'!$B$4,S30-P30-'Inputs and Outputs Part A'!$B$4,0)</f>
        <v>0</v>
      </c>
      <c r="V30" s="6">
        <v>28</v>
      </c>
      <c r="W30" t="s">
        <v>1105</v>
      </c>
      <c r="X30" s="7">
        <v>44206</v>
      </c>
      <c r="Y30" s="2" t="s">
        <v>1</v>
      </c>
      <c r="Z30" s="2">
        <v>3</v>
      </c>
      <c r="AA30" s="2">
        <v>111</v>
      </c>
      <c r="AB30" s="2">
        <v>102</v>
      </c>
      <c r="AC30" s="2">
        <f t="shared" si="2"/>
        <v>102</v>
      </c>
      <c r="AD30" s="2">
        <f>IF(AC30-Z30&gt;'Inputs and Outputs Part A'!$B$4,AC30-Z30-'Inputs and Outputs Part A'!$B$4,0)</f>
        <v>0</v>
      </c>
      <c r="AE30" s="2"/>
      <c r="AF30" t="s">
        <v>1105</v>
      </c>
      <c r="AG30" s="7">
        <v>44206</v>
      </c>
      <c r="AH30" s="2" t="s">
        <v>1</v>
      </c>
      <c r="AI30" s="2">
        <v>3</v>
      </c>
      <c r="AJ30" s="2">
        <v>111</v>
      </c>
      <c r="AK30" s="2">
        <v>102</v>
      </c>
      <c r="AL30" s="2">
        <f t="shared" si="3"/>
        <v>102</v>
      </c>
      <c r="AM30" s="2">
        <f>IF(AL30-AI30&gt;'Inputs and Outputs Part A'!$B$4,AL30-AI30-'Inputs and Outputs Part A'!$B$4,0)</f>
        <v>0</v>
      </c>
      <c r="AN30" s="8"/>
      <c r="AO30" t="s">
        <v>1105</v>
      </c>
      <c r="AP30" s="7">
        <v>44206</v>
      </c>
      <c r="AQ30" s="2" t="s">
        <v>1</v>
      </c>
      <c r="AR30" s="2">
        <v>3</v>
      </c>
      <c r="AS30" s="2">
        <v>111</v>
      </c>
      <c r="AT30" s="2">
        <v>102</v>
      </c>
      <c r="AU30" s="2">
        <f t="shared" si="4"/>
        <v>102</v>
      </c>
      <c r="AV30" s="2">
        <f>IF(AU30-AR30&gt;'Inputs and Outputs Part A'!$B$4,AU30-AR30-'Inputs and Outputs Part A'!$B$4,0)</f>
        <v>0</v>
      </c>
      <c r="AW30" s="2"/>
    </row>
    <row r="31" spans="1:49" x14ac:dyDescent="0.3">
      <c r="A31" s="6">
        <v>29</v>
      </c>
      <c r="B31" t="s">
        <v>1105</v>
      </c>
      <c r="C31" s="7">
        <v>44206</v>
      </c>
      <c r="D31" s="2" t="s">
        <v>3</v>
      </c>
      <c r="E31" s="2">
        <v>4</v>
      </c>
      <c r="F31" s="2">
        <v>104</v>
      </c>
      <c r="G31" s="2">
        <v>101</v>
      </c>
      <c r="H31">
        <f t="shared" si="0"/>
        <v>101</v>
      </c>
      <c r="I31">
        <f>IF(H31-E31&gt;'Inputs and Outputs Part A'!$B$4,H31-E31-'Inputs and Outputs Part A'!$B$4,0)</f>
        <v>0</v>
      </c>
      <c r="J31">
        <f>'Inputs and Outputs Part A'!$B$5*'Data Sheet B'!H31-'Inputs and Outputs Part A'!$B$6*'Data Sheet B'!I31</f>
        <v>4040</v>
      </c>
      <c r="L31" s="6">
        <v>29</v>
      </c>
      <c r="M31" t="s">
        <v>1105</v>
      </c>
      <c r="N31" s="7">
        <v>44206</v>
      </c>
      <c r="O31" s="2" t="s">
        <v>3</v>
      </c>
      <c r="P31" s="2">
        <v>4</v>
      </c>
      <c r="Q31" s="2">
        <v>104</v>
      </c>
      <c r="R31" s="2">
        <v>102</v>
      </c>
      <c r="S31" s="2">
        <f t="shared" si="1"/>
        <v>102</v>
      </c>
      <c r="T31" s="2">
        <f>IF(S31-P31&gt;'Inputs and Outputs Part A'!$B$4,S31-P31-'Inputs and Outputs Part A'!$B$4,0)</f>
        <v>0</v>
      </c>
      <c r="V31" s="6">
        <v>29</v>
      </c>
      <c r="W31" t="s">
        <v>1105</v>
      </c>
      <c r="X31" s="7">
        <v>44206</v>
      </c>
      <c r="Y31" s="2" t="s">
        <v>3</v>
      </c>
      <c r="Z31" s="2">
        <v>4</v>
      </c>
      <c r="AA31" s="2">
        <v>104</v>
      </c>
      <c r="AB31" s="2">
        <v>102</v>
      </c>
      <c r="AC31" s="2">
        <f t="shared" si="2"/>
        <v>102</v>
      </c>
      <c r="AD31" s="2">
        <f>IF(AC31-Z31&gt;'Inputs and Outputs Part A'!$B$4,AC31-Z31-'Inputs and Outputs Part A'!$B$4,0)</f>
        <v>0</v>
      </c>
      <c r="AE31" s="2"/>
      <c r="AF31" t="s">
        <v>1105</v>
      </c>
      <c r="AG31" s="7">
        <v>44206</v>
      </c>
      <c r="AH31" s="2" t="s">
        <v>3</v>
      </c>
      <c r="AI31" s="2">
        <v>4</v>
      </c>
      <c r="AJ31" s="2">
        <v>104</v>
      </c>
      <c r="AK31" s="2">
        <v>102</v>
      </c>
      <c r="AL31" s="2">
        <f t="shared" si="3"/>
        <v>102</v>
      </c>
      <c r="AM31" s="2">
        <f>IF(AL31-AI31&gt;'Inputs and Outputs Part A'!$B$4,AL31-AI31-'Inputs and Outputs Part A'!$B$4,0)</f>
        <v>0</v>
      </c>
      <c r="AN31" s="8"/>
      <c r="AO31" t="s">
        <v>1105</v>
      </c>
      <c r="AP31" s="7">
        <v>44206</v>
      </c>
      <c r="AQ31" s="2" t="s">
        <v>3</v>
      </c>
      <c r="AR31" s="2">
        <v>4</v>
      </c>
      <c r="AS31" s="2">
        <v>104</v>
      </c>
      <c r="AT31" s="2">
        <v>102</v>
      </c>
      <c r="AU31" s="2">
        <f t="shared" si="4"/>
        <v>102</v>
      </c>
      <c r="AV31" s="2">
        <f>IF(AU31-AR31&gt;'Inputs and Outputs Part A'!$B$4,AU31-AR31-'Inputs and Outputs Part A'!$B$4,0)</f>
        <v>0</v>
      </c>
      <c r="AW31" s="2"/>
    </row>
    <row r="32" spans="1:49" x14ac:dyDescent="0.3">
      <c r="A32" s="6">
        <v>30</v>
      </c>
      <c r="B32" t="s">
        <v>1105</v>
      </c>
      <c r="C32" s="7">
        <v>44206</v>
      </c>
      <c r="D32" s="2" t="s">
        <v>2</v>
      </c>
      <c r="E32" s="2">
        <v>2</v>
      </c>
      <c r="F32" s="2">
        <v>111</v>
      </c>
      <c r="G32" s="2">
        <v>101</v>
      </c>
      <c r="H32">
        <f t="shared" si="0"/>
        <v>101</v>
      </c>
      <c r="I32">
        <f>IF(H32-E32&gt;'Inputs and Outputs Part A'!$B$4,H32-E32-'Inputs and Outputs Part A'!$B$4,0)</f>
        <v>0</v>
      </c>
      <c r="J32">
        <f>'Inputs and Outputs Part A'!$B$5*'Data Sheet B'!H32-'Inputs and Outputs Part A'!$B$6*'Data Sheet B'!I32</f>
        <v>4040</v>
      </c>
      <c r="L32" s="6">
        <v>30</v>
      </c>
      <c r="M32" t="s">
        <v>1105</v>
      </c>
      <c r="N32" s="7">
        <v>44206</v>
      </c>
      <c r="O32" s="2" t="s">
        <v>2</v>
      </c>
      <c r="P32" s="2">
        <v>2</v>
      </c>
      <c r="Q32" s="2">
        <v>111</v>
      </c>
      <c r="R32" s="2">
        <v>102</v>
      </c>
      <c r="S32" s="2">
        <f t="shared" si="1"/>
        <v>102</v>
      </c>
      <c r="T32" s="2">
        <f>IF(S32-P32&gt;'Inputs and Outputs Part A'!$B$4,S32-P32-'Inputs and Outputs Part A'!$B$4,0)</f>
        <v>0</v>
      </c>
      <c r="V32" s="6">
        <v>30</v>
      </c>
      <c r="W32" t="s">
        <v>1105</v>
      </c>
      <c r="X32" s="7">
        <v>44206</v>
      </c>
      <c r="Y32" s="2" t="s">
        <v>2</v>
      </c>
      <c r="Z32" s="2">
        <v>2</v>
      </c>
      <c r="AA32" s="2">
        <v>111</v>
      </c>
      <c r="AB32" s="2">
        <v>102</v>
      </c>
      <c r="AC32" s="2">
        <f t="shared" si="2"/>
        <v>102</v>
      </c>
      <c r="AD32" s="2">
        <f>IF(AC32-Z32&gt;'Inputs and Outputs Part A'!$B$4,AC32-Z32-'Inputs and Outputs Part A'!$B$4,0)</f>
        <v>0</v>
      </c>
      <c r="AE32" s="2"/>
      <c r="AF32" t="s">
        <v>1105</v>
      </c>
      <c r="AG32" s="7">
        <v>44206</v>
      </c>
      <c r="AH32" s="2" t="s">
        <v>2</v>
      </c>
      <c r="AI32" s="2">
        <v>2</v>
      </c>
      <c r="AJ32" s="2">
        <v>111</v>
      </c>
      <c r="AK32" s="2">
        <v>102</v>
      </c>
      <c r="AL32" s="2">
        <f t="shared" si="3"/>
        <v>102</v>
      </c>
      <c r="AM32" s="2">
        <f>IF(AL32-AI32&gt;'Inputs and Outputs Part A'!$B$4,AL32-AI32-'Inputs and Outputs Part A'!$B$4,0)</f>
        <v>0</v>
      </c>
      <c r="AN32" s="8"/>
      <c r="AO32" t="s">
        <v>1105</v>
      </c>
      <c r="AP32" s="7">
        <v>44206</v>
      </c>
      <c r="AQ32" s="2" t="s">
        <v>2</v>
      </c>
      <c r="AR32" s="2">
        <v>2</v>
      </c>
      <c r="AS32" s="2">
        <v>111</v>
      </c>
      <c r="AT32" s="2">
        <v>102</v>
      </c>
      <c r="AU32" s="2">
        <f t="shared" si="4"/>
        <v>102</v>
      </c>
      <c r="AV32" s="2">
        <f>IF(AU32-AR32&gt;'Inputs and Outputs Part A'!$B$4,AU32-AR32-'Inputs and Outputs Part A'!$B$4,0)</f>
        <v>0</v>
      </c>
      <c r="AW32" s="2"/>
    </row>
    <row r="33" spans="1:49" x14ac:dyDescent="0.3">
      <c r="A33" s="6">
        <v>31</v>
      </c>
      <c r="B33" t="s">
        <v>1104</v>
      </c>
      <c r="C33" s="7">
        <v>44207</v>
      </c>
      <c r="D33" s="2" t="s">
        <v>1</v>
      </c>
      <c r="E33" s="2">
        <v>2</v>
      </c>
      <c r="F33" s="2">
        <v>99</v>
      </c>
      <c r="G33" s="2">
        <v>101</v>
      </c>
      <c r="H33">
        <f t="shared" si="0"/>
        <v>99</v>
      </c>
      <c r="I33">
        <f>IF(H33-E33&gt;'Inputs and Outputs Part A'!$B$4,H33-E33-'Inputs and Outputs Part A'!$B$4,0)</f>
        <v>0</v>
      </c>
      <c r="J33">
        <f>'Inputs and Outputs Part A'!$B$5*'Data Sheet B'!H33-'Inputs and Outputs Part A'!$B$6*'Data Sheet B'!I33</f>
        <v>3960</v>
      </c>
      <c r="L33" s="6">
        <v>31</v>
      </c>
      <c r="M33" t="s">
        <v>1104</v>
      </c>
      <c r="N33" s="7">
        <v>44207</v>
      </c>
      <c r="O33" s="2" t="s">
        <v>1</v>
      </c>
      <c r="P33" s="2">
        <v>2</v>
      </c>
      <c r="Q33" s="2">
        <v>99</v>
      </c>
      <c r="R33" s="2">
        <v>102</v>
      </c>
      <c r="S33" s="2">
        <f t="shared" si="1"/>
        <v>99</v>
      </c>
      <c r="T33" s="2">
        <f>IF(S33-P33&gt;'Inputs and Outputs Part A'!$B$4,S33-P33-'Inputs and Outputs Part A'!$B$4,0)</f>
        <v>0</v>
      </c>
      <c r="V33" s="6">
        <v>31</v>
      </c>
      <c r="W33" t="s">
        <v>1104</v>
      </c>
      <c r="X33" s="7">
        <v>44207</v>
      </c>
      <c r="Y33" s="2" t="s">
        <v>1</v>
      </c>
      <c r="Z33" s="2">
        <v>2</v>
      </c>
      <c r="AA33" s="2">
        <v>99</v>
      </c>
      <c r="AB33" s="2">
        <v>102</v>
      </c>
      <c r="AC33" s="2">
        <f t="shared" si="2"/>
        <v>99</v>
      </c>
      <c r="AD33" s="2">
        <f>IF(AC33-Z33&gt;'Inputs and Outputs Part A'!$B$4,AC33-Z33-'Inputs and Outputs Part A'!$B$4,0)</f>
        <v>0</v>
      </c>
      <c r="AE33" s="2"/>
      <c r="AF33" t="s">
        <v>1104</v>
      </c>
      <c r="AG33" s="7">
        <v>44207</v>
      </c>
      <c r="AH33" s="2" t="s">
        <v>1</v>
      </c>
      <c r="AI33" s="2">
        <v>2</v>
      </c>
      <c r="AJ33" s="2">
        <v>99</v>
      </c>
      <c r="AK33" s="2">
        <v>102</v>
      </c>
      <c r="AL33" s="2">
        <f t="shared" si="3"/>
        <v>99</v>
      </c>
      <c r="AM33" s="2">
        <f>IF(AL33-AI33&gt;'Inputs and Outputs Part A'!$B$4,AL33-AI33-'Inputs and Outputs Part A'!$B$4,0)</f>
        <v>0</v>
      </c>
      <c r="AN33" s="8"/>
      <c r="AO33" t="s">
        <v>1104</v>
      </c>
      <c r="AP33" s="7">
        <v>44207</v>
      </c>
      <c r="AQ33" s="2" t="s">
        <v>1</v>
      </c>
      <c r="AR33" s="2">
        <v>2</v>
      </c>
      <c r="AS33" s="2">
        <v>99</v>
      </c>
      <c r="AT33" s="2">
        <v>102</v>
      </c>
      <c r="AU33" s="2">
        <f t="shared" si="4"/>
        <v>99</v>
      </c>
      <c r="AV33" s="2">
        <f>IF(AU33-AR33&gt;'Inputs and Outputs Part A'!$B$4,AU33-AR33-'Inputs and Outputs Part A'!$B$4,0)</f>
        <v>0</v>
      </c>
      <c r="AW33" s="2"/>
    </row>
    <row r="34" spans="1:49" x14ac:dyDescent="0.3">
      <c r="A34" s="6">
        <v>32</v>
      </c>
      <c r="B34" t="s">
        <v>1104</v>
      </c>
      <c r="C34" s="7">
        <v>44207</v>
      </c>
      <c r="D34" s="2" t="s">
        <v>3</v>
      </c>
      <c r="E34" s="2">
        <v>2</v>
      </c>
      <c r="F34" s="2">
        <v>94</v>
      </c>
      <c r="G34" s="2">
        <v>101</v>
      </c>
      <c r="H34">
        <f t="shared" si="0"/>
        <v>94</v>
      </c>
      <c r="I34">
        <f>IF(H34-E34&gt;'Inputs and Outputs Part A'!$B$4,H34-E34-'Inputs and Outputs Part A'!$B$4,0)</f>
        <v>0</v>
      </c>
      <c r="J34">
        <f>'Inputs and Outputs Part A'!$B$5*'Data Sheet B'!H34-'Inputs and Outputs Part A'!$B$6*'Data Sheet B'!I34</f>
        <v>3760</v>
      </c>
      <c r="L34" s="6">
        <v>32</v>
      </c>
      <c r="M34" t="s">
        <v>1104</v>
      </c>
      <c r="N34" s="7">
        <v>44207</v>
      </c>
      <c r="O34" s="2" t="s">
        <v>3</v>
      </c>
      <c r="P34" s="2">
        <v>2</v>
      </c>
      <c r="Q34" s="2">
        <v>94</v>
      </c>
      <c r="R34" s="2">
        <v>102</v>
      </c>
      <c r="S34" s="2">
        <f t="shared" si="1"/>
        <v>94</v>
      </c>
      <c r="T34" s="2">
        <f>IF(S34-P34&gt;'Inputs and Outputs Part A'!$B$4,S34-P34-'Inputs and Outputs Part A'!$B$4,0)</f>
        <v>0</v>
      </c>
      <c r="V34" s="6">
        <v>32</v>
      </c>
      <c r="W34" t="s">
        <v>1104</v>
      </c>
      <c r="X34" s="7">
        <v>44207</v>
      </c>
      <c r="Y34" s="2" t="s">
        <v>3</v>
      </c>
      <c r="Z34" s="2">
        <v>2</v>
      </c>
      <c r="AA34" s="2">
        <v>94</v>
      </c>
      <c r="AB34" s="2">
        <v>102</v>
      </c>
      <c r="AC34" s="2">
        <f t="shared" si="2"/>
        <v>94</v>
      </c>
      <c r="AD34" s="2">
        <f>IF(AC34-Z34&gt;'Inputs and Outputs Part A'!$B$4,AC34-Z34-'Inputs and Outputs Part A'!$B$4,0)</f>
        <v>0</v>
      </c>
      <c r="AE34" s="2"/>
      <c r="AF34" t="s">
        <v>1104</v>
      </c>
      <c r="AG34" s="7">
        <v>44207</v>
      </c>
      <c r="AH34" s="2" t="s">
        <v>3</v>
      </c>
      <c r="AI34" s="2">
        <v>2</v>
      </c>
      <c r="AJ34" s="2">
        <v>94</v>
      </c>
      <c r="AK34" s="2">
        <v>102</v>
      </c>
      <c r="AL34" s="2">
        <f t="shared" si="3"/>
        <v>94</v>
      </c>
      <c r="AM34" s="2">
        <f>IF(AL34-AI34&gt;'Inputs and Outputs Part A'!$B$4,AL34-AI34-'Inputs and Outputs Part A'!$B$4,0)</f>
        <v>0</v>
      </c>
      <c r="AN34" s="8"/>
      <c r="AO34" t="s">
        <v>1104</v>
      </c>
      <c r="AP34" s="7">
        <v>44207</v>
      </c>
      <c r="AQ34" s="2" t="s">
        <v>3</v>
      </c>
      <c r="AR34" s="2">
        <v>2</v>
      </c>
      <c r="AS34" s="2">
        <v>94</v>
      </c>
      <c r="AT34" s="2">
        <v>102</v>
      </c>
      <c r="AU34" s="2">
        <f t="shared" si="4"/>
        <v>94</v>
      </c>
      <c r="AV34" s="2">
        <f>IF(AU34-AR34&gt;'Inputs and Outputs Part A'!$B$4,AU34-AR34-'Inputs and Outputs Part A'!$B$4,0)</f>
        <v>0</v>
      </c>
      <c r="AW34" s="2"/>
    </row>
    <row r="35" spans="1:49" x14ac:dyDescent="0.3">
      <c r="A35" s="6">
        <v>33</v>
      </c>
      <c r="B35" t="s">
        <v>1104</v>
      </c>
      <c r="C35" s="7">
        <v>44207</v>
      </c>
      <c r="D35" s="2" t="s">
        <v>2</v>
      </c>
      <c r="E35" s="2">
        <v>2</v>
      </c>
      <c r="F35" s="2">
        <v>113</v>
      </c>
      <c r="G35" s="2">
        <v>101</v>
      </c>
      <c r="H35">
        <f t="shared" si="0"/>
        <v>101</v>
      </c>
      <c r="I35">
        <f>IF(H35-E35&gt;'Inputs and Outputs Part A'!$B$4,H35-E35-'Inputs and Outputs Part A'!$B$4,0)</f>
        <v>0</v>
      </c>
      <c r="J35">
        <f>'Inputs and Outputs Part A'!$B$5*'Data Sheet B'!H35-'Inputs and Outputs Part A'!$B$6*'Data Sheet B'!I35</f>
        <v>4040</v>
      </c>
      <c r="L35" s="6">
        <v>33</v>
      </c>
      <c r="M35" t="s">
        <v>1104</v>
      </c>
      <c r="N35" s="7">
        <v>44207</v>
      </c>
      <c r="O35" s="2" t="s">
        <v>2</v>
      </c>
      <c r="P35" s="2">
        <v>2</v>
      </c>
      <c r="Q35" s="2">
        <v>113</v>
      </c>
      <c r="R35" s="2">
        <v>102</v>
      </c>
      <c r="S35" s="2">
        <f t="shared" si="1"/>
        <v>102</v>
      </c>
      <c r="T35" s="2">
        <f>IF(S35-P35&gt;'Inputs and Outputs Part A'!$B$4,S35-P35-'Inputs and Outputs Part A'!$B$4,0)</f>
        <v>0</v>
      </c>
      <c r="V35" s="6">
        <v>33</v>
      </c>
      <c r="W35" t="s">
        <v>1104</v>
      </c>
      <c r="X35" s="7">
        <v>44207</v>
      </c>
      <c r="Y35" s="2" t="s">
        <v>2</v>
      </c>
      <c r="Z35" s="2">
        <v>2</v>
      </c>
      <c r="AA35" s="2">
        <v>113</v>
      </c>
      <c r="AB35" s="2">
        <v>102</v>
      </c>
      <c r="AC35" s="2">
        <f t="shared" si="2"/>
        <v>102</v>
      </c>
      <c r="AD35" s="2">
        <f>IF(AC35-Z35&gt;'Inputs and Outputs Part A'!$B$4,AC35-Z35-'Inputs and Outputs Part A'!$B$4,0)</f>
        <v>0</v>
      </c>
      <c r="AE35" s="2"/>
      <c r="AF35" t="s">
        <v>1104</v>
      </c>
      <c r="AG35" s="7">
        <v>44207</v>
      </c>
      <c r="AH35" s="2" t="s">
        <v>2</v>
      </c>
      <c r="AI35" s="2">
        <v>2</v>
      </c>
      <c r="AJ35" s="2">
        <v>113</v>
      </c>
      <c r="AK35" s="2">
        <v>102</v>
      </c>
      <c r="AL35" s="2">
        <f t="shared" si="3"/>
        <v>102</v>
      </c>
      <c r="AM35" s="2">
        <f>IF(AL35-AI35&gt;'Inputs and Outputs Part A'!$B$4,AL35-AI35-'Inputs and Outputs Part A'!$B$4,0)</f>
        <v>0</v>
      </c>
      <c r="AN35" s="8"/>
      <c r="AO35" t="s">
        <v>1104</v>
      </c>
      <c r="AP35" s="7">
        <v>44207</v>
      </c>
      <c r="AQ35" s="2" t="s">
        <v>2</v>
      </c>
      <c r="AR35" s="2">
        <v>2</v>
      </c>
      <c r="AS35" s="2">
        <v>113</v>
      </c>
      <c r="AT35" s="2">
        <v>102</v>
      </c>
      <c r="AU35" s="2">
        <f t="shared" si="4"/>
        <v>102</v>
      </c>
      <c r="AV35" s="2">
        <f>IF(AU35-AR35&gt;'Inputs and Outputs Part A'!$B$4,AU35-AR35-'Inputs and Outputs Part A'!$B$4,0)</f>
        <v>0</v>
      </c>
      <c r="AW35" s="2"/>
    </row>
    <row r="36" spans="1:49" x14ac:dyDescent="0.3">
      <c r="A36" s="6">
        <v>34</v>
      </c>
      <c r="B36" t="s">
        <v>1103</v>
      </c>
      <c r="C36" s="7">
        <v>44208</v>
      </c>
      <c r="D36" s="2" t="s">
        <v>1</v>
      </c>
      <c r="E36" s="2">
        <v>6</v>
      </c>
      <c r="F36" s="2">
        <v>93</v>
      </c>
      <c r="G36" s="2">
        <v>101</v>
      </c>
      <c r="H36">
        <f t="shared" si="0"/>
        <v>93</v>
      </c>
      <c r="I36">
        <f>IF(H36-E36&gt;'Inputs and Outputs Part A'!$B$4,H36-E36-'Inputs and Outputs Part A'!$B$4,0)</f>
        <v>0</v>
      </c>
      <c r="J36">
        <f>'Inputs and Outputs Part A'!$B$5*'Data Sheet B'!H36-'Inputs and Outputs Part A'!$B$6*'Data Sheet B'!I36</f>
        <v>3720</v>
      </c>
      <c r="L36" s="6">
        <v>34</v>
      </c>
      <c r="M36" t="s">
        <v>1103</v>
      </c>
      <c r="N36" s="7">
        <v>44208</v>
      </c>
      <c r="O36" s="2" t="s">
        <v>1</v>
      </c>
      <c r="P36" s="2">
        <v>6</v>
      </c>
      <c r="Q36" s="2">
        <v>93</v>
      </c>
      <c r="R36" s="2">
        <v>102</v>
      </c>
      <c r="S36" s="2">
        <f t="shared" si="1"/>
        <v>93</v>
      </c>
      <c r="T36" s="2">
        <f>IF(S36-P36&gt;'Inputs and Outputs Part A'!$B$4,S36-P36-'Inputs and Outputs Part A'!$B$4,0)</f>
        <v>0</v>
      </c>
      <c r="V36" s="6">
        <v>34</v>
      </c>
      <c r="W36" t="s">
        <v>1103</v>
      </c>
      <c r="X36" s="7">
        <v>44208</v>
      </c>
      <c r="Y36" s="2" t="s">
        <v>1</v>
      </c>
      <c r="Z36" s="2">
        <v>6</v>
      </c>
      <c r="AA36" s="2">
        <v>93</v>
      </c>
      <c r="AB36" s="2">
        <v>102</v>
      </c>
      <c r="AC36" s="2">
        <f t="shared" si="2"/>
        <v>93</v>
      </c>
      <c r="AD36" s="2">
        <f>IF(AC36-Z36&gt;'Inputs and Outputs Part A'!$B$4,AC36-Z36-'Inputs and Outputs Part A'!$B$4,0)</f>
        <v>0</v>
      </c>
      <c r="AE36" s="2"/>
      <c r="AF36" t="s">
        <v>1103</v>
      </c>
      <c r="AG36" s="7">
        <v>44208</v>
      </c>
      <c r="AH36" s="2" t="s">
        <v>1</v>
      </c>
      <c r="AI36" s="2">
        <v>6</v>
      </c>
      <c r="AJ36" s="2">
        <v>93</v>
      </c>
      <c r="AK36" s="2">
        <v>102</v>
      </c>
      <c r="AL36" s="2">
        <f t="shared" si="3"/>
        <v>93</v>
      </c>
      <c r="AM36" s="2">
        <f>IF(AL36-AI36&gt;'Inputs and Outputs Part A'!$B$4,AL36-AI36-'Inputs and Outputs Part A'!$B$4,0)</f>
        <v>0</v>
      </c>
      <c r="AN36" s="8"/>
      <c r="AO36" t="s">
        <v>1103</v>
      </c>
      <c r="AP36" s="7">
        <v>44208</v>
      </c>
      <c r="AQ36" s="2" t="s">
        <v>1</v>
      </c>
      <c r="AR36" s="2">
        <v>6</v>
      </c>
      <c r="AS36" s="2">
        <v>93</v>
      </c>
      <c r="AT36" s="2">
        <v>102</v>
      </c>
      <c r="AU36" s="2">
        <f t="shared" si="4"/>
        <v>93</v>
      </c>
      <c r="AV36" s="2">
        <f>IF(AU36-AR36&gt;'Inputs and Outputs Part A'!$B$4,AU36-AR36-'Inputs and Outputs Part A'!$B$4,0)</f>
        <v>0</v>
      </c>
      <c r="AW36" s="2"/>
    </row>
    <row r="37" spans="1:49" x14ac:dyDescent="0.3">
      <c r="A37" s="6">
        <v>35</v>
      </c>
      <c r="B37" t="s">
        <v>1103</v>
      </c>
      <c r="C37" s="7">
        <v>44208</v>
      </c>
      <c r="D37" s="2" t="s">
        <v>3</v>
      </c>
      <c r="E37" s="2">
        <v>2</v>
      </c>
      <c r="F37" s="2">
        <v>100</v>
      </c>
      <c r="G37" s="2">
        <v>101</v>
      </c>
      <c r="H37">
        <f t="shared" si="0"/>
        <v>100</v>
      </c>
      <c r="I37">
        <f>IF(H37-E37&gt;'Inputs and Outputs Part A'!$B$4,H37-E37-'Inputs and Outputs Part A'!$B$4,0)</f>
        <v>0</v>
      </c>
      <c r="J37">
        <f>'Inputs and Outputs Part A'!$B$5*'Data Sheet B'!H37-'Inputs and Outputs Part A'!$B$6*'Data Sheet B'!I37</f>
        <v>4000</v>
      </c>
      <c r="L37" s="6">
        <v>35</v>
      </c>
      <c r="M37" t="s">
        <v>1103</v>
      </c>
      <c r="N37" s="7">
        <v>44208</v>
      </c>
      <c r="O37" s="2" t="s">
        <v>3</v>
      </c>
      <c r="P37" s="2">
        <v>2</v>
      </c>
      <c r="Q37" s="2">
        <v>100</v>
      </c>
      <c r="R37" s="2">
        <v>102</v>
      </c>
      <c r="S37" s="2">
        <f t="shared" si="1"/>
        <v>100</v>
      </c>
      <c r="T37" s="2">
        <f>IF(S37-P37&gt;'Inputs and Outputs Part A'!$B$4,S37-P37-'Inputs and Outputs Part A'!$B$4,0)</f>
        <v>0</v>
      </c>
      <c r="V37" s="6">
        <v>35</v>
      </c>
      <c r="W37" t="s">
        <v>1103</v>
      </c>
      <c r="X37" s="7">
        <v>44208</v>
      </c>
      <c r="Y37" s="2" t="s">
        <v>3</v>
      </c>
      <c r="Z37" s="2">
        <v>2</v>
      </c>
      <c r="AA37" s="2">
        <v>100</v>
      </c>
      <c r="AB37" s="2">
        <v>102</v>
      </c>
      <c r="AC37" s="2">
        <f t="shared" si="2"/>
        <v>100</v>
      </c>
      <c r="AD37" s="2">
        <f>IF(AC37-Z37&gt;'Inputs and Outputs Part A'!$B$4,AC37-Z37-'Inputs and Outputs Part A'!$B$4,0)</f>
        <v>0</v>
      </c>
      <c r="AE37" s="2"/>
      <c r="AF37" t="s">
        <v>1103</v>
      </c>
      <c r="AG37" s="7">
        <v>44208</v>
      </c>
      <c r="AH37" s="2" t="s">
        <v>3</v>
      </c>
      <c r="AI37" s="2">
        <v>2</v>
      </c>
      <c r="AJ37" s="2">
        <v>100</v>
      </c>
      <c r="AK37" s="2">
        <v>102</v>
      </c>
      <c r="AL37" s="2">
        <f t="shared" si="3"/>
        <v>100</v>
      </c>
      <c r="AM37" s="2">
        <f>IF(AL37-AI37&gt;'Inputs and Outputs Part A'!$B$4,AL37-AI37-'Inputs and Outputs Part A'!$B$4,0)</f>
        <v>0</v>
      </c>
      <c r="AN37" s="8"/>
      <c r="AO37" t="s">
        <v>1103</v>
      </c>
      <c r="AP37" s="7">
        <v>44208</v>
      </c>
      <c r="AQ37" s="2" t="s">
        <v>3</v>
      </c>
      <c r="AR37" s="2">
        <v>2</v>
      </c>
      <c r="AS37" s="2">
        <v>100</v>
      </c>
      <c r="AT37" s="2">
        <v>102</v>
      </c>
      <c r="AU37" s="2">
        <f t="shared" si="4"/>
        <v>100</v>
      </c>
      <c r="AV37" s="2">
        <f>IF(AU37-AR37&gt;'Inputs and Outputs Part A'!$B$4,AU37-AR37-'Inputs and Outputs Part A'!$B$4,0)</f>
        <v>0</v>
      </c>
      <c r="AW37" s="2"/>
    </row>
    <row r="38" spans="1:49" x14ac:dyDescent="0.3">
      <c r="A38" s="6">
        <v>36</v>
      </c>
      <c r="B38" t="s">
        <v>1103</v>
      </c>
      <c r="C38" s="7">
        <v>44208</v>
      </c>
      <c r="D38" s="2" t="s">
        <v>2</v>
      </c>
      <c r="E38" s="2">
        <v>3</v>
      </c>
      <c r="F38" s="2">
        <v>103</v>
      </c>
      <c r="G38" s="2">
        <v>101</v>
      </c>
      <c r="H38">
        <f t="shared" si="0"/>
        <v>101</v>
      </c>
      <c r="I38">
        <f>IF(H38-E38&gt;'Inputs and Outputs Part A'!$B$4,H38-E38-'Inputs and Outputs Part A'!$B$4,0)</f>
        <v>0</v>
      </c>
      <c r="J38">
        <f>'Inputs and Outputs Part A'!$B$5*'Data Sheet B'!H38-'Inputs and Outputs Part A'!$B$6*'Data Sheet B'!I38</f>
        <v>4040</v>
      </c>
      <c r="L38" s="6">
        <v>36</v>
      </c>
      <c r="M38" t="s">
        <v>1103</v>
      </c>
      <c r="N38" s="7">
        <v>44208</v>
      </c>
      <c r="O38" s="2" t="s">
        <v>2</v>
      </c>
      <c r="P38" s="2">
        <v>3</v>
      </c>
      <c r="Q38" s="2">
        <v>103</v>
      </c>
      <c r="R38" s="2">
        <v>102</v>
      </c>
      <c r="S38" s="2">
        <f t="shared" si="1"/>
        <v>102</v>
      </c>
      <c r="T38" s="2">
        <f>IF(S38-P38&gt;'Inputs and Outputs Part A'!$B$4,S38-P38-'Inputs and Outputs Part A'!$B$4,0)</f>
        <v>0</v>
      </c>
      <c r="V38" s="6">
        <v>36</v>
      </c>
      <c r="W38" t="s">
        <v>1103</v>
      </c>
      <c r="X38" s="7">
        <v>44208</v>
      </c>
      <c r="Y38" s="2" t="s">
        <v>2</v>
      </c>
      <c r="Z38" s="2">
        <v>3</v>
      </c>
      <c r="AA38" s="2">
        <v>103</v>
      </c>
      <c r="AB38" s="2">
        <v>102</v>
      </c>
      <c r="AC38" s="2">
        <f t="shared" si="2"/>
        <v>102</v>
      </c>
      <c r="AD38" s="2">
        <f>IF(AC38-Z38&gt;'Inputs and Outputs Part A'!$B$4,AC38-Z38-'Inputs and Outputs Part A'!$B$4,0)</f>
        <v>0</v>
      </c>
      <c r="AE38" s="2"/>
      <c r="AF38" t="s">
        <v>1103</v>
      </c>
      <c r="AG38" s="7">
        <v>44208</v>
      </c>
      <c r="AH38" s="2" t="s">
        <v>2</v>
      </c>
      <c r="AI38" s="2">
        <v>3</v>
      </c>
      <c r="AJ38" s="2">
        <v>103</v>
      </c>
      <c r="AK38" s="2">
        <v>102</v>
      </c>
      <c r="AL38" s="2">
        <f t="shared" si="3"/>
        <v>102</v>
      </c>
      <c r="AM38" s="2">
        <f>IF(AL38-AI38&gt;'Inputs and Outputs Part A'!$B$4,AL38-AI38-'Inputs and Outputs Part A'!$B$4,0)</f>
        <v>0</v>
      </c>
      <c r="AN38" s="8"/>
      <c r="AO38" t="s">
        <v>1103</v>
      </c>
      <c r="AP38" s="7">
        <v>44208</v>
      </c>
      <c r="AQ38" s="2" t="s">
        <v>2</v>
      </c>
      <c r="AR38" s="2">
        <v>3</v>
      </c>
      <c r="AS38" s="2">
        <v>103</v>
      </c>
      <c r="AT38" s="2">
        <v>102</v>
      </c>
      <c r="AU38" s="2">
        <f t="shared" si="4"/>
        <v>102</v>
      </c>
      <c r="AV38" s="2">
        <f>IF(AU38-AR38&gt;'Inputs and Outputs Part A'!$B$4,AU38-AR38-'Inputs and Outputs Part A'!$B$4,0)</f>
        <v>0</v>
      </c>
      <c r="AW38" s="2"/>
    </row>
    <row r="39" spans="1:49" x14ac:dyDescent="0.3">
      <c r="A39" s="6">
        <v>37</v>
      </c>
      <c r="B39" t="s">
        <v>1102</v>
      </c>
      <c r="C39" s="7">
        <v>44209</v>
      </c>
      <c r="D39" s="2" t="s">
        <v>1</v>
      </c>
      <c r="E39" s="2">
        <v>3</v>
      </c>
      <c r="F39" s="2">
        <v>114</v>
      </c>
      <c r="G39" s="2">
        <v>101</v>
      </c>
      <c r="H39">
        <f t="shared" si="0"/>
        <v>101</v>
      </c>
      <c r="I39">
        <f>IF(H39-E39&gt;'Inputs and Outputs Part A'!$B$4,H39-E39-'Inputs and Outputs Part A'!$B$4,0)</f>
        <v>0</v>
      </c>
      <c r="J39">
        <f>'Inputs and Outputs Part A'!$B$5*'Data Sheet B'!H39-'Inputs and Outputs Part A'!$B$6*'Data Sheet B'!I39</f>
        <v>4040</v>
      </c>
      <c r="L39" s="6">
        <v>37</v>
      </c>
      <c r="M39" t="s">
        <v>1102</v>
      </c>
      <c r="N39" s="7">
        <v>44209</v>
      </c>
      <c r="O39" s="2" t="s">
        <v>1</v>
      </c>
      <c r="P39" s="2">
        <v>3</v>
      </c>
      <c r="Q39" s="2">
        <v>114</v>
      </c>
      <c r="R39" s="2">
        <v>102</v>
      </c>
      <c r="S39" s="2">
        <f t="shared" si="1"/>
        <v>102</v>
      </c>
      <c r="T39" s="2">
        <f>IF(S39-P39&gt;'Inputs and Outputs Part A'!$B$4,S39-P39-'Inputs and Outputs Part A'!$B$4,0)</f>
        <v>0</v>
      </c>
      <c r="V39" s="6">
        <v>37</v>
      </c>
      <c r="W39" t="s">
        <v>1102</v>
      </c>
      <c r="X39" s="7">
        <v>44209</v>
      </c>
      <c r="Y39" s="2" t="s">
        <v>1</v>
      </c>
      <c r="Z39" s="2">
        <v>3</v>
      </c>
      <c r="AA39" s="2">
        <v>114</v>
      </c>
      <c r="AB39" s="2">
        <v>102</v>
      </c>
      <c r="AC39" s="2">
        <f t="shared" si="2"/>
        <v>102</v>
      </c>
      <c r="AD39" s="2">
        <f>IF(AC39-Z39&gt;'Inputs and Outputs Part A'!$B$4,AC39-Z39-'Inputs and Outputs Part A'!$B$4,0)</f>
        <v>0</v>
      </c>
      <c r="AE39" s="2"/>
      <c r="AF39" t="s">
        <v>1102</v>
      </c>
      <c r="AG39" s="7">
        <v>44209</v>
      </c>
      <c r="AH39" s="2" t="s">
        <v>1</v>
      </c>
      <c r="AI39" s="2">
        <v>3</v>
      </c>
      <c r="AJ39" s="2">
        <v>114</v>
      </c>
      <c r="AK39" s="2">
        <v>102</v>
      </c>
      <c r="AL39" s="2">
        <f t="shared" si="3"/>
        <v>102</v>
      </c>
      <c r="AM39" s="2">
        <f>IF(AL39-AI39&gt;'Inputs and Outputs Part A'!$B$4,AL39-AI39-'Inputs and Outputs Part A'!$B$4,0)</f>
        <v>0</v>
      </c>
      <c r="AN39" s="8"/>
      <c r="AO39" t="s">
        <v>1102</v>
      </c>
      <c r="AP39" s="7">
        <v>44209</v>
      </c>
      <c r="AQ39" s="2" t="s">
        <v>1</v>
      </c>
      <c r="AR39" s="2">
        <v>3</v>
      </c>
      <c r="AS39" s="2">
        <v>114</v>
      </c>
      <c r="AT39" s="2">
        <v>102</v>
      </c>
      <c r="AU39" s="2">
        <f t="shared" si="4"/>
        <v>102</v>
      </c>
      <c r="AV39" s="2">
        <f>IF(AU39-AR39&gt;'Inputs and Outputs Part A'!$B$4,AU39-AR39-'Inputs and Outputs Part A'!$B$4,0)</f>
        <v>0</v>
      </c>
      <c r="AW39" s="2"/>
    </row>
    <row r="40" spans="1:49" x14ac:dyDescent="0.3">
      <c r="A40" s="6">
        <v>38</v>
      </c>
      <c r="B40" t="s">
        <v>1102</v>
      </c>
      <c r="C40" s="7">
        <v>44209</v>
      </c>
      <c r="D40" s="2" t="s">
        <v>3</v>
      </c>
      <c r="E40" s="2">
        <v>3</v>
      </c>
      <c r="F40" s="2">
        <v>98</v>
      </c>
      <c r="G40" s="2">
        <v>101</v>
      </c>
      <c r="H40">
        <f t="shared" si="0"/>
        <v>98</v>
      </c>
      <c r="I40">
        <f>IF(H40-E40&gt;'Inputs and Outputs Part A'!$B$4,H40-E40-'Inputs and Outputs Part A'!$B$4,0)</f>
        <v>0</v>
      </c>
      <c r="J40">
        <f>'Inputs and Outputs Part A'!$B$5*'Data Sheet B'!H40-'Inputs and Outputs Part A'!$B$6*'Data Sheet B'!I40</f>
        <v>3920</v>
      </c>
      <c r="L40" s="6">
        <v>38</v>
      </c>
      <c r="M40" t="s">
        <v>1102</v>
      </c>
      <c r="N40" s="7">
        <v>44209</v>
      </c>
      <c r="O40" s="2" t="s">
        <v>3</v>
      </c>
      <c r="P40" s="2">
        <v>3</v>
      </c>
      <c r="Q40" s="2">
        <v>98</v>
      </c>
      <c r="R40" s="2">
        <v>102</v>
      </c>
      <c r="S40" s="2">
        <f t="shared" si="1"/>
        <v>98</v>
      </c>
      <c r="T40" s="2">
        <f>IF(S40-P40&gt;'Inputs and Outputs Part A'!$B$4,S40-P40-'Inputs and Outputs Part A'!$B$4,0)</f>
        <v>0</v>
      </c>
      <c r="V40" s="6">
        <v>38</v>
      </c>
      <c r="W40" t="s">
        <v>1102</v>
      </c>
      <c r="X40" s="7">
        <v>44209</v>
      </c>
      <c r="Y40" s="2" t="s">
        <v>3</v>
      </c>
      <c r="Z40" s="2">
        <v>3</v>
      </c>
      <c r="AA40" s="2">
        <v>98</v>
      </c>
      <c r="AB40" s="2">
        <v>102</v>
      </c>
      <c r="AC40" s="2">
        <f t="shared" si="2"/>
        <v>98</v>
      </c>
      <c r="AD40" s="2">
        <f>IF(AC40-Z40&gt;'Inputs and Outputs Part A'!$B$4,AC40-Z40-'Inputs and Outputs Part A'!$B$4,0)</f>
        <v>0</v>
      </c>
      <c r="AE40" s="2"/>
      <c r="AF40" t="s">
        <v>1102</v>
      </c>
      <c r="AG40" s="7">
        <v>44209</v>
      </c>
      <c r="AH40" s="2" t="s">
        <v>3</v>
      </c>
      <c r="AI40" s="2">
        <v>3</v>
      </c>
      <c r="AJ40" s="2">
        <v>98</v>
      </c>
      <c r="AK40" s="2">
        <v>102</v>
      </c>
      <c r="AL40" s="2">
        <f t="shared" si="3"/>
        <v>98</v>
      </c>
      <c r="AM40" s="2">
        <f>IF(AL40-AI40&gt;'Inputs and Outputs Part A'!$B$4,AL40-AI40-'Inputs and Outputs Part A'!$B$4,0)</f>
        <v>0</v>
      </c>
      <c r="AN40" s="8"/>
      <c r="AO40" t="s">
        <v>1102</v>
      </c>
      <c r="AP40" s="7">
        <v>44209</v>
      </c>
      <c r="AQ40" s="2" t="s">
        <v>3</v>
      </c>
      <c r="AR40" s="2">
        <v>3</v>
      </c>
      <c r="AS40" s="2">
        <v>98</v>
      </c>
      <c r="AT40" s="2">
        <v>102</v>
      </c>
      <c r="AU40" s="2">
        <f t="shared" si="4"/>
        <v>98</v>
      </c>
      <c r="AV40" s="2">
        <f>IF(AU40-AR40&gt;'Inputs and Outputs Part A'!$B$4,AU40-AR40-'Inputs and Outputs Part A'!$B$4,0)</f>
        <v>0</v>
      </c>
      <c r="AW40" s="2"/>
    </row>
    <row r="41" spans="1:49" x14ac:dyDescent="0.3">
      <c r="A41" s="6">
        <v>39</v>
      </c>
      <c r="B41" t="s">
        <v>1102</v>
      </c>
      <c r="C41" s="7">
        <v>44209</v>
      </c>
      <c r="D41" s="2" t="s">
        <v>2</v>
      </c>
      <c r="E41" s="2">
        <v>0</v>
      </c>
      <c r="F41" s="2">
        <v>104</v>
      </c>
      <c r="G41" s="2">
        <v>101</v>
      </c>
      <c r="H41">
        <f t="shared" si="0"/>
        <v>101</v>
      </c>
      <c r="I41">
        <f>IF(H41-E41&gt;'Inputs and Outputs Part A'!$B$4,H41-E41-'Inputs and Outputs Part A'!$B$4,0)</f>
        <v>1</v>
      </c>
      <c r="J41">
        <f>'Inputs and Outputs Part A'!$B$5*'Data Sheet B'!H41-'Inputs and Outputs Part A'!$B$6*'Data Sheet B'!I41</f>
        <v>3940</v>
      </c>
      <c r="L41" s="6">
        <v>39</v>
      </c>
      <c r="M41" t="s">
        <v>1102</v>
      </c>
      <c r="N41" s="7">
        <v>44209</v>
      </c>
      <c r="O41" s="2" t="s">
        <v>2</v>
      </c>
      <c r="P41" s="2">
        <v>0</v>
      </c>
      <c r="Q41" s="2">
        <v>104</v>
      </c>
      <c r="R41" s="2">
        <v>102</v>
      </c>
      <c r="S41" s="2">
        <f t="shared" si="1"/>
        <v>102</v>
      </c>
      <c r="T41" s="2">
        <f>IF(S41-P41&gt;'Inputs and Outputs Part A'!$B$4,S41-P41-'Inputs and Outputs Part A'!$B$4,0)</f>
        <v>2</v>
      </c>
      <c r="V41" s="6">
        <v>39</v>
      </c>
      <c r="W41" t="s">
        <v>1102</v>
      </c>
      <c r="X41" s="7">
        <v>44209</v>
      </c>
      <c r="Y41" s="2" t="s">
        <v>2</v>
      </c>
      <c r="Z41" s="2">
        <v>0</v>
      </c>
      <c r="AA41" s="2">
        <v>104</v>
      </c>
      <c r="AB41" s="2">
        <v>102</v>
      </c>
      <c r="AC41" s="2">
        <f t="shared" si="2"/>
        <v>102</v>
      </c>
      <c r="AD41" s="2">
        <f>IF(AC41-Z41&gt;'Inputs and Outputs Part A'!$B$4,AC41-Z41-'Inputs and Outputs Part A'!$B$4,0)</f>
        <v>2</v>
      </c>
      <c r="AE41" s="2"/>
      <c r="AF41" t="s">
        <v>1102</v>
      </c>
      <c r="AG41" s="7">
        <v>44209</v>
      </c>
      <c r="AH41" s="2" t="s">
        <v>2</v>
      </c>
      <c r="AI41" s="2">
        <v>0</v>
      </c>
      <c r="AJ41" s="2">
        <v>104</v>
      </c>
      <c r="AK41" s="2">
        <v>102</v>
      </c>
      <c r="AL41" s="2">
        <f t="shared" si="3"/>
        <v>102</v>
      </c>
      <c r="AM41" s="2">
        <f>IF(AL41-AI41&gt;'Inputs and Outputs Part A'!$B$4,AL41-AI41-'Inputs and Outputs Part A'!$B$4,0)</f>
        <v>2</v>
      </c>
      <c r="AN41" s="8"/>
      <c r="AO41" t="s">
        <v>1102</v>
      </c>
      <c r="AP41" s="7">
        <v>44209</v>
      </c>
      <c r="AQ41" s="2" t="s">
        <v>2</v>
      </c>
      <c r="AR41" s="2">
        <v>0</v>
      </c>
      <c r="AS41" s="2">
        <v>104</v>
      </c>
      <c r="AT41" s="2">
        <v>102</v>
      </c>
      <c r="AU41" s="2">
        <f t="shared" si="4"/>
        <v>102</v>
      </c>
      <c r="AV41" s="2">
        <f>IF(AU41-AR41&gt;'Inputs and Outputs Part A'!$B$4,AU41-AR41-'Inputs and Outputs Part A'!$B$4,0)</f>
        <v>2</v>
      </c>
      <c r="AW41" s="2"/>
    </row>
    <row r="42" spans="1:49" x14ac:dyDescent="0.3">
      <c r="A42" s="6">
        <v>40</v>
      </c>
      <c r="B42" t="s">
        <v>1100</v>
      </c>
      <c r="C42" s="7">
        <v>44210</v>
      </c>
      <c r="D42" s="2" t="s">
        <v>1</v>
      </c>
      <c r="E42" s="2">
        <v>2</v>
      </c>
      <c r="F42" s="2">
        <v>97</v>
      </c>
      <c r="G42" s="2">
        <v>101</v>
      </c>
      <c r="H42">
        <f t="shared" si="0"/>
        <v>97</v>
      </c>
      <c r="I42">
        <f>IF(H42-E42&gt;'Inputs and Outputs Part A'!$B$4,H42-E42-'Inputs and Outputs Part A'!$B$4,0)</f>
        <v>0</v>
      </c>
      <c r="J42">
        <f>'Inputs and Outputs Part A'!$B$5*'Data Sheet B'!H42-'Inputs and Outputs Part A'!$B$6*'Data Sheet B'!I42</f>
        <v>3880</v>
      </c>
      <c r="L42" s="6">
        <v>40</v>
      </c>
      <c r="M42" t="s">
        <v>1100</v>
      </c>
      <c r="N42" s="7">
        <v>44210</v>
      </c>
      <c r="O42" s="2" t="s">
        <v>1</v>
      </c>
      <c r="P42" s="2">
        <v>2</v>
      </c>
      <c r="Q42" s="2">
        <v>97</v>
      </c>
      <c r="R42" s="2">
        <v>102</v>
      </c>
      <c r="S42" s="2">
        <f t="shared" si="1"/>
        <v>97</v>
      </c>
      <c r="T42" s="2">
        <f>IF(S42-P42&gt;'Inputs and Outputs Part A'!$B$4,S42-P42-'Inputs and Outputs Part A'!$B$4,0)</f>
        <v>0</v>
      </c>
      <c r="V42" s="6">
        <v>40</v>
      </c>
      <c r="W42" t="s">
        <v>1100</v>
      </c>
      <c r="X42" s="7">
        <v>44210</v>
      </c>
      <c r="Y42" s="2" t="s">
        <v>1</v>
      </c>
      <c r="Z42" s="2">
        <v>2</v>
      </c>
      <c r="AA42" s="2">
        <v>97</v>
      </c>
      <c r="AB42" s="2">
        <v>102</v>
      </c>
      <c r="AC42" s="2">
        <f t="shared" si="2"/>
        <v>97</v>
      </c>
      <c r="AD42" s="2">
        <f>IF(AC42-Z42&gt;'Inputs and Outputs Part A'!$B$4,AC42-Z42-'Inputs and Outputs Part A'!$B$4,0)</f>
        <v>0</v>
      </c>
      <c r="AE42" s="2"/>
      <c r="AF42" t="s">
        <v>1100</v>
      </c>
      <c r="AG42" s="7">
        <v>44210</v>
      </c>
      <c r="AH42" s="2" t="s">
        <v>1</v>
      </c>
      <c r="AI42" s="2">
        <v>2</v>
      </c>
      <c r="AJ42" s="2">
        <v>97</v>
      </c>
      <c r="AK42" s="2">
        <v>102</v>
      </c>
      <c r="AL42" s="2">
        <f t="shared" si="3"/>
        <v>97</v>
      </c>
      <c r="AM42" s="2">
        <f>IF(AL42-AI42&gt;'Inputs and Outputs Part A'!$B$4,AL42-AI42-'Inputs and Outputs Part A'!$B$4,0)</f>
        <v>0</v>
      </c>
      <c r="AN42" s="8"/>
      <c r="AO42" t="s">
        <v>1100</v>
      </c>
      <c r="AP42" s="7">
        <v>44210</v>
      </c>
      <c r="AQ42" s="2" t="s">
        <v>1</v>
      </c>
      <c r="AR42" s="2">
        <v>2</v>
      </c>
      <c r="AS42" s="2">
        <v>97</v>
      </c>
      <c r="AT42" s="2">
        <v>102</v>
      </c>
      <c r="AU42" s="2">
        <f t="shared" si="4"/>
        <v>97</v>
      </c>
      <c r="AV42" s="2">
        <f>IF(AU42-AR42&gt;'Inputs and Outputs Part A'!$B$4,AU42-AR42-'Inputs and Outputs Part A'!$B$4,0)</f>
        <v>0</v>
      </c>
      <c r="AW42" s="2"/>
    </row>
    <row r="43" spans="1:49" x14ac:dyDescent="0.3">
      <c r="A43" s="6">
        <v>41</v>
      </c>
      <c r="B43" t="s">
        <v>1100</v>
      </c>
      <c r="C43" s="7">
        <v>44210</v>
      </c>
      <c r="D43" s="2" t="s">
        <v>3</v>
      </c>
      <c r="E43" s="2">
        <v>2</v>
      </c>
      <c r="F43" s="2">
        <v>104</v>
      </c>
      <c r="G43" s="2">
        <v>101</v>
      </c>
      <c r="H43">
        <f t="shared" si="0"/>
        <v>101</v>
      </c>
      <c r="I43">
        <f>IF(H43-E43&gt;'Inputs and Outputs Part A'!$B$4,H43-E43-'Inputs and Outputs Part A'!$B$4,0)</f>
        <v>0</v>
      </c>
      <c r="J43">
        <f>'Inputs and Outputs Part A'!$B$5*'Data Sheet B'!H43-'Inputs and Outputs Part A'!$B$6*'Data Sheet B'!I43</f>
        <v>4040</v>
      </c>
      <c r="L43" s="6">
        <v>41</v>
      </c>
      <c r="M43" t="s">
        <v>1100</v>
      </c>
      <c r="N43" s="7">
        <v>44210</v>
      </c>
      <c r="O43" s="2" t="s">
        <v>3</v>
      </c>
      <c r="P43" s="2">
        <v>2</v>
      </c>
      <c r="Q43" s="2">
        <v>104</v>
      </c>
      <c r="R43" s="2">
        <v>102</v>
      </c>
      <c r="S43" s="2">
        <f t="shared" si="1"/>
        <v>102</v>
      </c>
      <c r="T43" s="2">
        <f>IF(S43-P43&gt;'Inputs and Outputs Part A'!$B$4,S43-P43-'Inputs and Outputs Part A'!$B$4,0)</f>
        <v>0</v>
      </c>
      <c r="V43" s="6">
        <v>41</v>
      </c>
      <c r="W43" t="s">
        <v>1100</v>
      </c>
      <c r="X43" s="7">
        <v>44210</v>
      </c>
      <c r="Y43" s="2" t="s">
        <v>3</v>
      </c>
      <c r="Z43" s="2">
        <v>2</v>
      </c>
      <c r="AA43" s="2">
        <v>104</v>
      </c>
      <c r="AB43" s="2">
        <v>102</v>
      </c>
      <c r="AC43" s="2">
        <f t="shared" si="2"/>
        <v>102</v>
      </c>
      <c r="AD43" s="2">
        <f>IF(AC43-Z43&gt;'Inputs and Outputs Part A'!$B$4,AC43-Z43-'Inputs and Outputs Part A'!$B$4,0)</f>
        <v>0</v>
      </c>
      <c r="AE43" s="2"/>
      <c r="AF43" t="s">
        <v>1100</v>
      </c>
      <c r="AG43" s="7">
        <v>44210</v>
      </c>
      <c r="AH43" s="2" t="s">
        <v>3</v>
      </c>
      <c r="AI43" s="2">
        <v>2</v>
      </c>
      <c r="AJ43" s="2">
        <v>104</v>
      </c>
      <c r="AK43" s="2">
        <v>102</v>
      </c>
      <c r="AL43" s="2">
        <f t="shared" si="3"/>
        <v>102</v>
      </c>
      <c r="AM43" s="2">
        <f>IF(AL43-AI43&gt;'Inputs and Outputs Part A'!$B$4,AL43-AI43-'Inputs and Outputs Part A'!$B$4,0)</f>
        <v>0</v>
      </c>
      <c r="AN43" s="8"/>
      <c r="AO43" t="s">
        <v>1100</v>
      </c>
      <c r="AP43" s="7">
        <v>44210</v>
      </c>
      <c r="AQ43" s="2" t="s">
        <v>3</v>
      </c>
      <c r="AR43" s="2">
        <v>2</v>
      </c>
      <c r="AS43" s="2">
        <v>104</v>
      </c>
      <c r="AT43" s="2">
        <v>102</v>
      </c>
      <c r="AU43" s="2">
        <f t="shared" si="4"/>
        <v>102</v>
      </c>
      <c r="AV43" s="2">
        <f>IF(AU43-AR43&gt;'Inputs and Outputs Part A'!$B$4,AU43-AR43-'Inputs and Outputs Part A'!$B$4,0)</f>
        <v>0</v>
      </c>
      <c r="AW43" s="2"/>
    </row>
    <row r="44" spans="1:49" x14ac:dyDescent="0.3">
      <c r="A44" s="6">
        <v>42</v>
      </c>
      <c r="B44" t="s">
        <v>1100</v>
      </c>
      <c r="C44" s="7">
        <v>44210</v>
      </c>
      <c r="D44" s="2" t="s">
        <v>2</v>
      </c>
      <c r="E44" s="2">
        <v>0</v>
      </c>
      <c r="F44" s="2">
        <v>117</v>
      </c>
      <c r="G44" s="2">
        <v>101</v>
      </c>
      <c r="H44">
        <f t="shared" si="0"/>
        <v>101</v>
      </c>
      <c r="I44">
        <f>IF(H44-E44&gt;'Inputs and Outputs Part A'!$B$4,H44-E44-'Inputs and Outputs Part A'!$B$4,0)</f>
        <v>1</v>
      </c>
      <c r="J44">
        <f>'Inputs and Outputs Part A'!$B$5*'Data Sheet B'!H44-'Inputs and Outputs Part A'!$B$6*'Data Sheet B'!I44</f>
        <v>3940</v>
      </c>
      <c r="L44" s="6">
        <v>42</v>
      </c>
      <c r="M44" t="s">
        <v>1100</v>
      </c>
      <c r="N44" s="7">
        <v>44210</v>
      </c>
      <c r="O44" s="2" t="s">
        <v>2</v>
      </c>
      <c r="P44" s="2">
        <v>0</v>
      </c>
      <c r="Q44" s="2">
        <v>117</v>
      </c>
      <c r="R44" s="2">
        <v>102</v>
      </c>
      <c r="S44" s="2">
        <f t="shared" si="1"/>
        <v>102</v>
      </c>
      <c r="T44" s="2">
        <f>IF(S44-P44&gt;'Inputs and Outputs Part A'!$B$4,S44-P44-'Inputs and Outputs Part A'!$B$4,0)</f>
        <v>2</v>
      </c>
      <c r="V44" s="6">
        <v>42</v>
      </c>
      <c r="W44" t="s">
        <v>1100</v>
      </c>
      <c r="X44" s="7">
        <v>44210</v>
      </c>
      <c r="Y44" s="2" t="s">
        <v>2</v>
      </c>
      <c r="Z44" s="2">
        <v>0</v>
      </c>
      <c r="AA44" s="2">
        <v>117</v>
      </c>
      <c r="AB44" s="2">
        <v>102</v>
      </c>
      <c r="AC44" s="2">
        <f t="shared" si="2"/>
        <v>102</v>
      </c>
      <c r="AD44" s="2">
        <f>IF(AC44-Z44&gt;'Inputs and Outputs Part A'!$B$4,AC44-Z44-'Inputs and Outputs Part A'!$B$4,0)</f>
        <v>2</v>
      </c>
      <c r="AE44" s="2"/>
      <c r="AF44" t="s">
        <v>1100</v>
      </c>
      <c r="AG44" s="7">
        <v>44210</v>
      </c>
      <c r="AH44" s="2" t="s">
        <v>2</v>
      </c>
      <c r="AI44" s="2">
        <v>0</v>
      </c>
      <c r="AJ44" s="2">
        <v>117</v>
      </c>
      <c r="AK44" s="2">
        <v>102</v>
      </c>
      <c r="AL44" s="2">
        <f t="shared" si="3"/>
        <v>102</v>
      </c>
      <c r="AM44" s="2">
        <f>IF(AL44-AI44&gt;'Inputs and Outputs Part A'!$B$4,AL44-AI44-'Inputs and Outputs Part A'!$B$4,0)</f>
        <v>2</v>
      </c>
      <c r="AN44" s="8"/>
      <c r="AO44" t="s">
        <v>1100</v>
      </c>
      <c r="AP44" s="7">
        <v>44210</v>
      </c>
      <c r="AQ44" s="2" t="s">
        <v>2</v>
      </c>
      <c r="AR44" s="2">
        <v>0</v>
      </c>
      <c r="AS44" s="2">
        <v>117</v>
      </c>
      <c r="AT44" s="2">
        <v>102</v>
      </c>
      <c r="AU44" s="2">
        <f t="shared" si="4"/>
        <v>102</v>
      </c>
      <c r="AV44" s="2">
        <f>IF(AU44-AR44&gt;'Inputs and Outputs Part A'!$B$4,AU44-AR44-'Inputs and Outputs Part A'!$B$4,0)</f>
        <v>2</v>
      </c>
      <c r="AW44" s="2"/>
    </row>
    <row r="45" spans="1:49" x14ac:dyDescent="0.3">
      <c r="A45" s="6">
        <v>43</v>
      </c>
      <c r="B45" t="s">
        <v>1101</v>
      </c>
      <c r="C45" s="7">
        <v>44211</v>
      </c>
      <c r="D45" s="2" t="s">
        <v>1</v>
      </c>
      <c r="E45" s="2">
        <v>3</v>
      </c>
      <c r="F45" s="2">
        <v>106</v>
      </c>
      <c r="G45" s="2">
        <v>101</v>
      </c>
      <c r="H45">
        <f t="shared" si="0"/>
        <v>101</v>
      </c>
      <c r="I45">
        <f>IF(H45-E45&gt;'Inputs and Outputs Part A'!$B$4,H45-E45-'Inputs and Outputs Part A'!$B$4,0)</f>
        <v>0</v>
      </c>
      <c r="J45">
        <f>'Inputs and Outputs Part A'!$B$5*'Data Sheet B'!H45-'Inputs and Outputs Part A'!$B$6*'Data Sheet B'!I45</f>
        <v>4040</v>
      </c>
      <c r="L45" s="6">
        <v>43</v>
      </c>
      <c r="M45" t="s">
        <v>1101</v>
      </c>
      <c r="N45" s="7">
        <v>44211</v>
      </c>
      <c r="O45" s="2" t="s">
        <v>1</v>
      </c>
      <c r="P45" s="2">
        <v>3</v>
      </c>
      <c r="Q45" s="2">
        <v>106</v>
      </c>
      <c r="R45" s="2">
        <v>102</v>
      </c>
      <c r="S45" s="2">
        <f t="shared" si="1"/>
        <v>102</v>
      </c>
      <c r="T45" s="2">
        <f>IF(S45-P45&gt;'Inputs and Outputs Part A'!$B$4,S45-P45-'Inputs and Outputs Part A'!$B$4,0)</f>
        <v>0</v>
      </c>
      <c r="V45" s="6">
        <v>43</v>
      </c>
      <c r="W45" t="s">
        <v>1101</v>
      </c>
      <c r="X45" s="7">
        <v>44211</v>
      </c>
      <c r="Y45" s="2" t="s">
        <v>1</v>
      </c>
      <c r="Z45" s="2">
        <v>3</v>
      </c>
      <c r="AA45" s="2">
        <v>106</v>
      </c>
      <c r="AB45" s="2">
        <v>102</v>
      </c>
      <c r="AC45" s="2">
        <f t="shared" si="2"/>
        <v>102</v>
      </c>
      <c r="AD45" s="2">
        <f>IF(AC45-Z45&gt;'Inputs and Outputs Part A'!$B$4,AC45-Z45-'Inputs and Outputs Part A'!$B$4,0)</f>
        <v>0</v>
      </c>
      <c r="AE45" s="2"/>
      <c r="AF45" t="s">
        <v>1101</v>
      </c>
      <c r="AG45" s="7">
        <v>44211</v>
      </c>
      <c r="AH45" s="2" t="s">
        <v>1</v>
      </c>
      <c r="AI45" s="2">
        <v>3</v>
      </c>
      <c r="AJ45" s="2">
        <v>106</v>
      </c>
      <c r="AK45" s="2">
        <v>102</v>
      </c>
      <c r="AL45" s="2">
        <f t="shared" si="3"/>
        <v>102</v>
      </c>
      <c r="AM45" s="2">
        <f>IF(AL45-AI45&gt;'Inputs and Outputs Part A'!$B$4,AL45-AI45-'Inputs and Outputs Part A'!$B$4,0)</f>
        <v>0</v>
      </c>
      <c r="AN45" s="8"/>
      <c r="AO45" t="s">
        <v>1101</v>
      </c>
      <c r="AP45" s="7">
        <v>44211</v>
      </c>
      <c r="AQ45" s="2" t="s">
        <v>1</v>
      </c>
      <c r="AR45" s="2">
        <v>3</v>
      </c>
      <c r="AS45" s="2">
        <v>106</v>
      </c>
      <c r="AT45" s="2">
        <v>102</v>
      </c>
      <c r="AU45" s="2">
        <f t="shared" si="4"/>
        <v>102</v>
      </c>
      <c r="AV45" s="2">
        <f>IF(AU45-AR45&gt;'Inputs and Outputs Part A'!$B$4,AU45-AR45-'Inputs and Outputs Part A'!$B$4,0)</f>
        <v>0</v>
      </c>
      <c r="AW45" s="2"/>
    </row>
    <row r="46" spans="1:49" x14ac:dyDescent="0.3">
      <c r="A46" s="6">
        <v>44</v>
      </c>
      <c r="B46" t="s">
        <v>1101</v>
      </c>
      <c r="C46" s="7">
        <v>44211</v>
      </c>
      <c r="D46" s="2" t="s">
        <v>3</v>
      </c>
      <c r="E46" s="2">
        <v>4</v>
      </c>
      <c r="F46" s="2">
        <v>103</v>
      </c>
      <c r="G46" s="2">
        <v>101</v>
      </c>
      <c r="H46">
        <f t="shared" si="0"/>
        <v>101</v>
      </c>
      <c r="I46">
        <f>IF(H46-E46&gt;'Inputs and Outputs Part A'!$B$4,H46-E46-'Inputs and Outputs Part A'!$B$4,0)</f>
        <v>0</v>
      </c>
      <c r="J46">
        <f>'Inputs and Outputs Part A'!$B$5*'Data Sheet B'!H46-'Inputs and Outputs Part A'!$B$6*'Data Sheet B'!I46</f>
        <v>4040</v>
      </c>
      <c r="L46" s="6">
        <v>44</v>
      </c>
      <c r="M46" t="s">
        <v>1101</v>
      </c>
      <c r="N46" s="7">
        <v>44211</v>
      </c>
      <c r="O46" s="2" t="s">
        <v>3</v>
      </c>
      <c r="P46" s="2">
        <v>4</v>
      </c>
      <c r="Q46" s="2">
        <v>103</v>
      </c>
      <c r="R46" s="2">
        <v>102</v>
      </c>
      <c r="S46" s="2">
        <f t="shared" si="1"/>
        <v>102</v>
      </c>
      <c r="T46" s="2">
        <f>IF(S46-P46&gt;'Inputs and Outputs Part A'!$B$4,S46-P46-'Inputs and Outputs Part A'!$B$4,0)</f>
        <v>0</v>
      </c>
      <c r="V46" s="6">
        <v>44</v>
      </c>
      <c r="W46" t="s">
        <v>1101</v>
      </c>
      <c r="X46" s="7">
        <v>44211</v>
      </c>
      <c r="Y46" s="2" t="s">
        <v>3</v>
      </c>
      <c r="Z46" s="2">
        <v>4</v>
      </c>
      <c r="AA46" s="2">
        <v>103</v>
      </c>
      <c r="AB46" s="2">
        <v>102</v>
      </c>
      <c r="AC46" s="2">
        <f t="shared" si="2"/>
        <v>102</v>
      </c>
      <c r="AD46" s="2">
        <f>IF(AC46-Z46&gt;'Inputs and Outputs Part A'!$B$4,AC46-Z46-'Inputs and Outputs Part A'!$B$4,0)</f>
        <v>0</v>
      </c>
      <c r="AE46" s="2"/>
      <c r="AF46" t="s">
        <v>1101</v>
      </c>
      <c r="AG46" s="7">
        <v>44211</v>
      </c>
      <c r="AH46" s="2" t="s">
        <v>3</v>
      </c>
      <c r="AI46" s="2">
        <v>4</v>
      </c>
      <c r="AJ46" s="2">
        <v>103</v>
      </c>
      <c r="AK46" s="2">
        <v>102</v>
      </c>
      <c r="AL46" s="2">
        <f t="shared" si="3"/>
        <v>102</v>
      </c>
      <c r="AM46" s="2">
        <f>IF(AL46-AI46&gt;'Inputs and Outputs Part A'!$B$4,AL46-AI46-'Inputs and Outputs Part A'!$B$4,0)</f>
        <v>0</v>
      </c>
      <c r="AN46" s="8"/>
      <c r="AO46" t="s">
        <v>1101</v>
      </c>
      <c r="AP46" s="7">
        <v>44211</v>
      </c>
      <c r="AQ46" s="2" t="s">
        <v>3</v>
      </c>
      <c r="AR46" s="2">
        <v>4</v>
      </c>
      <c r="AS46" s="2">
        <v>103</v>
      </c>
      <c r="AT46" s="2">
        <v>102</v>
      </c>
      <c r="AU46" s="2">
        <f t="shared" si="4"/>
        <v>102</v>
      </c>
      <c r="AV46" s="2">
        <f>IF(AU46-AR46&gt;'Inputs and Outputs Part A'!$B$4,AU46-AR46-'Inputs and Outputs Part A'!$B$4,0)</f>
        <v>0</v>
      </c>
      <c r="AW46" s="2"/>
    </row>
    <row r="47" spans="1:49" x14ac:dyDescent="0.3">
      <c r="A47" s="6">
        <v>45</v>
      </c>
      <c r="B47" t="s">
        <v>1101</v>
      </c>
      <c r="C47" s="7">
        <v>44211</v>
      </c>
      <c r="D47" s="2" t="s">
        <v>2</v>
      </c>
      <c r="E47" s="2">
        <v>2</v>
      </c>
      <c r="F47" s="2">
        <v>112</v>
      </c>
      <c r="G47" s="2">
        <v>101</v>
      </c>
      <c r="H47">
        <f t="shared" si="0"/>
        <v>101</v>
      </c>
      <c r="I47">
        <f>IF(H47-E47&gt;'Inputs and Outputs Part A'!$B$4,H47-E47-'Inputs and Outputs Part A'!$B$4,0)</f>
        <v>0</v>
      </c>
      <c r="J47">
        <f>'Inputs and Outputs Part A'!$B$5*'Data Sheet B'!H47-'Inputs and Outputs Part A'!$B$6*'Data Sheet B'!I47</f>
        <v>4040</v>
      </c>
      <c r="L47" s="6">
        <v>45</v>
      </c>
      <c r="M47" t="s">
        <v>1101</v>
      </c>
      <c r="N47" s="7">
        <v>44211</v>
      </c>
      <c r="O47" s="2" t="s">
        <v>2</v>
      </c>
      <c r="P47" s="2">
        <v>2</v>
      </c>
      <c r="Q47" s="2">
        <v>112</v>
      </c>
      <c r="R47" s="2">
        <v>102</v>
      </c>
      <c r="S47" s="2">
        <f t="shared" si="1"/>
        <v>102</v>
      </c>
      <c r="T47" s="2">
        <f>IF(S47-P47&gt;'Inputs and Outputs Part A'!$B$4,S47-P47-'Inputs and Outputs Part A'!$B$4,0)</f>
        <v>0</v>
      </c>
      <c r="V47" s="6">
        <v>45</v>
      </c>
      <c r="W47" t="s">
        <v>1101</v>
      </c>
      <c r="X47" s="7">
        <v>44211</v>
      </c>
      <c r="Y47" s="2" t="s">
        <v>2</v>
      </c>
      <c r="Z47" s="2">
        <v>2</v>
      </c>
      <c r="AA47" s="2">
        <v>112</v>
      </c>
      <c r="AB47" s="2">
        <v>102</v>
      </c>
      <c r="AC47" s="2">
        <f t="shared" si="2"/>
        <v>102</v>
      </c>
      <c r="AD47" s="2">
        <f>IF(AC47-Z47&gt;'Inputs and Outputs Part A'!$B$4,AC47-Z47-'Inputs and Outputs Part A'!$B$4,0)</f>
        <v>0</v>
      </c>
      <c r="AE47" s="2"/>
      <c r="AF47" t="s">
        <v>1101</v>
      </c>
      <c r="AG47" s="7">
        <v>44211</v>
      </c>
      <c r="AH47" s="2" t="s">
        <v>2</v>
      </c>
      <c r="AI47" s="2">
        <v>2</v>
      </c>
      <c r="AJ47" s="2">
        <v>112</v>
      </c>
      <c r="AK47" s="2">
        <v>102</v>
      </c>
      <c r="AL47" s="2">
        <f t="shared" si="3"/>
        <v>102</v>
      </c>
      <c r="AM47" s="2">
        <f>IF(AL47-AI47&gt;'Inputs and Outputs Part A'!$B$4,AL47-AI47-'Inputs and Outputs Part A'!$B$4,0)</f>
        <v>0</v>
      </c>
      <c r="AN47" s="8"/>
      <c r="AO47" t="s">
        <v>1101</v>
      </c>
      <c r="AP47" s="7">
        <v>44211</v>
      </c>
      <c r="AQ47" s="2" t="s">
        <v>2</v>
      </c>
      <c r="AR47" s="2">
        <v>2</v>
      </c>
      <c r="AS47" s="2">
        <v>112</v>
      </c>
      <c r="AT47" s="2">
        <v>102</v>
      </c>
      <c r="AU47" s="2">
        <f t="shared" si="4"/>
        <v>102</v>
      </c>
      <c r="AV47" s="2">
        <f>IF(AU47-AR47&gt;'Inputs and Outputs Part A'!$B$4,AU47-AR47-'Inputs and Outputs Part A'!$B$4,0)</f>
        <v>0</v>
      </c>
      <c r="AW47" s="2"/>
    </row>
    <row r="48" spans="1:49" x14ac:dyDescent="0.3">
      <c r="A48" s="6">
        <v>46</v>
      </c>
      <c r="B48" t="s">
        <v>1106</v>
      </c>
      <c r="C48" s="7">
        <v>44212</v>
      </c>
      <c r="D48" s="2" t="s">
        <v>1</v>
      </c>
      <c r="E48" s="2">
        <v>6</v>
      </c>
      <c r="F48" s="2">
        <v>100</v>
      </c>
      <c r="G48" s="2">
        <v>101</v>
      </c>
      <c r="H48">
        <f t="shared" si="0"/>
        <v>100</v>
      </c>
      <c r="I48">
        <f>IF(H48-E48&gt;'Inputs and Outputs Part A'!$B$4,H48-E48-'Inputs and Outputs Part A'!$B$4,0)</f>
        <v>0</v>
      </c>
      <c r="J48">
        <f>'Inputs and Outputs Part A'!$B$5*'Data Sheet B'!H48-'Inputs and Outputs Part A'!$B$6*'Data Sheet B'!I48</f>
        <v>4000</v>
      </c>
      <c r="L48" s="6">
        <v>46</v>
      </c>
      <c r="M48" t="s">
        <v>1106</v>
      </c>
      <c r="N48" s="7">
        <v>44212</v>
      </c>
      <c r="O48" s="2" t="s">
        <v>1</v>
      </c>
      <c r="P48" s="2">
        <v>6</v>
      </c>
      <c r="Q48" s="2">
        <v>100</v>
      </c>
      <c r="R48" s="2">
        <v>102</v>
      </c>
      <c r="S48" s="2">
        <f t="shared" si="1"/>
        <v>100</v>
      </c>
      <c r="T48" s="2">
        <f>IF(S48-P48&gt;'Inputs and Outputs Part A'!$B$4,S48-P48-'Inputs and Outputs Part A'!$B$4,0)</f>
        <v>0</v>
      </c>
      <c r="V48" s="6">
        <v>46</v>
      </c>
      <c r="W48" t="s">
        <v>1106</v>
      </c>
      <c r="X48" s="7">
        <v>44212</v>
      </c>
      <c r="Y48" s="2" t="s">
        <v>1</v>
      </c>
      <c r="Z48" s="2">
        <v>6</v>
      </c>
      <c r="AA48" s="2">
        <v>100</v>
      </c>
      <c r="AB48" s="2">
        <v>102</v>
      </c>
      <c r="AC48" s="2">
        <f t="shared" si="2"/>
        <v>100</v>
      </c>
      <c r="AD48" s="2">
        <f>IF(AC48-Z48&gt;'Inputs and Outputs Part A'!$B$4,AC48-Z48-'Inputs and Outputs Part A'!$B$4,0)</f>
        <v>0</v>
      </c>
      <c r="AE48" s="2"/>
      <c r="AF48" t="s">
        <v>1106</v>
      </c>
      <c r="AG48" s="7">
        <v>44212</v>
      </c>
      <c r="AH48" s="2" t="s">
        <v>1</v>
      </c>
      <c r="AI48" s="2">
        <v>6</v>
      </c>
      <c r="AJ48" s="2">
        <v>100</v>
      </c>
      <c r="AK48" s="2">
        <v>102</v>
      </c>
      <c r="AL48" s="2">
        <f t="shared" si="3"/>
        <v>100</v>
      </c>
      <c r="AM48" s="2">
        <f>IF(AL48-AI48&gt;'Inputs and Outputs Part A'!$B$4,AL48-AI48-'Inputs and Outputs Part A'!$B$4,0)</f>
        <v>0</v>
      </c>
      <c r="AN48" s="8"/>
      <c r="AO48" t="s">
        <v>1106</v>
      </c>
      <c r="AP48" s="7">
        <v>44212</v>
      </c>
      <c r="AQ48" s="2" t="s">
        <v>1</v>
      </c>
      <c r="AR48" s="2">
        <v>6</v>
      </c>
      <c r="AS48" s="2">
        <v>100</v>
      </c>
      <c r="AT48" s="2">
        <v>102</v>
      </c>
      <c r="AU48" s="2">
        <f t="shared" si="4"/>
        <v>100</v>
      </c>
      <c r="AV48" s="2">
        <f>IF(AU48-AR48&gt;'Inputs and Outputs Part A'!$B$4,AU48-AR48-'Inputs and Outputs Part A'!$B$4,0)</f>
        <v>0</v>
      </c>
      <c r="AW48" s="2"/>
    </row>
    <row r="49" spans="1:49" x14ac:dyDescent="0.3">
      <c r="A49" s="6">
        <v>47</v>
      </c>
      <c r="B49" t="s">
        <v>1106</v>
      </c>
      <c r="C49" s="7">
        <v>44212</v>
      </c>
      <c r="D49" s="2" t="s">
        <v>3</v>
      </c>
      <c r="E49" s="2">
        <v>3</v>
      </c>
      <c r="F49" s="2">
        <v>103</v>
      </c>
      <c r="G49" s="2">
        <v>101</v>
      </c>
      <c r="H49">
        <f t="shared" si="0"/>
        <v>101</v>
      </c>
      <c r="I49">
        <f>IF(H49-E49&gt;'Inputs and Outputs Part A'!$B$4,H49-E49-'Inputs and Outputs Part A'!$B$4,0)</f>
        <v>0</v>
      </c>
      <c r="J49">
        <f>'Inputs and Outputs Part A'!$B$5*'Data Sheet B'!H49-'Inputs and Outputs Part A'!$B$6*'Data Sheet B'!I49</f>
        <v>4040</v>
      </c>
      <c r="L49" s="6">
        <v>47</v>
      </c>
      <c r="M49" t="s">
        <v>1106</v>
      </c>
      <c r="N49" s="7">
        <v>44212</v>
      </c>
      <c r="O49" s="2" t="s">
        <v>3</v>
      </c>
      <c r="P49" s="2">
        <v>3</v>
      </c>
      <c r="Q49" s="2">
        <v>103</v>
      </c>
      <c r="R49" s="2">
        <v>102</v>
      </c>
      <c r="S49" s="2">
        <f t="shared" si="1"/>
        <v>102</v>
      </c>
      <c r="T49" s="2">
        <f>IF(S49-P49&gt;'Inputs and Outputs Part A'!$B$4,S49-P49-'Inputs and Outputs Part A'!$B$4,0)</f>
        <v>0</v>
      </c>
      <c r="V49" s="6">
        <v>47</v>
      </c>
      <c r="W49" t="s">
        <v>1106</v>
      </c>
      <c r="X49" s="7">
        <v>44212</v>
      </c>
      <c r="Y49" s="2" t="s">
        <v>3</v>
      </c>
      <c r="Z49" s="2">
        <v>3</v>
      </c>
      <c r="AA49" s="2">
        <v>103</v>
      </c>
      <c r="AB49" s="2">
        <v>102</v>
      </c>
      <c r="AC49" s="2">
        <f t="shared" si="2"/>
        <v>102</v>
      </c>
      <c r="AD49" s="2">
        <f>IF(AC49-Z49&gt;'Inputs and Outputs Part A'!$B$4,AC49-Z49-'Inputs and Outputs Part A'!$B$4,0)</f>
        <v>0</v>
      </c>
      <c r="AE49" s="2"/>
      <c r="AF49" t="s">
        <v>1106</v>
      </c>
      <c r="AG49" s="7">
        <v>44212</v>
      </c>
      <c r="AH49" s="2" t="s">
        <v>3</v>
      </c>
      <c r="AI49" s="2">
        <v>3</v>
      </c>
      <c r="AJ49" s="2">
        <v>103</v>
      </c>
      <c r="AK49" s="2">
        <v>102</v>
      </c>
      <c r="AL49" s="2">
        <f t="shared" si="3"/>
        <v>102</v>
      </c>
      <c r="AM49" s="2">
        <f>IF(AL49-AI49&gt;'Inputs and Outputs Part A'!$B$4,AL49-AI49-'Inputs and Outputs Part A'!$B$4,0)</f>
        <v>0</v>
      </c>
      <c r="AN49" s="8"/>
      <c r="AO49" t="s">
        <v>1106</v>
      </c>
      <c r="AP49" s="7">
        <v>44212</v>
      </c>
      <c r="AQ49" s="2" t="s">
        <v>3</v>
      </c>
      <c r="AR49" s="2">
        <v>3</v>
      </c>
      <c r="AS49" s="2">
        <v>103</v>
      </c>
      <c r="AT49" s="2">
        <v>102</v>
      </c>
      <c r="AU49" s="2">
        <f t="shared" si="4"/>
        <v>102</v>
      </c>
      <c r="AV49" s="2">
        <f>IF(AU49-AR49&gt;'Inputs and Outputs Part A'!$B$4,AU49-AR49-'Inputs and Outputs Part A'!$B$4,0)</f>
        <v>0</v>
      </c>
      <c r="AW49" s="2"/>
    </row>
    <row r="50" spans="1:49" x14ac:dyDescent="0.3">
      <c r="A50" s="6">
        <v>48</v>
      </c>
      <c r="B50" t="s">
        <v>1106</v>
      </c>
      <c r="C50" s="7">
        <v>44212</v>
      </c>
      <c r="D50" s="2" t="s">
        <v>2</v>
      </c>
      <c r="E50" s="2">
        <v>0</v>
      </c>
      <c r="F50" s="2">
        <v>106</v>
      </c>
      <c r="G50" s="2">
        <v>101</v>
      </c>
      <c r="H50">
        <f t="shared" si="0"/>
        <v>101</v>
      </c>
      <c r="I50">
        <f>IF(H50-E50&gt;'Inputs and Outputs Part A'!$B$4,H50-E50-'Inputs and Outputs Part A'!$B$4,0)</f>
        <v>1</v>
      </c>
      <c r="J50">
        <f>'Inputs and Outputs Part A'!$B$5*'Data Sheet B'!H50-'Inputs and Outputs Part A'!$B$6*'Data Sheet B'!I50</f>
        <v>3940</v>
      </c>
      <c r="L50" s="6">
        <v>48</v>
      </c>
      <c r="M50" t="s">
        <v>1106</v>
      </c>
      <c r="N50" s="7">
        <v>44212</v>
      </c>
      <c r="O50" s="2" t="s">
        <v>2</v>
      </c>
      <c r="P50" s="2">
        <v>0</v>
      </c>
      <c r="Q50" s="2">
        <v>106</v>
      </c>
      <c r="R50" s="2">
        <v>102</v>
      </c>
      <c r="S50" s="2">
        <f t="shared" si="1"/>
        <v>102</v>
      </c>
      <c r="T50" s="2">
        <f>IF(S50-P50&gt;'Inputs and Outputs Part A'!$B$4,S50-P50-'Inputs and Outputs Part A'!$B$4,0)</f>
        <v>2</v>
      </c>
      <c r="V50" s="6">
        <v>48</v>
      </c>
      <c r="W50" t="s">
        <v>1106</v>
      </c>
      <c r="X50" s="7">
        <v>44212</v>
      </c>
      <c r="Y50" s="2" t="s">
        <v>2</v>
      </c>
      <c r="Z50" s="2">
        <v>0</v>
      </c>
      <c r="AA50" s="2">
        <v>106</v>
      </c>
      <c r="AB50" s="2">
        <v>102</v>
      </c>
      <c r="AC50" s="2">
        <f t="shared" si="2"/>
        <v>102</v>
      </c>
      <c r="AD50" s="2">
        <f>IF(AC50-Z50&gt;'Inputs and Outputs Part A'!$B$4,AC50-Z50-'Inputs and Outputs Part A'!$B$4,0)</f>
        <v>2</v>
      </c>
      <c r="AE50" s="2"/>
      <c r="AF50" t="s">
        <v>1106</v>
      </c>
      <c r="AG50" s="7">
        <v>44212</v>
      </c>
      <c r="AH50" s="2" t="s">
        <v>2</v>
      </c>
      <c r="AI50" s="2">
        <v>0</v>
      </c>
      <c r="AJ50" s="2">
        <v>106</v>
      </c>
      <c r="AK50" s="2">
        <v>102</v>
      </c>
      <c r="AL50" s="2">
        <f t="shared" si="3"/>
        <v>102</v>
      </c>
      <c r="AM50" s="2">
        <f>IF(AL50-AI50&gt;'Inputs and Outputs Part A'!$B$4,AL50-AI50-'Inputs and Outputs Part A'!$B$4,0)</f>
        <v>2</v>
      </c>
      <c r="AN50" s="8"/>
      <c r="AO50" t="s">
        <v>1106</v>
      </c>
      <c r="AP50" s="7">
        <v>44212</v>
      </c>
      <c r="AQ50" s="2" t="s">
        <v>2</v>
      </c>
      <c r="AR50" s="2">
        <v>0</v>
      </c>
      <c r="AS50" s="2">
        <v>106</v>
      </c>
      <c r="AT50" s="2">
        <v>102</v>
      </c>
      <c r="AU50" s="2">
        <f t="shared" si="4"/>
        <v>102</v>
      </c>
      <c r="AV50" s="2">
        <f>IF(AU50-AR50&gt;'Inputs and Outputs Part A'!$B$4,AU50-AR50-'Inputs and Outputs Part A'!$B$4,0)</f>
        <v>2</v>
      </c>
      <c r="AW50" s="2"/>
    </row>
    <row r="51" spans="1:49" x14ac:dyDescent="0.3">
      <c r="A51" s="6">
        <v>49</v>
      </c>
      <c r="B51" t="s">
        <v>1105</v>
      </c>
      <c r="C51" s="7">
        <v>44213</v>
      </c>
      <c r="D51" s="2" t="s">
        <v>1</v>
      </c>
      <c r="E51" s="2">
        <v>5</v>
      </c>
      <c r="F51" s="2">
        <v>111</v>
      </c>
      <c r="G51" s="2">
        <v>101</v>
      </c>
      <c r="H51">
        <f t="shared" si="0"/>
        <v>101</v>
      </c>
      <c r="I51">
        <f>IF(H51-E51&gt;'Inputs and Outputs Part A'!$B$4,H51-E51-'Inputs and Outputs Part A'!$B$4,0)</f>
        <v>0</v>
      </c>
      <c r="J51">
        <f>'Inputs and Outputs Part A'!$B$5*'Data Sheet B'!H51-'Inputs and Outputs Part A'!$B$6*'Data Sheet B'!I51</f>
        <v>4040</v>
      </c>
      <c r="L51" s="6">
        <v>49</v>
      </c>
      <c r="M51" t="s">
        <v>1105</v>
      </c>
      <c r="N51" s="7">
        <v>44213</v>
      </c>
      <c r="O51" s="2" t="s">
        <v>1</v>
      </c>
      <c r="P51" s="2">
        <v>5</v>
      </c>
      <c r="Q51" s="2">
        <v>111</v>
      </c>
      <c r="R51" s="2">
        <v>102</v>
      </c>
      <c r="S51" s="2">
        <f t="shared" si="1"/>
        <v>102</v>
      </c>
      <c r="T51" s="2">
        <f>IF(S51-P51&gt;'Inputs and Outputs Part A'!$B$4,S51-P51-'Inputs and Outputs Part A'!$B$4,0)</f>
        <v>0</v>
      </c>
      <c r="V51" s="6">
        <v>49</v>
      </c>
      <c r="W51" t="s">
        <v>1105</v>
      </c>
      <c r="X51" s="7">
        <v>44213</v>
      </c>
      <c r="Y51" s="2" t="s">
        <v>1</v>
      </c>
      <c r="Z51" s="2">
        <v>5</v>
      </c>
      <c r="AA51" s="2">
        <v>111</v>
      </c>
      <c r="AB51" s="2">
        <v>102</v>
      </c>
      <c r="AC51" s="2">
        <f t="shared" si="2"/>
        <v>102</v>
      </c>
      <c r="AD51" s="2">
        <f>IF(AC51-Z51&gt;'Inputs and Outputs Part A'!$B$4,AC51-Z51-'Inputs and Outputs Part A'!$B$4,0)</f>
        <v>0</v>
      </c>
      <c r="AE51" s="2"/>
      <c r="AF51" t="s">
        <v>1105</v>
      </c>
      <c r="AG51" s="7">
        <v>44213</v>
      </c>
      <c r="AH51" s="2" t="s">
        <v>1</v>
      </c>
      <c r="AI51" s="2">
        <v>5</v>
      </c>
      <c r="AJ51" s="2">
        <v>111</v>
      </c>
      <c r="AK51" s="2">
        <v>102</v>
      </c>
      <c r="AL51" s="2">
        <f t="shared" si="3"/>
        <v>102</v>
      </c>
      <c r="AM51" s="2">
        <f>IF(AL51-AI51&gt;'Inputs and Outputs Part A'!$B$4,AL51-AI51-'Inputs and Outputs Part A'!$B$4,0)</f>
        <v>0</v>
      </c>
      <c r="AN51" s="8"/>
      <c r="AO51" t="s">
        <v>1105</v>
      </c>
      <c r="AP51" s="7">
        <v>44213</v>
      </c>
      <c r="AQ51" s="2" t="s">
        <v>1</v>
      </c>
      <c r="AR51" s="2">
        <v>5</v>
      </c>
      <c r="AS51" s="2">
        <v>111</v>
      </c>
      <c r="AT51" s="2">
        <v>102</v>
      </c>
      <c r="AU51" s="2">
        <f t="shared" si="4"/>
        <v>102</v>
      </c>
      <c r="AV51" s="2">
        <f>IF(AU51-AR51&gt;'Inputs and Outputs Part A'!$B$4,AU51-AR51-'Inputs and Outputs Part A'!$B$4,0)</f>
        <v>0</v>
      </c>
      <c r="AW51" s="2"/>
    </row>
    <row r="52" spans="1:49" x14ac:dyDescent="0.3">
      <c r="A52" s="6">
        <v>50</v>
      </c>
      <c r="B52" t="s">
        <v>1105</v>
      </c>
      <c r="C52" s="7">
        <v>44213</v>
      </c>
      <c r="D52" s="2" t="s">
        <v>3</v>
      </c>
      <c r="E52" s="2">
        <v>3</v>
      </c>
      <c r="F52" s="2">
        <v>107</v>
      </c>
      <c r="G52" s="2">
        <v>101</v>
      </c>
      <c r="H52">
        <f t="shared" si="0"/>
        <v>101</v>
      </c>
      <c r="I52">
        <f>IF(H52-E52&gt;'Inputs and Outputs Part A'!$B$4,H52-E52-'Inputs and Outputs Part A'!$B$4,0)</f>
        <v>0</v>
      </c>
      <c r="J52">
        <f>'Inputs and Outputs Part A'!$B$5*'Data Sheet B'!H52-'Inputs and Outputs Part A'!$B$6*'Data Sheet B'!I52</f>
        <v>4040</v>
      </c>
      <c r="L52" s="6">
        <v>50</v>
      </c>
      <c r="M52" t="s">
        <v>1105</v>
      </c>
      <c r="N52" s="7">
        <v>44213</v>
      </c>
      <c r="O52" s="2" t="s">
        <v>3</v>
      </c>
      <c r="P52" s="2">
        <v>3</v>
      </c>
      <c r="Q52" s="2">
        <v>107</v>
      </c>
      <c r="R52" s="2">
        <v>102</v>
      </c>
      <c r="S52" s="2">
        <f t="shared" si="1"/>
        <v>102</v>
      </c>
      <c r="T52" s="2">
        <f>IF(S52-P52&gt;'Inputs and Outputs Part A'!$B$4,S52-P52-'Inputs and Outputs Part A'!$B$4,0)</f>
        <v>0</v>
      </c>
      <c r="V52" s="6">
        <v>50</v>
      </c>
      <c r="W52" t="s">
        <v>1105</v>
      </c>
      <c r="X52" s="7">
        <v>44213</v>
      </c>
      <c r="Y52" s="2" t="s">
        <v>3</v>
      </c>
      <c r="Z52" s="2">
        <v>3</v>
      </c>
      <c r="AA52" s="2">
        <v>107</v>
      </c>
      <c r="AB52" s="2">
        <v>102</v>
      </c>
      <c r="AC52" s="2">
        <f t="shared" si="2"/>
        <v>102</v>
      </c>
      <c r="AD52" s="2">
        <f>IF(AC52-Z52&gt;'Inputs and Outputs Part A'!$B$4,AC52-Z52-'Inputs and Outputs Part A'!$B$4,0)</f>
        <v>0</v>
      </c>
      <c r="AE52" s="2"/>
      <c r="AF52" t="s">
        <v>1105</v>
      </c>
      <c r="AG52" s="7">
        <v>44213</v>
      </c>
      <c r="AH52" s="2" t="s">
        <v>3</v>
      </c>
      <c r="AI52" s="2">
        <v>3</v>
      </c>
      <c r="AJ52" s="2">
        <v>107</v>
      </c>
      <c r="AK52" s="2">
        <v>102</v>
      </c>
      <c r="AL52" s="2">
        <f t="shared" si="3"/>
        <v>102</v>
      </c>
      <c r="AM52" s="2">
        <f>IF(AL52-AI52&gt;'Inputs and Outputs Part A'!$B$4,AL52-AI52-'Inputs and Outputs Part A'!$B$4,0)</f>
        <v>0</v>
      </c>
      <c r="AN52" s="8"/>
      <c r="AO52" t="s">
        <v>1105</v>
      </c>
      <c r="AP52" s="7">
        <v>44213</v>
      </c>
      <c r="AQ52" s="2" t="s">
        <v>3</v>
      </c>
      <c r="AR52" s="2">
        <v>3</v>
      </c>
      <c r="AS52" s="2">
        <v>107</v>
      </c>
      <c r="AT52" s="2">
        <v>102</v>
      </c>
      <c r="AU52" s="2">
        <f t="shared" si="4"/>
        <v>102</v>
      </c>
      <c r="AV52" s="2">
        <f>IF(AU52-AR52&gt;'Inputs and Outputs Part A'!$B$4,AU52-AR52-'Inputs and Outputs Part A'!$B$4,0)</f>
        <v>0</v>
      </c>
      <c r="AW52" s="2"/>
    </row>
    <row r="53" spans="1:49" x14ac:dyDescent="0.3">
      <c r="A53" s="6">
        <v>51</v>
      </c>
      <c r="B53" t="s">
        <v>1105</v>
      </c>
      <c r="C53" s="7">
        <v>44213</v>
      </c>
      <c r="D53" s="2" t="s">
        <v>2</v>
      </c>
      <c r="E53" s="2">
        <v>2</v>
      </c>
      <c r="F53" s="2">
        <v>106</v>
      </c>
      <c r="G53" s="2">
        <v>101</v>
      </c>
      <c r="H53">
        <f t="shared" si="0"/>
        <v>101</v>
      </c>
      <c r="I53">
        <f>IF(H53-E53&gt;'Inputs and Outputs Part A'!$B$4,H53-E53-'Inputs and Outputs Part A'!$B$4,0)</f>
        <v>0</v>
      </c>
      <c r="J53">
        <f>'Inputs and Outputs Part A'!$B$5*'Data Sheet B'!H53-'Inputs and Outputs Part A'!$B$6*'Data Sheet B'!I53</f>
        <v>4040</v>
      </c>
      <c r="L53" s="6">
        <v>51</v>
      </c>
      <c r="M53" t="s">
        <v>1105</v>
      </c>
      <c r="N53" s="7">
        <v>44213</v>
      </c>
      <c r="O53" s="2" t="s">
        <v>2</v>
      </c>
      <c r="P53" s="2">
        <v>2</v>
      </c>
      <c r="Q53" s="2">
        <v>106</v>
      </c>
      <c r="R53" s="2">
        <v>102</v>
      </c>
      <c r="S53" s="2">
        <f t="shared" si="1"/>
        <v>102</v>
      </c>
      <c r="T53" s="2">
        <f>IF(S53-P53&gt;'Inputs and Outputs Part A'!$B$4,S53-P53-'Inputs and Outputs Part A'!$B$4,0)</f>
        <v>0</v>
      </c>
      <c r="V53" s="6">
        <v>51</v>
      </c>
      <c r="W53" t="s">
        <v>1105</v>
      </c>
      <c r="X53" s="7">
        <v>44213</v>
      </c>
      <c r="Y53" s="2" t="s">
        <v>2</v>
      </c>
      <c r="Z53" s="2">
        <v>2</v>
      </c>
      <c r="AA53" s="2">
        <v>106</v>
      </c>
      <c r="AB53" s="2">
        <v>102</v>
      </c>
      <c r="AC53" s="2">
        <f t="shared" si="2"/>
        <v>102</v>
      </c>
      <c r="AD53" s="2">
        <f>IF(AC53-Z53&gt;'Inputs and Outputs Part A'!$B$4,AC53-Z53-'Inputs and Outputs Part A'!$B$4,0)</f>
        <v>0</v>
      </c>
      <c r="AE53" s="2"/>
      <c r="AF53" t="s">
        <v>1105</v>
      </c>
      <c r="AG53" s="7">
        <v>44213</v>
      </c>
      <c r="AH53" s="2" t="s">
        <v>2</v>
      </c>
      <c r="AI53" s="2">
        <v>2</v>
      </c>
      <c r="AJ53" s="2">
        <v>106</v>
      </c>
      <c r="AK53" s="2">
        <v>102</v>
      </c>
      <c r="AL53" s="2">
        <f t="shared" si="3"/>
        <v>102</v>
      </c>
      <c r="AM53" s="2">
        <f>IF(AL53-AI53&gt;'Inputs and Outputs Part A'!$B$4,AL53-AI53-'Inputs and Outputs Part A'!$B$4,0)</f>
        <v>0</v>
      </c>
      <c r="AN53" s="8"/>
      <c r="AO53" t="s">
        <v>1105</v>
      </c>
      <c r="AP53" s="7">
        <v>44213</v>
      </c>
      <c r="AQ53" s="2" t="s">
        <v>2</v>
      </c>
      <c r="AR53" s="2">
        <v>2</v>
      </c>
      <c r="AS53" s="2">
        <v>106</v>
      </c>
      <c r="AT53" s="2">
        <v>102</v>
      </c>
      <c r="AU53" s="2">
        <f t="shared" si="4"/>
        <v>102</v>
      </c>
      <c r="AV53" s="2">
        <f>IF(AU53-AR53&gt;'Inputs and Outputs Part A'!$B$4,AU53-AR53-'Inputs and Outputs Part A'!$B$4,0)</f>
        <v>0</v>
      </c>
      <c r="AW53" s="2"/>
    </row>
    <row r="54" spans="1:49" x14ac:dyDescent="0.3">
      <c r="A54" s="6">
        <v>52</v>
      </c>
      <c r="B54" t="s">
        <v>1104</v>
      </c>
      <c r="C54" s="7">
        <v>44214</v>
      </c>
      <c r="D54" s="2" t="s">
        <v>1</v>
      </c>
      <c r="E54" s="2">
        <v>2</v>
      </c>
      <c r="F54" s="2">
        <v>92</v>
      </c>
      <c r="G54" s="2">
        <v>101</v>
      </c>
      <c r="H54">
        <f t="shared" si="0"/>
        <v>92</v>
      </c>
      <c r="I54">
        <f>IF(H54-E54&gt;'Inputs and Outputs Part A'!$B$4,H54-E54-'Inputs and Outputs Part A'!$B$4,0)</f>
        <v>0</v>
      </c>
      <c r="J54">
        <f>'Inputs and Outputs Part A'!$B$5*'Data Sheet B'!H54-'Inputs and Outputs Part A'!$B$6*'Data Sheet B'!I54</f>
        <v>3680</v>
      </c>
      <c r="L54" s="6">
        <v>52</v>
      </c>
      <c r="M54" t="s">
        <v>1104</v>
      </c>
      <c r="N54" s="7">
        <v>44214</v>
      </c>
      <c r="O54" s="2" t="s">
        <v>1</v>
      </c>
      <c r="P54" s="2">
        <v>2</v>
      </c>
      <c r="Q54" s="2">
        <v>92</v>
      </c>
      <c r="R54" s="2">
        <v>102</v>
      </c>
      <c r="S54" s="2">
        <f t="shared" si="1"/>
        <v>92</v>
      </c>
      <c r="T54" s="2">
        <f>IF(S54-P54&gt;'Inputs and Outputs Part A'!$B$4,S54-P54-'Inputs and Outputs Part A'!$B$4,0)</f>
        <v>0</v>
      </c>
      <c r="V54" s="6">
        <v>52</v>
      </c>
      <c r="W54" t="s">
        <v>1104</v>
      </c>
      <c r="X54" s="7">
        <v>44214</v>
      </c>
      <c r="Y54" s="2" t="s">
        <v>1</v>
      </c>
      <c r="Z54" s="2">
        <v>2</v>
      </c>
      <c r="AA54" s="2">
        <v>92</v>
      </c>
      <c r="AB54" s="2">
        <v>102</v>
      </c>
      <c r="AC54" s="2">
        <f t="shared" si="2"/>
        <v>92</v>
      </c>
      <c r="AD54" s="2">
        <f>IF(AC54-Z54&gt;'Inputs and Outputs Part A'!$B$4,AC54-Z54-'Inputs and Outputs Part A'!$B$4,0)</f>
        <v>0</v>
      </c>
      <c r="AE54" s="2"/>
      <c r="AF54" t="s">
        <v>1104</v>
      </c>
      <c r="AG54" s="7">
        <v>44214</v>
      </c>
      <c r="AH54" s="2" t="s">
        <v>1</v>
      </c>
      <c r="AI54" s="2">
        <v>2</v>
      </c>
      <c r="AJ54" s="2">
        <v>92</v>
      </c>
      <c r="AK54" s="2">
        <v>102</v>
      </c>
      <c r="AL54" s="2">
        <f t="shared" si="3"/>
        <v>92</v>
      </c>
      <c r="AM54" s="2">
        <f>IF(AL54-AI54&gt;'Inputs and Outputs Part A'!$B$4,AL54-AI54-'Inputs and Outputs Part A'!$B$4,0)</f>
        <v>0</v>
      </c>
      <c r="AN54" s="8"/>
      <c r="AO54" t="s">
        <v>1104</v>
      </c>
      <c r="AP54" s="7">
        <v>44214</v>
      </c>
      <c r="AQ54" s="2" t="s">
        <v>1</v>
      </c>
      <c r="AR54" s="2">
        <v>2</v>
      </c>
      <c r="AS54" s="2">
        <v>92</v>
      </c>
      <c r="AT54" s="2">
        <v>102</v>
      </c>
      <c r="AU54" s="2">
        <f t="shared" si="4"/>
        <v>92</v>
      </c>
      <c r="AV54" s="2">
        <f>IF(AU54-AR54&gt;'Inputs and Outputs Part A'!$B$4,AU54-AR54-'Inputs and Outputs Part A'!$B$4,0)</f>
        <v>0</v>
      </c>
      <c r="AW54" s="2"/>
    </row>
    <row r="55" spans="1:49" x14ac:dyDescent="0.3">
      <c r="A55" s="6">
        <v>53</v>
      </c>
      <c r="B55" t="s">
        <v>1104</v>
      </c>
      <c r="C55" s="7">
        <v>44214</v>
      </c>
      <c r="D55" s="2" t="s">
        <v>3</v>
      </c>
      <c r="E55" s="2">
        <v>5</v>
      </c>
      <c r="F55" s="2">
        <v>98</v>
      </c>
      <c r="G55" s="2">
        <v>101</v>
      </c>
      <c r="H55">
        <f t="shared" si="0"/>
        <v>98</v>
      </c>
      <c r="I55">
        <f>IF(H55-E55&gt;'Inputs and Outputs Part A'!$B$4,H55-E55-'Inputs and Outputs Part A'!$B$4,0)</f>
        <v>0</v>
      </c>
      <c r="J55">
        <f>'Inputs and Outputs Part A'!$B$5*'Data Sheet B'!H55-'Inputs and Outputs Part A'!$B$6*'Data Sheet B'!I55</f>
        <v>3920</v>
      </c>
      <c r="L55" s="6">
        <v>53</v>
      </c>
      <c r="M55" t="s">
        <v>1104</v>
      </c>
      <c r="N55" s="7">
        <v>44214</v>
      </c>
      <c r="O55" s="2" t="s">
        <v>3</v>
      </c>
      <c r="P55" s="2">
        <v>5</v>
      </c>
      <c r="Q55" s="2">
        <v>98</v>
      </c>
      <c r="R55" s="2">
        <v>102</v>
      </c>
      <c r="S55" s="2">
        <f t="shared" si="1"/>
        <v>98</v>
      </c>
      <c r="T55" s="2">
        <f>IF(S55-P55&gt;'Inputs and Outputs Part A'!$B$4,S55-P55-'Inputs and Outputs Part A'!$B$4,0)</f>
        <v>0</v>
      </c>
      <c r="V55" s="6">
        <v>53</v>
      </c>
      <c r="W55" t="s">
        <v>1104</v>
      </c>
      <c r="X55" s="7">
        <v>44214</v>
      </c>
      <c r="Y55" s="2" t="s">
        <v>3</v>
      </c>
      <c r="Z55" s="2">
        <v>5</v>
      </c>
      <c r="AA55" s="2">
        <v>98</v>
      </c>
      <c r="AB55" s="2">
        <v>102</v>
      </c>
      <c r="AC55" s="2">
        <f t="shared" si="2"/>
        <v>98</v>
      </c>
      <c r="AD55" s="2">
        <f>IF(AC55-Z55&gt;'Inputs and Outputs Part A'!$B$4,AC55-Z55-'Inputs and Outputs Part A'!$B$4,0)</f>
        <v>0</v>
      </c>
      <c r="AE55" s="2"/>
      <c r="AF55" t="s">
        <v>1104</v>
      </c>
      <c r="AG55" s="7">
        <v>44214</v>
      </c>
      <c r="AH55" s="2" t="s">
        <v>3</v>
      </c>
      <c r="AI55" s="2">
        <v>5</v>
      </c>
      <c r="AJ55" s="2">
        <v>98</v>
      </c>
      <c r="AK55" s="2">
        <v>102</v>
      </c>
      <c r="AL55" s="2">
        <f t="shared" si="3"/>
        <v>98</v>
      </c>
      <c r="AM55" s="2">
        <f>IF(AL55-AI55&gt;'Inputs and Outputs Part A'!$B$4,AL55-AI55-'Inputs and Outputs Part A'!$B$4,0)</f>
        <v>0</v>
      </c>
      <c r="AN55" s="8"/>
      <c r="AO55" t="s">
        <v>1104</v>
      </c>
      <c r="AP55" s="7">
        <v>44214</v>
      </c>
      <c r="AQ55" s="2" t="s">
        <v>3</v>
      </c>
      <c r="AR55" s="2">
        <v>5</v>
      </c>
      <c r="AS55" s="2">
        <v>98</v>
      </c>
      <c r="AT55" s="2">
        <v>102</v>
      </c>
      <c r="AU55" s="2">
        <f t="shared" si="4"/>
        <v>98</v>
      </c>
      <c r="AV55" s="2">
        <f>IF(AU55-AR55&gt;'Inputs and Outputs Part A'!$B$4,AU55-AR55-'Inputs and Outputs Part A'!$B$4,0)</f>
        <v>0</v>
      </c>
      <c r="AW55" s="2"/>
    </row>
    <row r="56" spans="1:49" x14ac:dyDescent="0.3">
      <c r="A56" s="6">
        <v>54</v>
      </c>
      <c r="B56" t="s">
        <v>1104</v>
      </c>
      <c r="C56" s="7">
        <v>44214</v>
      </c>
      <c r="D56" s="2" t="s">
        <v>2</v>
      </c>
      <c r="E56" s="2">
        <v>2</v>
      </c>
      <c r="F56" s="2">
        <v>109</v>
      </c>
      <c r="G56" s="2">
        <v>101</v>
      </c>
      <c r="H56">
        <f t="shared" si="0"/>
        <v>101</v>
      </c>
      <c r="I56">
        <f>IF(H56-E56&gt;'Inputs and Outputs Part A'!$B$4,H56-E56-'Inputs and Outputs Part A'!$B$4,0)</f>
        <v>0</v>
      </c>
      <c r="J56">
        <f>'Inputs and Outputs Part A'!$B$5*'Data Sheet B'!H56-'Inputs and Outputs Part A'!$B$6*'Data Sheet B'!I56</f>
        <v>4040</v>
      </c>
      <c r="L56" s="6">
        <v>54</v>
      </c>
      <c r="M56" t="s">
        <v>1104</v>
      </c>
      <c r="N56" s="7">
        <v>44214</v>
      </c>
      <c r="O56" s="2" t="s">
        <v>2</v>
      </c>
      <c r="P56" s="2">
        <v>2</v>
      </c>
      <c r="Q56" s="2">
        <v>109</v>
      </c>
      <c r="R56" s="2">
        <v>102</v>
      </c>
      <c r="S56" s="2">
        <f t="shared" si="1"/>
        <v>102</v>
      </c>
      <c r="T56" s="2">
        <f>IF(S56-P56&gt;'Inputs and Outputs Part A'!$B$4,S56-P56-'Inputs and Outputs Part A'!$B$4,0)</f>
        <v>0</v>
      </c>
      <c r="V56" s="6">
        <v>54</v>
      </c>
      <c r="W56" t="s">
        <v>1104</v>
      </c>
      <c r="X56" s="7">
        <v>44214</v>
      </c>
      <c r="Y56" s="2" t="s">
        <v>2</v>
      </c>
      <c r="Z56" s="2">
        <v>2</v>
      </c>
      <c r="AA56" s="2">
        <v>109</v>
      </c>
      <c r="AB56" s="2">
        <v>102</v>
      </c>
      <c r="AC56" s="2">
        <f t="shared" si="2"/>
        <v>102</v>
      </c>
      <c r="AD56" s="2">
        <f>IF(AC56-Z56&gt;'Inputs and Outputs Part A'!$B$4,AC56-Z56-'Inputs and Outputs Part A'!$B$4,0)</f>
        <v>0</v>
      </c>
      <c r="AE56" s="2"/>
      <c r="AF56" t="s">
        <v>1104</v>
      </c>
      <c r="AG56" s="7">
        <v>44214</v>
      </c>
      <c r="AH56" s="2" t="s">
        <v>2</v>
      </c>
      <c r="AI56" s="2">
        <v>2</v>
      </c>
      <c r="AJ56" s="2">
        <v>109</v>
      </c>
      <c r="AK56" s="2">
        <v>102</v>
      </c>
      <c r="AL56" s="2">
        <f t="shared" si="3"/>
        <v>102</v>
      </c>
      <c r="AM56" s="2">
        <f>IF(AL56-AI56&gt;'Inputs and Outputs Part A'!$B$4,AL56-AI56-'Inputs and Outputs Part A'!$B$4,0)</f>
        <v>0</v>
      </c>
      <c r="AN56" s="8"/>
      <c r="AO56" t="s">
        <v>1104</v>
      </c>
      <c r="AP56" s="7">
        <v>44214</v>
      </c>
      <c r="AQ56" s="2" t="s">
        <v>2</v>
      </c>
      <c r="AR56" s="2">
        <v>2</v>
      </c>
      <c r="AS56" s="2">
        <v>109</v>
      </c>
      <c r="AT56" s="2">
        <v>102</v>
      </c>
      <c r="AU56" s="2">
        <f t="shared" si="4"/>
        <v>102</v>
      </c>
      <c r="AV56" s="2">
        <f>IF(AU56-AR56&gt;'Inputs and Outputs Part A'!$B$4,AU56-AR56-'Inputs and Outputs Part A'!$B$4,0)</f>
        <v>0</v>
      </c>
      <c r="AW56" s="2"/>
    </row>
    <row r="57" spans="1:49" x14ac:dyDescent="0.3">
      <c r="A57" s="6">
        <v>55</v>
      </c>
      <c r="B57" t="s">
        <v>1103</v>
      </c>
      <c r="C57" s="7">
        <v>44215</v>
      </c>
      <c r="D57" s="2" t="s">
        <v>1</v>
      </c>
      <c r="E57" s="2">
        <v>4</v>
      </c>
      <c r="F57" s="2">
        <v>99</v>
      </c>
      <c r="G57" s="2">
        <v>101</v>
      </c>
      <c r="H57">
        <f t="shared" si="0"/>
        <v>99</v>
      </c>
      <c r="I57">
        <f>IF(H57-E57&gt;'Inputs and Outputs Part A'!$B$4,H57-E57-'Inputs and Outputs Part A'!$B$4,0)</f>
        <v>0</v>
      </c>
      <c r="J57">
        <f>'Inputs and Outputs Part A'!$B$5*'Data Sheet B'!H57-'Inputs and Outputs Part A'!$B$6*'Data Sheet B'!I57</f>
        <v>3960</v>
      </c>
      <c r="L57" s="6">
        <v>55</v>
      </c>
      <c r="M57" t="s">
        <v>1103</v>
      </c>
      <c r="N57" s="7">
        <v>44215</v>
      </c>
      <c r="O57" s="2" t="s">
        <v>1</v>
      </c>
      <c r="P57" s="2">
        <v>4</v>
      </c>
      <c r="Q57" s="2">
        <v>99</v>
      </c>
      <c r="R57" s="2">
        <v>102</v>
      </c>
      <c r="S57" s="2">
        <f t="shared" si="1"/>
        <v>99</v>
      </c>
      <c r="T57" s="2">
        <f>IF(S57-P57&gt;'Inputs and Outputs Part A'!$B$4,S57-P57-'Inputs and Outputs Part A'!$B$4,0)</f>
        <v>0</v>
      </c>
      <c r="V57" s="6">
        <v>55</v>
      </c>
      <c r="W57" t="s">
        <v>1103</v>
      </c>
      <c r="X57" s="7">
        <v>44215</v>
      </c>
      <c r="Y57" s="2" t="s">
        <v>1</v>
      </c>
      <c r="Z57" s="2">
        <v>4</v>
      </c>
      <c r="AA57" s="2">
        <v>99</v>
      </c>
      <c r="AB57" s="2">
        <v>102</v>
      </c>
      <c r="AC57" s="2">
        <f t="shared" si="2"/>
        <v>99</v>
      </c>
      <c r="AD57" s="2">
        <f>IF(AC57-Z57&gt;'Inputs and Outputs Part A'!$B$4,AC57-Z57-'Inputs and Outputs Part A'!$B$4,0)</f>
        <v>0</v>
      </c>
      <c r="AE57" s="2"/>
      <c r="AF57" t="s">
        <v>1103</v>
      </c>
      <c r="AG57" s="7">
        <v>44215</v>
      </c>
      <c r="AH57" s="2" t="s">
        <v>1</v>
      </c>
      <c r="AI57" s="2">
        <v>4</v>
      </c>
      <c r="AJ57" s="2">
        <v>99</v>
      </c>
      <c r="AK57" s="2">
        <v>102</v>
      </c>
      <c r="AL57" s="2">
        <f t="shared" si="3"/>
        <v>99</v>
      </c>
      <c r="AM57" s="2">
        <f>IF(AL57-AI57&gt;'Inputs and Outputs Part A'!$B$4,AL57-AI57-'Inputs and Outputs Part A'!$B$4,0)</f>
        <v>0</v>
      </c>
      <c r="AN57" s="8"/>
      <c r="AO57" t="s">
        <v>1103</v>
      </c>
      <c r="AP57" s="7">
        <v>44215</v>
      </c>
      <c r="AQ57" s="2" t="s">
        <v>1</v>
      </c>
      <c r="AR57" s="2">
        <v>4</v>
      </c>
      <c r="AS57" s="2">
        <v>99</v>
      </c>
      <c r="AT57" s="2">
        <v>102</v>
      </c>
      <c r="AU57" s="2">
        <f t="shared" si="4"/>
        <v>99</v>
      </c>
      <c r="AV57" s="2">
        <f>IF(AU57-AR57&gt;'Inputs and Outputs Part A'!$B$4,AU57-AR57-'Inputs and Outputs Part A'!$B$4,0)</f>
        <v>0</v>
      </c>
      <c r="AW57" s="2"/>
    </row>
    <row r="58" spans="1:49" x14ac:dyDescent="0.3">
      <c r="A58" s="6">
        <v>56</v>
      </c>
      <c r="B58" t="s">
        <v>1103</v>
      </c>
      <c r="C58" s="7">
        <v>44215</v>
      </c>
      <c r="D58" s="2" t="s">
        <v>3</v>
      </c>
      <c r="E58" s="2">
        <v>3</v>
      </c>
      <c r="F58" s="2">
        <v>100</v>
      </c>
      <c r="G58" s="2">
        <v>101</v>
      </c>
      <c r="H58">
        <f t="shared" si="0"/>
        <v>100</v>
      </c>
      <c r="I58">
        <f>IF(H58-E58&gt;'Inputs and Outputs Part A'!$B$4,H58-E58-'Inputs and Outputs Part A'!$B$4,0)</f>
        <v>0</v>
      </c>
      <c r="J58">
        <f>'Inputs and Outputs Part A'!$B$5*'Data Sheet B'!H58-'Inputs and Outputs Part A'!$B$6*'Data Sheet B'!I58</f>
        <v>4000</v>
      </c>
      <c r="L58" s="6">
        <v>56</v>
      </c>
      <c r="M58" t="s">
        <v>1103</v>
      </c>
      <c r="N58" s="7">
        <v>44215</v>
      </c>
      <c r="O58" s="2" t="s">
        <v>3</v>
      </c>
      <c r="P58" s="2">
        <v>3</v>
      </c>
      <c r="Q58" s="2">
        <v>100</v>
      </c>
      <c r="R58" s="2">
        <v>102</v>
      </c>
      <c r="S58" s="2">
        <f t="shared" si="1"/>
        <v>100</v>
      </c>
      <c r="T58" s="2">
        <f>IF(S58-P58&gt;'Inputs and Outputs Part A'!$B$4,S58-P58-'Inputs and Outputs Part A'!$B$4,0)</f>
        <v>0</v>
      </c>
      <c r="V58" s="6">
        <v>56</v>
      </c>
      <c r="W58" t="s">
        <v>1103</v>
      </c>
      <c r="X58" s="7">
        <v>44215</v>
      </c>
      <c r="Y58" s="2" t="s">
        <v>3</v>
      </c>
      <c r="Z58" s="2">
        <v>3</v>
      </c>
      <c r="AA58" s="2">
        <v>100</v>
      </c>
      <c r="AB58" s="2">
        <v>102</v>
      </c>
      <c r="AC58" s="2">
        <f t="shared" si="2"/>
        <v>100</v>
      </c>
      <c r="AD58" s="2">
        <f>IF(AC58-Z58&gt;'Inputs and Outputs Part A'!$B$4,AC58-Z58-'Inputs and Outputs Part A'!$B$4,0)</f>
        <v>0</v>
      </c>
      <c r="AE58" s="2"/>
      <c r="AF58" t="s">
        <v>1103</v>
      </c>
      <c r="AG58" s="7">
        <v>44215</v>
      </c>
      <c r="AH58" s="2" t="s">
        <v>3</v>
      </c>
      <c r="AI58" s="2">
        <v>3</v>
      </c>
      <c r="AJ58" s="2">
        <v>100</v>
      </c>
      <c r="AK58" s="2">
        <v>102</v>
      </c>
      <c r="AL58" s="2">
        <f t="shared" si="3"/>
        <v>100</v>
      </c>
      <c r="AM58" s="2">
        <f>IF(AL58-AI58&gt;'Inputs and Outputs Part A'!$B$4,AL58-AI58-'Inputs and Outputs Part A'!$B$4,0)</f>
        <v>0</v>
      </c>
      <c r="AN58" s="8"/>
      <c r="AO58" t="s">
        <v>1103</v>
      </c>
      <c r="AP58" s="7">
        <v>44215</v>
      </c>
      <c r="AQ58" s="2" t="s">
        <v>3</v>
      </c>
      <c r="AR58" s="2">
        <v>3</v>
      </c>
      <c r="AS58" s="2">
        <v>100</v>
      </c>
      <c r="AT58" s="2">
        <v>102</v>
      </c>
      <c r="AU58" s="2">
        <f t="shared" si="4"/>
        <v>100</v>
      </c>
      <c r="AV58" s="2">
        <f>IF(AU58-AR58&gt;'Inputs and Outputs Part A'!$B$4,AU58-AR58-'Inputs and Outputs Part A'!$B$4,0)</f>
        <v>0</v>
      </c>
      <c r="AW58" s="2"/>
    </row>
    <row r="59" spans="1:49" x14ac:dyDescent="0.3">
      <c r="A59" s="6">
        <v>57</v>
      </c>
      <c r="B59" t="s">
        <v>1103</v>
      </c>
      <c r="C59" s="7">
        <v>44215</v>
      </c>
      <c r="D59" s="2" t="s">
        <v>2</v>
      </c>
      <c r="E59" s="2">
        <v>2</v>
      </c>
      <c r="F59" s="2">
        <v>105</v>
      </c>
      <c r="G59" s="2">
        <v>101</v>
      </c>
      <c r="H59">
        <f t="shared" si="0"/>
        <v>101</v>
      </c>
      <c r="I59">
        <f>IF(H59-E59&gt;'Inputs and Outputs Part A'!$B$4,H59-E59-'Inputs and Outputs Part A'!$B$4,0)</f>
        <v>0</v>
      </c>
      <c r="J59">
        <f>'Inputs and Outputs Part A'!$B$5*'Data Sheet B'!H59-'Inputs and Outputs Part A'!$B$6*'Data Sheet B'!I59</f>
        <v>4040</v>
      </c>
      <c r="L59" s="6">
        <v>57</v>
      </c>
      <c r="M59" t="s">
        <v>1103</v>
      </c>
      <c r="N59" s="7">
        <v>44215</v>
      </c>
      <c r="O59" s="2" t="s">
        <v>2</v>
      </c>
      <c r="P59" s="2">
        <v>2</v>
      </c>
      <c r="Q59" s="2">
        <v>105</v>
      </c>
      <c r="R59" s="2">
        <v>102</v>
      </c>
      <c r="S59" s="2">
        <f t="shared" si="1"/>
        <v>102</v>
      </c>
      <c r="T59" s="2">
        <f>IF(S59-P59&gt;'Inputs and Outputs Part A'!$B$4,S59-P59-'Inputs and Outputs Part A'!$B$4,0)</f>
        <v>0</v>
      </c>
      <c r="V59" s="6">
        <v>57</v>
      </c>
      <c r="W59" t="s">
        <v>1103</v>
      </c>
      <c r="X59" s="7">
        <v>44215</v>
      </c>
      <c r="Y59" s="2" t="s">
        <v>2</v>
      </c>
      <c r="Z59" s="2">
        <v>2</v>
      </c>
      <c r="AA59" s="2">
        <v>105</v>
      </c>
      <c r="AB59" s="2">
        <v>102</v>
      </c>
      <c r="AC59" s="2">
        <f t="shared" si="2"/>
        <v>102</v>
      </c>
      <c r="AD59" s="2">
        <f>IF(AC59-Z59&gt;'Inputs and Outputs Part A'!$B$4,AC59-Z59-'Inputs and Outputs Part A'!$B$4,0)</f>
        <v>0</v>
      </c>
      <c r="AE59" s="2"/>
      <c r="AF59" t="s">
        <v>1103</v>
      </c>
      <c r="AG59" s="7">
        <v>44215</v>
      </c>
      <c r="AH59" s="2" t="s">
        <v>2</v>
      </c>
      <c r="AI59" s="2">
        <v>2</v>
      </c>
      <c r="AJ59" s="2">
        <v>105</v>
      </c>
      <c r="AK59" s="2">
        <v>102</v>
      </c>
      <c r="AL59" s="2">
        <f t="shared" si="3"/>
        <v>102</v>
      </c>
      <c r="AM59" s="2">
        <f>IF(AL59-AI59&gt;'Inputs and Outputs Part A'!$B$4,AL59-AI59-'Inputs and Outputs Part A'!$B$4,0)</f>
        <v>0</v>
      </c>
      <c r="AN59" s="8"/>
      <c r="AO59" t="s">
        <v>1103</v>
      </c>
      <c r="AP59" s="7">
        <v>44215</v>
      </c>
      <c r="AQ59" s="2" t="s">
        <v>2</v>
      </c>
      <c r="AR59" s="2">
        <v>2</v>
      </c>
      <c r="AS59" s="2">
        <v>105</v>
      </c>
      <c r="AT59" s="2">
        <v>102</v>
      </c>
      <c r="AU59" s="2">
        <f t="shared" si="4"/>
        <v>102</v>
      </c>
      <c r="AV59" s="2">
        <f>IF(AU59-AR59&gt;'Inputs and Outputs Part A'!$B$4,AU59-AR59-'Inputs and Outputs Part A'!$B$4,0)</f>
        <v>0</v>
      </c>
      <c r="AW59" s="2"/>
    </row>
    <row r="60" spans="1:49" x14ac:dyDescent="0.3">
      <c r="A60" s="6">
        <v>58</v>
      </c>
      <c r="B60" t="s">
        <v>1102</v>
      </c>
      <c r="C60" s="7">
        <v>44216</v>
      </c>
      <c r="D60" s="2" t="s">
        <v>1</v>
      </c>
      <c r="E60" s="2">
        <v>2</v>
      </c>
      <c r="F60" s="2">
        <v>83</v>
      </c>
      <c r="G60" s="2">
        <v>101</v>
      </c>
      <c r="H60">
        <f t="shared" si="0"/>
        <v>83</v>
      </c>
      <c r="I60">
        <f>IF(H60-E60&gt;'Inputs and Outputs Part A'!$B$4,H60-E60-'Inputs and Outputs Part A'!$B$4,0)</f>
        <v>0</v>
      </c>
      <c r="J60">
        <f>'Inputs and Outputs Part A'!$B$5*'Data Sheet B'!H60-'Inputs and Outputs Part A'!$B$6*'Data Sheet B'!I60</f>
        <v>3320</v>
      </c>
      <c r="L60" s="6">
        <v>58</v>
      </c>
      <c r="M60" t="s">
        <v>1102</v>
      </c>
      <c r="N60" s="7">
        <v>44216</v>
      </c>
      <c r="O60" s="2" t="s">
        <v>1</v>
      </c>
      <c r="P60" s="2">
        <v>2</v>
      </c>
      <c r="Q60" s="2">
        <v>83</v>
      </c>
      <c r="R60" s="2">
        <v>102</v>
      </c>
      <c r="S60" s="2">
        <f t="shared" si="1"/>
        <v>83</v>
      </c>
      <c r="T60" s="2">
        <f>IF(S60-P60&gt;'Inputs and Outputs Part A'!$B$4,S60-P60-'Inputs and Outputs Part A'!$B$4,0)</f>
        <v>0</v>
      </c>
      <c r="V60" s="6">
        <v>58</v>
      </c>
      <c r="W60" t="s">
        <v>1102</v>
      </c>
      <c r="X60" s="7">
        <v>44216</v>
      </c>
      <c r="Y60" s="2" t="s">
        <v>1</v>
      </c>
      <c r="Z60" s="2">
        <v>2</v>
      </c>
      <c r="AA60" s="2">
        <v>83</v>
      </c>
      <c r="AB60" s="2">
        <v>102</v>
      </c>
      <c r="AC60" s="2">
        <f t="shared" si="2"/>
        <v>83</v>
      </c>
      <c r="AD60" s="2">
        <f>IF(AC60-Z60&gt;'Inputs and Outputs Part A'!$B$4,AC60-Z60-'Inputs and Outputs Part A'!$B$4,0)</f>
        <v>0</v>
      </c>
      <c r="AE60" s="2"/>
      <c r="AF60" t="s">
        <v>1102</v>
      </c>
      <c r="AG60" s="7">
        <v>44216</v>
      </c>
      <c r="AH60" s="2" t="s">
        <v>1</v>
      </c>
      <c r="AI60" s="2">
        <v>2</v>
      </c>
      <c r="AJ60" s="2">
        <v>83</v>
      </c>
      <c r="AK60" s="2">
        <v>102</v>
      </c>
      <c r="AL60" s="2">
        <f t="shared" si="3"/>
        <v>83</v>
      </c>
      <c r="AM60" s="2">
        <f>IF(AL60-AI60&gt;'Inputs and Outputs Part A'!$B$4,AL60-AI60-'Inputs and Outputs Part A'!$B$4,0)</f>
        <v>0</v>
      </c>
      <c r="AN60" s="8"/>
      <c r="AO60" t="s">
        <v>1102</v>
      </c>
      <c r="AP60" s="7">
        <v>44216</v>
      </c>
      <c r="AQ60" s="2" t="s">
        <v>1</v>
      </c>
      <c r="AR60" s="2">
        <v>2</v>
      </c>
      <c r="AS60" s="2">
        <v>83</v>
      </c>
      <c r="AT60" s="2">
        <v>102</v>
      </c>
      <c r="AU60" s="2">
        <f t="shared" si="4"/>
        <v>83</v>
      </c>
      <c r="AV60" s="2">
        <f>IF(AU60-AR60&gt;'Inputs and Outputs Part A'!$B$4,AU60-AR60-'Inputs and Outputs Part A'!$B$4,0)</f>
        <v>0</v>
      </c>
      <c r="AW60" s="2"/>
    </row>
    <row r="61" spans="1:49" x14ac:dyDescent="0.3">
      <c r="A61" s="6">
        <v>59</v>
      </c>
      <c r="B61" t="s">
        <v>1102</v>
      </c>
      <c r="C61" s="7">
        <v>44216</v>
      </c>
      <c r="D61" s="2" t="s">
        <v>3</v>
      </c>
      <c r="E61" s="2">
        <v>0</v>
      </c>
      <c r="F61" s="2">
        <v>103</v>
      </c>
      <c r="G61" s="2">
        <v>101</v>
      </c>
      <c r="H61">
        <f t="shared" si="0"/>
        <v>101</v>
      </c>
      <c r="I61">
        <f>IF(H61-E61&gt;'Inputs and Outputs Part A'!$B$4,H61-E61-'Inputs and Outputs Part A'!$B$4,0)</f>
        <v>1</v>
      </c>
      <c r="J61">
        <f>'Inputs and Outputs Part A'!$B$5*'Data Sheet B'!H61-'Inputs and Outputs Part A'!$B$6*'Data Sheet B'!I61</f>
        <v>3940</v>
      </c>
      <c r="L61" s="6">
        <v>59</v>
      </c>
      <c r="M61" t="s">
        <v>1102</v>
      </c>
      <c r="N61" s="7">
        <v>44216</v>
      </c>
      <c r="O61" s="2" t="s">
        <v>3</v>
      </c>
      <c r="P61" s="2">
        <v>0</v>
      </c>
      <c r="Q61" s="2">
        <v>103</v>
      </c>
      <c r="R61" s="2">
        <v>102</v>
      </c>
      <c r="S61" s="2">
        <f t="shared" si="1"/>
        <v>102</v>
      </c>
      <c r="T61" s="2">
        <f>IF(S61-P61&gt;'Inputs and Outputs Part A'!$B$4,S61-P61-'Inputs and Outputs Part A'!$B$4,0)</f>
        <v>2</v>
      </c>
      <c r="V61" s="6">
        <v>59</v>
      </c>
      <c r="W61" t="s">
        <v>1102</v>
      </c>
      <c r="X61" s="7">
        <v>44216</v>
      </c>
      <c r="Y61" s="2" t="s">
        <v>3</v>
      </c>
      <c r="Z61" s="2">
        <v>0</v>
      </c>
      <c r="AA61" s="2">
        <v>103</v>
      </c>
      <c r="AB61" s="2">
        <v>102</v>
      </c>
      <c r="AC61" s="2">
        <f t="shared" si="2"/>
        <v>102</v>
      </c>
      <c r="AD61" s="2">
        <f>IF(AC61-Z61&gt;'Inputs and Outputs Part A'!$B$4,AC61-Z61-'Inputs and Outputs Part A'!$B$4,0)</f>
        <v>2</v>
      </c>
      <c r="AE61" s="2"/>
      <c r="AF61" t="s">
        <v>1102</v>
      </c>
      <c r="AG61" s="7">
        <v>44216</v>
      </c>
      <c r="AH61" s="2" t="s">
        <v>3</v>
      </c>
      <c r="AI61" s="2">
        <v>0</v>
      </c>
      <c r="AJ61" s="2">
        <v>103</v>
      </c>
      <c r="AK61" s="2">
        <v>102</v>
      </c>
      <c r="AL61" s="2">
        <f t="shared" si="3"/>
        <v>102</v>
      </c>
      <c r="AM61" s="2">
        <f>IF(AL61-AI61&gt;'Inputs and Outputs Part A'!$B$4,AL61-AI61-'Inputs and Outputs Part A'!$B$4,0)</f>
        <v>2</v>
      </c>
      <c r="AN61" s="8"/>
      <c r="AO61" t="s">
        <v>1102</v>
      </c>
      <c r="AP61" s="7">
        <v>44216</v>
      </c>
      <c r="AQ61" s="2" t="s">
        <v>3</v>
      </c>
      <c r="AR61" s="2">
        <v>0</v>
      </c>
      <c r="AS61" s="2">
        <v>103</v>
      </c>
      <c r="AT61" s="2">
        <v>102</v>
      </c>
      <c r="AU61" s="2">
        <f t="shared" si="4"/>
        <v>102</v>
      </c>
      <c r="AV61" s="2">
        <f>IF(AU61-AR61&gt;'Inputs and Outputs Part A'!$B$4,AU61-AR61-'Inputs and Outputs Part A'!$B$4,0)</f>
        <v>2</v>
      </c>
      <c r="AW61" s="2"/>
    </row>
    <row r="62" spans="1:49" x14ac:dyDescent="0.3">
      <c r="A62" s="6">
        <v>60</v>
      </c>
      <c r="B62" t="s">
        <v>1102</v>
      </c>
      <c r="C62" s="7">
        <v>44216</v>
      </c>
      <c r="D62" s="2" t="s">
        <v>2</v>
      </c>
      <c r="E62" s="2">
        <v>0</v>
      </c>
      <c r="F62" s="2">
        <v>109</v>
      </c>
      <c r="G62" s="2">
        <v>101</v>
      </c>
      <c r="H62">
        <f t="shared" si="0"/>
        <v>101</v>
      </c>
      <c r="I62">
        <f>IF(H62-E62&gt;'Inputs and Outputs Part A'!$B$4,H62-E62-'Inputs and Outputs Part A'!$B$4,0)</f>
        <v>1</v>
      </c>
      <c r="J62">
        <f>'Inputs and Outputs Part A'!$B$5*'Data Sheet B'!H62-'Inputs and Outputs Part A'!$B$6*'Data Sheet B'!I62</f>
        <v>3940</v>
      </c>
      <c r="L62" s="6">
        <v>60</v>
      </c>
      <c r="M62" t="s">
        <v>1102</v>
      </c>
      <c r="N62" s="7">
        <v>44216</v>
      </c>
      <c r="O62" s="2" t="s">
        <v>2</v>
      </c>
      <c r="P62" s="2">
        <v>0</v>
      </c>
      <c r="Q62" s="2">
        <v>109</v>
      </c>
      <c r="R62" s="2">
        <v>102</v>
      </c>
      <c r="S62" s="2">
        <f t="shared" si="1"/>
        <v>102</v>
      </c>
      <c r="T62" s="2">
        <f>IF(S62-P62&gt;'Inputs and Outputs Part A'!$B$4,S62-P62-'Inputs and Outputs Part A'!$B$4,0)</f>
        <v>2</v>
      </c>
      <c r="V62" s="6">
        <v>60</v>
      </c>
      <c r="W62" t="s">
        <v>1102</v>
      </c>
      <c r="X62" s="7">
        <v>44216</v>
      </c>
      <c r="Y62" s="2" t="s">
        <v>2</v>
      </c>
      <c r="Z62" s="2">
        <v>0</v>
      </c>
      <c r="AA62" s="2">
        <v>109</v>
      </c>
      <c r="AB62" s="2">
        <v>102</v>
      </c>
      <c r="AC62" s="2">
        <f t="shared" si="2"/>
        <v>102</v>
      </c>
      <c r="AD62" s="2">
        <f>IF(AC62-Z62&gt;'Inputs and Outputs Part A'!$B$4,AC62-Z62-'Inputs and Outputs Part A'!$B$4,0)</f>
        <v>2</v>
      </c>
      <c r="AE62" s="2"/>
      <c r="AF62" t="s">
        <v>1102</v>
      </c>
      <c r="AG62" s="7">
        <v>44216</v>
      </c>
      <c r="AH62" s="2" t="s">
        <v>2</v>
      </c>
      <c r="AI62" s="2">
        <v>0</v>
      </c>
      <c r="AJ62" s="2">
        <v>109</v>
      </c>
      <c r="AK62" s="2">
        <v>102</v>
      </c>
      <c r="AL62" s="2">
        <f t="shared" si="3"/>
        <v>102</v>
      </c>
      <c r="AM62" s="2">
        <f>IF(AL62-AI62&gt;'Inputs and Outputs Part A'!$B$4,AL62-AI62-'Inputs and Outputs Part A'!$B$4,0)</f>
        <v>2</v>
      </c>
      <c r="AN62" s="8"/>
      <c r="AO62" t="s">
        <v>1102</v>
      </c>
      <c r="AP62" s="7">
        <v>44216</v>
      </c>
      <c r="AQ62" s="2" t="s">
        <v>2</v>
      </c>
      <c r="AR62" s="2">
        <v>0</v>
      </c>
      <c r="AS62" s="2">
        <v>109</v>
      </c>
      <c r="AT62" s="2">
        <v>102</v>
      </c>
      <c r="AU62" s="2">
        <f t="shared" si="4"/>
        <v>102</v>
      </c>
      <c r="AV62" s="2">
        <f>IF(AU62-AR62&gt;'Inputs and Outputs Part A'!$B$4,AU62-AR62-'Inputs and Outputs Part A'!$B$4,0)</f>
        <v>2</v>
      </c>
      <c r="AW62" s="2"/>
    </row>
    <row r="63" spans="1:49" x14ac:dyDescent="0.3">
      <c r="A63" s="6">
        <v>61</v>
      </c>
      <c r="B63" t="s">
        <v>1100</v>
      </c>
      <c r="C63" s="7">
        <v>44217</v>
      </c>
      <c r="D63" s="2" t="s">
        <v>1</v>
      </c>
      <c r="E63" s="2">
        <v>4</v>
      </c>
      <c r="F63" s="2">
        <v>101</v>
      </c>
      <c r="G63" s="2">
        <v>101</v>
      </c>
      <c r="H63">
        <f t="shared" si="0"/>
        <v>101</v>
      </c>
      <c r="I63">
        <f>IF(H63-E63&gt;'Inputs and Outputs Part A'!$B$4,H63-E63-'Inputs and Outputs Part A'!$B$4,0)</f>
        <v>0</v>
      </c>
      <c r="J63">
        <f>'Inputs and Outputs Part A'!$B$5*'Data Sheet B'!H63-'Inputs and Outputs Part A'!$B$6*'Data Sheet B'!I63</f>
        <v>4040</v>
      </c>
      <c r="L63" s="6">
        <v>61</v>
      </c>
      <c r="M63" t="s">
        <v>1100</v>
      </c>
      <c r="N63" s="7">
        <v>44217</v>
      </c>
      <c r="O63" s="2" t="s">
        <v>1</v>
      </c>
      <c r="P63" s="2">
        <v>4</v>
      </c>
      <c r="Q63" s="2">
        <v>101</v>
      </c>
      <c r="R63" s="2">
        <v>102</v>
      </c>
      <c r="S63" s="2">
        <f t="shared" si="1"/>
        <v>101</v>
      </c>
      <c r="T63" s="2">
        <f>IF(S63-P63&gt;'Inputs and Outputs Part A'!$B$4,S63-P63-'Inputs and Outputs Part A'!$B$4,0)</f>
        <v>0</v>
      </c>
      <c r="V63" s="6">
        <v>61</v>
      </c>
      <c r="W63" t="s">
        <v>1100</v>
      </c>
      <c r="X63" s="7">
        <v>44217</v>
      </c>
      <c r="Y63" s="2" t="s">
        <v>1</v>
      </c>
      <c r="Z63" s="2">
        <v>4</v>
      </c>
      <c r="AA63" s="2">
        <v>101</v>
      </c>
      <c r="AB63" s="2">
        <v>102</v>
      </c>
      <c r="AC63" s="2">
        <f t="shared" si="2"/>
        <v>101</v>
      </c>
      <c r="AD63" s="2">
        <f>IF(AC63-Z63&gt;'Inputs and Outputs Part A'!$B$4,AC63-Z63-'Inputs and Outputs Part A'!$B$4,0)</f>
        <v>0</v>
      </c>
      <c r="AE63" s="2"/>
      <c r="AF63" t="s">
        <v>1100</v>
      </c>
      <c r="AG63" s="7">
        <v>44217</v>
      </c>
      <c r="AH63" s="2" t="s">
        <v>1</v>
      </c>
      <c r="AI63" s="2">
        <v>4</v>
      </c>
      <c r="AJ63" s="2">
        <v>101</v>
      </c>
      <c r="AK63" s="2">
        <v>102</v>
      </c>
      <c r="AL63" s="2">
        <f t="shared" si="3"/>
        <v>101</v>
      </c>
      <c r="AM63" s="2">
        <f>IF(AL63-AI63&gt;'Inputs and Outputs Part A'!$B$4,AL63-AI63-'Inputs and Outputs Part A'!$B$4,0)</f>
        <v>0</v>
      </c>
      <c r="AN63" s="8"/>
      <c r="AO63" t="s">
        <v>1100</v>
      </c>
      <c r="AP63" s="7">
        <v>44217</v>
      </c>
      <c r="AQ63" s="2" t="s">
        <v>1</v>
      </c>
      <c r="AR63" s="2">
        <v>4</v>
      </c>
      <c r="AS63" s="2">
        <v>101</v>
      </c>
      <c r="AT63" s="2">
        <v>102</v>
      </c>
      <c r="AU63" s="2">
        <f t="shared" si="4"/>
        <v>101</v>
      </c>
      <c r="AV63" s="2">
        <f>IF(AU63-AR63&gt;'Inputs and Outputs Part A'!$B$4,AU63-AR63-'Inputs and Outputs Part A'!$B$4,0)</f>
        <v>0</v>
      </c>
      <c r="AW63" s="2"/>
    </row>
    <row r="64" spans="1:49" x14ac:dyDescent="0.3">
      <c r="A64" s="6">
        <v>62</v>
      </c>
      <c r="B64" t="s">
        <v>1100</v>
      </c>
      <c r="C64" s="7">
        <v>44217</v>
      </c>
      <c r="D64" s="2" t="s">
        <v>3</v>
      </c>
      <c r="E64" s="2">
        <v>4</v>
      </c>
      <c r="F64" s="2">
        <v>97</v>
      </c>
      <c r="G64" s="2">
        <v>101</v>
      </c>
      <c r="H64">
        <f t="shared" si="0"/>
        <v>97</v>
      </c>
      <c r="I64">
        <f>IF(H64-E64&gt;'Inputs and Outputs Part A'!$B$4,H64-E64-'Inputs and Outputs Part A'!$B$4,0)</f>
        <v>0</v>
      </c>
      <c r="J64">
        <f>'Inputs and Outputs Part A'!$B$5*'Data Sheet B'!H64-'Inputs and Outputs Part A'!$B$6*'Data Sheet B'!I64</f>
        <v>3880</v>
      </c>
      <c r="L64" s="6">
        <v>62</v>
      </c>
      <c r="M64" t="s">
        <v>1100</v>
      </c>
      <c r="N64" s="7">
        <v>44217</v>
      </c>
      <c r="O64" s="2" t="s">
        <v>3</v>
      </c>
      <c r="P64" s="2">
        <v>4</v>
      </c>
      <c r="Q64" s="2">
        <v>97</v>
      </c>
      <c r="R64" s="2">
        <v>102</v>
      </c>
      <c r="S64" s="2">
        <f t="shared" si="1"/>
        <v>97</v>
      </c>
      <c r="T64" s="2">
        <f>IF(S64-P64&gt;'Inputs and Outputs Part A'!$B$4,S64-P64-'Inputs and Outputs Part A'!$B$4,0)</f>
        <v>0</v>
      </c>
      <c r="V64" s="6">
        <v>62</v>
      </c>
      <c r="W64" t="s">
        <v>1100</v>
      </c>
      <c r="X64" s="7">
        <v>44217</v>
      </c>
      <c r="Y64" s="2" t="s">
        <v>3</v>
      </c>
      <c r="Z64" s="2">
        <v>4</v>
      </c>
      <c r="AA64" s="2">
        <v>97</v>
      </c>
      <c r="AB64" s="2">
        <v>102</v>
      </c>
      <c r="AC64" s="2">
        <f t="shared" si="2"/>
        <v>97</v>
      </c>
      <c r="AD64" s="2">
        <f>IF(AC64-Z64&gt;'Inputs and Outputs Part A'!$B$4,AC64-Z64-'Inputs and Outputs Part A'!$B$4,0)</f>
        <v>0</v>
      </c>
      <c r="AE64" s="2"/>
      <c r="AF64" t="s">
        <v>1100</v>
      </c>
      <c r="AG64" s="7">
        <v>44217</v>
      </c>
      <c r="AH64" s="2" t="s">
        <v>3</v>
      </c>
      <c r="AI64" s="2">
        <v>4</v>
      </c>
      <c r="AJ64" s="2">
        <v>97</v>
      </c>
      <c r="AK64" s="2">
        <v>102</v>
      </c>
      <c r="AL64" s="2">
        <f t="shared" si="3"/>
        <v>97</v>
      </c>
      <c r="AM64" s="2">
        <f>IF(AL64-AI64&gt;'Inputs and Outputs Part A'!$B$4,AL64-AI64-'Inputs and Outputs Part A'!$B$4,0)</f>
        <v>0</v>
      </c>
      <c r="AN64" s="8"/>
      <c r="AO64" t="s">
        <v>1100</v>
      </c>
      <c r="AP64" s="7">
        <v>44217</v>
      </c>
      <c r="AQ64" s="2" t="s">
        <v>3</v>
      </c>
      <c r="AR64" s="2">
        <v>4</v>
      </c>
      <c r="AS64" s="2">
        <v>97</v>
      </c>
      <c r="AT64" s="2">
        <v>102</v>
      </c>
      <c r="AU64" s="2">
        <f t="shared" si="4"/>
        <v>97</v>
      </c>
      <c r="AV64" s="2">
        <f>IF(AU64-AR64&gt;'Inputs and Outputs Part A'!$B$4,AU64-AR64-'Inputs and Outputs Part A'!$B$4,0)</f>
        <v>0</v>
      </c>
      <c r="AW64" s="2"/>
    </row>
    <row r="65" spans="1:49" x14ac:dyDescent="0.3">
      <c r="A65" s="6">
        <v>63</v>
      </c>
      <c r="B65" t="s">
        <v>1100</v>
      </c>
      <c r="C65" s="7">
        <v>44217</v>
      </c>
      <c r="D65" s="2" t="s">
        <v>2</v>
      </c>
      <c r="E65" s="2">
        <v>1</v>
      </c>
      <c r="F65" s="2">
        <v>101</v>
      </c>
      <c r="G65" s="2">
        <v>101</v>
      </c>
      <c r="H65">
        <f t="shared" si="0"/>
        <v>101</v>
      </c>
      <c r="I65">
        <f>IF(H65-E65&gt;'Inputs and Outputs Part A'!$B$4,H65-E65-'Inputs and Outputs Part A'!$B$4,0)</f>
        <v>0</v>
      </c>
      <c r="J65">
        <f>'Inputs and Outputs Part A'!$B$5*'Data Sheet B'!H65-'Inputs and Outputs Part A'!$B$6*'Data Sheet B'!I65</f>
        <v>4040</v>
      </c>
      <c r="L65" s="6">
        <v>63</v>
      </c>
      <c r="M65" t="s">
        <v>1100</v>
      </c>
      <c r="N65" s="7">
        <v>44217</v>
      </c>
      <c r="O65" s="2" t="s">
        <v>2</v>
      </c>
      <c r="P65" s="2">
        <v>1</v>
      </c>
      <c r="Q65" s="2">
        <v>101</v>
      </c>
      <c r="R65" s="2">
        <v>102</v>
      </c>
      <c r="S65" s="2">
        <f t="shared" si="1"/>
        <v>101</v>
      </c>
      <c r="T65" s="2">
        <f>IF(S65-P65&gt;'Inputs and Outputs Part A'!$B$4,S65-P65-'Inputs and Outputs Part A'!$B$4,0)</f>
        <v>0</v>
      </c>
      <c r="V65" s="6">
        <v>63</v>
      </c>
      <c r="W65" t="s">
        <v>1100</v>
      </c>
      <c r="X65" s="7">
        <v>44217</v>
      </c>
      <c r="Y65" s="2" t="s">
        <v>2</v>
      </c>
      <c r="Z65" s="2">
        <v>1</v>
      </c>
      <c r="AA65" s="2">
        <v>101</v>
      </c>
      <c r="AB65" s="2">
        <v>102</v>
      </c>
      <c r="AC65" s="2">
        <f t="shared" si="2"/>
        <v>101</v>
      </c>
      <c r="AD65" s="2">
        <f>IF(AC65-Z65&gt;'Inputs and Outputs Part A'!$B$4,AC65-Z65-'Inputs and Outputs Part A'!$B$4,0)</f>
        <v>0</v>
      </c>
      <c r="AE65" s="2"/>
      <c r="AF65" t="s">
        <v>1100</v>
      </c>
      <c r="AG65" s="7">
        <v>44217</v>
      </c>
      <c r="AH65" s="2" t="s">
        <v>2</v>
      </c>
      <c r="AI65" s="2">
        <v>1</v>
      </c>
      <c r="AJ65" s="2">
        <v>101</v>
      </c>
      <c r="AK65" s="2">
        <v>102</v>
      </c>
      <c r="AL65" s="2">
        <f t="shared" si="3"/>
        <v>101</v>
      </c>
      <c r="AM65" s="2">
        <f>IF(AL65-AI65&gt;'Inputs and Outputs Part A'!$B$4,AL65-AI65-'Inputs and Outputs Part A'!$B$4,0)</f>
        <v>0</v>
      </c>
      <c r="AN65" s="8"/>
      <c r="AO65" t="s">
        <v>1100</v>
      </c>
      <c r="AP65" s="7">
        <v>44217</v>
      </c>
      <c r="AQ65" s="2" t="s">
        <v>2</v>
      </c>
      <c r="AR65" s="2">
        <v>1</v>
      </c>
      <c r="AS65" s="2">
        <v>101</v>
      </c>
      <c r="AT65" s="2">
        <v>102</v>
      </c>
      <c r="AU65" s="2">
        <f t="shared" si="4"/>
        <v>101</v>
      </c>
      <c r="AV65" s="2">
        <f>IF(AU65-AR65&gt;'Inputs and Outputs Part A'!$B$4,AU65-AR65-'Inputs and Outputs Part A'!$B$4,0)</f>
        <v>0</v>
      </c>
      <c r="AW65" s="2"/>
    </row>
    <row r="66" spans="1:49" x14ac:dyDescent="0.3">
      <c r="A66" s="6">
        <v>64</v>
      </c>
      <c r="B66" t="s">
        <v>1101</v>
      </c>
      <c r="C66" s="7">
        <v>44218</v>
      </c>
      <c r="D66" s="2" t="s">
        <v>1</v>
      </c>
      <c r="E66" s="2">
        <v>8</v>
      </c>
      <c r="F66" s="2">
        <v>86</v>
      </c>
      <c r="G66" s="2">
        <v>101</v>
      </c>
      <c r="H66">
        <f t="shared" si="0"/>
        <v>86</v>
      </c>
      <c r="I66">
        <f>IF(H66-E66&gt;'Inputs and Outputs Part A'!$B$4,H66-E66-'Inputs and Outputs Part A'!$B$4,0)</f>
        <v>0</v>
      </c>
      <c r="J66">
        <f>'Inputs and Outputs Part A'!$B$5*'Data Sheet B'!H66-'Inputs and Outputs Part A'!$B$6*'Data Sheet B'!I66</f>
        <v>3440</v>
      </c>
      <c r="L66" s="6">
        <v>64</v>
      </c>
      <c r="M66" t="s">
        <v>1101</v>
      </c>
      <c r="N66" s="7">
        <v>44218</v>
      </c>
      <c r="O66" s="2" t="s">
        <v>1</v>
      </c>
      <c r="P66" s="2">
        <v>8</v>
      </c>
      <c r="Q66" s="2">
        <v>86</v>
      </c>
      <c r="R66" s="2">
        <v>102</v>
      </c>
      <c r="S66" s="2">
        <f t="shared" si="1"/>
        <v>86</v>
      </c>
      <c r="T66" s="2">
        <f>IF(S66-P66&gt;'Inputs and Outputs Part A'!$B$4,S66-P66-'Inputs and Outputs Part A'!$B$4,0)</f>
        <v>0</v>
      </c>
      <c r="V66" s="6">
        <v>64</v>
      </c>
      <c r="W66" t="s">
        <v>1101</v>
      </c>
      <c r="X66" s="7">
        <v>44218</v>
      </c>
      <c r="Y66" s="2" t="s">
        <v>1</v>
      </c>
      <c r="Z66" s="2">
        <v>8</v>
      </c>
      <c r="AA66" s="2">
        <v>86</v>
      </c>
      <c r="AB66" s="2">
        <v>102</v>
      </c>
      <c r="AC66" s="2">
        <f t="shared" si="2"/>
        <v>86</v>
      </c>
      <c r="AD66" s="2">
        <f>IF(AC66-Z66&gt;'Inputs and Outputs Part A'!$B$4,AC66-Z66-'Inputs and Outputs Part A'!$B$4,0)</f>
        <v>0</v>
      </c>
      <c r="AE66" s="2"/>
      <c r="AF66" t="s">
        <v>1101</v>
      </c>
      <c r="AG66" s="7">
        <v>44218</v>
      </c>
      <c r="AH66" s="2" t="s">
        <v>1</v>
      </c>
      <c r="AI66" s="2">
        <v>8</v>
      </c>
      <c r="AJ66" s="2">
        <v>86</v>
      </c>
      <c r="AK66" s="2">
        <v>102</v>
      </c>
      <c r="AL66" s="2">
        <f t="shared" si="3"/>
        <v>86</v>
      </c>
      <c r="AM66" s="2">
        <f>IF(AL66-AI66&gt;'Inputs and Outputs Part A'!$B$4,AL66-AI66-'Inputs and Outputs Part A'!$B$4,0)</f>
        <v>0</v>
      </c>
      <c r="AN66" s="8"/>
      <c r="AO66" t="s">
        <v>1101</v>
      </c>
      <c r="AP66" s="7">
        <v>44218</v>
      </c>
      <c r="AQ66" s="2" t="s">
        <v>1</v>
      </c>
      <c r="AR66" s="2">
        <v>8</v>
      </c>
      <c r="AS66" s="2">
        <v>86</v>
      </c>
      <c r="AT66" s="2">
        <v>102</v>
      </c>
      <c r="AU66" s="2">
        <f t="shared" si="4"/>
        <v>86</v>
      </c>
      <c r="AV66" s="2">
        <f>IF(AU66-AR66&gt;'Inputs and Outputs Part A'!$B$4,AU66-AR66-'Inputs and Outputs Part A'!$B$4,0)</f>
        <v>0</v>
      </c>
      <c r="AW66" s="2"/>
    </row>
    <row r="67" spans="1:49" x14ac:dyDescent="0.3">
      <c r="A67" s="6">
        <v>65</v>
      </c>
      <c r="B67" t="s">
        <v>1101</v>
      </c>
      <c r="C67" s="7">
        <v>44218</v>
      </c>
      <c r="D67" s="2" t="s">
        <v>3</v>
      </c>
      <c r="E67" s="2">
        <v>3</v>
      </c>
      <c r="F67" s="2">
        <v>112</v>
      </c>
      <c r="G67" s="2">
        <v>101</v>
      </c>
      <c r="H67">
        <f t="shared" si="0"/>
        <v>101</v>
      </c>
      <c r="I67">
        <f>IF(H67-E67&gt;'Inputs and Outputs Part A'!$B$4,H67-E67-'Inputs and Outputs Part A'!$B$4,0)</f>
        <v>0</v>
      </c>
      <c r="J67">
        <f>'Inputs and Outputs Part A'!$B$5*'Data Sheet B'!H67-'Inputs and Outputs Part A'!$B$6*'Data Sheet B'!I67</f>
        <v>4040</v>
      </c>
      <c r="L67" s="6">
        <v>65</v>
      </c>
      <c r="M67" t="s">
        <v>1101</v>
      </c>
      <c r="N67" s="7">
        <v>44218</v>
      </c>
      <c r="O67" s="2" t="s">
        <v>3</v>
      </c>
      <c r="P67" s="2">
        <v>3</v>
      </c>
      <c r="Q67" s="2">
        <v>112</v>
      </c>
      <c r="R67" s="2">
        <v>102</v>
      </c>
      <c r="S67" s="2">
        <f t="shared" si="1"/>
        <v>102</v>
      </c>
      <c r="T67" s="2">
        <f>IF(S67-P67&gt;'Inputs and Outputs Part A'!$B$4,S67-P67-'Inputs and Outputs Part A'!$B$4,0)</f>
        <v>0</v>
      </c>
      <c r="V67" s="6">
        <v>65</v>
      </c>
      <c r="W67" t="s">
        <v>1101</v>
      </c>
      <c r="X67" s="7">
        <v>44218</v>
      </c>
      <c r="Y67" s="2" t="s">
        <v>3</v>
      </c>
      <c r="Z67" s="2">
        <v>3</v>
      </c>
      <c r="AA67" s="2">
        <v>112</v>
      </c>
      <c r="AB67" s="2">
        <v>102</v>
      </c>
      <c r="AC67" s="2">
        <f t="shared" si="2"/>
        <v>102</v>
      </c>
      <c r="AD67" s="2">
        <f>IF(AC67-Z67&gt;'Inputs and Outputs Part A'!$B$4,AC67-Z67-'Inputs and Outputs Part A'!$B$4,0)</f>
        <v>0</v>
      </c>
      <c r="AE67" s="2"/>
      <c r="AF67" t="s">
        <v>1101</v>
      </c>
      <c r="AG67" s="7">
        <v>44218</v>
      </c>
      <c r="AH67" s="2" t="s">
        <v>3</v>
      </c>
      <c r="AI67" s="2">
        <v>3</v>
      </c>
      <c r="AJ67" s="2">
        <v>112</v>
      </c>
      <c r="AK67" s="2">
        <v>102</v>
      </c>
      <c r="AL67" s="2">
        <f t="shared" si="3"/>
        <v>102</v>
      </c>
      <c r="AM67" s="2">
        <f>IF(AL67-AI67&gt;'Inputs and Outputs Part A'!$B$4,AL67-AI67-'Inputs and Outputs Part A'!$B$4,0)</f>
        <v>0</v>
      </c>
      <c r="AN67" s="8"/>
      <c r="AO67" t="s">
        <v>1101</v>
      </c>
      <c r="AP67" s="7">
        <v>44218</v>
      </c>
      <c r="AQ67" s="2" t="s">
        <v>3</v>
      </c>
      <c r="AR67" s="2">
        <v>3</v>
      </c>
      <c r="AS67" s="2">
        <v>112</v>
      </c>
      <c r="AT67" s="2">
        <v>102</v>
      </c>
      <c r="AU67" s="2">
        <f t="shared" si="4"/>
        <v>102</v>
      </c>
      <c r="AV67" s="2">
        <f>IF(AU67-AR67&gt;'Inputs and Outputs Part A'!$B$4,AU67-AR67-'Inputs and Outputs Part A'!$B$4,0)</f>
        <v>0</v>
      </c>
      <c r="AW67" s="2"/>
    </row>
    <row r="68" spans="1:49" x14ac:dyDescent="0.3">
      <c r="A68" s="6">
        <v>66</v>
      </c>
      <c r="B68" t="s">
        <v>1101</v>
      </c>
      <c r="C68" s="7">
        <v>44218</v>
      </c>
      <c r="D68" s="2" t="s">
        <v>2</v>
      </c>
      <c r="E68" s="2">
        <v>0</v>
      </c>
      <c r="F68" s="2">
        <v>104</v>
      </c>
      <c r="G68" s="2">
        <v>101</v>
      </c>
      <c r="H68">
        <f t="shared" ref="H68:H131" si="5">MIN(F68:G68)</f>
        <v>101</v>
      </c>
      <c r="I68">
        <f>IF(H68-E68&gt;'Inputs and Outputs Part A'!$B$4,H68-E68-'Inputs and Outputs Part A'!$B$4,0)</f>
        <v>1</v>
      </c>
      <c r="J68">
        <f>'Inputs and Outputs Part A'!$B$5*'Data Sheet B'!H68-'Inputs and Outputs Part A'!$B$6*'Data Sheet B'!I68</f>
        <v>3940</v>
      </c>
      <c r="L68" s="6">
        <v>66</v>
      </c>
      <c r="M68" t="s">
        <v>1101</v>
      </c>
      <c r="N68" s="7">
        <v>44218</v>
      </c>
      <c r="O68" s="2" t="s">
        <v>2</v>
      </c>
      <c r="P68" s="2">
        <v>0</v>
      </c>
      <c r="Q68" s="2">
        <v>104</v>
      </c>
      <c r="R68" s="2">
        <v>102</v>
      </c>
      <c r="S68" s="2">
        <f t="shared" ref="S68:S131" si="6">MIN(R68,Q68)</f>
        <v>102</v>
      </c>
      <c r="T68" s="2">
        <f>IF(S68-P68&gt;'Inputs and Outputs Part A'!$B$4,S68-P68-'Inputs and Outputs Part A'!$B$4,0)</f>
        <v>2</v>
      </c>
      <c r="V68" s="6">
        <v>66</v>
      </c>
      <c r="W68" t="s">
        <v>1101</v>
      </c>
      <c r="X68" s="7">
        <v>44218</v>
      </c>
      <c r="Y68" s="2" t="s">
        <v>2</v>
      </c>
      <c r="Z68" s="2">
        <v>0</v>
      </c>
      <c r="AA68" s="2">
        <v>104</v>
      </c>
      <c r="AB68" s="2">
        <v>102</v>
      </c>
      <c r="AC68" s="2">
        <f t="shared" ref="AC68:AC131" si="7">MIN(AB68,AA68)</f>
        <v>102</v>
      </c>
      <c r="AD68" s="2">
        <f>IF(AC68-Z68&gt;'Inputs and Outputs Part A'!$B$4,AC68-Z68-'Inputs and Outputs Part A'!$B$4,0)</f>
        <v>2</v>
      </c>
      <c r="AE68" s="2"/>
      <c r="AF68" t="s">
        <v>1101</v>
      </c>
      <c r="AG68" s="7">
        <v>44218</v>
      </c>
      <c r="AH68" s="2" t="s">
        <v>2</v>
      </c>
      <c r="AI68" s="2">
        <v>0</v>
      </c>
      <c r="AJ68" s="2">
        <v>104</v>
      </c>
      <c r="AK68" s="2">
        <v>102</v>
      </c>
      <c r="AL68" s="2">
        <f t="shared" si="3"/>
        <v>102</v>
      </c>
      <c r="AM68" s="2">
        <f>IF(AL68-AI68&gt;'Inputs and Outputs Part A'!$B$4,AL68-AI68-'Inputs and Outputs Part A'!$B$4,0)</f>
        <v>2</v>
      </c>
      <c r="AN68" s="8"/>
      <c r="AO68" t="s">
        <v>1101</v>
      </c>
      <c r="AP68" s="7">
        <v>44218</v>
      </c>
      <c r="AQ68" s="2" t="s">
        <v>2</v>
      </c>
      <c r="AR68" s="2">
        <v>0</v>
      </c>
      <c r="AS68" s="2">
        <v>104</v>
      </c>
      <c r="AT68" s="2">
        <v>102</v>
      </c>
      <c r="AU68" s="2">
        <f t="shared" si="4"/>
        <v>102</v>
      </c>
      <c r="AV68" s="2">
        <f>IF(AU68-AR68&gt;'Inputs and Outputs Part A'!$B$4,AU68-AR68-'Inputs and Outputs Part A'!$B$4,0)</f>
        <v>2</v>
      </c>
      <c r="AW68" s="2"/>
    </row>
    <row r="69" spans="1:49" x14ac:dyDescent="0.3">
      <c r="A69" s="6">
        <v>67</v>
      </c>
      <c r="B69" t="s">
        <v>1106</v>
      </c>
      <c r="C69" s="7">
        <v>44219</v>
      </c>
      <c r="D69" s="2" t="s">
        <v>1</v>
      </c>
      <c r="E69" s="2">
        <v>9</v>
      </c>
      <c r="F69" s="2">
        <v>108</v>
      </c>
      <c r="G69" s="2">
        <v>101</v>
      </c>
      <c r="H69">
        <f t="shared" si="5"/>
        <v>101</v>
      </c>
      <c r="I69">
        <f>IF(H69-E69&gt;'Inputs and Outputs Part A'!$B$4,H69-E69-'Inputs and Outputs Part A'!$B$4,0)</f>
        <v>0</v>
      </c>
      <c r="J69">
        <f>'Inputs and Outputs Part A'!$B$5*'Data Sheet B'!H69-'Inputs and Outputs Part A'!$B$6*'Data Sheet B'!I69</f>
        <v>4040</v>
      </c>
      <c r="L69" s="6">
        <v>67</v>
      </c>
      <c r="M69" t="s">
        <v>1106</v>
      </c>
      <c r="N69" s="7">
        <v>44219</v>
      </c>
      <c r="O69" s="2" t="s">
        <v>1</v>
      </c>
      <c r="P69" s="2">
        <v>9</v>
      </c>
      <c r="Q69" s="2">
        <v>108</v>
      </c>
      <c r="R69" s="2">
        <v>102</v>
      </c>
      <c r="S69" s="2">
        <f t="shared" si="6"/>
        <v>102</v>
      </c>
      <c r="T69" s="2">
        <f>IF(S69-P69&gt;'Inputs and Outputs Part A'!$B$4,S69-P69-'Inputs and Outputs Part A'!$B$4,0)</f>
        <v>0</v>
      </c>
      <c r="V69" s="6">
        <v>67</v>
      </c>
      <c r="W69" t="s">
        <v>1106</v>
      </c>
      <c r="X69" s="7">
        <v>44219</v>
      </c>
      <c r="Y69" s="2" t="s">
        <v>1</v>
      </c>
      <c r="Z69" s="2">
        <v>9</v>
      </c>
      <c r="AA69" s="2">
        <v>108</v>
      </c>
      <c r="AB69" s="2">
        <v>102</v>
      </c>
      <c r="AC69" s="2">
        <f t="shared" si="7"/>
        <v>102</v>
      </c>
      <c r="AD69" s="2">
        <f>IF(AC69-Z69&gt;'Inputs and Outputs Part A'!$B$4,AC69-Z69-'Inputs and Outputs Part A'!$B$4,0)</f>
        <v>0</v>
      </c>
      <c r="AE69" s="2"/>
      <c r="AF69" t="s">
        <v>1106</v>
      </c>
      <c r="AG69" s="7">
        <v>44219</v>
      </c>
      <c r="AH69" s="2" t="s">
        <v>1</v>
      </c>
      <c r="AI69" s="2">
        <v>9</v>
      </c>
      <c r="AJ69" s="2">
        <v>108</v>
      </c>
      <c r="AK69" s="2">
        <v>102</v>
      </c>
      <c r="AL69" s="2">
        <f t="shared" ref="AL69:AL132" si="8">MIN(AK69,AJ69)</f>
        <v>102</v>
      </c>
      <c r="AM69" s="2">
        <f>IF(AL69-AI69&gt;'Inputs and Outputs Part A'!$B$4,AL69-AI69-'Inputs and Outputs Part A'!$B$4,0)</f>
        <v>0</v>
      </c>
      <c r="AN69" s="8"/>
      <c r="AO69" t="s">
        <v>1106</v>
      </c>
      <c r="AP69" s="7">
        <v>44219</v>
      </c>
      <c r="AQ69" s="2" t="s">
        <v>1</v>
      </c>
      <c r="AR69" s="2">
        <v>9</v>
      </c>
      <c r="AS69" s="2">
        <v>108</v>
      </c>
      <c r="AT69" s="2">
        <v>102</v>
      </c>
      <c r="AU69" s="2">
        <f t="shared" ref="AU69:AU132" si="9">MIN(AT69,AS69)</f>
        <v>102</v>
      </c>
      <c r="AV69" s="2">
        <f>IF(AU69-AR69&gt;'Inputs and Outputs Part A'!$B$4,AU69-AR69-'Inputs and Outputs Part A'!$B$4,0)</f>
        <v>0</v>
      </c>
      <c r="AW69" s="2"/>
    </row>
    <row r="70" spans="1:49" x14ac:dyDescent="0.3">
      <c r="A70" s="6">
        <v>68</v>
      </c>
      <c r="B70" t="s">
        <v>1106</v>
      </c>
      <c r="C70" s="7">
        <v>44219</v>
      </c>
      <c r="D70" s="2" t="s">
        <v>3</v>
      </c>
      <c r="E70" s="2">
        <v>4</v>
      </c>
      <c r="F70" s="2">
        <v>102</v>
      </c>
      <c r="G70" s="2">
        <v>101</v>
      </c>
      <c r="H70">
        <f t="shared" si="5"/>
        <v>101</v>
      </c>
      <c r="I70">
        <f>IF(H70-E70&gt;'Inputs and Outputs Part A'!$B$4,H70-E70-'Inputs and Outputs Part A'!$B$4,0)</f>
        <v>0</v>
      </c>
      <c r="J70">
        <f>'Inputs and Outputs Part A'!$B$5*'Data Sheet B'!H70-'Inputs and Outputs Part A'!$B$6*'Data Sheet B'!I70</f>
        <v>4040</v>
      </c>
      <c r="L70" s="6">
        <v>68</v>
      </c>
      <c r="M70" t="s">
        <v>1106</v>
      </c>
      <c r="N70" s="7">
        <v>44219</v>
      </c>
      <c r="O70" s="2" t="s">
        <v>3</v>
      </c>
      <c r="P70" s="2">
        <v>4</v>
      </c>
      <c r="Q70" s="2">
        <v>102</v>
      </c>
      <c r="R70" s="2">
        <v>102</v>
      </c>
      <c r="S70" s="2">
        <f t="shared" si="6"/>
        <v>102</v>
      </c>
      <c r="T70" s="2">
        <f>IF(S70-P70&gt;'Inputs and Outputs Part A'!$B$4,S70-P70-'Inputs and Outputs Part A'!$B$4,0)</f>
        <v>0</v>
      </c>
      <c r="V70" s="6">
        <v>68</v>
      </c>
      <c r="W70" t="s">
        <v>1106</v>
      </c>
      <c r="X70" s="7">
        <v>44219</v>
      </c>
      <c r="Y70" s="2" t="s">
        <v>3</v>
      </c>
      <c r="Z70" s="2">
        <v>4</v>
      </c>
      <c r="AA70" s="2">
        <v>102</v>
      </c>
      <c r="AB70" s="2">
        <v>102</v>
      </c>
      <c r="AC70" s="2">
        <f t="shared" si="7"/>
        <v>102</v>
      </c>
      <c r="AD70" s="2">
        <f>IF(AC70-Z70&gt;'Inputs and Outputs Part A'!$B$4,AC70-Z70-'Inputs and Outputs Part A'!$B$4,0)</f>
        <v>0</v>
      </c>
      <c r="AE70" s="2"/>
      <c r="AF70" t="s">
        <v>1106</v>
      </c>
      <c r="AG70" s="7">
        <v>44219</v>
      </c>
      <c r="AH70" s="2" t="s">
        <v>3</v>
      </c>
      <c r="AI70" s="2">
        <v>4</v>
      </c>
      <c r="AJ70" s="2">
        <v>102</v>
      </c>
      <c r="AK70" s="2">
        <v>102</v>
      </c>
      <c r="AL70" s="2">
        <f t="shared" si="8"/>
        <v>102</v>
      </c>
      <c r="AM70" s="2">
        <f>IF(AL70-AI70&gt;'Inputs and Outputs Part A'!$B$4,AL70-AI70-'Inputs and Outputs Part A'!$B$4,0)</f>
        <v>0</v>
      </c>
      <c r="AN70" s="8"/>
      <c r="AO70" t="s">
        <v>1106</v>
      </c>
      <c r="AP70" s="7">
        <v>44219</v>
      </c>
      <c r="AQ70" s="2" t="s">
        <v>3</v>
      </c>
      <c r="AR70" s="2">
        <v>4</v>
      </c>
      <c r="AS70" s="2">
        <v>102</v>
      </c>
      <c r="AT70" s="2">
        <v>102</v>
      </c>
      <c r="AU70" s="2">
        <f t="shared" si="9"/>
        <v>102</v>
      </c>
      <c r="AV70" s="2">
        <f>IF(AU70-AR70&gt;'Inputs and Outputs Part A'!$B$4,AU70-AR70-'Inputs and Outputs Part A'!$B$4,0)</f>
        <v>0</v>
      </c>
      <c r="AW70" s="2"/>
    </row>
    <row r="71" spans="1:49" x14ac:dyDescent="0.3">
      <c r="A71" s="6">
        <v>69</v>
      </c>
      <c r="B71" t="s">
        <v>1106</v>
      </c>
      <c r="C71" s="7">
        <v>44219</v>
      </c>
      <c r="D71" s="2" t="s">
        <v>2</v>
      </c>
      <c r="E71" s="2">
        <v>0</v>
      </c>
      <c r="F71" s="2">
        <v>105</v>
      </c>
      <c r="G71" s="2">
        <v>101</v>
      </c>
      <c r="H71">
        <f t="shared" si="5"/>
        <v>101</v>
      </c>
      <c r="I71">
        <f>IF(H71-E71&gt;'Inputs and Outputs Part A'!$B$4,H71-E71-'Inputs and Outputs Part A'!$B$4,0)</f>
        <v>1</v>
      </c>
      <c r="J71">
        <f>'Inputs and Outputs Part A'!$B$5*'Data Sheet B'!H71-'Inputs and Outputs Part A'!$B$6*'Data Sheet B'!I71</f>
        <v>3940</v>
      </c>
      <c r="L71" s="6">
        <v>69</v>
      </c>
      <c r="M71" t="s">
        <v>1106</v>
      </c>
      <c r="N71" s="7">
        <v>44219</v>
      </c>
      <c r="O71" s="2" t="s">
        <v>2</v>
      </c>
      <c r="P71" s="2">
        <v>0</v>
      </c>
      <c r="Q71" s="2">
        <v>105</v>
      </c>
      <c r="R71" s="2">
        <v>102</v>
      </c>
      <c r="S71" s="2">
        <f t="shared" si="6"/>
        <v>102</v>
      </c>
      <c r="T71" s="2">
        <f>IF(S71-P71&gt;'Inputs and Outputs Part A'!$B$4,S71-P71-'Inputs and Outputs Part A'!$B$4,0)</f>
        <v>2</v>
      </c>
      <c r="V71" s="6">
        <v>69</v>
      </c>
      <c r="W71" t="s">
        <v>1106</v>
      </c>
      <c r="X71" s="7">
        <v>44219</v>
      </c>
      <c r="Y71" s="2" t="s">
        <v>2</v>
      </c>
      <c r="Z71" s="2">
        <v>0</v>
      </c>
      <c r="AA71" s="2">
        <v>105</v>
      </c>
      <c r="AB71" s="2">
        <v>102</v>
      </c>
      <c r="AC71" s="2">
        <f t="shared" si="7"/>
        <v>102</v>
      </c>
      <c r="AD71" s="2">
        <f>IF(AC71-Z71&gt;'Inputs and Outputs Part A'!$B$4,AC71-Z71-'Inputs and Outputs Part A'!$B$4,0)</f>
        <v>2</v>
      </c>
      <c r="AE71" s="2"/>
      <c r="AF71" t="s">
        <v>1106</v>
      </c>
      <c r="AG71" s="7">
        <v>44219</v>
      </c>
      <c r="AH71" s="2" t="s">
        <v>2</v>
      </c>
      <c r="AI71" s="2">
        <v>0</v>
      </c>
      <c r="AJ71" s="2">
        <v>105</v>
      </c>
      <c r="AK71" s="2">
        <v>102</v>
      </c>
      <c r="AL71" s="2">
        <f t="shared" si="8"/>
        <v>102</v>
      </c>
      <c r="AM71" s="2">
        <f>IF(AL71-AI71&gt;'Inputs and Outputs Part A'!$B$4,AL71-AI71-'Inputs and Outputs Part A'!$B$4,0)</f>
        <v>2</v>
      </c>
      <c r="AN71" s="8"/>
      <c r="AO71" t="s">
        <v>1106</v>
      </c>
      <c r="AP71" s="7">
        <v>44219</v>
      </c>
      <c r="AQ71" s="2" t="s">
        <v>2</v>
      </c>
      <c r="AR71" s="2">
        <v>0</v>
      </c>
      <c r="AS71" s="2">
        <v>105</v>
      </c>
      <c r="AT71" s="2">
        <v>102</v>
      </c>
      <c r="AU71" s="2">
        <f t="shared" si="9"/>
        <v>102</v>
      </c>
      <c r="AV71" s="2">
        <f>IF(AU71-AR71&gt;'Inputs and Outputs Part A'!$B$4,AU71-AR71-'Inputs and Outputs Part A'!$B$4,0)</f>
        <v>2</v>
      </c>
      <c r="AW71" s="2"/>
    </row>
    <row r="72" spans="1:49" x14ac:dyDescent="0.3">
      <c r="A72" s="6">
        <v>70</v>
      </c>
      <c r="B72" t="s">
        <v>1105</v>
      </c>
      <c r="C72" s="7">
        <v>44220</v>
      </c>
      <c r="D72" s="2" t="s">
        <v>1</v>
      </c>
      <c r="E72" s="2">
        <v>3</v>
      </c>
      <c r="F72" s="2">
        <v>96</v>
      </c>
      <c r="G72" s="2">
        <v>101</v>
      </c>
      <c r="H72">
        <f t="shared" si="5"/>
        <v>96</v>
      </c>
      <c r="I72">
        <f>IF(H72-E72&gt;'Inputs and Outputs Part A'!$B$4,H72-E72-'Inputs and Outputs Part A'!$B$4,0)</f>
        <v>0</v>
      </c>
      <c r="J72">
        <f>'Inputs and Outputs Part A'!$B$5*'Data Sheet B'!H72-'Inputs and Outputs Part A'!$B$6*'Data Sheet B'!I72</f>
        <v>3840</v>
      </c>
      <c r="L72" s="6">
        <v>70</v>
      </c>
      <c r="M72" t="s">
        <v>1105</v>
      </c>
      <c r="N72" s="7">
        <v>44220</v>
      </c>
      <c r="O72" s="2" t="s">
        <v>1</v>
      </c>
      <c r="P72" s="2">
        <v>3</v>
      </c>
      <c r="Q72" s="2">
        <v>96</v>
      </c>
      <c r="R72" s="2">
        <v>102</v>
      </c>
      <c r="S72" s="2">
        <f t="shared" si="6"/>
        <v>96</v>
      </c>
      <c r="T72" s="2">
        <f>IF(S72-P72&gt;'Inputs and Outputs Part A'!$B$4,S72-P72-'Inputs and Outputs Part A'!$B$4,0)</f>
        <v>0</v>
      </c>
      <c r="V72" s="6">
        <v>70</v>
      </c>
      <c r="W72" t="s">
        <v>1105</v>
      </c>
      <c r="X72" s="7">
        <v>44220</v>
      </c>
      <c r="Y72" s="2" t="s">
        <v>1</v>
      </c>
      <c r="Z72" s="2">
        <v>3</v>
      </c>
      <c r="AA72" s="2">
        <v>96</v>
      </c>
      <c r="AB72" s="2">
        <v>102</v>
      </c>
      <c r="AC72" s="2">
        <f t="shared" si="7"/>
        <v>96</v>
      </c>
      <c r="AD72" s="2">
        <f>IF(AC72-Z72&gt;'Inputs and Outputs Part A'!$B$4,AC72-Z72-'Inputs and Outputs Part A'!$B$4,0)</f>
        <v>0</v>
      </c>
      <c r="AE72" s="2"/>
      <c r="AF72" t="s">
        <v>1105</v>
      </c>
      <c r="AG72" s="7">
        <v>44220</v>
      </c>
      <c r="AH72" s="2" t="s">
        <v>1</v>
      </c>
      <c r="AI72" s="2">
        <v>3</v>
      </c>
      <c r="AJ72" s="2">
        <v>96</v>
      </c>
      <c r="AK72" s="2">
        <v>102</v>
      </c>
      <c r="AL72" s="2">
        <f t="shared" si="8"/>
        <v>96</v>
      </c>
      <c r="AM72" s="2">
        <f>IF(AL72-AI72&gt;'Inputs and Outputs Part A'!$B$4,AL72-AI72-'Inputs and Outputs Part A'!$B$4,0)</f>
        <v>0</v>
      </c>
      <c r="AN72" s="8"/>
      <c r="AO72" t="s">
        <v>1105</v>
      </c>
      <c r="AP72" s="7">
        <v>44220</v>
      </c>
      <c r="AQ72" s="2" t="s">
        <v>1</v>
      </c>
      <c r="AR72" s="2">
        <v>3</v>
      </c>
      <c r="AS72" s="2">
        <v>96</v>
      </c>
      <c r="AT72" s="2">
        <v>102</v>
      </c>
      <c r="AU72" s="2">
        <f t="shared" si="9"/>
        <v>96</v>
      </c>
      <c r="AV72" s="2">
        <f>IF(AU72-AR72&gt;'Inputs and Outputs Part A'!$B$4,AU72-AR72-'Inputs and Outputs Part A'!$B$4,0)</f>
        <v>0</v>
      </c>
      <c r="AW72" s="2"/>
    </row>
    <row r="73" spans="1:49" x14ac:dyDescent="0.3">
      <c r="A73" s="6">
        <v>71</v>
      </c>
      <c r="B73" t="s">
        <v>1105</v>
      </c>
      <c r="C73" s="7">
        <v>44220</v>
      </c>
      <c r="D73" s="2" t="s">
        <v>3</v>
      </c>
      <c r="E73" s="2">
        <v>1</v>
      </c>
      <c r="F73" s="2">
        <v>104</v>
      </c>
      <c r="G73" s="2">
        <v>101</v>
      </c>
      <c r="H73">
        <f t="shared" si="5"/>
        <v>101</v>
      </c>
      <c r="I73">
        <f>IF(H73-E73&gt;'Inputs and Outputs Part A'!$B$4,H73-E73-'Inputs and Outputs Part A'!$B$4,0)</f>
        <v>0</v>
      </c>
      <c r="J73">
        <f>'Inputs and Outputs Part A'!$B$5*'Data Sheet B'!H73-'Inputs and Outputs Part A'!$B$6*'Data Sheet B'!I73</f>
        <v>4040</v>
      </c>
      <c r="L73" s="6">
        <v>71</v>
      </c>
      <c r="M73" t="s">
        <v>1105</v>
      </c>
      <c r="N73" s="7">
        <v>44220</v>
      </c>
      <c r="O73" s="2" t="s">
        <v>3</v>
      </c>
      <c r="P73" s="2">
        <v>1</v>
      </c>
      <c r="Q73" s="2">
        <v>104</v>
      </c>
      <c r="R73" s="2">
        <v>102</v>
      </c>
      <c r="S73" s="2">
        <f t="shared" si="6"/>
        <v>102</v>
      </c>
      <c r="T73" s="2">
        <f>IF(S73-P73&gt;'Inputs and Outputs Part A'!$B$4,S73-P73-'Inputs and Outputs Part A'!$B$4,0)</f>
        <v>1</v>
      </c>
      <c r="V73" s="6">
        <v>71</v>
      </c>
      <c r="W73" t="s">
        <v>1105</v>
      </c>
      <c r="X73" s="7">
        <v>44220</v>
      </c>
      <c r="Y73" s="2" t="s">
        <v>3</v>
      </c>
      <c r="Z73" s="2">
        <v>1</v>
      </c>
      <c r="AA73" s="2">
        <v>104</v>
      </c>
      <c r="AB73" s="2">
        <v>102</v>
      </c>
      <c r="AC73" s="2">
        <f t="shared" si="7"/>
        <v>102</v>
      </c>
      <c r="AD73" s="2">
        <f>IF(AC73-Z73&gt;'Inputs and Outputs Part A'!$B$4,AC73-Z73-'Inputs and Outputs Part A'!$B$4,0)</f>
        <v>1</v>
      </c>
      <c r="AE73" s="2"/>
      <c r="AF73" t="s">
        <v>1105</v>
      </c>
      <c r="AG73" s="7">
        <v>44220</v>
      </c>
      <c r="AH73" s="2" t="s">
        <v>3</v>
      </c>
      <c r="AI73" s="2">
        <v>1</v>
      </c>
      <c r="AJ73" s="2">
        <v>104</v>
      </c>
      <c r="AK73" s="2">
        <v>102</v>
      </c>
      <c r="AL73" s="2">
        <f t="shared" si="8"/>
        <v>102</v>
      </c>
      <c r="AM73" s="2">
        <f>IF(AL73-AI73&gt;'Inputs and Outputs Part A'!$B$4,AL73-AI73-'Inputs and Outputs Part A'!$B$4,0)</f>
        <v>1</v>
      </c>
      <c r="AN73" s="8"/>
      <c r="AO73" t="s">
        <v>1105</v>
      </c>
      <c r="AP73" s="7">
        <v>44220</v>
      </c>
      <c r="AQ73" s="2" t="s">
        <v>3</v>
      </c>
      <c r="AR73" s="2">
        <v>1</v>
      </c>
      <c r="AS73" s="2">
        <v>104</v>
      </c>
      <c r="AT73" s="2">
        <v>102</v>
      </c>
      <c r="AU73" s="2">
        <f t="shared" si="9"/>
        <v>102</v>
      </c>
      <c r="AV73" s="2">
        <f>IF(AU73-AR73&gt;'Inputs and Outputs Part A'!$B$4,AU73-AR73-'Inputs and Outputs Part A'!$B$4,0)</f>
        <v>1</v>
      </c>
      <c r="AW73" s="2"/>
    </row>
    <row r="74" spans="1:49" x14ac:dyDescent="0.3">
      <c r="A74" s="6">
        <v>72</v>
      </c>
      <c r="B74" t="s">
        <v>1105</v>
      </c>
      <c r="C74" s="7">
        <v>44220</v>
      </c>
      <c r="D74" s="2" t="s">
        <v>2</v>
      </c>
      <c r="E74" s="2">
        <v>0</v>
      </c>
      <c r="F74" s="2">
        <v>114</v>
      </c>
      <c r="G74" s="2">
        <v>101</v>
      </c>
      <c r="H74">
        <f t="shared" si="5"/>
        <v>101</v>
      </c>
      <c r="I74">
        <f>IF(H74-E74&gt;'Inputs and Outputs Part A'!$B$4,H74-E74-'Inputs and Outputs Part A'!$B$4,0)</f>
        <v>1</v>
      </c>
      <c r="J74">
        <f>'Inputs and Outputs Part A'!$B$5*'Data Sheet B'!H74-'Inputs and Outputs Part A'!$B$6*'Data Sheet B'!I74</f>
        <v>3940</v>
      </c>
      <c r="L74" s="6">
        <v>72</v>
      </c>
      <c r="M74" t="s">
        <v>1105</v>
      </c>
      <c r="N74" s="7">
        <v>44220</v>
      </c>
      <c r="O74" s="2" t="s">
        <v>2</v>
      </c>
      <c r="P74" s="2">
        <v>0</v>
      </c>
      <c r="Q74" s="2">
        <v>114</v>
      </c>
      <c r="R74" s="2">
        <v>102</v>
      </c>
      <c r="S74" s="2">
        <f t="shared" si="6"/>
        <v>102</v>
      </c>
      <c r="T74" s="2">
        <f>IF(S74-P74&gt;'Inputs and Outputs Part A'!$B$4,S74-P74-'Inputs and Outputs Part A'!$B$4,0)</f>
        <v>2</v>
      </c>
      <c r="V74" s="6">
        <v>72</v>
      </c>
      <c r="W74" t="s">
        <v>1105</v>
      </c>
      <c r="X74" s="7">
        <v>44220</v>
      </c>
      <c r="Y74" s="2" t="s">
        <v>2</v>
      </c>
      <c r="Z74" s="2">
        <v>0</v>
      </c>
      <c r="AA74" s="2">
        <v>114</v>
      </c>
      <c r="AB74" s="2">
        <v>102</v>
      </c>
      <c r="AC74" s="2">
        <f t="shared" si="7"/>
        <v>102</v>
      </c>
      <c r="AD74" s="2">
        <f>IF(AC74-Z74&gt;'Inputs and Outputs Part A'!$B$4,AC74-Z74-'Inputs and Outputs Part A'!$B$4,0)</f>
        <v>2</v>
      </c>
      <c r="AE74" s="2"/>
      <c r="AF74" t="s">
        <v>1105</v>
      </c>
      <c r="AG74" s="7">
        <v>44220</v>
      </c>
      <c r="AH74" s="2" t="s">
        <v>2</v>
      </c>
      <c r="AI74" s="2">
        <v>0</v>
      </c>
      <c r="AJ74" s="2">
        <v>114</v>
      </c>
      <c r="AK74" s="2">
        <v>102</v>
      </c>
      <c r="AL74" s="2">
        <f t="shared" si="8"/>
        <v>102</v>
      </c>
      <c r="AM74" s="2">
        <f>IF(AL74-AI74&gt;'Inputs and Outputs Part A'!$B$4,AL74-AI74-'Inputs and Outputs Part A'!$B$4,0)</f>
        <v>2</v>
      </c>
      <c r="AN74" s="8"/>
      <c r="AO74" t="s">
        <v>1105</v>
      </c>
      <c r="AP74" s="7">
        <v>44220</v>
      </c>
      <c r="AQ74" s="2" t="s">
        <v>2</v>
      </c>
      <c r="AR74" s="2">
        <v>0</v>
      </c>
      <c r="AS74" s="2">
        <v>114</v>
      </c>
      <c r="AT74" s="2">
        <v>102</v>
      </c>
      <c r="AU74" s="2">
        <f t="shared" si="9"/>
        <v>102</v>
      </c>
      <c r="AV74" s="2">
        <f>IF(AU74-AR74&gt;'Inputs and Outputs Part A'!$B$4,AU74-AR74-'Inputs and Outputs Part A'!$B$4,0)</f>
        <v>2</v>
      </c>
      <c r="AW74" s="2"/>
    </row>
    <row r="75" spans="1:49" x14ac:dyDescent="0.3">
      <c r="A75" s="6">
        <v>73</v>
      </c>
      <c r="B75" t="s">
        <v>1104</v>
      </c>
      <c r="C75" s="7">
        <v>44221</v>
      </c>
      <c r="D75" s="2" t="s">
        <v>1</v>
      </c>
      <c r="E75" s="2">
        <v>3</v>
      </c>
      <c r="F75" s="2">
        <v>102</v>
      </c>
      <c r="G75" s="2">
        <v>101</v>
      </c>
      <c r="H75">
        <f t="shared" si="5"/>
        <v>101</v>
      </c>
      <c r="I75">
        <f>IF(H75-E75&gt;'Inputs and Outputs Part A'!$B$4,H75-E75-'Inputs and Outputs Part A'!$B$4,0)</f>
        <v>0</v>
      </c>
      <c r="J75">
        <f>'Inputs and Outputs Part A'!$B$5*'Data Sheet B'!H75-'Inputs and Outputs Part A'!$B$6*'Data Sheet B'!I75</f>
        <v>4040</v>
      </c>
      <c r="L75" s="6">
        <v>73</v>
      </c>
      <c r="M75" t="s">
        <v>1104</v>
      </c>
      <c r="N75" s="7">
        <v>44221</v>
      </c>
      <c r="O75" s="2" t="s">
        <v>1</v>
      </c>
      <c r="P75" s="2">
        <v>3</v>
      </c>
      <c r="Q75" s="2">
        <v>102</v>
      </c>
      <c r="R75" s="2">
        <v>102</v>
      </c>
      <c r="S75" s="2">
        <f t="shared" si="6"/>
        <v>102</v>
      </c>
      <c r="T75" s="2">
        <f>IF(S75-P75&gt;'Inputs and Outputs Part A'!$B$4,S75-P75-'Inputs and Outputs Part A'!$B$4,0)</f>
        <v>0</v>
      </c>
      <c r="V75" s="6">
        <v>73</v>
      </c>
      <c r="W75" t="s">
        <v>1104</v>
      </c>
      <c r="X75" s="7">
        <v>44221</v>
      </c>
      <c r="Y75" s="2" t="s">
        <v>1</v>
      </c>
      <c r="Z75" s="2">
        <v>3</v>
      </c>
      <c r="AA75" s="2">
        <v>102</v>
      </c>
      <c r="AB75" s="2">
        <v>102</v>
      </c>
      <c r="AC75" s="2">
        <f t="shared" si="7"/>
        <v>102</v>
      </c>
      <c r="AD75" s="2">
        <f>IF(AC75-Z75&gt;'Inputs and Outputs Part A'!$B$4,AC75-Z75-'Inputs and Outputs Part A'!$B$4,0)</f>
        <v>0</v>
      </c>
      <c r="AE75" s="2"/>
      <c r="AF75" t="s">
        <v>1104</v>
      </c>
      <c r="AG75" s="7">
        <v>44221</v>
      </c>
      <c r="AH75" s="2" t="s">
        <v>1</v>
      </c>
      <c r="AI75" s="2">
        <v>3</v>
      </c>
      <c r="AJ75" s="2">
        <v>102</v>
      </c>
      <c r="AK75" s="2">
        <v>102</v>
      </c>
      <c r="AL75" s="2">
        <f t="shared" si="8"/>
        <v>102</v>
      </c>
      <c r="AM75" s="2">
        <f>IF(AL75-AI75&gt;'Inputs and Outputs Part A'!$B$4,AL75-AI75-'Inputs and Outputs Part A'!$B$4,0)</f>
        <v>0</v>
      </c>
      <c r="AN75" s="8"/>
      <c r="AO75" t="s">
        <v>1104</v>
      </c>
      <c r="AP75" s="7">
        <v>44221</v>
      </c>
      <c r="AQ75" s="2" t="s">
        <v>1</v>
      </c>
      <c r="AR75" s="2">
        <v>3</v>
      </c>
      <c r="AS75" s="2">
        <v>102</v>
      </c>
      <c r="AT75" s="2">
        <v>102</v>
      </c>
      <c r="AU75" s="2">
        <f t="shared" si="9"/>
        <v>102</v>
      </c>
      <c r="AV75" s="2">
        <f>IF(AU75-AR75&gt;'Inputs and Outputs Part A'!$B$4,AU75-AR75-'Inputs and Outputs Part A'!$B$4,0)</f>
        <v>0</v>
      </c>
      <c r="AW75" s="2"/>
    </row>
    <row r="76" spans="1:49" x14ac:dyDescent="0.3">
      <c r="A76" s="6">
        <v>74</v>
      </c>
      <c r="B76" t="s">
        <v>1104</v>
      </c>
      <c r="C76" s="7">
        <v>44221</v>
      </c>
      <c r="D76" s="2" t="s">
        <v>3</v>
      </c>
      <c r="E76" s="2">
        <v>4</v>
      </c>
      <c r="F76" s="2">
        <v>106</v>
      </c>
      <c r="G76" s="2">
        <v>101</v>
      </c>
      <c r="H76">
        <f t="shared" si="5"/>
        <v>101</v>
      </c>
      <c r="I76">
        <f>IF(H76-E76&gt;'Inputs and Outputs Part A'!$B$4,H76-E76-'Inputs and Outputs Part A'!$B$4,0)</f>
        <v>0</v>
      </c>
      <c r="J76">
        <f>'Inputs and Outputs Part A'!$B$5*'Data Sheet B'!H76-'Inputs and Outputs Part A'!$B$6*'Data Sheet B'!I76</f>
        <v>4040</v>
      </c>
      <c r="L76" s="6">
        <v>74</v>
      </c>
      <c r="M76" t="s">
        <v>1104</v>
      </c>
      <c r="N76" s="7">
        <v>44221</v>
      </c>
      <c r="O76" s="2" t="s">
        <v>3</v>
      </c>
      <c r="P76" s="2">
        <v>4</v>
      </c>
      <c r="Q76" s="2">
        <v>106</v>
      </c>
      <c r="R76" s="2">
        <v>102</v>
      </c>
      <c r="S76" s="2">
        <f t="shared" si="6"/>
        <v>102</v>
      </c>
      <c r="T76" s="2">
        <f>IF(S76-P76&gt;'Inputs and Outputs Part A'!$B$4,S76-P76-'Inputs and Outputs Part A'!$B$4,0)</f>
        <v>0</v>
      </c>
      <c r="V76" s="6">
        <v>74</v>
      </c>
      <c r="W76" t="s">
        <v>1104</v>
      </c>
      <c r="X76" s="7">
        <v>44221</v>
      </c>
      <c r="Y76" s="2" t="s">
        <v>3</v>
      </c>
      <c r="Z76" s="2">
        <v>4</v>
      </c>
      <c r="AA76" s="2">
        <v>106</v>
      </c>
      <c r="AB76" s="2">
        <v>102</v>
      </c>
      <c r="AC76" s="2">
        <f t="shared" si="7"/>
        <v>102</v>
      </c>
      <c r="AD76" s="2">
        <f>IF(AC76-Z76&gt;'Inputs and Outputs Part A'!$B$4,AC76-Z76-'Inputs and Outputs Part A'!$B$4,0)</f>
        <v>0</v>
      </c>
      <c r="AE76" s="2"/>
      <c r="AF76" t="s">
        <v>1104</v>
      </c>
      <c r="AG76" s="7">
        <v>44221</v>
      </c>
      <c r="AH76" s="2" t="s">
        <v>3</v>
      </c>
      <c r="AI76" s="2">
        <v>4</v>
      </c>
      <c r="AJ76" s="2">
        <v>106</v>
      </c>
      <c r="AK76" s="2">
        <v>102</v>
      </c>
      <c r="AL76" s="2">
        <f t="shared" si="8"/>
        <v>102</v>
      </c>
      <c r="AM76" s="2">
        <f>IF(AL76-AI76&gt;'Inputs and Outputs Part A'!$B$4,AL76-AI76-'Inputs and Outputs Part A'!$B$4,0)</f>
        <v>0</v>
      </c>
      <c r="AN76" s="8"/>
      <c r="AO76" t="s">
        <v>1104</v>
      </c>
      <c r="AP76" s="7">
        <v>44221</v>
      </c>
      <c r="AQ76" s="2" t="s">
        <v>3</v>
      </c>
      <c r="AR76" s="2">
        <v>4</v>
      </c>
      <c r="AS76" s="2">
        <v>106</v>
      </c>
      <c r="AT76" s="2">
        <v>102</v>
      </c>
      <c r="AU76" s="2">
        <f t="shared" si="9"/>
        <v>102</v>
      </c>
      <c r="AV76" s="2">
        <f>IF(AU76-AR76&gt;'Inputs and Outputs Part A'!$B$4,AU76-AR76-'Inputs and Outputs Part A'!$B$4,0)</f>
        <v>0</v>
      </c>
      <c r="AW76" s="2"/>
    </row>
    <row r="77" spans="1:49" x14ac:dyDescent="0.3">
      <c r="A77" s="6">
        <v>75</v>
      </c>
      <c r="B77" t="s">
        <v>1104</v>
      </c>
      <c r="C77" s="7">
        <v>44221</v>
      </c>
      <c r="D77" s="2" t="s">
        <v>2</v>
      </c>
      <c r="E77" s="2">
        <v>1</v>
      </c>
      <c r="F77" s="2">
        <v>103</v>
      </c>
      <c r="G77" s="2">
        <v>101</v>
      </c>
      <c r="H77">
        <f t="shared" si="5"/>
        <v>101</v>
      </c>
      <c r="I77">
        <f>IF(H77-E77&gt;'Inputs and Outputs Part A'!$B$4,H77-E77-'Inputs and Outputs Part A'!$B$4,0)</f>
        <v>0</v>
      </c>
      <c r="J77">
        <f>'Inputs and Outputs Part A'!$B$5*'Data Sheet B'!H77-'Inputs and Outputs Part A'!$B$6*'Data Sheet B'!I77</f>
        <v>4040</v>
      </c>
      <c r="L77" s="6">
        <v>75</v>
      </c>
      <c r="M77" t="s">
        <v>1104</v>
      </c>
      <c r="N77" s="7">
        <v>44221</v>
      </c>
      <c r="O77" s="2" t="s">
        <v>2</v>
      </c>
      <c r="P77" s="2">
        <v>1</v>
      </c>
      <c r="Q77" s="2">
        <v>103</v>
      </c>
      <c r="R77" s="2">
        <v>102</v>
      </c>
      <c r="S77" s="2">
        <f t="shared" si="6"/>
        <v>102</v>
      </c>
      <c r="T77" s="2">
        <f>IF(S77-P77&gt;'Inputs and Outputs Part A'!$B$4,S77-P77-'Inputs and Outputs Part A'!$B$4,0)</f>
        <v>1</v>
      </c>
      <c r="V77" s="6">
        <v>75</v>
      </c>
      <c r="W77" t="s">
        <v>1104</v>
      </c>
      <c r="X77" s="7">
        <v>44221</v>
      </c>
      <c r="Y77" s="2" t="s">
        <v>2</v>
      </c>
      <c r="Z77" s="2">
        <v>1</v>
      </c>
      <c r="AA77" s="2">
        <v>103</v>
      </c>
      <c r="AB77" s="2">
        <v>102</v>
      </c>
      <c r="AC77" s="2">
        <f t="shared" si="7"/>
        <v>102</v>
      </c>
      <c r="AD77" s="2">
        <f>IF(AC77-Z77&gt;'Inputs and Outputs Part A'!$B$4,AC77-Z77-'Inputs and Outputs Part A'!$B$4,0)</f>
        <v>1</v>
      </c>
      <c r="AE77" s="2"/>
      <c r="AF77" t="s">
        <v>1104</v>
      </c>
      <c r="AG77" s="7">
        <v>44221</v>
      </c>
      <c r="AH77" s="2" t="s">
        <v>2</v>
      </c>
      <c r="AI77" s="2">
        <v>1</v>
      </c>
      <c r="AJ77" s="2">
        <v>103</v>
      </c>
      <c r="AK77" s="2">
        <v>102</v>
      </c>
      <c r="AL77" s="2">
        <f t="shared" si="8"/>
        <v>102</v>
      </c>
      <c r="AM77" s="2">
        <f>IF(AL77-AI77&gt;'Inputs and Outputs Part A'!$B$4,AL77-AI77-'Inputs and Outputs Part A'!$B$4,0)</f>
        <v>1</v>
      </c>
      <c r="AN77" s="8"/>
      <c r="AO77" t="s">
        <v>1104</v>
      </c>
      <c r="AP77" s="7">
        <v>44221</v>
      </c>
      <c r="AQ77" s="2" t="s">
        <v>2</v>
      </c>
      <c r="AR77" s="2">
        <v>1</v>
      </c>
      <c r="AS77" s="2">
        <v>103</v>
      </c>
      <c r="AT77" s="2">
        <v>102</v>
      </c>
      <c r="AU77" s="2">
        <f t="shared" si="9"/>
        <v>102</v>
      </c>
      <c r="AV77" s="2">
        <f>IF(AU77-AR77&gt;'Inputs and Outputs Part A'!$B$4,AU77-AR77-'Inputs and Outputs Part A'!$B$4,0)</f>
        <v>1</v>
      </c>
      <c r="AW77" s="2"/>
    </row>
    <row r="78" spans="1:49" x14ac:dyDescent="0.3">
      <c r="A78" s="6">
        <v>76</v>
      </c>
      <c r="B78" t="s">
        <v>1103</v>
      </c>
      <c r="C78" s="7">
        <v>44222</v>
      </c>
      <c r="D78" s="2" t="s">
        <v>1</v>
      </c>
      <c r="E78" s="2">
        <v>7</v>
      </c>
      <c r="F78" s="2">
        <v>106</v>
      </c>
      <c r="G78" s="2">
        <v>101</v>
      </c>
      <c r="H78">
        <f t="shared" si="5"/>
        <v>101</v>
      </c>
      <c r="I78">
        <f>IF(H78-E78&gt;'Inputs and Outputs Part A'!$B$4,H78-E78-'Inputs and Outputs Part A'!$B$4,0)</f>
        <v>0</v>
      </c>
      <c r="J78">
        <f>'Inputs and Outputs Part A'!$B$5*'Data Sheet B'!H78-'Inputs and Outputs Part A'!$B$6*'Data Sheet B'!I78</f>
        <v>4040</v>
      </c>
      <c r="L78" s="6">
        <v>76</v>
      </c>
      <c r="M78" t="s">
        <v>1103</v>
      </c>
      <c r="N78" s="7">
        <v>44222</v>
      </c>
      <c r="O78" s="2" t="s">
        <v>1</v>
      </c>
      <c r="P78" s="2">
        <v>7</v>
      </c>
      <c r="Q78" s="2">
        <v>106</v>
      </c>
      <c r="R78" s="2">
        <v>102</v>
      </c>
      <c r="S78" s="2">
        <f t="shared" si="6"/>
        <v>102</v>
      </c>
      <c r="T78" s="2">
        <f>IF(S78-P78&gt;'Inputs and Outputs Part A'!$B$4,S78-P78-'Inputs and Outputs Part A'!$B$4,0)</f>
        <v>0</v>
      </c>
      <c r="V78" s="6">
        <v>76</v>
      </c>
      <c r="W78" t="s">
        <v>1103</v>
      </c>
      <c r="X78" s="7">
        <v>44222</v>
      </c>
      <c r="Y78" s="2" t="s">
        <v>1</v>
      </c>
      <c r="Z78" s="2">
        <v>7</v>
      </c>
      <c r="AA78" s="2">
        <v>106</v>
      </c>
      <c r="AB78" s="2">
        <v>102</v>
      </c>
      <c r="AC78" s="2">
        <f t="shared" si="7"/>
        <v>102</v>
      </c>
      <c r="AD78" s="2">
        <f>IF(AC78-Z78&gt;'Inputs and Outputs Part A'!$B$4,AC78-Z78-'Inputs and Outputs Part A'!$B$4,0)</f>
        <v>0</v>
      </c>
      <c r="AE78" s="2"/>
      <c r="AF78" t="s">
        <v>1103</v>
      </c>
      <c r="AG78" s="7">
        <v>44222</v>
      </c>
      <c r="AH78" s="2" t="s">
        <v>1</v>
      </c>
      <c r="AI78" s="2">
        <v>7</v>
      </c>
      <c r="AJ78" s="2">
        <v>106</v>
      </c>
      <c r="AK78" s="2">
        <v>102</v>
      </c>
      <c r="AL78" s="2">
        <f t="shared" si="8"/>
        <v>102</v>
      </c>
      <c r="AM78" s="2">
        <f>IF(AL78-AI78&gt;'Inputs and Outputs Part A'!$B$4,AL78-AI78-'Inputs and Outputs Part A'!$B$4,0)</f>
        <v>0</v>
      </c>
      <c r="AN78" s="8"/>
      <c r="AO78" t="s">
        <v>1103</v>
      </c>
      <c r="AP78" s="7">
        <v>44222</v>
      </c>
      <c r="AQ78" s="2" t="s">
        <v>1</v>
      </c>
      <c r="AR78" s="2">
        <v>7</v>
      </c>
      <c r="AS78" s="2">
        <v>106</v>
      </c>
      <c r="AT78" s="2">
        <v>102</v>
      </c>
      <c r="AU78" s="2">
        <f t="shared" si="9"/>
        <v>102</v>
      </c>
      <c r="AV78" s="2">
        <f>IF(AU78-AR78&gt;'Inputs and Outputs Part A'!$B$4,AU78-AR78-'Inputs and Outputs Part A'!$B$4,0)</f>
        <v>0</v>
      </c>
      <c r="AW78" s="2"/>
    </row>
    <row r="79" spans="1:49" x14ac:dyDescent="0.3">
      <c r="A79" s="6">
        <v>77</v>
      </c>
      <c r="B79" t="s">
        <v>1103</v>
      </c>
      <c r="C79" s="7">
        <v>44222</v>
      </c>
      <c r="D79" s="2" t="s">
        <v>3</v>
      </c>
      <c r="E79" s="2">
        <v>2</v>
      </c>
      <c r="F79" s="2">
        <v>107</v>
      </c>
      <c r="G79" s="2">
        <v>101</v>
      </c>
      <c r="H79">
        <f t="shared" si="5"/>
        <v>101</v>
      </c>
      <c r="I79">
        <f>IF(H79-E79&gt;'Inputs and Outputs Part A'!$B$4,H79-E79-'Inputs and Outputs Part A'!$B$4,0)</f>
        <v>0</v>
      </c>
      <c r="J79">
        <f>'Inputs and Outputs Part A'!$B$5*'Data Sheet B'!H79-'Inputs and Outputs Part A'!$B$6*'Data Sheet B'!I79</f>
        <v>4040</v>
      </c>
      <c r="L79" s="6">
        <v>77</v>
      </c>
      <c r="M79" t="s">
        <v>1103</v>
      </c>
      <c r="N79" s="7">
        <v>44222</v>
      </c>
      <c r="O79" s="2" t="s">
        <v>3</v>
      </c>
      <c r="P79" s="2">
        <v>2</v>
      </c>
      <c r="Q79" s="2">
        <v>107</v>
      </c>
      <c r="R79" s="2">
        <v>102</v>
      </c>
      <c r="S79" s="2">
        <f t="shared" si="6"/>
        <v>102</v>
      </c>
      <c r="T79" s="2">
        <f>IF(S79-P79&gt;'Inputs and Outputs Part A'!$B$4,S79-P79-'Inputs and Outputs Part A'!$B$4,0)</f>
        <v>0</v>
      </c>
      <c r="V79" s="6">
        <v>77</v>
      </c>
      <c r="W79" t="s">
        <v>1103</v>
      </c>
      <c r="X79" s="7">
        <v>44222</v>
      </c>
      <c r="Y79" s="2" t="s">
        <v>3</v>
      </c>
      <c r="Z79" s="2">
        <v>2</v>
      </c>
      <c r="AA79" s="2">
        <v>107</v>
      </c>
      <c r="AB79" s="2">
        <v>102</v>
      </c>
      <c r="AC79" s="2">
        <f t="shared" si="7"/>
        <v>102</v>
      </c>
      <c r="AD79" s="2">
        <f>IF(AC79-Z79&gt;'Inputs and Outputs Part A'!$B$4,AC79-Z79-'Inputs and Outputs Part A'!$B$4,0)</f>
        <v>0</v>
      </c>
      <c r="AE79" s="2"/>
      <c r="AF79" t="s">
        <v>1103</v>
      </c>
      <c r="AG79" s="7">
        <v>44222</v>
      </c>
      <c r="AH79" s="2" t="s">
        <v>3</v>
      </c>
      <c r="AI79" s="2">
        <v>2</v>
      </c>
      <c r="AJ79" s="2">
        <v>107</v>
      </c>
      <c r="AK79" s="2">
        <v>102</v>
      </c>
      <c r="AL79" s="2">
        <f t="shared" si="8"/>
        <v>102</v>
      </c>
      <c r="AM79" s="2">
        <f>IF(AL79-AI79&gt;'Inputs and Outputs Part A'!$B$4,AL79-AI79-'Inputs and Outputs Part A'!$B$4,0)</f>
        <v>0</v>
      </c>
      <c r="AN79" s="8"/>
      <c r="AO79" t="s">
        <v>1103</v>
      </c>
      <c r="AP79" s="7">
        <v>44222</v>
      </c>
      <c r="AQ79" s="2" t="s">
        <v>3</v>
      </c>
      <c r="AR79" s="2">
        <v>2</v>
      </c>
      <c r="AS79" s="2">
        <v>107</v>
      </c>
      <c r="AT79" s="2">
        <v>102</v>
      </c>
      <c r="AU79" s="2">
        <f t="shared" si="9"/>
        <v>102</v>
      </c>
      <c r="AV79" s="2">
        <f>IF(AU79-AR79&gt;'Inputs and Outputs Part A'!$B$4,AU79-AR79-'Inputs and Outputs Part A'!$B$4,0)</f>
        <v>0</v>
      </c>
      <c r="AW79" s="2"/>
    </row>
    <row r="80" spans="1:49" x14ac:dyDescent="0.3">
      <c r="A80" s="6">
        <v>78</v>
      </c>
      <c r="B80" t="s">
        <v>1103</v>
      </c>
      <c r="C80" s="7">
        <v>44222</v>
      </c>
      <c r="D80" s="2" t="s">
        <v>2</v>
      </c>
      <c r="E80" s="2">
        <v>0</v>
      </c>
      <c r="F80" s="2">
        <v>97</v>
      </c>
      <c r="G80" s="2">
        <v>101</v>
      </c>
      <c r="H80">
        <f t="shared" si="5"/>
        <v>97</v>
      </c>
      <c r="I80">
        <f>IF(H80-E80&gt;'Inputs and Outputs Part A'!$B$4,H80-E80-'Inputs and Outputs Part A'!$B$4,0)</f>
        <v>0</v>
      </c>
      <c r="J80">
        <f>'Inputs and Outputs Part A'!$B$5*'Data Sheet B'!H80-'Inputs and Outputs Part A'!$B$6*'Data Sheet B'!I80</f>
        <v>3880</v>
      </c>
      <c r="L80" s="6">
        <v>78</v>
      </c>
      <c r="M80" t="s">
        <v>1103</v>
      </c>
      <c r="N80" s="7">
        <v>44222</v>
      </c>
      <c r="O80" s="2" t="s">
        <v>2</v>
      </c>
      <c r="P80" s="2">
        <v>0</v>
      </c>
      <c r="Q80" s="2">
        <v>97</v>
      </c>
      <c r="R80" s="2">
        <v>102</v>
      </c>
      <c r="S80" s="2">
        <f t="shared" si="6"/>
        <v>97</v>
      </c>
      <c r="T80" s="2">
        <f>IF(S80-P80&gt;'Inputs and Outputs Part A'!$B$4,S80-P80-'Inputs and Outputs Part A'!$B$4,0)</f>
        <v>0</v>
      </c>
      <c r="V80" s="6">
        <v>78</v>
      </c>
      <c r="W80" t="s">
        <v>1103</v>
      </c>
      <c r="X80" s="7">
        <v>44222</v>
      </c>
      <c r="Y80" s="2" t="s">
        <v>2</v>
      </c>
      <c r="Z80" s="2">
        <v>0</v>
      </c>
      <c r="AA80" s="2">
        <v>97</v>
      </c>
      <c r="AB80" s="2">
        <v>102</v>
      </c>
      <c r="AC80" s="2">
        <f t="shared" si="7"/>
        <v>97</v>
      </c>
      <c r="AD80" s="2">
        <f>IF(AC80-Z80&gt;'Inputs and Outputs Part A'!$B$4,AC80-Z80-'Inputs and Outputs Part A'!$B$4,0)</f>
        <v>0</v>
      </c>
      <c r="AE80" s="2"/>
      <c r="AF80" t="s">
        <v>1103</v>
      </c>
      <c r="AG80" s="7">
        <v>44222</v>
      </c>
      <c r="AH80" s="2" t="s">
        <v>2</v>
      </c>
      <c r="AI80" s="2">
        <v>0</v>
      </c>
      <c r="AJ80" s="2">
        <v>97</v>
      </c>
      <c r="AK80" s="2">
        <v>102</v>
      </c>
      <c r="AL80" s="2">
        <f t="shared" si="8"/>
        <v>97</v>
      </c>
      <c r="AM80" s="2">
        <f>IF(AL80-AI80&gt;'Inputs and Outputs Part A'!$B$4,AL80-AI80-'Inputs and Outputs Part A'!$B$4,0)</f>
        <v>0</v>
      </c>
      <c r="AN80" s="8"/>
      <c r="AO80" t="s">
        <v>1103</v>
      </c>
      <c r="AP80" s="7">
        <v>44222</v>
      </c>
      <c r="AQ80" s="2" t="s">
        <v>2</v>
      </c>
      <c r="AR80" s="2">
        <v>0</v>
      </c>
      <c r="AS80" s="2">
        <v>97</v>
      </c>
      <c r="AT80" s="2">
        <v>102</v>
      </c>
      <c r="AU80" s="2">
        <f t="shared" si="9"/>
        <v>97</v>
      </c>
      <c r="AV80" s="2">
        <f>IF(AU80-AR80&gt;'Inputs and Outputs Part A'!$B$4,AU80-AR80-'Inputs and Outputs Part A'!$B$4,0)</f>
        <v>0</v>
      </c>
      <c r="AW80" s="2"/>
    </row>
    <row r="81" spans="1:49" x14ac:dyDescent="0.3">
      <c r="A81" s="6">
        <v>79</v>
      </c>
      <c r="B81" t="s">
        <v>1102</v>
      </c>
      <c r="C81" s="7">
        <v>44223</v>
      </c>
      <c r="D81" s="2" t="s">
        <v>1</v>
      </c>
      <c r="E81" s="2">
        <v>1</v>
      </c>
      <c r="F81" s="2">
        <v>99</v>
      </c>
      <c r="G81" s="2">
        <v>101</v>
      </c>
      <c r="H81">
        <f t="shared" si="5"/>
        <v>99</v>
      </c>
      <c r="I81">
        <f>IF(H81-E81&gt;'Inputs and Outputs Part A'!$B$4,H81-E81-'Inputs and Outputs Part A'!$B$4,0)</f>
        <v>0</v>
      </c>
      <c r="J81">
        <f>'Inputs and Outputs Part A'!$B$5*'Data Sheet B'!H81-'Inputs and Outputs Part A'!$B$6*'Data Sheet B'!I81</f>
        <v>3960</v>
      </c>
      <c r="L81" s="6">
        <v>79</v>
      </c>
      <c r="M81" t="s">
        <v>1102</v>
      </c>
      <c r="N81" s="7">
        <v>44223</v>
      </c>
      <c r="O81" s="2" t="s">
        <v>1</v>
      </c>
      <c r="P81" s="2">
        <v>1</v>
      </c>
      <c r="Q81" s="2">
        <v>99</v>
      </c>
      <c r="R81" s="2">
        <v>102</v>
      </c>
      <c r="S81" s="2">
        <f t="shared" si="6"/>
        <v>99</v>
      </c>
      <c r="T81" s="2">
        <f>IF(S81-P81&gt;'Inputs and Outputs Part A'!$B$4,S81-P81-'Inputs and Outputs Part A'!$B$4,0)</f>
        <v>0</v>
      </c>
      <c r="V81" s="6">
        <v>79</v>
      </c>
      <c r="W81" t="s">
        <v>1102</v>
      </c>
      <c r="X81" s="7">
        <v>44223</v>
      </c>
      <c r="Y81" s="2" t="s">
        <v>1</v>
      </c>
      <c r="Z81" s="2">
        <v>1</v>
      </c>
      <c r="AA81" s="2">
        <v>99</v>
      </c>
      <c r="AB81" s="2">
        <v>102</v>
      </c>
      <c r="AC81" s="2">
        <f t="shared" si="7"/>
        <v>99</v>
      </c>
      <c r="AD81" s="2">
        <f>IF(AC81-Z81&gt;'Inputs and Outputs Part A'!$B$4,AC81-Z81-'Inputs and Outputs Part A'!$B$4,0)</f>
        <v>0</v>
      </c>
      <c r="AE81" s="2"/>
      <c r="AF81" t="s">
        <v>1102</v>
      </c>
      <c r="AG81" s="7">
        <v>44223</v>
      </c>
      <c r="AH81" s="2" t="s">
        <v>1</v>
      </c>
      <c r="AI81" s="2">
        <v>1</v>
      </c>
      <c r="AJ81" s="2">
        <v>99</v>
      </c>
      <c r="AK81" s="2">
        <v>102</v>
      </c>
      <c r="AL81" s="2">
        <f t="shared" si="8"/>
        <v>99</v>
      </c>
      <c r="AM81" s="2">
        <f>IF(AL81-AI81&gt;'Inputs and Outputs Part A'!$B$4,AL81-AI81-'Inputs and Outputs Part A'!$B$4,0)</f>
        <v>0</v>
      </c>
      <c r="AN81" s="8"/>
      <c r="AO81" t="s">
        <v>1102</v>
      </c>
      <c r="AP81" s="7">
        <v>44223</v>
      </c>
      <c r="AQ81" s="2" t="s">
        <v>1</v>
      </c>
      <c r="AR81" s="2">
        <v>1</v>
      </c>
      <c r="AS81" s="2">
        <v>99</v>
      </c>
      <c r="AT81" s="2">
        <v>102</v>
      </c>
      <c r="AU81" s="2">
        <f t="shared" si="9"/>
        <v>99</v>
      </c>
      <c r="AV81" s="2">
        <f>IF(AU81-AR81&gt;'Inputs and Outputs Part A'!$B$4,AU81-AR81-'Inputs and Outputs Part A'!$B$4,0)</f>
        <v>0</v>
      </c>
      <c r="AW81" s="2"/>
    </row>
    <row r="82" spans="1:49" x14ac:dyDescent="0.3">
      <c r="A82" s="6">
        <v>80</v>
      </c>
      <c r="B82" t="s">
        <v>1102</v>
      </c>
      <c r="C82" s="7">
        <v>44223</v>
      </c>
      <c r="D82" s="2" t="s">
        <v>3</v>
      </c>
      <c r="E82" s="2">
        <v>2</v>
      </c>
      <c r="F82" s="2">
        <v>108</v>
      </c>
      <c r="G82" s="2">
        <v>101</v>
      </c>
      <c r="H82">
        <f t="shared" si="5"/>
        <v>101</v>
      </c>
      <c r="I82">
        <f>IF(H82-E82&gt;'Inputs and Outputs Part A'!$B$4,H82-E82-'Inputs and Outputs Part A'!$B$4,0)</f>
        <v>0</v>
      </c>
      <c r="J82">
        <f>'Inputs and Outputs Part A'!$B$5*'Data Sheet B'!H82-'Inputs and Outputs Part A'!$B$6*'Data Sheet B'!I82</f>
        <v>4040</v>
      </c>
      <c r="L82" s="6">
        <v>80</v>
      </c>
      <c r="M82" t="s">
        <v>1102</v>
      </c>
      <c r="N82" s="7">
        <v>44223</v>
      </c>
      <c r="O82" s="2" t="s">
        <v>3</v>
      </c>
      <c r="P82" s="2">
        <v>2</v>
      </c>
      <c r="Q82" s="2">
        <v>108</v>
      </c>
      <c r="R82" s="2">
        <v>102</v>
      </c>
      <c r="S82" s="2">
        <f t="shared" si="6"/>
        <v>102</v>
      </c>
      <c r="T82" s="2">
        <f>IF(S82-P82&gt;'Inputs and Outputs Part A'!$B$4,S82-P82-'Inputs and Outputs Part A'!$B$4,0)</f>
        <v>0</v>
      </c>
      <c r="V82" s="6">
        <v>80</v>
      </c>
      <c r="W82" t="s">
        <v>1102</v>
      </c>
      <c r="X82" s="7">
        <v>44223</v>
      </c>
      <c r="Y82" s="2" t="s">
        <v>3</v>
      </c>
      <c r="Z82" s="2">
        <v>2</v>
      </c>
      <c r="AA82" s="2">
        <v>108</v>
      </c>
      <c r="AB82" s="2">
        <v>102</v>
      </c>
      <c r="AC82" s="2">
        <f t="shared" si="7"/>
        <v>102</v>
      </c>
      <c r="AD82" s="2">
        <f>IF(AC82-Z82&gt;'Inputs and Outputs Part A'!$B$4,AC82-Z82-'Inputs and Outputs Part A'!$B$4,0)</f>
        <v>0</v>
      </c>
      <c r="AE82" s="2"/>
      <c r="AF82" t="s">
        <v>1102</v>
      </c>
      <c r="AG82" s="7">
        <v>44223</v>
      </c>
      <c r="AH82" s="2" t="s">
        <v>3</v>
      </c>
      <c r="AI82" s="2">
        <v>2</v>
      </c>
      <c r="AJ82" s="2">
        <v>108</v>
      </c>
      <c r="AK82" s="2">
        <v>102</v>
      </c>
      <c r="AL82" s="2">
        <f t="shared" si="8"/>
        <v>102</v>
      </c>
      <c r="AM82" s="2">
        <f>IF(AL82-AI82&gt;'Inputs and Outputs Part A'!$B$4,AL82-AI82-'Inputs and Outputs Part A'!$B$4,0)</f>
        <v>0</v>
      </c>
      <c r="AN82" s="8"/>
      <c r="AO82" t="s">
        <v>1102</v>
      </c>
      <c r="AP82" s="7">
        <v>44223</v>
      </c>
      <c r="AQ82" s="2" t="s">
        <v>3</v>
      </c>
      <c r="AR82" s="2">
        <v>2</v>
      </c>
      <c r="AS82" s="2">
        <v>108</v>
      </c>
      <c r="AT82" s="2">
        <v>102</v>
      </c>
      <c r="AU82" s="2">
        <f t="shared" si="9"/>
        <v>102</v>
      </c>
      <c r="AV82" s="2">
        <f>IF(AU82-AR82&gt;'Inputs and Outputs Part A'!$B$4,AU82-AR82-'Inputs and Outputs Part A'!$B$4,0)</f>
        <v>0</v>
      </c>
      <c r="AW82" s="2"/>
    </row>
    <row r="83" spans="1:49" x14ac:dyDescent="0.3">
      <c r="A83" s="6">
        <v>81</v>
      </c>
      <c r="B83" t="s">
        <v>1102</v>
      </c>
      <c r="C83" s="7">
        <v>44223</v>
      </c>
      <c r="D83" s="2" t="s">
        <v>2</v>
      </c>
      <c r="E83" s="2">
        <v>3</v>
      </c>
      <c r="F83" s="2">
        <v>108</v>
      </c>
      <c r="G83" s="2">
        <v>101</v>
      </c>
      <c r="H83">
        <f t="shared" si="5"/>
        <v>101</v>
      </c>
      <c r="I83">
        <f>IF(H83-E83&gt;'Inputs and Outputs Part A'!$B$4,H83-E83-'Inputs and Outputs Part A'!$B$4,0)</f>
        <v>0</v>
      </c>
      <c r="J83">
        <f>'Inputs and Outputs Part A'!$B$5*'Data Sheet B'!H83-'Inputs and Outputs Part A'!$B$6*'Data Sheet B'!I83</f>
        <v>4040</v>
      </c>
      <c r="L83" s="6">
        <v>81</v>
      </c>
      <c r="M83" t="s">
        <v>1102</v>
      </c>
      <c r="N83" s="7">
        <v>44223</v>
      </c>
      <c r="O83" s="2" t="s">
        <v>2</v>
      </c>
      <c r="P83" s="2">
        <v>3</v>
      </c>
      <c r="Q83" s="2">
        <v>108</v>
      </c>
      <c r="R83" s="2">
        <v>102</v>
      </c>
      <c r="S83" s="2">
        <f t="shared" si="6"/>
        <v>102</v>
      </c>
      <c r="T83" s="2">
        <f>IF(S83-P83&gt;'Inputs and Outputs Part A'!$B$4,S83-P83-'Inputs and Outputs Part A'!$B$4,0)</f>
        <v>0</v>
      </c>
      <c r="V83" s="6">
        <v>81</v>
      </c>
      <c r="W83" t="s">
        <v>1102</v>
      </c>
      <c r="X83" s="7">
        <v>44223</v>
      </c>
      <c r="Y83" s="2" t="s">
        <v>2</v>
      </c>
      <c r="Z83" s="2">
        <v>3</v>
      </c>
      <c r="AA83" s="2">
        <v>108</v>
      </c>
      <c r="AB83" s="2">
        <v>102</v>
      </c>
      <c r="AC83" s="2">
        <f t="shared" si="7"/>
        <v>102</v>
      </c>
      <c r="AD83" s="2">
        <f>IF(AC83-Z83&gt;'Inputs and Outputs Part A'!$B$4,AC83-Z83-'Inputs and Outputs Part A'!$B$4,0)</f>
        <v>0</v>
      </c>
      <c r="AE83" s="2"/>
      <c r="AF83" t="s">
        <v>1102</v>
      </c>
      <c r="AG83" s="7">
        <v>44223</v>
      </c>
      <c r="AH83" s="2" t="s">
        <v>2</v>
      </c>
      <c r="AI83" s="2">
        <v>3</v>
      </c>
      <c r="AJ83" s="2">
        <v>108</v>
      </c>
      <c r="AK83" s="2">
        <v>102</v>
      </c>
      <c r="AL83" s="2">
        <f t="shared" si="8"/>
        <v>102</v>
      </c>
      <c r="AM83" s="2">
        <f>IF(AL83-AI83&gt;'Inputs and Outputs Part A'!$B$4,AL83-AI83-'Inputs and Outputs Part A'!$B$4,0)</f>
        <v>0</v>
      </c>
      <c r="AN83" s="8"/>
      <c r="AO83" t="s">
        <v>1102</v>
      </c>
      <c r="AP83" s="7">
        <v>44223</v>
      </c>
      <c r="AQ83" s="2" t="s">
        <v>2</v>
      </c>
      <c r="AR83" s="2">
        <v>3</v>
      </c>
      <c r="AS83" s="2">
        <v>108</v>
      </c>
      <c r="AT83" s="2">
        <v>102</v>
      </c>
      <c r="AU83" s="2">
        <f t="shared" si="9"/>
        <v>102</v>
      </c>
      <c r="AV83" s="2">
        <f>IF(AU83-AR83&gt;'Inputs and Outputs Part A'!$B$4,AU83-AR83-'Inputs and Outputs Part A'!$B$4,0)</f>
        <v>0</v>
      </c>
      <c r="AW83" s="2"/>
    </row>
    <row r="84" spans="1:49" x14ac:dyDescent="0.3">
      <c r="A84" s="6">
        <v>82</v>
      </c>
      <c r="B84" t="s">
        <v>1100</v>
      </c>
      <c r="C84" s="7">
        <v>44224</v>
      </c>
      <c r="D84" s="2" t="s">
        <v>1</v>
      </c>
      <c r="E84" s="2">
        <v>1</v>
      </c>
      <c r="F84" s="2">
        <v>98</v>
      </c>
      <c r="G84" s="2">
        <v>101</v>
      </c>
      <c r="H84">
        <f t="shared" si="5"/>
        <v>98</v>
      </c>
      <c r="I84">
        <f>IF(H84-E84&gt;'Inputs and Outputs Part A'!$B$4,H84-E84-'Inputs and Outputs Part A'!$B$4,0)</f>
        <v>0</v>
      </c>
      <c r="J84">
        <f>'Inputs and Outputs Part A'!$B$5*'Data Sheet B'!H84-'Inputs and Outputs Part A'!$B$6*'Data Sheet B'!I84</f>
        <v>3920</v>
      </c>
      <c r="L84" s="6">
        <v>82</v>
      </c>
      <c r="M84" t="s">
        <v>1100</v>
      </c>
      <c r="N84" s="7">
        <v>44224</v>
      </c>
      <c r="O84" s="2" t="s">
        <v>1</v>
      </c>
      <c r="P84" s="2">
        <v>1</v>
      </c>
      <c r="Q84" s="2">
        <v>98</v>
      </c>
      <c r="R84" s="2">
        <v>102</v>
      </c>
      <c r="S84" s="2">
        <f t="shared" si="6"/>
        <v>98</v>
      </c>
      <c r="T84" s="2">
        <f>IF(S84-P84&gt;'Inputs and Outputs Part A'!$B$4,S84-P84-'Inputs and Outputs Part A'!$B$4,0)</f>
        <v>0</v>
      </c>
      <c r="V84" s="6">
        <v>82</v>
      </c>
      <c r="W84" t="s">
        <v>1100</v>
      </c>
      <c r="X84" s="7">
        <v>44224</v>
      </c>
      <c r="Y84" s="2" t="s">
        <v>1</v>
      </c>
      <c r="Z84" s="2">
        <v>1</v>
      </c>
      <c r="AA84" s="2">
        <v>98</v>
      </c>
      <c r="AB84" s="2">
        <v>102</v>
      </c>
      <c r="AC84" s="2">
        <f t="shared" si="7"/>
        <v>98</v>
      </c>
      <c r="AD84" s="2">
        <f>IF(AC84-Z84&gt;'Inputs and Outputs Part A'!$B$4,AC84-Z84-'Inputs and Outputs Part A'!$B$4,0)</f>
        <v>0</v>
      </c>
      <c r="AE84" s="2"/>
      <c r="AF84" t="s">
        <v>1100</v>
      </c>
      <c r="AG84" s="7">
        <v>44224</v>
      </c>
      <c r="AH84" s="2" t="s">
        <v>1</v>
      </c>
      <c r="AI84" s="2">
        <v>1</v>
      </c>
      <c r="AJ84" s="2">
        <v>98</v>
      </c>
      <c r="AK84" s="2">
        <v>102</v>
      </c>
      <c r="AL84" s="2">
        <f t="shared" si="8"/>
        <v>98</v>
      </c>
      <c r="AM84" s="2">
        <f>IF(AL84-AI84&gt;'Inputs and Outputs Part A'!$B$4,AL84-AI84-'Inputs and Outputs Part A'!$B$4,0)</f>
        <v>0</v>
      </c>
      <c r="AN84" s="8"/>
      <c r="AO84" t="s">
        <v>1100</v>
      </c>
      <c r="AP84" s="7">
        <v>44224</v>
      </c>
      <c r="AQ84" s="2" t="s">
        <v>1</v>
      </c>
      <c r="AR84" s="2">
        <v>1</v>
      </c>
      <c r="AS84" s="2">
        <v>98</v>
      </c>
      <c r="AT84" s="2">
        <v>102</v>
      </c>
      <c r="AU84" s="2">
        <f t="shared" si="9"/>
        <v>98</v>
      </c>
      <c r="AV84" s="2">
        <f>IF(AU84-AR84&gt;'Inputs and Outputs Part A'!$B$4,AU84-AR84-'Inputs and Outputs Part A'!$B$4,0)</f>
        <v>0</v>
      </c>
      <c r="AW84" s="2"/>
    </row>
    <row r="85" spans="1:49" x14ac:dyDescent="0.3">
      <c r="A85" s="6">
        <v>83</v>
      </c>
      <c r="B85" t="s">
        <v>1100</v>
      </c>
      <c r="C85" s="7">
        <v>44224</v>
      </c>
      <c r="D85" s="2" t="s">
        <v>3</v>
      </c>
      <c r="E85" s="2">
        <v>1</v>
      </c>
      <c r="F85" s="2">
        <v>100</v>
      </c>
      <c r="G85" s="2">
        <v>101</v>
      </c>
      <c r="H85">
        <f t="shared" si="5"/>
        <v>100</v>
      </c>
      <c r="I85">
        <f>IF(H85-E85&gt;'Inputs and Outputs Part A'!$B$4,H85-E85-'Inputs and Outputs Part A'!$B$4,0)</f>
        <v>0</v>
      </c>
      <c r="J85">
        <f>'Inputs and Outputs Part A'!$B$5*'Data Sheet B'!H85-'Inputs and Outputs Part A'!$B$6*'Data Sheet B'!I85</f>
        <v>4000</v>
      </c>
      <c r="L85" s="6">
        <v>83</v>
      </c>
      <c r="M85" t="s">
        <v>1100</v>
      </c>
      <c r="N85" s="7">
        <v>44224</v>
      </c>
      <c r="O85" s="2" t="s">
        <v>3</v>
      </c>
      <c r="P85" s="2">
        <v>1</v>
      </c>
      <c r="Q85" s="2">
        <v>100</v>
      </c>
      <c r="R85" s="2">
        <v>102</v>
      </c>
      <c r="S85" s="2">
        <f t="shared" si="6"/>
        <v>100</v>
      </c>
      <c r="T85" s="2">
        <f>IF(S85-P85&gt;'Inputs and Outputs Part A'!$B$4,S85-P85-'Inputs and Outputs Part A'!$B$4,0)</f>
        <v>0</v>
      </c>
      <c r="V85" s="6">
        <v>83</v>
      </c>
      <c r="W85" t="s">
        <v>1100</v>
      </c>
      <c r="X85" s="7">
        <v>44224</v>
      </c>
      <c r="Y85" s="2" t="s">
        <v>3</v>
      </c>
      <c r="Z85" s="2">
        <v>1</v>
      </c>
      <c r="AA85" s="2">
        <v>100</v>
      </c>
      <c r="AB85" s="2">
        <v>102</v>
      </c>
      <c r="AC85" s="2">
        <f t="shared" si="7"/>
        <v>100</v>
      </c>
      <c r="AD85" s="2">
        <f>IF(AC85-Z85&gt;'Inputs and Outputs Part A'!$B$4,AC85-Z85-'Inputs and Outputs Part A'!$B$4,0)</f>
        <v>0</v>
      </c>
      <c r="AE85" s="2"/>
      <c r="AF85" t="s">
        <v>1100</v>
      </c>
      <c r="AG85" s="7">
        <v>44224</v>
      </c>
      <c r="AH85" s="2" t="s">
        <v>3</v>
      </c>
      <c r="AI85" s="2">
        <v>1</v>
      </c>
      <c r="AJ85" s="2">
        <v>100</v>
      </c>
      <c r="AK85" s="2">
        <v>102</v>
      </c>
      <c r="AL85" s="2">
        <f t="shared" si="8"/>
        <v>100</v>
      </c>
      <c r="AM85" s="2">
        <f>IF(AL85-AI85&gt;'Inputs and Outputs Part A'!$B$4,AL85-AI85-'Inputs and Outputs Part A'!$B$4,0)</f>
        <v>0</v>
      </c>
      <c r="AN85" s="8"/>
      <c r="AO85" t="s">
        <v>1100</v>
      </c>
      <c r="AP85" s="7">
        <v>44224</v>
      </c>
      <c r="AQ85" s="2" t="s">
        <v>3</v>
      </c>
      <c r="AR85" s="2">
        <v>1</v>
      </c>
      <c r="AS85" s="2">
        <v>100</v>
      </c>
      <c r="AT85" s="2">
        <v>102</v>
      </c>
      <c r="AU85" s="2">
        <f t="shared" si="9"/>
        <v>100</v>
      </c>
      <c r="AV85" s="2">
        <f>IF(AU85-AR85&gt;'Inputs and Outputs Part A'!$B$4,AU85-AR85-'Inputs and Outputs Part A'!$B$4,0)</f>
        <v>0</v>
      </c>
      <c r="AW85" s="2"/>
    </row>
    <row r="86" spans="1:49" x14ac:dyDescent="0.3">
      <c r="A86" s="6">
        <v>84</v>
      </c>
      <c r="B86" t="s">
        <v>1100</v>
      </c>
      <c r="C86" s="7">
        <v>44224</v>
      </c>
      <c r="D86" s="2" t="s">
        <v>2</v>
      </c>
      <c r="E86" s="2">
        <v>2</v>
      </c>
      <c r="F86" s="2">
        <v>111</v>
      </c>
      <c r="G86" s="2">
        <v>101</v>
      </c>
      <c r="H86">
        <f t="shared" si="5"/>
        <v>101</v>
      </c>
      <c r="I86">
        <f>IF(H86-E86&gt;'Inputs and Outputs Part A'!$B$4,H86-E86-'Inputs and Outputs Part A'!$B$4,0)</f>
        <v>0</v>
      </c>
      <c r="J86">
        <f>'Inputs and Outputs Part A'!$B$5*'Data Sheet B'!H86-'Inputs and Outputs Part A'!$B$6*'Data Sheet B'!I86</f>
        <v>4040</v>
      </c>
      <c r="L86" s="6">
        <v>84</v>
      </c>
      <c r="M86" t="s">
        <v>1100</v>
      </c>
      <c r="N86" s="7">
        <v>44224</v>
      </c>
      <c r="O86" s="2" t="s">
        <v>2</v>
      </c>
      <c r="P86" s="2">
        <v>2</v>
      </c>
      <c r="Q86" s="2">
        <v>111</v>
      </c>
      <c r="R86" s="2">
        <v>102</v>
      </c>
      <c r="S86" s="2">
        <f t="shared" si="6"/>
        <v>102</v>
      </c>
      <c r="T86" s="2">
        <f>IF(S86-P86&gt;'Inputs and Outputs Part A'!$B$4,S86-P86-'Inputs and Outputs Part A'!$B$4,0)</f>
        <v>0</v>
      </c>
      <c r="V86" s="6">
        <v>84</v>
      </c>
      <c r="W86" t="s">
        <v>1100</v>
      </c>
      <c r="X86" s="7">
        <v>44224</v>
      </c>
      <c r="Y86" s="2" t="s">
        <v>2</v>
      </c>
      <c r="Z86" s="2">
        <v>2</v>
      </c>
      <c r="AA86" s="2">
        <v>111</v>
      </c>
      <c r="AB86" s="2">
        <v>102</v>
      </c>
      <c r="AC86" s="2">
        <f t="shared" si="7"/>
        <v>102</v>
      </c>
      <c r="AD86" s="2">
        <f>IF(AC86-Z86&gt;'Inputs and Outputs Part A'!$B$4,AC86-Z86-'Inputs and Outputs Part A'!$B$4,0)</f>
        <v>0</v>
      </c>
      <c r="AE86" s="2"/>
      <c r="AF86" t="s">
        <v>1100</v>
      </c>
      <c r="AG86" s="7">
        <v>44224</v>
      </c>
      <c r="AH86" s="2" t="s">
        <v>2</v>
      </c>
      <c r="AI86" s="2">
        <v>2</v>
      </c>
      <c r="AJ86" s="2">
        <v>111</v>
      </c>
      <c r="AK86" s="2">
        <v>102</v>
      </c>
      <c r="AL86" s="2">
        <f t="shared" si="8"/>
        <v>102</v>
      </c>
      <c r="AM86" s="2">
        <f>IF(AL86-AI86&gt;'Inputs and Outputs Part A'!$B$4,AL86-AI86-'Inputs and Outputs Part A'!$B$4,0)</f>
        <v>0</v>
      </c>
      <c r="AN86" s="8"/>
      <c r="AO86" t="s">
        <v>1100</v>
      </c>
      <c r="AP86" s="7">
        <v>44224</v>
      </c>
      <c r="AQ86" s="2" t="s">
        <v>2</v>
      </c>
      <c r="AR86" s="2">
        <v>2</v>
      </c>
      <c r="AS86" s="2">
        <v>111</v>
      </c>
      <c r="AT86" s="2">
        <v>102</v>
      </c>
      <c r="AU86" s="2">
        <f t="shared" si="9"/>
        <v>102</v>
      </c>
      <c r="AV86" s="2">
        <f>IF(AU86-AR86&gt;'Inputs and Outputs Part A'!$B$4,AU86-AR86-'Inputs and Outputs Part A'!$B$4,0)</f>
        <v>0</v>
      </c>
      <c r="AW86" s="2"/>
    </row>
    <row r="87" spans="1:49" x14ac:dyDescent="0.3">
      <c r="A87" s="6">
        <v>85</v>
      </c>
      <c r="B87" t="s">
        <v>1101</v>
      </c>
      <c r="C87" s="7">
        <v>44225</v>
      </c>
      <c r="D87" s="2" t="s">
        <v>1</v>
      </c>
      <c r="E87" s="2">
        <v>7</v>
      </c>
      <c r="F87" s="2">
        <v>97</v>
      </c>
      <c r="G87" s="2">
        <v>101</v>
      </c>
      <c r="H87">
        <f t="shared" si="5"/>
        <v>97</v>
      </c>
      <c r="I87">
        <f>IF(H87-E87&gt;'Inputs and Outputs Part A'!$B$4,H87-E87-'Inputs and Outputs Part A'!$B$4,0)</f>
        <v>0</v>
      </c>
      <c r="J87">
        <f>'Inputs and Outputs Part A'!$B$5*'Data Sheet B'!H87-'Inputs and Outputs Part A'!$B$6*'Data Sheet B'!I87</f>
        <v>3880</v>
      </c>
      <c r="L87" s="6">
        <v>85</v>
      </c>
      <c r="M87" t="s">
        <v>1101</v>
      </c>
      <c r="N87" s="7">
        <v>44225</v>
      </c>
      <c r="O87" s="2" t="s">
        <v>1</v>
      </c>
      <c r="P87" s="2">
        <v>7</v>
      </c>
      <c r="Q87" s="2">
        <v>97</v>
      </c>
      <c r="R87" s="2">
        <v>102</v>
      </c>
      <c r="S87" s="2">
        <f t="shared" si="6"/>
        <v>97</v>
      </c>
      <c r="T87" s="2">
        <f>IF(S87-P87&gt;'Inputs and Outputs Part A'!$B$4,S87-P87-'Inputs and Outputs Part A'!$B$4,0)</f>
        <v>0</v>
      </c>
      <c r="V87" s="6">
        <v>85</v>
      </c>
      <c r="W87" t="s">
        <v>1101</v>
      </c>
      <c r="X87" s="7">
        <v>44225</v>
      </c>
      <c r="Y87" s="2" t="s">
        <v>1</v>
      </c>
      <c r="Z87" s="2">
        <v>7</v>
      </c>
      <c r="AA87" s="2">
        <v>97</v>
      </c>
      <c r="AB87" s="2">
        <v>102</v>
      </c>
      <c r="AC87" s="2">
        <f t="shared" si="7"/>
        <v>97</v>
      </c>
      <c r="AD87" s="2">
        <f>IF(AC87-Z87&gt;'Inputs and Outputs Part A'!$B$4,AC87-Z87-'Inputs and Outputs Part A'!$B$4,0)</f>
        <v>0</v>
      </c>
      <c r="AE87" s="2"/>
      <c r="AF87" t="s">
        <v>1101</v>
      </c>
      <c r="AG87" s="7">
        <v>44225</v>
      </c>
      <c r="AH87" s="2" t="s">
        <v>1</v>
      </c>
      <c r="AI87" s="2">
        <v>7</v>
      </c>
      <c r="AJ87" s="2">
        <v>97</v>
      </c>
      <c r="AK87" s="2">
        <v>102</v>
      </c>
      <c r="AL87" s="2">
        <f t="shared" si="8"/>
        <v>97</v>
      </c>
      <c r="AM87" s="2">
        <f>IF(AL87-AI87&gt;'Inputs and Outputs Part A'!$B$4,AL87-AI87-'Inputs and Outputs Part A'!$B$4,0)</f>
        <v>0</v>
      </c>
      <c r="AN87" s="8"/>
      <c r="AO87" t="s">
        <v>1101</v>
      </c>
      <c r="AP87" s="7">
        <v>44225</v>
      </c>
      <c r="AQ87" s="2" t="s">
        <v>1</v>
      </c>
      <c r="AR87" s="2">
        <v>7</v>
      </c>
      <c r="AS87" s="2">
        <v>97</v>
      </c>
      <c r="AT87" s="2">
        <v>102</v>
      </c>
      <c r="AU87" s="2">
        <f t="shared" si="9"/>
        <v>97</v>
      </c>
      <c r="AV87" s="2">
        <f>IF(AU87-AR87&gt;'Inputs and Outputs Part A'!$B$4,AU87-AR87-'Inputs and Outputs Part A'!$B$4,0)</f>
        <v>0</v>
      </c>
      <c r="AW87" s="2"/>
    </row>
    <row r="88" spans="1:49" x14ac:dyDescent="0.3">
      <c r="A88" s="6">
        <v>86</v>
      </c>
      <c r="B88" t="s">
        <v>1101</v>
      </c>
      <c r="C88" s="7">
        <v>44225</v>
      </c>
      <c r="D88" s="2" t="s">
        <v>3</v>
      </c>
      <c r="E88" s="2">
        <v>3</v>
      </c>
      <c r="F88" s="2">
        <v>109</v>
      </c>
      <c r="G88" s="2">
        <v>101</v>
      </c>
      <c r="H88">
        <f t="shared" si="5"/>
        <v>101</v>
      </c>
      <c r="I88">
        <f>IF(H88-E88&gt;'Inputs and Outputs Part A'!$B$4,H88-E88-'Inputs and Outputs Part A'!$B$4,0)</f>
        <v>0</v>
      </c>
      <c r="J88">
        <f>'Inputs and Outputs Part A'!$B$5*'Data Sheet B'!H88-'Inputs and Outputs Part A'!$B$6*'Data Sheet B'!I88</f>
        <v>4040</v>
      </c>
      <c r="L88" s="6">
        <v>86</v>
      </c>
      <c r="M88" t="s">
        <v>1101</v>
      </c>
      <c r="N88" s="7">
        <v>44225</v>
      </c>
      <c r="O88" s="2" t="s">
        <v>3</v>
      </c>
      <c r="P88" s="2">
        <v>3</v>
      </c>
      <c r="Q88" s="2">
        <v>109</v>
      </c>
      <c r="R88" s="2">
        <v>102</v>
      </c>
      <c r="S88" s="2">
        <f t="shared" si="6"/>
        <v>102</v>
      </c>
      <c r="T88" s="2">
        <f>IF(S88-P88&gt;'Inputs and Outputs Part A'!$B$4,S88-P88-'Inputs and Outputs Part A'!$B$4,0)</f>
        <v>0</v>
      </c>
      <c r="V88" s="6">
        <v>86</v>
      </c>
      <c r="W88" t="s">
        <v>1101</v>
      </c>
      <c r="X88" s="7">
        <v>44225</v>
      </c>
      <c r="Y88" s="2" t="s">
        <v>3</v>
      </c>
      <c r="Z88" s="2">
        <v>3</v>
      </c>
      <c r="AA88" s="2">
        <v>109</v>
      </c>
      <c r="AB88" s="2">
        <v>102</v>
      </c>
      <c r="AC88" s="2">
        <f t="shared" si="7"/>
        <v>102</v>
      </c>
      <c r="AD88" s="2">
        <f>IF(AC88-Z88&gt;'Inputs and Outputs Part A'!$B$4,AC88-Z88-'Inputs and Outputs Part A'!$B$4,0)</f>
        <v>0</v>
      </c>
      <c r="AE88" s="2"/>
      <c r="AF88" t="s">
        <v>1101</v>
      </c>
      <c r="AG88" s="7">
        <v>44225</v>
      </c>
      <c r="AH88" s="2" t="s">
        <v>3</v>
      </c>
      <c r="AI88" s="2">
        <v>3</v>
      </c>
      <c r="AJ88" s="2">
        <v>109</v>
      </c>
      <c r="AK88" s="2">
        <v>102</v>
      </c>
      <c r="AL88" s="2">
        <f t="shared" si="8"/>
        <v>102</v>
      </c>
      <c r="AM88" s="2">
        <f>IF(AL88-AI88&gt;'Inputs and Outputs Part A'!$B$4,AL88-AI88-'Inputs and Outputs Part A'!$B$4,0)</f>
        <v>0</v>
      </c>
      <c r="AN88" s="8"/>
      <c r="AO88" t="s">
        <v>1101</v>
      </c>
      <c r="AP88" s="7">
        <v>44225</v>
      </c>
      <c r="AQ88" s="2" t="s">
        <v>3</v>
      </c>
      <c r="AR88" s="2">
        <v>3</v>
      </c>
      <c r="AS88" s="2">
        <v>109</v>
      </c>
      <c r="AT88" s="2">
        <v>102</v>
      </c>
      <c r="AU88" s="2">
        <f t="shared" si="9"/>
        <v>102</v>
      </c>
      <c r="AV88" s="2">
        <f>IF(AU88-AR88&gt;'Inputs and Outputs Part A'!$B$4,AU88-AR88-'Inputs and Outputs Part A'!$B$4,0)</f>
        <v>0</v>
      </c>
      <c r="AW88" s="2"/>
    </row>
    <row r="89" spans="1:49" x14ac:dyDescent="0.3">
      <c r="A89" s="6">
        <v>87</v>
      </c>
      <c r="B89" t="s">
        <v>1101</v>
      </c>
      <c r="C89" s="7">
        <v>44225</v>
      </c>
      <c r="D89" s="2" t="s">
        <v>2</v>
      </c>
      <c r="E89" s="2">
        <v>1</v>
      </c>
      <c r="F89" s="2">
        <v>107</v>
      </c>
      <c r="G89" s="2">
        <v>101</v>
      </c>
      <c r="H89">
        <f t="shared" si="5"/>
        <v>101</v>
      </c>
      <c r="I89">
        <f>IF(H89-E89&gt;'Inputs and Outputs Part A'!$B$4,H89-E89-'Inputs and Outputs Part A'!$B$4,0)</f>
        <v>0</v>
      </c>
      <c r="J89">
        <f>'Inputs and Outputs Part A'!$B$5*'Data Sheet B'!H89-'Inputs and Outputs Part A'!$B$6*'Data Sheet B'!I89</f>
        <v>4040</v>
      </c>
      <c r="L89" s="6">
        <v>87</v>
      </c>
      <c r="M89" t="s">
        <v>1101</v>
      </c>
      <c r="N89" s="7">
        <v>44225</v>
      </c>
      <c r="O89" s="2" t="s">
        <v>2</v>
      </c>
      <c r="P89" s="2">
        <v>1</v>
      </c>
      <c r="Q89" s="2">
        <v>107</v>
      </c>
      <c r="R89" s="2">
        <v>102</v>
      </c>
      <c r="S89" s="2">
        <f t="shared" si="6"/>
        <v>102</v>
      </c>
      <c r="T89" s="2">
        <f>IF(S89-P89&gt;'Inputs and Outputs Part A'!$B$4,S89-P89-'Inputs and Outputs Part A'!$B$4,0)</f>
        <v>1</v>
      </c>
      <c r="V89" s="6">
        <v>87</v>
      </c>
      <c r="W89" t="s">
        <v>1101</v>
      </c>
      <c r="X89" s="7">
        <v>44225</v>
      </c>
      <c r="Y89" s="2" t="s">
        <v>2</v>
      </c>
      <c r="Z89" s="2">
        <v>1</v>
      </c>
      <c r="AA89" s="2">
        <v>107</v>
      </c>
      <c r="AB89" s="2">
        <v>102</v>
      </c>
      <c r="AC89" s="2">
        <f t="shared" si="7"/>
        <v>102</v>
      </c>
      <c r="AD89" s="2">
        <f>IF(AC89-Z89&gt;'Inputs and Outputs Part A'!$B$4,AC89-Z89-'Inputs and Outputs Part A'!$B$4,0)</f>
        <v>1</v>
      </c>
      <c r="AE89" s="2"/>
      <c r="AF89" t="s">
        <v>1101</v>
      </c>
      <c r="AG89" s="7">
        <v>44225</v>
      </c>
      <c r="AH89" s="2" t="s">
        <v>2</v>
      </c>
      <c r="AI89" s="2">
        <v>1</v>
      </c>
      <c r="AJ89" s="2">
        <v>107</v>
      </c>
      <c r="AK89" s="2">
        <v>102</v>
      </c>
      <c r="AL89" s="2">
        <f t="shared" si="8"/>
        <v>102</v>
      </c>
      <c r="AM89" s="2">
        <f>IF(AL89-AI89&gt;'Inputs and Outputs Part A'!$B$4,AL89-AI89-'Inputs and Outputs Part A'!$B$4,0)</f>
        <v>1</v>
      </c>
      <c r="AN89" s="8"/>
      <c r="AO89" t="s">
        <v>1101</v>
      </c>
      <c r="AP89" s="7">
        <v>44225</v>
      </c>
      <c r="AQ89" s="2" t="s">
        <v>2</v>
      </c>
      <c r="AR89" s="2">
        <v>1</v>
      </c>
      <c r="AS89" s="2">
        <v>107</v>
      </c>
      <c r="AT89" s="2">
        <v>102</v>
      </c>
      <c r="AU89" s="2">
        <f t="shared" si="9"/>
        <v>102</v>
      </c>
      <c r="AV89" s="2">
        <f>IF(AU89-AR89&gt;'Inputs and Outputs Part A'!$B$4,AU89-AR89-'Inputs and Outputs Part A'!$B$4,0)</f>
        <v>1</v>
      </c>
      <c r="AW89" s="2"/>
    </row>
    <row r="90" spans="1:49" x14ac:dyDescent="0.3">
      <c r="A90" s="6">
        <v>88</v>
      </c>
      <c r="B90" t="s">
        <v>1106</v>
      </c>
      <c r="C90" s="7">
        <v>44226</v>
      </c>
      <c r="D90" s="2" t="s">
        <v>1</v>
      </c>
      <c r="E90" s="2">
        <v>4</v>
      </c>
      <c r="F90" s="2">
        <v>108</v>
      </c>
      <c r="G90" s="2">
        <v>101</v>
      </c>
      <c r="H90">
        <f t="shared" si="5"/>
        <v>101</v>
      </c>
      <c r="I90">
        <f>IF(H90-E90&gt;'Inputs and Outputs Part A'!$B$4,H90-E90-'Inputs and Outputs Part A'!$B$4,0)</f>
        <v>0</v>
      </c>
      <c r="J90">
        <f>'Inputs and Outputs Part A'!$B$5*'Data Sheet B'!H90-'Inputs and Outputs Part A'!$B$6*'Data Sheet B'!I90</f>
        <v>4040</v>
      </c>
      <c r="L90" s="6">
        <v>88</v>
      </c>
      <c r="M90" t="s">
        <v>1106</v>
      </c>
      <c r="N90" s="7">
        <v>44226</v>
      </c>
      <c r="O90" s="2" t="s">
        <v>1</v>
      </c>
      <c r="P90" s="2">
        <v>4</v>
      </c>
      <c r="Q90" s="2">
        <v>108</v>
      </c>
      <c r="R90" s="2">
        <v>102</v>
      </c>
      <c r="S90" s="2">
        <f t="shared" si="6"/>
        <v>102</v>
      </c>
      <c r="T90" s="2">
        <f>IF(S90-P90&gt;'Inputs and Outputs Part A'!$B$4,S90-P90-'Inputs and Outputs Part A'!$B$4,0)</f>
        <v>0</v>
      </c>
      <c r="V90" s="6">
        <v>88</v>
      </c>
      <c r="W90" t="s">
        <v>1106</v>
      </c>
      <c r="X90" s="7">
        <v>44226</v>
      </c>
      <c r="Y90" s="2" t="s">
        <v>1</v>
      </c>
      <c r="Z90" s="2">
        <v>4</v>
      </c>
      <c r="AA90" s="2">
        <v>108</v>
      </c>
      <c r="AB90" s="2">
        <v>102</v>
      </c>
      <c r="AC90" s="2">
        <f t="shared" si="7"/>
        <v>102</v>
      </c>
      <c r="AD90" s="2">
        <f>IF(AC90-Z90&gt;'Inputs and Outputs Part A'!$B$4,AC90-Z90-'Inputs and Outputs Part A'!$B$4,0)</f>
        <v>0</v>
      </c>
      <c r="AE90" s="2"/>
      <c r="AF90" t="s">
        <v>1106</v>
      </c>
      <c r="AG90" s="7">
        <v>44226</v>
      </c>
      <c r="AH90" s="2" t="s">
        <v>1</v>
      </c>
      <c r="AI90" s="2">
        <v>4</v>
      </c>
      <c r="AJ90" s="2">
        <v>108</v>
      </c>
      <c r="AK90" s="2">
        <v>102</v>
      </c>
      <c r="AL90" s="2">
        <f t="shared" si="8"/>
        <v>102</v>
      </c>
      <c r="AM90" s="2">
        <f>IF(AL90-AI90&gt;'Inputs and Outputs Part A'!$B$4,AL90-AI90-'Inputs and Outputs Part A'!$B$4,0)</f>
        <v>0</v>
      </c>
      <c r="AN90" s="8"/>
      <c r="AO90" t="s">
        <v>1106</v>
      </c>
      <c r="AP90" s="7">
        <v>44226</v>
      </c>
      <c r="AQ90" s="2" t="s">
        <v>1</v>
      </c>
      <c r="AR90" s="2">
        <v>4</v>
      </c>
      <c r="AS90" s="2">
        <v>108</v>
      </c>
      <c r="AT90" s="2">
        <v>102</v>
      </c>
      <c r="AU90" s="2">
        <f t="shared" si="9"/>
        <v>102</v>
      </c>
      <c r="AV90" s="2">
        <f>IF(AU90-AR90&gt;'Inputs and Outputs Part A'!$B$4,AU90-AR90-'Inputs and Outputs Part A'!$B$4,0)</f>
        <v>0</v>
      </c>
      <c r="AW90" s="2"/>
    </row>
    <row r="91" spans="1:49" x14ac:dyDescent="0.3">
      <c r="A91" s="6">
        <v>89</v>
      </c>
      <c r="B91" t="s">
        <v>1106</v>
      </c>
      <c r="C91" s="7">
        <v>44226</v>
      </c>
      <c r="D91" s="2" t="s">
        <v>3</v>
      </c>
      <c r="E91" s="2">
        <v>0</v>
      </c>
      <c r="F91" s="2">
        <v>114</v>
      </c>
      <c r="G91" s="2">
        <v>101</v>
      </c>
      <c r="H91">
        <f t="shared" si="5"/>
        <v>101</v>
      </c>
      <c r="I91">
        <f>IF(H91-E91&gt;'Inputs and Outputs Part A'!$B$4,H91-E91-'Inputs and Outputs Part A'!$B$4,0)</f>
        <v>1</v>
      </c>
      <c r="J91">
        <f>'Inputs and Outputs Part A'!$B$5*'Data Sheet B'!H91-'Inputs and Outputs Part A'!$B$6*'Data Sheet B'!I91</f>
        <v>3940</v>
      </c>
      <c r="L91" s="6">
        <v>89</v>
      </c>
      <c r="M91" t="s">
        <v>1106</v>
      </c>
      <c r="N91" s="7">
        <v>44226</v>
      </c>
      <c r="O91" s="2" t="s">
        <v>3</v>
      </c>
      <c r="P91" s="2">
        <v>0</v>
      </c>
      <c r="Q91" s="2">
        <v>114</v>
      </c>
      <c r="R91" s="2">
        <v>102</v>
      </c>
      <c r="S91" s="2">
        <f t="shared" si="6"/>
        <v>102</v>
      </c>
      <c r="T91" s="2">
        <f>IF(S91-P91&gt;'Inputs and Outputs Part A'!$B$4,S91-P91-'Inputs and Outputs Part A'!$B$4,0)</f>
        <v>2</v>
      </c>
      <c r="V91" s="6">
        <v>89</v>
      </c>
      <c r="W91" t="s">
        <v>1106</v>
      </c>
      <c r="X91" s="7">
        <v>44226</v>
      </c>
      <c r="Y91" s="2" t="s">
        <v>3</v>
      </c>
      <c r="Z91" s="2">
        <v>0</v>
      </c>
      <c r="AA91" s="2">
        <v>114</v>
      </c>
      <c r="AB91" s="2">
        <v>102</v>
      </c>
      <c r="AC91" s="2">
        <f t="shared" si="7"/>
        <v>102</v>
      </c>
      <c r="AD91" s="2">
        <f>IF(AC91-Z91&gt;'Inputs and Outputs Part A'!$B$4,AC91-Z91-'Inputs and Outputs Part A'!$B$4,0)</f>
        <v>2</v>
      </c>
      <c r="AE91" s="2"/>
      <c r="AF91" t="s">
        <v>1106</v>
      </c>
      <c r="AG91" s="7">
        <v>44226</v>
      </c>
      <c r="AH91" s="2" t="s">
        <v>3</v>
      </c>
      <c r="AI91" s="2">
        <v>0</v>
      </c>
      <c r="AJ91" s="2">
        <v>114</v>
      </c>
      <c r="AK91" s="2">
        <v>102</v>
      </c>
      <c r="AL91" s="2">
        <f t="shared" si="8"/>
        <v>102</v>
      </c>
      <c r="AM91" s="2">
        <f>IF(AL91-AI91&gt;'Inputs and Outputs Part A'!$B$4,AL91-AI91-'Inputs and Outputs Part A'!$B$4,0)</f>
        <v>2</v>
      </c>
      <c r="AN91" s="8"/>
      <c r="AO91" t="s">
        <v>1106</v>
      </c>
      <c r="AP91" s="7">
        <v>44226</v>
      </c>
      <c r="AQ91" s="2" t="s">
        <v>3</v>
      </c>
      <c r="AR91" s="2">
        <v>0</v>
      </c>
      <c r="AS91" s="2">
        <v>114</v>
      </c>
      <c r="AT91" s="2">
        <v>102</v>
      </c>
      <c r="AU91" s="2">
        <f t="shared" si="9"/>
        <v>102</v>
      </c>
      <c r="AV91" s="2">
        <f>IF(AU91-AR91&gt;'Inputs and Outputs Part A'!$B$4,AU91-AR91-'Inputs and Outputs Part A'!$B$4,0)</f>
        <v>2</v>
      </c>
      <c r="AW91" s="2"/>
    </row>
    <row r="92" spans="1:49" x14ac:dyDescent="0.3">
      <c r="A92" s="6">
        <v>90</v>
      </c>
      <c r="B92" t="s">
        <v>1106</v>
      </c>
      <c r="C92" s="7">
        <v>44226</v>
      </c>
      <c r="D92" s="2" t="s">
        <v>2</v>
      </c>
      <c r="E92" s="2">
        <v>2</v>
      </c>
      <c r="F92" s="2">
        <v>110</v>
      </c>
      <c r="G92" s="2">
        <v>101</v>
      </c>
      <c r="H92">
        <f t="shared" si="5"/>
        <v>101</v>
      </c>
      <c r="I92">
        <f>IF(H92-E92&gt;'Inputs and Outputs Part A'!$B$4,H92-E92-'Inputs and Outputs Part A'!$B$4,0)</f>
        <v>0</v>
      </c>
      <c r="J92">
        <f>'Inputs and Outputs Part A'!$B$5*'Data Sheet B'!H92-'Inputs and Outputs Part A'!$B$6*'Data Sheet B'!I92</f>
        <v>4040</v>
      </c>
      <c r="L92" s="6">
        <v>90</v>
      </c>
      <c r="M92" t="s">
        <v>1106</v>
      </c>
      <c r="N92" s="7">
        <v>44226</v>
      </c>
      <c r="O92" s="2" t="s">
        <v>2</v>
      </c>
      <c r="P92" s="2">
        <v>2</v>
      </c>
      <c r="Q92" s="2">
        <v>110</v>
      </c>
      <c r="R92" s="2">
        <v>102</v>
      </c>
      <c r="S92" s="2">
        <f t="shared" si="6"/>
        <v>102</v>
      </c>
      <c r="T92" s="2">
        <f>IF(S92-P92&gt;'Inputs and Outputs Part A'!$B$4,S92-P92-'Inputs and Outputs Part A'!$B$4,0)</f>
        <v>0</v>
      </c>
      <c r="V92" s="6">
        <v>90</v>
      </c>
      <c r="W92" t="s">
        <v>1106</v>
      </c>
      <c r="X92" s="7">
        <v>44226</v>
      </c>
      <c r="Y92" s="2" t="s">
        <v>2</v>
      </c>
      <c r="Z92" s="2">
        <v>2</v>
      </c>
      <c r="AA92" s="2">
        <v>110</v>
      </c>
      <c r="AB92" s="2">
        <v>102</v>
      </c>
      <c r="AC92" s="2">
        <f t="shared" si="7"/>
        <v>102</v>
      </c>
      <c r="AD92" s="2">
        <f>IF(AC92-Z92&gt;'Inputs and Outputs Part A'!$B$4,AC92-Z92-'Inputs and Outputs Part A'!$B$4,0)</f>
        <v>0</v>
      </c>
      <c r="AE92" s="2"/>
      <c r="AF92" t="s">
        <v>1106</v>
      </c>
      <c r="AG92" s="7">
        <v>44226</v>
      </c>
      <c r="AH92" s="2" t="s">
        <v>2</v>
      </c>
      <c r="AI92" s="2">
        <v>2</v>
      </c>
      <c r="AJ92" s="2">
        <v>110</v>
      </c>
      <c r="AK92" s="2">
        <v>102</v>
      </c>
      <c r="AL92" s="2">
        <f t="shared" si="8"/>
        <v>102</v>
      </c>
      <c r="AM92" s="2">
        <f>IF(AL92-AI92&gt;'Inputs and Outputs Part A'!$B$4,AL92-AI92-'Inputs and Outputs Part A'!$B$4,0)</f>
        <v>0</v>
      </c>
      <c r="AN92" s="8"/>
      <c r="AO92" t="s">
        <v>1106</v>
      </c>
      <c r="AP92" s="7">
        <v>44226</v>
      </c>
      <c r="AQ92" s="2" t="s">
        <v>2</v>
      </c>
      <c r="AR92" s="2">
        <v>2</v>
      </c>
      <c r="AS92" s="2">
        <v>110</v>
      </c>
      <c r="AT92" s="2">
        <v>102</v>
      </c>
      <c r="AU92" s="2">
        <f t="shared" si="9"/>
        <v>102</v>
      </c>
      <c r="AV92" s="2">
        <f>IF(AU92-AR92&gt;'Inputs and Outputs Part A'!$B$4,AU92-AR92-'Inputs and Outputs Part A'!$B$4,0)</f>
        <v>0</v>
      </c>
      <c r="AW92" s="2"/>
    </row>
    <row r="93" spans="1:49" x14ac:dyDescent="0.3">
      <c r="A93" s="6">
        <v>91</v>
      </c>
      <c r="B93" t="s">
        <v>1105</v>
      </c>
      <c r="C93" s="7">
        <v>44227</v>
      </c>
      <c r="D93" s="2" t="s">
        <v>1</v>
      </c>
      <c r="E93" s="2">
        <v>4</v>
      </c>
      <c r="F93" s="2">
        <v>102</v>
      </c>
      <c r="G93" s="2">
        <v>101</v>
      </c>
      <c r="H93">
        <f t="shared" si="5"/>
        <v>101</v>
      </c>
      <c r="I93">
        <f>IF(H93-E93&gt;'Inputs and Outputs Part A'!$B$4,H93-E93-'Inputs and Outputs Part A'!$B$4,0)</f>
        <v>0</v>
      </c>
      <c r="J93">
        <f>'Inputs and Outputs Part A'!$B$5*'Data Sheet B'!H93-'Inputs and Outputs Part A'!$B$6*'Data Sheet B'!I93</f>
        <v>4040</v>
      </c>
      <c r="L93" s="6">
        <v>91</v>
      </c>
      <c r="M93" t="s">
        <v>1105</v>
      </c>
      <c r="N93" s="7">
        <v>44227</v>
      </c>
      <c r="O93" s="2" t="s">
        <v>1</v>
      </c>
      <c r="P93" s="2">
        <v>4</v>
      </c>
      <c r="Q93" s="2">
        <v>102</v>
      </c>
      <c r="R93" s="2">
        <v>102</v>
      </c>
      <c r="S93" s="2">
        <f t="shared" si="6"/>
        <v>102</v>
      </c>
      <c r="T93" s="2">
        <f>IF(S93-P93&gt;'Inputs and Outputs Part A'!$B$4,S93-P93-'Inputs and Outputs Part A'!$B$4,0)</f>
        <v>0</v>
      </c>
      <c r="V93" s="6">
        <v>91</v>
      </c>
      <c r="W93" t="s">
        <v>1105</v>
      </c>
      <c r="X93" s="7">
        <v>44227</v>
      </c>
      <c r="Y93" s="2" t="s">
        <v>1</v>
      </c>
      <c r="Z93" s="2">
        <v>4</v>
      </c>
      <c r="AA93" s="2">
        <v>102</v>
      </c>
      <c r="AB93" s="2">
        <v>102</v>
      </c>
      <c r="AC93" s="2">
        <f t="shared" si="7"/>
        <v>102</v>
      </c>
      <c r="AD93" s="2">
        <f>IF(AC93-Z93&gt;'Inputs and Outputs Part A'!$B$4,AC93-Z93-'Inputs and Outputs Part A'!$B$4,0)</f>
        <v>0</v>
      </c>
      <c r="AE93" s="2"/>
      <c r="AF93" t="s">
        <v>1105</v>
      </c>
      <c r="AG93" s="7">
        <v>44227</v>
      </c>
      <c r="AH93" s="2" t="s">
        <v>1</v>
      </c>
      <c r="AI93" s="2">
        <v>4</v>
      </c>
      <c r="AJ93" s="2">
        <v>102</v>
      </c>
      <c r="AK93" s="2">
        <v>102</v>
      </c>
      <c r="AL93" s="2">
        <f t="shared" si="8"/>
        <v>102</v>
      </c>
      <c r="AM93" s="2">
        <f>IF(AL93-AI93&gt;'Inputs and Outputs Part A'!$B$4,AL93-AI93-'Inputs and Outputs Part A'!$B$4,0)</f>
        <v>0</v>
      </c>
      <c r="AN93" s="8"/>
      <c r="AO93" t="s">
        <v>1105</v>
      </c>
      <c r="AP93" s="7">
        <v>44227</v>
      </c>
      <c r="AQ93" s="2" t="s">
        <v>1</v>
      </c>
      <c r="AR93" s="2">
        <v>4</v>
      </c>
      <c r="AS93" s="2">
        <v>102</v>
      </c>
      <c r="AT93" s="2">
        <v>102</v>
      </c>
      <c r="AU93" s="2">
        <f t="shared" si="9"/>
        <v>102</v>
      </c>
      <c r="AV93" s="2">
        <f>IF(AU93-AR93&gt;'Inputs and Outputs Part A'!$B$4,AU93-AR93-'Inputs and Outputs Part A'!$B$4,0)</f>
        <v>0</v>
      </c>
      <c r="AW93" s="2"/>
    </row>
    <row r="94" spans="1:49" x14ac:dyDescent="0.3">
      <c r="A94" s="6">
        <v>92</v>
      </c>
      <c r="B94" t="s">
        <v>1105</v>
      </c>
      <c r="C94" s="7">
        <v>44227</v>
      </c>
      <c r="D94" s="2" t="s">
        <v>3</v>
      </c>
      <c r="E94" s="2">
        <v>3</v>
      </c>
      <c r="F94" s="2">
        <v>105</v>
      </c>
      <c r="G94" s="2">
        <v>101</v>
      </c>
      <c r="H94">
        <f t="shared" si="5"/>
        <v>101</v>
      </c>
      <c r="I94">
        <f>IF(H94-E94&gt;'Inputs and Outputs Part A'!$B$4,H94-E94-'Inputs and Outputs Part A'!$B$4,0)</f>
        <v>0</v>
      </c>
      <c r="J94">
        <f>'Inputs and Outputs Part A'!$B$5*'Data Sheet B'!H94-'Inputs and Outputs Part A'!$B$6*'Data Sheet B'!I94</f>
        <v>4040</v>
      </c>
      <c r="L94" s="6">
        <v>92</v>
      </c>
      <c r="M94" t="s">
        <v>1105</v>
      </c>
      <c r="N94" s="7">
        <v>44227</v>
      </c>
      <c r="O94" s="2" t="s">
        <v>3</v>
      </c>
      <c r="P94" s="2">
        <v>3</v>
      </c>
      <c r="Q94" s="2">
        <v>105</v>
      </c>
      <c r="R94" s="2">
        <v>102</v>
      </c>
      <c r="S94" s="2">
        <f t="shared" si="6"/>
        <v>102</v>
      </c>
      <c r="T94" s="2">
        <f>IF(S94-P94&gt;'Inputs and Outputs Part A'!$B$4,S94-P94-'Inputs and Outputs Part A'!$B$4,0)</f>
        <v>0</v>
      </c>
      <c r="V94" s="6">
        <v>92</v>
      </c>
      <c r="W94" t="s">
        <v>1105</v>
      </c>
      <c r="X94" s="7">
        <v>44227</v>
      </c>
      <c r="Y94" s="2" t="s">
        <v>3</v>
      </c>
      <c r="Z94" s="2">
        <v>3</v>
      </c>
      <c r="AA94" s="2">
        <v>105</v>
      </c>
      <c r="AB94" s="2">
        <v>102</v>
      </c>
      <c r="AC94" s="2">
        <f t="shared" si="7"/>
        <v>102</v>
      </c>
      <c r="AD94" s="2">
        <f>IF(AC94-Z94&gt;'Inputs and Outputs Part A'!$B$4,AC94-Z94-'Inputs and Outputs Part A'!$B$4,0)</f>
        <v>0</v>
      </c>
      <c r="AE94" s="2"/>
      <c r="AF94" t="s">
        <v>1105</v>
      </c>
      <c r="AG94" s="7">
        <v>44227</v>
      </c>
      <c r="AH94" s="2" t="s">
        <v>3</v>
      </c>
      <c r="AI94" s="2">
        <v>3</v>
      </c>
      <c r="AJ94" s="2">
        <v>105</v>
      </c>
      <c r="AK94" s="2">
        <v>102</v>
      </c>
      <c r="AL94" s="2">
        <f t="shared" si="8"/>
        <v>102</v>
      </c>
      <c r="AM94" s="2">
        <f>IF(AL94-AI94&gt;'Inputs and Outputs Part A'!$B$4,AL94-AI94-'Inputs and Outputs Part A'!$B$4,0)</f>
        <v>0</v>
      </c>
      <c r="AN94" s="8"/>
      <c r="AO94" t="s">
        <v>1105</v>
      </c>
      <c r="AP94" s="7">
        <v>44227</v>
      </c>
      <c r="AQ94" s="2" t="s">
        <v>3</v>
      </c>
      <c r="AR94" s="2">
        <v>3</v>
      </c>
      <c r="AS94" s="2">
        <v>105</v>
      </c>
      <c r="AT94" s="2">
        <v>102</v>
      </c>
      <c r="AU94" s="2">
        <f t="shared" si="9"/>
        <v>102</v>
      </c>
      <c r="AV94" s="2">
        <f>IF(AU94-AR94&gt;'Inputs and Outputs Part A'!$B$4,AU94-AR94-'Inputs and Outputs Part A'!$B$4,0)</f>
        <v>0</v>
      </c>
      <c r="AW94" s="2"/>
    </row>
    <row r="95" spans="1:49" x14ac:dyDescent="0.3">
      <c r="A95" s="6">
        <v>93</v>
      </c>
      <c r="B95" t="s">
        <v>1105</v>
      </c>
      <c r="C95" s="7">
        <v>44227</v>
      </c>
      <c r="D95" s="2" t="s">
        <v>2</v>
      </c>
      <c r="E95" s="2">
        <v>1</v>
      </c>
      <c r="F95" s="2">
        <v>110</v>
      </c>
      <c r="G95" s="2">
        <v>101</v>
      </c>
      <c r="H95">
        <f t="shared" si="5"/>
        <v>101</v>
      </c>
      <c r="I95">
        <f>IF(H95-E95&gt;'Inputs and Outputs Part A'!$B$4,H95-E95-'Inputs and Outputs Part A'!$B$4,0)</f>
        <v>0</v>
      </c>
      <c r="J95">
        <f>'Inputs and Outputs Part A'!$B$5*'Data Sheet B'!H95-'Inputs and Outputs Part A'!$B$6*'Data Sheet B'!I95</f>
        <v>4040</v>
      </c>
      <c r="L95" s="6">
        <v>93</v>
      </c>
      <c r="M95" t="s">
        <v>1105</v>
      </c>
      <c r="N95" s="7">
        <v>44227</v>
      </c>
      <c r="O95" s="2" t="s">
        <v>2</v>
      </c>
      <c r="P95" s="2">
        <v>1</v>
      </c>
      <c r="Q95" s="2">
        <v>110</v>
      </c>
      <c r="R95" s="2">
        <v>102</v>
      </c>
      <c r="S95" s="2">
        <f t="shared" si="6"/>
        <v>102</v>
      </c>
      <c r="T95" s="2">
        <f>IF(S95-P95&gt;'Inputs and Outputs Part A'!$B$4,S95-P95-'Inputs and Outputs Part A'!$B$4,0)</f>
        <v>1</v>
      </c>
      <c r="V95" s="6">
        <v>93</v>
      </c>
      <c r="W95" t="s">
        <v>1105</v>
      </c>
      <c r="X95" s="7">
        <v>44227</v>
      </c>
      <c r="Y95" s="2" t="s">
        <v>2</v>
      </c>
      <c r="Z95" s="2">
        <v>1</v>
      </c>
      <c r="AA95" s="2">
        <v>110</v>
      </c>
      <c r="AB95" s="2">
        <v>102</v>
      </c>
      <c r="AC95" s="2">
        <f t="shared" si="7"/>
        <v>102</v>
      </c>
      <c r="AD95" s="2">
        <f>IF(AC95-Z95&gt;'Inputs and Outputs Part A'!$B$4,AC95-Z95-'Inputs and Outputs Part A'!$B$4,0)</f>
        <v>1</v>
      </c>
      <c r="AE95" s="2"/>
      <c r="AF95" t="s">
        <v>1105</v>
      </c>
      <c r="AG95" s="7">
        <v>44227</v>
      </c>
      <c r="AH95" s="2" t="s">
        <v>2</v>
      </c>
      <c r="AI95" s="2">
        <v>1</v>
      </c>
      <c r="AJ95" s="2">
        <v>110</v>
      </c>
      <c r="AK95" s="2">
        <v>102</v>
      </c>
      <c r="AL95" s="2">
        <f t="shared" si="8"/>
        <v>102</v>
      </c>
      <c r="AM95" s="2">
        <f>IF(AL95-AI95&gt;'Inputs and Outputs Part A'!$B$4,AL95-AI95-'Inputs and Outputs Part A'!$B$4,0)</f>
        <v>1</v>
      </c>
      <c r="AN95" s="8"/>
      <c r="AO95" t="s">
        <v>1105</v>
      </c>
      <c r="AP95" s="7">
        <v>44227</v>
      </c>
      <c r="AQ95" s="2" t="s">
        <v>2</v>
      </c>
      <c r="AR95" s="2">
        <v>1</v>
      </c>
      <c r="AS95" s="2">
        <v>110</v>
      </c>
      <c r="AT95" s="2">
        <v>102</v>
      </c>
      <c r="AU95" s="2">
        <f t="shared" si="9"/>
        <v>102</v>
      </c>
      <c r="AV95" s="2">
        <f>IF(AU95-AR95&gt;'Inputs and Outputs Part A'!$B$4,AU95-AR95-'Inputs and Outputs Part A'!$B$4,0)</f>
        <v>1</v>
      </c>
      <c r="AW95" s="2"/>
    </row>
    <row r="96" spans="1:49" x14ac:dyDescent="0.3">
      <c r="A96" s="6">
        <v>94</v>
      </c>
      <c r="B96" t="s">
        <v>1104</v>
      </c>
      <c r="C96" s="7">
        <v>44228</v>
      </c>
      <c r="D96" s="2" t="s">
        <v>1</v>
      </c>
      <c r="E96" s="2">
        <v>1</v>
      </c>
      <c r="F96" s="2">
        <v>99</v>
      </c>
      <c r="G96" s="2">
        <v>101</v>
      </c>
      <c r="H96">
        <f t="shared" si="5"/>
        <v>99</v>
      </c>
      <c r="I96">
        <f>IF(H96-E96&gt;'Inputs and Outputs Part A'!$B$4,H96-E96-'Inputs and Outputs Part A'!$B$4,0)</f>
        <v>0</v>
      </c>
      <c r="J96">
        <f>'Inputs and Outputs Part A'!$B$5*'Data Sheet B'!H96-'Inputs and Outputs Part A'!$B$6*'Data Sheet B'!I96</f>
        <v>3960</v>
      </c>
      <c r="L96" s="6">
        <v>94</v>
      </c>
      <c r="M96" t="s">
        <v>1104</v>
      </c>
      <c r="N96" s="7">
        <v>44228</v>
      </c>
      <c r="O96" s="2" t="s">
        <v>1</v>
      </c>
      <c r="P96" s="2">
        <v>1</v>
      </c>
      <c r="Q96" s="2">
        <v>99</v>
      </c>
      <c r="R96" s="2">
        <v>102</v>
      </c>
      <c r="S96" s="2">
        <f t="shared" si="6"/>
        <v>99</v>
      </c>
      <c r="T96" s="2">
        <f>IF(S96-P96&gt;'Inputs and Outputs Part A'!$B$4,S96-P96-'Inputs and Outputs Part A'!$B$4,0)</f>
        <v>0</v>
      </c>
      <c r="V96" s="6">
        <v>94</v>
      </c>
      <c r="W96" t="s">
        <v>1104</v>
      </c>
      <c r="X96" s="7">
        <v>44228</v>
      </c>
      <c r="Y96" s="2" t="s">
        <v>1</v>
      </c>
      <c r="Z96" s="2">
        <v>1</v>
      </c>
      <c r="AA96" s="2">
        <v>99</v>
      </c>
      <c r="AB96" s="2">
        <v>102</v>
      </c>
      <c r="AC96" s="2">
        <f t="shared" si="7"/>
        <v>99</v>
      </c>
      <c r="AD96" s="2">
        <f>IF(AC96-Z96&gt;'Inputs and Outputs Part A'!$B$4,AC96-Z96-'Inputs and Outputs Part A'!$B$4,0)</f>
        <v>0</v>
      </c>
      <c r="AE96" s="2"/>
      <c r="AF96" t="s">
        <v>1104</v>
      </c>
      <c r="AG96" s="7">
        <v>44228</v>
      </c>
      <c r="AH96" s="2" t="s">
        <v>1</v>
      </c>
      <c r="AI96" s="2">
        <v>1</v>
      </c>
      <c r="AJ96" s="2">
        <v>99</v>
      </c>
      <c r="AK96" s="2">
        <v>102</v>
      </c>
      <c r="AL96" s="2">
        <f t="shared" si="8"/>
        <v>99</v>
      </c>
      <c r="AM96" s="2">
        <f>IF(AL96-AI96&gt;'Inputs and Outputs Part A'!$B$4,AL96-AI96-'Inputs and Outputs Part A'!$B$4,0)</f>
        <v>0</v>
      </c>
      <c r="AN96" s="8"/>
      <c r="AO96" t="s">
        <v>1104</v>
      </c>
      <c r="AP96" s="7">
        <v>44228</v>
      </c>
      <c r="AQ96" s="2" t="s">
        <v>1</v>
      </c>
      <c r="AR96" s="2">
        <v>1</v>
      </c>
      <c r="AS96" s="2">
        <v>99</v>
      </c>
      <c r="AT96" s="2">
        <v>102</v>
      </c>
      <c r="AU96" s="2">
        <f t="shared" si="9"/>
        <v>99</v>
      </c>
      <c r="AV96" s="2">
        <f>IF(AU96-AR96&gt;'Inputs and Outputs Part A'!$B$4,AU96-AR96-'Inputs and Outputs Part A'!$B$4,0)</f>
        <v>0</v>
      </c>
      <c r="AW96" s="2"/>
    </row>
    <row r="97" spans="1:49" x14ac:dyDescent="0.3">
      <c r="A97" s="6">
        <v>95</v>
      </c>
      <c r="B97" t="s">
        <v>1104</v>
      </c>
      <c r="C97" s="7">
        <v>44228</v>
      </c>
      <c r="D97" s="2" t="s">
        <v>3</v>
      </c>
      <c r="E97" s="2">
        <v>1</v>
      </c>
      <c r="F97" s="2">
        <v>103</v>
      </c>
      <c r="G97" s="2">
        <v>101</v>
      </c>
      <c r="H97">
        <f t="shared" si="5"/>
        <v>101</v>
      </c>
      <c r="I97">
        <f>IF(H97-E97&gt;'Inputs and Outputs Part A'!$B$4,H97-E97-'Inputs and Outputs Part A'!$B$4,0)</f>
        <v>0</v>
      </c>
      <c r="J97">
        <f>'Inputs and Outputs Part A'!$B$5*'Data Sheet B'!H97-'Inputs and Outputs Part A'!$B$6*'Data Sheet B'!I97</f>
        <v>4040</v>
      </c>
      <c r="L97" s="6">
        <v>95</v>
      </c>
      <c r="M97" t="s">
        <v>1104</v>
      </c>
      <c r="N97" s="7">
        <v>44228</v>
      </c>
      <c r="O97" s="2" t="s">
        <v>3</v>
      </c>
      <c r="P97" s="2">
        <v>1</v>
      </c>
      <c r="Q97" s="2">
        <v>103</v>
      </c>
      <c r="R97" s="2">
        <v>102</v>
      </c>
      <c r="S97" s="2">
        <f t="shared" si="6"/>
        <v>102</v>
      </c>
      <c r="T97" s="2">
        <f>IF(S97-P97&gt;'Inputs and Outputs Part A'!$B$4,S97-P97-'Inputs and Outputs Part A'!$B$4,0)</f>
        <v>1</v>
      </c>
      <c r="V97" s="6">
        <v>95</v>
      </c>
      <c r="W97" t="s">
        <v>1104</v>
      </c>
      <c r="X97" s="7">
        <v>44228</v>
      </c>
      <c r="Y97" s="2" t="s">
        <v>3</v>
      </c>
      <c r="Z97" s="2">
        <v>1</v>
      </c>
      <c r="AA97" s="2">
        <v>103</v>
      </c>
      <c r="AB97" s="2">
        <v>102</v>
      </c>
      <c r="AC97" s="2">
        <f t="shared" si="7"/>
        <v>102</v>
      </c>
      <c r="AD97" s="2">
        <f>IF(AC97-Z97&gt;'Inputs and Outputs Part A'!$B$4,AC97-Z97-'Inputs and Outputs Part A'!$B$4,0)</f>
        <v>1</v>
      </c>
      <c r="AE97" s="2"/>
      <c r="AF97" t="s">
        <v>1104</v>
      </c>
      <c r="AG97" s="7">
        <v>44228</v>
      </c>
      <c r="AH97" s="2" t="s">
        <v>3</v>
      </c>
      <c r="AI97" s="2">
        <v>1</v>
      </c>
      <c r="AJ97" s="2">
        <v>103</v>
      </c>
      <c r="AK97" s="2">
        <v>102</v>
      </c>
      <c r="AL97" s="2">
        <f t="shared" si="8"/>
        <v>102</v>
      </c>
      <c r="AM97" s="2">
        <f>IF(AL97-AI97&gt;'Inputs and Outputs Part A'!$B$4,AL97-AI97-'Inputs and Outputs Part A'!$B$4,0)</f>
        <v>1</v>
      </c>
      <c r="AN97" s="8"/>
      <c r="AO97" t="s">
        <v>1104</v>
      </c>
      <c r="AP97" s="7">
        <v>44228</v>
      </c>
      <c r="AQ97" s="2" t="s">
        <v>3</v>
      </c>
      <c r="AR97" s="2">
        <v>1</v>
      </c>
      <c r="AS97" s="2">
        <v>103</v>
      </c>
      <c r="AT97" s="2">
        <v>102</v>
      </c>
      <c r="AU97" s="2">
        <f t="shared" si="9"/>
        <v>102</v>
      </c>
      <c r="AV97" s="2">
        <f>IF(AU97-AR97&gt;'Inputs and Outputs Part A'!$B$4,AU97-AR97-'Inputs and Outputs Part A'!$B$4,0)</f>
        <v>1</v>
      </c>
      <c r="AW97" s="2"/>
    </row>
    <row r="98" spans="1:49" x14ac:dyDescent="0.3">
      <c r="A98" s="6">
        <v>96</v>
      </c>
      <c r="B98" t="s">
        <v>1104</v>
      </c>
      <c r="C98" s="7">
        <v>44228</v>
      </c>
      <c r="D98" s="2" t="s">
        <v>2</v>
      </c>
      <c r="E98" s="2">
        <v>3</v>
      </c>
      <c r="F98" s="2">
        <v>109</v>
      </c>
      <c r="G98" s="2">
        <v>101</v>
      </c>
      <c r="H98">
        <f t="shared" si="5"/>
        <v>101</v>
      </c>
      <c r="I98">
        <f>IF(H98-E98&gt;'Inputs and Outputs Part A'!$B$4,H98-E98-'Inputs and Outputs Part A'!$B$4,0)</f>
        <v>0</v>
      </c>
      <c r="J98">
        <f>'Inputs and Outputs Part A'!$B$5*'Data Sheet B'!H98-'Inputs and Outputs Part A'!$B$6*'Data Sheet B'!I98</f>
        <v>4040</v>
      </c>
      <c r="L98" s="6">
        <v>96</v>
      </c>
      <c r="M98" t="s">
        <v>1104</v>
      </c>
      <c r="N98" s="7">
        <v>44228</v>
      </c>
      <c r="O98" s="2" t="s">
        <v>2</v>
      </c>
      <c r="P98" s="2">
        <v>3</v>
      </c>
      <c r="Q98" s="2">
        <v>109</v>
      </c>
      <c r="R98" s="2">
        <v>102</v>
      </c>
      <c r="S98" s="2">
        <f t="shared" si="6"/>
        <v>102</v>
      </c>
      <c r="T98" s="2">
        <f>IF(S98-P98&gt;'Inputs and Outputs Part A'!$B$4,S98-P98-'Inputs and Outputs Part A'!$B$4,0)</f>
        <v>0</v>
      </c>
      <c r="V98" s="6">
        <v>96</v>
      </c>
      <c r="W98" t="s">
        <v>1104</v>
      </c>
      <c r="X98" s="7">
        <v>44228</v>
      </c>
      <c r="Y98" s="2" t="s">
        <v>2</v>
      </c>
      <c r="Z98" s="2">
        <v>3</v>
      </c>
      <c r="AA98" s="2">
        <v>109</v>
      </c>
      <c r="AB98" s="2">
        <v>102</v>
      </c>
      <c r="AC98" s="2">
        <f t="shared" si="7"/>
        <v>102</v>
      </c>
      <c r="AD98" s="2">
        <f>IF(AC98-Z98&gt;'Inputs and Outputs Part A'!$B$4,AC98-Z98-'Inputs and Outputs Part A'!$B$4,0)</f>
        <v>0</v>
      </c>
      <c r="AE98" s="2"/>
      <c r="AF98" t="s">
        <v>1104</v>
      </c>
      <c r="AG98" s="7">
        <v>44228</v>
      </c>
      <c r="AH98" s="2" t="s">
        <v>2</v>
      </c>
      <c r="AI98" s="2">
        <v>3</v>
      </c>
      <c r="AJ98" s="2">
        <v>109</v>
      </c>
      <c r="AK98" s="2">
        <v>102</v>
      </c>
      <c r="AL98" s="2">
        <f t="shared" si="8"/>
        <v>102</v>
      </c>
      <c r="AM98" s="2">
        <f>IF(AL98-AI98&gt;'Inputs and Outputs Part A'!$B$4,AL98-AI98-'Inputs and Outputs Part A'!$B$4,0)</f>
        <v>0</v>
      </c>
      <c r="AN98" s="8"/>
      <c r="AO98" t="s">
        <v>1104</v>
      </c>
      <c r="AP98" s="7">
        <v>44228</v>
      </c>
      <c r="AQ98" s="2" t="s">
        <v>2</v>
      </c>
      <c r="AR98" s="2">
        <v>3</v>
      </c>
      <c r="AS98" s="2">
        <v>109</v>
      </c>
      <c r="AT98" s="2">
        <v>102</v>
      </c>
      <c r="AU98" s="2">
        <f t="shared" si="9"/>
        <v>102</v>
      </c>
      <c r="AV98" s="2">
        <f>IF(AU98-AR98&gt;'Inputs and Outputs Part A'!$B$4,AU98-AR98-'Inputs and Outputs Part A'!$B$4,0)</f>
        <v>0</v>
      </c>
      <c r="AW98" s="2"/>
    </row>
    <row r="99" spans="1:49" x14ac:dyDescent="0.3">
      <c r="A99" s="6">
        <v>97</v>
      </c>
      <c r="B99" t="s">
        <v>1103</v>
      </c>
      <c r="C99" s="7">
        <v>44229</v>
      </c>
      <c r="D99" s="2" t="s">
        <v>1</v>
      </c>
      <c r="E99" s="2">
        <v>2</v>
      </c>
      <c r="F99" s="2">
        <v>103</v>
      </c>
      <c r="G99" s="2">
        <v>101</v>
      </c>
      <c r="H99">
        <f t="shared" si="5"/>
        <v>101</v>
      </c>
      <c r="I99">
        <f>IF(H99-E99&gt;'Inputs and Outputs Part A'!$B$4,H99-E99-'Inputs and Outputs Part A'!$B$4,0)</f>
        <v>0</v>
      </c>
      <c r="J99">
        <f>'Inputs and Outputs Part A'!$B$5*'Data Sheet B'!H99-'Inputs and Outputs Part A'!$B$6*'Data Sheet B'!I99</f>
        <v>4040</v>
      </c>
      <c r="L99" s="6">
        <v>97</v>
      </c>
      <c r="M99" t="s">
        <v>1103</v>
      </c>
      <c r="N99" s="7">
        <v>44229</v>
      </c>
      <c r="O99" s="2" t="s">
        <v>1</v>
      </c>
      <c r="P99" s="2">
        <v>2</v>
      </c>
      <c r="Q99" s="2">
        <v>103</v>
      </c>
      <c r="R99" s="2">
        <v>102</v>
      </c>
      <c r="S99" s="2">
        <f t="shared" si="6"/>
        <v>102</v>
      </c>
      <c r="T99" s="2">
        <f>IF(S99-P99&gt;'Inputs and Outputs Part A'!$B$4,S99-P99-'Inputs and Outputs Part A'!$B$4,0)</f>
        <v>0</v>
      </c>
      <c r="V99" s="6">
        <v>97</v>
      </c>
      <c r="W99" t="s">
        <v>1103</v>
      </c>
      <c r="X99" s="7">
        <v>44229</v>
      </c>
      <c r="Y99" s="2" t="s">
        <v>1</v>
      </c>
      <c r="Z99" s="2">
        <v>2</v>
      </c>
      <c r="AA99" s="2">
        <v>103</v>
      </c>
      <c r="AB99" s="2">
        <v>102</v>
      </c>
      <c r="AC99" s="2">
        <f t="shared" si="7"/>
        <v>102</v>
      </c>
      <c r="AD99" s="2">
        <f>IF(AC99-Z99&gt;'Inputs and Outputs Part A'!$B$4,AC99-Z99-'Inputs and Outputs Part A'!$B$4,0)</f>
        <v>0</v>
      </c>
      <c r="AE99" s="2"/>
      <c r="AF99" t="s">
        <v>1103</v>
      </c>
      <c r="AG99" s="7">
        <v>44229</v>
      </c>
      <c r="AH99" s="2" t="s">
        <v>1</v>
      </c>
      <c r="AI99" s="2">
        <v>2</v>
      </c>
      <c r="AJ99" s="2">
        <v>103</v>
      </c>
      <c r="AK99" s="2">
        <v>102</v>
      </c>
      <c r="AL99" s="2">
        <f t="shared" si="8"/>
        <v>102</v>
      </c>
      <c r="AM99" s="2">
        <f>IF(AL99-AI99&gt;'Inputs and Outputs Part A'!$B$4,AL99-AI99-'Inputs and Outputs Part A'!$B$4,0)</f>
        <v>0</v>
      </c>
      <c r="AN99" s="8"/>
      <c r="AO99" t="s">
        <v>1103</v>
      </c>
      <c r="AP99" s="7">
        <v>44229</v>
      </c>
      <c r="AQ99" s="2" t="s">
        <v>1</v>
      </c>
      <c r="AR99" s="2">
        <v>2</v>
      </c>
      <c r="AS99" s="2">
        <v>103</v>
      </c>
      <c r="AT99" s="2">
        <v>102</v>
      </c>
      <c r="AU99" s="2">
        <f t="shared" si="9"/>
        <v>102</v>
      </c>
      <c r="AV99" s="2">
        <f>IF(AU99-AR99&gt;'Inputs and Outputs Part A'!$B$4,AU99-AR99-'Inputs and Outputs Part A'!$B$4,0)</f>
        <v>0</v>
      </c>
      <c r="AW99" s="2"/>
    </row>
    <row r="100" spans="1:49" x14ac:dyDescent="0.3">
      <c r="A100" s="6">
        <v>98</v>
      </c>
      <c r="B100" t="s">
        <v>1103</v>
      </c>
      <c r="C100" s="7">
        <v>44229</v>
      </c>
      <c r="D100" s="2" t="s">
        <v>3</v>
      </c>
      <c r="E100" s="2">
        <v>3</v>
      </c>
      <c r="F100" s="2">
        <v>98</v>
      </c>
      <c r="G100" s="2">
        <v>101</v>
      </c>
      <c r="H100">
        <f t="shared" si="5"/>
        <v>98</v>
      </c>
      <c r="I100">
        <f>IF(H100-E100&gt;'Inputs and Outputs Part A'!$B$4,H100-E100-'Inputs and Outputs Part A'!$B$4,0)</f>
        <v>0</v>
      </c>
      <c r="J100">
        <f>'Inputs and Outputs Part A'!$B$5*'Data Sheet B'!H100-'Inputs and Outputs Part A'!$B$6*'Data Sheet B'!I100</f>
        <v>3920</v>
      </c>
      <c r="L100" s="6">
        <v>98</v>
      </c>
      <c r="M100" t="s">
        <v>1103</v>
      </c>
      <c r="N100" s="7">
        <v>44229</v>
      </c>
      <c r="O100" s="2" t="s">
        <v>3</v>
      </c>
      <c r="P100" s="2">
        <v>3</v>
      </c>
      <c r="Q100" s="2">
        <v>98</v>
      </c>
      <c r="R100" s="2">
        <v>102</v>
      </c>
      <c r="S100" s="2">
        <f t="shared" si="6"/>
        <v>98</v>
      </c>
      <c r="T100" s="2">
        <f>IF(S100-P100&gt;'Inputs and Outputs Part A'!$B$4,S100-P100-'Inputs and Outputs Part A'!$B$4,0)</f>
        <v>0</v>
      </c>
      <c r="V100" s="6">
        <v>98</v>
      </c>
      <c r="W100" t="s">
        <v>1103</v>
      </c>
      <c r="X100" s="7">
        <v>44229</v>
      </c>
      <c r="Y100" s="2" t="s">
        <v>3</v>
      </c>
      <c r="Z100" s="2">
        <v>3</v>
      </c>
      <c r="AA100" s="2">
        <v>98</v>
      </c>
      <c r="AB100" s="2">
        <v>102</v>
      </c>
      <c r="AC100" s="2">
        <f t="shared" si="7"/>
        <v>98</v>
      </c>
      <c r="AD100" s="2">
        <f>IF(AC100-Z100&gt;'Inputs and Outputs Part A'!$B$4,AC100-Z100-'Inputs and Outputs Part A'!$B$4,0)</f>
        <v>0</v>
      </c>
      <c r="AE100" s="2"/>
      <c r="AF100" t="s">
        <v>1103</v>
      </c>
      <c r="AG100" s="7">
        <v>44229</v>
      </c>
      <c r="AH100" s="2" t="s">
        <v>3</v>
      </c>
      <c r="AI100" s="2">
        <v>3</v>
      </c>
      <c r="AJ100" s="2">
        <v>98</v>
      </c>
      <c r="AK100" s="2">
        <v>102</v>
      </c>
      <c r="AL100" s="2">
        <f t="shared" si="8"/>
        <v>98</v>
      </c>
      <c r="AM100" s="2">
        <f>IF(AL100-AI100&gt;'Inputs and Outputs Part A'!$B$4,AL100-AI100-'Inputs and Outputs Part A'!$B$4,0)</f>
        <v>0</v>
      </c>
      <c r="AN100" s="8"/>
      <c r="AO100" t="s">
        <v>1103</v>
      </c>
      <c r="AP100" s="7">
        <v>44229</v>
      </c>
      <c r="AQ100" s="2" t="s">
        <v>3</v>
      </c>
      <c r="AR100" s="2">
        <v>3</v>
      </c>
      <c r="AS100" s="2">
        <v>98</v>
      </c>
      <c r="AT100" s="2">
        <v>102</v>
      </c>
      <c r="AU100" s="2">
        <f t="shared" si="9"/>
        <v>98</v>
      </c>
      <c r="AV100" s="2">
        <f>IF(AU100-AR100&gt;'Inputs and Outputs Part A'!$B$4,AU100-AR100-'Inputs and Outputs Part A'!$B$4,0)</f>
        <v>0</v>
      </c>
      <c r="AW100" s="2"/>
    </row>
    <row r="101" spans="1:49" x14ac:dyDescent="0.3">
      <c r="A101" s="6">
        <v>99</v>
      </c>
      <c r="B101" t="s">
        <v>1103</v>
      </c>
      <c r="C101" s="7">
        <v>44229</v>
      </c>
      <c r="D101" s="2" t="s">
        <v>2</v>
      </c>
      <c r="E101" s="2">
        <v>2</v>
      </c>
      <c r="F101" s="2">
        <v>110</v>
      </c>
      <c r="G101" s="2">
        <v>101</v>
      </c>
      <c r="H101">
        <f t="shared" si="5"/>
        <v>101</v>
      </c>
      <c r="I101">
        <f>IF(H101-E101&gt;'Inputs and Outputs Part A'!$B$4,H101-E101-'Inputs and Outputs Part A'!$B$4,0)</f>
        <v>0</v>
      </c>
      <c r="J101">
        <f>'Inputs and Outputs Part A'!$B$5*'Data Sheet B'!H101-'Inputs and Outputs Part A'!$B$6*'Data Sheet B'!I101</f>
        <v>4040</v>
      </c>
      <c r="L101" s="6">
        <v>99</v>
      </c>
      <c r="M101" t="s">
        <v>1103</v>
      </c>
      <c r="N101" s="7">
        <v>44229</v>
      </c>
      <c r="O101" s="2" t="s">
        <v>2</v>
      </c>
      <c r="P101" s="2">
        <v>2</v>
      </c>
      <c r="Q101" s="2">
        <v>110</v>
      </c>
      <c r="R101" s="2">
        <v>102</v>
      </c>
      <c r="S101" s="2">
        <f t="shared" si="6"/>
        <v>102</v>
      </c>
      <c r="T101" s="2">
        <f>IF(S101-P101&gt;'Inputs and Outputs Part A'!$B$4,S101-P101-'Inputs and Outputs Part A'!$B$4,0)</f>
        <v>0</v>
      </c>
      <c r="V101" s="6">
        <v>99</v>
      </c>
      <c r="W101" t="s">
        <v>1103</v>
      </c>
      <c r="X101" s="7">
        <v>44229</v>
      </c>
      <c r="Y101" s="2" t="s">
        <v>2</v>
      </c>
      <c r="Z101" s="2">
        <v>2</v>
      </c>
      <c r="AA101" s="2">
        <v>110</v>
      </c>
      <c r="AB101" s="2">
        <v>102</v>
      </c>
      <c r="AC101" s="2">
        <f t="shared" si="7"/>
        <v>102</v>
      </c>
      <c r="AD101" s="2">
        <f>IF(AC101-Z101&gt;'Inputs and Outputs Part A'!$B$4,AC101-Z101-'Inputs and Outputs Part A'!$B$4,0)</f>
        <v>0</v>
      </c>
      <c r="AE101" s="2"/>
      <c r="AF101" t="s">
        <v>1103</v>
      </c>
      <c r="AG101" s="7">
        <v>44229</v>
      </c>
      <c r="AH101" s="2" t="s">
        <v>2</v>
      </c>
      <c r="AI101" s="2">
        <v>2</v>
      </c>
      <c r="AJ101" s="2">
        <v>110</v>
      </c>
      <c r="AK101" s="2">
        <v>102</v>
      </c>
      <c r="AL101" s="2">
        <f t="shared" si="8"/>
        <v>102</v>
      </c>
      <c r="AM101" s="2">
        <f>IF(AL101-AI101&gt;'Inputs and Outputs Part A'!$B$4,AL101-AI101-'Inputs and Outputs Part A'!$B$4,0)</f>
        <v>0</v>
      </c>
      <c r="AN101" s="8"/>
      <c r="AO101" t="s">
        <v>1103</v>
      </c>
      <c r="AP101" s="7">
        <v>44229</v>
      </c>
      <c r="AQ101" s="2" t="s">
        <v>2</v>
      </c>
      <c r="AR101" s="2">
        <v>2</v>
      </c>
      <c r="AS101" s="2">
        <v>110</v>
      </c>
      <c r="AT101" s="2">
        <v>102</v>
      </c>
      <c r="AU101" s="2">
        <f t="shared" si="9"/>
        <v>102</v>
      </c>
      <c r="AV101" s="2">
        <f>IF(AU101-AR101&gt;'Inputs and Outputs Part A'!$B$4,AU101-AR101-'Inputs and Outputs Part A'!$B$4,0)</f>
        <v>0</v>
      </c>
      <c r="AW101" s="2"/>
    </row>
    <row r="102" spans="1:49" x14ac:dyDescent="0.3">
      <c r="A102" s="6">
        <v>100</v>
      </c>
      <c r="B102" t="s">
        <v>1102</v>
      </c>
      <c r="C102" s="7">
        <v>44230</v>
      </c>
      <c r="D102" s="2" t="s">
        <v>1</v>
      </c>
      <c r="E102" s="2">
        <v>3</v>
      </c>
      <c r="F102" s="2">
        <v>103</v>
      </c>
      <c r="G102" s="2">
        <v>101</v>
      </c>
      <c r="H102">
        <f t="shared" si="5"/>
        <v>101</v>
      </c>
      <c r="I102">
        <f>IF(H102-E102&gt;'Inputs and Outputs Part A'!$B$4,H102-E102-'Inputs and Outputs Part A'!$B$4,0)</f>
        <v>0</v>
      </c>
      <c r="J102">
        <f>'Inputs and Outputs Part A'!$B$5*'Data Sheet B'!H102-'Inputs and Outputs Part A'!$B$6*'Data Sheet B'!I102</f>
        <v>4040</v>
      </c>
      <c r="L102" s="6">
        <v>100</v>
      </c>
      <c r="M102" t="s">
        <v>1102</v>
      </c>
      <c r="N102" s="7">
        <v>44230</v>
      </c>
      <c r="O102" s="2" t="s">
        <v>1</v>
      </c>
      <c r="P102" s="2">
        <v>3</v>
      </c>
      <c r="Q102" s="2">
        <v>103</v>
      </c>
      <c r="R102" s="2">
        <v>102</v>
      </c>
      <c r="S102" s="2">
        <f t="shared" si="6"/>
        <v>102</v>
      </c>
      <c r="T102" s="2">
        <f>IF(S102-P102&gt;'Inputs and Outputs Part A'!$B$4,S102-P102-'Inputs and Outputs Part A'!$B$4,0)</f>
        <v>0</v>
      </c>
      <c r="V102" s="6">
        <v>100</v>
      </c>
      <c r="W102" t="s">
        <v>1102</v>
      </c>
      <c r="X102" s="7">
        <v>44230</v>
      </c>
      <c r="Y102" s="2" t="s">
        <v>1</v>
      </c>
      <c r="Z102" s="2">
        <v>3</v>
      </c>
      <c r="AA102" s="2">
        <v>103</v>
      </c>
      <c r="AB102" s="2">
        <v>102</v>
      </c>
      <c r="AC102" s="2">
        <f t="shared" si="7"/>
        <v>102</v>
      </c>
      <c r="AD102" s="2">
        <f>IF(AC102-Z102&gt;'Inputs and Outputs Part A'!$B$4,AC102-Z102-'Inputs and Outputs Part A'!$B$4,0)</f>
        <v>0</v>
      </c>
      <c r="AE102" s="2"/>
      <c r="AF102" t="s">
        <v>1102</v>
      </c>
      <c r="AG102" s="7">
        <v>44230</v>
      </c>
      <c r="AH102" s="2" t="s">
        <v>1</v>
      </c>
      <c r="AI102" s="2">
        <v>3</v>
      </c>
      <c r="AJ102" s="2">
        <v>103</v>
      </c>
      <c r="AK102" s="2">
        <v>102</v>
      </c>
      <c r="AL102" s="2">
        <f t="shared" si="8"/>
        <v>102</v>
      </c>
      <c r="AM102" s="2">
        <f>IF(AL102-AI102&gt;'Inputs and Outputs Part A'!$B$4,AL102-AI102-'Inputs and Outputs Part A'!$B$4,0)</f>
        <v>0</v>
      </c>
      <c r="AN102" s="8"/>
      <c r="AO102" t="s">
        <v>1102</v>
      </c>
      <c r="AP102" s="7">
        <v>44230</v>
      </c>
      <c r="AQ102" s="2" t="s">
        <v>1</v>
      </c>
      <c r="AR102" s="2">
        <v>3</v>
      </c>
      <c r="AS102" s="2">
        <v>103</v>
      </c>
      <c r="AT102" s="2">
        <v>102</v>
      </c>
      <c r="AU102" s="2">
        <f t="shared" si="9"/>
        <v>102</v>
      </c>
      <c r="AV102" s="2">
        <f>IF(AU102-AR102&gt;'Inputs and Outputs Part A'!$B$4,AU102-AR102-'Inputs and Outputs Part A'!$B$4,0)</f>
        <v>0</v>
      </c>
      <c r="AW102" s="2"/>
    </row>
    <row r="103" spans="1:49" x14ac:dyDescent="0.3">
      <c r="A103" s="6">
        <v>101</v>
      </c>
      <c r="B103" t="s">
        <v>1102</v>
      </c>
      <c r="C103" s="7">
        <v>44230</v>
      </c>
      <c r="D103" s="2" t="s">
        <v>3</v>
      </c>
      <c r="E103" s="2">
        <v>3</v>
      </c>
      <c r="F103" s="2">
        <v>95</v>
      </c>
      <c r="G103" s="2">
        <v>101</v>
      </c>
      <c r="H103">
        <f t="shared" si="5"/>
        <v>95</v>
      </c>
      <c r="I103">
        <f>IF(H103-E103&gt;'Inputs and Outputs Part A'!$B$4,H103-E103-'Inputs and Outputs Part A'!$B$4,0)</f>
        <v>0</v>
      </c>
      <c r="J103">
        <f>'Inputs and Outputs Part A'!$B$5*'Data Sheet B'!H103-'Inputs and Outputs Part A'!$B$6*'Data Sheet B'!I103</f>
        <v>3800</v>
      </c>
      <c r="L103" s="6">
        <v>101</v>
      </c>
      <c r="M103" t="s">
        <v>1102</v>
      </c>
      <c r="N103" s="7">
        <v>44230</v>
      </c>
      <c r="O103" s="2" t="s">
        <v>3</v>
      </c>
      <c r="P103" s="2">
        <v>3</v>
      </c>
      <c r="Q103" s="2">
        <v>95</v>
      </c>
      <c r="R103" s="2">
        <v>102</v>
      </c>
      <c r="S103" s="2">
        <f t="shared" si="6"/>
        <v>95</v>
      </c>
      <c r="T103" s="2">
        <f>IF(S103-P103&gt;'Inputs and Outputs Part A'!$B$4,S103-P103-'Inputs and Outputs Part A'!$B$4,0)</f>
        <v>0</v>
      </c>
      <c r="V103" s="6">
        <v>101</v>
      </c>
      <c r="W103" t="s">
        <v>1102</v>
      </c>
      <c r="X103" s="7">
        <v>44230</v>
      </c>
      <c r="Y103" s="2" t="s">
        <v>3</v>
      </c>
      <c r="Z103" s="2">
        <v>3</v>
      </c>
      <c r="AA103" s="2">
        <v>95</v>
      </c>
      <c r="AB103" s="2">
        <v>102</v>
      </c>
      <c r="AC103" s="2">
        <f t="shared" si="7"/>
        <v>95</v>
      </c>
      <c r="AD103" s="2">
        <f>IF(AC103-Z103&gt;'Inputs and Outputs Part A'!$B$4,AC103-Z103-'Inputs and Outputs Part A'!$B$4,0)</f>
        <v>0</v>
      </c>
      <c r="AE103" s="2"/>
      <c r="AF103" t="s">
        <v>1102</v>
      </c>
      <c r="AG103" s="7">
        <v>44230</v>
      </c>
      <c r="AH103" s="2" t="s">
        <v>3</v>
      </c>
      <c r="AI103" s="2">
        <v>3</v>
      </c>
      <c r="AJ103" s="2">
        <v>95</v>
      </c>
      <c r="AK103" s="2">
        <v>102</v>
      </c>
      <c r="AL103" s="2">
        <f t="shared" si="8"/>
        <v>95</v>
      </c>
      <c r="AM103" s="2">
        <f>IF(AL103-AI103&gt;'Inputs and Outputs Part A'!$B$4,AL103-AI103-'Inputs and Outputs Part A'!$B$4,0)</f>
        <v>0</v>
      </c>
      <c r="AN103" s="8"/>
      <c r="AO103" t="s">
        <v>1102</v>
      </c>
      <c r="AP103" s="7">
        <v>44230</v>
      </c>
      <c r="AQ103" s="2" t="s">
        <v>3</v>
      </c>
      <c r="AR103" s="2">
        <v>3</v>
      </c>
      <c r="AS103" s="2">
        <v>95</v>
      </c>
      <c r="AT103" s="2">
        <v>102</v>
      </c>
      <c r="AU103" s="2">
        <f t="shared" si="9"/>
        <v>95</v>
      </c>
      <c r="AV103" s="2">
        <f>IF(AU103-AR103&gt;'Inputs and Outputs Part A'!$B$4,AU103-AR103-'Inputs and Outputs Part A'!$B$4,0)</f>
        <v>0</v>
      </c>
      <c r="AW103" s="2"/>
    </row>
    <row r="104" spans="1:49" x14ac:dyDescent="0.3">
      <c r="A104" s="6">
        <v>102</v>
      </c>
      <c r="B104" t="s">
        <v>1102</v>
      </c>
      <c r="C104" s="7">
        <v>44230</v>
      </c>
      <c r="D104" s="2" t="s">
        <v>2</v>
      </c>
      <c r="E104" s="2">
        <v>1</v>
      </c>
      <c r="F104" s="2">
        <v>108</v>
      </c>
      <c r="G104" s="2">
        <v>101</v>
      </c>
      <c r="H104">
        <f t="shared" si="5"/>
        <v>101</v>
      </c>
      <c r="I104">
        <f>IF(H104-E104&gt;'Inputs and Outputs Part A'!$B$4,H104-E104-'Inputs and Outputs Part A'!$B$4,0)</f>
        <v>0</v>
      </c>
      <c r="J104">
        <f>'Inputs and Outputs Part A'!$B$5*'Data Sheet B'!H104-'Inputs and Outputs Part A'!$B$6*'Data Sheet B'!I104</f>
        <v>4040</v>
      </c>
      <c r="L104" s="6">
        <v>102</v>
      </c>
      <c r="M104" t="s">
        <v>1102</v>
      </c>
      <c r="N104" s="7">
        <v>44230</v>
      </c>
      <c r="O104" s="2" t="s">
        <v>2</v>
      </c>
      <c r="P104" s="2">
        <v>1</v>
      </c>
      <c r="Q104" s="2">
        <v>108</v>
      </c>
      <c r="R104" s="2">
        <v>102</v>
      </c>
      <c r="S104" s="2">
        <f t="shared" si="6"/>
        <v>102</v>
      </c>
      <c r="T104" s="2">
        <f>IF(S104-P104&gt;'Inputs and Outputs Part A'!$B$4,S104-P104-'Inputs and Outputs Part A'!$B$4,0)</f>
        <v>1</v>
      </c>
      <c r="V104" s="6">
        <v>102</v>
      </c>
      <c r="W104" t="s">
        <v>1102</v>
      </c>
      <c r="X104" s="7">
        <v>44230</v>
      </c>
      <c r="Y104" s="2" t="s">
        <v>2</v>
      </c>
      <c r="Z104" s="2">
        <v>1</v>
      </c>
      <c r="AA104" s="2">
        <v>108</v>
      </c>
      <c r="AB104" s="2">
        <v>102</v>
      </c>
      <c r="AC104" s="2">
        <f t="shared" si="7"/>
        <v>102</v>
      </c>
      <c r="AD104" s="2">
        <f>IF(AC104-Z104&gt;'Inputs and Outputs Part A'!$B$4,AC104-Z104-'Inputs and Outputs Part A'!$B$4,0)</f>
        <v>1</v>
      </c>
      <c r="AE104" s="2"/>
      <c r="AF104" t="s">
        <v>1102</v>
      </c>
      <c r="AG104" s="7">
        <v>44230</v>
      </c>
      <c r="AH104" s="2" t="s">
        <v>2</v>
      </c>
      <c r="AI104" s="2">
        <v>1</v>
      </c>
      <c r="AJ104" s="2">
        <v>108</v>
      </c>
      <c r="AK104" s="2">
        <v>102</v>
      </c>
      <c r="AL104" s="2">
        <f t="shared" si="8"/>
        <v>102</v>
      </c>
      <c r="AM104" s="2">
        <f>IF(AL104-AI104&gt;'Inputs and Outputs Part A'!$B$4,AL104-AI104-'Inputs and Outputs Part A'!$B$4,0)</f>
        <v>1</v>
      </c>
      <c r="AN104" s="8"/>
      <c r="AO104" t="s">
        <v>1102</v>
      </c>
      <c r="AP104" s="7">
        <v>44230</v>
      </c>
      <c r="AQ104" s="2" t="s">
        <v>2</v>
      </c>
      <c r="AR104" s="2">
        <v>1</v>
      </c>
      <c r="AS104" s="2">
        <v>108</v>
      </c>
      <c r="AT104" s="2">
        <v>102</v>
      </c>
      <c r="AU104" s="2">
        <f t="shared" si="9"/>
        <v>102</v>
      </c>
      <c r="AV104" s="2">
        <f>IF(AU104-AR104&gt;'Inputs and Outputs Part A'!$B$4,AU104-AR104-'Inputs and Outputs Part A'!$B$4,0)</f>
        <v>1</v>
      </c>
      <c r="AW104" s="2"/>
    </row>
    <row r="105" spans="1:49" x14ac:dyDescent="0.3">
      <c r="A105" s="6">
        <v>103</v>
      </c>
      <c r="B105" t="s">
        <v>1100</v>
      </c>
      <c r="C105" s="7">
        <v>44231</v>
      </c>
      <c r="D105" s="2" t="s">
        <v>1</v>
      </c>
      <c r="E105" s="2">
        <v>5</v>
      </c>
      <c r="F105" s="2">
        <v>100</v>
      </c>
      <c r="G105" s="2">
        <v>101</v>
      </c>
      <c r="H105">
        <f t="shared" si="5"/>
        <v>100</v>
      </c>
      <c r="I105">
        <f>IF(H105-E105&gt;'Inputs and Outputs Part A'!$B$4,H105-E105-'Inputs and Outputs Part A'!$B$4,0)</f>
        <v>0</v>
      </c>
      <c r="J105">
        <f>'Inputs and Outputs Part A'!$B$5*'Data Sheet B'!H105-'Inputs and Outputs Part A'!$B$6*'Data Sheet B'!I105</f>
        <v>4000</v>
      </c>
      <c r="L105" s="6">
        <v>103</v>
      </c>
      <c r="M105" t="s">
        <v>1100</v>
      </c>
      <c r="N105" s="7">
        <v>44231</v>
      </c>
      <c r="O105" s="2" t="s">
        <v>1</v>
      </c>
      <c r="P105" s="2">
        <v>5</v>
      </c>
      <c r="Q105" s="2">
        <v>100</v>
      </c>
      <c r="R105" s="2">
        <v>102</v>
      </c>
      <c r="S105" s="2">
        <f t="shared" si="6"/>
        <v>100</v>
      </c>
      <c r="T105" s="2">
        <f>IF(S105-P105&gt;'Inputs and Outputs Part A'!$B$4,S105-P105-'Inputs and Outputs Part A'!$B$4,0)</f>
        <v>0</v>
      </c>
      <c r="V105" s="6">
        <v>103</v>
      </c>
      <c r="W105" t="s">
        <v>1100</v>
      </c>
      <c r="X105" s="7">
        <v>44231</v>
      </c>
      <c r="Y105" s="2" t="s">
        <v>1</v>
      </c>
      <c r="Z105" s="2">
        <v>5</v>
      </c>
      <c r="AA105" s="2">
        <v>100</v>
      </c>
      <c r="AB105" s="2">
        <v>102</v>
      </c>
      <c r="AC105" s="2">
        <f t="shared" si="7"/>
        <v>100</v>
      </c>
      <c r="AD105" s="2">
        <f>IF(AC105-Z105&gt;'Inputs and Outputs Part A'!$B$4,AC105-Z105-'Inputs and Outputs Part A'!$B$4,0)</f>
        <v>0</v>
      </c>
      <c r="AE105" s="2"/>
      <c r="AF105" t="s">
        <v>1100</v>
      </c>
      <c r="AG105" s="7">
        <v>44231</v>
      </c>
      <c r="AH105" s="2" t="s">
        <v>1</v>
      </c>
      <c r="AI105" s="2">
        <v>5</v>
      </c>
      <c r="AJ105" s="2">
        <v>100</v>
      </c>
      <c r="AK105" s="2">
        <v>102</v>
      </c>
      <c r="AL105" s="2">
        <f t="shared" si="8"/>
        <v>100</v>
      </c>
      <c r="AM105" s="2">
        <f>IF(AL105-AI105&gt;'Inputs and Outputs Part A'!$B$4,AL105-AI105-'Inputs and Outputs Part A'!$B$4,0)</f>
        <v>0</v>
      </c>
      <c r="AN105" s="8"/>
      <c r="AO105" t="s">
        <v>1100</v>
      </c>
      <c r="AP105" s="7">
        <v>44231</v>
      </c>
      <c r="AQ105" s="2" t="s">
        <v>1</v>
      </c>
      <c r="AR105" s="2">
        <v>5</v>
      </c>
      <c r="AS105" s="2">
        <v>100</v>
      </c>
      <c r="AT105" s="2">
        <v>102</v>
      </c>
      <c r="AU105" s="2">
        <f t="shared" si="9"/>
        <v>100</v>
      </c>
      <c r="AV105" s="2">
        <f>IF(AU105-AR105&gt;'Inputs and Outputs Part A'!$B$4,AU105-AR105-'Inputs and Outputs Part A'!$B$4,0)</f>
        <v>0</v>
      </c>
      <c r="AW105" s="2"/>
    </row>
    <row r="106" spans="1:49" x14ac:dyDescent="0.3">
      <c r="A106" s="6">
        <v>104</v>
      </c>
      <c r="B106" t="s">
        <v>1100</v>
      </c>
      <c r="C106" s="7">
        <v>44231</v>
      </c>
      <c r="D106" s="2" t="s">
        <v>3</v>
      </c>
      <c r="E106" s="2">
        <v>0</v>
      </c>
      <c r="F106" s="2">
        <v>103</v>
      </c>
      <c r="G106" s="2">
        <v>101</v>
      </c>
      <c r="H106">
        <f t="shared" si="5"/>
        <v>101</v>
      </c>
      <c r="I106">
        <f>IF(H106-E106&gt;'Inputs and Outputs Part A'!$B$4,H106-E106-'Inputs and Outputs Part A'!$B$4,0)</f>
        <v>1</v>
      </c>
      <c r="J106">
        <f>'Inputs and Outputs Part A'!$B$5*'Data Sheet B'!H106-'Inputs and Outputs Part A'!$B$6*'Data Sheet B'!I106</f>
        <v>3940</v>
      </c>
      <c r="L106" s="6">
        <v>104</v>
      </c>
      <c r="M106" t="s">
        <v>1100</v>
      </c>
      <c r="N106" s="7">
        <v>44231</v>
      </c>
      <c r="O106" s="2" t="s">
        <v>3</v>
      </c>
      <c r="P106" s="2">
        <v>0</v>
      </c>
      <c r="Q106" s="2">
        <v>103</v>
      </c>
      <c r="R106" s="2">
        <v>102</v>
      </c>
      <c r="S106" s="2">
        <f t="shared" si="6"/>
        <v>102</v>
      </c>
      <c r="T106" s="2">
        <f>IF(S106-P106&gt;'Inputs and Outputs Part A'!$B$4,S106-P106-'Inputs and Outputs Part A'!$B$4,0)</f>
        <v>2</v>
      </c>
      <c r="V106" s="6">
        <v>104</v>
      </c>
      <c r="W106" t="s">
        <v>1100</v>
      </c>
      <c r="X106" s="7">
        <v>44231</v>
      </c>
      <c r="Y106" s="2" t="s">
        <v>3</v>
      </c>
      <c r="Z106" s="2">
        <v>0</v>
      </c>
      <c r="AA106" s="2">
        <v>103</v>
      </c>
      <c r="AB106" s="2">
        <v>102</v>
      </c>
      <c r="AC106" s="2">
        <f t="shared" si="7"/>
        <v>102</v>
      </c>
      <c r="AD106" s="2">
        <f>IF(AC106-Z106&gt;'Inputs and Outputs Part A'!$B$4,AC106-Z106-'Inputs and Outputs Part A'!$B$4,0)</f>
        <v>2</v>
      </c>
      <c r="AE106" s="2"/>
      <c r="AF106" t="s">
        <v>1100</v>
      </c>
      <c r="AG106" s="7">
        <v>44231</v>
      </c>
      <c r="AH106" s="2" t="s">
        <v>3</v>
      </c>
      <c r="AI106" s="2">
        <v>0</v>
      </c>
      <c r="AJ106" s="2">
        <v>103</v>
      </c>
      <c r="AK106" s="2">
        <v>102</v>
      </c>
      <c r="AL106" s="2">
        <f t="shared" si="8"/>
        <v>102</v>
      </c>
      <c r="AM106" s="2">
        <f>IF(AL106-AI106&gt;'Inputs and Outputs Part A'!$B$4,AL106-AI106-'Inputs and Outputs Part A'!$B$4,0)</f>
        <v>2</v>
      </c>
      <c r="AN106" s="8"/>
      <c r="AO106" t="s">
        <v>1100</v>
      </c>
      <c r="AP106" s="7">
        <v>44231</v>
      </c>
      <c r="AQ106" s="2" t="s">
        <v>3</v>
      </c>
      <c r="AR106" s="2">
        <v>0</v>
      </c>
      <c r="AS106" s="2">
        <v>103</v>
      </c>
      <c r="AT106" s="2">
        <v>102</v>
      </c>
      <c r="AU106" s="2">
        <f t="shared" si="9"/>
        <v>102</v>
      </c>
      <c r="AV106" s="2">
        <f>IF(AU106-AR106&gt;'Inputs and Outputs Part A'!$B$4,AU106-AR106-'Inputs and Outputs Part A'!$B$4,0)</f>
        <v>2</v>
      </c>
      <c r="AW106" s="2"/>
    </row>
    <row r="107" spans="1:49" x14ac:dyDescent="0.3">
      <c r="A107" s="6">
        <v>105</v>
      </c>
      <c r="B107" t="s">
        <v>1100</v>
      </c>
      <c r="C107" s="7">
        <v>44231</v>
      </c>
      <c r="D107" s="2" t="s">
        <v>2</v>
      </c>
      <c r="E107" s="2">
        <v>1</v>
      </c>
      <c r="F107" s="2">
        <v>111</v>
      </c>
      <c r="G107" s="2">
        <v>101</v>
      </c>
      <c r="H107">
        <f t="shared" si="5"/>
        <v>101</v>
      </c>
      <c r="I107">
        <f>IF(H107-E107&gt;'Inputs and Outputs Part A'!$B$4,H107-E107-'Inputs and Outputs Part A'!$B$4,0)</f>
        <v>0</v>
      </c>
      <c r="J107">
        <f>'Inputs and Outputs Part A'!$B$5*'Data Sheet B'!H107-'Inputs and Outputs Part A'!$B$6*'Data Sheet B'!I107</f>
        <v>4040</v>
      </c>
      <c r="L107" s="6">
        <v>105</v>
      </c>
      <c r="M107" t="s">
        <v>1100</v>
      </c>
      <c r="N107" s="7">
        <v>44231</v>
      </c>
      <c r="O107" s="2" t="s">
        <v>2</v>
      </c>
      <c r="P107" s="2">
        <v>1</v>
      </c>
      <c r="Q107" s="2">
        <v>111</v>
      </c>
      <c r="R107" s="2">
        <v>102</v>
      </c>
      <c r="S107" s="2">
        <f t="shared" si="6"/>
        <v>102</v>
      </c>
      <c r="T107" s="2">
        <f>IF(S107-P107&gt;'Inputs and Outputs Part A'!$B$4,S107-P107-'Inputs and Outputs Part A'!$B$4,0)</f>
        <v>1</v>
      </c>
      <c r="V107" s="6">
        <v>105</v>
      </c>
      <c r="W107" t="s">
        <v>1100</v>
      </c>
      <c r="X107" s="7">
        <v>44231</v>
      </c>
      <c r="Y107" s="2" t="s">
        <v>2</v>
      </c>
      <c r="Z107" s="2">
        <v>1</v>
      </c>
      <c r="AA107" s="2">
        <v>111</v>
      </c>
      <c r="AB107" s="2">
        <v>102</v>
      </c>
      <c r="AC107" s="2">
        <f t="shared" si="7"/>
        <v>102</v>
      </c>
      <c r="AD107" s="2">
        <f>IF(AC107-Z107&gt;'Inputs and Outputs Part A'!$B$4,AC107-Z107-'Inputs and Outputs Part A'!$B$4,0)</f>
        <v>1</v>
      </c>
      <c r="AE107" s="2"/>
      <c r="AF107" t="s">
        <v>1100</v>
      </c>
      <c r="AG107" s="7">
        <v>44231</v>
      </c>
      <c r="AH107" s="2" t="s">
        <v>2</v>
      </c>
      <c r="AI107" s="2">
        <v>1</v>
      </c>
      <c r="AJ107" s="2">
        <v>111</v>
      </c>
      <c r="AK107" s="2">
        <v>102</v>
      </c>
      <c r="AL107" s="2">
        <f t="shared" si="8"/>
        <v>102</v>
      </c>
      <c r="AM107" s="2">
        <f>IF(AL107-AI107&gt;'Inputs and Outputs Part A'!$B$4,AL107-AI107-'Inputs and Outputs Part A'!$B$4,0)</f>
        <v>1</v>
      </c>
      <c r="AN107" s="8"/>
      <c r="AO107" t="s">
        <v>1100</v>
      </c>
      <c r="AP107" s="7">
        <v>44231</v>
      </c>
      <c r="AQ107" s="2" t="s">
        <v>2</v>
      </c>
      <c r="AR107" s="2">
        <v>1</v>
      </c>
      <c r="AS107" s="2">
        <v>111</v>
      </c>
      <c r="AT107" s="2">
        <v>102</v>
      </c>
      <c r="AU107" s="2">
        <f t="shared" si="9"/>
        <v>102</v>
      </c>
      <c r="AV107" s="2">
        <f>IF(AU107-AR107&gt;'Inputs and Outputs Part A'!$B$4,AU107-AR107-'Inputs and Outputs Part A'!$B$4,0)</f>
        <v>1</v>
      </c>
      <c r="AW107" s="2"/>
    </row>
    <row r="108" spans="1:49" x14ac:dyDescent="0.3">
      <c r="A108" s="6">
        <v>106</v>
      </c>
      <c r="B108" t="s">
        <v>1101</v>
      </c>
      <c r="C108" s="7">
        <v>44232</v>
      </c>
      <c r="D108" s="2" t="s">
        <v>1</v>
      </c>
      <c r="E108" s="2">
        <v>3</v>
      </c>
      <c r="F108" s="2">
        <v>97</v>
      </c>
      <c r="G108" s="2">
        <v>101</v>
      </c>
      <c r="H108">
        <f t="shared" si="5"/>
        <v>97</v>
      </c>
      <c r="I108">
        <f>IF(H108-E108&gt;'Inputs and Outputs Part A'!$B$4,H108-E108-'Inputs and Outputs Part A'!$B$4,0)</f>
        <v>0</v>
      </c>
      <c r="J108">
        <f>'Inputs and Outputs Part A'!$B$5*'Data Sheet B'!H108-'Inputs and Outputs Part A'!$B$6*'Data Sheet B'!I108</f>
        <v>3880</v>
      </c>
      <c r="L108" s="6">
        <v>106</v>
      </c>
      <c r="M108" t="s">
        <v>1101</v>
      </c>
      <c r="N108" s="7">
        <v>44232</v>
      </c>
      <c r="O108" s="2" t="s">
        <v>1</v>
      </c>
      <c r="P108" s="2">
        <v>3</v>
      </c>
      <c r="Q108" s="2">
        <v>97</v>
      </c>
      <c r="R108" s="2">
        <v>102</v>
      </c>
      <c r="S108" s="2">
        <f t="shared" si="6"/>
        <v>97</v>
      </c>
      <c r="T108" s="2">
        <f>IF(S108-P108&gt;'Inputs and Outputs Part A'!$B$4,S108-P108-'Inputs and Outputs Part A'!$B$4,0)</f>
        <v>0</v>
      </c>
      <c r="V108" s="6">
        <v>106</v>
      </c>
      <c r="W108" t="s">
        <v>1101</v>
      </c>
      <c r="X108" s="7">
        <v>44232</v>
      </c>
      <c r="Y108" s="2" t="s">
        <v>1</v>
      </c>
      <c r="Z108" s="2">
        <v>3</v>
      </c>
      <c r="AA108" s="2">
        <v>97</v>
      </c>
      <c r="AB108" s="2">
        <v>102</v>
      </c>
      <c r="AC108" s="2">
        <f t="shared" si="7"/>
        <v>97</v>
      </c>
      <c r="AD108" s="2">
        <f>IF(AC108-Z108&gt;'Inputs and Outputs Part A'!$B$4,AC108-Z108-'Inputs and Outputs Part A'!$B$4,0)</f>
        <v>0</v>
      </c>
      <c r="AE108" s="2"/>
      <c r="AF108" t="s">
        <v>1101</v>
      </c>
      <c r="AG108" s="7">
        <v>44232</v>
      </c>
      <c r="AH108" s="2" t="s">
        <v>1</v>
      </c>
      <c r="AI108" s="2">
        <v>3</v>
      </c>
      <c r="AJ108" s="2">
        <v>97</v>
      </c>
      <c r="AK108" s="2">
        <v>102</v>
      </c>
      <c r="AL108" s="2">
        <f t="shared" si="8"/>
        <v>97</v>
      </c>
      <c r="AM108" s="2">
        <f>IF(AL108-AI108&gt;'Inputs and Outputs Part A'!$B$4,AL108-AI108-'Inputs and Outputs Part A'!$B$4,0)</f>
        <v>0</v>
      </c>
      <c r="AN108" s="8"/>
      <c r="AO108" t="s">
        <v>1101</v>
      </c>
      <c r="AP108" s="7">
        <v>44232</v>
      </c>
      <c r="AQ108" s="2" t="s">
        <v>1</v>
      </c>
      <c r="AR108" s="2">
        <v>3</v>
      </c>
      <c r="AS108" s="2">
        <v>97</v>
      </c>
      <c r="AT108" s="2">
        <v>102</v>
      </c>
      <c r="AU108" s="2">
        <f t="shared" si="9"/>
        <v>97</v>
      </c>
      <c r="AV108" s="2">
        <f>IF(AU108-AR108&gt;'Inputs and Outputs Part A'!$B$4,AU108-AR108-'Inputs and Outputs Part A'!$B$4,0)</f>
        <v>0</v>
      </c>
      <c r="AW108" s="2"/>
    </row>
    <row r="109" spans="1:49" x14ac:dyDescent="0.3">
      <c r="A109" s="6">
        <v>107</v>
      </c>
      <c r="B109" t="s">
        <v>1101</v>
      </c>
      <c r="C109" s="7">
        <v>44232</v>
      </c>
      <c r="D109" s="2" t="s">
        <v>3</v>
      </c>
      <c r="E109" s="2">
        <v>4</v>
      </c>
      <c r="F109" s="2">
        <v>101</v>
      </c>
      <c r="G109" s="2">
        <v>101</v>
      </c>
      <c r="H109">
        <f t="shared" si="5"/>
        <v>101</v>
      </c>
      <c r="I109">
        <f>IF(H109-E109&gt;'Inputs and Outputs Part A'!$B$4,H109-E109-'Inputs and Outputs Part A'!$B$4,0)</f>
        <v>0</v>
      </c>
      <c r="J109">
        <f>'Inputs and Outputs Part A'!$B$5*'Data Sheet B'!H109-'Inputs and Outputs Part A'!$B$6*'Data Sheet B'!I109</f>
        <v>4040</v>
      </c>
      <c r="L109" s="6">
        <v>107</v>
      </c>
      <c r="M109" t="s">
        <v>1101</v>
      </c>
      <c r="N109" s="7">
        <v>44232</v>
      </c>
      <c r="O109" s="2" t="s">
        <v>3</v>
      </c>
      <c r="P109" s="2">
        <v>4</v>
      </c>
      <c r="Q109" s="2">
        <v>101</v>
      </c>
      <c r="R109" s="2">
        <v>102</v>
      </c>
      <c r="S109" s="2">
        <f t="shared" si="6"/>
        <v>101</v>
      </c>
      <c r="T109" s="2">
        <f>IF(S109-P109&gt;'Inputs and Outputs Part A'!$B$4,S109-P109-'Inputs and Outputs Part A'!$B$4,0)</f>
        <v>0</v>
      </c>
      <c r="V109" s="6">
        <v>107</v>
      </c>
      <c r="W109" t="s">
        <v>1101</v>
      </c>
      <c r="X109" s="7">
        <v>44232</v>
      </c>
      <c r="Y109" s="2" t="s">
        <v>3</v>
      </c>
      <c r="Z109" s="2">
        <v>4</v>
      </c>
      <c r="AA109" s="2">
        <v>101</v>
      </c>
      <c r="AB109" s="2">
        <v>102</v>
      </c>
      <c r="AC109" s="2">
        <f t="shared" si="7"/>
        <v>101</v>
      </c>
      <c r="AD109" s="2">
        <f>IF(AC109-Z109&gt;'Inputs and Outputs Part A'!$B$4,AC109-Z109-'Inputs and Outputs Part A'!$B$4,0)</f>
        <v>0</v>
      </c>
      <c r="AE109" s="2"/>
      <c r="AF109" t="s">
        <v>1101</v>
      </c>
      <c r="AG109" s="7">
        <v>44232</v>
      </c>
      <c r="AH109" s="2" t="s">
        <v>3</v>
      </c>
      <c r="AI109" s="2">
        <v>4</v>
      </c>
      <c r="AJ109" s="2">
        <v>101</v>
      </c>
      <c r="AK109" s="2">
        <v>102</v>
      </c>
      <c r="AL109" s="2">
        <f t="shared" si="8"/>
        <v>101</v>
      </c>
      <c r="AM109" s="2">
        <f>IF(AL109-AI109&gt;'Inputs and Outputs Part A'!$B$4,AL109-AI109-'Inputs and Outputs Part A'!$B$4,0)</f>
        <v>0</v>
      </c>
      <c r="AN109" s="8"/>
      <c r="AO109" t="s">
        <v>1101</v>
      </c>
      <c r="AP109" s="7">
        <v>44232</v>
      </c>
      <c r="AQ109" s="2" t="s">
        <v>3</v>
      </c>
      <c r="AR109" s="2">
        <v>4</v>
      </c>
      <c r="AS109" s="2">
        <v>101</v>
      </c>
      <c r="AT109" s="2">
        <v>102</v>
      </c>
      <c r="AU109" s="2">
        <f t="shared" si="9"/>
        <v>101</v>
      </c>
      <c r="AV109" s="2">
        <f>IF(AU109-AR109&gt;'Inputs and Outputs Part A'!$B$4,AU109-AR109-'Inputs and Outputs Part A'!$B$4,0)</f>
        <v>0</v>
      </c>
      <c r="AW109" s="2"/>
    </row>
    <row r="110" spans="1:49" x14ac:dyDescent="0.3">
      <c r="A110" s="6">
        <v>108</v>
      </c>
      <c r="B110" t="s">
        <v>1101</v>
      </c>
      <c r="C110" s="7">
        <v>44232</v>
      </c>
      <c r="D110" s="2" t="s">
        <v>2</v>
      </c>
      <c r="E110" s="2">
        <v>1</v>
      </c>
      <c r="F110" s="2">
        <v>101</v>
      </c>
      <c r="G110" s="2">
        <v>101</v>
      </c>
      <c r="H110">
        <f t="shared" si="5"/>
        <v>101</v>
      </c>
      <c r="I110">
        <f>IF(H110-E110&gt;'Inputs and Outputs Part A'!$B$4,H110-E110-'Inputs and Outputs Part A'!$B$4,0)</f>
        <v>0</v>
      </c>
      <c r="J110">
        <f>'Inputs and Outputs Part A'!$B$5*'Data Sheet B'!H110-'Inputs and Outputs Part A'!$B$6*'Data Sheet B'!I110</f>
        <v>4040</v>
      </c>
      <c r="L110" s="6">
        <v>108</v>
      </c>
      <c r="M110" t="s">
        <v>1101</v>
      </c>
      <c r="N110" s="7">
        <v>44232</v>
      </c>
      <c r="O110" s="2" t="s">
        <v>2</v>
      </c>
      <c r="P110" s="2">
        <v>1</v>
      </c>
      <c r="Q110" s="2">
        <v>101</v>
      </c>
      <c r="R110" s="2">
        <v>102</v>
      </c>
      <c r="S110" s="2">
        <f t="shared" si="6"/>
        <v>101</v>
      </c>
      <c r="T110" s="2">
        <f>IF(S110-P110&gt;'Inputs and Outputs Part A'!$B$4,S110-P110-'Inputs and Outputs Part A'!$B$4,0)</f>
        <v>0</v>
      </c>
      <c r="V110" s="6">
        <v>108</v>
      </c>
      <c r="W110" t="s">
        <v>1101</v>
      </c>
      <c r="X110" s="7">
        <v>44232</v>
      </c>
      <c r="Y110" s="2" t="s">
        <v>2</v>
      </c>
      <c r="Z110" s="2">
        <v>1</v>
      </c>
      <c r="AA110" s="2">
        <v>101</v>
      </c>
      <c r="AB110" s="2">
        <v>102</v>
      </c>
      <c r="AC110" s="2">
        <f t="shared" si="7"/>
        <v>101</v>
      </c>
      <c r="AD110" s="2">
        <f>IF(AC110-Z110&gt;'Inputs and Outputs Part A'!$B$4,AC110-Z110-'Inputs and Outputs Part A'!$B$4,0)</f>
        <v>0</v>
      </c>
      <c r="AE110" s="2"/>
      <c r="AF110" t="s">
        <v>1101</v>
      </c>
      <c r="AG110" s="7">
        <v>44232</v>
      </c>
      <c r="AH110" s="2" t="s">
        <v>2</v>
      </c>
      <c r="AI110" s="2">
        <v>1</v>
      </c>
      <c r="AJ110" s="2">
        <v>101</v>
      </c>
      <c r="AK110" s="2">
        <v>102</v>
      </c>
      <c r="AL110" s="2">
        <f t="shared" si="8"/>
        <v>101</v>
      </c>
      <c r="AM110" s="2">
        <f>IF(AL110-AI110&gt;'Inputs and Outputs Part A'!$B$4,AL110-AI110-'Inputs and Outputs Part A'!$B$4,0)</f>
        <v>0</v>
      </c>
      <c r="AN110" s="8"/>
      <c r="AO110" t="s">
        <v>1101</v>
      </c>
      <c r="AP110" s="7">
        <v>44232</v>
      </c>
      <c r="AQ110" s="2" t="s">
        <v>2</v>
      </c>
      <c r="AR110" s="2">
        <v>1</v>
      </c>
      <c r="AS110" s="2">
        <v>101</v>
      </c>
      <c r="AT110" s="2">
        <v>102</v>
      </c>
      <c r="AU110" s="2">
        <f t="shared" si="9"/>
        <v>101</v>
      </c>
      <c r="AV110" s="2">
        <f>IF(AU110-AR110&gt;'Inputs and Outputs Part A'!$B$4,AU110-AR110-'Inputs and Outputs Part A'!$B$4,0)</f>
        <v>0</v>
      </c>
      <c r="AW110" s="2"/>
    </row>
    <row r="111" spans="1:49" x14ac:dyDescent="0.3">
      <c r="A111" s="6">
        <v>109</v>
      </c>
      <c r="B111" t="s">
        <v>1106</v>
      </c>
      <c r="C111" s="7">
        <v>44233</v>
      </c>
      <c r="D111" s="2" t="s">
        <v>1</v>
      </c>
      <c r="E111" s="2">
        <v>8</v>
      </c>
      <c r="F111" s="2">
        <v>106</v>
      </c>
      <c r="G111" s="2">
        <v>101</v>
      </c>
      <c r="H111">
        <f t="shared" si="5"/>
        <v>101</v>
      </c>
      <c r="I111">
        <f>IF(H111-E111&gt;'Inputs and Outputs Part A'!$B$4,H111-E111-'Inputs and Outputs Part A'!$B$4,0)</f>
        <v>0</v>
      </c>
      <c r="J111">
        <f>'Inputs and Outputs Part A'!$B$5*'Data Sheet B'!H111-'Inputs and Outputs Part A'!$B$6*'Data Sheet B'!I111</f>
        <v>4040</v>
      </c>
      <c r="L111" s="6">
        <v>109</v>
      </c>
      <c r="M111" t="s">
        <v>1106</v>
      </c>
      <c r="N111" s="7">
        <v>44233</v>
      </c>
      <c r="O111" s="2" t="s">
        <v>1</v>
      </c>
      <c r="P111" s="2">
        <v>8</v>
      </c>
      <c r="Q111" s="2">
        <v>106</v>
      </c>
      <c r="R111" s="2">
        <v>102</v>
      </c>
      <c r="S111" s="2">
        <f t="shared" si="6"/>
        <v>102</v>
      </c>
      <c r="T111" s="2">
        <f>IF(S111-P111&gt;'Inputs and Outputs Part A'!$B$4,S111-P111-'Inputs and Outputs Part A'!$B$4,0)</f>
        <v>0</v>
      </c>
      <c r="V111" s="6">
        <v>109</v>
      </c>
      <c r="W111" t="s">
        <v>1106</v>
      </c>
      <c r="X111" s="7">
        <v>44233</v>
      </c>
      <c r="Y111" s="2" t="s">
        <v>1</v>
      </c>
      <c r="Z111" s="2">
        <v>8</v>
      </c>
      <c r="AA111" s="2">
        <v>106</v>
      </c>
      <c r="AB111" s="2">
        <v>102</v>
      </c>
      <c r="AC111" s="2">
        <f t="shared" si="7"/>
        <v>102</v>
      </c>
      <c r="AD111" s="2">
        <f>IF(AC111-Z111&gt;'Inputs and Outputs Part A'!$B$4,AC111-Z111-'Inputs and Outputs Part A'!$B$4,0)</f>
        <v>0</v>
      </c>
      <c r="AE111" s="2"/>
      <c r="AF111" t="s">
        <v>1106</v>
      </c>
      <c r="AG111" s="7">
        <v>44233</v>
      </c>
      <c r="AH111" s="2" t="s">
        <v>1</v>
      </c>
      <c r="AI111" s="2">
        <v>8</v>
      </c>
      <c r="AJ111" s="2">
        <v>106</v>
      </c>
      <c r="AK111" s="2">
        <v>102</v>
      </c>
      <c r="AL111" s="2">
        <f t="shared" si="8"/>
        <v>102</v>
      </c>
      <c r="AM111" s="2">
        <f>IF(AL111-AI111&gt;'Inputs and Outputs Part A'!$B$4,AL111-AI111-'Inputs and Outputs Part A'!$B$4,0)</f>
        <v>0</v>
      </c>
      <c r="AN111" s="8"/>
      <c r="AO111" t="s">
        <v>1106</v>
      </c>
      <c r="AP111" s="7">
        <v>44233</v>
      </c>
      <c r="AQ111" s="2" t="s">
        <v>1</v>
      </c>
      <c r="AR111" s="2">
        <v>8</v>
      </c>
      <c r="AS111" s="2">
        <v>106</v>
      </c>
      <c r="AT111" s="2">
        <v>102</v>
      </c>
      <c r="AU111" s="2">
        <f t="shared" si="9"/>
        <v>102</v>
      </c>
      <c r="AV111" s="2">
        <f>IF(AU111-AR111&gt;'Inputs and Outputs Part A'!$B$4,AU111-AR111-'Inputs and Outputs Part A'!$B$4,0)</f>
        <v>0</v>
      </c>
      <c r="AW111" s="2"/>
    </row>
    <row r="112" spans="1:49" x14ac:dyDescent="0.3">
      <c r="A112" s="6">
        <v>110</v>
      </c>
      <c r="B112" t="s">
        <v>1106</v>
      </c>
      <c r="C112" s="7">
        <v>44233</v>
      </c>
      <c r="D112" s="2" t="s">
        <v>3</v>
      </c>
      <c r="E112" s="2">
        <v>6</v>
      </c>
      <c r="F112" s="2">
        <v>107</v>
      </c>
      <c r="G112" s="2">
        <v>101</v>
      </c>
      <c r="H112">
        <f t="shared" si="5"/>
        <v>101</v>
      </c>
      <c r="I112">
        <f>IF(H112-E112&gt;'Inputs and Outputs Part A'!$B$4,H112-E112-'Inputs and Outputs Part A'!$B$4,0)</f>
        <v>0</v>
      </c>
      <c r="J112">
        <f>'Inputs and Outputs Part A'!$B$5*'Data Sheet B'!H112-'Inputs and Outputs Part A'!$B$6*'Data Sheet B'!I112</f>
        <v>4040</v>
      </c>
      <c r="L112" s="6">
        <v>110</v>
      </c>
      <c r="M112" t="s">
        <v>1106</v>
      </c>
      <c r="N112" s="7">
        <v>44233</v>
      </c>
      <c r="O112" s="2" t="s">
        <v>3</v>
      </c>
      <c r="P112" s="2">
        <v>6</v>
      </c>
      <c r="Q112" s="2">
        <v>107</v>
      </c>
      <c r="R112" s="2">
        <v>102</v>
      </c>
      <c r="S112" s="2">
        <f t="shared" si="6"/>
        <v>102</v>
      </c>
      <c r="T112" s="2">
        <f>IF(S112-P112&gt;'Inputs and Outputs Part A'!$B$4,S112-P112-'Inputs and Outputs Part A'!$B$4,0)</f>
        <v>0</v>
      </c>
      <c r="V112" s="6">
        <v>110</v>
      </c>
      <c r="W112" t="s">
        <v>1106</v>
      </c>
      <c r="X112" s="7">
        <v>44233</v>
      </c>
      <c r="Y112" s="2" t="s">
        <v>3</v>
      </c>
      <c r="Z112" s="2">
        <v>6</v>
      </c>
      <c r="AA112" s="2">
        <v>107</v>
      </c>
      <c r="AB112" s="2">
        <v>102</v>
      </c>
      <c r="AC112" s="2">
        <f t="shared" si="7"/>
        <v>102</v>
      </c>
      <c r="AD112" s="2">
        <f>IF(AC112-Z112&gt;'Inputs and Outputs Part A'!$B$4,AC112-Z112-'Inputs and Outputs Part A'!$B$4,0)</f>
        <v>0</v>
      </c>
      <c r="AE112" s="2"/>
      <c r="AF112" t="s">
        <v>1106</v>
      </c>
      <c r="AG112" s="7">
        <v>44233</v>
      </c>
      <c r="AH112" s="2" t="s">
        <v>3</v>
      </c>
      <c r="AI112" s="2">
        <v>6</v>
      </c>
      <c r="AJ112" s="2">
        <v>107</v>
      </c>
      <c r="AK112" s="2">
        <v>102</v>
      </c>
      <c r="AL112" s="2">
        <f t="shared" si="8"/>
        <v>102</v>
      </c>
      <c r="AM112" s="2">
        <f>IF(AL112-AI112&gt;'Inputs and Outputs Part A'!$B$4,AL112-AI112-'Inputs and Outputs Part A'!$B$4,0)</f>
        <v>0</v>
      </c>
      <c r="AN112" s="8"/>
      <c r="AO112" t="s">
        <v>1106</v>
      </c>
      <c r="AP112" s="7">
        <v>44233</v>
      </c>
      <c r="AQ112" s="2" t="s">
        <v>3</v>
      </c>
      <c r="AR112" s="2">
        <v>6</v>
      </c>
      <c r="AS112" s="2">
        <v>107</v>
      </c>
      <c r="AT112" s="2">
        <v>102</v>
      </c>
      <c r="AU112" s="2">
        <f t="shared" si="9"/>
        <v>102</v>
      </c>
      <c r="AV112" s="2">
        <f>IF(AU112-AR112&gt;'Inputs and Outputs Part A'!$B$4,AU112-AR112-'Inputs and Outputs Part A'!$B$4,0)</f>
        <v>0</v>
      </c>
      <c r="AW112" s="2"/>
    </row>
    <row r="113" spans="1:49" x14ac:dyDescent="0.3">
      <c r="A113" s="6">
        <v>111</v>
      </c>
      <c r="B113" t="s">
        <v>1106</v>
      </c>
      <c r="C113" s="7">
        <v>44233</v>
      </c>
      <c r="D113" s="2" t="s">
        <v>2</v>
      </c>
      <c r="E113" s="2">
        <v>2</v>
      </c>
      <c r="F113" s="2">
        <v>106</v>
      </c>
      <c r="G113" s="2">
        <v>101</v>
      </c>
      <c r="H113">
        <f t="shared" si="5"/>
        <v>101</v>
      </c>
      <c r="I113">
        <f>IF(H113-E113&gt;'Inputs and Outputs Part A'!$B$4,H113-E113-'Inputs and Outputs Part A'!$B$4,0)</f>
        <v>0</v>
      </c>
      <c r="J113">
        <f>'Inputs and Outputs Part A'!$B$5*'Data Sheet B'!H113-'Inputs and Outputs Part A'!$B$6*'Data Sheet B'!I113</f>
        <v>4040</v>
      </c>
      <c r="L113" s="6">
        <v>111</v>
      </c>
      <c r="M113" t="s">
        <v>1106</v>
      </c>
      <c r="N113" s="7">
        <v>44233</v>
      </c>
      <c r="O113" s="2" t="s">
        <v>2</v>
      </c>
      <c r="P113" s="2">
        <v>2</v>
      </c>
      <c r="Q113" s="2">
        <v>106</v>
      </c>
      <c r="R113" s="2">
        <v>102</v>
      </c>
      <c r="S113" s="2">
        <f t="shared" si="6"/>
        <v>102</v>
      </c>
      <c r="T113" s="2">
        <f>IF(S113-P113&gt;'Inputs and Outputs Part A'!$B$4,S113-P113-'Inputs and Outputs Part A'!$B$4,0)</f>
        <v>0</v>
      </c>
      <c r="V113" s="6">
        <v>111</v>
      </c>
      <c r="W113" t="s">
        <v>1106</v>
      </c>
      <c r="X113" s="7">
        <v>44233</v>
      </c>
      <c r="Y113" s="2" t="s">
        <v>2</v>
      </c>
      <c r="Z113" s="2">
        <v>2</v>
      </c>
      <c r="AA113" s="2">
        <v>106</v>
      </c>
      <c r="AB113" s="2">
        <v>102</v>
      </c>
      <c r="AC113" s="2">
        <f t="shared" si="7"/>
        <v>102</v>
      </c>
      <c r="AD113" s="2">
        <f>IF(AC113-Z113&gt;'Inputs and Outputs Part A'!$B$4,AC113-Z113-'Inputs and Outputs Part A'!$B$4,0)</f>
        <v>0</v>
      </c>
      <c r="AE113" s="2"/>
      <c r="AF113" t="s">
        <v>1106</v>
      </c>
      <c r="AG113" s="7">
        <v>44233</v>
      </c>
      <c r="AH113" s="2" t="s">
        <v>2</v>
      </c>
      <c r="AI113" s="2">
        <v>2</v>
      </c>
      <c r="AJ113" s="2">
        <v>106</v>
      </c>
      <c r="AK113" s="2">
        <v>102</v>
      </c>
      <c r="AL113" s="2">
        <f t="shared" si="8"/>
        <v>102</v>
      </c>
      <c r="AM113" s="2">
        <f>IF(AL113-AI113&gt;'Inputs and Outputs Part A'!$B$4,AL113-AI113-'Inputs and Outputs Part A'!$B$4,0)</f>
        <v>0</v>
      </c>
      <c r="AN113" s="8"/>
      <c r="AO113" t="s">
        <v>1106</v>
      </c>
      <c r="AP113" s="7">
        <v>44233</v>
      </c>
      <c r="AQ113" s="2" t="s">
        <v>2</v>
      </c>
      <c r="AR113" s="2">
        <v>2</v>
      </c>
      <c r="AS113" s="2">
        <v>106</v>
      </c>
      <c r="AT113" s="2">
        <v>102</v>
      </c>
      <c r="AU113" s="2">
        <f t="shared" si="9"/>
        <v>102</v>
      </c>
      <c r="AV113" s="2">
        <f>IF(AU113-AR113&gt;'Inputs and Outputs Part A'!$B$4,AU113-AR113-'Inputs and Outputs Part A'!$B$4,0)</f>
        <v>0</v>
      </c>
      <c r="AW113" s="2"/>
    </row>
    <row r="114" spans="1:49" x14ac:dyDescent="0.3">
      <c r="A114" s="6">
        <v>112</v>
      </c>
      <c r="B114" t="s">
        <v>1105</v>
      </c>
      <c r="C114" s="7">
        <v>44234</v>
      </c>
      <c r="D114" s="2" t="s">
        <v>1</v>
      </c>
      <c r="E114" s="2">
        <v>2</v>
      </c>
      <c r="F114" s="2">
        <v>100</v>
      </c>
      <c r="G114" s="2">
        <v>101</v>
      </c>
      <c r="H114">
        <f t="shared" si="5"/>
        <v>100</v>
      </c>
      <c r="I114">
        <f>IF(H114-E114&gt;'Inputs and Outputs Part A'!$B$4,H114-E114-'Inputs and Outputs Part A'!$B$4,0)</f>
        <v>0</v>
      </c>
      <c r="J114">
        <f>'Inputs and Outputs Part A'!$B$5*'Data Sheet B'!H114-'Inputs and Outputs Part A'!$B$6*'Data Sheet B'!I114</f>
        <v>4000</v>
      </c>
      <c r="L114" s="6">
        <v>112</v>
      </c>
      <c r="M114" t="s">
        <v>1105</v>
      </c>
      <c r="N114" s="7">
        <v>44234</v>
      </c>
      <c r="O114" s="2" t="s">
        <v>1</v>
      </c>
      <c r="P114" s="2">
        <v>2</v>
      </c>
      <c r="Q114" s="2">
        <v>100</v>
      </c>
      <c r="R114" s="2">
        <v>102</v>
      </c>
      <c r="S114" s="2">
        <f t="shared" si="6"/>
        <v>100</v>
      </c>
      <c r="T114" s="2">
        <f>IF(S114-P114&gt;'Inputs and Outputs Part A'!$B$4,S114-P114-'Inputs and Outputs Part A'!$B$4,0)</f>
        <v>0</v>
      </c>
      <c r="V114" s="6">
        <v>112</v>
      </c>
      <c r="W114" t="s">
        <v>1105</v>
      </c>
      <c r="X114" s="7">
        <v>44234</v>
      </c>
      <c r="Y114" s="2" t="s">
        <v>1</v>
      </c>
      <c r="Z114" s="2">
        <v>2</v>
      </c>
      <c r="AA114" s="2">
        <v>100</v>
      </c>
      <c r="AB114" s="2">
        <v>102</v>
      </c>
      <c r="AC114" s="2">
        <f t="shared" si="7"/>
        <v>100</v>
      </c>
      <c r="AD114" s="2">
        <f>IF(AC114-Z114&gt;'Inputs and Outputs Part A'!$B$4,AC114-Z114-'Inputs and Outputs Part A'!$B$4,0)</f>
        <v>0</v>
      </c>
      <c r="AE114" s="2"/>
      <c r="AF114" t="s">
        <v>1105</v>
      </c>
      <c r="AG114" s="7">
        <v>44234</v>
      </c>
      <c r="AH114" s="2" t="s">
        <v>1</v>
      </c>
      <c r="AI114" s="2">
        <v>2</v>
      </c>
      <c r="AJ114" s="2">
        <v>100</v>
      </c>
      <c r="AK114" s="2">
        <v>102</v>
      </c>
      <c r="AL114" s="2">
        <f t="shared" si="8"/>
        <v>100</v>
      </c>
      <c r="AM114" s="2">
        <f>IF(AL114-AI114&gt;'Inputs and Outputs Part A'!$B$4,AL114-AI114-'Inputs and Outputs Part A'!$B$4,0)</f>
        <v>0</v>
      </c>
      <c r="AN114" s="8"/>
      <c r="AO114" t="s">
        <v>1105</v>
      </c>
      <c r="AP114" s="7">
        <v>44234</v>
      </c>
      <c r="AQ114" s="2" t="s">
        <v>1</v>
      </c>
      <c r="AR114" s="2">
        <v>2</v>
      </c>
      <c r="AS114" s="2">
        <v>100</v>
      </c>
      <c r="AT114" s="2">
        <v>102</v>
      </c>
      <c r="AU114" s="2">
        <f t="shared" si="9"/>
        <v>100</v>
      </c>
      <c r="AV114" s="2">
        <f>IF(AU114-AR114&gt;'Inputs and Outputs Part A'!$B$4,AU114-AR114-'Inputs and Outputs Part A'!$B$4,0)</f>
        <v>0</v>
      </c>
      <c r="AW114" s="2"/>
    </row>
    <row r="115" spans="1:49" x14ac:dyDescent="0.3">
      <c r="A115" s="6">
        <v>113</v>
      </c>
      <c r="B115" t="s">
        <v>1105</v>
      </c>
      <c r="C115" s="7">
        <v>44234</v>
      </c>
      <c r="D115" s="2" t="s">
        <v>3</v>
      </c>
      <c r="E115" s="2">
        <v>7</v>
      </c>
      <c r="F115" s="2">
        <v>101</v>
      </c>
      <c r="G115" s="2">
        <v>101</v>
      </c>
      <c r="H115">
        <f t="shared" si="5"/>
        <v>101</v>
      </c>
      <c r="I115">
        <f>IF(H115-E115&gt;'Inputs and Outputs Part A'!$B$4,H115-E115-'Inputs and Outputs Part A'!$B$4,0)</f>
        <v>0</v>
      </c>
      <c r="J115">
        <f>'Inputs and Outputs Part A'!$B$5*'Data Sheet B'!H115-'Inputs and Outputs Part A'!$B$6*'Data Sheet B'!I115</f>
        <v>4040</v>
      </c>
      <c r="L115" s="6">
        <v>113</v>
      </c>
      <c r="M115" t="s">
        <v>1105</v>
      </c>
      <c r="N115" s="7">
        <v>44234</v>
      </c>
      <c r="O115" s="2" t="s">
        <v>3</v>
      </c>
      <c r="P115" s="2">
        <v>7</v>
      </c>
      <c r="Q115" s="2">
        <v>101</v>
      </c>
      <c r="R115" s="2">
        <v>102</v>
      </c>
      <c r="S115" s="2">
        <f t="shared" si="6"/>
        <v>101</v>
      </c>
      <c r="T115" s="2">
        <f>IF(S115-P115&gt;'Inputs and Outputs Part A'!$B$4,S115-P115-'Inputs and Outputs Part A'!$B$4,0)</f>
        <v>0</v>
      </c>
      <c r="V115" s="6">
        <v>113</v>
      </c>
      <c r="W115" t="s">
        <v>1105</v>
      </c>
      <c r="X115" s="7">
        <v>44234</v>
      </c>
      <c r="Y115" s="2" t="s">
        <v>3</v>
      </c>
      <c r="Z115" s="2">
        <v>7</v>
      </c>
      <c r="AA115" s="2">
        <v>101</v>
      </c>
      <c r="AB115" s="2">
        <v>102</v>
      </c>
      <c r="AC115" s="2">
        <f t="shared" si="7"/>
        <v>101</v>
      </c>
      <c r="AD115" s="2">
        <f>IF(AC115-Z115&gt;'Inputs and Outputs Part A'!$B$4,AC115-Z115-'Inputs and Outputs Part A'!$B$4,0)</f>
        <v>0</v>
      </c>
      <c r="AE115" s="2"/>
      <c r="AF115" t="s">
        <v>1105</v>
      </c>
      <c r="AG115" s="7">
        <v>44234</v>
      </c>
      <c r="AH115" s="2" t="s">
        <v>3</v>
      </c>
      <c r="AI115" s="2">
        <v>7</v>
      </c>
      <c r="AJ115" s="2">
        <v>101</v>
      </c>
      <c r="AK115" s="2">
        <v>102</v>
      </c>
      <c r="AL115" s="2">
        <f t="shared" si="8"/>
        <v>101</v>
      </c>
      <c r="AM115" s="2">
        <f>IF(AL115-AI115&gt;'Inputs and Outputs Part A'!$B$4,AL115-AI115-'Inputs and Outputs Part A'!$B$4,0)</f>
        <v>0</v>
      </c>
      <c r="AN115" s="8"/>
      <c r="AO115" t="s">
        <v>1105</v>
      </c>
      <c r="AP115" s="7">
        <v>44234</v>
      </c>
      <c r="AQ115" s="2" t="s">
        <v>3</v>
      </c>
      <c r="AR115" s="2">
        <v>7</v>
      </c>
      <c r="AS115" s="2">
        <v>101</v>
      </c>
      <c r="AT115" s="2">
        <v>102</v>
      </c>
      <c r="AU115" s="2">
        <f t="shared" si="9"/>
        <v>101</v>
      </c>
      <c r="AV115" s="2">
        <f>IF(AU115-AR115&gt;'Inputs and Outputs Part A'!$B$4,AU115-AR115-'Inputs and Outputs Part A'!$B$4,0)</f>
        <v>0</v>
      </c>
      <c r="AW115" s="2"/>
    </row>
    <row r="116" spans="1:49" x14ac:dyDescent="0.3">
      <c r="A116" s="6">
        <v>114</v>
      </c>
      <c r="B116" t="s">
        <v>1105</v>
      </c>
      <c r="C116" s="7">
        <v>44234</v>
      </c>
      <c r="D116" s="2" t="s">
        <v>2</v>
      </c>
      <c r="E116" s="2">
        <v>2</v>
      </c>
      <c r="F116" s="2">
        <v>105</v>
      </c>
      <c r="G116" s="2">
        <v>101</v>
      </c>
      <c r="H116">
        <f t="shared" si="5"/>
        <v>101</v>
      </c>
      <c r="I116">
        <f>IF(H116-E116&gt;'Inputs and Outputs Part A'!$B$4,H116-E116-'Inputs and Outputs Part A'!$B$4,0)</f>
        <v>0</v>
      </c>
      <c r="J116">
        <f>'Inputs and Outputs Part A'!$B$5*'Data Sheet B'!H116-'Inputs and Outputs Part A'!$B$6*'Data Sheet B'!I116</f>
        <v>4040</v>
      </c>
      <c r="L116" s="6">
        <v>114</v>
      </c>
      <c r="M116" t="s">
        <v>1105</v>
      </c>
      <c r="N116" s="7">
        <v>44234</v>
      </c>
      <c r="O116" s="2" t="s">
        <v>2</v>
      </c>
      <c r="P116" s="2">
        <v>2</v>
      </c>
      <c r="Q116" s="2">
        <v>105</v>
      </c>
      <c r="R116" s="2">
        <v>102</v>
      </c>
      <c r="S116" s="2">
        <f t="shared" si="6"/>
        <v>102</v>
      </c>
      <c r="T116" s="2">
        <f>IF(S116-P116&gt;'Inputs and Outputs Part A'!$B$4,S116-P116-'Inputs and Outputs Part A'!$B$4,0)</f>
        <v>0</v>
      </c>
      <c r="V116" s="6">
        <v>114</v>
      </c>
      <c r="W116" t="s">
        <v>1105</v>
      </c>
      <c r="X116" s="7">
        <v>44234</v>
      </c>
      <c r="Y116" s="2" t="s">
        <v>2</v>
      </c>
      <c r="Z116" s="2">
        <v>2</v>
      </c>
      <c r="AA116" s="2">
        <v>105</v>
      </c>
      <c r="AB116" s="2">
        <v>102</v>
      </c>
      <c r="AC116" s="2">
        <f t="shared" si="7"/>
        <v>102</v>
      </c>
      <c r="AD116" s="2">
        <f>IF(AC116-Z116&gt;'Inputs and Outputs Part A'!$B$4,AC116-Z116-'Inputs and Outputs Part A'!$B$4,0)</f>
        <v>0</v>
      </c>
      <c r="AE116" s="2"/>
      <c r="AF116" t="s">
        <v>1105</v>
      </c>
      <c r="AG116" s="7">
        <v>44234</v>
      </c>
      <c r="AH116" s="2" t="s">
        <v>2</v>
      </c>
      <c r="AI116" s="2">
        <v>2</v>
      </c>
      <c r="AJ116" s="2">
        <v>105</v>
      </c>
      <c r="AK116" s="2">
        <v>102</v>
      </c>
      <c r="AL116" s="2">
        <f t="shared" si="8"/>
        <v>102</v>
      </c>
      <c r="AM116" s="2">
        <f>IF(AL116-AI116&gt;'Inputs and Outputs Part A'!$B$4,AL116-AI116-'Inputs and Outputs Part A'!$B$4,0)</f>
        <v>0</v>
      </c>
      <c r="AN116" s="8"/>
      <c r="AO116" t="s">
        <v>1105</v>
      </c>
      <c r="AP116" s="7">
        <v>44234</v>
      </c>
      <c r="AQ116" s="2" t="s">
        <v>2</v>
      </c>
      <c r="AR116" s="2">
        <v>2</v>
      </c>
      <c r="AS116" s="2">
        <v>105</v>
      </c>
      <c r="AT116" s="2">
        <v>102</v>
      </c>
      <c r="AU116" s="2">
        <f t="shared" si="9"/>
        <v>102</v>
      </c>
      <c r="AV116" s="2">
        <f>IF(AU116-AR116&gt;'Inputs and Outputs Part A'!$B$4,AU116-AR116-'Inputs and Outputs Part A'!$B$4,0)</f>
        <v>0</v>
      </c>
      <c r="AW116" s="2"/>
    </row>
    <row r="117" spans="1:49" x14ac:dyDescent="0.3">
      <c r="A117" s="6">
        <v>115</v>
      </c>
      <c r="B117" t="s">
        <v>1104</v>
      </c>
      <c r="C117" s="7">
        <v>44235</v>
      </c>
      <c r="D117" s="2" t="s">
        <v>1</v>
      </c>
      <c r="E117" s="2">
        <v>5</v>
      </c>
      <c r="F117" s="2">
        <v>97</v>
      </c>
      <c r="G117" s="2">
        <v>101</v>
      </c>
      <c r="H117">
        <f t="shared" si="5"/>
        <v>97</v>
      </c>
      <c r="I117">
        <f>IF(H117-E117&gt;'Inputs and Outputs Part A'!$B$4,H117-E117-'Inputs and Outputs Part A'!$B$4,0)</f>
        <v>0</v>
      </c>
      <c r="J117">
        <f>'Inputs and Outputs Part A'!$B$5*'Data Sheet B'!H117-'Inputs and Outputs Part A'!$B$6*'Data Sheet B'!I117</f>
        <v>3880</v>
      </c>
      <c r="L117" s="6">
        <v>115</v>
      </c>
      <c r="M117" t="s">
        <v>1104</v>
      </c>
      <c r="N117" s="7">
        <v>44235</v>
      </c>
      <c r="O117" s="2" t="s">
        <v>1</v>
      </c>
      <c r="P117" s="2">
        <v>5</v>
      </c>
      <c r="Q117" s="2">
        <v>97</v>
      </c>
      <c r="R117" s="2">
        <v>102</v>
      </c>
      <c r="S117" s="2">
        <f t="shared" si="6"/>
        <v>97</v>
      </c>
      <c r="T117" s="2">
        <f>IF(S117-P117&gt;'Inputs and Outputs Part A'!$B$4,S117-P117-'Inputs and Outputs Part A'!$B$4,0)</f>
        <v>0</v>
      </c>
      <c r="V117" s="6">
        <v>115</v>
      </c>
      <c r="W117" t="s">
        <v>1104</v>
      </c>
      <c r="X117" s="7">
        <v>44235</v>
      </c>
      <c r="Y117" s="2" t="s">
        <v>1</v>
      </c>
      <c r="Z117" s="2">
        <v>5</v>
      </c>
      <c r="AA117" s="2">
        <v>97</v>
      </c>
      <c r="AB117" s="2">
        <v>102</v>
      </c>
      <c r="AC117" s="2">
        <f t="shared" si="7"/>
        <v>97</v>
      </c>
      <c r="AD117" s="2">
        <f>IF(AC117-Z117&gt;'Inputs and Outputs Part A'!$B$4,AC117-Z117-'Inputs and Outputs Part A'!$B$4,0)</f>
        <v>0</v>
      </c>
      <c r="AE117" s="2"/>
      <c r="AF117" t="s">
        <v>1104</v>
      </c>
      <c r="AG117" s="7">
        <v>44235</v>
      </c>
      <c r="AH117" s="2" t="s">
        <v>1</v>
      </c>
      <c r="AI117" s="2">
        <v>5</v>
      </c>
      <c r="AJ117" s="2">
        <v>97</v>
      </c>
      <c r="AK117" s="2">
        <v>102</v>
      </c>
      <c r="AL117" s="2">
        <f t="shared" si="8"/>
        <v>97</v>
      </c>
      <c r="AM117" s="2">
        <f>IF(AL117-AI117&gt;'Inputs and Outputs Part A'!$B$4,AL117-AI117-'Inputs and Outputs Part A'!$B$4,0)</f>
        <v>0</v>
      </c>
      <c r="AN117" s="8"/>
      <c r="AO117" t="s">
        <v>1104</v>
      </c>
      <c r="AP117" s="7">
        <v>44235</v>
      </c>
      <c r="AQ117" s="2" t="s">
        <v>1</v>
      </c>
      <c r="AR117" s="2">
        <v>5</v>
      </c>
      <c r="AS117" s="2">
        <v>97</v>
      </c>
      <c r="AT117" s="2">
        <v>102</v>
      </c>
      <c r="AU117" s="2">
        <f t="shared" si="9"/>
        <v>97</v>
      </c>
      <c r="AV117" s="2">
        <f>IF(AU117-AR117&gt;'Inputs and Outputs Part A'!$B$4,AU117-AR117-'Inputs and Outputs Part A'!$B$4,0)</f>
        <v>0</v>
      </c>
      <c r="AW117" s="2"/>
    </row>
    <row r="118" spans="1:49" x14ac:dyDescent="0.3">
      <c r="A118" s="6">
        <v>116</v>
      </c>
      <c r="B118" t="s">
        <v>1104</v>
      </c>
      <c r="C118" s="7">
        <v>44235</v>
      </c>
      <c r="D118" s="2" t="s">
        <v>3</v>
      </c>
      <c r="E118" s="2">
        <v>3</v>
      </c>
      <c r="F118" s="2">
        <v>104</v>
      </c>
      <c r="G118" s="2">
        <v>101</v>
      </c>
      <c r="H118">
        <f t="shared" si="5"/>
        <v>101</v>
      </c>
      <c r="I118">
        <f>IF(H118-E118&gt;'Inputs and Outputs Part A'!$B$4,H118-E118-'Inputs and Outputs Part A'!$B$4,0)</f>
        <v>0</v>
      </c>
      <c r="J118">
        <f>'Inputs and Outputs Part A'!$B$5*'Data Sheet B'!H118-'Inputs and Outputs Part A'!$B$6*'Data Sheet B'!I118</f>
        <v>4040</v>
      </c>
      <c r="L118" s="6">
        <v>116</v>
      </c>
      <c r="M118" t="s">
        <v>1104</v>
      </c>
      <c r="N118" s="7">
        <v>44235</v>
      </c>
      <c r="O118" s="2" t="s">
        <v>3</v>
      </c>
      <c r="P118" s="2">
        <v>3</v>
      </c>
      <c r="Q118" s="2">
        <v>104</v>
      </c>
      <c r="R118" s="2">
        <v>102</v>
      </c>
      <c r="S118" s="2">
        <f t="shared" si="6"/>
        <v>102</v>
      </c>
      <c r="T118" s="2">
        <f>IF(S118-P118&gt;'Inputs and Outputs Part A'!$B$4,S118-P118-'Inputs and Outputs Part A'!$B$4,0)</f>
        <v>0</v>
      </c>
      <c r="V118" s="6">
        <v>116</v>
      </c>
      <c r="W118" t="s">
        <v>1104</v>
      </c>
      <c r="X118" s="7">
        <v>44235</v>
      </c>
      <c r="Y118" s="2" t="s">
        <v>3</v>
      </c>
      <c r="Z118" s="2">
        <v>3</v>
      </c>
      <c r="AA118" s="2">
        <v>104</v>
      </c>
      <c r="AB118" s="2">
        <v>102</v>
      </c>
      <c r="AC118" s="2">
        <f t="shared" si="7"/>
        <v>102</v>
      </c>
      <c r="AD118" s="2">
        <f>IF(AC118-Z118&gt;'Inputs and Outputs Part A'!$B$4,AC118-Z118-'Inputs and Outputs Part A'!$B$4,0)</f>
        <v>0</v>
      </c>
      <c r="AE118" s="2"/>
      <c r="AF118" t="s">
        <v>1104</v>
      </c>
      <c r="AG118" s="7">
        <v>44235</v>
      </c>
      <c r="AH118" s="2" t="s">
        <v>3</v>
      </c>
      <c r="AI118" s="2">
        <v>3</v>
      </c>
      <c r="AJ118" s="2">
        <v>104</v>
      </c>
      <c r="AK118" s="2">
        <v>102</v>
      </c>
      <c r="AL118" s="2">
        <f t="shared" si="8"/>
        <v>102</v>
      </c>
      <c r="AM118" s="2">
        <f>IF(AL118-AI118&gt;'Inputs and Outputs Part A'!$B$4,AL118-AI118-'Inputs and Outputs Part A'!$B$4,0)</f>
        <v>0</v>
      </c>
      <c r="AN118" s="8"/>
      <c r="AO118" t="s">
        <v>1104</v>
      </c>
      <c r="AP118" s="7">
        <v>44235</v>
      </c>
      <c r="AQ118" s="2" t="s">
        <v>3</v>
      </c>
      <c r="AR118" s="2">
        <v>3</v>
      </c>
      <c r="AS118" s="2">
        <v>104</v>
      </c>
      <c r="AT118" s="2">
        <v>102</v>
      </c>
      <c r="AU118" s="2">
        <f t="shared" si="9"/>
        <v>102</v>
      </c>
      <c r="AV118" s="2">
        <f>IF(AU118-AR118&gt;'Inputs and Outputs Part A'!$B$4,AU118-AR118-'Inputs and Outputs Part A'!$B$4,0)</f>
        <v>0</v>
      </c>
      <c r="AW118" s="2"/>
    </row>
    <row r="119" spans="1:49" x14ac:dyDescent="0.3">
      <c r="A119" s="6">
        <v>117</v>
      </c>
      <c r="B119" t="s">
        <v>1104</v>
      </c>
      <c r="C119" s="7">
        <v>44235</v>
      </c>
      <c r="D119" s="2" t="s">
        <v>2</v>
      </c>
      <c r="E119" s="2">
        <v>1</v>
      </c>
      <c r="F119" s="2">
        <v>96</v>
      </c>
      <c r="G119" s="2">
        <v>101</v>
      </c>
      <c r="H119">
        <f t="shared" si="5"/>
        <v>96</v>
      </c>
      <c r="I119">
        <f>IF(H119-E119&gt;'Inputs and Outputs Part A'!$B$4,H119-E119-'Inputs and Outputs Part A'!$B$4,0)</f>
        <v>0</v>
      </c>
      <c r="J119">
        <f>'Inputs and Outputs Part A'!$B$5*'Data Sheet B'!H119-'Inputs and Outputs Part A'!$B$6*'Data Sheet B'!I119</f>
        <v>3840</v>
      </c>
      <c r="L119" s="6">
        <v>117</v>
      </c>
      <c r="M119" t="s">
        <v>1104</v>
      </c>
      <c r="N119" s="7">
        <v>44235</v>
      </c>
      <c r="O119" s="2" t="s">
        <v>2</v>
      </c>
      <c r="P119" s="2">
        <v>1</v>
      </c>
      <c r="Q119" s="2">
        <v>96</v>
      </c>
      <c r="R119" s="2">
        <v>102</v>
      </c>
      <c r="S119" s="2">
        <f t="shared" si="6"/>
        <v>96</v>
      </c>
      <c r="T119" s="2">
        <f>IF(S119-P119&gt;'Inputs and Outputs Part A'!$B$4,S119-P119-'Inputs and Outputs Part A'!$B$4,0)</f>
        <v>0</v>
      </c>
      <c r="V119" s="6">
        <v>117</v>
      </c>
      <c r="W119" t="s">
        <v>1104</v>
      </c>
      <c r="X119" s="7">
        <v>44235</v>
      </c>
      <c r="Y119" s="2" t="s">
        <v>2</v>
      </c>
      <c r="Z119" s="2">
        <v>1</v>
      </c>
      <c r="AA119" s="2">
        <v>96</v>
      </c>
      <c r="AB119" s="2">
        <v>102</v>
      </c>
      <c r="AC119" s="2">
        <f t="shared" si="7"/>
        <v>96</v>
      </c>
      <c r="AD119" s="2">
        <f>IF(AC119-Z119&gt;'Inputs and Outputs Part A'!$B$4,AC119-Z119-'Inputs and Outputs Part A'!$B$4,0)</f>
        <v>0</v>
      </c>
      <c r="AE119" s="2"/>
      <c r="AF119" t="s">
        <v>1104</v>
      </c>
      <c r="AG119" s="7">
        <v>44235</v>
      </c>
      <c r="AH119" s="2" t="s">
        <v>2</v>
      </c>
      <c r="AI119" s="2">
        <v>1</v>
      </c>
      <c r="AJ119" s="2">
        <v>96</v>
      </c>
      <c r="AK119" s="2">
        <v>102</v>
      </c>
      <c r="AL119" s="2">
        <f t="shared" si="8"/>
        <v>96</v>
      </c>
      <c r="AM119" s="2">
        <f>IF(AL119-AI119&gt;'Inputs and Outputs Part A'!$B$4,AL119-AI119-'Inputs and Outputs Part A'!$B$4,0)</f>
        <v>0</v>
      </c>
      <c r="AN119" s="8"/>
      <c r="AO119" t="s">
        <v>1104</v>
      </c>
      <c r="AP119" s="7">
        <v>44235</v>
      </c>
      <c r="AQ119" s="2" t="s">
        <v>2</v>
      </c>
      <c r="AR119" s="2">
        <v>1</v>
      </c>
      <c r="AS119" s="2">
        <v>96</v>
      </c>
      <c r="AT119" s="2">
        <v>102</v>
      </c>
      <c r="AU119" s="2">
        <f t="shared" si="9"/>
        <v>96</v>
      </c>
      <c r="AV119" s="2">
        <f>IF(AU119-AR119&gt;'Inputs and Outputs Part A'!$B$4,AU119-AR119-'Inputs and Outputs Part A'!$B$4,0)</f>
        <v>0</v>
      </c>
      <c r="AW119" s="2"/>
    </row>
    <row r="120" spans="1:49" x14ac:dyDescent="0.3">
      <c r="A120" s="6">
        <v>118</v>
      </c>
      <c r="B120" t="s">
        <v>1103</v>
      </c>
      <c r="C120" s="7">
        <v>44236</v>
      </c>
      <c r="D120" s="2" t="s">
        <v>1</v>
      </c>
      <c r="E120" s="2">
        <v>7</v>
      </c>
      <c r="F120" s="2">
        <v>94</v>
      </c>
      <c r="G120" s="2">
        <v>101</v>
      </c>
      <c r="H120">
        <f t="shared" si="5"/>
        <v>94</v>
      </c>
      <c r="I120">
        <f>IF(H120-E120&gt;'Inputs and Outputs Part A'!$B$4,H120-E120-'Inputs and Outputs Part A'!$B$4,0)</f>
        <v>0</v>
      </c>
      <c r="J120">
        <f>'Inputs and Outputs Part A'!$B$5*'Data Sheet B'!H120-'Inputs and Outputs Part A'!$B$6*'Data Sheet B'!I120</f>
        <v>3760</v>
      </c>
      <c r="L120" s="6">
        <v>118</v>
      </c>
      <c r="M120" t="s">
        <v>1103</v>
      </c>
      <c r="N120" s="7">
        <v>44236</v>
      </c>
      <c r="O120" s="2" t="s">
        <v>1</v>
      </c>
      <c r="P120" s="2">
        <v>7</v>
      </c>
      <c r="Q120" s="2">
        <v>94</v>
      </c>
      <c r="R120" s="2">
        <v>102</v>
      </c>
      <c r="S120" s="2">
        <f t="shared" si="6"/>
        <v>94</v>
      </c>
      <c r="T120" s="2">
        <f>IF(S120-P120&gt;'Inputs and Outputs Part A'!$B$4,S120-P120-'Inputs and Outputs Part A'!$B$4,0)</f>
        <v>0</v>
      </c>
      <c r="V120" s="6">
        <v>118</v>
      </c>
      <c r="W120" t="s">
        <v>1103</v>
      </c>
      <c r="X120" s="7">
        <v>44236</v>
      </c>
      <c r="Y120" s="2" t="s">
        <v>1</v>
      </c>
      <c r="Z120" s="2">
        <v>7</v>
      </c>
      <c r="AA120" s="2">
        <v>94</v>
      </c>
      <c r="AB120" s="2">
        <v>102</v>
      </c>
      <c r="AC120" s="2">
        <f t="shared" si="7"/>
        <v>94</v>
      </c>
      <c r="AD120" s="2">
        <f>IF(AC120-Z120&gt;'Inputs and Outputs Part A'!$B$4,AC120-Z120-'Inputs and Outputs Part A'!$B$4,0)</f>
        <v>0</v>
      </c>
      <c r="AE120" s="2"/>
      <c r="AF120" t="s">
        <v>1103</v>
      </c>
      <c r="AG120" s="7">
        <v>44236</v>
      </c>
      <c r="AH120" s="2" t="s">
        <v>1</v>
      </c>
      <c r="AI120" s="2">
        <v>7</v>
      </c>
      <c r="AJ120" s="2">
        <v>94</v>
      </c>
      <c r="AK120" s="2">
        <v>102</v>
      </c>
      <c r="AL120" s="2">
        <f t="shared" si="8"/>
        <v>94</v>
      </c>
      <c r="AM120" s="2">
        <f>IF(AL120-AI120&gt;'Inputs and Outputs Part A'!$B$4,AL120-AI120-'Inputs and Outputs Part A'!$B$4,0)</f>
        <v>0</v>
      </c>
      <c r="AN120" s="8"/>
      <c r="AO120" t="s">
        <v>1103</v>
      </c>
      <c r="AP120" s="7">
        <v>44236</v>
      </c>
      <c r="AQ120" s="2" t="s">
        <v>1</v>
      </c>
      <c r="AR120" s="2">
        <v>7</v>
      </c>
      <c r="AS120" s="2">
        <v>94</v>
      </c>
      <c r="AT120" s="2">
        <v>102</v>
      </c>
      <c r="AU120" s="2">
        <f t="shared" si="9"/>
        <v>94</v>
      </c>
      <c r="AV120" s="2">
        <f>IF(AU120-AR120&gt;'Inputs and Outputs Part A'!$B$4,AU120-AR120-'Inputs and Outputs Part A'!$B$4,0)</f>
        <v>0</v>
      </c>
      <c r="AW120" s="2"/>
    </row>
    <row r="121" spans="1:49" x14ac:dyDescent="0.3">
      <c r="A121" s="6">
        <v>119</v>
      </c>
      <c r="B121" t="s">
        <v>1103</v>
      </c>
      <c r="C121" s="7">
        <v>44236</v>
      </c>
      <c r="D121" s="2" t="s">
        <v>3</v>
      </c>
      <c r="E121" s="2">
        <v>0</v>
      </c>
      <c r="F121" s="2">
        <v>100</v>
      </c>
      <c r="G121" s="2">
        <v>101</v>
      </c>
      <c r="H121">
        <f t="shared" si="5"/>
        <v>100</v>
      </c>
      <c r="I121">
        <f>IF(H121-E121&gt;'Inputs and Outputs Part A'!$B$4,H121-E121-'Inputs and Outputs Part A'!$B$4,0)</f>
        <v>0</v>
      </c>
      <c r="J121">
        <f>'Inputs and Outputs Part A'!$B$5*'Data Sheet B'!H121-'Inputs and Outputs Part A'!$B$6*'Data Sheet B'!I121</f>
        <v>4000</v>
      </c>
      <c r="L121" s="6">
        <v>119</v>
      </c>
      <c r="M121" t="s">
        <v>1103</v>
      </c>
      <c r="N121" s="7">
        <v>44236</v>
      </c>
      <c r="O121" s="2" t="s">
        <v>3</v>
      </c>
      <c r="P121" s="2">
        <v>0</v>
      </c>
      <c r="Q121" s="2">
        <v>100</v>
      </c>
      <c r="R121" s="2">
        <v>102</v>
      </c>
      <c r="S121" s="2">
        <f t="shared" si="6"/>
        <v>100</v>
      </c>
      <c r="T121" s="2">
        <f>IF(S121-P121&gt;'Inputs and Outputs Part A'!$B$4,S121-P121-'Inputs and Outputs Part A'!$B$4,0)</f>
        <v>0</v>
      </c>
      <c r="V121" s="6">
        <v>119</v>
      </c>
      <c r="W121" t="s">
        <v>1103</v>
      </c>
      <c r="X121" s="7">
        <v>44236</v>
      </c>
      <c r="Y121" s="2" t="s">
        <v>3</v>
      </c>
      <c r="Z121" s="2">
        <v>0</v>
      </c>
      <c r="AA121" s="2">
        <v>100</v>
      </c>
      <c r="AB121" s="2">
        <v>102</v>
      </c>
      <c r="AC121" s="2">
        <f t="shared" si="7"/>
        <v>100</v>
      </c>
      <c r="AD121" s="2">
        <f>IF(AC121-Z121&gt;'Inputs and Outputs Part A'!$B$4,AC121-Z121-'Inputs and Outputs Part A'!$B$4,0)</f>
        <v>0</v>
      </c>
      <c r="AE121" s="2"/>
      <c r="AF121" t="s">
        <v>1103</v>
      </c>
      <c r="AG121" s="7">
        <v>44236</v>
      </c>
      <c r="AH121" s="2" t="s">
        <v>3</v>
      </c>
      <c r="AI121" s="2">
        <v>0</v>
      </c>
      <c r="AJ121" s="2">
        <v>100</v>
      </c>
      <c r="AK121" s="2">
        <v>102</v>
      </c>
      <c r="AL121" s="2">
        <f t="shared" si="8"/>
        <v>100</v>
      </c>
      <c r="AM121" s="2">
        <f>IF(AL121-AI121&gt;'Inputs and Outputs Part A'!$B$4,AL121-AI121-'Inputs and Outputs Part A'!$B$4,0)</f>
        <v>0</v>
      </c>
      <c r="AN121" s="8"/>
      <c r="AO121" t="s">
        <v>1103</v>
      </c>
      <c r="AP121" s="7">
        <v>44236</v>
      </c>
      <c r="AQ121" s="2" t="s">
        <v>3</v>
      </c>
      <c r="AR121" s="2">
        <v>0</v>
      </c>
      <c r="AS121" s="2">
        <v>100</v>
      </c>
      <c r="AT121" s="2">
        <v>102</v>
      </c>
      <c r="AU121" s="2">
        <f t="shared" si="9"/>
        <v>100</v>
      </c>
      <c r="AV121" s="2">
        <f>IF(AU121-AR121&gt;'Inputs and Outputs Part A'!$B$4,AU121-AR121-'Inputs and Outputs Part A'!$B$4,0)</f>
        <v>0</v>
      </c>
      <c r="AW121" s="2"/>
    </row>
    <row r="122" spans="1:49" x14ac:dyDescent="0.3">
      <c r="A122" s="6">
        <v>120</v>
      </c>
      <c r="B122" t="s">
        <v>1103</v>
      </c>
      <c r="C122" s="7">
        <v>44236</v>
      </c>
      <c r="D122" s="2" t="s">
        <v>2</v>
      </c>
      <c r="E122" s="2">
        <v>0</v>
      </c>
      <c r="F122" s="2">
        <v>103</v>
      </c>
      <c r="G122" s="2">
        <v>101</v>
      </c>
      <c r="H122">
        <f t="shared" si="5"/>
        <v>101</v>
      </c>
      <c r="I122">
        <f>IF(H122-E122&gt;'Inputs and Outputs Part A'!$B$4,H122-E122-'Inputs and Outputs Part A'!$B$4,0)</f>
        <v>1</v>
      </c>
      <c r="J122">
        <f>'Inputs and Outputs Part A'!$B$5*'Data Sheet B'!H122-'Inputs and Outputs Part A'!$B$6*'Data Sheet B'!I122</f>
        <v>3940</v>
      </c>
      <c r="L122" s="6">
        <v>120</v>
      </c>
      <c r="M122" t="s">
        <v>1103</v>
      </c>
      <c r="N122" s="7">
        <v>44236</v>
      </c>
      <c r="O122" s="2" t="s">
        <v>2</v>
      </c>
      <c r="P122" s="2">
        <v>0</v>
      </c>
      <c r="Q122" s="2">
        <v>103</v>
      </c>
      <c r="R122" s="2">
        <v>102</v>
      </c>
      <c r="S122" s="2">
        <f t="shared" si="6"/>
        <v>102</v>
      </c>
      <c r="T122" s="2">
        <f>IF(S122-P122&gt;'Inputs and Outputs Part A'!$B$4,S122-P122-'Inputs and Outputs Part A'!$B$4,0)</f>
        <v>2</v>
      </c>
      <c r="V122" s="6">
        <v>120</v>
      </c>
      <c r="W122" t="s">
        <v>1103</v>
      </c>
      <c r="X122" s="7">
        <v>44236</v>
      </c>
      <c r="Y122" s="2" t="s">
        <v>2</v>
      </c>
      <c r="Z122" s="2">
        <v>0</v>
      </c>
      <c r="AA122" s="2">
        <v>103</v>
      </c>
      <c r="AB122" s="2">
        <v>102</v>
      </c>
      <c r="AC122" s="2">
        <f t="shared" si="7"/>
        <v>102</v>
      </c>
      <c r="AD122" s="2">
        <f>IF(AC122-Z122&gt;'Inputs and Outputs Part A'!$B$4,AC122-Z122-'Inputs and Outputs Part A'!$B$4,0)</f>
        <v>2</v>
      </c>
      <c r="AE122" s="2"/>
      <c r="AF122" t="s">
        <v>1103</v>
      </c>
      <c r="AG122" s="7">
        <v>44236</v>
      </c>
      <c r="AH122" s="2" t="s">
        <v>2</v>
      </c>
      <c r="AI122" s="2">
        <v>0</v>
      </c>
      <c r="AJ122" s="2">
        <v>103</v>
      </c>
      <c r="AK122" s="2">
        <v>102</v>
      </c>
      <c r="AL122" s="2">
        <f t="shared" si="8"/>
        <v>102</v>
      </c>
      <c r="AM122" s="2">
        <f>IF(AL122-AI122&gt;'Inputs and Outputs Part A'!$B$4,AL122-AI122-'Inputs and Outputs Part A'!$B$4,0)</f>
        <v>2</v>
      </c>
      <c r="AN122" s="8"/>
      <c r="AO122" t="s">
        <v>1103</v>
      </c>
      <c r="AP122" s="7">
        <v>44236</v>
      </c>
      <c r="AQ122" s="2" t="s">
        <v>2</v>
      </c>
      <c r="AR122" s="2">
        <v>0</v>
      </c>
      <c r="AS122" s="2">
        <v>103</v>
      </c>
      <c r="AT122" s="2">
        <v>102</v>
      </c>
      <c r="AU122" s="2">
        <f t="shared" si="9"/>
        <v>102</v>
      </c>
      <c r="AV122" s="2">
        <f>IF(AU122-AR122&gt;'Inputs and Outputs Part A'!$B$4,AU122-AR122-'Inputs and Outputs Part A'!$B$4,0)</f>
        <v>2</v>
      </c>
      <c r="AW122" s="2"/>
    </row>
    <row r="123" spans="1:49" x14ac:dyDescent="0.3">
      <c r="A123" s="6">
        <v>121</v>
      </c>
      <c r="B123" t="s">
        <v>1102</v>
      </c>
      <c r="C123" s="7">
        <v>44237</v>
      </c>
      <c r="D123" s="2" t="s">
        <v>1</v>
      </c>
      <c r="E123" s="2">
        <v>4</v>
      </c>
      <c r="F123" s="2">
        <v>102</v>
      </c>
      <c r="G123" s="2">
        <v>101</v>
      </c>
      <c r="H123">
        <f t="shared" si="5"/>
        <v>101</v>
      </c>
      <c r="I123">
        <f>IF(H123-E123&gt;'Inputs and Outputs Part A'!$B$4,H123-E123-'Inputs and Outputs Part A'!$B$4,0)</f>
        <v>0</v>
      </c>
      <c r="J123">
        <f>'Inputs and Outputs Part A'!$B$5*'Data Sheet B'!H123-'Inputs and Outputs Part A'!$B$6*'Data Sheet B'!I123</f>
        <v>4040</v>
      </c>
      <c r="L123" s="6">
        <v>121</v>
      </c>
      <c r="M123" t="s">
        <v>1102</v>
      </c>
      <c r="N123" s="7">
        <v>44237</v>
      </c>
      <c r="O123" s="2" t="s">
        <v>1</v>
      </c>
      <c r="P123" s="2">
        <v>4</v>
      </c>
      <c r="Q123" s="2">
        <v>102</v>
      </c>
      <c r="R123" s="2">
        <v>102</v>
      </c>
      <c r="S123" s="2">
        <f t="shared" si="6"/>
        <v>102</v>
      </c>
      <c r="T123" s="2">
        <f>IF(S123-P123&gt;'Inputs and Outputs Part A'!$B$4,S123-P123-'Inputs and Outputs Part A'!$B$4,0)</f>
        <v>0</v>
      </c>
      <c r="V123" s="6">
        <v>121</v>
      </c>
      <c r="W123" t="s">
        <v>1102</v>
      </c>
      <c r="X123" s="7">
        <v>44237</v>
      </c>
      <c r="Y123" s="2" t="s">
        <v>1</v>
      </c>
      <c r="Z123" s="2">
        <v>4</v>
      </c>
      <c r="AA123" s="2">
        <v>102</v>
      </c>
      <c r="AB123" s="2">
        <v>102</v>
      </c>
      <c r="AC123" s="2">
        <f t="shared" si="7"/>
        <v>102</v>
      </c>
      <c r="AD123" s="2">
        <f>IF(AC123-Z123&gt;'Inputs and Outputs Part A'!$B$4,AC123-Z123-'Inputs and Outputs Part A'!$B$4,0)</f>
        <v>0</v>
      </c>
      <c r="AE123" s="2"/>
      <c r="AF123" t="s">
        <v>1102</v>
      </c>
      <c r="AG123" s="7">
        <v>44237</v>
      </c>
      <c r="AH123" s="2" t="s">
        <v>1</v>
      </c>
      <c r="AI123" s="2">
        <v>4</v>
      </c>
      <c r="AJ123" s="2">
        <v>102</v>
      </c>
      <c r="AK123" s="2">
        <v>102</v>
      </c>
      <c r="AL123" s="2">
        <f t="shared" si="8"/>
        <v>102</v>
      </c>
      <c r="AM123" s="2">
        <f>IF(AL123-AI123&gt;'Inputs and Outputs Part A'!$B$4,AL123-AI123-'Inputs and Outputs Part A'!$B$4,0)</f>
        <v>0</v>
      </c>
      <c r="AN123" s="8"/>
      <c r="AO123" t="s">
        <v>1102</v>
      </c>
      <c r="AP123" s="7">
        <v>44237</v>
      </c>
      <c r="AQ123" s="2" t="s">
        <v>1</v>
      </c>
      <c r="AR123" s="2">
        <v>4</v>
      </c>
      <c r="AS123" s="2">
        <v>102</v>
      </c>
      <c r="AT123" s="2">
        <v>102</v>
      </c>
      <c r="AU123" s="2">
        <f t="shared" si="9"/>
        <v>102</v>
      </c>
      <c r="AV123" s="2">
        <f>IF(AU123-AR123&gt;'Inputs and Outputs Part A'!$B$4,AU123-AR123-'Inputs and Outputs Part A'!$B$4,0)</f>
        <v>0</v>
      </c>
      <c r="AW123" s="2"/>
    </row>
    <row r="124" spans="1:49" x14ac:dyDescent="0.3">
      <c r="A124" s="6">
        <v>122</v>
      </c>
      <c r="B124" t="s">
        <v>1102</v>
      </c>
      <c r="C124" s="7">
        <v>44237</v>
      </c>
      <c r="D124" s="2" t="s">
        <v>3</v>
      </c>
      <c r="E124" s="2">
        <v>4</v>
      </c>
      <c r="F124" s="2">
        <v>105</v>
      </c>
      <c r="G124" s="2">
        <v>101</v>
      </c>
      <c r="H124">
        <f t="shared" si="5"/>
        <v>101</v>
      </c>
      <c r="I124">
        <f>IF(H124-E124&gt;'Inputs and Outputs Part A'!$B$4,H124-E124-'Inputs and Outputs Part A'!$B$4,0)</f>
        <v>0</v>
      </c>
      <c r="J124">
        <f>'Inputs and Outputs Part A'!$B$5*'Data Sheet B'!H124-'Inputs and Outputs Part A'!$B$6*'Data Sheet B'!I124</f>
        <v>4040</v>
      </c>
      <c r="L124" s="6">
        <v>122</v>
      </c>
      <c r="M124" t="s">
        <v>1102</v>
      </c>
      <c r="N124" s="7">
        <v>44237</v>
      </c>
      <c r="O124" s="2" t="s">
        <v>3</v>
      </c>
      <c r="P124" s="2">
        <v>4</v>
      </c>
      <c r="Q124" s="2">
        <v>105</v>
      </c>
      <c r="R124" s="2">
        <v>102</v>
      </c>
      <c r="S124" s="2">
        <f t="shared" si="6"/>
        <v>102</v>
      </c>
      <c r="T124" s="2">
        <f>IF(S124-P124&gt;'Inputs and Outputs Part A'!$B$4,S124-P124-'Inputs and Outputs Part A'!$B$4,0)</f>
        <v>0</v>
      </c>
      <c r="V124" s="6">
        <v>122</v>
      </c>
      <c r="W124" t="s">
        <v>1102</v>
      </c>
      <c r="X124" s="7">
        <v>44237</v>
      </c>
      <c r="Y124" s="2" t="s">
        <v>3</v>
      </c>
      <c r="Z124" s="2">
        <v>4</v>
      </c>
      <c r="AA124" s="2">
        <v>105</v>
      </c>
      <c r="AB124" s="2">
        <v>102</v>
      </c>
      <c r="AC124" s="2">
        <f t="shared" si="7"/>
        <v>102</v>
      </c>
      <c r="AD124" s="2">
        <f>IF(AC124-Z124&gt;'Inputs and Outputs Part A'!$B$4,AC124-Z124-'Inputs and Outputs Part A'!$B$4,0)</f>
        <v>0</v>
      </c>
      <c r="AE124" s="2"/>
      <c r="AF124" t="s">
        <v>1102</v>
      </c>
      <c r="AG124" s="7">
        <v>44237</v>
      </c>
      <c r="AH124" s="2" t="s">
        <v>3</v>
      </c>
      <c r="AI124" s="2">
        <v>4</v>
      </c>
      <c r="AJ124" s="2">
        <v>105</v>
      </c>
      <c r="AK124" s="2">
        <v>102</v>
      </c>
      <c r="AL124" s="2">
        <f t="shared" si="8"/>
        <v>102</v>
      </c>
      <c r="AM124" s="2">
        <f>IF(AL124-AI124&gt;'Inputs and Outputs Part A'!$B$4,AL124-AI124-'Inputs and Outputs Part A'!$B$4,0)</f>
        <v>0</v>
      </c>
      <c r="AN124" s="8"/>
      <c r="AO124" t="s">
        <v>1102</v>
      </c>
      <c r="AP124" s="7">
        <v>44237</v>
      </c>
      <c r="AQ124" s="2" t="s">
        <v>3</v>
      </c>
      <c r="AR124" s="2">
        <v>4</v>
      </c>
      <c r="AS124" s="2">
        <v>105</v>
      </c>
      <c r="AT124" s="2">
        <v>102</v>
      </c>
      <c r="AU124" s="2">
        <f t="shared" si="9"/>
        <v>102</v>
      </c>
      <c r="AV124" s="2">
        <f>IF(AU124-AR124&gt;'Inputs and Outputs Part A'!$B$4,AU124-AR124-'Inputs and Outputs Part A'!$B$4,0)</f>
        <v>0</v>
      </c>
      <c r="AW124" s="2"/>
    </row>
    <row r="125" spans="1:49" x14ac:dyDescent="0.3">
      <c r="A125" s="6">
        <v>123</v>
      </c>
      <c r="B125" t="s">
        <v>1102</v>
      </c>
      <c r="C125" s="7">
        <v>44237</v>
      </c>
      <c r="D125" s="2" t="s">
        <v>2</v>
      </c>
      <c r="E125" s="2">
        <v>2</v>
      </c>
      <c r="F125" s="2">
        <v>98</v>
      </c>
      <c r="G125" s="2">
        <v>101</v>
      </c>
      <c r="H125">
        <f t="shared" si="5"/>
        <v>98</v>
      </c>
      <c r="I125">
        <f>IF(H125-E125&gt;'Inputs and Outputs Part A'!$B$4,H125-E125-'Inputs and Outputs Part A'!$B$4,0)</f>
        <v>0</v>
      </c>
      <c r="J125">
        <f>'Inputs and Outputs Part A'!$B$5*'Data Sheet B'!H125-'Inputs and Outputs Part A'!$B$6*'Data Sheet B'!I125</f>
        <v>3920</v>
      </c>
      <c r="L125" s="6">
        <v>123</v>
      </c>
      <c r="M125" t="s">
        <v>1102</v>
      </c>
      <c r="N125" s="7">
        <v>44237</v>
      </c>
      <c r="O125" s="2" t="s">
        <v>2</v>
      </c>
      <c r="P125" s="2">
        <v>2</v>
      </c>
      <c r="Q125" s="2">
        <v>98</v>
      </c>
      <c r="R125" s="2">
        <v>102</v>
      </c>
      <c r="S125" s="2">
        <f t="shared" si="6"/>
        <v>98</v>
      </c>
      <c r="T125" s="2">
        <f>IF(S125-P125&gt;'Inputs and Outputs Part A'!$B$4,S125-P125-'Inputs and Outputs Part A'!$B$4,0)</f>
        <v>0</v>
      </c>
      <c r="V125" s="6">
        <v>123</v>
      </c>
      <c r="W125" t="s">
        <v>1102</v>
      </c>
      <c r="X125" s="7">
        <v>44237</v>
      </c>
      <c r="Y125" s="2" t="s">
        <v>2</v>
      </c>
      <c r="Z125" s="2">
        <v>2</v>
      </c>
      <c r="AA125" s="2">
        <v>98</v>
      </c>
      <c r="AB125" s="2">
        <v>102</v>
      </c>
      <c r="AC125" s="2">
        <f t="shared" si="7"/>
        <v>98</v>
      </c>
      <c r="AD125" s="2">
        <f>IF(AC125-Z125&gt;'Inputs and Outputs Part A'!$B$4,AC125-Z125-'Inputs and Outputs Part A'!$B$4,0)</f>
        <v>0</v>
      </c>
      <c r="AE125" s="2"/>
      <c r="AF125" t="s">
        <v>1102</v>
      </c>
      <c r="AG125" s="7">
        <v>44237</v>
      </c>
      <c r="AH125" s="2" t="s">
        <v>2</v>
      </c>
      <c r="AI125" s="2">
        <v>2</v>
      </c>
      <c r="AJ125" s="2">
        <v>98</v>
      </c>
      <c r="AK125" s="2">
        <v>102</v>
      </c>
      <c r="AL125" s="2">
        <f t="shared" si="8"/>
        <v>98</v>
      </c>
      <c r="AM125" s="2">
        <f>IF(AL125-AI125&gt;'Inputs and Outputs Part A'!$B$4,AL125-AI125-'Inputs and Outputs Part A'!$B$4,0)</f>
        <v>0</v>
      </c>
      <c r="AN125" s="8"/>
      <c r="AO125" t="s">
        <v>1102</v>
      </c>
      <c r="AP125" s="7">
        <v>44237</v>
      </c>
      <c r="AQ125" s="2" t="s">
        <v>2</v>
      </c>
      <c r="AR125" s="2">
        <v>2</v>
      </c>
      <c r="AS125" s="2">
        <v>98</v>
      </c>
      <c r="AT125" s="2">
        <v>102</v>
      </c>
      <c r="AU125" s="2">
        <f t="shared" si="9"/>
        <v>98</v>
      </c>
      <c r="AV125" s="2">
        <f>IF(AU125-AR125&gt;'Inputs and Outputs Part A'!$B$4,AU125-AR125-'Inputs and Outputs Part A'!$B$4,0)</f>
        <v>0</v>
      </c>
      <c r="AW125" s="2"/>
    </row>
    <row r="126" spans="1:49" x14ac:dyDescent="0.3">
      <c r="A126" s="6">
        <v>124</v>
      </c>
      <c r="B126" t="s">
        <v>1100</v>
      </c>
      <c r="C126" s="7">
        <v>44238</v>
      </c>
      <c r="D126" s="2" t="s">
        <v>1</v>
      </c>
      <c r="E126" s="2">
        <v>2</v>
      </c>
      <c r="F126" s="2">
        <v>105</v>
      </c>
      <c r="G126" s="2">
        <v>101</v>
      </c>
      <c r="H126">
        <f t="shared" si="5"/>
        <v>101</v>
      </c>
      <c r="I126">
        <f>IF(H126-E126&gt;'Inputs and Outputs Part A'!$B$4,H126-E126-'Inputs and Outputs Part A'!$B$4,0)</f>
        <v>0</v>
      </c>
      <c r="J126">
        <f>'Inputs and Outputs Part A'!$B$5*'Data Sheet B'!H126-'Inputs and Outputs Part A'!$B$6*'Data Sheet B'!I126</f>
        <v>4040</v>
      </c>
      <c r="L126" s="6">
        <v>124</v>
      </c>
      <c r="M126" t="s">
        <v>1100</v>
      </c>
      <c r="N126" s="7">
        <v>44238</v>
      </c>
      <c r="O126" s="2" t="s">
        <v>1</v>
      </c>
      <c r="P126" s="2">
        <v>2</v>
      </c>
      <c r="Q126" s="2">
        <v>105</v>
      </c>
      <c r="R126" s="2">
        <v>102</v>
      </c>
      <c r="S126" s="2">
        <f t="shared" si="6"/>
        <v>102</v>
      </c>
      <c r="T126" s="2">
        <f>IF(S126-P126&gt;'Inputs and Outputs Part A'!$B$4,S126-P126-'Inputs and Outputs Part A'!$B$4,0)</f>
        <v>0</v>
      </c>
      <c r="V126" s="6">
        <v>124</v>
      </c>
      <c r="W126" t="s">
        <v>1100</v>
      </c>
      <c r="X126" s="7">
        <v>44238</v>
      </c>
      <c r="Y126" s="2" t="s">
        <v>1</v>
      </c>
      <c r="Z126" s="2">
        <v>2</v>
      </c>
      <c r="AA126" s="2">
        <v>105</v>
      </c>
      <c r="AB126" s="2">
        <v>102</v>
      </c>
      <c r="AC126" s="2">
        <f t="shared" si="7"/>
        <v>102</v>
      </c>
      <c r="AD126" s="2">
        <f>IF(AC126-Z126&gt;'Inputs and Outputs Part A'!$B$4,AC126-Z126-'Inputs and Outputs Part A'!$B$4,0)</f>
        <v>0</v>
      </c>
      <c r="AE126" s="2"/>
      <c r="AF126" t="s">
        <v>1100</v>
      </c>
      <c r="AG126" s="7">
        <v>44238</v>
      </c>
      <c r="AH126" s="2" t="s">
        <v>1</v>
      </c>
      <c r="AI126" s="2">
        <v>2</v>
      </c>
      <c r="AJ126" s="2">
        <v>105</v>
      </c>
      <c r="AK126" s="2">
        <v>102</v>
      </c>
      <c r="AL126" s="2">
        <f t="shared" si="8"/>
        <v>102</v>
      </c>
      <c r="AM126" s="2">
        <f>IF(AL126-AI126&gt;'Inputs and Outputs Part A'!$B$4,AL126-AI126-'Inputs and Outputs Part A'!$B$4,0)</f>
        <v>0</v>
      </c>
      <c r="AN126" s="8"/>
      <c r="AO126" t="s">
        <v>1100</v>
      </c>
      <c r="AP126" s="7">
        <v>44238</v>
      </c>
      <c r="AQ126" s="2" t="s">
        <v>1</v>
      </c>
      <c r="AR126" s="2">
        <v>2</v>
      </c>
      <c r="AS126" s="2">
        <v>105</v>
      </c>
      <c r="AT126" s="2">
        <v>102</v>
      </c>
      <c r="AU126" s="2">
        <f t="shared" si="9"/>
        <v>102</v>
      </c>
      <c r="AV126" s="2">
        <f>IF(AU126-AR126&gt;'Inputs and Outputs Part A'!$B$4,AU126-AR126-'Inputs and Outputs Part A'!$B$4,0)</f>
        <v>0</v>
      </c>
      <c r="AW126" s="2"/>
    </row>
    <row r="127" spans="1:49" x14ac:dyDescent="0.3">
      <c r="A127" s="6">
        <v>125</v>
      </c>
      <c r="B127" t="s">
        <v>1100</v>
      </c>
      <c r="C127" s="7">
        <v>44238</v>
      </c>
      <c r="D127" s="2" t="s">
        <v>3</v>
      </c>
      <c r="E127" s="2">
        <v>4</v>
      </c>
      <c r="F127" s="2">
        <v>107</v>
      </c>
      <c r="G127" s="2">
        <v>101</v>
      </c>
      <c r="H127">
        <f t="shared" si="5"/>
        <v>101</v>
      </c>
      <c r="I127">
        <f>IF(H127-E127&gt;'Inputs and Outputs Part A'!$B$4,H127-E127-'Inputs and Outputs Part A'!$B$4,0)</f>
        <v>0</v>
      </c>
      <c r="J127">
        <f>'Inputs and Outputs Part A'!$B$5*'Data Sheet B'!H127-'Inputs and Outputs Part A'!$B$6*'Data Sheet B'!I127</f>
        <v>4040</v>
      </c>
      <c r="L127" s="6">
        <v>125</v>
      </c>
      <c r="M127" t="s">
        <v>1100</v>
      </c>
      <c r="N127" s="7">
        <v>44238</v>
      </c>
      <c r="O127" s="2" t="s">
        <v>3</v>
      </c>
      <c r="P127" s="2">
        <v>4</v>
      </c>
      <c r="Q127" s="2">
        <v>107</v>
      </c>
      <c r="R127" s="2">
        <v>102</v>
      </c>
      <c r="S127" s="2">
        <f t="shared" si="6"/>
        <v>102</v>
      </c>
      <c r="T127" s="2">
        <f>IF(S127-P127&gt;'Inputs and Outputs Part A'!$B$4,S127-P127-'Inputs and Outputs Part A'!$B$4,0)</f>
        <v>0</v>
      </c>
      <c r="V127" s="6">
        <v>125</v>
      </c>
      <c r="W127" t="s">
        <v>1100</v>
      </c>
      <c r="X127" s="7">
        <v>44238</v>
      </c>
      <c r="Y127" s="2" t="s">
        <v>3</v>
      </c>
      <c r="Z127" s="2">
        <v>4</v>
      </c>
      <c r="AA127" s="2">
        <v>107</v>
      </c>
      <c r="AB127" s="2">
        <v>102</v>
      </c>
      <c r="AC127" s="2">
        <f t="shared" si="7"/>
        <v>102</v>
      </c>
      <c r="AD127" s="2">
        <f>IF(AC127-Z127&gt;'Inputs and Outputs Part A'!$B$4,AC127-Z127-'Inputs and Outputs Part A'!$B$4,0)</f>
        <v>0</v>
      </c>
      <c r="AE127" s="2"/>
      <c r="AF127" t="s">
        <v>1100</v>
      </c>
      <c r="AG127" s="7">
        <v>44238</v>
      </c>
      <c r="AH127" s="2" t="s">
        <v>3</v>
      </c>
      <c r="AI127" s="2">
        <v>4</v>
      </c>
      <c r="AJ127" s="2">
        <v>107</v>
      </c>
      <c r="AK127" s="2">
        <v>102</v>
      </c>
      <c r="AL127" s="2">
        <f t="shared" si="8"/>
        <v>102</v>
      </c>
      <c r="AM127" s="2">
        <f>IF(AL127-AI127&gt;'Inputs and Outputs Part A'!$B$4,AL127-AI127-'Inputs and Outputs Part A'!$B$4,0)</f>
        <v>0</v>
      </c>
      <c r="AN127" s="8"/>
      <c r="AO127" t="s">
        <v>1100</v>
      </c>
      <c r="AP127" s="7">
        <v>44238</v>
      </c>
      <c r="AQ127" s="2" t="s">
        <v>3</v>
      </c>
      <c r="AR127" s="2">
        <v>4</v>
      </c>
      <c r="AS127" s="2">
        <v>107</v>
      </c>
      <c r="AT127" s="2">
        <v>102</v>
      </c>
      <c r="AU127" s="2">
        <f t="shared" si="9"/>
        <v>102</v>
      </c>
      <c r="AV127" s="2">
        <f>IF(AU127-AR127&gt;'Inputs and Outputs Part A'!$B$4,AU127-AR127-'Inputs and Outputs Part A'!$B$4,0)</f>
        <v>0</v>
      </c>
      <c r="AW127" s="2"/>
    </row>
    <row r="128" spans="1:49" x14ac:dyDescent="0.3">
      <c r="A128" s="6">
        <v>126</v>
      </c>
      <c r="B128" t="s">
        <v>1100</v>
      </c>
      <c r="C128" s="7">
        <v>44238</v>
      </c>
      <c r="D128" s="2" t="s">
        <v>2</v>
      </c>
      <c r="E128" s="2">
        <v>0</v>
      </c>
      <c r="F128" s="2">
        <v>107</v>
      </c>
      <c r="G128" s="2">
        <v>101</v>
      </c>
      <c r="H128">
        <f t="shared" si="5"/>
        <v>101</v>
      </c>
      <c r="I128">
        <f>IF(H128-E128&gt;'Inputs and Outputs Part A'!$B$4,H128-E128-'Inputs and Outputs Part A'!$B$4,0)</f>
        <v>1</v>
      </c>
      <c r="J128">
        <f>'Inputs and Outputs Part A'!$B$5*'Data Sheet B'!H128-'Inputs and Outputs Part A'!$B$6*'Data Sheet B'!I128</f>
        <v>3940</v>
      </c>
      <c r="L128" s="6">
        <v>126</v>
      </c>
      <c r="M128" t="s">
        <v>1100</v>
      </c>
      <c r="N128" s="7">
        <v>44238</v>
      </c>
      <c r="O128" s="2" t="s">
        <v>2</v>
      </c>
      <c r="P128" s="2">
        <v>0</v>
      </c>
      <c r="Q128" s="2">
        <v>107</v>
      </c>
      <c r="R128" s="2">
        <v>102</v>
      </c>
      <c r="S128" s="2">
        <f t="shared" si="6"/>
        <v>102</v>
      </c>
      <c r="T128" s="2">
        <f>IF(S128-P128&gt;'Inputs and Outputs Part A'!$B$4,S128-P128-'Inputs and Outputs Part A'!$B$4,0)</f>
        <v>2</v>
      </c>
      <c r="V128" s="6">
        <v>126</v>
      </c>
      <c r="W128" t="s">
        <v>1100</v>
      </c>
      <c r="X128" s="7">
        <v>44238</v>
      </c>
      <c r="Y128" s="2" t="s">
        <v>2</v>
      </c>
      <c r="Z128" s="2">
        <v>0</v>
      </c>
      <c r="AA128" s="2">
        <v>107</v>
      </c>
      <c r="AB128" s="2">
        <v>102</v>
      </c>
      <c r="AC128" s="2">
        <f t="shared" si="7"/>
        <v>102</v>
      </c>
      <c r="AD128" s="2">
        <f>IF(AC128-Z128&gt;'Inputs and Outputs Part A'!$B$4,AC128-Z128-'Inputs and Outputs Part A'!$B$4,0)</f>
        <v>2</v>
      </c>
      <c r="AE128" s="2"/>
      <c r="AF128" t="s">
        <v>1100</v>
      </c>
      <c r="AG128" s="7">
        <v>44238</v>
      </c>
      <c r="AH128" s="2" t="s">
        <v>2</v>
      </c>
      <c r="AI128" s="2">
        <v>0</v>
      </c>
      <c r="AJ128" s="2">
        <v>107</v>
      </c>
      <c r="AK128" s="2">
        <v>102</v>
      </c>
      <c r="AL128" s="2">
        <f t="shared" si="8"/>
        <v>102</v>
      </c>
      <c r="AM128" s="2">
        <f>IF(AL128-AI128&gt;'Inputs and Outputs Part A'!$B$4,AL128-AI128-'Inputs and Outputs Part A'!$B$4,0)</f>
        <v>2</v>
      </c>
      <c r="AN128" s="8"/>
      <c r="AO128" t="s">
        <v>1100</v>
      </c>
      <c r="AP128" s="7">
        <v>44238</v>
      </c>
      <c r="AQ128" s="2" t="s">
        <v>2</v>
      </c>
      <c r="AR128" s="2">
        <v>0</v>
      </c>
      <c r="AS128" s="2">
        <v>107</v>
      </c>
      <c r="AT128" s="2">
        <v>102</v>
      </c>
      <c r="AU128" s="2">
        <f t="shared" si="9"/>
        <v>102</v>
      </c>
      <c r="AV128" s="2">
        <f>IF(AU128-AR128&gt;'Inputs and Outputs Part A'!$B$4,AU128-AR128-'Inputs and Outputs Part A'!$B$4,0)</f>
        <v>2</v>
      </c>
      <c r="AW128" s="2"/>
    </row>
    <row r="129" spans="1:49" x14ac:dyDescent="0.3">
      <c r="A129" s="6">
        <v>127</v>
      </c>
      <c r="B129" t="s">
        <v>1101</v>
      </c>
      <c r="C129" s="7">
        <v>44239</v>
      </c>
      <c r="D129" s="2" t="s">
        <v>1</v>
      </c>
      <c r="E129" s="2">
        <v>4</v>
      </c>
      <c r="F129" s="2">
        <v>98</v>
      </c>
      <c r="G129" s="2">
        <v>101</v>
      </c>
      <c r="H129">
        <f t="shared" si="5"/>
        <v>98</v>
      </c>
      <c r="I129">
        <f>IF(H129-E129&gt;'Inputs and Outputs Part A'!$B$4,H129-E129-'Inputs and Outputs Part A'!$B$4,0)</f>
        <v>0</v>
      </c>
      <c r="J129">
        <f>'Inputs and Outputs Part A'!$B$5*'Data Sheet B'!H129-'Inputs and Outputs Part A'!$B$6*'Data Sheet B'!I129</f>
        <v>3920</v>
      </c>
      <c r="L129" s="6">
        <v>127</v>
      </c>
      <c r="M129" t="s">
        <v>1101</v>
      </c>
      <c r="N129" s="7">
        <v>44239</v>
      </c>
      <c r="O129" s="2" t="s">
        <v>1</v>
      </c>
      <c r="P129" s="2">
        <v>4</v>
      </c>
      <c r="Q129" s="2">
        <v>98</v>
      </c>
      <c r="R129" s="2">
        <v>102</v>
      </c>
      <c r="S129" s="2">
        <f t="shared" si="6"/>
        <v>98</v>
      </c>
      <c r="T129" s="2">
        <f>IF(S129-P129&gt;'Inputs and Outputs Part A'!$B$4,S129-P129-'Inputs and Outputs Part A'!$B$4,0)</f>
        <v>0</v>
      </c>
      <c r="V129" s="6">
        <v>127</v>
      </c>
      <c r="W129" t="s">
        <v>1101</v>
      </c>
      <c r="X129" s="7">
        <v>44239</v>
      </c>
      <c r="Y129" s="2" t="s">
        <v>1</v>
      </c>
      <c r="Z129" s="2">
        <v>4</v>
      </c>
      <c r="AA129" s="2">
        <v>98</v>
      </c>
      <c r="AB129" s="2">
        <v>102</v>
      </c>
      <c r="AC129" s="2">
        <f t="shared" si="7"/>
        <v>98</v>
      </c>
      <c r="AD129" s="2">
        <f>IF(AC129-Z129&gt;'Inputs and Outputs Part A'!$B$4,AC129-Z129-'Inputs and Outputs Part A'!$B$4,0)</f>
        <v>0</v>
      </c>
      <c r="AE129" s="2"/>
      <c r="AF129" t="s">
        <v>1101</v>
      </c>
      <c r="AG129" s="7">
        <v>44239</v>
      </c>
      <c r="AH129" s="2" t="s">
        <v>1</v>
      </c>
      <c r="AI129" s="2">
        <v>4</v>
      </c>
      <c r="AJ129" s="2">
        <v>98</v>
      </c>
      <c r="AK129" s="2">
        <v>102</v>
      </c>
      <c r="AL129" s="2">
        <f t="shared" si="8"/>
        <v>98</v>
      </c>
      <c r="AM129" s="2">
        <f>IF(AL129-AI129&gt;'Inputs and Outputs Part A'!$B$4,AL129-AI129-'Inputs and Outputs Part A'!$B$4,0)</f>
        <v>0</v>
      </c>
      <c r="AN129" s="8"/>
      <c r="AO129" t="s">
        <v>1101</v>
      </c>
      <c r="AP129" s="7">
        <v>44239</v>
      </c>
      <c r="AQ129" s="2" t="s">
        <v>1</v>
      </c>
      <c r="AR129" s="2">
        <v>4</v>
      </c>
      <c r="AS129" s="2">
        <v>98</v>
      </c>
      <c r="AT129" s="2">
        <v>102</v>
      </c>
      <c r="AU129" s="2">
        <f t="shared" si="9"/>
        <v>98</v>
      </c>
      <c r="AV129" s="2">
        <f>IF(AU129-AR129&gt;'Inputs and Outputs Part A'!$B$4,AU129-AR129-'Inputs and Outputs Part A'!$B$4,0)</f>
        <v>0</v>
      </c>
      <c r="AW129" s="2"/>
    </row>
    <row r="130" spans="1:49" x14ac:dyDescent="0.3">
      <c r="A130" s="6">
        <v>128</v>
      </c>
      <c r="B130" t="s">
        <v>1101</v>
      </c>
      <c r="C130" s="7">
        <v>44239</v>
      </c>
      <c r="D130" s="2" t="s">
        <v>3</v>
      </c>
      <c r="E130" s="2">
        <v>6</v>
      </c>
      <c r="F130" s="2">
        <v>96</v>
      </c>
      <c r="G130" s="2">
        <v>101</v>
      </c>
      <c r="H130">
        <f t="shared" si="5"/>
        <v>96</v>
      </c>
      <c r="I130">
        <f>IF(H130-E130&gt;'Inputs and Outputs Part A'!$B$4,H130-E130-'Inputs and Outputs Part A'!$B$4,0)</f>
        <v>0</v>
      </c>
      <c r="J130">
        <f>'Inputs and Outputs Part A'!$B$5*'Data Sheet B'!H130-'Inputs and Outputs Part A'!$B$6*'Data Sheet B'!I130</f>
        <v>3840</v>
      </c>
      <c r="L130" s="6">
        <v>128</v>
      </c>
      <c r="M130" t="s">
        <v>1101</v>
      </c>
      <c r="N130" s="7">
        <v>44239</v>
      </c>
      <c r="O130" s="2" t="s">
        <v>3</v>
      </c>
      <c r="P130" s="2">
        <v>6</v>
      </c>
      <c r="Q130" s="2">
        <v>96</v>
      </c>
      <c r="R130" s="2">
        <v>102</v>
      </c>
      <c r="S130" s="2">
        <f t="shared" si="6"/>
        <v>96</v>
      </c>
      <c r="T130" s="2">
        <f>IF(S130-P130&gt;'Inputs and Outputs Part A'!$B$4,S130-P130-'Inputs and Outputs Part A'!$B$4,0)</f>
        <v>0</v>
      </c>
      <c r="V130" s="6">
        <v>128</v>
      </c>
      <c r="W130" t="s">
        <v>1101</v>
      </c>
      <c r="X130" s="7">
        <v>44239</v>
      </c>
      <c r="Y130" s="2" t="s">
        <v>3</v>
      </c>
      <c r="Z130" s="2">
        <v>6</v>
      </c>
      <c r="AA130" s="2">
        <v>96</v>
      </c>
      <c r="AB130" s="2">
        <v>102</v>
      </c>
      <c r="AC130" s="2">
        <f t="shared" si="7"/>
        <v>96</v>
      </c>
      <c r="AD130" s="2">
        <f>IF(AC130-Z130&gt;'Inputs and Outputs Part A'!$B$4,AC130-Z130-'Inputs and Outputs Part A'!$B$4,0)</f>
        <v>0</v>
      </c>
      <c r="AE130" s="2"/>
      <c r="AF130" t="s">
        <v>1101</v>
      </c>
      <c r="AG130" s="7">
        <v>44239</v>
      </c>
      <c r="AH130" s="2" t="s">
        <v>3</v>
      </c>
      <c r="AI130" s="2">
        <v>6</v>
      </c>
      <c r="AJ130" s="2">
        <v>96</v>
      </c>
      <c r="AK130" s="2">
        <v>102</v>
      </c>
      <c r="AL130" s="2">
        <f t="shared" si="8"/>
        <v>96</v>
      </c>
      <c r="AM130" s="2">
        <f>IF(AL130-AI130&gt;'Inputs and Outputs Part A'!$B$4,AL130-AI130-'Inputs and Outputs Part A'!$B$4,0)</f>
        <v>0</v>
      </c>
      <c r="AN130" s="8"/>
      <c r="AO130" t="s">
        <v>1101</v>
      </c>
      <c r="AP130" s="7">
        <v>44239</v>
      </c>
      <c r="AQ130" s="2" t="s">
        <v>3</v>
      </c>
      <c r="AR130" s="2">
        <v>6</v>
      </c>
      <c r="AS130" s="2">
        <v>96</v>
      </c>
      <c r="AT130" s="2">
        <v>102</v>
      </c>
      <c r="AU130" s="2">
        <f t="shared" si="9"/>
        <v>96</v>
      </c>
      <c r="AV130" s="2">
        <f>IF(AU130-AR130&gt;'Inputs and Outputs Part A'!$B$4,AU130-AR130-'Inputs and Outputs Part A'!$B$4,0)</f>
        <v>0</v>
      </c>
      <c r="AW130" s="2"/>
    </row>
    <row r="131" spans="1:49" x14ac:dyDescent="0.3">
      <c r="A131" s="6">
        <v>129</v>
      </c>
      <c r="B131" t="s">
        <v>1101</v>
      </c>
      <c r="C131" s="7">
        <v>44239</v>
      </c>
      <c r="D131" s="2" t="s">
        <v>2</v>
      </c>
      <c r="E131" s="2">
        <v>3</v>
      </c>
      <c r="F131" s="2">
        <v>103</v>
      </c>
      <c r="G131" s="2">
        <v>101</v>
      </c>
      <c r="H131">
        <f t="shared" si="5"/>
        <v>101</v>
      </c>
      <c r="I131">
        <f>IF(H131-E131&gt;'Inputs and Outputs Part A'!$B$4,H131-E131-'Inputs and Outputs Part A'!$B$4,0)</f>
        <v>0</v>
      </c>
      <c r="J131">
        <f>'Inputs and Outputs Part A'!$B$5*'Data Sheet B'!H131-'Inputs and Outputs Part A'!$B$6*'Data Sheet B'!I131</f>
        <v>4040</v>
      </c>
      <c r="L131" s="6">
        <v>129</v>
      </c>
      <c r="M131" t="s">
        <v>1101</v>
      </c>
      <c r="N131" s="7">
        <v>44239</v>
      </c>
      <c r="O131" s="2" t="s">
        <v>2</v>
      </c>
      <c r="P131" s="2">
        <v>3</v>
      </c>
      <c r="Q131" s="2">
        <v>103</v>
      </c>
      <c r="R131" s="2">
        <v>102</v>
      </c>
      <c r="S131" s="2">
        <f t="shared" si="6"/>
        <v>102</v>
      </c>
      <c r="T131" s="2">
        <f>IF(S131-P131&gt;'Inputs and Outputs Part A'!$B$4,S131-P131-'Inputs and Outputs Part A'!$B$4,0)</f>
        <v>0</v>
      </c>
      <c r="V131" s="6">
        <v>129</v>
      </c>
      <c r="W131" t="s">
        <v>1101</v>
      </c>
      <c r="X131" s="7">
        <v>44239</v>
      </c>
      <c r="Y131" s="2" t="s">
        <v>2</v>
      </c>
      <c r="Z131" s="2">
        <v>3</v>
      </c>
      <c r="AA131" s="2">
        <v>103</v>
      </c>
      <c r="AB131" s="2">
        <v>102</v>
      </c>
      <c r="AC131" s="2">
        <f t="shared" si="7"/>
        <v>102</v>
      </c>
      <c r="AD131" s="2">
        <f>IF(AC131-Z131&gt;'Inputs and Outputs Part A'!$B$4,AC131-Z131-'Inputs and Outputs Part A'!$B$4,0)</f>
        <v>0</v>
      </c>
      <c r="AE131" s="2"/>
      <c r="AF131" t="s">
        <v>1101</v>
      </c>
      <c r="AG131" s="7">
        <v>44239</v>
      </c>
      <c r="AH131" s="2" t="s">
        <v>2</v>
      </c>
      <c r="AI131" s="2">
        <v>3</v>
      </c>
      <c r="AJ131" s="2">
        <v>103</v>
      </c>
      <c r="AK131" s="2">
        <v>102</v>
      </c>
      <c r="AL131" s="2">
        <f t="shared" si="8"/>
        <v>102</v>
      </c>
      <c r="AM131" s="2">
        <f>IF(AL131-AI131&gt;'Inputs and Outputs Part A'!$B$4,AL131-AI131-'Inputs and Outputs Part A'!$B$4,0)</f>
        <v>0</v>
      </c>
      <c r="AN131" s="8"/>
      <c r="AO131" t="s">
        <v>1101</v>
      </c>
      <c r="AP131" s="7">
        <v>44239</v>
      </c>
      <c r="AQ131" s="2" t="s">
        <v>2</v>
      </c>
      <c r="AR131" s="2">
        <v>3</v>
      </c>
      <c r="AS131" s="2">
        <v>103</v>
      </c>
      <c r="AT131" s="2">
        <v>102</v>
      </c>
      <c r="AU131" s="2">
        <f t="shared" si="9"/>
        <v>102</v>
      </c>
      <c r="AV131" s="2">
        <f>IF(AU131-AR131&gt;'Inputs and Outputs Part A'!$B$4,AU131-AR131-'Inputs and Outputs Part A'!$B$4,0)</f>
        <v>0</v>
      </c>
      <c r="AW131" s="2"/>
    </row>
    <row r="132" spans="1:49" x14ac:dyDescent="0.3">
      <c r="A132" s="6">
        <v>130</v>
      </c>
      <c r="B132" t="s">
        <v>1106</v>
      </c>
      <c r="C132" s="7">
        <v>44240</v>
      </c>
      <c r="D132" s="2" t="s">
        <v>1</v>
      </c>
      <c r="E132" s="2">
        <v>4</v>
      </c>
      <c r="F132" s="2">
        <v>105</v>
      </c>
      <c r="G132" s="2">
        <v>101</v>
      </c>
      <c r="H132">
        <f t="shared" ref="H132:H195" si="10">MIN(F132:G132)</f>
        <v>101</v>
      </c>
      <c r="I132">
        <f>IF(H132-E132&gt;'Inputs and Outputs Part A'!$B$4,H132-E132-'Inputs and Outputs Part A'!$B$4,0)</f>
        <v>0</v>
      </c>
      <c r="J132">
        <f>'Inputs and Outputs Part A'!$B$5*'Data Sheet B'!H132-'Inputs and Outputs Part A'!$B$6*'Data Sheet B'!I132</f>
        <v>4040</v>
      </c>
      <c r="L132" s="6">
        <v>130</v>
      </c>
      <c r="M132" t="s">
        <v>1106</v>
      </c>
      <c r="N132" s="7">
        <v>44240</v>
      </c>
      <c r="O132" s="2" t="s">
        <v>1</v>
      </c>
      <c r="P132" s="2">
        <v>4</v>
      </c>
      <c r="Q132" s="2">
        <v>105</v>
      </c>
      <c r="R132" s="2">
        <v>102</v>
      </c>
      <c r="S132" s="2">
        <f t="shared" ref="S132:S195" si="11">MIN(R132,Q132)</f>
        <v>102</v>
      </c>
      <c r="T132" s="2">
        <f>IF(S132-P132&gt;'Inputs and Outputs Part A'!$B$4,S132-P132-'Inputs and Outputs Part A'!$B$4,0)</f>
        <v>0</v>
      </c>
      <c r="V132" s="6">
        <v>130</v>
      </c>
      <c r="W132" t="s">
        <v>1106</v>
      </c>
      <c r="X132" s="7">
        <v>44240</v>
      </c>
      <c r="Y132" s="2" t="s">
        <v>1</v>
      </c>
      <c r="Z132" s="2">
        <v>4</v>
      </c>
      <c r="AA132" s="2">
        <v>105</v>
      </c>
      <c r="AB132" s="2">
        <v>102</v>
      </c>
      <c r="AC132" s="2">
        <f t="shared" ref="AC132:AC195" si="12">MIN(AB132,AA132)</f>
        <v>102</v>
      </c>
      <c r="AD132" s="2">
        <f>IF(AC132-Z132&gt;'Inputs and Outputs Part A'!$B$4,AC132-Z132-'Inputs and Outputs Part A'!$B$4,0)</f>
        <v>0</v>
      </c>
      <c r="AE132" s="2"/>
      <c r="AF132" t="s">
        <v>1106</v>
      </c>
      <c r="AG132" s="7">
        <v>44240</v>
      </c>
      <c r="AH132" s="2" t="s">
        <v>1</v>
      </c>
      <c r="AI132" s="2">
        <v>4</v>
      </c>
      <c r="AJ132" s="2">
        <v>105</v>
      </c>
      <c r="AK132" s="2">
        <v>102</v>
      </c>
      <c r="AL132" s="2">
        <f t="shared" si="8"/>
        <v>102</v>
      </c>
      <c r="AM132" s="2">
        <f>IF(AL132-AI132&gt;'Inputs and Outputs Part A'!$B$4,AL132-AI132-'Inputs and Outputs Part A'!$B$4,0)</f>
        <v>0</v>
      </c>
      <c r="AN132" s="8"/>
      <c r="AO132" t="s">
        <v>1106</v>
      </c>
      <c r="AP132" s="7">
        <v>44240</v>
      </c>
      <c r="AQ132" s="2" t="s">
        <v>1</v>
      </c>
      <c r="AR132" s="2">
        <v>4</v>
      </c>
      <c r="AS132" s="2">
        <v>105</v>
      </c>
      <c r="AT132" s="2">
        <v>102</v>
      </c>
      <c r="AU132" s="2">
        <f t="shared" si="9"/>
        <v>102</v>
      </c>
      <c r="AV132" s="2">
        <f>IF(AU132-AR132&gt;'Inputs and Outputs Part A'!$B$4,AU132-AR132-'Inputs and Outputs Part A'!$B$4,0)</f>
        <v>0</v>
      </c>
      <c r="AW132" s="2"/>
    </row>
    <row r="133" spans="1:49" x14ac:dyDescent="0.3">
      <c r="A133" s="6">
        <v>131</v>
      </c>
      <c r="B133" t="s">
        <v>1106</v>
      </c>
      <c r="C133" s="7">
        <v>44240</v>
      </c>
      <c r="D133" s="2" t="s">
        <v>3</v>
      </c>
      <c r="E133" s="2">
        <v>1</v>
      </c>
      <c r="F133" s="2">
        <v>100</v>
      </c>
      <c r="G133" s="2">
        <v>101</v>
      </c>
      <c r="H133">
        <f t="shared" si="10"/>
        <v>100</v>
      </c>
      <c r="I133">
        <f>IF(H133-E133&gt;'Inputs and Outputs Part A'!$B$4,H133-E133-'Inputs and Outputs Part A'!$B$4,0)</f>
        <v>0</v>
      </c>
      <c r="J133">
        <f>'Inputs and Outputs Part A'!$B$5*'Data Sheet B'!H133-'Inputs and Outputs Part A'!$B$6*'Data Sheet B'!I133</f>
        <v>4000</v>
      </c>
      <c r="L133" s="6">
        <v>131</v>
      </c>
      <c r="M133" t="s">
        <v>1106</v>
      </c>
      <c r="N133" s="7">
        <v>44240</v>
      </c>
      <c r="O133" s="2" t="s">
        <v>3</v>
      </c>
      <c r="P133" s="2">
        <v>1</v>
      </c>
      <c r="Q133" s="2">
        <v>100</v>
      </c>
      <c r="R133" s="2">
        <v>102</v>
      </c>
      <c r="S133" s="2">
        <f t="shared" si="11"/>
        <v>100</v>
      </c>
      <c r="T133" s="2">
        <f>IF(S133-P133&gt;'Inputs and Outputs Part A'!$B$4,S133-P133-'Inputs and Outputs Part A'!$B$4,0)</f>
        <v>0</v>
      </c>
      <c r="V133" s="6">
        <v>131</v>
      </c>
      <c r="W133" t="s">
        <v>1106</v>
      </c>
      <c r="X133" s="7">
        <v>44240</v>
      </c>
      <c r="Y133" s="2" t="s">
        <v>3</v>
      </c>
      <c r="Z133" s="2">
        <v>1</v>
      </c>
      <c r="AA133" s="2">
        <v>100</v>
      </c>
      <c r="AB133" s="2">
        <v>102</v>
      </c>
      <c r="AC133" s="2">
        <f t="shared" si="12"/>
        <v>100</v>
      </c>
      <c r="AD133" s="2">
        <f>IF(AC133-Z133&gt;'Inputs and Outputs Part A'!$B$4,AC133-Z133-'Inputs and Outputs Part A'!$B$4,0)</f>
        <v>0</v>
      </c>
      <c r="AE133" s="2"/>
      <c r="AF133" t="s">
        <v>1106</v>
      </c>
      <c r="AG133" s="7">
        <v>44240</v>
      </c>
      <c r="AH133" s="2" t="s">
        <v>3</v>
      </c>
      <c r="AI133" s="2">
        <v>1</v>
      </c>
      <c r="AJ133" s="2">
        <v>100</v>
      </c>
      <c r="AK133" s="2">
        <v>102</v>
      </c>
      <c r="AL133" s="2">
        <f t="shared" ref="AL133:AL196" si="13">MIN(AK133,AJ133)</f>
        <v>100</v>
      </c>
      <c r="AM133" s="2">
        <f>IF(AL133-AI133&gt;'Inputs and Outputs Part A'!$B$4,AL133-AI133-'Inputs and Outputs Part A'!$B$4,0)</f>
        <v>0</v>
      </c>
      <c r="AN133" s="8"/>
      <c r="AO133" t="s">
        <v>1106</v>
      </c>
      <c r="AP133" s="7">
        <v>44240</v>
      </c>
      <c r="AQ133" s="2" t="s">
        <v>3</v>
      </c>
      <c r="AR133" s="2">
        <v>1</v>
      </c>
      <c r="AS133" s="2">
        <v>100</v>
      </c>
      <c r="AT133" s="2">
        <v>102</v>
      </c>
      <c r="AU133" s="2">
        <f t="shared" ref="AU133:AU196" si="14">MIN(AT133,AS133)</f>
        <v>100</v>
      </c>
      <c r="AV133" s="2">
        <f>IF(AU133-AR133&gt;'Inputs and Outputs Part A'!$B$4,AU133-AR133-'Inputs and Outputs Part A'!$B$4,0)</f>
        <v>0</v>
      </c>
      <c r="AW133" s="2"/>
    </row>
    <row r="134" spans="1:49" x14ac:dyDescent="0.3">
      <c r="A134" s="6">
        <v>132</v>
      </c>
      <c r="B134" t="s">
        <v>1106</v>
      </c>
      <c r="C134" s="7">
        <v>44240</v>
      </c>
      <c r="D134" s="2" t="s">
        <v>2</v>
      </c>
      <c r="E134" s="2">
        <v>2</v>
      </c>
      <c r="F134" s="2">
        <v>109</v>
      </c>
      <c r="G134" s="2">
        <v>101</v>
      </c>
      <c r="H134">
        <f t="shared" si="10"/>
        <v>101</v>
      </c>
      <c r="I134">
        <f>IF(H134-E134&gt;'Inputs and Outputs Part A'!$B$4,H134-E134-'Inputs and Outputs Part A'!$B$4,0)</f>
        <v>0</v>
      </c>
      <c r="J134">
        <f>'Inputs and Outputs Part A'!$B$5*'Data Sheet B'!H134-'Inputs and Outputs Part A'!$B$6*'Data Sheet B'!I134</f>
        <v>4040</v>
      </c>
      <c r="L134" s="6">
        <v>132</v>
      </c>
      <c r="M134" t="s">
        <v>1106</v>
      </c>
      <c r="N134" s="7">
        <v>44240</v>
      </c>
      <c r="O134" s="2" t="s">
        <v>2</v>
      </c>
      <c r="P134" s="2">
        <v>2</v>
      </c>
      <c r="Q134" s="2">
        <v>109</v>
      </c>
      <c r="R134" s="2">
        <v>102</v>
      </c>
      <c r="S134" s="2">
        <f t="shared" si="11"/>
        <v>102</v>
      </c>
      <c r="T134" s="2">
        <f>IF(S134-P134&gt;'Inputs and Outputs Part A'!$B$4,S134-P134-'Inputs and Outputs Part A'!$B$4,0)</f>
        <v>0</v>
      </c>
      <c r="V134" s="6">
        <v>132</v>
      </c>
      <c r="W134" t="s">
        <v>1106</v>
      </c>
      <c r="X134" s="7">
        <v>44240</v>
      </c>
      <c r="Y134" s="2" t="s">
        <v>2</v>
      </c>
      <c r="Z134" s="2">
        <v>2</v>
      </c>
      <c r="AA134" s="2">
        <v>109</v>
      </c>
      <c r="AB134" s="2">
        <v>102</v>
      </c>
      <c r="AC134" s="2">
        <f t="shared" si="12"/>
        <v>102</v>
      </c>
      <c r="AD134" s="2">
        <f>IF(AC134-Z134&gt;'Inputs and Outputs Part A'!$B$4,AC134-Z134-'Inputs and Outputs Part A'!$B$4,0)</f>
        <v>0</v>
      </c>
      <c r="AE134" s="2"/>
      <c r="AF134" t="s">
        <v>1106</v>
      </c>
      <c r="AG134" s="7">
        <v>44240</v>
      </c>
      <c r="AH134" s="2" t="s">
        <v>2</v>
      </c>
      <c r="AI134" s="2">
        <v>2</v>
      </c>
      <c r="AJ134" s="2">
        <v>109</v>
      </c>
      <c r="AK134" s="2">
        <v>102</v>
      </c>
      <c r="AL134" s="2">
        <f t="shared" si="13"/>
        <v>102</v>
      </c>
      <c r="AM134" s="2">
        <f>IF(AL134-AI134&gt;'Inputs and Outputs Part A'!$B$4,AL134-AI134-'Inputs and Outputs Part A'!$B$4,0)</f>
        <v>0</v>
      </c>
      <c r="AN134" s="8"/>
      <c r="AO134" t="s">
        <v>1106</v>
      </c>
      <c r="AP134" s="7">
        <v>44240</v>
      </c>
      <c r="AQ134" s="2" t="s">
        <v>2</v>
      </c>
      <c r="AR134" s="2">
        <v>2</v>
      </c>
      <c r="AS134" s="2">
        <v>109</v>
      </c>
      <c r="AT134" s="2">
        <v>102</v>
      </c>
      <c r="AU134" s="2">
        <f t="shared" si="14"/>
        <v>102</v>
      </c>
      <c r="AV134" s="2">
        <f>IF(AU134-AR134&gt;'Inputs and Outputs Part A'!$B$4,AU134-AR134-'Inputs and Outputs Part A'!$B$4,0)</f>
        <v>0</v>
      </c>
      <c r="AW134" s="2"/>
    </row>
    <row r="135" spans="1:49" x14ac:dyDescent="0.3">
      <c r="A135" s="6">
        <v>133</v>
      </c>
      <c r="B135" t="s">
        <v>1105</v>
      </c>
      <c r="C135" s="7">
        <v>44241</v>
      </c>
      <c r="D135" s="2" t="s">
        <v>1</v>
      </c>
      <c r="E135" s="2">
        <v>3</v>
      </c>
      <c r="F135" s="2">
        <v>106</v>
      </c>
      <c r="G135" s="2">
        <v>101</v>
      </c>
      <c r="H135">
        <f t="shared" si="10"/>
        <v>101</v>
      </c>
      <c r="I135">
        <f>IF(H135-E135&gt;'Inputs and Outputs Part A'!$B$4,H135-E135-'Inputs and Outputs Part A'!$B$4,0)</f>
        <v>0</v>
      </c>
      <c r="J135">
        <f>'Inputs and Outputs Part A'!$B$5*'Data Sheet B'!H135-'Inputs and Outputs Part A'!$B$6*'Data Sheet B'!I135</f>
        <v>4040</v>
      </c>
      <c r="L135" s="6">
        <v>133</v>
      </c>
      <c r="M135" t="s">
        <v>1105</v>
      </c>
      <c r="N135" s="7">
        <v>44241</v>
      </c>
      <c r="O135" s="2" t="s">
        <v>1</v>
      </c>
      <c r="P135" s="2">
        <v>3</v>
      </c>
      <c r="Q135" s="2">
        <v>106</v>
      </c>
      <c r="R135" s="2">
        <v>102</v>
      </c>
      <c r="S135" s="2">
        <f t="shared" si="11"/>
        <v>102</v>
      </c>
      <c r="T135" s="2">
        <f>IF(S135-P135&gt;'Inputs and Outputs Part A'!$B$4,S135-P135-'Inputs and Outputs Part A'!$B$4,0)</f>
        <v>0</v>
      </c>
      <c r="V135" s="6">
        <v>133</v>
      </c>
      <c r="W135" t="s">
        <v>1105</v>
      </c>
      <c r="X135" s="7">
        <v>44241</v>
      </c>
      <c r="Y135" s="2" t="s">
        <v>1</v>
      </c>
      <c r="Z135" s="2">
        <v>3</v>
      </c>
      <c r="AA135" s="2">
        <v>106</v>
      </c>
      <c r="AB135" s="2">
        <v>102</v>
      </c>
      <c r="AC135" s="2">
        <f t="shared" si="12"/>
        <v>102</v>
      </c>
      <c r="AD135" s="2">
        <f>IF(AC135-Z135&gt;'Inputs and Outputs Part A'!$B$4,AC135-Z135-'Inputs and Outputs Part A'!$B$4,0)</f>
        <v>0</v>
      </c>
      <c r="AE135" s="2"/>
      <c r="AF135" t="s">
        <v>1105</v>
      </c>
      <c r="AG135" s="7">
        <v>44241</v>
      </c>
      <c r="AH135" s="2" t="s">
        <v>1</v>
      </c>
      <c r="AI135" s="2">
        <v>3</v>
      </c>
      <c r="AJ135" s="2">
        <v>106</v>
      </c>
      <c r="AK135" s="2">
        <v>102</v>
      </c>
      <c r="AL135" s="2">
        <f t="shared" si="13"/>
        <v>102</v>
      </c>
      <c r="AM135" s="2">
        <f>IF(AL135-AI135&gt;'Inputs and Outputs Part A'!$B$4,AL135-AI135-'Inputs and Outputs Part A'!$B$4,0)</f>
        <v>0</v>
      </c>
      <c r="AN135" s="8"/>
      <c r="AO135" t="s">
        <v>1105</v>
      </c>
      <c r="AP135" s="7">
        <v>44241</v>
      </c>
      <c r="AQ135" s="2" t="s">
        <v>1</v>
      </c>
      <c r="AR135" s="2">
        <v>3</v>
      </c>
      <c r="AS135" s="2">
        <v>106</v>
      </c>
      <c r="AT135" s="2">
        <v>102</v>
      </c>
      <c r="AU135" s="2">
        <f t="shared" si="14"/>
        <v>102</v>
      </c>
      <c r="AV135" s="2">
        <f>IF(AU135-AR135&gt;'Inputs and Outputs Part A'!$B$4,AU135-AR135-'Inputs and Outputs Part A'!$B$4,0)</f>
        <v>0</v>
      </c>
      <c r="AW135" s="2"/>
    </row>
    <row r="136" spans="1:49" x14ac:dyDescent="0.3">
      <c r="A136" s="6">
        <v>134</v>
      </c>
      <c r="B136" t="s">
        <v>1105</v>
      </c>
      <c r="C136" s="7">
        <v>44241</v>
      </c>
      <c r="D136" s="2" t="s">
        <v>3</v>
      </c>
      <c r="E136" s="2">
        <v>2</v>
      </c>
      <c r="F136" s="2">
        <v>109</v>
      </c>
      <c r="G136" s="2">
        <v>101</v>
      </c>
      <c r="H136">
        <f t="shared" si="10"/>
        <v>101</v>
      </c>
      <c r="I136">
        <f>IF(H136-E136&gt;'Inputs and Outputs Part A'!$B$4,H136-E136-'Inputs and Outputs Part A'!$B$4,0)</f>
        <v>0</v>
      </c>
      <c r="J136">
        <f>'Inputs and Outputs Part A'!$B$5*'Data Sheet B'!H136-'Inputs and Outputs Part A'!$B$6*'Data Sheet B'!I136</f>
        <v>4040</v>
      </c>
      <c r="L136" s="6">
        <v>134</v>
      </c>
      <c r="M136" t="s">
        <v>1105</v>
      </c>
      <c r="N136" s="7">
        <v>44241</v>
      </c>
      <c r="O136" s="2" t="s">
        <v>3</v>
      </c>
      <c r="P136" s="2">
        <v>2</v>
      </c>
      <c r="Q136" s="2">
        <v>109</v>
      </c>
      <c r="R136" s="2">
        <v>102</v>
      </c>
      <c r="S136" s="2">
        <f t="shared" si="11"/>
        <v>102</v>
      </c>
      <c r="T136" s="2">
        <f>IF(S136-P136&gt;'Inputs and Outputs Part A'!$B$4,S136-P136-'Inputs and Outputs Part A'!$B$4,0)</f>
        <v>0</v>
      </c>
      <c r="V136" s="6">
        <v>134</v>
      </c>
      <c r="W136" t="s">
        <v>1105</v>
      </c>
      <c r="X136" s="7">
        <v>44241</v>
      </c>
      <c r="Y136" s="2" t="s">
        <v>3</v>
      </c>
      <c r="Z136" s="2">
        <v>2</v>
      </c>
      <c r="AA136" s="2">
        <v>109</v>
      </c>
      <c r="AB136" s="2">
        <v>102</v>
      </c>
      <c r="AC136" s="2">
        <f t="shared" si="12"/>
        <v>102</v>
      </c>
      <c r="AD136" s="2">
        <f>IF(AC136-Z136&gt;'Inputs and Outputs Part A'!$B$4,AC136-Z136-'Inputs and Outputs Part A'!$B$4,0)</f>
        <v>0</v>
      </c>
      <c r="AE136" s="2"/>
      <c r="AF136" t="s">
        <v>1105</v>
      </c>
      <c r="AG136" s="7">
        <v>44241</v>
      </c>
      <c r="AH136" s="2" t="s">
        <v>3</v>
      </c>
      <c r="AI136" s="2">
        <v>2</v>
      </c>
      <c r="AJ136" s="2">
        <v>109</v>
      </c>
      <c r="AK136" s="2">
        <v>102</v>
      </c>
      <c r="AL136" s="2">
        <f t="shared" si="13"/>
        <v>102</v>
      </c>
      <c r="AM136" s="2">
        <f>IF(AL136-AI136&gt;'Inputs and Outputs Part A'!$B$4,AL136-AI136-'Inputs and Outputs Part A'!$B$4,0)</f>
        <v>0</v>
      </c>
      <c r="AN136" s="8"/>
      <c r="AO136" t="s">
        <v>1105</v>
      </c>
      <c r="AP136" s="7">
        <v>44241</v>
      </c>
      <c r="AQ136" s="2" t="s">
        <v>3</v>
      </c>
      <c r="AR136" s="2">
        <v>2</v>
      </c>
      <c r="AS136" s="2">
        <v>109</v>
      </c>
      <c r="AT136" s="2">
        <v>102</v>
      </c>
      <c r="AU136" s="2">
        <f t="shared" si="14"/>
        <v>102</v>
      </c>
      <c r="AV136" s="2">
        <f>IF(AU136-AR136&gt;'Inputs and Outputs Part A'!$B$4,AU136-AR136-'Inputs and Outputs Part A'!$B$4,0)</f>
        <v>0</v>
      </c>
      <c r="AW136" s="2"/>
    </row>
    <row r="137" spans="1:49" x14ac:dyDescent="0.3">
      <c r="A137" s="6">
        <v>135</v>
      </c>
      <c r="B137" t="s">
        <v>1105</v>
      </c>
      <c r="C137" s="7">
        <v>44241</v>
      </c>
      <c r="D137" s="2" t="s">
        <v>2</v>
      </c>
      <c r="E137" s="2">
        <v>0</v>
      </c>
      <c r="F137" s="2">
        <v>108</v>
      </c>
      <c r="G137" s="2">
        <v>101</v>
      </c>
      <c r="H137">
        <f t="shared" si="10"/>
        <v>101</v>
      </c>
      <c r="I137">
        <f>IF(H137-E137&gt;'Inputs and Outputs Part A'!$B$4,H137-E137-'Inputs and Outputs Part A'!$B$4,0)</f>
        <v>1</v>
      </c>
      <c r="J137">
        <f>'Inputs and Outputs Part A'!$B$5*'Data Sheet B'!H137-'Inputs and Outputs Part A'!$B$6*'Data Sheet B'!I137</f>
        <v>3940</v>
      </c>
      <c r="L137" s="6">
        <v>135</v>
      </c>
      <c r="M137" t="s">
        <v>1105</v>
      </c>
      <c r="N137" s="7">
        <v>44241</v>
      </c>
      <c r="O137" s="2" t="s">
        <v>2</v>
      </c>
      <c r="P137" s="2">
        <v>0</v>
      </c>
      <c r="Q137" s="2">
        <v>108</v>
      </c>
      <c r="R137" s="2">
        <v>102</v>
      </c>
      <c r="S137" s="2">
        <f t="shared" si="11"/>
        <v>102</v>
      </c>
      <c r="T137" s="2">
        <f>IF(S137-P137&gt;'Inputs and Outputs Part A'!$B$4,S137-P137-'Inputs and Outputs Part A'!$B$4,0)</f>
        <v>2</v>
      </c>
      <c r="V137" s="6">
        <v>135</v>
      </c>
      <c r="W137" t="s">
        <v>1105</v>
      </c>
      <c r="X137" s="7">
        <v>44241</v>
      </c>
      <c r="Y137" s="2" t="s">
        <v>2</v>
      </c>
      <c r="Z137" s="2">
        <v>0</v>
      </c>
      <c r="AA137" s="2">
        <v>108</v>
      </c>
      <c r="AB137" s="2">
        <v>102</v>
      </c>
      <c r="AC137" s="2">
        <f t="shared" si="12"/>
        <v>102</v>
      </c>
      <c r="AD137" s="2">
        <f>IF(AC137-Z137&gt;'Inputs and Outputs Part A'!$B$4,AC137-Z137-'Inputs and Outputs Part A'!$B$4,0)</f>
        <v>2</v>
      </c>
      <c r="AE137" s="2"/>
      <c r="AF137" t="s">
        <v>1105</v>
      </c>
      <c r="AG137" s="7">
        <v>44241</v>
      </c>
      <c r="AH137" s="2" t="s">
        <v>2</v>
      </c>
      <c r="AI137" s="2">
        <v>0</v>
      </c>
      <c r="AJ137" s="2">
        <v>108</v>
      </c>
      <c r="AK137" s="2">
        <v>102</v>
      </c>
      <c r="AL137" s="2">
        <f t="shared" si="13"/>
        <v>102</v>
      </c>
      <c r="AM137" s="2">
        <f>IF(AL137-AI137&gt;'Inputs and Outputs Part A'!$B$4,AL137-AI137-'Inputs and Outputs Part A'!$B$4,0)</f>
        <v>2</v>
      </c>
      <c r="AN137" s="8"/>
      <c r="AO137" t="s">
        <v>1105</v>
      </c>
      <c r="AP137" s="7">
        <v>44241</v>
      </c>
      <c r="AQ137" s="2" t="s">
        <v>2</v>
      </c>
      <c r="AR137" s="2">
        <v>0</v>
      </c>
      <c r="AS137" s="2">
        <v>108</v>
      </c>
      <c r="AT137" s="2">
        <v>102</v>
      </c>
      <c r="AU137" s="2">
        <f t="shared" si="14"/>
        <v>102</v>
      </c>
      <c r="AV137" s="2">
        <f>IF(AU137-AR137&gt;'Inputs and Outputs Part A'!$B$4,AU137-AR137-'Inputs and Outputs Part A'!$B$4,0)</f>
        <v>2</v>
      </c>
      <c r="AW137" s="2"/>
    </row>
    <row r="138" spans="1:49" x14ac:dyDescent="0.3">
      <c r="A138" s="6">
        <v>136</v>
      </c>
      <c r="B138" t="s">
        <v>1104</v>
      </c>
      <c r="C138" s="7">
        <v>44242</v>
      </c>
      <c r="D138" s="2" t="s">
        <v>1</v>
      </c>
      <c r="E138" s="2">
        <v>2</v>
      </c>
      <c r="F138" s="2">
        <v>92</v>
      </c>
      <c r="G138" s="2">
        <v>101</v>
      </c>
      <c r="H138">
        <f t="shared" si="10"/>
        <v>92</v>
      </c>
      <c r="I138">
        <f>IF(H138-E138&gt;'Inputs and Outputs Part A'!$B$4,H138-E138-'Inputs and Outputs Part A'!$B$4,0)</f>
        <v>0</v>
      </c>
      <c r="J138">
        <f>'Inputs and Outputs Part A'!$B$5*'Data Sheet B'!H138-'Inputs and Outputs Part A'!$B$6*'Data Sheet B'!I138</f>
        <v>3680</v>
      </c>
      <c r="L138" s="6">
        <v>136</v>
      </c>
      <c r="M138" t="s">
        <v>1104</v>
      </c>
      <c r="N138" s="7">
        <v>44242</v>
      </c>
      <c r="O138" s="2" t="s">
        <v>1</v>
      </c>
      <c r="P138" s="2">
        <v>2</v>
      </c>
      <c r="Q138" s="2">
        <v>92</v>
      </c>
      <c r="R138" s="2">
        <v>102</v>
      </c>
      <c r="S138" s="2">
        <f t="shared" si="11"/>
        <v>92</v>
      </c>
      <c r="T138" s="2">
        <f>IF(S138-P138&gt;'Inputs and Outputs Part A'!$B$4,S138-P138-'Inputs and Outputs Part A'!$B$4,0)</f>
        <v>0</v>
      </c>
      <c r="V138" s="6">
        <v>136</v>
      </c>
      <c r="W138" t="s">
        <v>1104</v>
      </c>
      <c r="X138" s="7">
        <v>44242</v>
      </c>
      <c r="Y138" s="2" t="s">
        <v>1</v>
      </c>
      <c r="Z138" s="2">
        <v>2</v>
      </c>
      <c r="AA138" s="2">
        <v>92</v>
      </c>
      <c r="AB138" s="2">
        <v>102</v>
      </c>
      <c r="AC138" s="2">
        <f t="shared" si="12"/>
        <v>92</v>
      </c>
      <c r="AD138" s="2">
        <f>IF(AC138-Z138&gt;'Inputs and Outputs Part A'!$B$4,AC138-Z138-'Inputs and Outputs Part A'!$B$4,0)</f>
        <v>0</v>
      </c>
      <c r="AE138" s="2"/>
      <c r="AF138" t="s">
        <v>1104</v>
      </c>
      <c r="AG138" s="7">
        <v>44242</v>
      </c>
      <c r="AH138" s="2" t="s">
        <v>1</v>
      </c>
      <c r="AI138" s="2">
        <v>2</v>
      </c>
      <c r="AJ138" s="2">
        <v>92</v>
      </c>
      <c r="AK138" s="2">
        <v>102</v>
      </c>
      <c r="AL138" s="2">
        <f t="shared" si="13"/>
        <v>92</v>
      </c>
      <c r="AM138" s="2">
        <f>IF(AL138-AI138&gt;'Inputs and Outputs Part A'!$B$4,AL138-AI138-'Inputs and Outputs Part A'!$B$4,0)</f>
        <v>0</v>
      </c>
      <c r="AN138" s="8"/>
      <c r="AO138" t="s">
        <v>1104</v>
      </c>
      <c r="AP138" s="7">
        <v>44242</v>
      </c>
      <c r="AQ138" s="2" t="s">
        <v>1</v>
      </c>
      <c r="AR138" s="2">
        <v>2</v>
      </c>
      <c r="AS138" s="2">
        <v>92</v>
      </c>
      <c r="AT138" s="2">
        <v>102</v>
      </c>
      <c r="AU138" s="2">
        <f t="shared" si="14"/>
        <v>92</v>
      </c>
      <c r="AV138" s="2">
        <f>IF(AU138-AR138&gt;'Inputs and Outputs Part A'!$B$4,AU138-AR138-'Inputs and Outputs Part A'!$B$4,0)</f>
        <v>0</v>
      </c>
      <c r="AW138" s="2"/>
    </row>
    <row r="139" spans="1:49" x14ac:dyDescent="0.3">
      <c r="A139" s="6">
        <v>137</v>
      </c>
      <c r="B139" t="s">
        <v>1104</v>
      </c>
      <c r="C139" s="7">
        <v>44242</v>
      </c>
      <c r="D139" s="2" t="s">
        <v>3</v>
      </c>
      <c r="E139" s="2">
        <v>1</v>
      </c>
      <c r="F139" s="2">
        <v>103</v>
      </c>
      <c r="G139" s="2">
        <v>101</v>
      </c>
      <c r="H139">
        <f t="shared" si="10"/>
        <v>101</v>
      </c>
      <c r="I139">
        <f>IF(H139-E139&gt;'Inputs and Outputs Part A'!$B$4,H139-E139-'Inputs and Outputs Part A'!$B$4,0)</f>
        <v>0</v>
      </c>
      <c r="J139">
        <f>'Inputs and Outputs Part A'!$B$5*'Data Sheet B'!H139-'Inputs and Outputs Part A'!$B$6*'Data Sheet B'!I139</f>
        <v>4040</v>
      </c>
      <c r="L139" s="6">
        <v>137</v>
      </c>
      <c r="M139" t="s">
        <v>1104</v>
      </c>
      <c r="N139" s="7">
        <v>44242</v>
      </c>
      <c r="O139" s="2" t="s">
        <v>3</v>
      </c>
      <c r="P139" s="2">
        <v>1</v>
      </c>
      <c r="Q139" s="2">
        <v>103</v>
      </c>
      <c r="R139" s="2">
        <v>102</v>
      </c>
      <c r="S139" s="2">
        <f t="shared" si="11"/>
        <v>102</v>
      </c>
      <c r="T139" s="2">
        <f>IF(S139-P139&gt;'Inputs and Outputs Part A'!$B$4,S139-P139-'Inputs and Outputs Part A'!$B$4,0)</f>
        <v>1</v>
      </c>
      <c r="V139" s="6">
        <v>137</v>
      </c>
      <c r="W139" t="s">
        <v>1104</v>
      </c>
      <c r="X139" s="7">
        <v>44242</v>
      </c>
      <c r="Y139" s="2" t="s">
        <v>3</v>
      </c>
      <c r="Z139" s="2">
        <v>1</v>
      </c>
      <c r="AA139" s="2">
        <v>103</v>
      </c>
      <c r="AB139" s="2">
        <v>102</v>
      </c>
      <c r="AC139" s="2">
        <f t="shared" si="12"/>
        <v>102</v>
      </c>
      <c r="AD139" s="2">
        <f>IF(AC139-Z139&gt;'Inputs and Outputs Part A'!$B$4,AC139-Z139-'Inputs and Outputs Part A'!$B$4,0)</f>
        <v>1</v>
      </c>
      <c r="AE139" s="2"/>
      <c r="AF139" t="s">
        <v>1104</v>
      </c>
      <c r="AG139" s="7">
        <v>44242</v>
      </c>
      <c r="AH139" s="2" t="s">
        <v>3</v>
      </c>
      <c r="AI139" s="2">
        <v>1</v>
      </c>
      <c r="AJ139" s="2">
        <v>103</v>
      </c>
      <c r="AK139" s="2">
        <v>102</v>
      </c>
      <c r="AL139" s="2">
        <f t="shared" si="13"/>
        <v>102</v>
      </c>
      <c r="AM139" s="2">
        <f>IF(AL139-AI139&gt;'Inputs and Outputs Part A'!$B$4,AL139-AI139-'Inputs and Outputs Part A'!$B$4,0)</f>
        <v>1</v>
      </c>
      <c r="AN139" s="8"/>
      <c r="AO139" t="s">
        <v>1104</v>
      </c>
      <c r="AP139" s="7">
        <v>44242</v>
      </c>
      <c r="AQ139" s="2" t="s">
        <v>3</v>
      </c>
      <c r="AR139" s="2">
        <v>1</v>
      </c>
      <c r="AS139" s="2">
        <v>103</v>
      </c>
      <c r="AT139" s="2">
        <v>102</v>
      </c>
      <c r="AU139" s="2">
        <f t="shared" si="14"/>
        <v>102</v>
      </c>
      <c r="AV139" s="2">
        <f>IF(AU139-AR139&gt;'Inputs and Outputs Part A'!$B$4,AU139-AR139-'Inputs and Outputs Part A'!$B$4,0)</f>
        <v>1</v>
      </c>
      <c r="AW139" s="2"/>
    </row>
    <row r="140" spans="1:49" x14ac:dyDescent="0.3">
      <c r="A140" s="6">
        <v>138</v>
      </c>
      <c r="B140" t="s">
        <v>1104</v>
      </c>
      <c r="C140" s="7">
        <v>44242</v>
      </c>
      <c r="D140" s="2" t="s">
        <v>2</v>
      </c>
      <c r="E140" s="2">
        <v>0</v>
      </c>
      <c r="F140" s="2">
        <v>97</v>
      </c>
      <c r="G140" s="2">
        <v>101</v>
      </c>
      <c r="H140">
        <f t="shared" si="10"/>
        <v>97</v>
      </c>
      <c r="I140">
        <f>IF(H140-E140&gt;'Inputs and Outputs Part A'!$B$4,H140-E140-'Inputs and Outputs Part A'!$B$4,0)</f>
        <v>0</v>
      </c>
      <c r="J140">
        <f>'Inputs and Outputs Part A'!$B$5*'Data Sheet B'!H140-'Inputs and Outputs Part A'!$B$6*'Data Sheet B'!I140</f>
        <v>3880</v>
      </c>
      <c r="L140" s="6">
        <v>138</v>
      </c>
      <c r="M140" t="s">
        <v>1104</v>
      </c>
      <c r="N140" s="7">
        <v>44242</v>
      </c>
      <c r="O140" s="2" t="s">
        <v>2</v>
      </c>
      <c r="P140" s="2">
        <v>0</v>
      </c>
      <c r="Q140" s="2">
        <v>97</v>
      </c>
      <c r="R140" s="2">
        <v>102</v>
      </c>
      <c r="S140" s="2">
        <f t="shared" si="11"/>
        <v>97</v>
      </c>
      <c r="T140" s="2">
        <f>IF(S140-P140&gt;'Inputs and Outputs Part A'!$B$4,S140-P140-'Inputs and Outputs Part A'!$B$4,0)</f>
        <v>0</v>
      </c>
      <c r="V140" s="6">
        <v>138</v>
      </c>
      <c r="W140" t="s">
        <v>1104</v>
      </c>
      <c r="X140" s="7">
        <v>44242</v>
      </c>
      <c r="Y140" s="2" t="s">
        <v>2</v>
      </c>
      <c r="Z140" s="2">
        <v>0</v>
      </c>
      <c r="AA140" s="2">
        <v>97</v>
      </c>
      <c r="AB140" s="2">
        <v>102</v>
      </c>
      <c r="AC140" s="2">
        <f t="shared" si="12"/>
        <v>97</v>
      </c>
      <c r="AD140" s="2">
        <f>IF(AC140-Z140&gt;'Inputs and Outputs Part A'!$B$4,AC140-Z140-'Inputs and Outputs Part A'!$B$4,0)</f>
        <v>0</v>
      </c>
      <c r="AE140" s="2"/>
      <c r="AF140" t="s">
        <v>1104</v>
      </c>
      <c r="AG140" s="7">
        <v>44242</v>
      </c>
      <c r="AH140" s="2" t="s">
        <v>2</v>
      </c>
      <c r="AI140" s="2">
        <v>0</v>
      </c>
      <c r="AJ140" s="2">
        <v>97</v>
      </c>
      <c r="AK140" s="2">
        <v>102</v>
      </c>
      <c r="AL140" s="2">
        <f t="shared" si="13"/>
        <v>97</v>
      </c>
      <c r="AM140" s="2">
        <f>IF(AL140-AI140&gt;'Inputs and Outputs Part A'!$B$4,AL140-AI140-'Inputs and Outputs Part A'!$B$4,0)</f>
        <v>0</v>
      </c>
      <c r="AN140" s="8"/>
      <c r="AO140" t="s">
        <v>1104</v>
      </c>
      <c r="AP140" s="7">
        <v>44242</v>
      </c>
      <c r="AQ140" s="2" t="s">
        <v>2</v>
      </c>
      <c r="AR140" s="2">
        <v>0</v>
      </c>
      <c r="AS140" s="2">
        <v>97</v>
      </c>
      <c r="AT140" s="2">
        <v>102</v>
      </c>
      <c r="AU140" s="2">
        <f t="shared" si="14"/>
        <v>97</v>
      </c>
      <c r="AV140" s="2">
        <f>IF(AU140-AR140&gt;'Inputs and Outputs Part A'!$B$4,AU140-AR140-'Inputs and Outputs Part A'!$B$4,0)</f>
        <v>0</v>
      </c>
      <c r="AW140" s="2"/>
    </row>
    <row r="141" spans="1:49" x14ac:dyDescent="0.3">
      <c r="A141" s="6">
        <v>139</v>
      </c>
      <c r="B141" t="s">
        <v>1103</v>
      </c>
      <c r="C141" s="7">
        <v>44243</v>
      </c>
      <c r="D141" s="2" t="s">
        <v>1</v>
      </c>
      <c r="E141" s="2">
        <v>3</v>
      </c>
      <c r="F141" s="2">
        <v>87</v>
      </c>
      <c r="G141" s="2">
        <v>101</v>
      </c>
      <c r="H141">
        <f t="shared" si="10"/>
        <v>87</v>
      </c>
      <c r="I141">
        <f>IF(H141-E141&gt;'Inputs and Outputs Part A'!$B$4,H141-E141-'Inputs and Outputs Part A'!$B$4,0)</f>
        <v>0</v>
      </c>
      <c r="J141">
        <f>'Inputs and Outputs Part A'!$B$5*'Data Sheet B'!H141-'Inputs and Outputs Part A'!$B$6*'Data Sheet B'!I141</f>
        <v>3480</v>
      </c>
      <c r="L141" s="6">
        <v>139</v>
      </c>
      <c r="M141" t="s">
        <v>1103</v>
      </c>
      <c r="N141" s="7">
        <v>44243</v>
      </c>
      <c r="O141" s="2" t="s">
        <v>1</v>
      </c>
      <c r="P141" s="2">
        <v>3</v>
      </c>
      <c r="Q141" s="2">
        <v>87</v>
      </c>
      <c r="R141" s="2">
        <v>102</v>
      </c>
      <c r="S141" s="2">
        <f t="shared" si="11"/>
        <v>87</v>
      </c>
      <c r="T141" s="2">
        <f>IF(S141-P141&gt;'Inputs and Outputs Part A'!$B$4,S141-P141-'Inputs and Outputs Part A'!$B$4,0)</f>
        <v>0</v>
      </c>
      <c r="V141" s="6">
        <v>139</v>
      </c>
      <c r="W141" t="s">
        <v>1103</v>
      </c>
      <c r="X141" s="7">
        <v>44243</v>
      </c>
      <c r="Y141" s="2" t="s">
        <v>1</v>
      </c>
      <c r="Z141" s="2">
        <v>3</v>
      </c>
      <c r="AA141" s="2">
        <v>87</v>
      </c>
      <c r="AB141" s="2">
        <v>102</v>
      </c>
      <c r="AC141" s="2">
        <f t="shared" si="12"/>
        <v>87</v>
      </c>
      <c r="AD141" s="2">
        <f>IF(AC141-Z141&gt;'Inputs and Outputs Part A'!$B$4,AC141-Z141-'Inputs and Outputs Part A'!$B$4,0)</f>
        <v>0</v>
      </c>
      <c r="AE141" s="2"/>
      <c r="AF141" t="s">
        <v>1103</v>
      </c>
      <c r="AG141" s="7">
        <v>44243</v>
      </c>
      <c r="AH141" s="2" t="s">
        <v>1</v>
      </c>
      <c r="AI141" s="2">
        <v>3</v>
      </c>
      <c r="AJ141" s="2">
        <v>87</v>
      </c>
      <c r="AK141" s="2">
        <v>102</v>
      </c>
      <c r="AL141" s="2">
        <f t="shared" si="13"/>
        <v>87</v>
      </c>
      <c r="AM141" s="2">
        <f>IF(AL141-AI141&gt;'Inputs and Outputs Part A'!$B$4,AL141-AI141-'Inputs and Outputs Part A'!$B$4,0)</f>
        <v>0</v>
      </c>
      <c r="AN141" s="8"/>
      <c r="AO141" t="s">
        <v>1103</v>
      </c>
      <c r="AP141" s="7">
        <v>44243</v>
      </c>
      <c r="AQ141" s="2" t="s">
        <v>1</v>
      </c>
      <c r="AR141" s="2">
        <v>3</v>
      </c>
      <c r="AS141" s="2">
        <v>87</v>
      </c>
      <c r="AT141" s="2">
        <v>102</v>
      </c>
      <c r="AU141" s="2">
        <f t="shared" si="14"/>
        <v>87</v>
      </c>
      <c r="AV141" s="2">
        <f>IF(AU141-AR141&gt;'Inputs and Outputs Part A'!$B$4,AU141-AR141-'Inputs and Outputs Part A'!$B$4,0)</f>
        <v>0</v>
      </c>
      <c r="AW141" s="2"/>
    </row>
    <row r="142" spans="1:49" x14ac:dyDescent="0.3">
      <c r="A142" s="6">
        <v>140</v>
      </c>
      <c r="B142" t="s">
        <v>1103</v>
      </c>
      <c r="C142" s="7">
        <v>44243</v>
      </c>
      <c r="D142" s="2" t="s">
        <v>3</v>
      </c>
      <c r="E142" s="2">
        <v>3</v>
      </c>
      <c r="F142" s="2">
        <v>107</v>
      </c>
      <c r="G142" s="2">
        <v>101</v>
      </c>
      <c r="H142">
        <f t="shared" si="10"/>
        <v>101</v>
      </c>
      <c r="I142">
        <f>IF(H142-E142&gt;'Inputs and Outputs Part A'!$B$4,H142-E142-'Inputs and Outputs Part A'!$B$4,0)</f>
        <v>0</v>
      </c>
      <c r="J142">
        <f>'Inputs and Outputs Part A'!$B$5*'Data Sheet B'!H142-'Inputs and Outputs Part A'!$B$6*'Data Sheet B'!I142</f>
        <v>4040</v>
      </c>
      <c r="L142" s="6">
        <v>140</v>
      </c>
      <c r="M142" t="s">
        <v>1103</v>
      </c>
      <c r="N142" s="7">
        <v>44243</v>
      </c>
      <c r="O142" s="2" t="s">
        <v>3</v>
      </c>
      <c r="P142" s="2">
        <v>3</v>
      </c>
      <c r="Q142" s="2">
        <v>107</v>
      </c>
      <c r="R142" s="2">
        <v>102</v>
      </c>
      <c r="S142" s="2">
        <f t="shared" si="11"/>
        <v>102</v>
      </c>
      <c r="T142" s="2">
        <f>IF(S142-P142&gt;'Inputs and Outputs Part A'!$B$4,S142-P142-'Inputs and Outputs Part A'!$B$4,0)</f>
        <v>0</v>
      </c>
      <c r="V142" s="6">
        <v>140</v>
      </c>
      <c r="W142" t="s">
        <v>1103</v>
      </c>
      <c r="X142" s="7">
        <v>44243</v>
      </c>
      <c r="Y142" s="2" t="s">
        <v>3</v>
      </c>
      <c r="Z142" s="2">
        <v>3</v>
      </c>
      <c r="AA142" s="2">
        <v>107</v>
      </c>
      <c r="AB142" s="2">
        <v>102</v>
      </c>
      <c r="AC142" s="2">
        <f t="shared" si="12"/>
        <v>102</v>
      </c>
      <c r="AD142" s="2">
        <f>IF(AC142-Z142&gt;'Inputs and Outputs Part A'!$B$4,AC142-Z142-'Inputs and Outputs Part A'!$B$4,0)</f>
        <v>0</v>
      </c>
      <c r="AE142" s="2"/>
      <c r="AF142" t="s">
        <v>1103</v>
      </c>
      <c r="AG142" s="7">
        <v>44243</v>
      </c>
      <c r="AH142" s="2" t="s">
        <v>3</v>
      </c>
      <c r="AI142" s="2">
        <v>3</v>
      </c>
      <c r="AJ142" s="2">
        <v>107</v>
      </c>
      <c r="AK142" s="2">
        <v>102</v>
      </c>
      <c r="AL142" s="2">
        <f t="shared" si="13"/>
        <v>102</v>
      </c>
      <c r="AM142" s="2">
        <f>IF(AL142-AI142&gt;'Inputs and Outputs Part A'!$B$4,AL142-AI142-'Inputs and Outputs Part A'!$B$4,0)</f>
        <v>0</v>
      </c>
      <c r="AN142" s="8"/>
      <c r="AO142" t="s">
        <v>1103</v>
      </c>
      <c r="AP142" s="7">
        <v>44243</v>
      </c>
      <c r="AQ142" s="2" t="s">
        <v>3</v>
      </c>
      <c r="AR142" s="2">
        <v>3</v>
      </c>
      <c r="AS142" s="2">
        <v>107</v>
      </c>
      <c r="AT142" s="2">
        <v>102</v>
      </c>
      <c r="AU142" s="2">
        <f t="shared" si="14"/>
        <v>102</v>
      </c>
      <c r="AV142" s="2">
        <f>IF(AU142-AR142&gt;'Inputs and Outputs Part A'!$B$4,AU142-AR142-'Inputs and Outputs Part A'!$B$4,0)</f>
        <v>0</v>
      </c>
      <c r="AW142" s="2"/>
    </row>
    <row r="143" spans="1:49" x14ac:dyDescent="0.3">
      <c r="A143" s="6">
        <v>141</v>
      </c>
      <c r="B143" t="s">
        <v>1103</v>
      </c>
      <c r="C143" s="7">
        <v>44243</v>
      </c>
      <c r="D143" s="2" t="s">
        <v>2</v>
      </c>
      <c r="E143" s="2">
        <v>2</v>
      </c>
      <c r="F143" s="2">
        <v>98</v>
      </c>
      <c r="G143" s="2">
        <v>101</v>
      </c>
      <c r="H143">
        <f t="shared" si="10"/>
        <v>98</v>
      </c>
      <c r="I143">
        <f>IF(H143-E143&gt;'Inputs and Outputs Part A'!$B$4,H143-E143-'Inputs and Outputs Part A'!$B$4,0)</f>
        <v>0</v>
      </c>
      <c r="J143">
        <f>'Inputs and Outputs Part A'!$B$5*'Data Sheet B'!H143-'Inputs and Outputs Part A'!$B$6*'Data Sheet B'!I143</f>
        <v>3920</v>
      </c>
      <c r="L143" s="6">
        <v>141</v>
      </c>
      <c r="M143" t="s">
        <v>1103</v>
      </c>
      <c r="N143" s="7">
        <v>44243</v>
      </c>
      <c r="O143" s="2" t="s">
        <v>2</v>
      </c>
      <c r="P143" s="2">
        <v>2</v>
      </c>
      <c r="Q143" s="2">
        <v>98</v>
      </c>
      <c r="R143" s="2">
        <v>102</v>
      </c>
      <c r="S143" s="2">
        <f t="shared" si="11"/>
        <v>98</v>
      </c>
      <c r="T143" s="2">
        <f>IF(S143-P143&gt;'Inputs and Outputs Part A'!$B$4,S143-P143-'Inputs and Outputs Part A'!$B$4,0)</f>
        <v>0</v>
      </c>
      <c r="V143" s="6">
        <v>141</v>
      </c>
      <c r="W143" t="s">
        <v>1103</v>
      </c>
      <c r="X143" s="7">
        <v>44243</v>
      </c>
      <c r="Y143" s="2" t="s">
        <v>2</v>
      </c>
      <c r="Z143" s="2">
        <v>2</v>
      </c>
      <c r="AA143" s="2">
        <v>98</v>
      </c>
      <c r="AB143" s="2">
        <v>102</v>
      </c>
      <c r="AC143" s="2">
        <f t="shared" si="12"/>
        <v>98</v>
      </c>
      <c r="AD143" s="2">
        <f>IF(AC143-Z143&gt;'Inputs and Outputs Part A'!$B$4,AC143-Z143-'Inputs and Outputs Part A'!$B$4,0)</f>
        <v>0</v>
      </c>
      <c r="AE143" s="2"/>
      <c r="AF143" t="s">
        <v>1103</v>
      </c>
      <c r="AG143" s="7">
        <v>44243</v>
      </c>
      <c r="AH143" s="2" t="s">
        <v>2</v>
      </c>
      <c r="AI143" s="2">
        <v>2</v>
      </c>
      <c r="AJ143" s="2">
        <v>98</v>
      </c>
      <c r="AK143" s="2">
        <v>102</v>
      </c>
      <c r="AL143" s="2">
        <f t="shared" si="13"/>
        <v>98</v>
      </c>
      <c r="AM143" s="2">
        <f>IF(AL143-AI143&gt;'Inputs and Outputs Part A'!$B$4,AL143-AI143-'Inputs and Outputs Part A'!$B$4,0)</f>
        <v>0</v>
      </c>
      <c r="AN143" s="8"/>
      <c r="AO143" t="s">
        <v>1103</v>
      </c>
      <c r="AP143" s="7">
        <v>44243</v>
      </c>
      <c r="AQ143" s="2" t="s">
        <v>2</v>
      </c>
      <c r="AR143" s="2">
        <v>2</v>
      </c>
      <c r="AS143" s="2">
        <v>98</v>
      </c>
      <c r="AT143" s="2">
        <v>102</v>
      </c>
      <c r="AU143" s="2">
        <f t="shared" si="14"/>
        <v>98</v>
      </c>
      <c r="AV143" s="2">
        <f>IF(AU143-AR143&gt;'Inputs and Outputs Part A'!$B$4,AU143-AR143-'Inputs and Outputs Part A'!$B$4,0)</f>
        <v>0</v>
      </c>
      <c r="AW143" s="2"/>
    </row>
    <row r="144" spans="1:49" x14ac:dyDescent="0.3">
      <c r="A144" s="6">
        <v>142</v>
      </c>
      <c r="B144" t="s">
        <v>1102</v>
      </c>
      <c r="C144" s="7">
        <v>44244</v>
      </c>
      <c r="D144" s="2" t="s">
        <v>1</v>
      </c>
      <c r="E144" s="2">
        <v>2</v>
      </c>
      <c r="F144" s="2">
        <v>103</v>
      </c>
      <c r="G144" s="2">
        <v>101</v>
      </c>
      <c r="H144">
        <f t="shared" si="10"/>
        <v>101</v>
      </c>
      <c r="I144">
        <f>IF(H144-E144&gt;'Inputs and Outputs Part A'!$B$4,H144-E144-'Inputs and Outputs Part A'!$B$4,0)</f>
        <v>0</v>
      </c>
      <c r="J144">
        <f>'Inputs and Outputs Part A'!$B$5*'Data Sheet B'!H144-'Inputs and Outputs Part A'!$B$6*'Data Sheet B'!I144</f>
        <v>4040</v>
      </c>
      <c r="L144" s="6">
        <v>142</v>
      </c>
      <c r="M144" t="s">
        <v>1102</v>
      </c>
      <c r="N144" s="7">
        <v>44244</v>
      </c>
      <c r="O144" s="2" t="s">
        <v>1</v>
      </c>
      <c r="P144" s="2">
        <v>2</v>
      </c>
      <c r="Q144" s="2">
        <v>103</v>
      </c>
      <c r="R144" s="2">
        <v>102</v>
      </c>
      <c r="S144" s="2">
        <f t="shared" si="11"/>
        <v>102</v>
      </c>
      <c r="T144" s="2">
        <f>IF(S144-P144&gt;'Inputs and Outputs Part A'!$B$4,S144-P144-'Inputs and Outputs Part A'!$B$4,0)</f>
        <v>0</v>
      </c>
      <c r="V144" s="6">
        <v>142</v>
      </c>
      <c r="W144" t="s">
        <v>1102</v>
      </c>
      <c r="X144" s="7">
        <v>44244</v>
      </c>
      <c r="Y144" s="2" t="s">
        <v>1</v>
      </c>
      <c r="Z144" s="2">
        <v>2</v>
      </c>
      <c r="AA144" s="2">
        <v>103</v>
      </c>
      <c r="AB144" s="2">
        <v>102</v>
      </c>
      <c r="AC144" s="2">
        <f t="shared" si="12"/>
        <v>102</v>
      </c>
      <c r="AD144" s="2">
        <f>IF(AC144-Z144&gt;'Inputs and Outputs Part A'!$B$4,AC144-Z144-'Inputs and Outputs Part A'!$B$4,0)</f>
        <v>0</v>
      </c>
      <c r="AE144" s="2"/>
      <c r="AF144" t="s">
        <v>1102</v>
      </c>
      <c r="AG144" s="7">
        <v>44244</v>
      </c>
      <c r="AH144" s="2" t="s">
        <v>1</v>
      </c>
      <c r="AI144" s="2">
        <v>2</v>
      </c>
      <c r="AJ144" s="2">
        <v>103</v>
      </c>
      <c r="AK144" s="2">
        <v>102</v>
      </c>
      <c r="AL144" s="2">
        <f t="shared" si="13"/>
        <v>102</v>
      </c>
      <c r="AM144" s="2">
        <f>IF(AL144-AI144&gt;'Inputs and Outputs Part A'!$B$4,AL144-AI144-'Inputs and Outputs Part A'!$B$4,0)</f>
        <v>0</v>
      </c>
      <c r="AN144" s="8"/>
      <c r="AO144" t="s">
        <v>1102</v>
      </c>
      <c r="AP144" s="7">
        <v>44244</v>
      </c>
      <c r="AQ144" s="2" t="s">
        <v>1</v>
      </c>
      <c r="AR144" s="2">
        <v>2</v>
      </c>
      <c r="AS144" s="2">
        <v>103</v>
      </c>
      <c r="AT144" s="2">
        <v>102</v>
      </c>
      <c r="AU144" s="2">
        <f t="shared" si="14"/>
        <v>102</v>
      </c>
      <c r="AV144" s="2">
        <f>IF(AU144-AR144&gt;'Inputs and Outputs Part A'!$B$4,AU144-AR144-'Inputs and Outputs Part A'!$B$4,0)</f>
        <v>0</v>
      </c>
      <c r="AW144" s="2"/>
    </row>
    <row r="145" spans="1:49" x14ac:dyDescent="0.3">
      <c r="A145" s="6">
        <v>143</v>
      </c>
      <c r="B145" t="s">
        <v>1102</v>
      </c>
      <c r="C145" s="7">
        <v>44244</v>
      </c>
      <c r="D145" s="2" t="s">
        <v>3</v>
      </c>
      <c r="E145" s="2">
        <v>5</v>
      </c>
      <c r="F145" s="2">
        <v>98</v>
      </c>
      <c r="G145" s="2">
        <v>101</v>
      </c>
      <c r="H145">
        <f t="shared" si="10"/>
        <v>98</v>
      </c>
      <c r="I145">
        <f>IF(H145-E145&gt;'Inputs and Outputs Part A'!$B$4,H145-E145-'Inputs and Outputs Part A'!$B$4,0)</f>
        <v>0</v>
      </c>
      <c r="J145">
        <f>'Inputs and Outputs Part A'!$B$5*'Data Sheet B'!H145-'Inputs and Outputs Part A'!$B$6*'Data Sheet B'!I145</f>
        <v>3920</v>
      </c>
      <c r="L145" s="6">
        <v>143</v>
      </c>
      <c r="M145" t="s">
        <v>1102</v>
      </c>
      <c r="N145" s="7">
        <v>44244</v>
      </c>
      <c r="O145" s="2" t="s">
        <v>3</v>
      </c>
      <c r="P145" s="2">
        <v>5</v>
      </c>
      <c r="Q145" s="2">
        <v>98</v>
      </c>
      <c r="R145" s="2">
        <v>102</v>
      </c>
      <c r="S145" s="2">
        <f t="shared" si="11"/>
        <v>98</v>
      </c>
      <c r="T145" s="2">
        <f>IF(S145-P145&gt;'Inputs and Outputs Part A'!$B$4,S145-P145-'Inputs and Outputs Part A'!$B$4,0)</f>
        <v>0</v>
      </c>
      <c r="V145" s="6">
        <v>143</v>
      </c>
      <c r="W145" t="s">
        <v>1102</v>
      </c>
      <c r="X145" s="7">
        <v>44244</v>
      </c>
      <c r="Y145" s="2" t="s">
        <v>3</v>
      </c>
      <c r="Z145" s="2">
        <v>5</v>
      </c>
      <c r="AA145" s="2">
        <v>98</v>
      </c>
      <c r="AB145" s="2">
        <v>102</v>
      </c>
      <c r="AC145" s="2">
        <f t="shared" si="12"/>
        <v>98</v>
      </c>
      <c r="AD145" s="2">
        <f>IF(AC145-Z145&gt;'Inputs and Outputs Part A'!$B$4,AC145-Z145-'Inputs and Outputs Part A'!$B$4,0)</f>
        <v>0</v>
      </c>
      <c r="AE145" s="2"/>
      <c r="AF145" t="s">
        <v>1102</v>
      </c>
      <c r="AG145" s="7">
        <v>44244</v>
      </c>
      <c r="AH145" s="2" t="s">
        <v>3</v>
      </c>
      <c r="AI145" s="2">
        <v>5</v>
      </c>
      <c r="AJ145" s="2">
        <v>98</v>
      </c>
      <c r="AK145" s="2">
        <v>102</v>
      </c>
      <c r="AL145" s="2">
        <f t="shared" si="13"/>
        <v>98</v>
      </c>
      <c r="AM145" s="2">
        <f>IF(AL145-AI145&gt;'Inputs and Outputs Part A'!$B$4,AL145-AI145-'Inputs and Outputs Part A'!$B$4,0)</f>
        <v>0</v>
      </c>
      <c r="AN145" s="8"/>
      <c r="AO145" t="s">
        <v>1102</v>
      </c>
      <c r="AP145" s="7">
        <v>44244</v>
      </c>
      <c r="AQ145" s="2" t="s">
        <v>3</v>
      </c>
      <c r="AR145" s="2">
        <v>5</v>
      </c>
      <c r="AS145" s="2">
        <v>98</v>
      </c>
      <c r="AT145" s="2">
        <v>102</v>
      </c>
      <c r="AU145" s="2">
        <f t="shared" si="14"/>
        <v>98</v>
      </c>
      <c r="AV145" s="2">
        <f>IF(AU145-AR145&gt;'Inputs and Outputs Part A'!$B$4,AU145-AR145-'Inputs and Outputs Part A'!$B$4,0)</f>
        <v>0</v>
      </c>
      <c r="AW145" s="2"/>
    </row>
    <row r="146" spans="1:49" x14ac:dyDescent="0.3">
      <c r="A146" s="6">
        <v>144</v>
      </c>
      <c r="B146" t="s">
        <v>1102</v>
      </c>
      <c r="C146" s="7">
        <v>44244</v>
      </c>
      <c r="D146" s="2" t="s">
        <v>2</v>
      </c>
      <c r="E146" s="2">
        <v>1</v>
      </c>
      <c r="F146" s="2">
        <v>98</v>
      </c>
      <c r="G146" s="2">
        <v>101</v>
      </c>
      <c r="H146">
        <f t="shared" si="10"/>
        <v>98</v>
      </c>
      <c r="I146">
        <f>IF(H146-E146&gt;'Inputs and Outputs Part A'!$B$4,H146-E146-'Inputs and Outputs Part A'!$B$4,0)</f>
        <v>0</v>
      </c>
      <c r="J146">
        <f>'Inputs and Outputs Part A'!$B$5*'Data Sheet B'!H146-'Inputs and Outputs Part A'!$B$6*'Data Sheet B'!I146</f>
        <v>3920</v>
      </c>
      <c r="L146" s="6">
        <v>144</v>
      </c>
      <c r="M146" t="s">
        <v>1102</v>
      </c>
      <c r="N146" s="7">
        <v>44244</v>
      </c>
      <c r="O146" s="2" t="s">
        <v>2</v>
      </c>
      <c r="P146" s="2">
        <v>1</v>
      </c>
      <c r="Q146" s="2">
        <v>98</v>
      </c>
      <c r="R146" s="2">
        <v>102</v>
      </c>
      <c r="S146" s="2">
        <f t="shared" si="11"/>
        <v>98</v>
      </c>
      <c r="T146" s="2">
        <f>IF(S146-P146&gt;'Inputs and Outputs Part A'!$B$4,S146-P146-'Inputs and Outputs Part A'!$B$4,0)</f>
        <v>0</v>
      </c>
      <c r="V146" s="6">
        <v>144</v>
      </c>
      <c r="W146" t="s">
        <v>1102</v>
      </c>
      <c r="X146" s="7">
        <v>44244</v>
      </c>
      <c r="Y146" s="2" t="s">
        <v>2</v>
      </c>
      <c r="Z146" s="2">
        <v>1</v>
      </c>
      <c r="AA146" s="2">
        <v>98</v>
      </c>
      <c r="AB146" s="2">
        <v>102</v>
      </c>
      <c r="AC146" s="2">
        <f t="shared" si="12"/>
        <v>98</v>
      </c>
      <c r="AD146" s="2">
        <f>IF(AC146-Z146&gt;'Inputs and Outputs Part A'!$B$4,AC146-Z146-'Inputs and Outputs Part A'!$B$4,0)</f>
        <v>0</v>
      </c>
      <c r="AE146" s="2"/>
      <c r="AF146" t="s">
        <v>1102</v>
      </c>
      <c r="AG146" s="7">
        <v>44244</v>
      </c>
      <c r="AH146" s="2" t="s">
        <v>2</v>
      </c>
      <c r="AI146" s="2">
        <v>1</v>
      </c>
      <c r="AJ146" s="2">
        <v>98</v>
      </c>
      <c r="AK146" s="2">
        <v>102</v>
      </c>
      <c r="AL146" s="2">
        <f t="shared" si="13"/>
        <v>98</v>
      </c>
      <c r="AM146" s="2">
        <f>IF(AL146-AI146&gt;'Inputs and Outputs Part A'!$B$4,AL146-AI146-'Inputs and Outputs Part A'!$B$4,0)</f>
        <v>0</v>
      </c>
      <c r="AN146" s="8"/>
      <c r="AO146" t="s">
        <v>1102</v>
      </c>
      <c r="AP146" s="7">
        <v>44244</v>
      </c>
      <c r="AQ146" s="2" t="s">
        <v>2</v>
      </c>
      <c r="AR146" s="2">
        <v>1</v>
      </c>
      <c r="AS146" s="2">
        <v>98</v>
      </c>
      <c r="AT146" s="2">
        <v>102</v>
      </c>
      <c r="AU146" s="2">
        <f t="shared" si="14"/>
        <v>98</v>
      </c>
      <c r="AV146" s="2">
        <f>IF(AU146-AR146&gt;'Inputs and Outputs Part A'!$B$4,AU146-AR146-'Inputs and Outputs Part A'!$B$4,0)</f>
        <v>0</v>
      </c>
      <c r="AW146" s="2"/>
    </row>
    <row r="147" spans="1:49" x14ac:dyDescent="0.3">
      <c r="A147" s="6">
        <v>145</v>
      </c>
      <c r="B147" t="s">
        <v>1100</v>
      </c>
      <c r="C147" s="7">
        <v>44245</v>
      </c>
      <c r="D147" s="2" t="s">
        <v>1</v>
      </c>
      <c r="E147" s="2">
        <v>6</v>
      </c>
      <c r="F147" s="2">
        <v>93</v>
      </c>
      <c r="G147" s="2">
        <v>101</v>
      </c>
      <c r="H147">
        <f t="shared" si="10"/>
        <v>93</v>
      </c>
      <c r="I147">
        <f>IF(H147-E147&gt;'Inputs and Outputs Part A'!$B$4,H147-E147-'Inputs and Outputs Part A'!$B$4,0)</f>
        <v>0</v>
      </c>
      <c r="J147">
        <f>'Inputs and Outputs Part A'!$B$5*'Data Sheet B'!H147-'Inputs and Outputs Part A'!$B$6*'Data Sheet B'!I147</f>
        <v>3720</v>
      </c>
      <c r="L147" s="6">
        <v>145</v>
      </c>
      <c r="M147" t="s">
        <v>1100</v>
      </c>
      <c r="N147" s="7">
        <v>44245</v>
      </c>
      <c r="O147" s="2" t="s">
        <v>1</v>
      </c>
      <c r="P147" s="2">
        <v>6</v>
      </c>
      <c r="Q147" s="2">
        <v>93</v>
      </c>
      <c r="R147" s="2">
        <v>102</v>
      </c>
      <c r="S147" s="2">
        <f t="shared" si="11"/>
        <v>93</v>
      </c>
      <c r="T147" s="2">
        <f>IF(S147-P147&gt;'Inputs and Outputs Part A'!$B$4,S147-P147-'Inputs and Outputs Part A'!$B$4,0)</f>
        <v>0</v>
      </c>
      <c r="V147" s="6">
        <v>145</v>
      </c>
      <c r="W147" t="s">
        <v>1100</v>
      </c>
      <c r="X147" s="7">
        <v>44245</v>
      </c>
      <c r="Y147" s="2" t="s">
        <v>1</v>
      </c>
      <c r="Z147" s="2">
        <v>6</v>
      </c>
      <c r="AA147" s="2">
        <v>93</v>
      </c>
      <c r="AB147" s="2">
        <v>102</v>
      </c>
      <c r="AC147" s="2">
        <f t="shared" si="12"/>
        <v>93</v>
      </c>
      <c r="AD147" s="2">
        <f>IF(AC147-Z147&gt;'Inputs and Outputs Part A'!$B$4,AC147-Z147-'Inputs and Outputs Part A'!$B$4,0)</f>
        <v>0</v>
      </c>
      <c r="AE147" s="2"/>
      <c r="AF147" t="s">
        <v>1100</v>
      </c>
      <c r="AG147" s="7">
        <v>44245</v>
      </c>
      <c r="AH147" s="2" t="s">
        <v>1</v>
      </c>
      <c r="AI147" s="2">
        <v>6</v>
      </c>
      <c r="AJ147" s="2">
        <v>93</v>
      </c>
      <c r="AK147" s="2">
        <v>102</v>
      </c>
      <c r="AL147" s="2">
        <f t="shared" si="13"/>
        <v>93</v>
      </c>
      <c r="AM147" s="2">
        <f>IF(AL147-AI147&gt;'Inputs and Outputs Part A'!$B$4,AL147-AI147-'Inputs and Outputs Part A'!$B$4,0)</f>
        <v>0</v>
      </c>
      <c r="AN147" s="8"/>
      <c r="AO147" t="s">
        <v>1100</v>
      </c>
      <c r="AP147" s="7">
        <v>44245</v>
      </c>
      <c r="AQ147" s="2" t="s">
        <v>1</v>
      </c>
      <c r="AR147" s="2">
        <v>6</v>
      </c>
      <c r="AS147" s="2">
        <v>93</v>
      </c>
      <c r="AT147" s="2">
        <v>102</v>
      </c>
      <c r="AU147" s="2">
        <f t="shared" si="14"/>
        <v>93</v>
      </c>
      <c r="AV147" s="2">
        <f>IF(AU147-AR147&gt;'Inputs and Outputs Part A'!$B$4,AU147-AR147-'Inputs and Outputs Part A'!$B$4,0)</f>
        <v>0</v>
      </c>
      <c r="AW147" s="2"/>
    </row>
    <row r="148" spans="1:49" x14ac:dyDescent="0.3">
      <c r="A148" s="6">
        <v>146</v>
      </c>
      <c r="B148" t="s">
        <v>1100</v>
      </c>
      <c r="C148" s="7">
        <v>44245</v>
      </c>
      <c r="D148" s="2" t="s">
        <v>3</v>
      </c>
      <c r="E148" s="2">
        <v>1</v>
      </c>
      <c r="F148" s="2">
        <v>105</v>
      </c>
      <c r="G148" s="2">
        <v>101</v>
      </c>
      <c r="H148">
        <f t="shared" si="10"/>
        <v>101</v>
      </c>
      <c r="I148">
        <f>IF(H148-E148&gt;'Inputs and Outputs Part A'!$B$4,H148-E148-'Inputs and Outputs Part A'!$B$4,0)</f>
        <v>0</v>
      </c>
      <c r="J148">
        <f>'Inputs and Outputs Part A'!$B$5*'Data Sheet B'!H148-'Inputs and Outputs Part A'!$B$6*'Data Sheet B'!I148</f>
        <v>4040</v>
      </c>
      <c r="L148" s="6">
        <v>146</v>
      </c>
      <c r="M148" t="s">
        <v>1100</v>
      </c>
      <c r="N148" s="7">
        <v>44245</v>
      </c>
      <c r="O148" s="2" t="s">
        <v>3</v>
      </c>
      <c r="P148" s="2">
        <v>1</v>
      </c>
      <c r="Q148" s="2">
        <v>105</v>
      </c>
      <c r="R148" s="2">
        <v>102</v>
      </c>
      <c r="S148" s="2">
        <f t="shared" si="11"/>
        <v>102</v>
      </c>
      <c r="T148" s="2">
        <f>IF(S148-P148&gt;'Inputs and Outputs Part A'!$B$4,S148-P148-'Inputs and Outputs Part A'!$B$4,0)</f>
        <v>1</v>
      </c>
      <c r="V148" s="6">
        <v>146</v>
      </c>
      <c r="W148" t="s">
        <v>1100</v>
      </c>
      <c r="X148" s="7">
        <v>44245</v>
      </c>
      <c r="Y148" s="2" t="s">
        <v>3</v>
      </c>
      <c r="Z148" s="2">
        <v>1</v>
      </c>
      <c r="AA148" s="2">
        <v>105</v>
      </c>
      <c r="AB148" s="2">
        <v>102</v>
      </c>
      <c r="AC148" s="2">
        <f t="shared" si="12"/>
        <v>102</v>
      </c>
      <c r="AD148" s="2">
        <f>IF(AC148-Z148&gt;'Inputs and Outputs Part A'!$B$4,AC148-Z148-'Inputs and Outputs Part A'!$B$4,0)</f>
        <v>1</v>
      </c>
      <c r="AE148" s="2"/>
      <c r="AF148" t="s">
        <v>1100</v>
      </c>
      <c r="AG148" s="7">
        <v>44245</v>
      </c>
      <c r="AH148" s="2" t="s">
        <v>3</v>
      </c>
      <c r="AI148" s="2">
        <v>1</v>
      </c>
      <c r="AJ148" s="2">
        <v>105</v>
      </c>
      <c r="AK148" s="2">
        <v>102</v>
      </c>
      <c r="AL148" s="2">
        <f t="shared" si="13"/>
        <v>102</v>
      </c>
      <c r="AM148" s="2">
        <f>IF(AL148-AI148&gt;'Inputs and Outputs Part A'!$B$4,AL148-AI148-'Inputs and Outputs Part A'!$B$4,0)</f>
        <v>1</v>
      </c>
      <c r="AN148" s="8"/>
      <c r="AO148" t="s">
        <v>1100</v>
      </c>
      <c r="AP148" s="7">
        <v>44245</v>
      </c>
      <c r="AQ148" s="2" t="s">
        <v>3</v>
      </c>
      <c r="AR148" s="2">
        <v>1</v>
      </c>
      <c r="AS148" s="2">
        <v>105</v>
      </c>
      <c r="AT148" s="2">
        <v>102</v>
      </c>
      <c r="AU148" s="2">
        <f t="shared" si="14"/>
        <v>102</v>
      </c>
      <c r="AV148" s="2">
        <f>IF(AU148-AR148&gt;'Inputs and Outputs Part A'!$B$4,AU148-AR148-'Inputs and Outputs Part A'!$B$4,0)</f>
        <v>1</v>
      </c>
      <c r="AW148" s="2"/>
    </row>
    <row r="149" spans="1:49" x14ac:dyDescent="0.3">
      <c r="A149" s="6">
        <v>147</v>
      </c>
      <c r="B149" t="s">
        <v>1100</v>
      </c>
      <c r="C149" s="7">
        <v>44245</v>
      </c>
      <c r="D149" s="2" t="s">
        <v>2</v>
      </c>
      <c r="E149" s="2">
        <v>0</v>
      </c>
      <c r="F149" s="2">
        <v>107</v>
      </c>
      <c r="G149" s="2">
        <v>101</v>
      </c>
      <c r="H149">
        <f t="shared" si="10"/>
        <v>101</v>
      </c>
      <c r="I149">
        <f>IF(H149-E149&gt;'Inputs and Outputs Part A'!$B$4,H149-E149-'Inputs and Outputs Part A'!$B$4,0)</f>
        <v>1</v>
      </c>
      <c r="J149">
        <f>'Inputs and Outputs Part A'!$B$5*'Data Sheet B'!H149-'Inputs and Outputs Part A'!$B$6*'Data Sheet B'!I149</f>
        <v>3940</v>
      </c>
      <c r="L149" s="6">
        <v>147</v>
      </c>
      <c r="M149" t="s">
        <v>1100</v>
      </c>
      <c r="N149" s="7">
        <v>44245</v>
      </c>
      <c r="O149" s="2" t="s">
        <v>2</v>
      </c>
      <c r="P149" s="2">
        <v>0</v>
      </c>
      <c r="Q149" s="2">
        <v>107</v>
      </c>
      <c r="R149" s="2">
        <v>102</v>
      </c>
      <c r="S149" s="2">
        <f t="shared" si="11"/>
        <v>102</v>
      </c>
      <c r="T149" s="2">
        <f>IF(S149-P149&gt;'Inputs and Outputs Part A'!$B$4,S149-P149-'Inputs and Outputs Part A'!$B$4,0)</f>
        <v>2</v>
      </c>
      <c r="V149" s="6">
        <v>147</v>
      </c>
      <c r="W149" t="s">
        <v>1100</v>
      </c>
      <c r="X149" s="7">
        <v>44245</v>
      </c>
      <c r="Y149" s="2" t="s">
        <v>2</v>
      </c>
      <c r="Z149" s="2">
        <v>0</v>
      </c>
      <c r="AA149" s="2">
        <v>107</v>
      </c>
      <c r="AB149" s="2">
        <v>102</v>
      </c>
      <c r="AC149" s="2">
        <f t="shared" si="12"/>
        <v>102</v>
      </c>
      <c r="AD149" s="2">
        <f>IF(AC149-Z149&gt;'Inputs and Outputs Part A'!$B$4,AC149-Z149-'Inputs and Outputs Part A'!$B$4,0)</f>
        <v>2</v>
      </c>
      <c r="AE149" s="2"/>
      <c r="AF149" t="s">
        <v>1100</v>
      </c>
      <c r="AG149" s="7">
        <v>44245</v>
      </c>
      <c r="AH149" s="2" t="s">
        <v>2</v>
      </c>
      <c r="AI149" s="2">
        <v>0</v>
      </c>
      <c r="AJ149" s="2">
        <v>107</v>
      </c>
      <c r="AK149" s="2">
        <v>102</v>
      </c>
      <c r="AL149" s="2">
        <f t="shared" si="13"/>
        <v>102</v>
      </c>
      <c r="AM149" s="2">
        <f>IF(AL149-AI149&gt;'Inputs and Outputs Part A'!$B$4,AL149-AI149-'Inputs and Outputs Part A'!$B$4,0)</f>
        <v>2</v>
      </c>
      <c r="AN149" s="8"/>
      <c r="AO149" t="s">
        <v>1100</v>
      </c>
      <c r="AP149" s="7">
        <v>44245</v>
      </c>
      <c r="AQ149" s="2" t="s">
        <v>2</v>
      </c>
      <c r="AR149" s="2">
        <v>0</v>
      </c>
      <c r="AS149" s="2">
        <v>107</v>
      </c>
      <c r="AT149" s="2">
        <v>102</v>
      </c>
      <c r="AU149" s="2">
        <f t="shared" si="14"/>
        <v>102</v>
      </c>
      <c r="AV149" s="2">
        <f>IF(AU149-AR149&gt;'Inputs and Outputs Part A'!$B$4,AU149-AR149-'Inputs and Outputs Part A'!$B$4,0)</f>
        <v>2</v>
      </c>
      <c r="AW149" s="2"/>
    </row>
    <row r="150" spans="1:49" x14ac:dyDescent="0.3">
      <c r="A150" s="6">
        <v>148</v>
      </c>
      <c r="B150" t="s">
        <v>1101</v>
      </c>
      <c r="C150" s="7">
        <v>44246</v>
      </c>
      <c r="D150" s="2" t="s">
        <v>1</v>
      </c>
      <c r="E150" s="2">
        <v>7</v>
      </c>
      <c r="F150" s="2">
        <v>109</v>
      </c>
      <c r="G150" s="2">
        <v>101</v>
      </c>
      <c r="H150">
        <f t="shared" si="10"/>
        <v>101</v>
      </c>
      <c r="I150">
        <f>IF(H150-E150&gt;'Inputs and Outputs Part A'!$B$4,H150-E150-'Inputs and Outputs Part A'!$B$4,0)</f>
        <v>0</v>
      </c>
      <c r="J150">
        <f>'Inputs and Outputs Part A'!$B$5*'Data Sheet B'!H150-'Inputs and Outputs Part A'!$B$6*'Data Sheet B'!I150</f>
        <v>4040</v>
      </c>
      <c r="L150" s="6">
        <v>148</v>
      </c>
      <c r="M150" t="s">
        <v>1101</v>
      </c>
      <c r="N150" s="7">
        <v>44246</v>
      </c>
      <c r="O150" s="2" t="s">
        <v>1</v>
      </c>
      <c r="P150" s="2">
        <v>7</v>
      </c>
      <c r="Q150" s="2">
        <v>109</v>
      </c>
      <c r="R150" s="2">
        <v>102</v>
      </c>
      <c r="S150" s="2">
        <f t="shared" si="11"/>
        <v>102</v>
      </c>
      <c r="T150" s="2">
        <f>IF(S150-P150&gt;'Inputs and Outputs Part A'!$B$4,S150-P150-'Inputs and Outputs Part A'!$B$4,0)</f>
        <v>0</v>
      </c>
      <c r="V150" s="6">
        <v>148</v>
      </c>
      <c r="W150" t="s">
        <v>1101</v>
      </c>
      <c r="X150" s="7">
        <v>44246</v>
      </c>
      <c r="Y150" s="2" t="s">
        <v>1</v>
      </c>
      <c r="Z150" s="2">
        <v>7</v>
      </c>
      <c r="AA150" s="2">
        <v>109</v>
      </c>
      <c r="AB150" s="2">
        <v>102</v>
      </c>
      <c r="AC150" s="2">
        <f t="shared" si="12"/>
        <v>102</v>
      </c>
      <c r="AD150" s="2">
        <f>IF(AC150-Z150&gt;'Inputs and Outputs Part A'!$B$4,AC150-Z150-'Inputs and Outputs Part A'!$B$4,0)</f>
        <v>0</v>
      </c>
      <c r="AE150" s="2"/>
      <c r="AF150" t="s">
        <v>1101</v>
      </c>
      <c r="AG150" s="7">
        <v>44246</v>
      </c>
      <c r="AH150" s="2" t="s">
        <v>1</v>
      </c>
      <c r="AI150" s="2">
        <v>7</v>
      </c>
      <c r="AJ150" s="2">
        <v>109</v>
      </c>
      <c r="AK150" s="2">
        <v>102</v>
      </c>
      <c r="AL150" s="2">
        <f t="shared" si="13"/>
        <v>102</v>
      </c>
      <c r="AM150" s="2">
        <f>IF(AL150-AI150&gt;'Inputs and Outputs Part A'!$B$4,AL150-AI150-'Inputs and Outputs Part A'!$B$4,0)</f>
        <v>0</v>
      </c>
      <c r="AN150" s="8"/>
      <c r="AO150" t="s">
        <v>1101</v>
      </c>
      <c r="AP150" s="7">
        <v>44246</v>
      </c>
      <c r="AQ150" s="2" t="s">
        <v>1</v>
      </c>
      <c r="AR150" s="2">
        <v>7</v>
      </c>
      <c r="AS150" s="2">
        <v>109</v>
      </c>
      <c r="AT150" s="2">
        <v>102</v>
      </c>
      <c r="AU150" s="2">
        <f t="shared" si="14"/>
        <v>102</v>
      </c>
      <c r="AV150" s="2">
        <f>IF(AU150-AR150&gt;'Inputs and Outputs Part A'!$B$4,AU150-AR150-'Inputs and Outputs Part A'!$B$4,0)</f>
        <v>0</v>
      </c>
      <c r="AW150" s="2"/>
    </row>
    <row r="151" spans="1:49" x14ac:dyDescent="0.3">
      <c r="A151" s="6">
        <v>149</v>
      </c>
      <c r="B151" t="s">
        <v>1101</v>
      </c>
      <c r="C151" s="7">
        <v>44246</v>
      </c>
      <c r="D151" s="2" t="s">
        <v>3</v>
      </c>
      <c r="E151" s="2">
        <v>3</v>
      </c>
      <c r="F151" s="2">
        <v>101</v>
      </c>
      <c r="G151" s="2">
        <v>101</v>
      </c>
      <c r="H151">
        <f t="shared" si="10"/>
        <v>101</v>
      </c>
      <c r="I151">
        <f>IF(H151-E151&gt;'Inputs and Outputs Part A'!$B$4,H151-E151-'Inputs and Outputs Part A'!$B$4,0)</f>
        <v>0</v>
      </c>
      <c r="J151">
        <f>'Inputs and Outputs Part A'!$B$5*'Data Sheet B'!H151-'Inputs and Outputs Part A'!$B$6*'Data Sheet B'!I151</f>
        <v>4040</v>
      </c>
      <c r="L151" s="6">
        <v>149</v>
      </c>
      <c r="M151" t="s">
        <v>1101</v>
      </c>
      <c r="N151" s="7">
        <v>44246</v>
      </c>
      <c r="O151" s="2" t="s">
        <v>3</v>
      </c>
      <c r="P151" s="2">
        <v>3</v>
      </c>
      <c r="Q151" s="2">
        <v>101</v>
      </c>
      <c r="R151" s="2">
        <v>102</v>
      </c>
      <c r="S151" s="2">
        <f t="shared" si="11"/>
        <v>101</v>
      </c>
      <c r="T151" s="2">
        <f>IF(S151-P151&gt;'Inputs and Outputs Part A'!$B$4,S151-P151-'Inputs and Outputs Part A'!$B$4,0)</f>
        <v>0</v>
      </c>
      <c r="V151" s="6">
        <v>149</v>
      </c>
      <c r="W151" t="s">
        <v>1101</v>
      </c>
      <c r="X151" s="7">
        <v>44246</v>
      </c>
      <c r="Y151" s="2" t="s">
        <v>3</v>
      </c>
      <c r="Z151" s="2">
        <v>3</v>
      </c>
      <c r="AA151" s="2">
        <v>101</v>
      </c>
      <c r="AB151" s="2">
        <v>102</v>
      </c>
      <c r="AC151" s="2">
        <f t="shared" si="12"/>
        <v>101</v>
      </c>
      <c r="AD151" s="2">
        <f>IF(AC151-Z151&gt;'Inputs and Outputs Part A'!$B$4,AC151-Z151-'Inputs and Outputs Part A'!$B$4,0)</f>
        <v>0</v>
      </c>
      <c r="AE151" s="2"/>
      <c r="AF151" t="s">
        <v>1101</v>
      </c>
      <c r="AG151" s="7">
        <v>44246</v>
      </c>
      <c r="AH151" s="2" t="s">
        <v>3</v>
      </c>
      <c r="AI151" s="2">
        <v>3</v>
      </c>
      <c r="AJ151" s="2">
        <v>101</v>
      </c>
      <c r="AK151" s="2">
        <v>102</v>
      </c>
      <c r="AL151" s="2">
        <f t="shared" si="13"/>
        <v>101</v>
      </c>
      <c r="AM151" s="2">
        <f>IF(AL151-AI151&gt;'Inputs and Outputs Part A'!$B$4,AL151-AI151-'Inputs and Outputs Part A'!$B$4,0)</f>
        <v>0</v>
      </c>
      <c r="AN151" s="8"/>
      <c r="AO151" t="s">
        <v>1101</v>
      </c>
      <c r="AP151" s="7">
        <v>44246</v>
      </c>
      <c r="AQ151" s="2" t="s">
        <v>3</v>
      </c>
      <c r="AR151" s="2">
        <v>3</v>
      </c>
      <c r="AS151" s="2">
        <v>101</v>
      </c>
      <c r="AT151" s="2">
        <v>102</v>
      </c>
      <c r="AU151" s="2">
        <f t="shared" si="14"/>
        <v>101</v>
      </c>
      <c r="AV151" s="2">
        <f>IF(AU151-AR151&gt;'Inputs and Outputs Part A'!$B$4,AU151-AR151-'Inputs and Outputs Part A'!$B$4,0)</f>
        <v>0</v>
      </c>
      <c r="AW151" s="2"/>
    </row>
    <row r="152" spans="1:49" x14ac:dyDescent="0.3">
      <c r="A152" s="6">
        <v>150</v>
      </c>
      <c r="B152" t="s">
        <v>1101</v>
      </c>
      <c r="C152" s="7">
        <v>44246</v>
      </c>
      <c r="D152" s="2" t="s">
        <v>2</v>
      </c>
      <c r="E152" s="2">
        <v>1</v>
      </c>
      <c r="F152" s="2">
        <v>112</v>
      </c>
      <c r="G152" s="2">
        <v>101</v>
      </c>
      <c r="H152">
        <f t="shared" si="10"/>
        <v>101</v>
      </c>
      <c r="I152">
        <f>IF(H152-E152&gt;'Inputs and Outputs Part A'!$B$4,H152-E152-'Inputs and Outputs Part A'!$B$4,0)</f>
        <v>0</v>
      </c>
      <c r="J152">
        <f>'Inputs and Outputs Part A'!$B$5*'Data Sheet B'!H152-'Inputs and Outputs Part A'!$B$6*'Data Sheet B'!I152</f>
        <v>4040</v>
      </c>
      <c r="L152" s="6">
        <v>150</v>
      </c>
      <c r="M152" t="s">
        <v>1101</v>
      </c>
      <c r="N152" s="7">
        <v>44246</v>
      </c>
      <c r="O152" s="2" t="s">
        <v>2</v>
      </c>
      <c r="P152" s="2">
        <v>1</v>
      </c>
      <c r="Q152" s="2">
        <v>112</v>
      </c>
      <c r="R152" s="2">
        <v>102</v>
      </c>
      <c r="S152" s="2">
        <f t="shared" si="11"/>
        <v>102</v>
      </c>
      <c r="T152" s="2">
        <f>IF(S152-P152&gt;'Inputs and Outputs Part A'!$B$4,S152-P152-'Inputs and Outputs Part A'!$B$4,0)</f>
        <v>1</v>
      </c>
      <c r="V152" s="6">
        <v>150</v>
      </c>
      <c r="W152" t="s">
        <v>1101</v>
      </c>
      <c r="X152" s="7">
        <v>44246</v>
      </c>
      <c r="Y152" s="2" t="s">
        <v>2</v>
      </c>
      <c r="Z152" s="2">
        <v>1</v>
      </c>
      <c r="AA152" s="2">
        <v>112</v>
      </c>
      <c r="AB152" s="2">
        <v>102</v>
      </c>
      <c r="AC152" s="2">
        <f t="shared" si="12"/>
        <v>102</v>
      </c>
      <c r="AD152" s="2">
        <f>IF(AC152-Z152&gt;'Inputs and Outputs Part A'!$B$4,AC152-Z152-'Inputs and Outputs Part A'!$B$4,0)</f>
        <v>1</v>
      </c>
      <c r="AE152" s="2"/>
      <c r="AF152" t="s">
        <v>1101</v>
      </c>
      <c r="AG152" s="7">
        <v>44246</v>
      </c>
      <c r="AH152" s="2" t="s">
        <v>2</v>
      </c>
      <c r="AI152" s="2">
        <v>1</v>
      </c>
      <c r="AJ152" s="2">
        <v>112</v>
      </c>
      <c r="AK152" s="2">
        <v>102</v>
      </c>
      <c r="AL152" s="2">
        <f t="shared" si="13"/>
        <v>102</v>
      </c>
      <c r="AM152" s="2">
        <f>IF(AL152-AI152&gt;'Inputs and Outputs Part A'!$B$4,AL152-AI152-'Inputs and Outputs Part A'!$B$4,0)</f>
        <v>1</v>
      </c>
      <c r="AN152" s="8"/>
      <c r="AO152" t="s">
        <v>1101</v>
      </c>
      <c r="AP152" s="7">
        <v>44246</v>
      </c>
      <c r="AQ152" s="2" t="s">
        <v>2</v>
      </c>
      <c r="AR152" s="2">
        <v>1</v>
      </c>
      <c r="AS152" s="2">
        <v>112</v>
      </c>
      <c r="AT152" s="2">
        <v>102</v>
      </c>
      <c r="AU152" s="2">
        <f t="shared" si="14"/>
        <v>102</v>
      </c>
      <c r="AV152" s="2">
        <f>IF(AU152-AR152&gt;'Inputs and Outputs Part A'!$B$4,AU152-AR152-'Inputs and Outputs Part A'!$B$4,0)</f>
        <v>1</v>
      </c>
      <c r="AW152" s="2"/>
    </row>
    <row r="153" spans="1:49" x14ac:dyDescent="0.3">
      <c r="A153" s="6">
        <v>151</v>
      </c>
      <c r="B153" t="s">
        <v>1106</v>
      </c>
      <c r="C153" s="7">
        <v>44247</v>
      </c>
      <c r="D153" s="2" t="s">
        <v>1</v>
      </c>
      <c r="E153" s="2">
        <v>2</v>
      </c>
      <c r="F153" s="2">
        <v>105</v>
      </c>
      <c r="G153" s="2">
        <v>101</v>
      </c>
      <c r="H153">
        <f t="shared" si="10"/>
        <v>101</v>
      </c>
      <c r="I153">
        <f>IF(H153-E153&gt;'Inputs and Outputs Part A'!$B$4,H153-E153-'Inputs and Outputs Part A'!$B$4,0)</f>
        <v>0</v>
      </c>
      <c r="J153">
        <f>'Inputs and Outputs Part A'!$B$5*'Data Sheet B'!H153-'Inputs and Outputs Part A'!$B$6*'Data Sheet B'!I153</f>
        <v>4040</v>
      </c>
      <c r="L153" s="6">
        <v>151</v>
      </c>
      <c r="M153" t="s">
        <v>1106</v>
      </c>
      <c r="N153" s="7">
        <v>44247</v>
      </c>
      <c r="O153" s="2" t="s">
        <v>1</v>
      </c>
      <c r="P153" s="2">
        <v>2</v>
      </c>
      <c r="Q153" s="2">
        <v>105</v>
      </c>
      <c r="R153" s="2">
        <v>102</v>
      </c>
      <c r="S153" s="2">
        <f t="shared" si="11"/>
        <v>102</v>
      </c>
      <c r="T153" s="2">
        <f>IF(S153-P153&gt;'Inputs and Outputs Part A'!$B$4,S153-P153-'Inputs and Outputs Part A'!$B$4,0)</f>
        <v>0</v>
      </c>
      <c r="V153" s="6">
        <v>151</v>
      </c>
      <c r="W153" t="s">
        <v>1106</v>
      </c>
      <c r="X153" s="7">
        <v>44247</v>
      </c>
      <c r="Y153" s="2" t="s">
        <v>1</v>
      </c>
      <c r="Z153" s="2">
        <v>2</v>
      </c>
      <c r="AA153" s="2">
        <v>105</v>
      </c>
      <c r="AB153" s="2">
        <v>102</v>
      </c>
      <c r="AC153" s="2">
        <f t="shared" si="12"/>
        <v>102</v>
      </c>
      <c r="AD153" s="2">
        <f>IF(AC153-Z153&gt;'Inputs and Outputs Part A'!$B$4,AC153-Z153-'Inputs and Outputs Part A'!$B$4,0)</f>
        <v>0</v>
      </c>
      <c r="AE153" s="2"/>
      <c r="AF153" t="s">
        <v>1106</v>
      </c>
      <c r="AG153" s="7">
        <v>44247</v>
      </c>
      <c r="AH153" s="2" t="s">
        <v>1</v>
      </c>
      <c r="AI153" s="2">
        <v>2</v>
      </c>
      <c r="AJ153" s="2">
        <v>105</v>
      </c>
      <c r="AK153" s="2">
        <v>102</v>
      </c>
      <c r="AL153" s="2">
        <f t="shared" si="13"/>
        <v>102</v>
      </c>
      <c r="AM153" s="2">
        <f>IF(AL153-AI153&gt;'Inputs and Outputs Part A'!$B$4,AL153-AI153-'Inputs and Outputs Part A'!$B$4,0)</f>
        <v>0</v>
      </c>
      <c r="AN153" s="8"/>
      <c r="AO153" t="s">
        <v>1106</v>
      </c>
      <c r="AP153" s="7">
        <v>44247</v>
      </c>
      <c r="AQ153" s="2" t="s">
        <v>1</v>
      </c>
      <c r="AR153" s="2">
        <v>2</v>
      </c>
      <c r="AS153" s="2">
        <v>105</v>
      </c>
      <c r="AT153" s="2">
        <v>102</v>
      </c>
      <c r="AU153" s="2">
        <f t="shared" si="14"/>
        <v>102</v>
      </c>
      <c r="AV153" s="2">
        <f>IF(AU153-AR153&gt;'Inputs and Outputs Part A'!$B$4,AU153-AR153-'Inputs and Outputs Part A'!$B$4,0)</f>
        <v>0</v>
      </c>
      <c r="AW153" s="2"/>
    </row>
    <row r="154" spans="1:49" x14ac:dyDescent="0.3">
      <c r="A154" s="6">
        <v>152</v>
      </c>
      <c r="B154" t="s">
        <v>1106</v>
      </c>
      <c r="C154" s="7">
        <v>44247</v>
      </c>
      <c r="D154" s="2" t="s">
        <v>3</v>
      </c>
      <c r="E154" s="2">
        <v>3</v>
      </c>
      <c r="F154" s="2">
        <v>103</v>
      </c>
      <c r="G154" s="2">
        <v>101</v>
      </c>
      <c r="H154">
        <f t="shared" si="10"/>
        <v>101</v>
      </c>
      <c r="I154">
        <f>IF(H154-E154&gt;'Inputs and Outputs Part A'!$B$4,H154-E154-'Inputs and Outputs Part A'!$B$4,0)</f>
        <v>0</v>
      </c>
      <c r="J154">
        <f>'Inputs and Outputs Part A'!$B$5*'Data Sheet B'!H154-'Inputs and Outputs Part A'!$B$6*'Data Sheet B'!I154</f>
        <v>4040</v>
      </c>
      <c r="L154" s="6">
        <v>152</v>
      </c>
      <c r="M154" t="s">
        <v>1106</v>
      </c>
      <c r="N154" s="7">
        <v>44247</v>
      </c>
      <c r="O154" s="2" t="s">
        <v>3</v>
      </c>
      <c r="P154" s="2">
        <v>3</v>
      </c>
      <c r="Q154" s="2">
        <v>103</v>
      </c>
      <c r="R154" s="2">
        <v>102</v>
      </c>
      <c r="S154" s="2">
        <f t="shared" si="11"/>
        <v>102</v>
      </c>
      <c r="T154" s="2">
        <f>IF(S154-P154&gt;'Inputs and Outputs Part A'!$B$4,S154-P154-'Inputs and Outputs Part A'!$B$4,0)</f>
        <v>0</v>
      </c>
      <c r="V154" s="6">
        <v>152</v>
      </c>
      <c r="W154" t="s">
        <v>1106</v>
      </c>
      <c r="X154" s="7">
        <v>44247</v>
      </c>
      <c r="Y154" s="2" t="s">
        <v>3</v>
      </c>
      <c r="Z154" s="2">
        <v>3</v>
      </c>
      <c r="AA154" s="2">
        <v>103</v>
      </c>
      <c r="AB154" s="2">
        <v>102</v>
      </c>
      <c r="AC154" s="2">
        <f t="shared" si="12"/>
        <v>102</v>
      </c>
      <c r="AD154" s="2">
        <f>IF(AC154-Z154&gt;'Inputs and Outputs Part A'!$B$4,AC154-Z154-'Inputs and Outputs Part A'!$B$4,0)</f>
        <v>0</v>
      </c>
      <c r="AE154" s="2"/>
      <c r="AF154" t="s">
        <v>1106</v>
      </c>
      <c r="AG154" s="7">
        <v>44247</v>
      </c>
      <c r="AH154" s="2" t="s">
        <v>3</v>
      </c>
      <c r="AI154" s="2">
        <v>3</v>
      </c>
      <c r="AJ154" s="2">
        <v>103</v>
      </c>
      <c r="AK154" s="2">
        <v>102</v>
      </c>
      <c r="AL154" s="2">
        <f t="shared" si="13"/>
        <v>102</v>
      </c>
      <c r="AM154" s="2">
        <f>IF(AL154-AI154&gt;'Inputs and Outputs Part A'!$B$4,AL154-AI154-'Inputs and Outputs Part A'!$B$4,0)</f>
        <v>0</v>
      </c>
      <c r="AN154" s="8"/>
      <c r="AO154" t="s">
        <v>1106</v>
      </c>
      <c r="AP154" s="7">
        <v>44247</v>
      </c>
      <c r="AQ154" s="2" t="s">
        <v>3</v>
      </c>
      <c r="AR154" s="2">
        <v>3</v>
      </c>
      <c r="AS154" s="2">
        <v>103</v>
      </c>
      <c r="AT154" s="2">
        <v>102</v>
      </c>
      <c r="AU154" s="2">
        <f t="shared" si="14"/>
        <v>102</v>
      </c>
      <c r="AV154" s="2">
        <f>IF(AU154-AR154&gt;'Inputs and Outputs Part A'!$B$4,AU154-AR154-'Inputs and Outputs Part A'!$B$4,0)</f>
        <v>0</v>
      </c>
      <c r="AW154" s="2"/>
    </row>
    <row r="155" spans="1:49" x14ac:dyDescent="0.3">
      <c r="A155" s="6">
        <v>153</v>
      </c>
      <c r="B155" t="s">
        <v>1106</v>
      </c>
      <c r="C155" s="7">
        <v>44247</v>
      </c>
      <c r="D155" s="2" t="s">
        <v>2</v>
      </c>
      <c r="E155" s="2">
        <v>0</v>
      </c>
      <c r="F155" s="2">
        <v>102</v>
      </c>
      <c r="G155" s="2">
        <v>101</v>
      </c>
      <c r="H155">
        <f t="shared" si="10"/>
        <v>101</v>
      </c>
      <c r="I155">
        <f>IF(H155-E155&gt;'Inputs and Outputs Part A'!$B$4,H155-E155-'Inputs and Outputs Part A'!$B$4,0)</f>
        <v>1</v>
      </c>
      <c r="J155">
        <f>'Inputs and Outputs Part A'!$B$5*'Data Sheet B'!H155-'Inputs and Outputs Part A'!$B$6*'Data Sheet B'!I155</f>
        <v>3940</v>
      </c>
      <c r="L155" s="6">
        <v>153</v>
      </c>
      <c r="M155" t="s">
        <v>1106</v>
      </c>
      <c r="N155" s="7">
        <v>44247</v>
      </c>
      <c r="O155" s="2" t="s">
        <v>2</v>
      </c>
      <c r="P155" s="2">
        <v>0</v>
      </c>
      <c r="Q155" s="2">
        <v>102</v>
      </c>
      <c r="R155" s="2">
        <v>102</v>
      </c>
      <c r="S155" s="2">
        <f t="shared" si="11"/>
        <v>102</v>
      </c>
      <c r="T155" s="2">
        <f>IF(S155-P155&gt;'Inputs and Outputs Part A'!$B$4,S155-P155-'Inputs and Outputs Part A'!$B$4,0)</f>
        <v>2</v>
      </c>
      <c r="V155" s="6">
        <v>153</v>
      </c>
      <c r="W155" t="s">
        <v>1106</v>
      </c>
      <c r="X155" s="7">
        <v>44247</v>
      </c>
      <c r="Y155" s="2" t="s">
        <v>2</v>
      </c>
      <c r="Z155" s="2">
        <v>0</v>
      </c>
      <c r="AA155" s="2">
        <v>102</v>
      </c>
      <c r="AB155" s="2">
        <v>102</v>
      </c>
      <c r="AC155" s="2">
        <f t="shared" si="12"/>
        <v>102</v>
      </c>
      <c r="AD155" s="2">
        <f>IF(AC155-Z155&gt;'Inputs and Outputs Part A'!$B$4,AC155-Z155-'Inputs and Outputs Part A'!$B$4,0)</f>
        <v>2</v>
      </c>
      <c r="AE155" s="2"/>
      <c r="AF155" t="s">
        <v>1106</v>
      </c>
      <c r="AG155" s="7">
        <v>44247</v>
      </c>
      <c r="AH155" s="2" t="s">
        <v>2</v>
      </c>
      <c r="AI155" s="2">
        <v>0</v>
      </c>
      <c r="AJ155" s="2">
        <v>102</v>
      </c>
      <c r="AK155" s="2">
        <v>102</v>
      </c>
      <c r="AL155" s="2">
        <f t="shared" si="13"/>
        <v>102</v>
      </c>
      <c r="AM155" s="2">
        <f>IF(AL155-AI155&gt;'Inputs and Outputs Part A'!$B$4,AL155-AI155-'Inputs and Outputs Part A'!$B$4,0)</f>
        <v>2</v>
      </c>
      <c r="AN155" s="8"/>
      <c r="AO155" t="s">
        <v>1106</v>
      </c>
      <c r="AP155" s="7">
        <v>44247</v>
      </c>
      <c r="AQ155" s="2" t="s">
        <v>2</v>
      </c>
      <c r="AR155" s="2">
        <v>0</v>
      </c>
      <c r="AS155" s="2">
        <v>102</v>
      </c>
      <c r="AT155" s="2">
        <v>102</v>
      </c>
      <c r="AU155" s="2">
        <f t="shared" si="14"/>
        <v>102</v>
      </c>
      <c r="AV155" s="2">
        <f>IF(AU155-AR155&gt;'Inputs and Outputs Part A'!$B$4,AU155-AR155-'Inputs and Outputs Part A'!$B$4,0)</f>
        <v>2</v>
      </c>
      <c r="AW155" s="2"/>
    </row>
    <row r="156" spans="1:49" x14ac:dyDescent="0.3">
      <c r="A156" s="6">
        <v>154</v>
      </c>
      <c r="B156" t="s">
        <v>1105</v>
      </c>
      <c r="C156" s="7">
        <v>44248</v>
      </c>
      <c r="D156" s="2" t="s">
        <v>1</v>
      </c>
      <c r="E156" s="2">
        <v>4</v>
      </c>
      <c r="F156" s="2">
        <v>102</v>
      </c>
      <c r="G156" s="2">
        <v>101</v>
      </c>
      <c r="H156">
        <f t="shared" si="10"/>
        <v>101</v>
      </c>
      <c r="I156">
        <f>IF(H156-E156&gt;'Inputs and Outputs Part A'!$B$4,H156-E156-'Inputs and Outputs Part A'!$B$4,0)</f>
        <v>0</v>
      </c>
      <c r="J156">
        <f>'Inputs and Outputs Part A'!$B$5*'Data Sheet B'!H156-'Inputs and Outputs Part A'!$B$6*'Data Sheet B'!I156</f>
        <v>4040</v>
      </c>
      <c r="L156" s="6">
        <v>154</v>
      </c>
      <c r="M156" t="s">
        <v>1105</v>
      </c>
      <c r="N156" s="7">
        <v>44248</v>
      </c>
      <c r="O156" s="2" t="s">
        <v>1</v>
      </c>
      <c r="P156" s="2">
        <v>4</v>
      </c>
      <c r="Q156" s="2">
        <v>102</v>
      </c>
      <c r="R156" s="2">
        <v>102</v>
      </c>
      <c r="S156" s="2">
        <f t="shared" si="11"/>
        <v>102</v>
      </c>
      <c r="T156" s="2">
        <f>IF(S156-P156&gt;'Inputs and Outputs Part A'!$B$4,S156-P156-'Inputs and Outputs Part A'!$B$4,0)</f>
        <v>0</v>
      </c>
      <c r="V156" s="6">
        <v>154</v>
      </c>
      <c r="W156" t="s">
        <v>1105</v>
      </c>
      <c r="X156" s="7">
        <v>44248</v>
      </c>
      <c r="Y156" s="2" t="s">
        <v>1</v>
      </c>
      <c r="Z156" s="2">
        <v>4</v>
      </c>
      <c r="AA156" s="2">
        <v>102</v>
      </c>
      <c r="AB156" s="2">
        <v>102</v>
      </c>
      <c r="AC156" s="2">
        <f t="shared" si="12"/>
        <v>102</v>
      </c>
      <c r="AD156" s="2">
        <f>IF(AC156-Z156&gt;'Inputs and Outputs Part A'!$B$4,AC156-Z156-'Inputs and Outputs Part A'!$B$4,0)</f>
        <v>0</v>
      </c>
      <c r="AE156" s="2"/>
      <c r="AF156" t="s">
        <v>1105</v>
      </c>
      <c r="AG156" s="7">
        <v>44248</v>
      </c>
      <c r="AH156" s="2" t="s">
        <v>1</v>
      </c>
      <c r="AI156" s="2">
        <v>4</v>
      </c>
      <c r="AJ156" s="2">
        <v>102</v>
      </c>
      <c r="AK156" s="2">
        <v>102</v>
      </c>
      <c r="AL156" s="2">
        <f t="shared" si="13"/>
        <v>102</v>
      </c>
      <c r="AM156" s="2">
        <f>IF(AL156-AI156&gt;'Inputs and Outputs Part A'!$B$4,AL156-AI156-'Inputs and Outputs Part A'!$B$4,0)</f>
        <v>0</v>
      </c>
      <c r="AN156" s="8"/>
      <c r="AO156" t="s">
        <v>1105</v>
      </c>
      <c r="AP156" s="7">
        <v>44248</v>
      </c>
      <c r="AQ156" s="2" t="s">
        <v>1</v>
      </c>
      <c r="AR156" s="2">
        <v>4</v>
      </c>
      <c r="AS156" s="2">
        <v>102</v>
      </c>
      <c r="AT156" s="2">
        <v>102</v>
      </c>
      <c r="AU156" s="2">
        <f t="shared" si="14"/>
        <v>102</v>
      </c>
      <c r="AV156" s="2">
        <f>IF(AU156-AR156&gt;'Inputs and Outputs Part A'!$B$4,AU156-AR156-'Inputs and Outputs Part A'!$B$4,0)</f>
        <v>0</v>
      </c>
      <c r="AW156" s="2"/>
    </row>
    <row r="157" spans="1:49" x14ac:dyDescent="0.3">
      <c r="A157" s="6">
        <v>155</v>
      </c>
      <c r="B157" t="s">
        <v>1105</v>
      </c>
      <c r="C157" s="7">
        <v>44248</v>
      </c>
      <c r="D157" s="2" t="s">
        <v>3</v>
      </c>
      <c r="E157" s="2">
        <v>1</v>
      </c>
      <c r="F157" s="2">
        <v>116</v>
      </c>
      <c r="G157" s="2">
        <v>101</v>
      </c>
      <c r="H157">
        <f t="shared" si="10"/>
        <v>101</v>
      </c>
      <c r="I157">
        <f>IF(H157-E157&gt;'Inputs and Outputs Part A'!$B$4,H157-E157-'Inputs and Outputs Part A'!$B$4,0)</f>
        <v>0</v>
      </c>
      <c r="J157">
        <f>'Inputs and Outputs Part A'!$B$5*'Data Sheet B'!H157-'Inputs and Outputs Part A'!$B$6*'Data Sheet B'!I157</f>
        <v>4040</v>
      </c>
      <c r="L157" s="6">
        <v>155</v>
      </c>
      <c r="M157" t="s">
        <v>1105</v>
      </c>
      <c r="N157" s="7">
        <v>44248</v>
      </c>
      <c r="O157" s="2" t="s">
        <v>3</v>
      </c>
      <c r="P157" s="2">
        <v>1</v>
      </c>
      <c r="Q157" s="2">
        <v>116</v>
      </c>
      <c r="R157" s="2">
        <v>102</v>
      </c>
      <c r="S157" s="2">
        <f t="shared" si="11"/>
        <v>102</v>
      </c>
      <c r="T157" s="2">
        <f>IF(S157-P157&gt;'Inputs and Outputs Part A'!$B$4,S157-P157-'Inputs and Outputs Part A'!$B$4,0)</f>
        <v>1</v>
      </c>
      <c r="V157" s="6">
        <v>155</v>
      </c>
      <c r="W157" t="s">
        <v>1105</v>
      </c>
      <c r="X157" s="7">
        <v>44248</v>
      </c>
      <c r="Y157" s="2" t="s">
        <v>3</v>
      </c>
      <c r="Z157" s="2">
        <v>1</v>
      </c>
      <c r="AA157" s="2">
        <v>116</v>
      </c>
      <c r="AB157" s="2">
        <v>102</v>
      </c>
      <c r="AC157" s="2">
        <f t="shared" si="12"/>
        <v>102</v>
      </c>
      <c r="AD157" s="2">
        <f>IF(AC157-Z157&gt;'Inputs and Outputs Part A'!$B$4,AC157-Z157-'Inputs and Outputs Part A'!$B$4,0)</f>
        <v>1</v>
      </c>
      <c r="AE157" s="2"/>
      <c r="AF157" t="s">
        <v>1105</v>
      </c>
      <c r="AG157" s="7">
        <v>44248</v>
      </c>
      <c r="AH157" s="2" t="s">
        <v>3</v>
      </c>
      <c r="AI157" s="2">
        <v>1</v>
      </c>
      <c r="AJ157" s="2">
        <v>116</v>
      </c>
      <c r="AK157" s="2">
        <v>102</v>
      </c>
      <c r="AL157" s="2">
        <f t="shared" si="13"/>
        <v>102</v>
      </c>
      <c r="AM157" s="2">
        <f>IF(AL157-AI157&gt;'Inputs and Outputs Part A'!$B$4,AL157-AI157-'Inputs and Outputs Part A'!$B$4,0)</f>
        <v>1</v>
      </c>
      <c r="AN157" s="8"/>
      <c r="AO157" t="s">
        <v>1105</v>
      </c>
      <c r="AP157" s="7">
        <v>44248</v>
      </c>
      <c r="AQ157" s="2" t="s">
        <v>3</v>
      </c>
      <c r="AR157" s="2">
        <v>1</v>
      </c>
      <c r="AS157" s="2">
        <v>116</v>
      </c>
      <c r="AT157" s="2">
        <v>102</v>
      </c>
      <c r="AU157" s="2">
        <f t="shared" si="14"/>
        <v>102</v>
      </c>
      <c r="AV157" s="2">
        <f>IF(AU157-AR157&gt;'Inputs and Outputs Part A'!$B$4,AU157-AR157-'Inputs and Outputs Part A'!$B$4,0)</f>
        <v>1</v>
      </c>
      <c r="AW157" s="2"/>
    </row>
    <row r="158" spans="1:49" x14ac:dyDescent="0.3">
      <c r="A158" s="6">
        <v>156</v>
      </c>
      <c r="B158" t="s">
        <v>1105</v>
      </c>
      <c r="C158" s="7">
        <v>44248</v>
      </c>
      <c r="D158" s="2" t="s">
        <v>2</v>
      </c>
      <c r="E158" s="2">
        <v>0</v>
      </c>
      <c r="F158" s="2">
        <v>95</v>
      </c>
      <c r="G158" s="2">
        <v>101</v>
      </c>
      <c r="H158">
        <f t="shared" si="10"/>
        <v>95</v>
      </c>
      <c r="I158">
        <f>IF(H158-E158&gt;'Inputs and Outputs Part A'!$B$4,H158-E158-'Inputs and Outputs Part A'!$B$4,0)</f>
        <v>0</v>
      </c>
      <c r="J158">
        <f>'Inputs and Outputs Part A'!$B$5*'Data Sheet B'!H158-'Inputs and Outputs Part A'!$B$6*'Data Sheet B'!I158</f>
        <v>3800</v>
      </c>
      <c r="L158" s="6">
        <v>156</v>
      </c>
      <c r="M158" t="s">
        <v>1105</v>
      </c>
      <c r="N158" s="7">
        <v>44248</v>
      </c>
      <c r="O158" s="2" t="s">
        <v>2</v>
      </c>
      <c r="P158" s="2">
        <v>0</v>
      </c>
      <c r="Q158" s="2">
        <v>95</v>
      </c>
      <c r="R158" s="2">
        <v>102</v>
      </c>
      <c r="S158" s="2">
        <f t="shared" si="11"/>
        <v>95</v>
      </c>
      <c r="T158" s="2">
        <f>IF(S158-P158&gt;'Inputs and Outputs Part A'!$B$4,S158-P158-'Inputs and Outputs Part A'!$B$4,0)</f>
        <v>0</v>
      </c>
      <c r="V158" s="6">
        <v>156</v>
      </c>
      <c r="W158" t="s">
        <v>1105</v>
      </c>
      <c r="X158" s="7">
        <v>44248</v>
      </c>
      <c r="Y158" s="2" t="s">
        <v>2</v>
      </c>
      <c r="Z158" s="2">
        <v>0</v>
      </c>
      <c r="AA158" s="2">
        <v>95</v>
      </c>
      <c r="AB158" s="2">
        <v>102</v>
      </c>
      <c r="AC158" s="2">
        <f t="shared" si="12"/>
        <v>95</v>
      </c>
      <c r="AD158" s="2">
        <f>IF(AC158-Z158&gt;'Inputs and Outputs Part A'!$B$4,AC158-Z158-'Inputs and Outputs Part A'!$B$4,0)</f>
        <v>0</v>
      </c>
      <c r="AE158" s="2"/>
      <c r="AF158" t="s">
        <v>1105</v>
      </c>
      <c r="AG158" s="7">
        <v>44248</v>
      </c>
      <c r="AH158" s="2" t="s">
        <v>2</v>
      </c>
      <c r="AI158" s="2">
        <v>0</v>
      </c>
      <c r="AJ158" s="2">
        <v>95</v>
      </c>
      <c r="AK158" s="2">
        <v>102</v>
      </c>
      <c r="AL158" s="2">
        <f t="shared" si="13"/>
        <v>95</v>
      </c>
      <c r="AM158" s="2">
        <f>IF(AL158-AI158&gt;'Inputs and Outputs Part A'!$B$4,AL158-AI158-'Inputs and Outputs Part A'!$B$4,0)</f>
        <v>0</v>
      </c>
      <c r="AN158" s="8"/>
      <c r="AO158" t="s">
        <v>1105</v>
      </c>
      <c r="AP158" s="7">
        <v>44248</v>
      </c>
      <c r="AQ158" s="2" t="s">
        <v>2</v>
      </c>
      <c r="AR158" s="2">
        <v>0</v>
      </c>
      <c r="AS158" s="2">
        <v>95</v>
      </c>
      <c r="AT158" s="2">
        <v>102</v>
      </c>
      <c r="AU158" s="2">
        <f t="shared" si="14"/>
        <v>95</v>
      </c>
      <c r="AV158" s="2">
        <f>IF(AU158-AR158&gt;'Inputs and Outputs Part A'!$B$4,AU158-AR158-'Inputs and Outputs Part A'!$B$4,0)</f>
        <v>0</v>
      </c>
      <c r="AW158" s="2"/>
    </row>
    <row r="159" spans="1:49" x14ac:dyDescent="0.3">
      <c r="A159" s="6">
        <v>157</v>
      </c>
      <c r="B159" t="s">
        <v>1104</v>
      </c>
      <c r="C159" s="7">
        <v>44249</v>
      </c>
      <c r="D159" s="2" t="s">
        <v>1</v>
      </c>
      <c r="E159" s="2">
        <v>2</v>
      </c>
      <c r="F159" s="2">
        <v>99</v>
      </c>
      <c r="G159" s="2">
        <v>101</v>
      </c>
      <c r="H159">
        <f t="shared" si="10"/>
        <v>99</v>
      </c>
      <c r="I159">
        <f>IF(H159-E159&gt;'Inputs and Outputs Part A'!$B$4,H159-E159-'Inputs and Outputs Part A'!$B$4,0)</f>
        <v>0</v>
      </c>
      <c r="J159">
        <f>'Inputs and Outputs Part A'!$B$5*'Data Sheet B'!H159-'Inputs and Outputs Part A'!$B$6*'Data Sheet B'!I159</f>
        <v>3960</v>
      </c>
      <c r="L159" s="6">
        <v>157</v>
      </c>
      <c r="M159" t="s">
        <v>1104</v>
      </c>
      <c r="N159" s="7">
        <v>44249</v>
      </c>
      <c r="O159" s="2" t="s">
        <v>1</v>
      </c>
      <c r="P159" s="2">
        <v>2</v>
      </c>
      <c r="Q159" s="2">
        <v>99</v>
      </c>
      <c r="R159" s="2">
        <v>102</v>
      </c>
      <c r="S159" s="2">
        <f t="shared" si="11"/>
        <v>99</v>
      </c>
      <c r="T159" s="2">
        <f>IF(S159-P159&gt;'Inputs and Outputs Part A'!$B$4,S159-P159-'Inputs and Outputs Part A'!$B$4,0)</f>
        <v>0</v>
      </c>
      <c r="V159" s="6">
        <v>157</v>
      </c>
      <c r="W159" t="s">
        <v>1104</v>
      </c>
      <c r="X159" s="7">
        <v>44249</v>
      </c>
      <c r="Y159" s="2" t="s">
        <v>1</v>
      </c>
      <c r="Z159" s="2">
        <v>2</v>
      </c>
      <c r="AA159" s="2">
        <v>99</v>
      </c>
      <c r="AB159" s="2">
        <v>102</v>
      </c>
      <c r="AC159" s="2">
        <f t="shared" si="12"/>
        <v>99</v>
      </c>
      <c r="AD159" s="2">
        <f>IF(AC159-Z159&gt;'Inputs and Outputs Part A'!$B$4,AC159-Z159-'Inputs and Outputs Part A'!$B$4,0)</f>
        <v>0</v>
      </c>
      <c r="AE159" s="2"/>
      <c r="AF159" t="s">
        <v>1104</v>
      </c>
      <c r="AG159" s="7">
        <v>44249</v>
      </c>
      <c r="AH159" s="2" t="s">
        <v>1</v>
      </c>
      <c r="AI159" s="2">
        <v>2</v>
      </c>
      <c r="AJ159" s="2">
        <v>99</v>
      </c>
      <c r="AK159" s="2">
        <v>102</v>
      </c>
      <c r="AL159" s="2">
        <f t="shared" si="13"/>
        <v>99</v>
      </c>
      <c r="AM159" s="2">
        <f>IF(AL159-AI159&gt;'Inputs and Outputs Part A'!$B$4,AL159-AI159-'Inputs and Outputs Part A'!$B$4,0)</f>
        <v>0</v>
      </c>
      <c r="AN159" s="8"/>
      <c r="AO159" t="s">
        <v>1104</v>
      </c>
      <c r="AP159" s="7">
        <v>44249</v>
      </c>
      <c r="AQ159" s="2" t="s">
        <v>1</v>
      </c>
      <c r="AR159" s="2">
        <v>2</v>
      </c>
      <c r="AS159" s="2">
        <v>99</v>
      </c>
      <c r="AT159" s="2">
        <v>102</v>
      </c>
      <c r="AU159" s="2">
        <f t="shared" si="14"/>
        <v>99</v>
      </c>
      <c r="AV159" s="2">
        <f>IF(AU159-AR159&gt;'Inputs and Outputs Part A'!$B$4,AU159-AR159-'Inputs and Outputs Part A'!$B$4,0)</f>
        <v>0</v>
      </c>
      <c r="AW159" s="2"/>
    </row>
    <row r="160" spans="1:49" x14ac:dyDescent="0.3">
      <c r="A160" s="6">
        <v>158</v>
      </c>
      <c r="B160" t="s">
        <v>1104</v>
      </c>
      <c r="C160" s="7">
        <v>44249</v>
      </c>
      <c r="D160" s="2" t="s">
        <v>3</v>
      </c>
      <c r="E160" s="2">
        <v>3</v>
      </c>
      <c r="F160" s="2">
        <v>110</v>
      </c>
      <c r="G160" s="2">
        <v>101</v>
      </c>
      <c r="H160">
        <f t="shared" si="10"/>
        <v>101</v>
      </c>
      <c r="I160">
        <f>IF(H160-E160&gt;'Inputs and Outputs Part A'!$B$4,H160-E160-'Inputs and Outputs Part A'!$B$4,0)</f>
        <v>0</v>
      </c>
      <c r="J160">
        <f>'Inputs and Outputs Part A'!$B$5*'Data Sheet B'!H160-'Inputs and Outputs Part A'!$B$6*'Data Sheet B'!I160</f>
        <v>4040</v>
      </c>
      <c r="L160" s="6">
        <v>158</v>
      </c>
      <c r="M160" t="s">
        <v>1104</v>
      </c>
      <c r="N160" s="7">
        <v>44249</v>
      </c>
      <c r="O160" s="2" t="s">
        <v>3</v>
      </c>
      <c r="P160" s="2">
        <v>3</v>
      </c>
      <c r="Q160" s="2">
        <v>110</v>
      </c>
      <c r="R160" s="2">
        <v>102</v>
      </c>
      <c r="S160" s="2">
        <f t="shared" si="11"/>
        <v>102</v>
      </c>
      <c r="T160" s="2">
        <f>IF(S160-P160&gt;'Inputs and Outputs Part A'!$B$4,S160-P160-'Inputs and Outputs Part A'!$B$4,0)</f>
        <v>0</v>
      </c>
      <c r="V160" s="6">
        <v>158</v>
      </c>
      <c r="W160" t="s">
        <v>1104</v>
      </c>
      <c r="X160" s="7">
        <v>44249</v>
      </c>
      <c r="Y160" s="2" t="s">
        <v>3</v>
      </c>
      <c r="Z160" s="2">
        <v>3</v>
      </c>
      <c r="AA160" s="2">
        <v>110</v>
      </c>
      <c r="AB160" s="2">
        <v>102</v>
      </c>
      <c r="AC160" s="2">
        <f t="shared" si="12"/>
        <v>102</v>
      </c>
      <c r="AD160" s="2">
        <f>IF(AC160-Z160&gt;'Inputs and Outputs Part A'!$B$4,AC160-Z160-'Inputs and Outputs Part A'!$B$4,0)</f>
        <v>0</v>
      </c>
      <c r="AE160" s="2"/>
      <c r="AF160" t="s">
        <v>1104</v>
      </c>
      <c r="AG160" s="7">
        <v>44249</v>
      </c>
      <c r="AH160" s="2" t="s">
        <v>3</v>
      </c>
      <c r="AI160" s="2">
        <v>3</v>
      </c>
      <c r="AJ160" s="2">
        <v>110</v>
      </c>
      <c r="AK160" s="2">
        <v>102</v>
      </c>
      <c r="AL160" s="2">
        <f t="shared" si="13"/>
        <v>102</v>
      </c>
      <c r="AM160" s="2">
        <f>IF(AL160-AI160&gt;'Inputs and Outputs Part A'!$B$4,AL160-AI160-'Inputs and Outputs Part A'!$B$4,0)</f>
        <v>0</v>
      </c>
      <c r="AN160" s="8"/>
      <c r="AO160" t="s">
        <v>1104</v>
      </c>
      <c r="AP160" s="7">
        <v>44249</v>
      </c>
      <c r="AQ160" s="2" t="s">
        <v>3</v>
      </c>
      <c r="AR160" s="2">
        <v>3</v>
      </c>
      <c r="AS160" s="2">
        <v>110</v>
      </c>
      <c r="AT160" s="2">
        <v>102</v>
      </c>
      <c r="AU160" s="2">
        <f t="shared" si="14"/>
        <v>102</v>
      </c>
      <c r="AV160" s="2">
        <f>IF(AU160-AR160&gt;'Inputs and Outputs Part A'!$B$4,AU160-AR160-'Inputs and Outputs Part A'!$B$4,0)</f>
        <v>0</v>
      </c>
      <c r="AW160" s="2"/>
    </row>
    <row r="161" spans="1:49" x14ac:dyDescent="0.3">
      <c r="A161" s="6">
        <v>159</v>
      </c>
      <c r="B161" t="s">
        <v>1104</v>
      </c>
      <c r="C161" s="7">
        <v>44249</v>
      </c>
      <c r="D161" s="2" t="s">
        <v>2</v>
      </c>
      <c r="E161" s="2">
        <v>1</v>
      </c>
      <c r="F161" s="2">
        <v>106</v>
      </c>
      <c r="G161" s="2">
        <v>101</v>
      </c>
      <c r="H161">
        <f t="shared" si="10"/>
        <v>101</v>
      </c>
      <c r="I161">
        <f>IF(H161-E161&gt;'Inputs and Outputs Part A'!$B$4,H161-E161-'Inputs and Outputs Part A'!$B$4,0)</f>
        <v>0</v>
      </c>
      <c r="J161">
        <f>'Inputs and Outputs Part A'!$B$5*'Data Sheet B'!H161-'Inputs and Outputs Part A'!$B$6*'Data Sheet B'!I161</f>
        <v>4040</v>
      </c>
      <c r="L161" s="6">
        <v>159</v>
      </c>
      <c r="M161" t="s">
        <v>1104</v>
      </c>
      <c r="N161" s="7">
        <v>44249</v>
      </c>
      <c r="O161" s="2" t="s">
        <v>2</v>
      </c>
      <c r="P161" s="2">
        <v>1</v>
      </c>
      <c r="Q161" s="2">
        <v>106</v>
      </c>
      <c r="R161" s="2">
        <v>102</v>
      </c>
      <c r="S161" s="2">
        <f t="shared" si="11"/>
        <v>102</v>
      </c>
      <c r="T161" s="2">
        <f>IF(S161-P161&gt;'Inputs and Outputs Part A'!$B$4,S161-P161-'Inputs and Outputs Part A'!$B$4,0)</f>
        <v>1</v>
      </c>
      <c r="V161" s="6">
        <v>159</v>
      </c>
      <c r="W161" t="s">
        <v>1104</v>
      </c>
      <c r="X161" s="7">
        <v>44249</v>
      </c>
      <c r="Y161" s="2" t="s">
        <v>2</v>
      </c>
      <c r="Z161" s="2">
        <v>1</v>
      </c>
      <c r="AA161" s="2">
        <v>106</v>
      </c>
      <c r="AB161" s="2">
        <v>102</v>
      </c>
      <c r="AC161" s="2">
        <f t="shared" si="12"/>
        <v>102</v>
      </c>
      <c r="AD161" s="2">
        <f>IF(AC161-Z161&gt;'Inputs and Outputs Part A'!$B$4,AC161-Z161-'Inputs and Outputs Part A'!$B$4,0)</f>
        <v>1</v>
      </c>
      <c r="AE161" s="2"/>
      <c r="AF161" t="s">
        <v>1104</v>
      </c>
      <c r="AG161" s="7">
        <v>44249</v>
      </c>
      <c r="AH161" s="2" t="s">
        <v>2</v>
      </c>
      <c r="AI161" s="2">
        <v>1</v>
      </c>
      <c r="AJ161" s="2">
        <v>106</v>
      </c>
      <c r="AK161" s="2">
        <v>102</v>
      </c>
      <c r="AL161" s="2">
        <f t="shared" si="13"/>
        <v>102</v>
      </c>
      <c r="AM161" s="2">
        <f>IF(AL161-AI161&gt;'Inputs and Outputs Part A'!$B$4,AL161-AI161-'Inputs and Outputs Part A'!$B$4,0)</f>
        <v>1</v>
      </c>
      <c r="AN161" s="8"/>
      <c r="AO161" t="s">
        <v>1104</v>
      </c>
      <c r="AP161" s="7">
        <v>44249</v>
      </c>
      <c r="AQ161" s="2" t="s">
        <v>2</v>
      </c>
      <c r="AR161" s="2">
        <v>1</v>
      </c>
      <c r="AS161" s="2">
        <v>106</v>
      </c>
      <c r="AT161" s="2">
        <v>102</v>
      </c>
      <c r="AU161" s="2">
        <f t="shared" si="14"/>
        <v>102</v>
      </c>
      <c r="AV161" s="2">
        <f>IF(AU161-AR161&gt;'Inputs and Outputs Part A'!$B$4,AU161-AR161-'Inputs and Outputs Part A'!$B$4,0)</f>
        <v>1</v>
      </c>
      <c r="AW161" s="2"/>
    </row>
    <row r="162" spans="1:49" x14ac:dyDescent="0.3">
      <c r="A162" s="6">
        <v>160</v>
      </c>
      <c r="B162" t="s">
        <v>1103</v>
      </c>
      <c r="C162" s="7">
        <v>44250</v>
      </c>
      <c r="D162" s="2" t="s">
        <v>1</v>
      </c>
      <c r="E162" s="2">
        <v>4</v>
      </c>
      <c r="F162" s="2">
        <v>93</v>
      </c>
      <c r="G162" s="2">
        <v>101</v>
      </c>
      <c r="H162">
        <f t="shared" si="10"/>
        <v>93</v>
      </c>
      <c r="I162">
        <f>IF(H162-E162&gt;'Inputs and Outputs Part A'!$B$4,H162-E162-'Inputs and Outputs Part A'!$B$4,0)</f>
        <v>0</v>
      </c>
      <c r="J162">
        <f>'Inputs and Outputs Part A'!$B$5*'Data Sheet B'!H162-'Inputs and Outputs Part A'!$B$6*'Data Sheet B'!I162</f>
        <v>3720</v>
      </c>
      <c r="L162" s="6">
        <v>160</v>
      </c>
      <c r="M162" t="s">
        <v>1103</v>
      </c>
      <c r="N162" s="7">
        <v>44250</v>
      </c>
      <c r="O162" s="2" t="s">
        <v>1</v>
      </c>
      <c r="P162" s="2">
        <v>4</v>
      </c>
      <c r="Q162" s="2">
        <v>93</v>
      </c>
      <c r="R162" s="2">
        <v>102</v>
      </c>
      <c r="S162" s="2">
        <f t="shared" si="11"/>
        <v>93</v>
      </c>
      <c r="T162" s="2">
        <f>IF(S162-P162&gt;'Inputs and Outputs Part A'!$B$4,S162-P162-'Inputs and Outputs Part A'!$B$4,0)</f>
        <v>0</v>
      </c>
      <c r="V162" s="6">
        <v>160</v>
      </c>
      <c r="W162" t="s">
        <v>1103</v>
      </c>
      <c r="X162" s="7">
        <v>44250</v>
      </c>
      <c r="Y162" s="2" t="s">
        <v>1</v>
      </c>
      <c r="Z162" s="2">
        <v>4</v>
      </c>
      <c r="AA162" s="2">
        <v>93</v>
      </c>
      <c r="AB162" s="2">
        <v>102</v>
      </c>
      <c r="AC162" s="2">
        <f t="shared" si="12"/>
        <v>93</v>
      </c>
      <c r="AD162" s="2">
        <f>IF(AC162-Z162&gt;'Inputs and Outputs Part A'!$B$4,AC162-Z162-'Inputs and Outputs Part A'!$B$4,0)</f>
        <v>0</v>
      </c>
      <c r="AE162" s="2"/>
      <c r="AF162" t="s">
        <v>1103</v>
      </c>
      <c r="AG162" s="7">
        <v>44250</v>
      </c>
      <c r="AH162" s="2" t="s">
        <v>1</v>
      </c>
      <c r="AI162" s="2">
        <v>4</v>
      </c>
      <c r="AJ162" s="2">
        <v>93</v>
      </c>
      <c r="AK162" s="2">
        <v>102</v>
      </c>
      <c r="AL162" s="2">
        <f t="shared" si="13"/>
        <v>93</v>
      </c>
      <c r="AM162" s="2">
        <f>IF(AL162-AI162&gt;'Inputs and Outputs Part A'!$B$4,AL162-AI162-'Inputs and Outputs Part A'!$B$4,0)</f>
        <v>0</v>
      </c>
      <c r="AN162" s="8"/>
      <c r="AO162" t="s">
        <v>1103</v>
      </c>
      <c r="AP162" s="7">
        <v>44250</v>
      </c>
      <c r="AQ162" s="2" t="s">
        <v>1</v>
      </c>
      <c r="AR162" s="2">
        <v>4</v>
      </c>
      <c r="AS162" s="2">
        <v>93</v>
      </c>
      <c r="AT162" s="2">
        <v>102</v>
      </c>
      <c r="AU162" s="2">
        <f t="shared" si="14"/>
        <v>93</v>
      </c>
      <c r="AV162" s="2">
        <f>IF(AU162-AR162&gt;'Inputs and Outputs Part A'!$B$4,AU162-AR162-'Inputs and Outputs Part A'!$B$4,0)</f>
        <v>0</v>
      </c>
      <c r="AW162" s="2"/>
    </row>
    <row r="163" spans="1:49" x14ac:dyDescent="0.3">
      <c r="A163" s="6">
        <v>161</v>
      </c>
      <c r="B163" t="s">
        <v>1103</v>
      </c>
      <c r="C163" s="7">
        <v>44250</v>
      </c>
      <c r="D163" s="2" t="s">
        <v>3</v>
      </c>
      <c r="E163" s="2">
        <v>2</v>
      </c>
      <c r="F163" s="2">
        <v>101</v>
      </c>
      <c r="G163" s="2">
        <v>101</v>
      </c>
      <c r="H163">
        <f t="shared" si="10"/>
        <v>101</v>
      </c>
      <c r="I163">
        <f>IF(H163-E163&gt;'Inputs and Outputs Part A'!$B$4,H163-E163-'Inputs and Outputs Part A'!$B$4,0)</f>
        <v>0</v>
      </c>
      <c r="J163">
        <f>'Inputs and Outputs Part A'!$B$5*'Data Sheet B'!H163-'Inputs and Outputs Part A'!$B$6*'Data Sheet B'!I163</f>
        <v>4040</v>
      </c>
      <c r="L163" s="6">
        <v>161</v>
      </c>
      <c r="M163" t="s">
        <v>1103</v>
      </c>
      <c r="N163" s="7">
        <v>44250</v>
      </c>
      <c r="O163" s="2" t="s">
        <v>3</v>
      </c>
      <c r="P163" s="2">
        <v>2</v>
      </c>
      <c r="Q163" s="2">
        <v>101</v>
      </c>
      <c r="R163" s="2">
        <v>102</v>
      </c>
      <c r="S163" s="2">
        <f t="shared" si="11"/>
        <v>101</v>
      </c>
      <c r="T163" s="2">
        <f>IF(S163-P163&gt;'Inputs and Outputs Part A'!$B$4,S163-P163-'Inputs and Outputs Part A'!$B$4,0)</f>
        <v>0</v>
      </c>
      <c r="V163" s="6">
        <v>161</v>
      </c>
      <c r="W163" t="s">
        <v>1103</v>
      </c>
      <c r="X163" s="7">
        <v>44250</v>
      </c>
      <c r="Y163" s="2" t="s">
        <v>3</v>
      </c>
      <c r="Z163" s="2">
        <v>2</v>
      </c>
      <c r="AA163" s="2">
        <v>101</v>
      </c>
      <c r="AB163" s="2">
        <v>102</v>
      </c>
      <c r="AC163" s="2">
        <f t="shared" si="12"/>
        <v>101</v>
      </c>
      <c r="AD163" s="2">
        <f>IF(AC163-Z163&gt;'Inputs and Outputs Part A'!$B$4,AC163-Z163-'Inputs and Outputs Part A'!$B$4,0)</f>
        <v>0</v>
      </c>
      <c r="AE163" s="2"/>
      <c r="AF163" t="s">
        <v>1103</v>
      </c>
      <c r="AG163" s="7">
        <v>44250</v>
      </c>
      <c r="AH163" s="2" t="s">
        <v>3</v>
      </c>
      <c r="AI163" s="2">
        <v>2</v>
      </c>
      <c r="AJ163" s="2">
        <v>101</v>
      </c>
      <c r="AK163" s="2">
        <v>102</v>
      </c>
      <c r="AL163" s="2">
        <f t="shared" si="13"/>
        <v>101</v>
      </c>
      <c r="AM163" s="2">
        <f>IF(AL163-AI163&gt;'Inputs and Outputs Part A'!$B$4,AL163-AI163-'Inputs and Outputs Part A'!$B$4,0)</f>
        <v>0</v>
      </c>
      <c r="AN163" s="8"/>
      <c r="AO163" t="s">
        <v>1103</v>
      </c>
      <c r="AP163" s="7">
        <v>44250</v>
      </c>
      <c r="AQ163" s="2" t="s">
        <v>3</v>
      </c>
      <c r="AR163" s="2">
        <v>2</v>
      </c>
      <c r="AS163" s="2">
        <v>101</v>
      </c>
      <c r="AT163" s="2">
        <v>102</v>
      </c>
      <c r="AU163" s="2">
        <f t="shared" si="14"/>
        <v>101</v>
      </c>
      <c r="AV163" s="2">
        <f>IF(AU163-AR163&gt;'Inputs and Outputs Part A'!$B$4,AU163-AR163-'Inputs and Outputs Part A'!$B$4,0)</f>
        <v>0</v>
      </c>
      <c r="AW163" s="2"/>
    </row>
    <row r="164" spans="1:49" x14ac:dyDescent="0.3">
      <c r="A164" s="6">
        <v>162</v>
      </c>
      <c r="B164" t="s">
        <v>1103</v>
      </c>
      <c r="C164" s="7">
        <v>44250</v>
      </c>
      <c r="D164" s="2" t="s">
        <v>2</v>
      </c>
      <c r="E164" s="2">
        <v>1</v>
      </c>
      <c r="F164" s="2">
        <v>99</v>
      </c>
      <c r="G164" s="2">
        <v>101</v>
      </c>
      <c r="H164">
        <f t="shared" si="10"/>
        <v>99</v>
      </c>
      <c r="I164">
        <f>IF(H164-E164&gt;'Inputs and Outputs Part A'!$B$4,H164-E164-'Inputs and Outputs Part A'!$B$4,0)</f>
        <v>0</v>
      </c>
      <c r="J164">
        <f>'Inputs and Outputs Part A'!$B$5*'Data Sheet B'!H164-'Inputs and Outputs Part A'!$B$6*'Data Sheet B'!I164</f>
        <v>3960</v>
      </c>
      <c r="L164" s="6">
        <v>162</v>
      </c>
      <c r="M164" t="s">
        <v>1103</v>
      </c>
      <c r="N164" s="7">
        <v>44250</v>
      </c>
      <c r="O164" s="2" t="s">
        <v>2</v>
      </c>
      <c r="P164" s="2">
        <v>1</v>
      </c>
      <c r="Q164" s="2">
        <v>99</v>
      </c>
      <c r="R164" s="2">
        <v>102</v>
      </c>
      <c r="S164" s="2">
        <f t="shared" si="11"/>
        <v>99</v>
      </c>
      <c r="T164" s="2">
        <f>IF(S164-P164&gt;'Inputs and Outputs Part A'!$B$4,S164-P164-'Inputs and Outputs Part A'!$B$4,0)</f>
        <v>0</v>
      </c>
      <c r="V164" s="6">
        <v>162</v>
      </c>
      <c r="W164" t="s">
        <v>1103</v>
      </c>
      <c r="X164" s="7">
        <v>44250</v>
      </c>
      <c r="Y164" s="2" t="s">
        <v>2</v>
      </c>
      <c r="Z164" s="2">
        <v>1</v>
      </c>
      <c r="AA164" s="2">
        <v>99</v>
      </c>
      <c r="AB164" s="2">
        <v>102</v>
      </c>
      <c r="AC164" s="2">
        <f t="shared" si="12"/>
        <v>99</v>
      </c>
      <c r="AD164" s="2">
        <f>IF(AC164-Z164&gt;'Inputs and Outputs Part A'!$B$4,AC164-Z164-'Inputs and Outputs Part A'!$B$4,0)</f>
        <v>0</v>
      </c>
      <c r="AE164" s="2"/>
      <c r="AF164" t="s">
        <v>1103</v>
      </c>
      <c r="AG164" s="7">
        <v>44250</v>
      </c>
      <c r="AH164" s="2" t="s">
        <v>2</v>
      </c>
      <c r="AI164" s="2">
        <v>1</v>
      </c>
      <c r="AJ164" s="2">
        <v>99</v>
      </c>
      <c r="AK164" s="2">
        <v>102</v>
      </c>
      <c r="AL164" s="2">
        <f t="shared" si="13"/>
        <v>99</v>
      </c>
      <c r="AM164" s="2">
        <f>IF(AL164-AI164&gt;'Inputs and Outputs Part A'!$B$4,AL164-AI164-'Inputs and Outputs Part A'!$B$4,0)</f>
        <v>0</v>
      </c>
      <c r="AN164" s="8"/>
      <c r="AO164" t="s">
        <v>1103</v>
      </c>
      <c r="AP164" s="7">
        <v>44250</v>
      </c>
      <c r="AQ164" s="2" t="s">
        <v>2</v>
      </c>
      <c r="AR164" s="2">
        <v>1</v>
      </c>
      <c r="AS164" s="2">
        <v>99</v>
      </c>
      <c r="AT164" s="2">
        <v>102</v>
      </c>
      <c r="AU164" s="2">
        <f t="shared" si="14"/>
        <v>99</v>
      </c>
      <c r="AV164" s="2">
        <f>IF(AU164-AR164&gt;'Inputs and Outputs Part A'!$B$4,AU164-AR164-'Inputs and Outputs Part A'!$B$4,0)</f>
        <v>0</v>
      </c>
      <c r="AW164" s="2"/>
    </row>
    <row r="165" spans="1:49" x14ac:dyDescent="0.3">
      <c r="A165" s="6">
        <v>163</v>
      </c>
      <c r="B165" t="s">
        <v>1102</v>
      </c>
      <c r="C165" s="7">
        <v>44251</v>
      </c>
      <c r="D165" s="2" t="s">
        <v>1</v>
      </c>
      <c r="E165" s="2">
        <v>1</v>
      </c>
      <c r="F165" s="2">
        <v>84</v>
      </c>
      <c r="G165" s="2">
        <v>101</v>
      </c>
      <c r="H165">
        <f t="shared" si="10"/>
        <v>84</v>
      </c>
      <c r="I165">
        <f>IF(H165-E165&gt;'Inputs and Outputs Part A'!$B$4,H165-E165-'Inputs and Outputs Part A'!$B$4,0)</f>
        <v>0</v>
      </c>
      <c r="J165">
        <f>'Inputs and Outputs Part A'!$B$5*'Data Sheet B'!H165-'Inputs and Outputs Part A'!$B$6*'Data Sheet B'!I165</f>
        <v>3360</v>
      </c>
      <c r="L165" s="6">
        <v>163</v>
      </c>
      <c r="M165" t="s">
        <v>1102</v>
      </c>
      <c r="N165" s="7">
        <v>44251</v>
      </c>
      <c r="O165" s="2" t="s">
        <v>1</v>
      </c>
      <c r="P165" s="2">
        <v>1</v>
      </c>
      <c r="Q165" s="2">
        <v>84</v>
      </c>
      <c r="R165" s="2">
        <v>102</v>
      </c>
      <c r="S165" s="2">
        <f t="shared" si="11"/>
        <v>84</v>
      </c>
      <c r="T165" s="2">
        <f>IF(S165-P165&gt;'Inputs and Outputs Part A'!$B$4,S165-P165-'Inputs and Outputs Part A'!$B$4,0)</f>
        <v>0</v>
      </c>
      <c r="V165" s="6">
        <v>163</v>
      </c>
      <c r="W165" t="s">
        <v>1102</v>
      </c>
      <c r="X165" s="7">
        <v>44251</v>
      </c>
      <c r="Y165" s="2" t="s">
        <v>1</v>
      </c>
      <c r="Z165" s="2">
        <v>1</v>
      </c>
      <c r="AA165" s="2">
        <v>84</v>
      </c>
      <c r="AB165" s="2">
        <v>102</v>
      </c>
      <c r="AC165" s="2">
        <f t="shared" si="12"/>
        <v>84</v>
      </c>
      <c r="AD165" s="2">
        <f>IF(AC165-Z165&gt;'Inputs and Outputs Part A'!$B$4,AC165-Z165-'Inputs and Outputs Part A'!$B$4,0)</f>
        <v>0</v>
      </c>
      <c r="AE165" s="2"/>
      <c r="AF165" t="s">
        <v>1102</v>
      </c>
      <c r="AG165" s="7">
        <v>44251</v>
      </c>
      <c r="AH165" s="2" t="s">
        <v>1</v>
      </c>
      <c r="AI165" s="2">
        <v>1</v>
      </c>
      <c r="AJ165" s="2">
        <v>84</v>
      </c>
      <c r="AK165" s="2">
        <v>102</v>
      </c>
      <c r="AL165" s="2">
        <f t="shared" si="13"/>
        <v>84</v>
      </c>
      <c r="AM165" s="2">
        <f>IF(AL165-AI165&gt;'Inputs and Outputs Part A'!$B$4,AL165-AI165-'Inputs and Outputs Part A'!$B$4,0)</f>
        <v>0</v>
      </c>
      <c r="AN165" s="8"/>
      <c r="AO165" t="s">
        <v>1102</v>
      </c>
      <c r="AP165" s="7">
        <v>44251</v>
      </c>
      <c r="AQ165" s="2" t="s">
        <v>1</v>
      </c>
      <c r="AR165" s="2">
        <v>1</v>
      </c>
      <c r="AS165" s="2">
        <v>84</v>
      </c>
      <c r="AT165" s="2">
        <v>102</v>
      </c>
      <c r="AU165" s="2">
        <f t="shared" si="14"/>
        <v>84</v>
      </c>
      <c r="AV165" s="2">
        <f>IF(AU165-AR165&gt;'Inputs and Outputs Part A'!$B$4,AU165-AR165-'Inputs and Outputs Part A'!$B$4,0)</f>
        <v>0</v>
      </c>
      <c r="AW165" s="2"/>
    </row>
    <row r="166" spans="1:49" x14ac:dyDescent="0.3">
      <c r="A166" s="6">
        <v>164</v>
      </c>
      <c r="B166" t="s">
        <v>1102</v>
      </c>
      <c r="C166" s="7">
        <v>44251</v>
      </c>
      <c r="D166" s="2" t="s">
        <v>3</v>
      </c>
      <c r="E166" s="2">
        <v>3</v>
      </c>
      <c r="F166" s="2">
        <v>107</v>
      </c>
      <c r="G166" s="2">
        <v>101</v>
      </c>
      <c r="H166">
        <f t="shared" si="10"/>
        <v>101</v>
      </c>
      <c r="I166">
        <f>IF(H166-E166&gt;'Inputs and Outputs Part A'!$B$4,H166-E166-'Inputs and Outputs Part A'!$B$4,0)</f>
        <v>0</v>
      </c>
      <c r="J166">
        <f>'Inputs and Outputs Part A'!$B$5*'Data Sheet B'!H166-'Inputs and Outputs Part A'!$B$6*'Data Sheet B'!I166</f>
        <v>4040</v>
      </c>
      <c r="L166" s="6">
        <v>164</v>
      </c>
      <c r="M166" t="s">
        <v>1102</v>
      </c>
      <c r="N166" s="7">
        <v>44251</v>
      </c>
      <c r="O166" s="2" t="s">
        <v>3</v>
      </c>
      <c r="P166" s="2">
        <v>3</v>
      </c>
      <c r="Q166" s="2">
        <v>107</v>
      </c>
      <c r="R166" s="2">
        <v>102</v>
      </c>
      <c r="S166" s="2">
        <f t="shared" si="11"/>
        <v>102</v>
      </c>
      <c r="T166" s="2">
        <f>IF(S166-P166&gt;'Inputs and Outputs Part A'!$B$4,S166-P166-'Inputs and Outputs Part A'!$B$4,0)</f>
        <v>0</v>
      </c>
      <c r="V166" s="6">
        <v>164</v>
      </c>
      <c r="W166" t="s">
        <v>1102</v>
      </c>
      <c r="X166" s="7">
        <v>44251</v>
      </c>
      <c r="Y166" s="2" t="s">
        <v>3</v>
      </c>
      <c r="Z166" s="2">
        <v>3</v>
      </c>
      <c r="AA166" s="2">
        <v>107</v>
      </c>
      <c r="AB166" s="2">
        <v>102</v>
      </c>
      <c r="AC166" s="2">
        <f t="shared" si="12"/>
        <v>102</v>
      </c>
      <c r="AD166" s="2">
        <f>IF(AC166-Z166&gt;'Inputs and Outputs Part A'!$B$4,AC166-Z166-'Inputs and Outputs Part A'!$B$4,0)</f>
        <v>0</v>
      </c>
      <c r="AE166" s="2"/>
      <c r="AF166" t="s">
        <v>1102</v>
      </c>
      <c r="AG166" s="7">
        <v>44251</v>
      </c>
      <c r="AH166" s="2" t="s">
        <v>3</v>
      </c>
      <c r="AI166" s="2">
        <v>3</v>
      </c>
      <c r="AJ166" s="2">
        <v>107</v>
      </c>
      <c r="AK166" s="2">
        <v>102</v>
      </c>
      <c r="AL166" s="2">
        <f t="shared" si="13"/>
        <v>102</v>
      </c>
      <c r="AM166" s="2">
        <f>IF(AL166-AI166&gt;'Inputs and Outputs Part A'!$B$4,AL166-AI166-'Inputs and Outputs Part A'!$B$4,0)</f>
        <v>0</v>
      </c>
      <c r="AN166" s="8"/>
      <c r="AO166" t="s">
        <v>1102</v>
      </c>
      <c r="AP166" s="7">
        <v>44251</v>
      </c>
      <c r="AQ166" s="2" t="s">
        <v>3</v>
      </c>
      <c r="AR166" s="2">
        <v>3</v>
      </c>
      <c r="AS166" s="2">
        <v>107</v>
      </c>
      <c r="AT166" s="2">
        <v>102</v>
      </c>
      <c r="AU166" s="2">
        <f t="shared" si="14"/>
        <v>102</v>
      </c>
      <c r="AV166" s="2">
        <f>IF(AU166-AR166&gt;'Inputs and Outputs Part A'!$B$4,AU166-AR166-'Inputs and Outputs Part A'!$B$4,0)</f>
        <v>0</v>
      </c>
      <c r="AW166" s="2"/>
    </row>
    <row r="167" spans="1:49" x14ac:dyDescent="0.3">
      <c r="A167" s="6">
        <v>165</v>
      </c>
      <c r="B167" t="s">
        <v>1102</v>
      </c>
      <c r="C167" s="7">
        <v>44251</v>
      </c>
      <c r="D167" s="2" t="s">
        <v>2</v>
      </c>
      <c r="E167" s="2">
        <v>2</v>
      </c>
      <c r="F167" s="2">
        <v>97</v>
      </c>
      <c r="G167" s="2">
        <v>101</v>
      </c>
      <c r="H167">
        <f t="shared" si="10"/>
        <v>97</v>
      </c>
      <c r="I167">
        <f>IF(H167-E167&gt;'Inputs and Outputs Part A'!$B$4,H167-E167-'Inputs and Outputs Part A'!$B$4,0)</f>
        <v>0</v>
      </c>
      <c r="J167">
        <f>'Inputs and Outputs Part A'!$B$5*'Data Sheet B'!H167-'Inputs and Outputs Part A'!$B$6*'Data Sheet B'!I167</f>
        <v>3880</v>
      </c>
      <c r="L167" s="6">
        <v>165</v>
      </c>
      <c r="M167" t="s">
        <v>1102</v>
      </c>
      <c r="N167" s="7">
        <v>44251</v>
      </c>
      <c r="O167" s="2" t="s">
        <v>2</v>
      </c>
      <c r="P167" s="2">
        <v>2</v>
      </c>
      <c r="Q167" s="2">
        <v>97</v>
      </c>
      <c r="R167" s="2">
        <v>102</v>
      </c>
      <c r="S167" s="2">
        <f t="shared" si="11"/>
        <v>97</v>
      </c>
      <c r="T167" s="2">
        <f>IF(S167-P167&gt;'Inputs and Outputs Part A'!$B$4,S167-P167-'Inputs and Outputs Part A'!$B$4,0)</f>
        <v>0</v>
      </c>
      <c r="V167" s="6">
        <v>165</v>
      </c>
      <c r="W167" t="s">
        <v>1102</v>
      </c>
      <c r="X167" s="7">
        <v>44251</v>
      </c>
      <c r="Y167" s="2" t="s">
        <v>2</v>
      </c>
      <c r="Z167" s="2">
        <v>2</v>
      </c>
      <c r="AA167" s="2">
        <v>97</v>
      </c>
      <c r="AB167" s="2">
        <v>102</v>
      </c>
      <c r="AC167" s="2">
        <f t="shared" si="12"/>
        <v>97</v>
      </c>
      <c r="AD167" s="2">
        <f>IF(AC167-Z167&gt;'Inputs and Outputs Part A'!$B$4,AC167-Z167-'Inputs and Outputs Part A'!$B$4,0)</f>
        <v>0</v>
      </c>
      <c r="AE167" s="2"/>
      <c r="AF167" t="s">
        <v>1102</v>
      </c>
      <c r="AG167" s="7">
        <v>44251</v>
      </c>
      <c r="AH167" s="2" t="s">
        <v>2</v>
      </c>
      <c r="AI167" s="2">
        <v>2</v>
      </c>
      <c r="AJ167" s="2">
        <v>97</v>
      </c>
      <c r="AK167" s="2">
        <v>102</v>
      </c>
      <c r="AL167" s="2">
        <f t="shared" si="13"/>
        <v>97</v>
      </c>
      <c r="AM167" s="2">
        <f>IF(AL167-AI167&gt;'Inputs and Outputs Part A'!$B$4,AL167-AI167-'Inputs and Outputs Part A'!$B$4,0)</f>
        <v>0</v>
      </c>
      <c r="AN167" s="8"/>
      <c r="AO167" t="s">
        <v>1102</v>
      </c>
      <c r="AP167" s="7">
        <v>44251</v>
      </c>
      <c r="AQ167" s="2" t="s">
        <v>2</v>
      </c>
      <c r="AR167" s="2">
        <v>2</v>
      </c>
      <c r="AS167" s="2">
        <v>97</v>
      </c>
      <c r="AT167" s="2">
        <v>102</v>
      </c>
      <c r="AU167" s="2">
        <f t="shared" si="14"/>
        <v>97</v>
      </c>
      <c r="AV167" s="2">
        <f>IF(AU167-AR167&gt;'Inputs and Outputs Part A'!$B$4,AU167-AR167-'Inputs and Outputs Part A'!$B$4,0)</f>
        <v>0</v>
      </c>
      <c r="AW167" s="2"/>
    </row>
    <row r="168" spans="1:49" x14ac:dyDescent="0.3">
      <c r="A168" s="6">
        <v>166</v>
      </c>
      <c r="B168" t="s">
        <v>1100</v>
      </c>
      <c r="C168" s="7">
        <v>44252</v>
      </c>
      <c r="D168" s="2" t="s">
        <v>1</v>
      </c>
      <c r="E168" s="2">
        <v>4</v>
      </c>
      <c r="F168" s="2">
        <v>96</v>
      </c>
      <c r="G168" s="2">
        <v>101</v>
      </c>
      <c r="H168">
        <f t="shared" si="10"/>
        <v>96</v>
      </c>
      <c r="I168">
        <f>IF(H168-E168&gt;'Inputs and Outputs Part A'!$B$4,H168-E168-'Inputs and Outputs Part A'!$B$4,0)</f>
        <v>0</v>
      </c>
      <c r="J168">
        <f>'Inputs and Outputs Part A'!$B$5*'Data Sheet B'!H168-'Inputs and Outputs Part A'!$B$6*'Data Sheet B'!I168</f>
        <v>3840</v>
      </c>
      <c r="L168" s="6">
        <v>166</v>
      </c>
      <c r="M168" t="s">
        <v>1100</v>
      </c>
      <c r="N168" s="7">
        <v>44252</v>
      </c>
      <c r="O168" s="2" t="s">
        <v>1</v>
      </c>
      <c r="P168" s="2">
        <v>4</v>
      </c>
      <c r="Q168" s="2">
        <v>96</v>
      </c>
      <c r="R168" s="2">
        <v>102</v>
      </c>
      <c r="S168" s="2">
        <f t="shared" si="11"/>
        <v>96</v>
      </c>
      <c r="T168" s="2">
        <f>IF(S168-P168&gt;'Inputs and Outputs Part A'!$B$4,S168-P168-'Inputs and Outputs Part A'!$B$4,0)</f>
        <v>0</v>
      </c>
      <c r="V168" s="6">
        <v>166</v>
      </c>
      <c r="W168" t="s">
        <v>1100</v>
      </c>
      <c r="X168" s="7">
        <v>44252</v>
      </c>
      <c r="Y168" s="2" t="s">
        <v>1</v>
      </c>
      <c r="Z168" s="2">
        <v>4</v>
      </c>
      <c r="AA168" s="2">
        <v>96</v>
      </c>
      <c r="AB168" s="2">
        <v>102</v>
      </c>
      <c r="AC168" s="2">
        <f t="shared" si="12"/>
        <v>96</v>
      </c>
      <c r="AD168" s="2">
        <f>IF(AC168-Z168&gt;'Inputs and Outputs Part A'!$B$4,AC168-Z168-'Inputs and Outputs Part A'!$B$4,0)</f>
        <v>0</v>
      </c>
      <c r="AE168" s="2"/>
      <c r="AF168" t="s">
        <v>1100</v>
      </c>
      <c r="AG168" s="7">
        <v>44252</v>
      </c>
      <c r="AH168" s="2" t="s">
        <v>1</v>
      </c>
      <c r="AI168" s="2">
        <v>4</v>
      </c>
      <c r="AJ168" s="2">
        <v>96</v>
      </c>
      <c r="AK168" s="2">
        <v>102</v>
      </c>
      <c r="AL168" s="2">
        <f t="shared" si="13"/>
        <v>96</v>
      </c>
      <c r="AM168" s="2">
        <f>IF(AL168-AI168&gt;'Inputs and Outputs Part A'!$B$4,AL168-AI168-'Inputs and Outputs Part A'!$B$4,0)</f>
        <v>0</v>
      </c>
      <c r="AN168" s="8"/>
      <c r="AO168" t="s">
        <v>1100</v>
      </c>
      <c r="AP168" s="7">
        <v>44252</v>
      </c>
      <c r="AQ168" s="2" t="s">
        <v>1</v>
      </c>
      <c r="AR168" s="2">
        <v>4</v>
      </c>
      <c r="AS168" s="2">
        <v>96</v>
      </c>
      <c r="AT168" s="2">
        <v>102</v>
      </c>
      <c r="AU168" s="2">
        <f t="shared" si="14"/>
        <v>96</v>
      </c>
      <c r="AV168" s="2">
        <f>IF(AU168-AR168&gt;'Inputs and Outputs Part A'!$B$4,AU168-AR168-'Inputs and Outputs Part A'!$B$4,0)</f>
        <v>0</v>
      </c>
      <c r="AW168" s="2"/>
    </row>
    <row r="169" spans="1:49" x14ac:dyDescent="0.3">
      <c r="A169" s="6">
        <v>167</v>
      </c>
      <c r="B169" t="s">
        <v>1100</v>
      </c>
      <c r="C169" s="7">
        <v>44252</v>
      </c>
      <c r="D169" s="2" t="s">
        <v>3</v>
      </c>
      <c r="E169" s="2">
        <v>5</v>
      </c>
      <c r="F169" s="2">
        <v>104</v>
      </c>
      <c r="G169" s="2">
        <v>101</v>
      </c>
      <c r="H169">
        <f t="shared" si="10"/>
        <v>101</v>
      </c>
      <c r="I169">
        <f>IF(H169-E169&gt;'Inputs and Outputs Part A'!$B$4,H169-E169-'Inputs and Outputs Part A'!$B$4,0)</f>
        <v>0</v>
      </c>
      <c r="J169">
        <f>'Inputs and Outputs Part A'!$B$5*'Data Sheet B'!H169-'Inputs and Outputs Part A'!$B$6*'Data Sheet B'!I169</f>
        <v>4040</v>
      </c>
      <c r="L169" s="6">
        <v>167</v>
      </c>
      <c r="M169" t="s">
        <v>1100</v>
      </c>
      <c r="N169" s="7">
        <v>44252</v>
      </c>
      <c r="O169" s="2" t="s">
        <v>3</v>
      </c>
      <c r="P169" s="2">
        <v>5</v>
      </c>
      <c r="Q169" s="2">
        <v>104</v>
      </c>
      <c r="R169" s="2">
        <v>102</v>
      </c>
      <c r="S169" s="2">
        <f t="shared" si="11"/>
        <v>102</v>
      </c>
      <c r="T169" s="2">
        <f>IF(S169-P169&gt;'Inputs and Outputs Part A'!$B$4,S169-P169-'Inputs and Outputs Part A'!$B$4,0)</f>
        <v>0</v>
      </c>
      <c r="V169" s="6">
        <v>167</v>
      </c>
      <c r="W169" t="s">
        <v>1100</v>
      </c>
      <c r="X169" s="7">
        <v>44252</v>
      </c>
      <c r="Y169" s="2" t="s">
        <v>3</v>
      </c>
      <c r="Z169" s="2">
        <v>5</v>
      </c>
      <c r="AA169" s="2">
        <v>104</v>
      </c>
      <c r="AB169" s="2">
        <v>102</v>
      </c>
      <c r="AC169" s="2">
        <f t="shared" si="12"/>
        <v>102</v>
      </c>
      <c r="AD169" s="2">
        <f>IF(AC169-Z169&gt;'Inputs and Outputs Part A'!$B$4,AC169-Z169-'Inputs and Outputs Part A'!$B$4,0)</f>
        <v>0</v>
      </c>
      <c r="AE169" s="2"/>
      <c r="AF169" t="s">
        <v>1100</v>
      </c>
      <c r="AG169" s="7">
        <v>44252</v>
      </c>
      <c r="AH169" s="2" t="s">
        <v>3</v>
      </c>
      <c r="AI169" s="2">
        <v>5</v>
      </c>
      <c r="AJ169" s="2">
        <v>104</v>
      </c>
      <c r="AK169" s="2">
        <v>102</v>
      </c>
      <c r="AL169" s="2">
        <f t="shared" si="13"/>
        <v>102</v>
      </c>
      <c r="AM169" s="2">
        <f>IF(AL169-AI169&gt;'Inputs and Outputs Part A'!$B$4,AL169-AI169-'Inputs and Outputs Part A'!$B$4,0)</f>
        <v>0</v>
      </c>
      <c r="AN169" s="8"/>
      <c r="AO169" t="s">
        <v>1100</v>
      </c>
      <c r="AP169" s="7">
        <v>44252</v>
      </c>
      <c r="AQ169" s="2" t="s">
        <v>3</v>
      </c>
      <c r="AR169" s="2">
        <v>5</v>
      </c>
      <c r="AS169" s="2">
        <v>104</v>
      </c>
      <c r="AT169" s="2">
        <v>102</v>
      </c>
      <c r="AU169" s="2">
        <f t="shared" si="14"/>
        <v>102</v>
      </c>
      <c r="AV169" s="2">
        <f>IF(AU169-AR169&gt;'Inputs and Outputs Part A'!$B$4,AU169-AR169-'Inputs and Outputs Part A'!$B$4,0)</f>
        <v>0</v>
      </c>
      <c r="AW169" s="2"/>
    </row>
    <row r="170" spans="1:49" x14ac:dyDescent="0.3">
      <c r="A170" s="6">
        <v>168</v>
      </c>
      <c r="B170" t="s">
        <v>1100</v>
      </c>
      <c r="C170" s="7">
        <v>44252</v>
      </c>
      <c r="D170" s="2" t="s">
        <v>2</v>
      </c>
      <c r="E170" s="2">
        <v>3</v>
      </c>
      <c r="F170" s="2">
        <v>106</v>
      </c>
      <c r="G170" s="2">
        <v>101</v>
      </c>
      <c r="H170">
        <f t="shared" si="10"/>
        <v>101</v>
      </c>
      <c r="I170">
        <f>IF(H170-E170&gt;'Inputs and Outputs Part A'!$B$4,H170-E170-'Inputs and Outputs Part A'!$B$4,0)</f>
        <v>0</v>
      </c>
      <c r="J170">
        <f>'Inputs and Outputs Part A'!$B$5*'Data Sheet B'!H170-'Inputs and Outputs Part A'!$B$6*'Data Sheet B'!I170</f>
        <v>4040</v>
      </c>
      <c r="L170" s="6">
        <v>168</v>
      </c>
      <c r="M170" t="s">
        <v>1100</v>
      </c>
      <c r="N170" s="7">
        <v>44252</v>
      </c>
      <c r="O170" s="2" t="s">
        <v>2</v>
      </c>
      <c r="P170" s="2">
        <v>3</v>
      </c>
      <c r="Q170" s="2">
        <v>106</v>
      </c>
      <c r="R170" s="2">
        <v>102</v>
      </c>
      <c r="S170" s="2">
        <f t="shared" si="11"/>
        <v>102</v>
      </c>
      <c r="T170" s="2">
        <f>IF(S170-P170&gt;'Inputs and Outputs Part A'!$B$4,S170-P170-'Inputs and Outputs Part A'!$B$4,0)</f>
        <v>0</v>
      </c>
      <c r="V170" s="6">
        <v>168</v>
      </c>
      <c r="W170" t="s">
        <v>1100</v>
      </c>
      <c r="X170" s="7">
        <v>44252</v>
      </c>
      <c r="Y170" s="2" t="s">
        <v>2</v>
      </c>
      <c r="Z170" s="2">
        <v>3</v>
      </c>
      <c r="AA170" s="2">
        <v>106</v>
      </c>
      <c r="AB170" s="2">
        <v>102</v>
      </c>
      <c r="AC170" s="2">
        <f t="shared" si="12"/>
        <v>102</v>
      </c>
      <c r="AD170" s="2">
        <f>IF(AC170-Z170&gt;'Inputs and Outputs Part A'!$B$4,AC170-Z170-'Inputs and Outputs Part A'!$B$4,0)</f>
        <v>0</v>
      </c>
      <c r="AE170" s="2"/>
      <c r="AF170" t="s">
        <v>1100</v>
      </c>
      <c r="AG170" s="7">
        <v>44252</v>
      </c>
      <c r="AH170" s="2" t="s">
        <v>2</v>
      </c>
      <c r="AI170" s="2">
        <v>3</v>
      </c>
      <c r="AJ170" s="2">
        <v>106</v>
      </c>
      <c r="AK170" s="2">
        <v>102</v>
      </c>
      <c r="AL170" s="2">
        <f t="shared" si="13"/>
        <v>102</v>
      </c>
      <c r="AM170" s="2">
        <f>IF(AL170-AI170&gt;'Inputs and Outputs Part A'!$B$4,AL170-AI170-'Inputs and Outputs Part A'!$B$4,0)</f>
        <v>0</v>
      </c>
      <c r="AN170" s="8"/>
      <c r="AO170" t="s">
        <v>1100</v>
      </c>
      <c r="AP170" s="7">
        <v>44252</v>
      </c>
      <c r="AQ170" s="2" t="s">
        <v>2</v>
      </c>
      <c r="AR170" s="2">
        <v>3</v>
      </c>
      <c r="AS170" s="2">
        <v>106</v>
      </c>
      <c r="AT170" s="2">
        <v>102</v>
      </c>
      <c r="AU170" s="2">
        <f t="shared" si="14"/>
        <v>102</v>
      </c>
      <c r="AV170" s="2">
        <f>IF(AU170-AR170&gt;'Inputs and Outputs Part A'!$B$4,AU170-AR170-'Inputs and Outputs Part A'!$B$4,0)</f>
        <v>0</v>
      </c>
      <c r="AW170" s="2"/>
    </row>
    <row r="171" spans="1:49" x14ac:dyDescent="0.3">
      <c r="A171" s="6">
        <v>169</v>
      </c>
      <c r="B171" t="s">
        <v>1101</v>
      </c>
      <c r="C171" s="7">
        <v>44253</v>
      </c>
      <c r="D171" s="2" t="s">
        <v>1</v>
      </c>
      <c r="E171" s="2">
        <v>1</v>
      </c>
      <c r="F171" s="2">
        <v>100</v>
      </c>
      <c r="G171" s="2">
        <v>101</v>
      </c>
      <c r="H171">
        <f t="shared" si="10"/>
        <v>100</v>
      </c>
      <c r="I171">
        <f>IF(H171-E171&gt;'Inputs and Outputs Part A'!$B$4,H171-E171-'Inputs and Outputs Part A'!$B$4,0)</f>
        <v>0</v>
      </c>
      <c r="J171">
        <f>'Inputs and Outputs Part A'!$B$5*'Data Sheet B'!H171-'Inputs and Outputs Part A'!$B$6*'Data Sheet B'!I171</f>
        <v>4000</v>
      </c>
      <c r="L171" s="6">
        <v>169</v>
      </c>
      <c r="M171" t="s">
        <v>1101</v>
      </c>
      <c r="N171" s="7">
        <v>44253</v>
      </c>
      <c r="O171" s="2" t="s">
        <v>1</v>
      </c>
      <c r="P171" s="2">
        <v>1</v>
      </c>
      <c r="Q171" s="2">
        <v>100</v>
      </c>
      <c r="R171" s="2">
        <v>102</v>
      </c>
      <c r="S171" s="2">
        <f t="shared" si="11"/>
        <v>100</v>
      </c>
      <c r="T171" s="2">
        <f>IF(S171-P171&gt;'Inputs and Outputs Part A'!$B$4,S171-P171-'Inputs and Outputs Part A'!$B$4,0)</f>
        <v>0</v>
      </c>
      <c r="V171" s="6">
        <v>169</v>
      </c>
      <c r="W171" t="s">
        <v>1101</v>
      </c>
      <c r="X171" s="7">
        <v>44253</v>
      </c>
      <c r="Y171" s="2" t="s">
        <v>1</v>
      </c>
      <c r="Z171" s="2">
        <v>1</v>
      </c>
      <c r="AA171" s="2">
        <v>100</v>
      </c>
      <c r="AB171" s="2">
        <v>102</v>
      </c>
      <c r="AC171" s="2">
        <f t="shared" si="12"/>
        <v>100</v>
      </c>
      <c r="AD171" s="2">
        <f>IF(AC171-Z171&gt;'Inputs and Outputs Part A'!$B$4,AC171-Z171-'Inputs and Outputs Part A'!$B$4,0)</f>
        <v>0</v>
      </c>
      <c r="AE171" s="2"/>
      <c r="AF171" t="s">
        <v>1101</v>
      </c>
      <c r="AG171" s="7">
        <v>44253</v>
      </c>
      <c r="AH171" s="2" t="s">
        <v>1</v>
      </c>
      <c r="AI171" s="2">
        <v>1</v>
      </c>
      <c r="AJ171" s="2">
        <v>100</v>
      </c>
      <c r="AK171" s="2">
        <v>102</v>
      </c>
      <c r="AL171" s="2">
        <f t="shared" si="13"/>
        <v>100</v>
      </c>
      <c r="AM171" s="2">
        <f>IF(AL171-AI171&gt;'Inputs and Outputs Part A'!$B$4,AL171-AI171-'Inputs and Outputs Part A'!$B$4,0)</f>
        <v>0</v>
      </c>
      <c r="AN171" s="8"/>
      <c r="AO171" t="s">
        <v>1101</v>
      </c>
      <c r="AP171" s="7">
        <v>44253</v>
      </c>
      <c r="AQ171" s="2" t="s">
        <v>1</v>
      </c>
      <c r="AR171" s="2">
        <v>1</v>
      </c>
      <c r="AS171" s="2">
        <v>100</v>
      </c>
      <c r="AT171" s="2">
        <v>102</v>
      </c>
      <c r="AU171" s="2">
        <f t="shared" si="14"/>
        <v>100</v>
      </c>
      <c r="AV171" s="2">
        <f>IF(AU171-AR171&gt;'Inputs and Outputs Part A'!$B$4,AU171-AR171-'Inputs and Outputs Part A'!$B$4,0)</f>
        <v>0</v>
      </c>
      <c r="AW171" s="2"/>
    </row>
    <row r="172" spans="1:49" x14ac:dyDescent="0.3">
      <c r="A172" s="6">
        <v>170</v>
      </c>
      <c r="B172" t="s">
        <v>1101</v>
      </c>
      <c r="C172" s="7">
        <v>44253</v>
      </c>
      <c r="D172" s="2" t="s">
        <v>3</v>
      </c>
      <c r="E172" s="2">
        <v>4</v>
      </c>
      <c r="F172" s="2">
        <v>112</v>
      </c>
      <c r="G172" s="2">
        <v>101</v>
      </c>
      <c r="H172">
        <f t="shared" si="10"/>
        <v>101</v>
      </c>
      <c r="I172">
        <f>IF(H172-E172&gt;'Inputs and Outputs Part A'!$B$4,H172-E172-'Inputs and Outputs Part A'!$B$4,0)</f>
        <v>0</v>
      </c>
      <c r="J172">
        <f>'Inputs and Outputs Part A'!$B$5*'Data Sheet B'!H172-'Inputs and Outputs Part A'!$B$6*'Data Sheet B'!I172</f>
        <v>4040</v>
      </c>
      <c r="L172" s="6">
        <v>170</v>
      </c>
      <c r="M172" t="s">
        <v>1101</v>
      </c>
      <c r="N172" s="7">
        <v>44253</v>
      </c>
      <c r="O172" s="2" t="s">
        <v>3</v>
      </c>
      <c r="P172" s="2">
        <v>4</v>
      </c>
      <c r="Q172" s="2">
        <v>112</v>
      </c>
      <c r="R172" s="2">
        <v>102</v>
      </c>
      <c r="S172" s="2">
        <f t="shared" si="11"/>
        <v>102</v>
      </c>
      <c r="T172" s="2">
        <f>IF(S172-P172&gt;'Inputs and Outputs Part A'!$B$4,S172-P172-'Inputs and Outputs Part A'!$B$4,0)</f>
        <v>0</v>
      </c>
      <c r="V172" s="6">
        <v>170</v>
      </c>
      <c r="W172" t="s">
        <v>1101</v>
      </c>
      <c r="X172" s="7">
        <v>44253</v>
      </c>
      <c r="Y172" s="2" t="s">
        <v>3</v>
      </c>
      <c r="Z172" s="2">
        <v>4</v>
      </c>
      <c r="AA172" s="2">
        <v>112</v>
      </c>
      <c r="AB172" s="2">
        <v>102</v>
      </c>
      <c r="AC172" s="2">
        <f t="shared" si="12"/>
        <v>102</v>
      </c>
      <c r="AD172" s="2">
        <f>IF(AC172-Z172&gt;'Inputs and Outputs Part A'!$B$4,AC172-Z172-'Inputs and Outputs Part A'!$B$4,0)</f>
        <v>0</v>
      </c>
      <c r="AE172" s="2"/>
      <c r="AF172" t="s">
        <v>1101</v>
      </c>
      <c r="AG172" s="7">
        <v>44253</v>
      </c>
      <c r="AH172" s="2" t="s">
        <v>3</v>
      </c>
      <c r="AI172" s="2">
        <v>4</v>
      </c>
      <c r="AJ172" s="2">
        <v>112</v>
      </c>
      <c r="AK172" s="2">
        <v>102</v>
      </c>
      <c r="AL172" s="2">
        <f t="shared" si="13"/>
        <v>102</v>
      </c>
      <c r="AM172" s="2">
        <f>IF(AL172-AI172&gt;'Inputs and Outputs Part A'!$B$4,AL172-AI172-'Inputs and Outputs Part A'!$B$4,0)</f>
        <v>0</v>
      </c>
      <c r="AN172" s="8"/>
      <c r="AO172" t="s">
        <v>1101</v>
      </c>
      <c r="AP172" s="7">
        <v>44253</v>
      </c>
      <c r="AQ172" s="2" t="s">
        <v>3</v>
      </c>
      <c r="AR172" s="2">
        <v>4</v>
      </c>
      <c r="AS172" s="2">
        <v>112</v>
      </c>
      <c r="AT172" s="2">
        <v>102</v>
      </c>
      <c r="AU172" s="2">
        <f t="shared" si="14"/>
        <v>102</v>
      </c>
      <c r="AV172" s="2">
        <f>IF(AU172-AR172&gt;'Inputs and Outputs Part A'!$B$4,AU172-AR172-'Inputs and Outputs Part A'!$B$4,0)</f>
        <v>0</v>
      </c>
      <c r="AW172" s="2"/>
    </row>
    <row r="173" spans="1:49" x14ac:dyDescent="0.3">
      <c r="A173" s="6">
        <v>171</v>
      </c>
      <c r="B173" t="s">
        <v>1101</v>
      </c>
      <c r="C173" s="7">
        <v>44253</v>
      </c>
      <c r="D173" s="2" t="s">
        <v>2</v>
      </c>
      <c r="E173" s="2">
        <v>1</v>
      </c>
      <c r="F173" s="2">
        <v>103</v>
      </c>
      <c r="G173" s="2">
        <v>101</v>
      </c>
      <c r="H173">
        <f t="shared" si="10"/>
        <v>101</v>
      </c>
      <c r="I173">
        <f>IF(H173-E173&gt;'Inputs and Outputs Part A'!$B$4,H173-E173-'Inputs and Outputs Part A'!$B$4,0)</f>
        <v>0</v>
      </c>
      <c r="J173">
        <f>'Inputs and Outputs Part A'!$B$5*'Data Sheet B'!H173-'Inputs and Outputs Part A'!$B$6*'Data Sheet B'!I173</f>
        <v>4040</v>
      </c>
      <c r="L173" s="6">
        <v>171</v>
      </c>
      <c r="M173" t="s">
        <v>1101</v>
      </c>
      <c r="N173" s="7">
        <v>44253</v>
      </c>
      <c r="O173" s="2" t="s">
        <v>2</v>
      </c>
      <c r="P173" s="2">
        <v>1</v>
      </c>
      <c r="Q173" s="2">
        <v>103</v>
      </c>
      <c r="R173" s="2">
        <v>102</v>
      </c>
      <c r="S173" s="2">
        <f t="shared" si="11"/>
        <v>102</v>
      </c>
      <c r="T173" s="2">
        <f>IF(S173-P173&gt;'Inputs and Outputs Part A'!$B$4,S173-P173-'Inputs and Outputs Part A'!$B$4,0)</f>
        <v>1</v>
      </c>
      <c r="V173" s="6">
        <v>171</v>
      </c>
      <c r="W173" t="s">
        <v>1101</v>
      </c>
      <c r="X173" s="7">
        <v>44253</v>
      </c>
      <c r="Y173" s="2" t="s">
        <v>2</v>
      </c>
      <c r="Z173" s="2">
        <v>1</v>
      </c>
      <c r="AA173" s="2">
        <v>103</v>
      </c>
      <c r="AB173" s="2">
        <v>102</v>
      </c>
      <c r="AC173" s="2">
        <f t="shared" si="12"/>
        <v>102</v>
      </c>
      <c r="AD173" s="2">
        <f>IF(AC173-Z173&gt;'Inputs and Outputs Part A'!$B$4,AC173-Z173-'Inputs and Outputs Part A'!$B$4,0)</f>
        <v>1</v>
      </c>
      <c r="AE173" s="2"/>
      <c r="AF173" t="s">
        <v>1101</v>
      </c>
      <c r="AG173" s="7">
        <v>44253</v>
      </c>
      <c r="AH173" s="2" t="s">
        <v>2</v>
      </c>
      <c r="AI173" s="2">
        <v>1</v>
      </c>
      <c r="AJ173" s="2">
        <v>103</v>
      </c>
      <c r="AK173" s="2">
        <v>102</v>
      </c>
      <c r="AL173" s="2">
        <f t="shared" si="13"/>
        <v>102</v>
      </c>
      <c r="AM173" s="2">
        <f>IF(AL173-AI173&gt;'Inputs and Outputs Part A'!$B$4,AL173-AI173-'Inputs and Outputs Part A'!$B$4,0)</f>
        <v>1</v>
      </c>
      <c r="AN173" s="8"/>
      <c r="AO173" t="s">
        <v>1101</v>
      </c>
      <c r="AP173" s="7">
        <v>44253</v>
      </c>
      <c r="AQ173" s="2" t="s">
        <v>2</v>
      </c>
      <c r="AR173" s="2">
        <v>1</v>
      </c>
      <c r="AS173" s="2">
        <v>103</v>
      </c>
      <c r="AT173" s="2">
        <v>102</v>
      </c>
      <c r="AU173" s="2">
        <f t="shared" si="14"/>
        <v>102</v>
      </c>
      <c r="AV173" s="2">
        <f>IF(AU173-AR173&gt;'Inputs and Outputs Part A'!$B$4,AU173-AR173-'Inputs and Outputs Part A'!$B$4,0)</f>
        <v>1</v>
      </c>
      <c r="AW173" s="2"/>
    </row>
    <row r="174" spans="1:49" x14ac:dyDescent="0.3">
      <c r="A174" s="6">
        <v>172</v>
      </c>
      <c r="B174" t="s">
        <v>1106</v>
      </c>
      <c r="C174" s="7">
        <v>44254</v>
      </c>
      <c r="D174" s="2" t="s">
        <v>1</v>
      </c>
      <c r="E174" s="2">
        <v>5</v>
      </c>
      <c r="F174" s="2">
        <v>99</v>
      </c>
      <c r="G174" s="2">
        <v>101</v>
      </c>
      <c r="H174">
        <f t="shared" si="10"/>
        <v>99</v>
      </c>
      <c r="I174">
        <f>IF(H174-E174&gt;'Inputs and Outputs Part A'!$B$4,H174-E174-'Inputs and Outputs Part A'!$B$4,0)</f>
        <v>0</v>
      </c>
      <c r="J174">
        <f>'Inputs and Outputs Part A'!$B$5*'Data Sheet B'!H174-'Inputs and Outputs Part A'!$B$6*'Data Sheet B'!I174</f>
        <v>3960</v>
      </c>
      <c r="L174" s="6">
        <v>172</v>
      </c>
      <c r="M174" t="s">
        <v>1106</v>
      </c>
      <c r="N174" s="7">
        <v>44254</v>
      </c>
      <c r="O174" s="2" t="s">
        <v>1</v>
      </c>
      <c r="P174" s="2">
        <v>5</v>
      </c>
      <c r="Q174" s="2">
        <v>99</v>
      </c>
      <c r="R174" s="2">
        <v>102</v>
      </c>
      <c r="S174" s="2">
        <f t="shared" si="11"/>
        <v>99</v>
      </c>
      <c r="T174" s="2">
        <f>IF(S174-P174&gt;'Inputs and Outputs Part A'!$B$4,S174-P174-'Inputs and Outputs Part A'!$B$4,0)</f>
        <v>0</v>
      </c>
      <c r="V174" s="6">
        <v>172</v>
      </c>
      <c r="W174" t="s">
        <v>1106</v>
      </c>
      <c r="X174" s="7">
        <v>44254</v>
      </c>
      <c r="Y174" s="2" t="s">
        <v>1</v>
      </c>
      <c r="Z174" s="2">
        <v>5</v>
      </c>
      <c r="AA174" s="2">
        <v>99</v>
      </c>
      <c r="AB174" s="2">
        <v>102</v>
      </c>
      <c r="AC174" s="2">
        <f t="shared" si="12"/>
        <v>99</v>
      </c>
      <c r="AD174" s="2">
        <f>IF(AC174-Z174&gt;'Inputs and Outputs Part A'!$B$4,AC174-Z174-'Inputs and Outputs Part A'!$B$4,0)</f>
        <v>0</v>
      </c>
      <c r="AE174" s="2"/>
      <c r="AF174" t="s">
        <v>1106</v>
      </c>
      <c r="AG174" s="7">
        <v>44254</v>
      </c>
      <c r="AH174" s="2" t="s">
        <v>1</v>
      </c>
      <c r="AI174" s="2">
        <v>5</v>
      </c>
      <c r="AJ174" s="2">
        <v>99</v>
      </c>
      <c r="AK174" s="2">
        <v>102</v>
      </c>
      <c r="AL174" s="2">
        <f t="shared" si="13"/>
        <v>99</v>
      </c>
      <c r="AM174" s="2">
        <f>IF(AL174-AI174&gt;'Inputs and Outputs Part A'!$B$4,AL174-AI174-'Inputs and Outputs Part A'!$B$4,0)</f>
        <v>0</v>
      </c>
      <c r="AN174" s="8"/>
      <c r="AO174" t="s">
        <v>1106</v>
      </c>
      <c r="AP174" s="7">
        <v>44254</v>
      </c>
      <c r="AQ174" s="2" t="s">
        <v>1</v>
      </c>
      <c r="AR174" s="2">
        <v>5</v>
      </c>
      <c r="AS174" s="2">
        <v>99</v>
      </c>
      <c r="AT174" s="2">
        <v>102</v>
      </c>
      <c r="AU174" s="2">
        <f t="shared" si="14"/>
        <v>99</v>
      </c>
      <c r="AV174" s="2">
        <f>IF(AU174-AR174&gt;'Inputs and Outputs Part A'!$B$4,AU174-AR174-'Inputs and Outputs Part A'!$B$4,0)</f>
        <v>0</v>
      </c>
      <c r="AW174" s="2"/>
    </row>
    <row r="175" spans="1:49" x14ac:dyDescent="0.3">
      <c r="A175" s="6">
        <v>173</v>
      </c>
      <c r="B175" t="s">
        <v>1106</v>
      </c>
      <c r="C175" s="7">
        <v>44254</v>
      </c>
      <c r="D175" s="2" t="s">
        <v>3</v>
      </c>
      <c r="E175" s="2">
        <v>1</v>
      </c>
      <c r="F175" s="2">
        <v>109</v>
      </c>
      <c r="G175" s="2">
        <v>101</v>
      </c>
      <c r="H175">
        <f t="shared" si="10"/>
        <v>101</v>
      </c>
      <c r="I175">
        <f>IF(H175-E175&gt;'Inputs and Outputs Part A'!$B$4,H175-E175-'Inputs and Outputs Part A'!$B$4,0)</f>
        <v>0</v>
      </c>
      <c r="J175">
        <f>'Inputs and Outputs Part A'!$B$5*'Data Sheet B'!H175-'Inputs and Outputs Part A'!$B$6*'Data Sheet B'!I175</f>
        <v>4040</v>
      </c>
      <c r="L175" s="6">
        <v>173</v>
      </c>
      <c r="M175" t="s">
        <v>1106</v>
      </c>
      <c r="N175" s="7">
        <v>44254</v>
      </c>
      <c r="O175" s="2" t="s">
        <v>3</v>
      </c>
      <c r="P175" s="2">
        <v>1</v>
      </c>
      <c r="Q175" s="2">
        <v>109</v>
      </c>
      <c r="R175" s="2">
        <v>102</v>
      </c>
      <c r="S175" s="2">
        <f t="shared" si="11"/>
        <v>102</v>
      </c>
      <c r="T175" s="2">
        <f>IF(S175-P175&gt;'Inputs and Outputs Part A'!$B$4,S175-P175-'Inputs and Outputs Part A'!$B$4,0)</f>
        <v>1</v>
      </c>
      <c r="V175" s="6">
        <v>173</v>
      </c>
      <c r="W175" t="s">
        <v>1106</v>
      </c>
      <c r="X175" s="7">
        <v>44254</v>
      </c>
      <c r="Y175" s="2" t="s">
        <v>3</v>
      </c>
      <c r="Z175" s="2">
        <v>1</v>
      </c>
      <c r="AA175" s="2">
        <v>109</v>
      </c>
      <c r="AB175" s="2">
        <v>102</v>
      </c>
      <c r="AC175" s="2">
        <f t="shared" si="12"/>
        <v>102</v>
      </c>
      <c r="AD175" s="2">
        <f>IF(AC175-Z175&gt;'Inputs and Outputs Part A'!$B$4,AC175-Z175-'Inputs and Outputs Part A'!$B$4,0)</f>
        <v>1</v>
      </c>
      <c r="AE175" s="2"/>
      <c r="AF175" t="s">
        <v>1106</v>
      </c>
      <c r="AG175" s="7">
        <v>44254</v>
      </c>
      <c r="AH175" s="2" t="s">
        <v>3</v>
      </c>
      <c r="AI175" s="2">
        <v>1</v>
      </c>
      <c r="AJ175" s="2">
        <v>109</v>
      </c>
      <c r="AK175" s="2">
        <v>102</v>
      </c>
      <c r="AL175" s="2">
        <f t="shared" si="13"/>
        <v>102</v>
      </c>
      <c r="AM175" s="2">
        <f>IF(AL175-AI175&gt;'Inputs and Outputs Part A'!$B$4,AL175-AI175-'Inputs and Outputs Part A'!$B$4,0)</f>
        <v>1</v>
      </c>
      <c r="AN175" s="8"/>
      <c r="AO175" t="s">
        <v>1106</v>
      </c>
      <c r="AP175" s="7">
        <v>44254</v>
      </c>
      <c r="AQ175" s="2" t="s">
        <v>3</v>
      </c>
      <c r="AR175" s="2">
        <v>1</v>
      </c>
      <c r="AS175" s="2">
        <v>109</v>
      </c>
      <c r="AT175" s="2">
        <v>102</v>
      </c>
      <c r="AU175" s="2">
        <f t="shared" si="14"/>
        <v>102</v>
      </c>
      <c r="AV175" s="2">
        <f>IF(AU175-AR175&gt;'Inputs and Outputs Part A'!$B$4,AU175-AR175-'Inputs and Outputs Part A'!$B$4,0)</f>
        <v>1</v>
      </c>
      <c r="AW175" s="2"/>
    </row>
    <row r="176" spans="1:49" x14ac:dyDescent="0.3">
      <c r="A176" s="6">
        <v>174</v>
      </c>
      <c r="B176" t="s">
        <v>1106</v>
      </c>
      <c r="C176" s="7">
        <v>44254</v>
      </c>
      <c r="D176" s="2" t="s">
        <v>2</v>
      </c>
      <c r="E176" s="2">
        <v>0</v>
      </c>
      <c r="F176" s="2">
        <v>105</v>
      </c>
      <c r="G176" s="2">
        <v>101</v>
      </c>
      <c r="H176">
        <f t="shared" si="10"/>
        <v>101</v>
      </c>
      <c r="I176">
        <f>IF(H176-E176&gt;'Inputs and Outputs Part A'!$B$4,H176-E176-'Inputs and Outputs Part A'!$B$4,0)</f>
        <v>1</v>
      </c>
      <c r="J176">
        <f>'Inputs and Outputs Part A'!$B$5*'Data Sheet B'!H176-'Inputs and Outputs Part A'!$B$6*'Data Sheet B'!I176</f>
        <v>3940</v>
      </c>
      <c r="L176" s="6">
        <v>174</v>
      </c>
      <c r="M176" t="s">
        <v>1106</v>
      </c>
      <c r="N176" s="7">
        <v>44254</v>
      </c>
      <c r="O176" s="2" t="s">
        <v>2</v>
      </c>
      <c r="P176" s="2">
        <v>0</v>
      </c>
      <c r="Q176" s="2">
        <v>105</v>
      </c>
      <c r="R176" s="2">
        <v>102</v>
      </c>
      <c r="S176" s="2">
        <f t="shared" si="11"/>
        <v>102</v>
      </c>
      <c r="T176" s="2">
        <f>IF(S176-P176&gt;'Inputs and Outputs Part A'!$B$4,S176-P176-'Inputs and Outputs Part A'!$B$4,0)</f>
        <v>2</v>
      </c>
      <c r="V176" s="6">
        <v>174</v>
      </c>
      <c r="W176" t="s">
        <v>1106</v>
      </c>
      <c r="X176" s="7">
        <v>44254</v>
      </c>
      <c r="Y176" s="2" t="s">
        <v>2</v>
      </c>
      <c r="Z176" s="2">
        <v>0</v>
      </c>
      <c r="AA176" s="2">
        <v>105</v>
      </c>
      <c r="AB176" s="2">
        <v>102</v>
      </c>
      <c r="AC176" s="2">
        <f t="shared" si="12"/>
        <v>102</v>
      </c>
      <c r="AD176" s="2">
        <f>IF(AC176-Z176&gt;'Inputs and Outputs Part A'!$B$4,AC176-Z176-'Inputs and Outputs Part A'!$B$4,0)</f>
        <v>2</v>
      </c>
      <c r="AE176" s="2"/>
      <c r="AF176" t="s">
        <v>1106</v>
      </c>
      <c r="AG176" s="7">
        <v>44254</v>
      </c>
      <c r="AH176" s="2" t="s">
        <v>2</v>
      </c>
      <c r="AI176" s="2">
        <v>0</v>
      </c>
      <c r="AJ176" s="2">
        <v>105</v>
      </c>
      <c r="AK176" s="2">
        <v>102</v>
      </c>
      <c r="AL176" s="2">
        <f t="shared" si="13"/>
        <v>102</v>
      </c>
      <c r="AM176" s="2">
        <f>IF(AL176-AI176&gt;'Inputs and Outputs Part A'!$B$4,AL176-AI176-'Inputs and Outputs Part A'!$B$4,0)</f>
        <v>2</v>
      </c>
      <c r="AN176" s="8"/>
      <c r="AO176" t="s">
        <v>1106</v>
      </c>
      <c r="AP176" s="7">
        <v>44254</v>
      </c>
      <c r="AQ176" s="2" t="s">
        <v>2</v>
      </c>
      <c r="AR176" s="2">
        <v>0</v>
      </c>
      <c r="AS176" s="2">
        <v>105</v>
      </c>
      <c r="AT176" s="2">
        <v>102</v>
      </c>
      <c r="AU176" s="2">
        <f t="shared" si="14"/>
        <v>102</v>
      </c>
      <c r="AV176" s="2">
        <f>IF(AU176-AR176&gt;'Inputs and Outputs Part A'!$B$4,AU176-AR176-'Inputs and Outputs Part A'!$B$4,0)</f>
        <v>2</v>
      </c>
      <c r="AW176" s="2"/>
    </row>
    <row r="177" spans="1:49" x14ac:dyDescent="0.3">
      <c r="A177" s="6">
        <v>175</v>
      </c>
      <c r="B177" t="s">
        <v>1105</v>
      </c>
      <c r="C177" s="7">
        <v>44255</v>
      </c>
      <c r="D177" s="2" t="s">
        <v>1</v>
      </c>
      <c r="E177" s="2">
        <v>2</v>
      </c>
      <c r="F177" s="2">
        <v>99</v>
      </c>
      <c r="G177" s="2">
        <v>101</v>
      </c>
      <c r="H177">
        <f t="shared" si="10"/>
        <v>99</v>
      </c>
      <c r="I177">
        <f>IF(H177-E177&gt;'Inputs and Outputs Part A'!$B$4,H177-E177-'Inputs and Outputs Part A'!$B$4,0)</f>
        <v>0</v>
      </c>
      <c r="J177">
        <f>'Inputs and Outputs Part A'!$B$5*'Data Sheet B'!H177-'Inputs and Outputs Part A'!$B$6*'Data Sheet B'!I177</f>
        <v>3960</v>
      </c>
      <c r="L177" s="6">
        <v>175</v>
      </c>
      <c r="M177" t="s">
        <v>1105</v>
      </c>
      <c r="N177" s="7">
        <v>44255</v>
      </c>
      <c r="O177" s="2" t="s">
        <v>1</v>
      </c>
      <c r="P177" s="2">
        <v>2</v>
      </c>
      <c r="Q177" s="2">
        <v>99</v>
      </c>
      <c r="R177" s="2">
        <v>102</v>
      </c>
      <c r="S177" s="2">
        <f t="shared" si="11"/>
        <v>99</v>
      </c>
      <c r="T177" s="2">
        <f>IF(S177-P177&gt;'Inputs and Outputs Part A'!$B$4,S177-P177-'Inputs and Outputs Part A'!$B$4,0)</f>
        <v>0</v>
      </c>
      <c r="V177" s="6">
        <v>175</v>
      </c>
      <c r="W177" t="s">
        <v>1105</v>
      </c>
      <c r="X177" s="7">
        <v>44255</v>
      </c>
      <c r="Y177" s="2" t="s">
        <v>1</v>
      </c>
      <c r="Z177" s="2">
        <v>2</v>
      </c>
      <c r="AA177" s="2">
        <v>99</v>
      </c>
      <c r="AB177" s="2">
        <v>102</v>
      </c>
      <c r="AC177" s="2">
        <f t="shared" si="12"/>
        <v>99</v>
      </c>
      <c r="AD177" s="2">
        <f>IF(AC177-Z177&gt;'Inputs and Outputs Part A'!$B$4,AC177-Z177-'Inputs and Outputs Part A'!$B$4,0)</f>
        <v>0</v>
      </c>
      <c r="AE177" s="2"/>
      <c r="AF177" t="s">
        <v>1105</v>
      </c>
      <c r="AG177" s="7">
        <v>44255</v>
      </c>
      <c r="AH177" s="2" t="s">
        <v>1</v>
      </c>
      <c r="AI177" s="2">
        <v>2</v>
      </c>
      <c r="AJ177" s="2">
        <v>99</v>
      </c>
      <c r="AK177" s="2">
        <v>102</v>
      </c>
      <c r="AL177" s="2">
        <f t="shared" si="13"/>
        <v>99</v>
      </c>
      <c r="AM177" s="2">
        <f>IF(AL177-AI177&gt;'Inputs and Outputs Part A'!$B$4,AL177-AI177-'Inputs and Outputs Part A'!$B$4,0)</f>
        <v>0</v>
      </c>
      <c r="AN177" s="8"/>
      <c r="AO177" t="s">
        <v>1105</v>
      </c>
      <c r="AP177" s="7">
        <v>44255</v>
      </c>
      <c r="AQ177" s="2" t="s">
        <v>1</v>
      </c>
      <c r="AR177" s="2">
        <v>2</v>
      </c>
      <c r="AS177" s="2">
        <v>99</v>
      </c>
      <c r="AT177" s="2">
        <v>102</v>
      </c>
      <c r="AU177" s="2">
        <f t="shared" si="14"/>
        <v>99</v>
      </c>
      <c r="AV177" s="2">
        <f>IF(AU177-AR177&gt;'Inputs and Outputs Part A'!$B$4,AU177-AR177-'Inputs and Outputs Part A'!$B$4,0)</f>
        <v>0</v>
      </c>
      <c r="AW177" s="2"/>
    </row>
    <row r="178" spans="1:49" x14ac:dyDescent="0.3">
      <c r="A178" s="6">
        <v>176</v>
      </c>
      <c r="B178" t="s">
        <v>1105</v>
      </c>
      <c r="C178" s="7">
        <v>44255</v>
      </c>
      <c r="D178" s="2" t="s">
        <v>3</v>
      </c>
      <c r="E178" s="2">
        <v>1</v>
      </c>
      <c r="F178" s="2">
        <v>105</v>
      </c>
      <c r="G178" s="2">
        <v>101</v>
      </c>
      <c r="H178">
        <f t="shared" si="10"/>
        <v>101</v>
      </c>
      <c r="I178">
        <f>IF(H178-E178&gt;'Inputs and Outputs Part A'!$B$4,H178-E178-'Inputs and Outputs Part A'!$B$4,0)</f>
        <v>0</v>
      </c>
      <c r="J178">
        <f>'Inputs and Outputs Part A'!$B$5*'Data Sheet B'!H178-'Inputs and Outputs Part A'!$B$6*'Data Sheet B'!I178</f>
        <v>4040</v>
      </c>
      <c r="L178" s="6">
        <v>176</v>
      </c>
      <c r="M178" t="s">
        <v>1105</v>
      </c>
      <c r="N178" s="7">
        <v>44255</v>
      </c>
      <c r="O178" s="2" t="s">
        <v>3</v>
      </c>
      <c r="P178" s="2">
        <v>1</v>
      </c>
      <c r="Q178" s="2">
        <v>105</v>
      </c>
      <c r="R178" s="2">
        <v>102</v>
      </c>
      <c r="S178" s="2">
        <f t="shared" si="11"/>
        <v>102</v>
      </c>
      <c r="T178" s="2">
        <f>IF(S178-P178&gt;'Inputs and Outputs Part A'!$B$4,S178-P178-'Inputs and Outputs Part A'!$B$4,0)</f>
        <v>1</v>
      </c>
      <c r="V178" s="6">
        <v>176</v>
      </c>
      <c r="W178" t="s">
        <v>1105</v>
      </c>
      <c r="X178" s="7">
        <v>44255</v>
      </c>
      <c r="Y178" s="2" t="s">
        <v>3</v>
      </c>
      <c r="Z178" s="2">
        <v>1</v>
      </c>
      <c r="AA178" s="2">
        <v>105</v>
      </c>
      <c r="AB178" s="2">
        <v>102</v>
      </c>
      <c r="AC178" s="2">
        <f t="shared" si="12"/>
        <v>102</v>
      </c>
      <c r="AD178" s="2">
        <f>IF(AC178-Z178&gt;'Inputs and Outputs Part A'!$B$4,AC178-Z178-'Inputs and Outputs Part A'!$B$4,0)</f>
        <v>1</v>
      </c>
      <c r="AE178" s="2"/>
      <c r="AF178" t="s">
        <v>1105</v>
      </c>
      <c r="AG178" s="7">
        <v>44255</v>
      </c>
      <c r="AH178" s="2" t="s">
        <v>3</v>
      </c>
      <c r="AI178" s="2">
        <v>1</v>
      </c>
      <c r="AJ178" s="2">
        <v>105</v>
      </c>
      <c r="AK178" s="2">
        <v>102</v>
      </c>
      <c r="AL178" s="2">
        <f t="shared" si="13"/>
        <v>102</v>
      </c>
      <c r="AM178" s="2">
        <f>IF(AL178-AI178&gt;'Inputs and Outputs Part A'!$B$4,AL178-AI178-'Inputs and Outputs Part A'!$B$4,0)</f>
        <v>1</v>
      </c>
      <c r="AN178" s="8"/>
      <c r="AO178" t="s">
        <v>1105</v>
      </c>
      <c r="AP178" s="7">
        <v>44255</v>
      </c>
      <c r="AQ178" s="2" t="s">
        <v>3</v>
      </c>
      <c r="AR178" s="2">
        <v>1</v>
      </c>
      <c r="AS178" s="2">
        <v>105</v>
      </c>
      <c r="AT178" s="2">
        <v>102</v>
      </c>
      <c r="AU178" s="2">
        <f t="shared" si="14"/>
        <v>102</v>
      </c>
      <c r="AV178" s="2">
        <f>IF(AU178-AR178&gt;'Inputs and Outputs Part A'!$B$4,AU178-AR178-'Inputs and Outputs Part A'!$B$4,0)</f>
        <v>1</v>
      </c>
      <c r="AW178" s="2"/>
    </row>
    <row r="179" spans="1:49" x14ac:dyDescent="0.3">
      <c r="A179" s="6">
        <v>177</v>
      </c>
      <c r="B179" t="s">
        <v>1105</v>
      </c>
      <c r="C179" s="7">
        <v>44255</v>
      </c>
      <c r="D179" s="2" t="s">
        <v>2</v>
      </c>
      <c r="E179" s="2">
        <v>3</v>
      </c>
      <c r="F179" s="2">
        <v>112</v>
      </c>
      <c r="G179" s="2">
        <v>101</v>
      </c>
      <c r="H179">
        <f t="shared" si="10"/>
        <v>101</v>
      </c>
      <c r="I179">
        <f>IF(H179-E179&gt;'Inputs and Outputs Part A'!$B$4,H179-E179-'Inputs and Outputs Part A'!$B$4,0)</f>
        <v>0</v>
      </c>
      <c r="J179">
        <f>'Inputs and Outputs Part A'!$B$5*'Data Sheet B'!H179-'Inputs and Outputs Part A'!$B$6*'Data Sheet B'!I179</f>
        <v>4040</v>
      </c>
      <c r="L179" s="6">
        <v>177</v>
      </c>
      <c r="M179" t="s">
        <v>1105</v>
      </c>
      <c r="N179" s="7">
        <v>44255</v>
      </c>
      <c r="O179" s="2" t="s">
        <v>2</v>
      </c>
      <c r="P179" s="2">
        <v>3</v>
      </c>
      <c r="Q179" s="2">
        <v>112</v>
      </c>
      <c r="R179" s="2">
        <v>102</v>
      </c>
      <c r="S179" s="2">
        <f t="shared" si="11"/>
        <v>102</v>
      </c>
      <c r="T179" s="2">
        <f>IF(S179-P179&gt;'Inputs and Outputs Part A'!$B$4,S179-P179-'Inputs and Outputs Part A'!$B$4,0)</f>
        <v>0</v>
      </c>
      <c r="V179" s="6">
        <v>177</v>
      </c>
      <c r="W179" t="s">
        <v>1105</v>
      </c>
      <c r="X179" s="7">
        <v>44255</v>
      </c>
      <c r="Y179" s="2" t="s">
        <v>2</v>
      </c>
      <c r="Z179" s="2">
        <v>3</v>
      </c>
      <c r="AA179" s="2">
        <v>112</v>
      </c>
      <c r="AB179" s="2">
        <v>102</v>
      </c>
      <c r="AC179" s="2">
        <f t="shared" si="12"/>
        <v>102</v>
      </c>
      <c r="AD179" s="2">
        <f>IF(AC179-Z179&gt;'Inputs and Outputs Part A'!$B$4,AC179-Z179-'Inputs and Outputs Part A'!$B$4,0)</f>
        <v>0</v>
      </c>
      <c r="AE179" s="2"/>
      <c r="AF179" t="s">
        <v>1105</v>
      </c>
      <c r="AG179" s="7">
        <v>44255</v>
      </c>
      <c r="AH179" s="2" t="s">
        <v>2</v>
      </c>
      <c r="AI179" s="2">
        <v>3</v>
      </c>
      <c r="AJ179" s="2">
        <v>112</v>
      </c>
      <c r="AK179" s="2">
        <v>102</v>
      </c>
      <c r="AL179" s="2">
        <f t="shared" si="13"/>
        <v>102</v>
      </c>
      <c r="AM179" s="2">
        <f>IF(AL179-AI179&gt;'Inputs and Outputs Part A'!$B$4,AL179-AI179-'Inputs and Outputs Part A'!$B$4,0)</f>
        <v>0</v>
      </c>
      <c r="AN179" s="8"/>
      <c r="AO179" t="s">
        <v>1105</v>
      </c>
      <c r="AP179" s="7">
        <v>44255</v>
      </c>
      <c r="AQ179" s="2" t="s">
        <v>2</v>
      </c>
      <c r="AR179" s="2">
        <v>3</v>
      </c>
      <c r="AS179" s="2">
        <v>112</v>
      </c>
      <c r="AT179" s="2">
        <v>102</v>
      </c>
      <c r="AU179" s="2">
        <f t="shared" si="14"/>
        <v>102</v>
      </c>
      <c r="AV179" s="2">
        <f>IF(AU179-AR179&gt;'Inputs and Outputs Part A'!$B$4,AU179-AR179-'Inputs and Outputs Part A'!$B$4,0)</f>
        <v>0</v>
      </c>
      <c r="AW179" s="2"/>
    </row>
    <row r="180" spans="1:49" x14ac:dyDescent="0.3">
      <c r="A180" s="6">
        <v>178</v>
      </c>
      <c r="B180" t="s">
        <v>1104</v>
      </c>
      <c r="C180" s="7">
        <v>44256</v>
      </c>
      <c r="D180" s="2" t="s">
        <v>1</v>
      </c>
      <c r="E180" s="2">
        <v>0</v>
      </c>
      <c r="F180" s="2">
        <v>105</v>
      </c>
      <c r="G180" s="2">
        <v>101</v>
      </c>
      <c r="H180">
        <f t="shared" si="10"/>
        <v>101</v>
      </c>
      <c r="I180">
        <f>IF(H180-E180&gt;'Inputs and Outputs Part A'!$B$4,H180-E180-'Inputs and Outputs Part A'!$B$4,0)</f>
        <v>1</v>
      </c>
      <c r="J180">
        <f>'Inputs and Outputs Part A'!$B$5*'Data Sheet B'!H180-'Inputs and Outputs Part A'!$B$6*'Data Sheet B'!I180</f>
        <v>3940</v>
      </c>
      <c r="L180" s="6">
        <v>178</v>
      </c>
      <c r="M180" t="s">
        <v>1104</v>
      </c>
      <c r="N180" s="7">
        <v>44256</v>
      </c>
      <c r="O180" s="2" t="s">
        <v>1</v>
      </c>
      <c r="P180" s="2">
        <v>0</v>
      </c>
      <c r="Q180" s="2">
        <v>105</v>
      </c>
      <c r="R180" s="2">
        <v>102</v>
      </c>
      <c r="S180" s="2">
        <f t="shared" si="11"/>
        <v>102</v>
      </c>
      <c r="T180" s="2">
        <f>IF(S180-P180&gt;'Inputs and Outputs Part A'!$B$4,S180-P180-'Inputs and Outputs Part A'!$B$4,0)</f>
        <v>2</v>
      </c>
      <c r="V180" s="6">
        <v>178</v>
      </c>
      <c r="W180" t="s">
        <v>1104</v>
      </c>
      <c r="X180" s="7">
        <v>44256</v>
      </c>
      <c r="Y180" s="2" t="s">
        <v>1</v>
      </c>
      <c r="Z180" s="2">
        <v>0</v>
      </c>
      <c r="AA180" s="2">
        <v>105</v>
      </c>
      <c r="AB180" s="2">
        <v>102</v>
      </c>
      <c r="AC180" s="2">
        <f t="shared" si="12"/>
        <v>102</v>
      </c>
      <c r="AD180" s="2">
        <f>IF(AC180-Z180&gt;'Inputs and Outputs Part A'!$B$4,AC180-Z180-'Inputs and Outputs Part A'!$B$4,0)</f>
        <v>2</v>
      </c>
      <c r="AE180" s="2"/>
      <c r="AF180" t="s">
        <v>1104</v>
      </c>
      <c r="AG180" s="7">
        <v>44256</v>
      </c>
      <c r="AH180" s="2" t="s">
        <v>1</v>
      </c>
      <c r="AI180" s="2">
        <v>0</v>
      </c>
      <c r="AJ180" s="2">
        <v>105</v>
      </c>
      <c r="AK180" s="2">
        <v>102</v>
      </c>
      <c r="AL180" s="2">
        <f t="shared" si="13"/>
        <v>102</v>
      </c>
      <c r="AM180" s="2">
        <f>IF(AL180-AI180&gt;'Inputs and Outputs Part A'!$B$4,AL180-AI180-'Inputs and Outputs Part A'!$B$4,0)</f>
        <v>2</v>
      </c>
      <c r="AN180" s="8"/>
      <c r="AO180" t="s">
        <v>1104</v>
      </c>
      <c r="AP180" s="7">
        <v>44256</v>
      </c>
      <c r="AQ180" s="2" t="s">
        <v>1</v>
      </c>
      <c r="AR180" s="2">
        <v>0</v>
      </c>
      <c r="AS180" s="2">
        <v>105</v>
      </c>
      <c r="AT180" s="2">
        <v>102</v>
      </c>
      <c r="AU180" s="2">
        <f t="shared" si="14"/>
        <v>102</v>
      </c>
      <c r="AV180" s="2">
        <f>IF(AU180-AR180&gt;'Inputs and Outputs Part A'!$B$4,AU180-AR180-'Inputs and Outputs Part A'!$B$4,0)</f>
        <v>2</v>
      </c>
      <c r="AW180" s="2"/>
    </row>
    <row r="181" spans="1:49" x14ac:dyDescent="0.3">
      <c r="A181" s="6">
        <v>179</v>
      </c>
      <c r="B181" t="s">
        <v>1104</v>
      </c>
      <c r="C181" s="7">
        <v>44256</v>
      </c>
      <c r="D181" s="2" t="s">
        <v>3</v>
      </c>
      <c r="E181" s="2">
        <v>1</v>
      </c>
      <c r="F181" s="2">
        <v>105</v>
      </c>
      <c r="G181" s="2">
        <v>101</v>
      </c>
      <c r="H181">
        <f t="shared" si="10"/>
        <v>101</v>
      </c>
      <c r="I181">
        <f>IF(H181-E181&gt;'Inputs and Outputs Part A'!$B$4,H181-E181-'Inputs and Outputs Part A'!$B$4,0)</f>
        <v>0</v>
      </c>
      <c r="J181">
        <f>'Inputs and Outputs Part A'!$B$5*'Data Sheet B'!H181-'Inputs and Outputs Part A'!$B$6*'Data Sheet B'!I181</f>
        <v>4040</v>
      </c>
      <c r="L181" s="6">
        <v>179</v>
      </c>
      <c r="M181" t="s">
        <v>1104</v>
      </c>
      <c r="N181" s="7">
        <v>44256</v>
      </c>
      <c r="O181" s="2" t="s">
        <v>3</v>
      </c>
      <c r="P181" s="2">
        <v>1</v>
      </c>
      <c r="Q181" s="2">
        <v>105</v>
      </c>
      <c r="R181" s="2">
        <v>102</v>
      </c>
      <c r="S181" s="2">
        <f t="shared" si="11"/>
        <v>102</v>
      </c>
      <c r="T181" s="2">
        <f>IF(S181-P181&gt;'Inputs and Outputs Part A'!$B$4,S181-P181-'Inputs and Outputs Part A'!$B$4,0)</f>
        <v>1</v>
      </c>
      <c r="V181" s="6">
        <v>179</v>
      </c>
      <c r="W181" t="s">
        <v>1104</v>
      </c>
      <c r="X181" s="7">
        <v>44256</v>
      </c>
      <c r="Y181" s="2" t="s">
        <v>3</v>
      </c>
      <c r="Z181" s="2">
        <v>1</v>
      </c>
      <c r="AA181" s="2">
        <v>105</v>
      </c>
      <c r="AB181" s="2">
        <v>102</v>
      </c>
      <c r="AC181" s="2">
        <f t="shared" si="12"/>
        <v>102</v>
      </c>
      <c r="AD181" s="2">
        <f>IF(AC181-Z181&gt;'Inputs and Outputs Part A'!$B$4,AC181-Z181-'Inputs and Outputs Part A'!$B$4,0)</f>
        <v>1</v>
      </c>
      <c r="AE181" s="2"/>
      <c r="AF181" t="s">
        <v>1104</v>
      </c>
      <c r="AG181" s="7">
        <v>44256</v>
      </c>
      <c r="AH181" s="2" t="s">
        <v>3</v>
      </c>
      <c r="AI181" s="2">
        <v>1</v>
      </c>
      <c r="AJ181" s="2">
        <v>105</v>
      </c>
      <c r="AK181" s="2">
        <v>102</v>
      </c>
      <c r="AL181" s="2">
        <f t="shared" si="13"/>
        <v>102</v>
      </c>
      <c r="AM181" s="2">
        <f>IF(AL181-AI181&gt;'Inputs and Outputs Part A'!$B$4,AL181-AI181-'Inputs and Outputs Part A'!$B$4,0)</f>
        <v>1</v>
      </c>
      <c r="AN181" s="8"/>
      <c r="AO181" t="s">
        <v>1104</v>
      </c>
      <c r="AP181" s="7">
        <v>44256</v>
      </c>
      <c r="AQ181" s="2" t="s">
        <v>3</v>
      </c>
      <c r="AR181" s="2">
        <v>1</v>
      </c>
      <c r="AS181" s="2">
        <v>105</v>
      </c>
      <c r="AT181" s="2">
        <v>102</v>
      </c>
      <c r="AU181" s="2">
        <f t="shared" si="14"/>
        <v>102</v>
      </c>
      <c r="AV181" s="2">
        <f>IF(AU181-AR181&gt;'Inputs and Outputs Part A'!$B$4,AU181-AR181-'Inputs and Outputs Part A'!$B$4,0)</f>
        <v>1</v>
      </c>
      <c r="AW181" s="2"/>
    </row>
    <row r="182" spans="1:49" x14ac:dyDescent="0.3">
      <c r="A182" s="6">
        <v>180</v>
      </c>
      <c r="B182" t="s">
        <v>1104</v>
      </c>
      <c r="C182" s="7">
        <v>44256</v>
      </c>
      <c r="D182" s="2" t="s">
        <v>2</v>
      </c>
      <c r="E182" s="2">
        <v>0</v>
      </c>
      <c r="F182" s="2">
        <v>109</v>
      </c>
      <c r="G182" s="2">
        <v>101</v>
      </c>
      <c r="H182">
        <f t="shared" si="10"/>
        <v>101</v>
      </c>
      <c r="I182">
        <f>IF(H182-E182&gt;'Inputs and Outputs Part A'!$B$4,H182-E182-'Inputs and Outputs Part A'!$B$4,0)</f>
        <v>1</v>
      </c>
      <c r="J182">
        <f>'Inputs and Outputs Part A'!$B$5*'Data Sheet B'!H182-'Inputs and Outputs Part A'!$B$6*'Data Sheet B'!I182</f>
        <v>3940</v>
      </c>
      <c r="L182" s="6">
        <v>180</v>
      </c>
      <c r="M182" t="s">
        <v>1104</v>
      </c>
      <c r="N182" s="7">
        <v>44256</v>
      </c>
      <c r="O182" s="2" t="s">
        <v>2</v>
      </c>
      <c r="P182" s="2">
        <v>0</v>
      </c>
      <c r="Q182" s="2">
        <v>109</v>
      </c>
      <c r="R182" s="2">
        <v>102</v>
      </c>
      <c r="S182" s="2">
        <f t="shared" si="11"/>
        <v>102</v>
      </c>
      <c r="T182" s="2">
        <f>IF(S182-P182&gt;'Inputs and Outputs Part A'!$B$4,S182-P182-'Inputs and Outputs Part A'!$B$4,0)</f>
        <v>2</v>
      </c>
      <c r="V182" s="6">
        <v>180</v>
      </c>
      <c r="W182" t="s">
        <v>1104</v>
      </c>
      <c r="X182" s="7">
        <v>44256</v>
      </c>
      <c r="Y182" s="2" t="s">
        <v>2</v>
      </c>
      <c r="Z182" s="2">
        <v>0</v>
      </c>
      <c r="AA182" s="2">
        <v>109</v>
      </c>
      <c r="AB182" s="2">
        <v>102</v>
      </c>
      <c r="AC182" s="2">
        <f t="shared" si="12"/>
        <v>102</v>
      </c>
      <c r="AD182" s="2">
        <f>IF(AC182-Z182&gt;'Inputs and Outputs Part A'!$B$4,AC182-Z182-'Inputs and Outputs Part A'!$B$4,0)</f>
        <v>2</v>
      </c>
      <c r="AE182" s="2"/>
      <c r="AF182" t="s">
        <v>1104</v>
      </c>
      <c r="AG182" s="7">
        <v>44256</v>
      </c>
      <c r="AH182" s="2" t="s">
        <v>2</v>
      </c>
      <c r="AI182" s="2">
        <v>0</v>
      </c>
      <c r="AJ182" s="2">
        <v>109</v>
      </c>
      <c r="AK182" s="2">
        <v>102</v>
      </c>
      <c r="AL182" s="2">
        <f t="shared" si="13"/>
        <v>102</v>
      </c>
      <c r="AM182" s="2">
        <f>IF(AL182-AI182&gt;'Inputs and Outputs Part A'!$B$4,AL182-AI182-'Inputs and Outputs Part A'!$B$4,0)</f>
        <v>2</v>
      </c>
      <c r="AN182" s="8"/>
      <c r="AO182" t="s">
        <v>1104</v>
      </c>
      <c r="AP182" s="7">
        <v>44256</v>
      </c>
      <c r="AQ182" s="2" t="s">
        <v>2</v>
      </c>
      <c r="AR182" s="2">
        <v>0</v>
      </c>
      <c r="AS182" s="2">
        <v>109</v>
      </c>
      <c r="AT182" s="2">
        <v>102</v>
      </c>
      <c r="AU182" s="2">
        <f t="shared" si="14"/>
        <v>102</v>
      </c>
      <c r="AV182" s="2">
        <f>IF(AU182-AR182&gt;'Inputs and Outputs Part A'!$B$4,AU182-AR182-'Inputs and Outputs Part A'!$B$4,0)</f>
        <v>2</v>
      </c>
      <c r="AW182" s="2"/>
    </row>
    <row r="183" spans="1:49" x14ac:dyDescent="0.3">
      <c r="A183" s="6">
        <v>181</v>
      </c>
      <c r="B183" t="s">
        <v>1103</v>
      </c>
      <c r="C183" s="7">
        <v>44257</v>
      </c>
      <c r="D183" s="2" t="s">
        <v>1</v>
      </c>
      <c r="E183" s="2">
        <v>1</v>
      </c>
      <c r="F183" s="2">
        <v>101</v>
      </c>
      <c r="G183" s="2">
        <v>101</v>
      </c>
      <c r="H183">
        <f t="shared" si="10"/>
        <v>101</v>
      </c>
      <c r="I183">
        <f>IF(H183-E183&gt;'Inputs and Outputs Part A'!$B$4,H183-E183-'Inputs and Outputs Part A'!$B$4,0)</f>
        <v>0</v>
      </c>
      <c r="J183">
        <f>'Inputs and Outputs Part A'!$B$5*'Data Sheet B'!H183-'Inputs and Outputs Part A'!$B$6*'Data Sheet B'!I183</f>
        <v>4040</v>
      </c>
      <c r="L183" s="6">
        <v>181</v>
      </c>
      <c r="M183" t="s">
        <v>1103</v>
      </c>
      <c r="N183" s="7">
        <v>44257</v>
      </c>
      <c r="O183" s="2" t="s">
        <v>1</v>
      </c>
      <c r="P183" s="2">
        <v>1</v>
      </c>
      <c r="Q183" s="2">
        <v>101</v>
      </c>
      <c r="R183" s="2">
        <v>102</v>
      </c>
      <c r="S183" s="2">
        <f t="shared" si="11"/>
        <v>101</v>
      </c>
      <c r="T183" s="2">
        <f>IF(S183-P183&gt;'Inputs and Outputs Part A'!$B$4,S183-P183-'Inputs and Outputs Part A'!$B$4,0)</f>
        <v>0</v>
      </c>
      <c r="V183" s="6">
        <v>181</v>
      </c>
      <c r="W183" t="s">
        <v>1103</v>
      </c>
      <c r="X183" s="7">
        <v>44257</v>
      </c>
      <c r="Y183" s="2" t="s">
        <v>1</v>
      </c>
      <c r="Z183" s="2">
        <v>1</v>
      </c>
      <c r="AA183" s="2">
        <v>101</v>
      </c>
      <c r="AB183" s="2">
        <v>102</v>
      </c>
      <c r="AC183" s="2">
        <f t="shared" si="12"/>
        <v>101</v>
      </c>
      <c r="AD183" s="2">
        <f>IF(AC183-Z183&gt;'Inputs and Outputs Part A'!$B$4,AC183-Z183-'Inputs and Outputs Part A'!$B$4,0)</f>
        <v>0</v>
      </c>
      <c r="AE183" s="2"/>
      <c r="AF183" t="s">
        <v>1103</v>
      </c>
      <c r="AG183" s="7">
        <v>44257</v>
      </c>
      <c r="AH183" s="2" t="s">
        <v>1</v>
      </c>
      <c r="AI183" s="2">
        <v>1</v>
      </c>
      <c r="AJ183" s="2">
        <v>101</v>
      </c>
      <c r="AK183" s="2">
        <v>102</v>
      </c>
      <c r="AL183" s="2">
        <f t="shared" si="13"/>
        <v>101</v>
      </c>
      <c r="AM183" s="2">
        <f>IF(AL183-AI183&gt;'Inputs and Outputs Part A'!$B$4,AL183-AI183-'Inputs and Outputs Part A'!$B$4,0)</f>
        <v>0</v>
      </c>
      <c r="AN183" s="8"/>
      <c r="AO183" t="s">
        <v>1103</v>
      </c>
      <c r="AP183" s="7">
        <v>44257</v>
      </c>
      <c r="AQ183" s="2" t="s">
        <v>1</v>
      </c>
      <c r="AR183" s="2">
        <v>1</v>
      </c>
      <c r="AS183" s="2">
        <v>101</v>
      </c>
      <c r="AT183" s="2">
        <v>102</v>
      </c>
      <c r="AU183" s="2">
        <f t="shared" si="14"/>
        <v>101</v>
      </c>
      <c r="AV183" s="2">
        <f>IF(AU183-AR183&gt;'Inputs and Outputs Part A'!$B$4,AU183-AR183-'Inputs and Outputs Part A'!$B$4,0)</f>
        <v>0</v>
      </c>
      <c r="AW183" s="2"/>
    </row>
    <row r="184" spans="1:49" x14ac:dyDescent="0.3">
      <c r="A184" s="6">
        <v>182</v>
      </c>
      <c r="B184" t="s">
        <v>1103</v>
      </c>
      <c r="C184" s="7">
        <v>44257</v>
      </c>
      <c r="D184" s="2" t="s">
        <v>3</v>
      </c>
      <c r="E184" s="2">
        <v>2</v>
      </c>
      <c r="F184" s="2">
        <v>103</v>
      </c>
      <c r="G184" s="2">
        <v>101</v>
      </c>
      <c r="H184">
        <f t="shared" si="10"/>
        <v>101</v>
      </c>
      <c r="I184">
        <f>IF(H184-E184&gt;'Inputs and Outputs Part A'!$B$4,H184-E184-'Inputs and Outputs Part A'!$B$4,0)</f>
        <v>0</v>
      </c>
      <c r="J184">
        <f>'Inputs and Outputs Part A'!$B$5*'Data Sheet B'!H184-'Inputs and Outputs Part A'!$B$6*'Data Sheet B'!I184</f>
        <v>4040</v>
      </c>
      <c r="L184" s="6">
        <v>182</v>
      </c>
      <c r="M184" t="s">
        <v>1103</v>
      </c>
      <c r="N184" s="7">
        <v>44257</v>
      </c>
      <c r="O184" s="2" t="s">
        <v>3</v>
      </c>
      <c r="P184" s="2">
        <v>2</v>
      </c>
      <c r="Q184" s="2">
        <v>103</v>
      </c>
      <c r="R184" s="2">
        <v>102</v>
      </c>
      <c r="S184" s="2">
        <f t="shared" si="11"/>
        <v>102</v>
      </c>
      <c r="T184" s="2">
        <f>IF(S184-P184&gt;'Inputs and Outputs Part A'!$B$4,S184-P184-'Inputs and Outputs Part A'!$B$4,0)</f>
        <v>0</v>
      </c>
      <c r="V184" s="6">
        <v>182</v>
      </c>
      <c r="W184" t="s">
        <v>1103</v>
      </c>
      <c r="X184" s="7">
        <v>44257</v>
      </c>
      <c r="Y184" s="2" t="s">
        <v>3</v>
      </c>
      <c r="Z184" s="2">
        <v>2</v>
      </c>
      <c r="AA184" s="2">
        <v>103</v>
      </c>
      <c r="AB184" s="2">
        <v>102</v>
      </c>
      <c r="AC184" s="2">
        <f t="shared" si="12"/>
        <v>102</v>
      </c>
      <c r="AD184" s="2">
        <f>IF(AC184-Z184&gt;'Inputs and Outputs Part A'!$B$4,AC184-Z184-'Inputs and Outputs Part A'!$B$4,0)</f>
        <v>0</v>
      </c>
      <c r="AE184" s="2"/>
      <c r="AF184" t="s">
        <v>1103</v>
      </c>
      <c r="AG184" s="7">
        <v>44257</v>
      </c>
      <c r="AH184" s="2" t="s">
        <v>3</v>
      </c>
      <c r="AI184" s="2">
        <v>2</v>
      </c>
      <c r="AJ184" s="2">
        <v>103</v>
      </c>
      <c r="AK184" s="2">
        <v>102</v>
      </c>
      <c r="AL184" s="2">
        <f t="shared" si="13"/>
        <v>102</v>
      </c>
      <c r="AM184" s="2">
        <f>IF(AL184-AI184&gt;'Inputs and Outputs Part A'!$B$4,AL184-AI184-'Inputs and Outputs Part A'!$B$4,0)</f>
        <v>0</v>
      </c>
      <c r="AN184" s="8"/>
      <c r="AO184" t="s">
        <v>1103</v>
      </c>
      <c r="AP184" s="7">
        <v>44257</v>
      </c>
      <c r="AQ184" s="2" t="s">
        <v>3</v>
      </c>
      <c r="AR184" s="2">
        <v>2</v>
      </c>
      <c r="AS184" s="2">
        <v>103</v>
      </c>
      <c r="AT184" s="2">
        <v>102</v>
      </c>
      <c r="AU184" s="2">
        <f t="shared" si="14"/>
        <v>102</v>
      </c>
      <c r="AV184" s="2">
        <f>IF(AU184-AR184&gt;'Inputs and Outputs Part A'!$B$4,AU184-AR184-'Inputs and Outputs Part A'!$B$4,0)</f>
        <v>0</v>
      </c>
      <c r="AW184" s="2"/>
    </row>
    <row r="185" spans="1:49" x14ac:dyDescent="0.3">
      <c r="A185" s="6">
        <v>183</v>
      </c>
      <c r="B185" t="s">
        <v>1103</v>
      </c>
      <c r="C185" s="7">
        <v>44257</v>
      </c>
      <c r="D185" s="2" t="s">
        <v>2</v>
      </c>
      <c r="E185" s="2">
        <v>1</v>
      </c>
      <c r="F185" s="2">
        <v>107</v>
      </c>
      <c r="G185" s="2">
        <v>101</v>
      </c>
      <c r="H185">
        <f t="shared" si="10"/>
        <v>101</v>
      </c>
      <c r="I185">
        <f>IF(H185-E185&gt;'Inputs and Outputs Part A'!$B$4,H185-E185-'Inputs and Outputs Part A'!$B$4,0)</f>
        <v>0</v>
      </c>
      <c r="J185">
        <f>'Inputs and Outputs Part A'!$B$5*'Data Sheet B'!H185-'Inputs and Outputs Part A'!$B$6*'Data Sheet B'!I185</f>
        <v>4040</v>
      </c>
      <c r="L185" s="6">
        <v>183</v>
      </c>
      <c r="M185" t="s">
        <v>1103</v>
      </c>
      <c r="N185" s="7">
        <v>44257</v>
      </c>
      <c r="O185" s="2" t="s">
        <v>2</v>
      </c>
      <c r="P185" s="2">
        <v>1</v>
      </c>
      <c r="Q185" s="2">
        <v>107</v>
      </c>
      <c r="R185" s="2">
        <v>102</v>
      </c>
      <c r="S185" s="2">
        <f t="shared" si="11"/>
        <v>102</v>
      </c>
      <c r="T185" s="2">
        <f>IF(S185-P185&gt;'Inputs and Outputs Part A'!$B$4,S185-P185-'Inputs and Outputs Part A'!$B$4,0)</f>
        <v>1</v>
      </c>
      <c r="V185" s="6">
        <v>183</v>
      </c>
      <c r="W185" t="s">
        <v>1103</v>
      </c>
      <c r="X185" s="7">
        <v>44257</v>
      </c>
      <c r="Y185" s="2" t="s">
        <v>2</v>
      </c>
      <c r="Z185" s="2">
        <v>1</v>
      </c>
      <c r="AA185" s="2">
        <v>107</v>
      </c>
      <c r="AB185" s="2">
        <v>102</v>
      </c>
      <c r="AC185" s="2">
        <f t="shared" si="12"/>
        <v>102</v>
      </c>
      <c r="AD185" s="2">
        <f>IF(AC185-Z185&gt;'Inputs and Outputs Part A'!$B$4,AC185-Z185-'Inputs and Outputs Part A'!$B$4,0)</f>
        <v>1</v>
      </c>
      <c r="AE185" s="2"/>
      <c r="AF185" t="s">
        <v>1103</v>
      </c>
      <c r="AG185" s="7">
        <v>44257</v>
      </c>
      <c r="AH185" s="2" t="s">
        <v>2</v>
      </c>
      <c r="AI185" s="2">
        <v>1</v>
      </c>
      <c r="AJ185" s="2">
        <v>107</v>
      </c>
      <c r="AK185" s="2">
        <v>102</v>
      </c>
      <c r="AL185" s="2">
        <f t="shared" si="13"/>
        <v>102</v>
      </c>
      <c r="AM185" s="2">
        <f>IF(AL185-AI185&gt;'Inputs and Outputs Part A'!$B$4,AL185-AI185-'Inputs and Outputs Part A'!$B$4,0)</f>
        <v>1</v>
      </c>
      <c r="AN185" s="8"/>
      <c r="AO185" t="s">
        <v>1103</v>
      </c>
      <c r="AP185" s="7">
        <v>44257</v>
      </c>
      <c r="AQ185" s="2" t="s">
        <v>2</v>
      </c>
      <c r="AR185" s="2">
        <v>1</v>
      </c>
      <c r="AS185" s="2">
        <v>107</v>
      </c>
      <c r="AT185" s="2">
        <v>102</v>
      </c>
      <c r="AU185" s="2">
        <f t="shared" si="14"/>
        <v>102</v>
      </c>
      <c r="AV185" s="2">
        <f>IF(AU185-AR185&gt;'Inputs and Outputs Part A'!$B$4,AU185-AR185-'Inputs and Outputs Part A'!$B$4,0)</f>
        <v>1</v>
      </c>
      <c r="AW185" s="2"/>
    </row>
    <row r="186" spans="1:49" x14ac:dyDescent="0.3">
      <c r="A186" s="6">
        <v>184</v>
      </c>
      <c r="B186" t="s">
        <v>1102</v>
      </c>
      <c r="C186" s="7">
        <v>44258</v>
      </c>
      <c r="D186" s="2" t="s">
        <v>1</v>
      </c>
      <c r="E186" s="2">
        <v>6</v>
      </c>
      <c r="F186" s="2">
        <v>93</v>
      </c>
      <c r="G186" s="2">
        <v>101</v>
      </c>
      <c r="H186">
        <f t="shared" si="10"/>
        <v>93</v>
      </c>
      <c r="I186">
        <f>IF(H186-E186&gt;'Inputs and Outputs Part A'!$B$4,H186-E186-'Inputs and Outputs Part A'!$B$4,0)</f>
        <v>0</v>
      </c>
      <c r="J186">
        <f>'Inputs and Outputs Part A'!$B$5*'Data Sheet B'!H186-'Inputs and Outputs Part A'!$B$6*'Data Sheet B'!I186</f>
        <v>3720</v>
      </c>
      <c r="L186" s="6">
        <v>184</v>
      </c>
      <c r="M186" t="s">
        <v>1102</v>
      </c>
      <c r="N186" s="7">
        <v>44258</v>
      </c>
      <c r="O186" s="2" t="s">
        <v>1</v>
      </c>
      <c r="P186" s="2">
        <v>6</v>
      </c>
      <c r="Q186" s="2">
        <v>93</v>
      </c>
      <c r="R186" s="2">
        <v>102</v>
      </c>
      <c r="S186" s="2">
        <f t="shared" si="11"/>
        <v>93</v>
      </c>
      <c r="T186" s="2">
        <f>IF(S186-P186&gt;'Inputs and Outputs Part A'!$B$4,S186-P186-'Inputs and Outputs Part A'!$B$4,0)</f>
        <v>0</v>
      </c>
      <c r="V186" s="6">
        <v>184</v>
      </c>
      <c r="W186" t="s">
        <v>1102</v>
      </c>
      <c r="X186" s="7">
        <v>44258</v>
      </c>
      <c r="Y186" s="2" t="s">
        <v>1</v>
      </c>
      <c r="Z186" s="2">
        <v>6</v>
      </c>
      <c r="AA186" s="2">
        <v>93</v>
      </c>
      <c r="AB186" s="2">
        <v>102</v>
      </c>
      <c r="AC186" s="2">
        <f t="shared" si="12"/>
        <v>93</v>
      </c>
      <c r="AD186" s="2">
        <f>IF(AC186-Z186&gt;'Inputs and Outputs Part A'!$B$4,AC186-Z186-'Inputs and Outputs Part A'!$B$4,0)</f>
        <v>0</v>
      </c>
      <c r="AE186" s="2"/>
      <c r="AF186" t="s">
        <v>1102</v>
      </c>
      <c r="AG186" s="7">
        <v>44258</v>
      </c>
      <c r="AH186" s="2" t="s">
        <v>1</v>
      </c>
      <c r="AI186" s="2">
        <v>6</v>
      </c>
      <c r="AJ186" s="2">
        <v>93</v>
      </c>
      <c r="AK186" s="2">
        <v>102</v>
      </c>
      <c r="AL186" s="2">
        <f t="shared" si="13"/>
        <v>93</v>
      </c>
      <c r="AM186" s="2">
        <f>IF(AL186-AI186&gt;'Inputs and Outputs Part A'!$B$4,AL186-AI186-'Inputs and Outputs Part A'!$B$4,0)</f>
        <v>0</v>
      </c>
      <c r="AN186" s="8"/>
      <c r="AO186" t="s">
        <v>1102</v>
      </c>
      <c r="AP186" s="7">
        <v>44258</v>
      </c>
      <c r="AQ186" s="2" t="s">
        <v>1</v>
      </c>
      <c r="AR186" s="2">
        <v>6</v>
      </c>
      <c r="AS186" s="2">
        <v>93</v>
      </c>
      <c r="AT186" s="2">
        <v>102</v>
      </c>
      <c r="AU186" s="2">
        <f t="shared" si="14"/>
        <v>93</v>
      </c>
      <c r="AV186" s="2">
        <f>IF(AU186-AR186&gt;'Inputs and Outputs Part A'!$B$4,AU186-AR186-'Inputs and Outputs Part A'!$B$4,0)</f>
        <v>0</v>
      </c>
      <c r="AW186" s="2"/>
    </row>
    <row r="187" spans="1:49" x14ac:dyDescent="0.3">
      <c r="A187" s="6">
        <v>185</v>
      </c>
      <c r="B187" t="s">
        <v>1102</v>
      </c>
      <c r="C187" s="7">
        <v>44258</v>
      </c>
      <c r="D187" s="2" t="s">
        <v>3</v>
      </c>
      <c r="E187" s="2">
        <v>2</v>
      </c>
      <c r="F187" s="2">
        <v>89</v>
      </c>
      <c r="G187" s="2">
        <v>101</v>
      </c>
      <c r="H187">
        <f t="shared" si="10"/>
        <v>89</v>
      </c>
      <c r="I187">
        <f>IF(H187-E187&gt;'Inputs and Outputs Part A'!$B$4,H187-E187-'Inputs and Outputs Part A'!$B$4,0)</f>
        <v>0</v>
      </c>
      <c r="J187">
        <f>'Inputs and Outputs Part A'!$B$5*'Data Sheet B'!H187-'Inputs and Outputs Part A'!$B$6*'Data Sheet B'!I187</f>
        <v>3560</v>
      </c>
      <c r="L187" s="6">
        <v>185</v>
      </c>
      <c r="M187" t="s">
        <v>1102</v>
      </c>
      <c r="N187" s="7">
        <v>44258</v>
      </c>
      <c r="O187" s="2" t="s">
        <v>3</v>
      </c>
      <c r="P187" s="2">
        <v>2</v>
      </c>
      <c r="Q187" s="2">
        <v>89</v>
      </c>
      <c r="R187" s="2">
        <v>102</v>
      </c>
      <c r="S187" s="2">
        <f t="shared" si="11"/>
        <v>89</v>
      </c>
      <c r="T187" s="2">
        <f>IF(S187-P187&gt;'Inputs and Outputs Part A'!$B$4,S187-P187-'Inputs and Outputs Part A'!$B$4,0)</f>
        <v>0</v>
      </c>
      <c r="V187" s="6">
        <v>185</v>
      </c>
      <c r="W187" t="s">
        <v>1102</v>
      </c>
      <c r="X187" s="7">
        <v>44258</v>
      </c>
      <c r="Y187" s="2" t="s">
        <v>3</v>
      </c>
      <c r="Z187" s="2">
        <v>2</v>
      </c>
      <c r="AA187" s="2">
        <v>89</v>
      </c>
      <c r="AB187" s="2">
        <v>102</v>
      </c>
      <c r="AC187" s="2">
        <f t="shared" si="12"/>
        <v>89</v>
      </c>
      <c r="AD187" s="2">
        <f>IF(AC187-Z187&gt;'Inputs and Outputs Part A'!$B$4,AC187-Z187-'Inputs and Outputs Part A'!$B$4,0)</f>
        <v>0</v>
      </c>
      <c r="AE187" s="2"/>
      <c r="AF187" t="s">
        <v>1102</v>
      </c>
      <c r="AG187" s="7">
        <v>44258</v>
      </c>
      <c r="AH187" s="2" t="s">
        <v>3</v>
      </c>
      <c r="AI187" s="2">
        <v>2</v>
      </c>
      <c r="AJ187" s="2">
        <v>89</v>
      </c>
      <c r="AK187" s="2">
        <v>102</v>
      </c>
      <c r="AL187" s="2">
        <f t="shared" si="13"/>
        <v>89</v>
      </c>
      <c r="AM187" s="2">
        <f>IF(AL187-AI187&gt;'Inputs and Outputs Part A'!$B$4,AL187-AI187-'Inputs and Outputs Part A'!$B$4,0)</f>
        <v>0</v>
      </c>
      <c r="AN187" s="8"/>
      <c r="AO187" t="s">
        <v>1102</v>
      </c>
      <c r="AP187" s="7">
        <v>44258</v>
      </c>
      <c r="AQ187" s="2" t="s">
        <v>3</v>
      </c>
      <c r="AR187" s="2">
        <v>2</v>
      </c>
      <c r="AS187" s="2">
        <v>89</v>
      </c>
      <c r="AT187" s="2">
        <v>102</v>
      </c>
      <c r="AU187" s="2">
        <f t="shared" si="14"/>
        <v>89</v>
      </c>
      <c r="AV187" s="2">
        <f>IF(AU187-AR187&gt;'Inputs and Outputs Part A'!$B$4,AU187-AR187-'Inputs and Outputs Part A'!$B$4,0)</f>
        <v>0</v>
      </c>
      <c r="AW187" s="2"/>
    </row>
    <row r="188" spans="1:49" x14ac:dyDescent="0.3">
      <c r="A188" s="6">
        <v>186</v>
      </c>
      <c r="B188" t="s">
        <v>1102</v>
      </c>
      <c r="C188" s="7">
        <v>44258</v>
      </c>
      <c r="D188" s="2" t="s">
        <v>2</v>
      </c>
      <c r="E188" s="2">
        <v>2</v>
      </c>
      <c r="F188" s="2">
        <v>101</v>
      </c>
      <c r="G188" s="2">
        <v>101</v>
      </c>
      <c r="H188">
        <f t="shared" si="10"/>
        <v>101</v>
      </c>
      <c r="I188">
        <f>IF(H188-E188&gt;'Inputs and Outputs Part A'!$B$4,H188-E188-'Inputs and Outputs Part A'!$B$4,0)</f>
        <v>0</v>
      </c>
      <c r="J188">
        <f>'Inputs and Outputs Part A'!$B$5*'Data Sheet B'!H188-'Inputs and Outputs Part A'!$B$6*'Data Sheet B'!I188</f>
        <v>4040</v>
      </c>
      <c r="L188" s="6">
        <v>186</v>
      </c>
      <c r="M188" t="s">
        <v>1102</v>
      </c>
      <c r="N188" s="7">
        <v>44258</v>
      </c>
      <c r="O188" s="2" t="s">
        <v>2</v>
      </c>
      <c r="P188" s="2">
        <v>2</v>
      </c>
      <c r="Q188" s="2">
        <v>101</v>
      </c>
      <c r="R188" s="2">
        <v>102</v>
      </c>
      <c r="S188" s="2">
        <f t="shared" si="11"/>
        <v>101</v>
      </c>
      <c r="T188" s="2">
        <f>IF(S188-P188&gt;'Inputs and Outputs Part A'!$B$4,S188-P188-'Inputs and Outputs Part A'!$B$4,0)</f>
        <v>0</v>
      </c>
      <c r="V188" s="6">
        <v>186</v>
      </c>
      <c r="W188" t="s">
        <v>1102</v>
      </c>
      <c r="X188" s="7">
        <v>44258</v>
      </c>
      <c r="Y188" s="2" t="s">
        <v>2</v>
      </c>
      <c r="Z188" s="2">
        <v>2</v>
      </c>
      <c r="AA188" s="2">
        <v>101</v>
      </c>
      <c r="AB188" s="2">
        <v>102</v>
      </c>
      <c r="AC188" s="2">
        <f t="shared" si="12"/>
        <v>101</v>
      </c>
      <c r="AD188" s="2">
        <f>IF(AC188-Z188&gt;'Inputs and Outputs Part A'!$B$4,AC188-Z188-'Inputs and Outputs Part A'!$B$4,0)</f>
        <v>0</v>
      </c>
      <c r="AE188" s="2"/>
      <c r="AF188" t="s">
        <v>1102</v>
      </c>
      <c r="AG188" s="7">
        <v>44258</v>
      </c>
      <c r="AH188" s="2" t="s">
        <v>2</v>
      </c>
      <c r="AI188" s="2">
        <v>2</v>
      </c>
      <c r="AJ188" s="2">
        <v>101</v>
      </c>
      <c r="AK188" s="2">
        <v>102</v>
      </c>
      <c r="AL188" s="2">
        <f t="shared" si="13"/>
        <v>101</v>
      </c>
      <c r="AM188" s="2">
        <f>IF(AL188-AI188&gt;'Inputs and Outputs Part A'!$B$4,AL188-AI188-'Inputs and Outputs Part A'!$B$4,0)</f>
        <v>0</v>
      </c>
      <c r="AN188" s="8"/>
      <c r="AO188" t="s">
        <v>1102</v>
      </c>
      <c r="AP188" s="7">
        <v>44258</v>
      </c>
      <c r="AQ188" s="2" t="s">
        <v>2</v>
      </c>
      <c r="AR188" s="2">
        <v>2</v>
      </c>
      <c r="AS188" s="2">
        <v>101</v>
      </c>
      <c r="AT188" s="2">
        <v>102</v>
      </c>
      <c r="AU188" s="2">
        <f t="shared" si="14"/>
        <v>101</v>
      </c>
      <c r="AV188" s="2">
        <f>IF(AU188-AR188&gt;'Inputs and Outputs Part A'!$B$4,AU188-AR188-'Inputs and Outputs Part A'!$B$4,0)</f>
        <v>0</v>
      </c>
      <c r="AW188" s="2"/>
    </row>
    <row r="189" spans="1:49" x14ac:dyDescent="0.3">
      <c r="A189" s="6">
        <v>187</v>
      </c>
      <c r="B189" t="s">
        <v>1100</v>
      </c>
      <c r="C189" s="7">
        <v>44259</v>
      </c>
      <c r="D189" s="2" t="s">
        <v>1</v>
      </c>
      <c r="E189" s="2">
        <v>5</v>
      </c>
      <c r="F189" s="2">
        <v>89</v>
      </c>
      <c r="G189" s="2">
        <v>101</v>
      </c>
      <c r="H189">
        <f t="shared" si="10"/>
        <v>89</v>
      </c>
      <c r="I189">
        <f>IF(H189-E189&gt;'Inputs and Outputs Part A'!$B$4,H189-E189-'Inputs and Outputs Part A'!$B$4,0)</f>
        <v>0</v>
      </c>
      <c r="J189">
        <f>'Inputs and Outputs Part A'!$B$5*'Data Sheet B'!H189-'Inputs and Outputs Part A'!$B$6*'Data Sheet B'!I189</f>
        <v>3560</v>
      </c>
      <c r="L189" s="6">
        <v>187</v>
      </c>
      <c r="M189" t="s">
        <v>1100</v>
      </c>
      <c r="N189" s="7">
        <v>44259</v>
      </c>
      <c r="O189" s="2" t="s">
        <v>1</v>
      </c>
      <c r="P189" s="2">
        <v>5</v>
      </c>
      <c r="Q189" s="2">
        <v>89</v>
      </c>
      <c r="R189" s="2">
        <v>102</v>
      </c>
      <c r="S189" s="2">
        <f t="shared" si="11"/>
        <v>89</v>
      </c>
      <c r="T189" s="2">
        <f>IF(S189-P189&gt;'Inputs and Outputs Part A'!$B$4,S189-P189-'Inputs and Outputs Part A'!$B$4,0)</f>
        <v>0</v>
      </c>
      <c r="V189" s="6">
        <v>187</v>
      </c>
      <c r="W189" t="s">
        <v>1100</v>
      </c>
      <c r="X189" s="7">
        <v>44259</v>
      </c>
      <c r="Y189" s="2" t="s">
        <v>1</v>
      </c>
      <c r="Z189" s="2">
        <v>5</v>
      </c>
      <c r="AA189" s="2">
        <v>89</v>
      </c>
      <c r="AB189" s="2">
        <v>102</v>
      </c>
      <c r="AC189" s="2">
        <f t="shared" si="12"/>
        <v>89</v>
      </c>
      <c r="AD189" s="2">
        <f>IF(AC189-Z189&gt;'Inputs and Outputs Part A'!$B$4,AC189-Z189-'Inputs and Outputs Part A'!$B$4,0)</f>
        <v>0</v>
      </c>
      <c r="AE189" s="2"/>
      <c r="AF189" t="s">
        <v>1100</v>
      </c>
      <c r="AG189" s="7">
        <v>44259</v>
      </c>
      <c r="AH189" s="2" t="s">
        <v>1</v>
      </c>
      <c r="AI189" s="2">
        <v>5</v>
      </c>
      <c r="AJ189" s="2">
        <v>89</v>
      </c>
      <c r="AK189" s="2">
        <v>102</v>
      </c>
      <c r="AL189" s="2">
        <f t="shared" si="13"/>
        <v>89</v>
      </c>
      <c r="AM189" s="2">
        <f>IF(AL189-AI189&gt;'Inputs and Outputs Part A'!$B$4,AL189-AI189-'Inputs and Outputs Part A'!$B$4,0)</f>
        <v>0</v>
      </c>
      <c r="AN189" s="8"/>
      <c r="AO189" t="s">
        <v>1100</v>
      </c>
      <c r="AP189" s="7">
        <v>44259</v>
      </c>
      <c r="AQ189" s="2" t="s">
        <v>1</v>
      </c>
      <c r="AR189" s="2">
        <v>5</v>
      </c>
      <c r="AS189" s="2">
        <v>89</v>
      </c>
      <c r="AT189" s="2">
        <v>102</v>
      </c>
      <c r="AU189" s="2">
        <f t="shared" si="14"/>
        <v>89</v>
      </c>
      <c r="AV189" s="2">
        <f>IF(AU189-AR189&gt;'Inputs and Outputs Part A'!$B$4,AU189-AR189-'Inputs and Outputs Part A'!$B$4,0)</f>
        <v>0</v>
      </c>
      <c r="AW189" s="2"/>
    </row>
    <row r="190" spans="1:49" x14ac:dyDescent="0.3">
      <c r="A190" s="6">
        <v>188</v>
      </c>
      <c r="B190" t="s">
        <v>1100</v>
      </c>
      <c r="C190" s="7">
        <v>44259</v>
      </c>
      <c r="D190" s="2" t="s">
        <v>3</v>
      </c>
      <c r="E190" s="2">
        <v>3</v>
      </c>
      <c r="F190" s="2">
        <v>100</v>
      </c>
      <c r="G190" s="2">
        <v>101</v>
      </c>
      <c r="H190">
        <f t="shared" si="10"/>
        <v>100</v>
      </c>
      <c r="I190">
        <f>IF(H190-E190&gt;'Inputs and Outputs Part A'!$B$4,H190-E190-'Inputs and Outputs Part A'!$B$4,0)</f>
        <v>0</v>
      </c>
      <c r="J190">
        <f>'Inputs and Outputs Part A'!$B$5*'Data Sheet B'!H190-'Inputs and Outputs Part A'!$B$6*'Data Sheet B'!I190</f>
        <v>4000</v>
      </c>
      <c r="L190" s="6">
        <v>188</v>
      </c>
      <c r="M190" t="s">
        <v>1100</v>
      </c>
      <c r="N190" s="7">
        <v>44259</v>
      </c>
      <c r="O190" s="2" t="s">
        <v>3</v>
      </c>
      <c r="P190" s="2">
        <v>3</v>
      </c>
      <c r="Q190" s="2">
        <v>100</v>
      </c>
      <c r="R190" s="2">
        <v>102</v>
      </c>
      <c r="S190" s="2">
        <f t="shared" si="11"/>
        <v>100</v>
      </c>
      <c r="T190" s="2">
        <f>IF(S190-P190&gt;'Inputs and Outputs Part A'!$B$4,S190-P190-'Inputs and Outputs Part A'!$B$4,0)</f>
        <v>0</v>
      </c>
      <c r="V190" s="6">
        <v>188</v>
      </c>
      <c r="W190" t="s">
        <v>1100</v>
      </c>
      <c r="X190" s="7">
        <v>44259</v>
      </c>
      <c r="Y190" s="2" t="s">
        <v>3</v>
      </c>
      <c r="Z190" s="2">
        <v>3</v>
      </c>
      <c r="AA190" s="2">
        <v>100</v>
      </c>
      <c r="AB190" s="2">
        <v>102</v>
      </c>
      <c r="AC190" s="2">
        <f t="shared" si="12"/>
        <v>100</v>
      </c>
      <c r="AD190" s="2">
        <f>IF(AC190-Z190&gt;'Inputs and Outputs Part A'!$B$4,AC190-Z190-'Inputs and Outputs Part A'!$B$4,0)</f>
        <v>0</v>
      </c>
      <c r="AE190" s="2"/>
      <c r="AF190" t="s">
        <v>1100</v>
      </c>
      <c r="AG190" s="7">
        <v>44259</v>
      </c>
      <c r="AH190" s="2" t="s">
        <v>3</v>
      </c>
      <c r="AI190" s="2">
        <v>3</v>
      </c>
      <c r="AJ190" s="2">
        <v>100</v>
      </c>
      <c r="AK190" s="2">
        <v>102</v>
      </c>
      <c r="AL190" s="2">
        <f t="shared" si="13"/>
        <v>100</v>
      </c>
      <c r="AM190" s="2">
        <f>IF(AL190-AI190&gt;'Inputs and Outputs Part A'!$B$4,AL190-AI190-'Inputs and Outputs Part A'!$B$4,0)</f>
        <v>0</v>
      </c>
      <c r="AN190" s="8"/>
      <c r="AO190" t="s">
        <v>1100</v>
      </c>
      <c r="AP190" s="7">
        <v>44259</v>
      </c>
      <c r="AQ190" s="2" t="s">
        <v>3</v>
      </c>
      <c r="AR190" s="2">
        <v>3</v>
      </c>
      <c r="AS190" s="2">
        <v>100</v>
      </c>
      <c r="AT190" s="2">
        <v>102</v>
      </c>
      <c r="AU190" s="2">
        <f t="shared" si="14"/>
        <v>100</v>
      </c>
      <c r="AV190" s="2">
        <f>IF(AU190-AR190&gt;'Inputs and Outputs Part A'!$B$4,AU190-AR190-'Inputs and Outputs Part A'!$B$4,0)</f>
        <v>0</v>
      </c>
      <c r="AW190" s="2"/>
    </row>
    <row r="191" spans="1:49" x14ac:dyDescent="0.3">
      <c r="A191" s="6">
        <v>189</v>
      </c>
      <c r="B191" t="s">
        <v>1100</v>
      </c>
      <c r="C191" s="7">
        <v>44259</v>
      </c>
      <c r="D191" s="2" t="s">
        <v>2</v>
      </c>
      <c r="E191" s="2">
        <v>3</v>
      </c>
      <c r="F191" s="2">
        <v>113</v>
      </c>
      <c r="G191" s="2">
        <v>101</v>
      </c>
      <c r="H191">
        <f t="shared" si="10"/>
        <v>101</v>
      </c>
      <c r="I191">
        <f>IF(H191-E191&gt;'Inputs and Outputs Part A'!$B$4,H191-E191-'Inputs and Outputs Part A'!$B$4,0)</f>
        <v>0</v>
      </c>
      <c r="J191">
        <f>'Inputs and Outputs Part A'!$B$5*'Data Sheet B'!H191-'Inputs and Outputs Part A'!$B$6*'Data Sheet B'!I191</f>
        <v>4040</v>
      </c>
      <c r="L191" s="6">
        <v>189</v>
      </c>
      <c r="M191" t="s">
        <v>1100</v>
      </c>
      <c r="N191" s="7">
        <v>44259</v>
      </c>
      <c r="O191" s="2" t="s">
        <v>2</v>
      </c>
      <c r="P191" s="2">
        <v>3</v>
      </c>
      <c r="Q191" s="2">
        <v>113</v>
      </c>
      <c r="R191" s="2">
        <v>102</v>
      </c>
      <c r="S191" s="2">
        <f t="shared" si="11"/>
        <v>102</v>
      </c>
      <c r="T191" s="2">
        <f>IF(S191-P191&gt;'Inputs and Outputs Part A'!$B$4,S191-P191-'Inputs and Outputs Part A'!$B$4,0)</f>
        <v>0</v>
      </c>
      <c r="V191" s="6">
        <v>189</v>
      </c>
      <c r="W191" t="s">
        <v>1100</v>
      </c>
      <c r="X191" s="7">
        <v>44259</v>
      </c>
      <c r="Y191" s="2" t="s">
        <v>2</v>
      </c>
      <c r="Z191" s="2">
        <v>3</v>
      </c>
      <c r="AA191" s="2">
        <v>113</v>
      </c>
      <c r="AB191" s="2">
        <v>102</v>
      </c>
      <c r="AC191" s="2">
        <f t="shared" si="12"/>
        <v>102</v>
      </c>
      <c r="AD191" s="2">
        <f>IF(AC191-Z191&gt;'Inputs and Outputs Part A'!$B$4,AC191-Z191-'Inputs and Outputs Part A'!$B$4,0)</f>
        <v>0</v>
      </c>
      <c r="AE191" s="2"/>
      <c r="AF191" t="s">
        <v>1100</v>
      </c>
      <c r="AG191" s="7">
        <v>44259</v>
      </c>
      <c r="AH191" s="2" t="s">
        <v>2</v>
      </c>
      <c r="AI191" s="2">
        <v>3</v>
      </c>
      <c r="AJ191" s="2">
        <v>113</v>
      </c>
      <c r="AK191" s="2">
        <v>102</v>
      </c>
      <c r="AL191" s="2">
        <f t="shared" si="13"/>
        <v>102</v>
      </c>
      <c r="AM191" s="2">
        <f>IF(AL191-AI191&gt;'Inputs and Outputs Part A'!$B$4,AL191-AI191-'Inputs and Outputs Part A'!$B$4,0)</f>
        <v>0</v>
      </c>
      <c r="AN191" s="8"/>
      <c r="AO191" t="s">
        <v>1100</v>
      </c>
      <c r="AP191" s="7">
        <v>44259</v>
      </c>
      <c r="AQ191" s="2" t="s">
        <v>2</v>
      </c>
      <c r="AR191" s="2">
        <v>3</v>
      </c>
      <c r="AS191" s="2">
        <v>113</v>
      </c>
      <c r="AT191" s="2">
        <v>102</v>
      </c>
      <c r="AU191" s="2">
        <f t="shared" si="14"/>
        <v>102</v>
      </c>
      <c r="AV191" s="2">
        <f>IF(AU191-AR191&gt;'Inputs and Outputs Part A'!$B$4,AU191-AR191-'Inputs and Outputs Part A'!$B$4,0)</f>
        <v>0</v>
      </c>
      <c r="AW191" s="2"/>
    </row>
    <row r="192" spans="1:49" x14ac:dyDescent="0.3">
      <c r="A192" s="6">
        <v>190</v>
      </c>
      <c r="B192" t="s">
        <v>1101</v>
      </c>
      <c r="C192" s="7">
        <v>44260</v>
      </c>
      <c r="D192" s="2" t="s">
        <v>1</v>
      </c>
      <c r="E192" s="2">
        <v>2</v>
      </c>
      <c r="F192" s="2">
        <v>93</v>
      </c>
      <c r="G192" s="2">
        <v>101</v>
      </c>
      <c r="H192">
        <f t="shared" si="10"/>
        <v>93</v>
      </c>
      <c r="I192">
        <f>IF(H192-E192&gt;'Inputs and Outputs Part A'!$B$4,H192-E192-'Inputs and Outputs Part A'!$B$4,0)</f>
        <v>0</v>
      </c>
      <c r="J192">
        <f>'Inputs and Outputs Part A'!$B$5*'Data Sheet B'!H192-'Inputs and Outputs Part A'!$B$6*'Data Sheet B'!I192</f>
        <v>3720</v>
      </c>
      <c r="L192" s="6">
        <v>190</v>
      </c>
      <c r="M192" t="s">
        <v>1101</v>
      </c>
      <c r="N192" s="7">
        <v>44260</v>
      </c>
      <c r="O192" s="2" t="s">
        <v>1</v>
      </c>
      <c r="P192" s="2">
        <v>2</v>
      </c>
      <c r="Q192" s="2">
        <v>93</v>
      </c>
      <c r="R192" s="2">
        <v>102</v>
      </c>
      <c r="S192" s="2">
        <f t="shared" si="11"/>
        <v>93</v>
      </c>
      <c r="T192" s="2">
        <f>IF(S192-P192&gt;'Inputs and Outputs Part A'!$B$4,S192-P192-'Inputs and Outputs Part A'!$B$4,0)</f>
        <v>0</v>
      </c>
      <c r="V192" s="6">
        <v>190</v>
      </c>
      <c r="W192" t="s">
        <v>1101</v>
      </c>
      <c r="X192" s="7">
        <v>44260</v>
      </c>
      <c r="Y192" s="2" t="s">
        <v>1</v>
      </c>
      <c r="Z192" s="2">
        <v>2</v>
      </c>
      <c r="AA192" s="2">
        <v>93</v>
      </c>
      <c r="AB192" s="2">
        <v>102</v>
      </c>
      <c r="AC192" s="2">
        <f t="shared" si="12"/>
        <v>93</v>
      </c>
      <c r="AD192" s="2">
        <f>IF(AC192-Z192&gt;'Inputs and Outputs Part A'!$B$4,AC192-Z192-'Inputs and Outputs Part A'!$B$4,0)</f>
        <v>0</v>
      </c>
      <c r="AE192" s="2"/>
      <c r="AF192" t="s">
        <v>1101</v>
      </c>
      <c r="AG192" s="7">
        <v>44260</v>
      </c>
      <c r="AH192" s="2" t="s">
        <v>1</v>
      </c>
      <c r="AI192" s="2">
        <v>2</v>
      </c>
      <c r="AJ192" s="2">
        <v>93</v>
      </c>
      <c r="AK192" s="2">
        <v>102</v>
      </c>
      <c r="AL192" s="2">
        <f t="shared" si="13"/>
        <v>93</v>
      </c>
      <c r="AM192" s="2">
        <f>IF(AL192-AI192&gt;'Inputs and Outputs Part A'!$B$4,AL192-AI192-'Inputs and Outputs Part A'!$B$4,0)</f>
        <v>0</v>
      </c>
      <c r="AN192" s="8"/>
      <c r="AO192" t="s">
        <v>1101</v>
      </c>
      <c r="AP192" s="7">
        <v>44260</v>
      </c>
      <c r="AQ192" s="2" t="s">
        <v>1</v>
      </c>
      <c r="AR192" s="2">
        <v>2</v>
      </c>
      <c r="AS192" s="2">
        <v>93</v>
      </c>
      <c r="AT192" s="2">
        <v>102</v>
      </c>
      <c r="AU192" s="2">
        <f t="shared" si="14"/>
        <v>93</v>
      </c>
      <c r="AV192" s="2">
        <f>IF(AU192-AR192&gt;'Inputs and Outputs Part A'!$B$4,AU192-AR192-'Inputs and Outputs Part A'!$B$4,0)</f>
        <v>0</v>
      </c>
      <c r="AW192" s="2"/>
    </row>
    <row r="193" spans="1:49" x14ac:dyDescent="0.3">
      <c r="A193" s="6">
        <v>191</v>
      </c>
      <c r="B193" t="s">
        <v>1101</v>
      </c>
      <c r="C193" s="7">
        <v>44260</v>
      </c>
      <c r="D193" s="2" t="s">
        <v>3</v>
      </c>
      <c r="E193" s="2">
        <v>1</v>
      </c>
      <c r="F193" s="2">
        <v>97</v>
      </c>
      <c r="G193" s="2">
        <v>101</v>
      </c>
      <c r="H193">
        <f t="shared" si="10"/>
        <v>97</v>
      </c>
      <c r="I193">
        <f>IF(H193-E193&gt;'Inputs and Outputs Part A'!$B$4,H193-E193-'Inputs and Outputs Part A'!$B$4,0)</f>
        <v>0</v>
      </c>
      <c r="J193">
        <f>'Inputs and Outputs Part A'!$B$5*'Data Sheet B'!H193-'Inputs and Outputs Part A'!$B$6*'Data Sheet B'!I193</f>
        <v>3880</v>
      </c>
      <c r="L193" s="6">
        <v>191</v>
      </c>
      <c r="M193" t="s">
        <v>1101</v>
      </c>
      <c r="N193" s="7">
        <v>44260</v>
      </c>
      <c r="O193" s="2" t="s">
        <v>3</v>
      </c>
      <c r="P193" s="2">
        <v>1</v>
      </c>
      <c r="Q193" s="2">
        <v>97</v>
      </c>
      <c r="R193" s="2">
        <v>102</v>
      </c>
      <c r="S193" s="2">
        <f t="shared" si="11"/>
        <v>97</v>
      </c>
      <c r="T193" s="2">
        <f>IF(S193-P193&gt;'Inputs and Outputs Part A'!$B$4,S193-P193-'Inputs and Outputs Part A'!$B$4,0)</f>
        <v>0</v>
      </c>
      <c r="V193" s="6">
        <v>191</v>
      </c>
      <c r="W193" t="s">
        <v>1101</v>
      </c>
      <c r="X193" s="7">
        <v>44260</v>
      </c>
      <c r="Y193" s="2" t="s">
        <v>3</v>
      </c>
      <c r="Z193" s="2">
        <v>1</v>
      </c>
      <c r="AA193" s="2">
        <v>97</v>
      </c>
      <c r="AB193" s="2">
        <v>102</v>
      </c>
      <c r="AC193" s="2">
        <f t="shared" si="12"/>
        <v>97</v>
      </c>
      <c r="AD193" s="2">
        <f>IF(AC193-Z193&gt;'Inputs and Outputs Part A'!$B$4,AC193-Z193-'Inputs and Outputs Part A'!$B$4,0)</f>
        <v>0</v>
      </c>
      <c r="AE193" s="2"/>
      <c r="AF193" t="s">
        <v>1101</v>
      </c>
      <c r="AG193" s="7">
        <v>44260</v>
      </c>
      <c r="AH193" s="2" t="s">
        <v>3</v>
      </c>
      <c r="AI193" s="2">
        <v>1</v>
      </c>
      <c r="AJ193" s="2">
        <v>97</v>
      </c>
      <c r="AK193" s="2">
        <v>102</v>
      </c>
      <c r="AL193" s="2">
        <f t="shared" si="13"/>
        <v>97</v>
      </c>
      <c r="AM193" s="2">
        <f>IF(AL193-AI193&gt;'Inputs and Outputs Part A'!$B$4,AL193-AI193-'Inputs and Outputs Part A'!$B$4,0)</f>
        <v>0</v>
      </c>
      <c r="AN193" s="8"/>
      <c r="AO193" t="s">
        <v>1101</v>
      </c>
      <c r="AP193" s="7">
        <v>44260</v>
      </c>
      <c r="AQ193" s="2" t="s">
        <v>3</v>
      </c>
      <c r="AR193" s="2">
        <v>1</v>
      </c>
      <c r="AS193" s="2">
        <v>97</v>
      </c>
      <c r="AT193" s="2">
        <v>102</v>
      </c>
      <c r="AU193" s="2">
        <f t="shared" si="14"/>
        <v>97</v>
      </c>
      <c r="AV193" s="2">
        <f>IF(AU193-AR193&gt;'Inputs and Outputs Part A'!$B$4,AU193-AR193-'Inputs and Outputs Part A'!$B$4,0)</f>
        <v>0</v>
      </c>
      <c r="AW193" s="2"/>
    </row>
    <row r="194" spans="1:49" x14ac:dyDescent="0.3">
      <c r="A194" s="6">
        <v>192</v>
      </c>
      <c r="B194" t="s">
        <v>1101</v>
      </c>
      <c r="C194" s="7">
        <v>44260</v>
      </c>
      <c r="D194" s="2" t="s">
        <v>2</v>
      </c>
      <c r="E194" s="2">
        <v>3</v>
      </c>
      <c r="F194" s="2">
        <v>118</v>
      </c>
      <c r="G194" s="2">
        <v>101</v>
      </c>
      <c r="H194">
        <f t="shared" si="10"/>
        <v>101</v>
      </c>
      <c r="I194">
        <f>IF(H194-E194&gt;'Inputs and Outputs Part A'!$B$4,H194-E194-'Inputs and Outputs Part A'!$B$4,0)</f>
        <v>0</v>
      </c>
      <c r="J194">
        <f>'Inputs and Outputs Part A'!$B$5*'Data Sheet B'!H194-'Inputs and Outputs Part A'!$B$6*'Data Sheet B'!I194</f>
        <v>4040</v>
      </c>
      <c r="L194" s="6">
        <v>192</v>
      </c>
      <c r="M194" t="s">
        <v>1101</v>
      </c>
      <c r="N194" s="7">
        <v>44260</v>
      </c>
      <c r="O194" s="2" t="s">
        <v>2</v>
      </c>
      <c r="P194" s="2">
        <v>3</v>
      </c>
      <c r="Q194" s="2">
        <v>118</v>
      </c>
      <c r="R194" s="2">
        <v>102</v>
      </c>
      <c r="S194" s="2">
        <f t="shared" si="11"/>
        <v>102</v>
      </c>
      <c r="T194" s="2">
        <f>IF(S194-P194&gt;'Inputs and Outputs Part A'!$B$4,S194-P194-'Inputs and Outputs Part A'!$B$4,0)</f>
        <v>0</v>
      </c>
      <c r="V194" s="6">
        <v>192</v>
      </c>
      <c r="W194" t="s">
        <v>1101</v>
      </c>
      <c r="X194" s="7">
        <v>44260</v>
      </c>
      <c r="Y194" s="2" t="s">
        <v>2</v>
      </c>
      <c r="Z194" s="2">
        <v>3</v>
      </c>
      <c r="AA194" s="2">
        <v>118</v>
      </c>
      <c r="AB194" s="2">
        <v>102</v>
      </c>
      <c r="AC194" s="2">
        <f t="shared" si="12"/>
        <v>102</v>
      </c>
      <c r="AD194" s="2">
        <f>IF(AC194-Z194&gt;'Inputs and Outputs Part A'!$B$4,AC194-Z194-'Inputs and Outputs Part A'!$B$4,0)</f>
        <v>0</v>
      </c>
      <c r="AE194" s="2"/>
      <c r="AF194" t="s">
        <v>1101</v>
      </c>
      <c r="AG194" s="7">
        <v>44260</v>
      </c>
      <c r="AH194" s="2" t="s">
        <v>2</v>
      </c>
      <c r="AI194" s="2">
        <v>3</v>
      </c>
      <c r="AJ194" s="2">
        <v>118</v>
      </c>
      <c r="AK194" s="2">
        <v>102</v>
      </c>
      <c r="AL194" s="2">
        <f t="shared" si="13"/>
        <v>102</v>
      </c>
      <c r="AM194" s="2">
        <f>IF(AL194-AI194&gt;'Inputs and Outputs Part A'!$B$4,AL194-AI194-'Inputs and Outputs Part A'!$B$4,0)</f>
        <v>0</v>
      </c>
      <c r="AN194" s="8"/>
      <c r="AO194" t="s">
        <v>1101</v>
      </c>
      <c r="AP194" s="7">
        <v>44260</v>
      </c>
      <c r="AQ194" s="2" t="s">
        <v>2</v>
      </c>
      <c r="AR194" s="2">
        <v>3</v>
      </c>
      <c r="AS194" s="2">
        <v>118</v>
      </c>
      <c r="AT194" s="2">
        <v>102</v>
      </c>
      <c r="AU194" s="2">
        <f t="shared" si="14"/>
        <v>102</v>
      </c>
      <c r="AV194" s="2">
        <f>IF(AU194-AR194&gt;'Inputs and Outputs Part A'!$B$4,AU194-AR194-'Inputs and Outputs Part A'!$B$4,0)</f>
        <v>0</v>
      </c>
      <c r="AW194" s="2"/>
    </row>
    <row r="195" spans="1:49" x14ac:dyDescent="0.3">
      <c r="A195" s="6">
        <v>193</v>
      </c>
      <c r="B195" t="s">
        <v>1106</v>
      </c>
      <c r="C195" s="7">
        <v>44261</v>
      </c>
      <c r="D195" s="2" t="s">
        <v>1</v>
      </c>
      <c r="E195" s="2">
        <v>3</v>
      </c>
      <c r="F195" s="2">
        <v>99</v>
      </c>
      <c r="G195" s="2">
        <v>101</v>
      </c>
      <c r="H195">
        <f t="shared" si="10"/>
        <v>99</v>
      </c>
      <c r="I195">
        <f>IF(H195-E195&gt;'Inputs and Outputs Part A'!$B$4,H195-E195-'Inputs and Outputs Part A'!$B$4,0)</f>
        <v>0</v>
      </c>
      <c r="J195">
        <f>'Inputs and Outputs Part A'!$B$5*'Data Sheet B'!H195-'Inputs and Outputs Part A'!$B$6*'Data Sheet B'!I195</f>
        <v>3960</v>
      </c>
      <c r="L195" s="6">
        <v>193</v>
      </c>
      <c r="M195" t="s">
        <v>1106</v>
      </c>
      <c r="N195" s="7">
        <v>44261</v>
      </c>
      <c r="O195" s="2" t="s">
        <v>1</v>
      </c>
      <c r="P195" s="2">
        <v>3</v>
      </c>
      <c r="Q195" s="2">
        <v>99</v>
      </c>
      <c r="R195" s="2">
        <v>102</v>
      </c>
      <c r="S195" s="2">
        <f t="shared" si="11"/>
        <v>99</v>
      </c>
      <c r="T195" s="2">
        <f>IF(S195-P195&gt;'Inputs and Outputs Part A'!$B$4,S195-P195-'Inputs and Outputs Part A'!$B$4,0)</f>
        <v>0</v>
      </c>
      <c r="V195" s="6">
        <v>193</v>
      </c>
      <c r="W195" t="s">
        <v>1106</v>
      </c>
      <c r="X195" s="7">
        <v>44261</v>
      </c>
      <c r="Y195" s="2" t="s">
        <v>1</v>
      </c>
      <c r="Z195" s="2">
        <v>3</v>
      </c>
      <c r="AA195" s="2">
        <v>99</v>
      </c>
      <c r="AB195" s="2">
        <v>102</v>
      </c>
      <c r="AC195" s="2">
        <f t="shared" si="12"/>
        <v>99</v>
      </c>
      <c r="AD195" s="2">
        <f>IF(AC195-Z195&gt;'Inputs and Outputs Part A'!$B$4,AC195-Z195-'Inputs and Outputs Part A'!$B$4,0)</f>
        <v>0</v>
      </c>
      <c r="AE195" s="2"/>
      <c r="AF195" t="s">
        <v>1106</v>
      </c>
      <c r="AG195" s="7">
        <v>44261</v>
      </c>
      <c r="AH195" s="2" t="s">
        <v>1</v>
      </c>
      <c r="AI195" s="2">
        <v>3</v>
      </c>
      <c r="AJ195" s="2">
        <v>99</v>
      </c>
      <c r="AK195" s="2">
        <v>102</v>
      </c>
      <c r="AL195" s="2">
        <f t="shared" si="13"/>
        <v>99</v>
      </c>
      <c r="AM195" s="2">
        <f>IF(AL195-AI195&gt;'Inputs and Outputs Part A'!$B$4,AL195-AI195-'Inputs and Outputs Part A'!$B$4,0)</f>
        <v>0</v>
      </c>
      <c r="AN195" s="8"/>
      <c r="AO195" t="s">
        <v>1106</v>
      </c>
      <c r="AP195" s="7">
        <v>44261</v>
      </c>
      <c r="AQ195" s="2" t="s">
        <v>1</v>
      </c>
      <c r="AR195" s="2">
        <v>3</v>
      </c>
      <c r="AS195" s="2">
        <v>99</v>
      </c>
      <c r="AT195" s="2">
        <v>102</v>
      </c>
      <c r="AU195" s="2">
        <f t="shared" si="14"/>
        <v>99</v>
      </c>
      <c r="AV195" s="2">
        <f>IF(AU195-AR195&gt;'Inputs and Outputs Part A'!$B$4,AU195-AR195-'Inputs and Outputs Part A'!$B$4,0)</f>
        <v>0</v>
      </c>
      <c r="AW195" s="2"/>
    </row>
    <row r="196" spans="1:49" x14ac:dyDescent="0.3">
      <c r="A196" s="6">
        <v>194</v>
      </c>
      <c r="B196" t="s">
        <v>1106</v>
      </c>
      <c r="C196" s="7">
        <v>44261</v>
      </c>
      <c r="D196" s="2" t="s">
        <v>3</v>
      </c>
      <c r="E196" s="2">
        <v>2</v>
      </c>
      <c r="F196" s="2">
        <v>101</v>
      </c>
      <c r="G196" s="2">
        <v>101</v>
      </c>
      <c r="H196">
        <f t="shared" ref="H196:H259" si="15">MIN(F196:G196)</f>
        <v>101</v>
      </c>
      <c r="I196">
        <f>IF(H196-E196&gt;'Inputs and Outputs Part A'!$B$4,H196-E196-'Inputs and Outputs Part A'!$B$4,0)</f>
        <v>0</v>
      </c>
      <c r="J196">
        <f>'Inputs and Outputs Part A'!$B$5*'Data Sheet B'!H196-'Inputs and Outputs Part A'!$B$6*'Data Sheet B'!I196</f>
        <v>4040</v>
      </c>
      <c r="L196" s="6">
        <v>194</v>
      </c>
      <c r="M196" t="s">
        <v>1106</v>
      </c>
      <c r="N196" s="7">
        <v>44261</v>
      </c>
      <c r="O196" s="2" t="s">
        <v>3</v>
      </c>
      <c r="P196" s="2">
        <v>2</v>
      </c>
      <c r="Q196" s="2">
        <v>101</v>
      </c>
      <c r="R196" s="2">
        <v>102</v>
      </c>
      <c r="S196" s="2">
        <f t="shared" ref="S196:S259" si="16">MIN(R196,Q196)</f>
        <v>101</v>
      </c>
      <c r="T196" s="2">
        <f>IF(S196-P196&gt;'Inputs and Outputs Part A'!$B$4,S196-P196-'Inputs and Outputs Part A'!$B$4,0)</f>
        <v>0</v>
      </c>
      <c r="V196" s="6">
        <v>194</v>
      </c>
      <c r="W196" t="s">
        <v>1106</v>
      </c>
      <c r="X196" s="7">
        <v>44261</v>
      </c>
      <c r="Y196" s="2" t="s">
        <v>3</v>
      </c>
      <c r="Z196" s="2">
        <v>2</v>
      </c>
      <c r="AA196" s="2">
        <v>101</v>
      </c>
      <c r="AB196" s="2">
        <v>102</v>
      </c>
      <c r="AC196" s="2">
        <f t="shared" ref="AC196:AC259" si="17">MIN(AB196,AA196)</f>
        <v>101</v>
      </c>
      <c r="AD196" s="2">
        <f>IF(AC196-Z196&gt;'Inputs and Outputs Part A'!$B$4,AC196-Z196-'Inputs and Outputs Part A'!$B$4,0)</f>
        <v>0</v>
      </c>
      <c r="AE196" s="2"/>
      <c r="AF196" t="s">
        <v>1106</v>
      </c>
      <c r="AG196" s="7">
        <v>44261</v>
      </c>
      <c r="AH196" s="2" t="s">
        <v>3</v>
      </c>
      <c r="AI196" s="2">
        <v>2</v>
      </c>
      <c r="AJ196" s="2">
        <v>101</v>
      </c>
      <c r="AK196" s="2">
        <v>102</v>
      </c>
      <c r="AL196" s="2">
        <f t="shared" si="13"/>
        <v>101</v>
      </c>
      <c r="AM196" s="2">
        <f>IF(AL196-AI196&gt;'Inputs and Outputs Part A'!$B$4,AL196-AI196-'Inputs and Outputs Part A'!$B$4,0)</f>
        <v>0</v>
      </c>
      <c r="AN196" s="8"/>
      <c r="AO196" t="s">
        <v>1106</v>
      </c>
      <c r="AP196" s="7">
        <v>44261</v>
      </c>
      <c r="AQ196" s="2" t="s">
        <v>3</v>
      </c>
      <c r="AR196" s="2">
        <v>2</v>
      </c>
      <c r="AS196" s="2">
        <v>101</v>
      </c>
      <c r="AT196" s="2">
        <v>102</v>
      </c>
      <c r="AU196" s="2">
        <f t="shared" si="14"/>
        <v>101</v>
      </c>
      <c r="AV196" s="2">
        <f>IF(AU196-AR196&gt;'Inputs and Outputs Part A'!$B$4,AU196-AR196-'Inputs and Outputs Part A'!$B$4,0)</f>
        <v>0</v>
      </c>
      <c r="AW196" s="2"/>
    </row>
    <row r="197" spans="1:49" x14ac:dyDescent="0.3">
      <c r="A197" s="6">
        <v>195</v>
      </c>
      <c r="B197" t="s">
        <v>1106</v>
      </c>
      <c r="C197" s="7">
        <v>44261</v>
      </c>
      <c r="D197" s="2" t="s">
        <v>2</v>
      </c>
      <c r="E197" s="2">
        <v>0</v>
      </c>
      <c r="F197" s="2">
        <v>114</v>
      </c>
      <c r="G197" s="2">
        <v>101</v>
      </c>
      <c r="H197">
        <f t="shared" si="15"/>
        <v>101</v>
      </c>
      <c r="I197">
        <f>IF(H197-E197&gt;'Inputs and Outputs Part A'!$B$4,H197-E197-'Inputs and Outputs Part A'!$B$4,0)</f>
        <v>1</v>
      </c>
      <c r="J197">
        <f>'Inputs and Outputs Part A'!$B$5*'Data Sheet B'!H197-'Inputs and Outputs Part A'!$B$6*'Data Sheet B'!I197</f>
        <v>3940</v>
      </c>
      <c r="L197" s="6">
        <v>195</v>
      </c>
      <c r="M197" t="s">
        <v>1106</v>
      </c>
      <c r="N197" s="7">
        <v>44261</v>
      </c>
      <c r="O197" s="2" t="s">
        <v>2</v>
      </c>
      <c r="P197" s="2">
        <v>0</v>
      </c>
      <c r="Q197" s="2">
        <v>114</v>
      </c>
      <c r="R197" s="2">
        <v>102</v>
      </c>
      <c r="S197" s="2">
        <f t="shared" si="16"/>
        <v>102</v>
      </c>
      <c r="T197" s="2">
        <f>IF(S197-P197&gt;'Inputs and Outputs Part A'!$B$4,S197-P197-'Inputs and Outputs Part A'!$B$4,0)</f>
        <v>2</v>
      </c>
      <c r="V197" s="6">
        <v>195</v>
      </c>
      <c r="W197" t="s">
        <v>1106</v>
      </c>
      <c r="X197" s="7">
        <v>44261</v>
      </c>
      <c r="Y197" s="2" t="s">
        <v>2</v>
      </c>
      <c r="Z197" s="2">
        <v>0</v>
      </c>
      <c r="AA197" s="2">
        <v>114</v>
      </c>
      <c r="AB197" s="2">
        <v>102</v>
      </c>
      <c r="AC197" s="2">
        <f t="shared" si="17"/>
        <v>102</v>
      </c>
      <c r="AD197" s="2">
        <f>IF(AC197-Z197&gt;'Inputs and Outputs Part A'!$B$4,AC197-Z197-'Inputs and Outputs Part A'!$B$4,0)</f>
        <v>2</v>
      </c>
      <c r="AE197" s="2"/>
      <c r="AF197" t="s">
        <v>1106</v>
      </c>
      <c r="AG197" s="7">
        <v>44261</v>
      </c>
      <c r="AH197" s="2" t="s">
        <v>2</v>
      </c>
      <c r="AI197" s="2">
        <v>0</v>
      </c>
      <c r="AJ197" s="2">
        <v>114</v>
      </c>
      <c r="AK197" s="2">
        <v>102</v>
      </c>
      <c r="AL197" s="2">
        <f t="shared" ref="AL197:AL260" si="18">MIN(AK197,AJ197)</f>
        <v>102</v>
      </c>
      <c r="AM197" s="2">
        <f>IF(AL197-AI197&gt;'Inputs and Outputs Part A'!$B$4,AL197-AI197-'Inputs and Outputs Part A'!$B$4,0)</f>
        <v>2</v>
      </c>
      <c r="AN197" s="8"/>
      <c r="AO197" t="s">
        <v>1106</v>
      </c>
      <c r="AP197" s="7">
        <v>44261</v>
      </c>
      <c r="AQ197" s="2" t="s">
        <v>2</v>
      </c>
      <c r="AR197" s="2">
        <v>0</v>
      </c>
      <c r="AS197" s="2">
        <v>114</v>
      </c>
      <c r="AT197" s="2">
        <v>102</v>
      </c>
      <c r="AU197" s="2">
        <f t="shared" ref="AU197:AU260" si="19">MIN(AT197,AS197)</f>
        <v>102</v>
      </c>
      <c r="AV197" s="2">
        <f>IF(AU197-AR197&gt;'Inputs and Outputs Part A'!$B$4,AU197-AR197-'Inputs and Outputs Part A'!$B$4,0)</f>
        <v>2</v>
      </c>
      <c r="AW197" s="2"/>
    </row>
    <row r="198" spans="1:49" x14ac:dyDescent="0.3">
      <c r="A198" s="6">
        <v>196</v>
      </c>
      <c r="B198" t="s">
        <v>1105</v>
      </c>
      <c r="C198" s="7">
        <v>44262</v>
      </c>
      <c r="D198" s="2" t="s">
        <v>1</v>
      </c>
      <c r="E198" s="2">
        <v>5</v>
      </c>
      <c r="F198" s="2">
        <v>110</v>
      </c>
      <c r="G198" s="2">
        <v>101</v>
      </c>
      <c r="H198">
        <f t="shared" si="15"/>
        <v>101</v>
      </c>
      <c r="I198">
        <f>IF(H198-E198&gt;'Inputs and Outputs Part A'!$B$4,H198-E198-'Inputs and Outputs Part A'!$B$4,0)</f>
        <v>0</v>
      </c>
      <c r="J198">
        <f>'Inputs and Outputs Part A'!$B$5*'Data Sheet B'!H198-'Inputs and Outputs Part A'!$B$6*'Data Sheet B'!I198</f>
        <v>4040</v>
      </c>
      <c r="L198" s="6">
        <v>196</v>
      </c>
      <c r="M198" t="s">
        <v>1105</v>
      </c>
      <c r="N198" s="7">
        <v>44262</v>
      </c>
      <c r="O198" s="2" t="s">
        <v>1</v>
      </c>
      <c r="P198" s="2">
        <v>5</v>
      </c>
      <c r="Q198" s="2">
        <v>110</v>
      </c>
      <c r="R198" s="2">
        <v>102</v>
      </c>
      <c r="S198" s="2">
        <f t="shared" si="16"/>
        <v>102</v>
      </c>
      <c r="T198" s="2">
        <f>IF(S198-P198&gt;'Inputs and Outputs Part A'!$B$4,S198-P198-'Inputs and Outputs Part A'!$B$4,0)</f>
        <v>0</v>
      </c>
      <c r="V198" s="6">
        <v>196</v>
      </c>
      <c r="W198" t="s">
        <v>1105</v>
      </c>
      <c r="X198" s="7">
        <v>44262</v>
      </c>
      <c r="Y198" s="2" t="s">
        <v>1</v>
      </c>
      <c r="Z198" s="2">
        <v>5</v>
      </c>
      <c r="AA198" s="2">
        <v>110</v>
      </c>
      <c r="AB198" s="2">
        <v>102</v>
      </c>
      <c r="AC198" s="2">
        <f t="shared" si="17"/>
        <v>102</v>
      </c>
      <c r="AD198" s="2">
        <f>IF(AC198-Z198&gt;'Inputs and Outputs Part A'!$B$4,AC198-Z198-'Inputs and Outputs Part A'!$B$4,0)</f>
        <v>0</v>
      </c>
      <c r="AE198" s="2"/>
      <c r="AF198" t="s">
        <v>1105</v>
      </c>
      <c r="AG198" s="7">
        <v>44262</v>
      </c>
      <c r="AH198" s="2" t="s">
        <v>1</v>
      </c>
      <c r="AI198" s="2">
        <v>5</v>
      </c>
      <c r="AJ198" s="2">
        <v>110</v>
      </c>
      <c r="AK198" s="2">
        <v>102</v>
      </c>
      <c r="AL198" s="2">
        <f t="shared" si="18"/>
        <v>102</v>
      </c>
      <c r="AM198" s="2">
        <f>IF(AL198-AI198&gt;'Inputs and Outputs Part A'!$B$4,AL198-AI198-'Inputs and Outputs Part A'!$B$4,0)</f>
        <v>0</v>
      </c>
      <c r="AN198" s="8"/>
      <c r="AO198" t="s">
        <v>1105</v>
      </c>
      <c r="AP198" s="7">
        <v>44262</v>
      </c>
      <c r="AQ198" s="2" t="s">
        <v>1</v>
      </c>
      <c r="AR198" s="2">
        <v>5</v>
      </c>
      <c r="AS198" s="2">
        <v>110</v>
      </c>
      <c r="AT198" s="2">
        <v>102</v>
      </c>
      <c r="AU198" s="2">
        <f t="shared" si="19"/>
        <v>102</v>
      </c>
      <c r="AV198" s="2">
        <f>IF(AU198-AR198&gt;'Inputs and Outputs Part A'!$B$4,AU198-AR198-'Inputs and Outputs Part A'!$B$4,0)</f>
        <v>0</v>
      </c>
      <c r="AW198" s="2"/>
    </row>
    <row r="199" spans="1:49" x14ac:dyDescent="0.3">
      <c r="A199" s="6">
        <v>197</v>
      </c>
      <c r="B199" t="s">
        <v>1105</v>
      </c>
      <c r="C199" s="7">
        <v>44262</v>
      </c>
      <c r="D199" s="2" t="s">
        <v>3</v>
      </c>
      <c r="E199" s="2">
        <v>1</v>
      </c>
      <c r="F199" s="2">
        <v>100</v>
      </c>
      <c r="G199" s="2">
        <v>101</v>
      </c>
      <c r="H199">
        <f t="shared" si="15"/>
        <v>100</v>
      </c>
      <c r="I199">
        <f>IF(H199-E199&gt;'Inputs and Outputs Part A'!$B$4,H199-E199-'Inputs and Outputs Part A'!$B$4,0)</f>
        <v>0</v>
      </c>
      <c r="J199">
        <f>'Inputs and Outputs Part A'!$B$5*'Data Sheet B'!H199-'Inputs and Outputs Part A'!$B$6*'Data Sheet B'!I199</f>
        <v>4000</v>
      </c>
      <c r="L199" s="6">
        <v>197</v>
      </c>
      <c r="M199" t="s">
        <v>1105</v>
      </c>
      <c r="N199" s="7">
        <v>44262</v>
      </c>
      <c r="O199" s="2" t="s">
        <v>3</v>
      </c>
      <c r="P199" s="2">
        <v>1</v>
      </c>
      <c r="Q199" s="2">
        <v>100</v>
      </c>
      <c r="R199" s="2">
        <v>102</v>
      </c>
      <c r="S199" s="2">
        <f t="shared" si="16"/>
        <v>100</v>
      </c>
      <c r="T199" s="2">
        <f>IF(S199-P199&gt;'Inputs and Outputs Part A'!$B$4,S199-P199-'Inputs and Outputs Part A'!$B$4,0)</f>
        <v>0</v>
      </c>
      <c r="V199" s="6">
        <v>197</v>
      </c>
      <c r="W199" t="s">
        <v>1105</v>
      </c>
      <c r="X199" s="7">
        <v>44262</v>
      </c>
      <c r="Y199" s="2" t="s">
        <v>3</v>
      </c>
      <c r="Z199" s="2">
        <v>1</v>
      </c>
      <c r="AA199" s="2">
        <v>100</v>
      </c>
      <c r="AB199" s="2">
        <v>102</v>
      </c>
      <c r="AC199" s="2">
        <f t="shared" si="17"/>
        <v>100</v>
      </c>
      <c r="AD199" s="2">
        <f>IF(AC199-Z199&gt;'Inputs and Outputs Part A'!$B$4,AC199-Z199-'Inputs and Outputs Part A'!$B$4,0)</f>
        <v>0</v>
      </c>
      <c r="AE199" s="2"/>
      <c r="AF199" t="s">
        <v>1105</v>
      </c>
      <c r="AG199" s="7">
        <v>44262</v>
      </c>
      <c r="AH199" s="2" t="s">
        <v>3</v>
      </c>
      <c r="AI199" s="2">
        <v>1</v>
      </c>
      <c r="AJ199" s="2">
        <v>100</v>
      </c>
      <c r="AK199" s="2">
        <v>102</v>
      </c>
      <c r="AL199" s="2">
        <f t="shared" si="18"/>
        <v>100</v>
      </c>
      <c r="AM199" s="2">
        <f>IF(AL199-AI199&gt;'Inputs and Outputs Part A'!$B$4,AL199-AI199-'Inputs and Outputs Part A'!$B$4,0)</f>
        <v>0</v>
      </c>
      <c r="AN199" s="8"/>
      <c r="AO199" t="s">
        <v>1105</v>
      </c>
      <c r="AP199" s="7">
        <v>44262</v>
      </c>
      <c r="AQ199" s="2" t="s">
        <v>3</v>
      </c>
      <c r="AR199" s="2">
        <v>1</v>
      </c>
      <c r="AS199" s="2">
        <v>100</v>
      </c>
      <c r="AT199" s="2">
        <v>102</v>
      </c>
      <c r="AU199" s="2">
        <f t="shared" si="19"/>
        <v>100</v>
      </c>
      <c r="AV199" s="2">
        <f>IF(AU199-AR199&gt;'Inputs and Outputs Part A'!$B$4,AU199-AR199-'Inputs and Outputs Part A'!$B$4,0)</f>
        <v>0</v>
      </c>
      <c r="AW199" s="2"/>
    </row>
    <row r="200" spans="1:49" x14ac:dyDescent="0.3">
      <c r="A200" s="6">
        <v>198</v>
      </c>
      <c r="B200" t="s">
        <v>1105</v>
      </c>
      <c r="C200" s="7">
        <v>44262</v>
      </c>
      <c r="D200" s="2" t="s">
        <v>2</v>
      </c>
      <c r="E200" s="2">
        <v>0</v>
      </c>
      <c r="F200" s="2">
        <v>102</v>
      </c>
      <c r="G200" s="2">
        <v>101</v>
      </c>
      <c r="H200">
        <f t="shared" si="15"/>
        <v>101</v>
      </c>
      <c r="I200">
        <f>IF(H200-E200&gt;'Inputs and Outputs Part A'!$B$4,H200-E200-'Inputs and Outputs Part A'!$B$4,0)</f>
        <v>1</v>
      </c>
      <c r="J200">
        <f>'Inputs and Outputs Part A'!$B$5*'Data Sheet B'!H200-'Inputs and Outputs Part A'!$B$6*'Data Sheet B'!I200</f>
        <v>3940</v>
      </c>
      <c r="L200" s="6">
        <v>198</v>
      </c>
      <c r="M200" t="s">
        <v>1105</v>
      </c>
      <c r="N200" s="7">
        <v>44262</v>
      </c>
      <c r="O200" s="2" t="s">
        <v>2</v>
      </c>
      <c r="P200" s="2">
        <v>0</v>
      </c>
      <c r="Q200" s="2">
        <v>102</v>
      </c>
      <c r="R200" s="2">
        <v>102</v>
      </c>
      <c r="S200" s="2">
        <f t="shared" si="16"/>
        <v>102</v>
      </c>
      <c r="T200" s="2">
        <f>IF(S200-P200&gt;'Inputs and Outputs Part A'!$B$4,S200-P200-'Inputs and Outputs Part A'!$B$4,0)</f>
        <v>2</v>
      </c>
      <c r="V200" s="6">
        <v>198</v>
      </c>
      <c r="W200" t="s">
        <v>1105</v>
      </c>
      <c r="X200" s="7">
        <v>44262</v>
      </c>
      <c r="Y200" s="2" t="s">
        <v>2</v>
      </c>
      <c r="Z200" s="2">
        <v>0</v>
      </c>
      <c r="AA200" s="2">
        <v>102</v>
      </c>
      <c r="AB200" s="2">
        <v>102</v>
      </c>
      <c r="AC200" s="2">
        <f t="shared" si="17"/>
        <v>102</v>
      </c>
      <c r="AD200" s="2">
        <f>IF(AC200-Z200&gt;'Inputs and Outputs Part A'!$B$4,AC200-Z200-'Inputs and Outputs Part A'!$B$4,0)</f>
        <v>2</v>
      </c>
      <c r="AE200" s="2"/>
      <c r="AF200" t="s">
        <v>1105</v>
      </c>
      <c r="AG200" s="7">
        <v>44262</v>
      </c>
      <c r="AH200" s="2" t="s">
        <v>2</v>
      </c>
      <c r="AI200" s="2">
        <v>0</v>
      </c>
      <c r="AJ200" s="2">
        <v>102</v>
      </c>
      <c r="AK200" s="2">
        <v>102</v>
      </c>
      <c r="AL200" s="2">
        <f t="shared" si="18"/>
        <v>102</v>
      </c>
      <c r="AM200" s="2">
        <f>IF(AL200-AI200&gt;'Inputs and Outputs Part A'!$B$4,AL200-AI200-'Inputs and Outputs Part A'!$B$4,0)</f>
        <v>2</v>
      </c>
      <c r="AN200" s="8"/>
      <c r="AO200" t="s">
        <v>1105</v>
      </c>
      <c r="AP200" s="7">
        <v>44262</v>
      </c>
      <c r="AQ200" s="2" t="s">
        <v>2</v>
      </c>
      <c r="AR200" s="2">
        <v>0</v>
      </c>
      <c r="AS200" s="2">
        <v>102</v>
      </c>
      <c r="AT200" s="2">
        <v>102</v>
      </c>
      <c r="AU200" s="2">
        <f t="shared" si="19"/>
        <v>102</v>
      </c>
      <c r="AV200" s="2">
        <f>IF(AU200-AR200&gt;'Inputs and Outputs Part A'!$B$4,AU200-AR200-'Inputs and Outputs Part A'!$B$4,0)</f>
        <v>2</v>
      </c>
      <c r="AW200" s="2"/>
    </row>
    <row r="201" spans="1:49" x14ac:dyDescent="0.3">
      <c r="A201" s="6">
        <v>199</v>
      </c>
      <c r="B201" t="s">
        <v>1104</v>
      </c>
      <c r="C201" s="7">
        <v>44263</v>
      </c>
      <c r="D201" s="2" t="s">
        <v>1</v>
      </c>
      <c r="E201" s="2">
        <v>2</v>
      </c>
      <c r="F201" s="2">
        <v>98</v>
      </c>
      <c r="G201" s="2">
        <v>101</v>
      </c>
      <c r="H201">
        <f t="shared" si="15"/>
        <v>98</v>
      </c>
      <c r="I201">
        <f>IF(H201-E201&gt;'Inputs and Outputs Part A'!$B$4,H201-E201-'Inputs and Outputs Part A'!$B$4,0)</f>
        <v>0</v>
      </c>
      <c r="J201">
        <f>'Inputs and Outputs Part A'!$B$5*'Data Sheet B'!H201-'Inputs and Outputs Part A'!$B$6*'Data Sheet B'!I201</f>
        <v>3920</v>
      </c>
      <c r="L201" s="6">
        <v>199</v>
      </c>
      <c r="M201" t="s">
        <v>1104</v>
      </c>
      <c r="N201" s="7">
        <v>44263</v>
      </c>
      <c r="O201" s="2" t="s">
        <v>1</v>
      </c>
      <c r="P201" s="2">
        <v>2</v>
      </c>
      <c r="Q201" s="2">
        <v>98</v>
      </c>
      <c r="R201" s="2">
        <v>102</v>
      </c>
      <c r="S201" s="2">
        <f t="shared" si="16"/>
        <v>98</v>
      </c>
      <c r="T201" s="2">
        <f>IF(S201-P201&gt;'Inputs and Outputs Part A'!$B$4,S201-P201-'Inputs and Outputs Part A'!$B$4,0)</f>
        <v>0</v>
      </c>
      <c r="V201" s="6">
        <v>199</v>
      </c>
      <c r="W201" t="s">
        <v>1104</v>
      </c>
      <c r="X201" s="7">
        <v>44263</v>
      </c>
      <c r="Y201" s="2" t="s">
        <v>1</v>
      </c>
      <c r="Z201" s="2">
        <v>2</v>
      </c>
      <c r="AA201" s="2">
        <v>98</v>
      </c>
      <c r="AB201" s="2">
        <v>102</v>
      </c>
      <c r="AC201" s="2">
        <f t="shared" si="17"/>
        <v>98</v>
      </c>
      <c r="AD201" s="2">
        <f>IF(AC201-Z201&gt;'Inputs and Outputs Part A'!$B$4,AC201-Z201-'Inputs and Outputs Part A'!$B$4,0)</f>
        <v>0</v>
      </c>
      <c r="AE201" s="2"/>
      <c r="AF201" t="s">
        <v>1104</v>
      </c>
      <c r="AG201" s="7">
        <v>44263</v>
      </c>
      <c r="AH201" s="2" t="s">
        <v>1</v>
      </c>
      <c r="AI201" s="2">
        <v>2</v>
      </c>
      <c r="AJ201" s="2">
        <v>98</v>
      </c>
      <c r="AK201" s="2">
        <v>102</v>
      </c>
      <c r="AL201" s="2">
        <f t="shared" si="18"/>
        <v>98</v>
      </c>
      <c r="AM201" s="2">
        <f>IF(AL201-AI201&gt;'Inputs and Outputs Part A'!$B$4,AL201-AI201-'Inputs and Outputs Part A'!$B$4,0)</f>
        <v>0</v>
      </c>
      <c r="AN201" s="8"/>
      <c r="AO201" t="s">
        <v>1104</v>
      </c>
      <c r="AP201" s="7">
        <v>44263</v>
      </c>
      <c r="AQ201" s="2" t="s">
        <v>1</v>
      </c>
      <c r="AR201" s="2">
        <v>2</v>
      </c>
      <c r="AS201" s="2">
        <v>98</v>
      </c>
      <c r="AT201" s="2">
        <v>102</v>
      </c>
      <c r="AU201" s="2">
        <f t="shared" si="19"/>
        <v>98</v>
      </c>
      <c r="AV201" s="2">
        <f>IF(AU201-AR201&gt;'Inputs and Outputs Part A'!$B$4,AU201-AR201-'Inputs and Outputs Part A'!$B$4,0)</f>
        <v>0</v>
      </c>
      <c r="AW201" s="2"/>
    </row>
    <row r="202" spans="1:49" x14ac:dyDescent="0.3">
      <c r="A202" s="6">
        <v>200</v>
      </c>
      <c r="B202" t="s">
        <v>1104</v>
      </c>
      <c r="C202" s="7">
        <v>44263</v>
      </c>
      <c r="D202" s="2" t="s">
        <v>3</v>
      </c>
      <c r="E202" s="2">
        <v>1</v>
      </c>
      <c r="F202" s="2">
        <v>102</v>
      </c>
      <c r="G202" s="2">
        <v>101</v>
      </c>
      <c r="H202">
        <f t="shared" si="15"/>
        <v>101</v>
      </c>
      <c r="I202">
        <f>IF(H202-E202&gt;'Inputs and Outputs Part A'!$B$4,H202-E202-'Inputs and Outputs Part A'!$B$4,0)</f>
        <v>0</v>
      </c>
      <c r="J202">
        <f>'Inputs and Outputs Part A'!$B$5*'Data Sheet B'!H202-'Inputs and Outputs Part A'!$B$6*'Data Sheet B'!I202</f>
        <v>4040</v>
      </c>
      <c r="L202" s="6">
        <v>200</v>
      </c>
      <c r="M202" t="s">
        <v>1104</v>
      </c>
      <c r="N202" s="7">
        <v>44263</v>
      </c>
      <c r="O202" s="2" t="s">
        <v>3</v>
      </c>
      <c r="P202" s="2">
        <v>1</v>
      </c>
      <c r="Q202" s="2">
        <v>102</v>
      </c>
      <c r="R202" s="2">
        <v>102</v>
      </c>
      <c r="S202" s="2">
        <f t="shared" si="16"/>
        <v>102</v>
      </c>
      <c r="T202" s="2">
        <f>IF(S202-P202&gt;'Inputs and Outputs Part A'!$B$4,S202-P202-'Inputs and Outputs Part A'!$B$4,0)</f>
        <v>1</v>
      </c>
      <c r="V202" s="6">
        <v>200</v>
      </c>
      <c r="W202" t="s">
        <v>1104</v>
      </c>
      <c r="X202" s="7">
        <v>44263</v>
      </c>
      <c r="Y202" s="2" t="s">
        <v>3</v>
      </c>
      <c r="Z202" s="2">
        <v>1</v>
      </c>
      <c r="AA202" s="2">
        <v>102</v>
      </c>
      <c r="AB202" s="2">
        <v>102</v>
      </c>
      <c r="AC202" s="2">
        <f t="shared" si="17"/>
        <v>102</v>
      </c>
      <c r="AD202" s="2">
        <f>IF(AC202-Z202&gt;'Inputs and Outputs Part A'!$B$4,AC202-Z202-'Inputs and Outputs Part A'!$B$4,0)</f>
        <v>1</v>
      </c>
      <c r="AE202" s="2"/>
      <c r="AF202" t="s">
        <v>1104</v>
      </c>
      <c r="AG202" s="7">
        <v>44263</v>
      </c>
      <c r="AH202" s="2" t="s">
        <v>3</v>
      </c>
      <c r="AI202" s="2">
        <v>1</v>
      </c>
      <c r="AJ202" s="2">
        <v>102</v>
      </c>
      <c r="AK202" s="2">
        <v>102</v>
      </c>
      <c r="AL202" s="2">
        <f t="shared" si="18"/>
        <v>102</v>
      </c>
      <c r="AM202" s="2">
        <f>IF(AL202-AI202&gt;'Inputs and Outputs Part A'!$B$4,AL202-AI202-'Inputs and Outputs Part A'!$B$4,0)</f>
        <v>1</v>
      </c>
      <c r="AN202" s="8"/>
      <c r="AO202" t="s">
        <v>1104</v>
      </c>
      <c r="AP202" s="7">
        <v>44263</v>
      </c>
      <c r="AQ202" s="2" t="s">
        <v>3</v>
      </c>
      <c r="AR202" s="2">
        <v>1</v>
      </c>
      <c r="AS202" s="2">
        <v>102</v>
      </c>
      <c r="AT202" s="2">
        <v>102</v>
      </c>
      <c r="AU202" s="2">
        <f t="shared" si="19"/>
        <v>102</v>
      </c>
      <c r="AV202" s="2">
        <f>IF(AU202-AR202&gt;'Inputs and Outputs Part A'!$B$4,AU202-AR202-'Inputs and Outputs Part A'!$B$4,0)</f>
        <v>1</v>
      </c>
      <c r="AW202" s="2"/>
    </row>
    <row r="203" spans="1:49" x14ac:dyDescent="0.3">
      <c r="A203" s="6">
        <v>201</v>
      </c>
      <c r="B203" t="s">
        <v>1104</v>
      </c>
      <c r="C203" s="7">
        <v>44263</v>
      </c>
      <c r="D203" s="2" t="s">
        <v>2</v>
      </c>
      <c r="E203" s="2">
        <v>1</v>
      </c>
      <c r="F203" s="2">
        <v>101</v>
      </c>
      <c r="G203" s="2">
        <v>101</v>
      </c>
      <c r="H203">
        <f t="shared" si="15"/>
        <v>101</v>
      </c>
      <c r="I203">
        <f>IF(H203-E203&gt;'Inputs and Outputs Part A'!$B$4,H203-E203-'Inputs and Outputs Part A'!$B$4,0)</f>
        <v>0</v>
      </c>
      <c r="J203">
        <f>'Inputs and Outputs Part A'!$B$5*'Data Sheet B'!H203-'Inputs and Outputs Part A'!$B$6*'Data Sheet B'!I203</f>
        <v>4040</v>
      </c>
      <c r="L203" s="6">
        <v>201</v>
      </c>
      <c r="M203" t="s">
        <v>1104</v>
      </c>
      <c r="N203" s="7">
        <v>44263</v>
      </c>
      <c r="O203" s="2" t="s">
        <v>2</v>
      </c>
      <c r="P203" s="2">
        <v>1</v>
      </c>
      <c r="Q203" s="2">
        <v>101</v>
      </c>
      <c r="R203" s="2">
        <v>102</v>
      </c>
      <c r="S203" s="2">
        <f t="shared" si="16"/>
        <v>101</v>
      </c>
      <c r="T203" s="2">
        <f>IF(S203-P203&gt;'Inputs and Outputs Part A'!$B$4,S203-P203-'Inputs and Outputs Part A'!$B$4,0)</f>
        <v>0</v>
      </c>
      <c r="V203" s="6">
        <v>201</v>
      </c>
      <c r="W203" t="s">
        <v>1104</v>
      </c>
      <c r="X203" s="7">
        <v>44263</v>
      </c>
      <c r="Y203" s="2" t="s">
        <v>2</v>
      </c>
      <c r="Z203" s="2">
        <v>1</v>
      </c>
      <c r="AA203" s="2">
        <v>101</v>
      </c>
      <c r="AB203" s="2">
        <v>102</v>
      </c>
      <c r="AC203" s="2">
        <f t="shared" si="17"/>
        <v>101</v>
      </c>
      <c r="AD203" s="2">
        <f>IF(AC203-Z203&gt;'Inputs and Outputs Part A'!$B$4,AC203-Z203-'Inputs and Outputs Part A'!$B$4,0)</f>
        <v>0</v>
      </c>
      <c r="AE203" s="2"/>
      <c r="AF203" t="s">
        <v>1104</v>
      </c>
      <c r="AG203" s="7">
        <v>44263</v>
      </c>
      <c r="AH203" s="2" t="s">
        <v>2</v>
      </c>
      <c r="AI203" s="2">
        <v>1</v>
      </c>
      <c r="AJ203" s="2">
        <v>101</v>
      </c>
      <c r="AK203" s="2">
        <v>102</v>
      </c>
      <c r="AL203" s="2">
        <f t="shared" si="18"/>
        <v>101</v>
      </c>
      <c r="AM203" s="2">
        <f>IF(AL203-AI203&gt;'Inputs and Outputs Part A'!$B$4,AL203-AI203-'Inputs and Outputs Part A'!$B$4,0)</f>
        <v>0</v>
      </c>
      <c r="AN203" s="8"/>
      <c r="AO203" t="s">
        <v>1104</v>
      </c>
      <c r="AP203" s="7">
        <v>44263</v>
      </c>
      <c r="AQ203" s="2" t="s">
        <v>2</v>
      </c>
      <c r="AR203" s="2">
        <v>1</v>
      </c>
      <c r="AS203" s="2">
        <v>101</v>
      </c>
      <c r="AT203" s="2">
        <v>102</v>
      </c>
      <c r="AU203" s="2">
        <f t="shared" si="19"/>
        <v>101</v>
      </c>
      <c r="AV203" s="2">
        <f>IF(AU203-AR203&gt;'Inputs and Outputs Part A'!$B$4,AU203-AR203-'Inputs and Outputs Part A'!$B$4,0)</f>
        <v>0</v>
      </c>
      <c r="AW203" s="2"/>
    </row>
    <row r="204" spans="1:49" x14ac:dyDescent="0.3">
      <c r="A204" s="6">
        <v>202</v>
      </c>
      <c r="B204" t="s">
        <v>1103</v>
      </c>
      <c r="C204" s="7">
        <v>44264</v>
      </c>
      <c r="D204" s="2" t="s">
        <v>1</v>
      </c>
      <c r="E204" s="2">
        <v>1</v>
      </c>
      <c r="F204" s="2">
        <v>109</v>
      </c>
      <c r="G204" s="2">
        <v>101</v>
      </c>
      <c r="H204">
        <f t="shared" si="15"/>
        <v>101</v>
      </c>
      <c r="I204">
        <f>IF(H204-E204&gt;'Inputs and Outputs Part A'!$B$4,H204-E204-'Inputs and Outputs Part A'!$B$4,0)</f>
        <v>0</v>
      </c>
      <c r="J204">
        <f>'Inputs and Outputs Part A'!$B$5*'Data Sheet B'!H204-'Inputs and Outputs Part A'!$B$6*'Data Sheet B'!I204</f>
        <v>4040</v>
      </c>
      <c r="L204" s="6">
        <v>202</v>
      </c>
      <c r="M204" t="s">
        <v>1103</v>
      </c>
      <c r="N204" s="7">
        <v>44264</v>
      </c>
      <c r="O204" s="2" t="s">
        <v>1</v>
      </c>
      <c r="P204" s="2">
        <v>1</v>
      </c>
      <c r="Q204" s="2">
        <v>109</v>
      </c>
      <c r="R204" s="2">
        <v>102</v>
      </c>
      <c r="S204" s="2">
        <f t="shared" si="16"/>
        <v>102</v>
      </c>
      <c r="T204" s="2">
        <f>IF(S204-P204&gt;'Inputs and Outputs Part A'!$B$4,S204-P204-'Inputs and Outputs Part A'!$B$4,0)</f>
        <v>1</v>
      </c>
      <c r="V204" s="6">
        <v>202</v>
      </c>
      <c r="W204" t="s">
        <v>1103</v>
      </c>
      <c r="X204" s="7">
        <v>44264</v>
      </c>
      <c r="Y204" s="2" t="s">
        <v>1</v>
      </c>
      <c r="Z204" s="2">
        <v>1</v>
      </c>
      <c r="AA204" s="2">
        <v>109</v>
      </c>
      <c r="AB204" s="2">
        <v>102</v>
      </c>
      <c r="AC204" s="2">
        <f t="shared" si="17"/>
        <v>102</v>
      </c>
      <c r="AD204" s="2">
        <f>IF(AC204-Z204&gt;'Inputs and Outputs Part A'!$B$4,AC204-Z204-'Inputs and Outputs Part A'!$B$4,0)</f>
        <v>1</v>
      </c>
      <c r="AE204" s="2"/>
      <c r="AF204" t="s">
        <v>1103</v>
      </c>
      <c r="AG204" s="7">
        <v>44264</v>
      </c>
      <c r="AH204" s="2" t="s">
        <v>1</v>
      </c>
      <c r="AI204" s="2">
        <v>1</v>
      </c>
      <c r="AJ204" s="2">
        <v>109</v>
      </c>
      <c r="AK204" s="2">
        <v>102</v>
      </c>
      <c r="AL204" s="2">
        <f t="shared" si="18"/>
        <v>102</v>
      </c>
      <c r="AM204" s="2">
        <f>IF(AL204-AI204&gt;'Inputs and Outputs Part A'!$B$4,AL204-AI204-'Inputs and Outputs Part A'!$B$4,0)</f>
        <v>1</v>
      </c>
      <c r="AN204" s="8"/>
      <c r="AO204" t="s">
        <v>1103</v>
      </c>
      <c r="AP204" s="7">
        <v>44264</v>
      </c>
      <c r="AQ204" s="2" t="s">
        <v>1</v>
      </c>
      <c r="AR204" s="2">
        <v>1</v>
      </c>
      <c r="AS204" s="2">
        <v>109</v>
      </c>
      <c r="AT204" s="2">
        <v>102</v>
      </c>
      <c r="AU204" s="2">
        <f t="shared" si="19"/>
        <v>102</v>
      </c>
      <c r="AV204" s="2">
        <f>IF(AU204-AR204&gt;'Inputs and Outputs Part A'!$B$4,AU204-AR204-'Inputs and Outputs Part A'!$B$4,0)</f>
        <v>1</v>
      </c>
      <c r="AW204" s="2"/>
    </row>
    <row r="205" spans="1:49" x14ac:dyDescent="0.3">
      <c r="A205" s="6">
        <v>203</v>
      </c>
      <c r="B205" t="s">
        <v>1103</v>
      </c>
      <c r="C205" s="7">
        <v>44264</v>
      </c>
      <c r="D205" s="2" t="s">
        <v>3</v>
      </c>
      <c r="E205" s="2">
        <v>1</v>
      </c>
      <c r="F205" s="2">
        <v>98</v>
      </c>
      <c r="G205" s="2">
        <v>101</v>
      </c>
      <c r="H205">
        <f t="shared" si="15"/>
        <v>98</v>
      </c>
      <c r="I205">
        <f>IF(H205-E205&gt;'Inputs and Outputs Part A'!$B$4,H205-E205-'Inputs and Outputs Part A'!$B$4,0)</f>
        <v>0</v>
      </c>
      <c r="J205">
        <f>'Inputs and Outputs Part A'!$B$5*'Data Sheet B'!H205-'Inputs and Outputs Part A'!$B$6*'Data Sheet B'!I205</f>
        <v>3920</v>
      </c>
      <c r="L205" s="6">
        <v>203</v>
      </c>
      <c r="M205" t="s">
        <v>1103</v>
      </c>
      <c r="N205" s="7">
        <v>44264</v>
      </c>
      <c r="O205" s="2" t="s">
        <v>3</v>
      </c>
      <c r="P205" s="2">
        <v>1</v>
      </c>
      <c r="Q205" s="2">
        <v>98</v>
      </c>
      <c r="R205" s="2">
        <v>102</v>
      </c>
      <c r="S205" s="2">
        <f t="shared" si="16"/>
        <v>98</v>
      </c>
      <c r="T205" s="2">
        <f>IF(S205-P205&gt;'Inputs and Outputs Part A'!$B$4,S205-P205-'Inputs and Outputs Part A'!$B$4,0)</f>
        <v>0</v>
      </c>
      <c r="V205" s="6">
        <v>203</v>
      </c>
      <c r="W205" t="s">
        <v>1103</v>
      </c>
      <c r="X205" s="7">
        <v>44264</v>
      </c>
      <c r="Y205" s="2" t="s">
        <v>3</v>
      </c>
      <c r="Z205" s="2">
        <v>1</v>
      </c>
      <c r="AA205" s="2">
        <v>98</v>
      </c>
      <c r="AB205" s="2">
        <v>102</v>
      </c>
      <c r="AC205" s="2">
        <f t="shared" si="17"/>
        <v>98</v>
      </c>
      <c r="AD205" s="2">
        <f>IF(AC205-Z205&gt;'Inputs and Outputs Part A'!$B$4,AC205-Z205-'Inputs and Outputs Part A'!$B$4,0)</f>
        <v>0</v>
      </c>
      <c r="AE205" s="2"/>
      <c r="AF205" t="s">
        <v>1103</v>
      </c>
      <c r="AG205" s="7">
        <v>44264</v>
      </c>
      <c r="AH205" s="2" t="s">
        <v>3</v>
      </c>
      <c r="AI205" s="2">
        <v>1</v>
      </c>
      <c r="AJ205" s="2">
        <v>98</v>
      </c>
      <c r="AK205" s="2">
        <v>102</v>
      </c>
      <c r="AL205" s="2">
        <f t="shared" si="18"/>
        <v>98</v>
      </c>
      <c r="AM205" s="2">
        <f>IF(AL205-AI205&gt;'Inputs and Outputs Part A'!$B$4,AL205-AI205-'Inputs and Outputs Part A'!$B$4,0)</f>
        <v>0</v>
      </c>
      <c r="AN205" s="8"/>
      <c r="AO205" t="s">
        <v>1103</v>
      </c>
      <c r="AP205" s="7">
        <v>44264</v>
      </c>
      <c r="AQ205" s="2" t="s">
        <v>3</v>
      </c>
      <c r="AR205" s="2">
        <v>1</v>
      </c>
      <c r="AS205" s="2">
        <v>98</v>
      </c>
      <c r="AT205" s="2">
        <v>102</v>
      </c>
      <c r="AU205" s="2">
        <f t="shared" si="19"/>
        <v>98</v>
      </c>
      <c r="AV205" s="2">
        <f>IF(AU205-AR205&gt;'Inputs and Outputs Part A'!$B$4,AU205-AR205-'Inputs and Outputs Part A'!$B$4,0)</f>
        <v>0</v>
      </c>
      <c r="AW205" s="2"/>
    </row>
    <row r="206" spans="1:49" x14ac:dyDescent="0.3">
      <c r="A206" s="6">
        <v>204</v>
      </c>
      <c r="B206" t="s">
        <v>1103</v>
      </c>
      <c r="C206" s="7">
        <v>44264</v>
      </c>
      <c r="D206" s="2" t="s">
        <v>2</v>
      </c>
      <c r="E206" s="2">
        <v>1</v>
      </c>
      <c r="F206" s="2">
        <v>100</v>
      </c>
      <c r="G206" s="2">
        <v>101</v>
      </c>
      <c r="H206">
        <f t="shared" si="15"/>
        <v>100</v>
      </c>
      <c r="I206">
        <f>IF(H206-E206&gt;'Inputs and Outputs Part A'!$B$4,H206-E206-'Inputs and Outputs Part A'!$B$4,0)</f>
        <v>0</v>
      </c>
      <c r="J206">
        <f>'Inputs and Outputs Part A'!$B$5*'Data Sheet B'!H206-'Inputs and Outputs Part A'!$B$6*'Data Sheet B'!I206</f>
        <v>4000</v>
      </c>
      <c r="L206" s="6">
        <v>204</v>
      </c>
      <c r="M206" t="s">
        <v>1103</v>
      </c>
      <c r="N206" s="7">
        <v>44264</v>
      </c>
      <c r="O206" s="2" t="s">
        <v>2</v>
      </c>
      <c r="P206" s="2">
        <v>1</v>
      </c>
      <c r="Q206" s="2">
        <v>100</v>
      </c>
      <c r="R206" s="2">
        <v>102</v>
      </c>
      <c r="S206" s="2">
        <f t="shared" si="16"/>
        <v>100</v>
      </c>
      <c r="T206" s="2">
        <f>IF(S206-P206&gt;'Inputs and Outputs Part A'!$B$4,S206-P206-'Inputs and Outputs Part A'!$B$4,0)</f>
        <v>0</v>
      </c>
      <c r="V206" s="6">
        <v>204</v>
      </c>
      <c r="W206" t="s">
        <v>1103</v>
      </c>
      <c r="X206" s="7">
        <v>44264</v>
      </c>
      <c r="Y206" s="2" t="s">
        <v>2</v>
      </c>
      <c r="Z206" s="2">
        <v>1</v>
      </c>
      <c r="AA206" s="2">
        <v>100</v>
      </c>
      <c r="AB206" s="2">
        <v>102</v>
      </c>
      <c r="AC206" s="2">
        <f t="shared" si="17"/>
        <v>100</v>
      </c>
      <c r="AD206" s="2">
        <f>IF(AC206-Z206&gt;'Inputs and Outputs Part A'!$B$4,AC206-Z206-'Inputs and Outputs Part A'!$B$4,0)</f>
        <v>0</v>
      </c>
      <c r="AE206" s="2"/>
      <c r="AF206" t="s">
        <v>1103</v>
      </c>
      <c r="AG206" s="7">
        <v>44264</v>
      </c>
      <c r="AH206" s="2" t="s">
        <v>2</v>
      </c>
      <c r="AI206" s="2">
        <v>1</v>
      </c>
      <c r="AJ206" s="2">
        <v>100</v>
      </c>
      <c r="AK206" s="2">
        <v>102</v>
      </c>
      <c r="AL206" s="2">
        <f t="shared" si="18"/>
        <v>100</v>
      </c>
      <c r="AM206" s="2">
        <f>IF(AL206-AI206&gt;'Inputs and Outputs Part A'!$B$4,AL206-AI206-'Inputs and Outputs Part A'!$B$4,0)</f>
        <v>0</v>
      </c>
      <c r="AN206" s="8"/>
      <c r="AO206" t="s">
        <v>1103</v>
      </c>
      <c r="AP206" s="7">
        <v>44264</v>
      </c>
      <c r="AQ206" s="2" t="s">
        <v>2</v>
      </c>
      <c r="AR206" s="2">
        <v>1</v>
      </c>
      <c r="AS206" s="2">
        <v>100</v>
      </c>
      <c r="AT206" s="2">
        <v>102</v>
      </c>
      <c r="AU206" s="2">
        <f t="shared" si="19"/>
        <v>100</v>
      </c>
      <c r="AV206" s="2">
        <f>IF(AU206-AR206&gt;'Inputs and Outputs Part A'!$B$4,AU206-AR206-'Inputs and Outputs Part A'!$B$4,0)</f>
        <v>0</v>
      </c>
      <c r="AW206" s="2"/>
    </row>
    <row r="207" spans="1:49" x14ac:dyDescent="0.3">
      <c r="A207" s="6">
        <v>205</v>
      </c>
      <c r="B207" t="s">
        <v>1102</v>
      </c>
      <c r="C207" s="7">
        <v>44265</v>
      </c>
      <c r="D207" s="2" t="s">
        <v>1</v>
      </c>
      <c r="E207" s="2">
        <v>4</v>
      </c>
      <c r="F207" s="2">
        <v>110</v>
      </c>
      <c r="G207" s="2">
        <v>101</v>
      </c>
      <c r="H207">
        <f t="shared" si="15"/>
        <v>101</v>
      </c>
      <c r="I207">
        <f>IF(H207-E207&gt;'Inputs and Outputs Part A'!$B$4,H207-E207-'Inputs and Outputs Part A'!$B$4,0)</f>
        <v>0</v>
      </c>
      <c r="J207">
        <f>'Inputs and Outputs Part A'!$B$5*'Data Sheet B'!H207-'Inputs and Outputs Part A'!$B$6*'Data Sheet B'!I207</f>
        <v>4040</v>
      </c>
      <c r="L207" s="6">
        <v>205</v>
      </c>
      <c r="M207" t="s">
        <v>1102</v>
      </c>
      <c r="N207" s="7">
        <v>44265</v>
      </c>
      <c r="O207" s="2" t="s">
        <v>1</v>
      </c>
      <c r="P207" s="2">
        <v>4</v>
      </c>
      <c r="Q207" s="2">
        <v>110</v>
      </c>
      <c r="R207" s="2">
        <v>102</v>
      </c>
      <c r="S207" s="2">
        <f t="shared" si="16"/>
        <v>102</v>
      </c>
      <c r="T207" s="2">
        <f>IF(S207-P207&gt;'Inputs and Outputs Part A'!$B$4,S207-P207-'Inputs and Outputs Part A'!$B$4,0)</f>
        <v>0</v>
      </c>
      <c r="V207" s="6">
        <v>205</v>
      </c>
      <c r="W207" t="s">
        <v>1102</v>
      </c>
      <c r="X207" s="7">
        <v>44265</v>
      </c>
      <c r="Y207" s="2" t="s">
        <v>1</v>
      </c>
      <c r="Z207" s="2">
        <v>4</v>
      </c>
      <c r="AA207" s="2">
        <v>110</v>
      </c>
      <c r="AB207" s="2">
        <v>102</v>
      </c>
      <c r="AC207" s="2">
        <f t="shared" si="17"/>
        <v>102</v>
      </c>
      <c r="AD207" s="2">
        <f>IF(AC207-Z207&gt;'Inputs and Outputs Part A'!$B$4,AC207-Z207-'Inputs and Outputs Part A'!$B$4,0)</f>
        <v>0</v>
      </c>
      <c r="AE207" s="2"/>
      <c r="AF207" t="s">
        <v>1102</v>
      </c>
      <c r="AG207" s="7">
        <v>44265</v>
      </c>
      <c r="AH207" s="2" t="s">
        <v>1</v>
      </c>
      <c r="AI207" s="2">
        <v>4</v>
      </c>
      <c r="AJ207" s="2">
        <v>110</v>
      </c>
      <c r="AK207" s="2">
        <v>102</v>
      </c>
      <c r="AL207" s="2">
        <f t="shared" si="18"/>
        <v>102</v>
      </c>
      <c r="AM207" s="2">
        <f>IF(AL207-AI207&gt;'Inputs and Outputs Part A'!$B$4,AL207-AI207-'Inputs and Outputs Part A'!$B$4,0)</f>
        <v>0</v>
      </c>
      <c r="AN207" s="8"/>
      <c r="AO207" t="s">
        <v>1102</v>
      </c>
      <c r="AP207" s="7">
        <v>44265</v>
      </c>
      <c r="AQ207" s="2" t="s">
        <v>1</v>
      </c>
      <c r="AR207" s="2">
        <v>4</v>
      </c>
      <c r="AS207" s="2">
        <v>110</v>
      </c>
      <c r="AT207" s="2">
        <v>102</v>
      </c>
      <c r="AU207" s="2">
        <f t="shared" si="19"/>
        <v>102</v>
      </c>
      <c r="AV207" s="2">
        <f>IF(AU207-AR207&gt;'Inputs and Outputs Part A'!$B$4,AU207-AR207-'Inputs and Outputs Part A'!$B$4,0)</f>
        <v>0</v>
      </c>
      <c r="AW207" s="2"/>
    </row>
    <row r="208" spans="1:49" x14ac:dyDescent="0.3">
      <c r="A208" s="6">
        <v>206</v>
      </c>
      <c r="B208" t="s">
        <v>1102</v>
      </c>
      <c r="C208" s="7">
        <v>44265</v>
      </c>
      <c r="D208" s="2" t="s">
        <v>3</v>
      </c>
      <c r="E208" s="2">
        <v>3</v>
      </c>
      <c r="F208" s="2">
        <v>100</v>
      </c>
      <c r="G208" s="2">
        <v>101</v>
      </c>
      <c r="H208">
        <f t="shared" si="15"/>
        <v>100</v>
      </c>
      <c r="I208">
        <f>IF(H208-E208&gt;'Inputs and Outputs Part A'!$B$4,H208-E208-'Inputs and Outputs Part A'!$B$4,0)</f>
        <v>0</v>
      </c>
      <c r="J208">
        <f>'Inputs and Outputs Part A'!$B$5*'Data Sheet B'!H208-'Inputs and Outputs Part A'!$B$6*'Data Sheet B'!I208</f>
        <v>4000</v>
      </c>
      <c r="L208" s="6">
        <v>206</v>
      </c>
      <c r="M208" t="s">
        <v>1102</v>
      </c>
      <c r="N208" s="7">
        <v>44265</v>
      </c>
      <c r="O208" s="2" t="s">
        <v>3</v>
      </c>
      <c r="P208" s="2">
        <v>3</v>
      </c>
      <c r="Q208" s="2">
        <v>100</v>
      </c>
      <c r="R208" s="2">
        <v>102</v>
      </c>
      <c r="S208" s="2">
        <f t="shared" si="16"/>
        <v>100</v>
      </c>
      <c r="T208" s="2">
        <f>IF(S208-P208&gt;'Inputs and Outputs Part A'!$B$4,S208-P208-'Inputs and Outputs Part A'!$B$4,0)</f>
        <v>0</v>
      </c>
      <c r="V208" s="6">
        <v>206</v>
      </c>
      <c r="W208" t="s">
        <v>1102</v>
      </c>
      <c r="X208" s="7">
        <v>44265</v>
      </c>
      <c r="Y208" s="2" t="s">
        <v>3</v>
      </c>
      <c r="Z208" s="2">
        <v>3</v>
      </c>
      <c r="AA208" s="2">
        <v>100</v>
      </c>
      <c r="AB208" s="2">
        <v>102</v>
      </c>
      <c r="AC208" s="2">
        <f t="shared" si="17"/>
        <v>100</v>
      </c>
      <c r="AD208" s="2">
        <f>IF(AC208-Z208&gt;'Inputs and Outputs Part A'!$B$4,AC208-Z208-'Inputs and Outputs Part A'!$B$4,0)</f>
        <v>0</v>
      </c>
      <c r="AE208" s="2"/>
      <c r="AF208" t="s">
        <v>1102</v>
      </c>
      <c r="AG208" s="7">
        <v>44265</v>
      </c>
      <c r="AH208" s="2" t="s">
        <v>3</v>
      </c>
      <c r="AI208" s="2">
        <v>3</v>
      </c>
      <c r="AJ208" s="2">
        <v>100</v>
      </c>
      <c r="AK208" s="2">
        <v>102</v>
      </c>
      <c r="AL208" s="2">
        <f t="shared" si="18"/>
        <v>100</v>
      </c>
      <c r="AM208" s="2">
        <f>IF(AL208-AI208&gt;'Inputs and Outputs Part A'!$B$4,AL208-AI208-'Inputs and Outputs Part A'!$B$4,0)</f>
        <v>0</v>
      </c>
      <c r="AN208" s="8"/>
      <c r="AO208" t="s">
        <v>1102</v>
      </c>
      <c r="AP208" s="7">
        <v>44265</v>
      </c>
      <c r="AQ208" s="2" t="s">
        <v>3</v>
      </c>
      <c r="AR208" s="2">
        <v>3</v>
      </c>
      <c r="AS208" s="2">
        <v>100</v>
      </c>
      <c r="AT208" s="2">
        <v>102</v>
      </c>
      <c r="AU208" s="2">
        <f t="shared" si="19"/>
        <v>100</v>
      </c>
      <c r="AV208" s="2">
        <f>IF(AU208-AR208&gt;'Inputs and Outputs Part A'!$B$4,AU208-AR208-'Inputs and Outputs Part A'!$B$4,0)</f>
        <v>0</v>
      </c>
      <c r="AW208" s="2"/>
    </row>
    <row r="209" spans="1:49" x14ac:dyDescent="0.3">
      <c r="A209" s="6">
        <v>207</v>
      </c>
      <c r="B209" t="s">
        <v>1102</v>
      </c>
      <c r="C209" s="7">
        <v>44265</v>
      </c>
      <c r="D209" s="2" t="s">
        <v>2</v>
      </c>
      <c r="E209" s="2">
        <v>2</v>
      </c>
      <c r="F209" s="2">
        <v>97</v>
      </c>
      <c r="G209" s="2">
        <v>101</v>
      </c>
      <c r="H209">
        <f t="shared" si="15"/>
        <v>97</v>
      </c>
      <c r="I209">
        <f>IF(H209-E209&gt;'Inputs and Outputs Part A'!$B$4,H209-E209-'Inputs and Outputs Part A'!$B$4,0)</f>
        <v>0</v>
      </c>
      <c r="J209">
        <f>'Inputs and Outputs Part A'!$B$5*'Data Sheet B'!H209-'Inputs and Outputs Part A'!$B$6*'Data Sheet B'!I209</f>
        <v>3880</v>
      </c>
      <c r="L209" s="6">
        <v>207</v>
      </c>
      <c r="M209" t="s">
        <v>1102</v>
      </c>
      <c r="N209" s="7">
        <v>44265</v>
      </c>
      <c r="O209" s="2" t="s">
        <v>2</v>
      </c>
      <c r="P209" s="2">
        <v>2</v>
      </c>
      <c r="Q209" s="2">
        <v>97</v>
      </c>
      <c r="R209" s="2">
        <v>102</v>
      </c>
      <c r="S209" s="2">
        <f t="shared" si="16"/>
        <v>97</v>
      </c>
      <c r="T209" s="2">
        <f>IF(S209-P209&gt;'Inputs and Outputs Part A'!$B$4,S209-P209-'Inputs and Outputs Part A'!$B$4,0)</f>
        <v>0</v>
      </c>
      <c r="V209" s="6">
        <v>207</v>
      </c>
      <c r="W209" t="s">
        <v>1102</v>
      </c>
      <c r="X209" s="7">
        <v>44265</v>
      </c>
      <c r="Y209" s="2" t="s">
        <v>2</v>
      </c>
      <c r="Z209" s="2">
        <v>2</v>
      </c>
      <c r="AA209" s="2">
        <v>97</v>
      </c>
      <c r="AB209" s="2">
        <v>102</v>
      </c>
      <c r="AC209" s="2">
        <f t="shared" si="17"/>
        <v>97</v>
      </c>
      <c r="AD209" s="2">
        <f>IF(AC209-Z209&gt;'Inputs and Outputs Part A'!$B$4,AC209-Z209-'Inputs and Outputs Part A'!$B$4,0)</f>
        <v>0</v>
      </c>
      <c r="AE209" s="2"/>
      <c r="AF209" t="s">
        <v>1102</v>
      </c>
      <c r="AG209" s="7">
        <v>44265</v>
      </c>
      <c r="AH209" s="2" t="s">
        <v>2</v>
      </c>
      <c r="AI209" s="2">
        <v>2</v>
      </c>
      <c r="AJ209" s="2">
        <v>97</v>
      </c>
      <c r="AK209" s="2">
        <v>102</v>
      </c>
      <c r="AL209" s="2">
        <f t="shared" si="18"/>
        <v>97</v>
      </c>
      <c r="AM209" s="2">
        <f>IF(AL209-AI209&gt;'Inputs and Outputs Part A'!$B$4,AL209-AI209-'Inputs and Outputs Part A'!$B$4,0)</f>
        <v>0</v>
      </c>
      <c r="AN209" s="8"/>
      <c r="AO209" t="s">
        <v>1102</v>
      </c>
      <c r="AP209" s="7">
        <v>44265</v>
      </c>
      <c r="AQ209" s="2" t="s">
        <v>2</v>
      </c>
      <c r="AR209" s="2">
        <v>2</v>
      </c>
      <c r="AS209" s="2">
        <v>97</v>
      </c>
      <c r="AT209" s="2">
        <v>102</v>
      </c>
      <c r="AU209" s="2">
        <f t="shared" si="19"/>
        <v>97</v>
      </c>
      <c r="AV209" s="2">
        <f>IF(AU209-AR209&gt;'Inputs and Outputs Part A'!$B$4,AU209-AR209-'Inputs and Outputs Part A'!$B$4,0)</f>
        <v>0</v>
      </c>
      <c r="AW209" s="2"/>
    </row>
    <row r="210" spans="1:49" x14ac:dyDescent="0.3">
      <c r="A210" s="6">
        <v>208</v>
      </c>
      <c r="B210" t="s">
        <v>1100</v>
      </c>
      <c r="C210" s="7">
        <v>44266</v>
      </c>
      <c r="D210" s="2" t="s">
        <v>1</v>
      </c>
      <c r="E210" s="2">
        <v>4</v>
      </c>
      <c r="F210" s="2">
        <v>107</v>
      </c>
      <c r="G210" s="2">
        <v>101</v>
      </c>
      <c r="H210">
        <f t="shared" si="15"/>
        <v>101</v>
      </c>
      <c r="I210">
        <f>IF(H210-E210&gt;'Inputs and Outputs Part A'!$B$4,H210-E210-'Inputs and Outputs Part A'!$B$4,0)</f>
        <v>0</v>
      </c>
      <c r="J210">
        <f>'Inputs and Outputs Part A'!$B$5*'Data Sheet B'!H210-'Inputs and Outputs Part A'!$B$6*'Data Sheet B'!I210</f>
        <v>4040</v>
      </c>
      <c r="L210" s="6">
        <v>208</v>
      </c>
      <c r="M210" t="s">
        <v>1100</v>
      </c>
      <c r="N210" s="7">
        <v>44266</v>
      </c>
      <c r="O210" s="2" t="s">
        <v>1</v>
      </c>
      <c r="P210" s="2">
        <v>4</v>
      </c>
      <c r="Q210" s="2">
        <v>107</v>
      </c>
      <c r="R210" s="2">
        <v>102</v>
      </c>
      <c r="S210" s="2">
        <f t="shared" si="16"/>
        <v>102</v>
      </c>
      <c r="T210" s="2">
        <f>IF(S210-P210&gt;'Inputs and Outputs Part A'!$B$4,S210-P210-'Inputs and Outputs Part A'!$B$4,0)</f>
        <v>0</v>
      </c>
      <c r="V210" s="6">
        <v>208</v>
      </c>
      <c r="W210" t="s">
        <v>1100</v>
      </c>
      <c r="X210" s="7">
        <v>44266</v>
      </c>
      <c r="Y210" s="2" t="s">
        <v>1</v>
      </c>
      <c r="Z210" s="2">
        <v>4</v>
      </c>
      <c r="AA210" s="2">
        <v>107</v>
      </c>
      <c r="AB210" s="2">
        <v>102</v>
      </c>
      <c r="AC210" s="2">
        <f t="shared" si="17"/>
        <v>102</v>
      </c>
      <c r="AD210" s="2">
        <f>IF(AC210-Z210&gt;'Inputs and Outputs Part A'!$B$4,AC210-Z210-'Inputs and Outputs Part A'!$B$4,0)</f>
        <v>0</v>
      </c>
      <c r="AE210" s="2"/>
      <c r="AF210" t="s">
        <v>1100</v>
      </c>
      <c r="AG210" s="7">
        <v>44266</v>
      </c>
      <c r="AH210" s="2" t="s">
        <v>1</v>
      </c>
      <c r="AI210" s="2">
        <v>4</v>
      </c>
      <c r="AJ210" s="2">
        <v>107</v>
      </c>
      <c r="AK210" s="2">
        <v>102</v>
      </c>
      <c r="AL210" s="2">
        <f t="shared" si="18"/>
        <v>102</v>
      </c>
      <c r="AM210" s="2">
        <f>IF(AL210-AI210&gt;'Inputs and Outputs Part A'!$B$4,AL210-AI210-'Inputs and Outputs Part A'!$B$4,0)</f>
        <v>0</v>
      </c>
      <c r="AN210" s="8"/>
      <c r="AO210" t="s">
        <v>1100</v>
      </c>
      <c r="AP210" s="7">
        <v>44266</v>
      </c>
      <c r="AQ210" s="2" t="s">
        <v>1</v>
      </c>
      <c r="AR210" s="2">
        <v>4</v>
      </c>
      <c r="AS210" s="2">
        <v>107</v>
      </c>
      <c r="AT210" s="2">
        <v>102</v>
      </c>
      <c r="AU210" s="2">
        <f t="shared" si="19"/>
        <v>102</v>
      </c>
      <c r="AV210" s="2">
        <f>IF(AU210-AR210&gt;'Inputs and Outputs Part A'!$B$4,AU210-AR210-'Inputs and Outputs Part A'!$B$4,0)</f>
        <v>0</v>
      </c>
      <c r="AW210" s="2"/>
    </row>
    <row r="211" spans="1:49" x14ac:dyDescent="0.3">
      <c r="A211" s="6">
        <v>209</v>
      </c>
      <c r="B211" t="s">
        <v>1100</v>
      </c>
      <c r="C211" s="7">
        <v>44266</v>
      </c>
      <c r="D211" s="2" t="s">
        <v>3</v>
      </c>
      <c r="E211" s="2">
        <v>6</v>
      </c>
      <c r="F211" s="2">
        <v>99</v>
      </c>
      <c r="G211" s="2">
        <v>101</v>
      </c>
      <c r="H211">
        <f t="shared" si="15"/>
        <v>99</v>
      </c>
      <c r="I211">
        <f>IF(H211-E211&gt;'Inputs and Outputs Part A'!$B$4,H211-E211-'Inputs and Outputs Part A'!$B$4,0)</f>
        <v>0</v>
      </c>
      <c r="J211">
        <f>'Inputs and Outputs Part A'!$B$5*'Data Sheet B'!H211-'Inputs and Outputs Part A'!$B$6*'Data Sheet B'!I211</f>
        <v>3960</v>
      </c>
      <c r="L211" s="6">
        <v>209</v>
      </c>
      <c r="M211" t="s">
        <v>1100</v>
      </c>
      <c r="N211" s="7">
        <v>44266</v>
      </c>
      <c r="O211" s="2" t="s">
        <v>3</v>
      </c>
      <c r="P211" s="2">
        <v>6</v>
      </c>
      <c r="Q211" s="2">
        <v>99</v>
      </c>
      <c r="R211" s="2">
        <v>102</v>
      </c>
      <c r="S211" s="2">
        <f t="shared" si="16"/>
        <v>99</v>
      </c>
      <c r="T211" s="2">
        <f>IF(S211-P211&gt;'Inputs and Outputs Part A'!$B$4,S211-P211-'Inputs and Outputs Part A'!$B$4,0)</f>
        <v>0</v>
      </c>
      <c r="V211" s="6">
        <v>209</v>
      </c>
      <c r="W211" t="s">
        <v>1100</v>
      </c>
      <c r="X211" s="7">
        <v>44266</v>
      </c>
      <c r="Y211" s="2" t="s">
        <v>3</v>
      </c>
      <c r="Z211" s="2">
        <v>6</v>
      </c>
      <c r="AA211" s="2">
        <v>99</v>
      </c>
      <c r="AB211" s="2">
        <v>102</v>
      </c>
      <c r="AC211" s="2">
        <f t="shared" si="17"/>
        <v>99</v>
      </c>
      <c r="AD211" s="2">
        <f>IF(AC211-Z211&gt;'Inputs and Outputs Part A'!$B$4,AC211-Z211-'Inputs and Outputs Part A'!$B$4,0)</f>
        <v>0</v>
      </c>
      <c r="AE211" s="2"/>
      <c r="AF211" t="s">
        <v>1100</v>
      </c>
      <c r="AG211" s="7">
        <v>44266</v>
      </c>
      <c r="AH211" s="2" t="s">
        <v>3</v>
      </c>
      <c r="AI211" s="2">
        <v>6</v>
      </c>
      <c r="AJ211" s="2">
        <v>99</v>
      </c>
      <c r="AK211" s="2">
        <v>102</v>
      </c>
      <c r="AL211" s="2">
        <f t="shared" si="18"/>
        <v>99</v>
      </c>
      <c r="AM211" s="2">
        <f>IF(AL211-AI211&gt;'Inputs and Outputs Part A'!$B$4,AL211-AI211-'Inputs and Outputs Part A'!$B$4,0)</f>
        <v>0</v>
      </c>
      <c r="AN211" s="8"/>
      <c r="AO211" t="s">
        <v>1100</v>
      </c>
      <c r="AP211" s="7">
        <v>44266</v>
      </c>
      <c r="AQ211" s="2" t="s">
        <v>3</v>
      </c>
      <c r="AR211" s="2">
        <v>6</v>
      </c>
      <c r="AS211" s="2">
        <v>99</v>
      </c>
      <c r="AT211" s="2">
        <v>102</v>
      </c>
      <c r="AU211" s="2">
        <f t="shared" si="19"/>
        <v>99</v>
      </c>
      <c r="AV211" s="2">
        <f>IF(AU211-AR211&gt;'Inputs and Outputs Part A'!$B$4,AU211-AR211-'Inputs and Outputs Part A'!$B$4,0)</f>
        <v>0</v>
      </c>
      <c r="AW211" s="2"/>
    </row>
    <row r="212" spans="1:49" x14ac:dyDescent="0.3">
      <c r="A212" s="6">
        <v>210</v>
      </c>
      <c r="B212" t="s">
        <v>1100</v>
      </c>
      <c r="C212" s="7">
        <v>44266</v>
      </c>
      <c r="D212" s="2" t="s">
        <v>2</v>
      </c>
      <c r="E212" s="2">
        <v>1</v>
      </c>
      <c r="F212" s="2">
        <v>100</v>
      </c>
      <c r="G212" s="2">
        <v>101</v>
      </c>
      <c r="H212">
        <f t="shared" si="15"/>
        <v>100</v>
      </c>
      <c r="I212">
        <f>IF(H212-E212&gt;'Inputs and Outputs Part A'!$B$4,H212-E212-'Inputs and Outputs Part A'!$B$4,0)</f>
        <v>0</v>
      </c>
      <c r="J212">
        <f>'Inputs and Outputs Part A'!$B$5*'Data Sheet B'!H212-'Inputs and Outputs Part A'!$B$6*'Data Sheet B'!I212</f>
        <v>4000</v>
      </c>
      <c r="L212" s="6">
        <v>210</v>
      </c>
      <c r="M212" t="s">
        <v>1100</v>
      </c>
      <c r="N212" s="7">
        <v>44266</v>
      </c>
      <c r="O212" s="2" t="s">
        <v>2</v>
      </c>
      <c r="P212" s="2">
        <v>1</v>
      </c>
      <c r="Q212" s="2">
        <v>100</v>
      </c>
      <c r="R212" s="2">
        <v>102</v>
      </c>
      <c r="S212" s="2">
        <f t="shared" si="16"/>
        <v>100</v>
      </c>
      <c r="T212" s="2">
        <f>IF(S212-P212&gt;'Inputs and Outputs Part A'!$B$4,S212-P212-'Inputs and Outputs Part A'!$B$4,0)</f>
        <v>0</v>
      </c>
      <c r="V212" s="6">
        <v>210</v>
      </c>
      <c r="W212" t="s">
        <v>1100</v>
      </c>
      <c r="X212" s="7">
        <v>44266</v>
      </c>
      <c r="Y212" s="2" t="s">
        <v>2</v>
      </c>
      <c r="Z212" s="2">
        <v>1</v>
      </c>
      <c r="AA212" s="2">
        <v>100</v>
      </c>
      <c r="AB212" s="2">
        <v>102</v>
      </c>
      <c r="AC212" s="2">
        <f t="shared" si="17"/>
        <v>100</v>
      </c>
      <c r="AD212" s="2">
        <f>IF(AC212-Z212&gt;'Inputs and Outputs Part A'!$B$4,AC212-Z212-'Inputs and Outputs Part A'!$B$4,0)</f>
        <v>0</v>
      </c>
      <c r="AE212" s="2"/>
      <c r="AF212" t="s">
        <v>1100</v>
      </c>
      <c r="AG212" s="7">
        <v>44266</v>
      </c>
      <c r="AH212" s="2" t="s">
        <v>2</v>
      </c>
      <c r="AI212" s="2">
        <v>1</v>
      </c>
      <c r="AJ212" s="2">
        <v>100</v>
      </c>
      <c r="AK212" s="2">
        <v>102</v>
      </c>
      <c r="AL212" s="2">
        <f t="shared" si="18"/>
        <v>100</v>
      </c>
      <c r="AM212" s="2">
        <f>IF(AL212-AI212&gt;'Inputs and Outputs Part A'!$B$4,AL212-AI212-'Inputs and Outputs Part A'!$B$4,0)</f>
        <v>0</v>
      </c>
      <c r="AN212" s="8"/>
      <c r="AO212" t="s">
        <v>1100</v>
      </c>
      <c r="AP212" s="7">
        <v>44266</v>
      </c>
      <c r="AQ212" s="2" t="s">
        <v>2</v>
      </c>
      <c r="AR212" s="2">
        <v>1</v>
      </c>
      <c r="AS212" s="2">
        <v>100</v>
      </c>
      <c r="AT212" s="2">
        <v>102</v>
      </c>
      <c r="AU212" s="2">
        <f t="shared" si="19"/>
        <v>100</v>
      </c>
      <c r="AV212" s="2">
        <f>IF(AU212-AR212&gt;'Inputs and Outputs Part A'!$B$4,AU212-AR212-'Inputs and Outputs Part A'!$B$4,0)</f>
        <v>0</v>
      </c>
      <c r="AW212" s="2"/>
    </row>
    <row r="213" spans="1:49" x14ac:dyDescent="0.3">
      <c r="A213" s="6">
        <v>211</v>
      </c>
      <c r="B213" t="s">
        <v>1101</v>
      </c>
      <c r="C213" s="7">
        <v>44267</v>
      </c>
      <c r="D213" s="2" t="s">
        <v>1</v>
      </c>
      <c r="E213" s="2">
        <v>4</v>
      </c>
      <c r="F213" s="2">
        <v>95</v>
      </c>
      <c r="G213" s="2">
        <v>101</v>
      </c>
      <c r="H213">
        <f t="shared" si="15"/>
        <v>95</v>
      </c>
      <c r="I213">
        <f>IF(H213-E213&gt;'Inputs and Outputs Part A'!$B$4,H213-E213-'Inputs and Outputs Part A'!$B$4,0)</f>
        <v>0</v>
      </c>
      <c r="J213">
        <f>'Inputs and Outputs Part A'!$B$5*'Data Sheet B'!H213-'Inputs and Outputs Part A'!$B$6*'Data Sheet B'!I213</f>
        <v>3800</v>
      </c>
      <c r="L213" s="6">
        <v>211</v>
      </c>
      <c r="M213" t="s">
        <v>1101</v>
      </c>
      <c r="N213" s="7">
        <v>44267</v>
      </c>
      <c r="O213" s="2" t="s">
        <v>1</v>
      </c>
      <c r="P213" s="2">
        <v>4</v>
      </c>
      <c r="Q213" s="2">
        <v>95</v>
      </c>
      <c r="R213" s="2">
        <v>102</v>
      </c>
      <c r="S213" s="2">
        <f t="shared" si="16"/>
        <v>95</v>
      </c>
      <c r="T213" s="2">
        <f>IF(S213-P213&gt;'Inputs and Outputs Part A'!$B$4,S213-P213-'Inputs and Outputs Part A'!$B$4,0)</f>
        <v>0</v>
      </c>
      <c r="V213" s="6">
        <v>211</v>
      </c>
      <c r="W213" t="s">
        <v>1101</v>
      </c>
      <c r="X213" s="7">
        <v>44267</v>
      </c>
      <c r="Y213" s="2" t="s">
        <v>1</v>
      </c>
      <c r="Z213" s="2">
        <v>4</v>
      </c>
      <c r="AA213" s="2">
        <v>95</v>
      </c>
      <c r="AB213" s="2">
        <v>102</v>
      </c>
      <c r="AC213" s="2">
        <f t="shared" si="17"/>
        <v>95</v>
      </c>
      <c r="AD213" s="2">
        <f>IF(AC213-Z213&gt;'Inputs and Outputs Part A'!$B$4,AC213-Z213-'Inputs and Outputs Part A'!$B$4,0)</f>
        <v>0</v>
      </c>
      <c r="AE213" s="2"/>
      <c r="AF213" t="s">
        <v>1101</v>
      </c>
      <c r="AG213" s="7">
        <v>44267</v>
      </c>
      <c r="AH213" s="2" t="s">
        <v>1</v>
      </c>
      <c r="AI213" s="2">
        <v>4</v>
      </c>
      <c r="AJ213" s="2">
        <v>95</v>
      </c>
      <c r="AK213" s="2">
        <v>102</v>
      </c>
      <c r="AL213" s="2">
        <f t="shared" si="18"/>
        <v>95</v>
      </c>
      <c r="AM213" s="2">
        <f>IF(AL213-AI213&gt;'Inputs and Outputs Part A'!$B$4,AL213-AI213-'Inputs and Outputs Part A'!$B$4,0)</f>
        <v>0</v>
      </c>
      <c r="AN213" s="8"/>
      <c r="AO213" t="s">
        <v>1101</v>
      </c>
      <c r="AP213" s="7">
        <v>44267</v>
      </c>
      <c r="AQ213" s="2" t="s">
        <v>1</v>
      </c>
      <c r="AR213" s="2">
        <v>4</v>
      </c>
      <c r="AS213" s="2">
        <v>95</v>
      </c>
      <c r="AT213" s="2">
        <v>102</v>
      </c>
      <c r="AU213" s="2">
        <f t="shared" si="19"/>
        <v>95</v>
      </c>
      <c r="AV213" s="2">
        <f>IF(AU213-AR213&gt;'Inputs and Outputs Part A'!$B$4,AU213-AR213-'Inputs and Outputs Part A'!$B$4,0)</f>
        <v>0</v>
      </c>
      <c r="AW213" s="2"/>
    </row>
    <row r="214" spans="1:49" x14ac:dyDescent="0.3">
      <c r="A214" s="6">
        <v>212</v>
      </c>
      <c r="B214" t="s">
        <v>1101</v>
      </c>
      <c r="C214" s="7">
        <v>44267</v>
      </c>
      <c r="D214" s="2" t="s">
        <v>3</v>
      </c>
      <c r="E214" s="2">
        <v>2</v>
      </c>
      <c r="F214" s="2">
        <v>105</v>
      </c>
      <c r="G214" s="2">
        <v>101</v>
      </c>
      <c r="H214">
        <f t="shared" si="15"/>
        <v>101</v>
      </c>
      <c r="I214">
        <f>IF(H214-E214&gt;'Inputs and Outputs Part A'!$B$4,H214-E214-'Inputs and Outputs Part A'!$B$4,0)</f>
        <v>0</v>
      </c>
      <c r="J214">
        <f>'Inputs and Outputs Part A'!$B$5*'Data Sheet B'!H214-'Inputs and Outputs Part A'!$B$6*'Data Sheet B'!I214</f>
        <v>4040</v>
      </c>
      <c r="L214" s="6">
        <v>212</v>
      </c>
      <c r="M214" t="s">
        <v>1101</v>
      </c>
      <c r="N214" s="7">
        <v>44267</v>
      </c>
      <c r="O214" s="2" t="s">
        <v>3</v>
      </c>
      <c r="P214" s="2">
        <v>2</v>
      </c>
      <c r="Q214" s="2">
        <v>105</v>
      </c>
      <c r="R214" s="2">
        <v>102</v>
      </c>
      <c r="S214" s="2">
        <f t="shared" si="16"/>
        <v>102</v>
      </c>
      <c r="T214" s="2">
        <f>IF(S214-P214&gt;'Inputs and Outputs Part A'!$B$4,S214-P214-'Inputs and Outputs Part A'!$B$4,0)</f>
        <v>0</v>
      </c>
      <c r="V214" s="6">
        <v>212</v>
      </c>
      <c r="W214" t="s">
        <v>1101</v>
      </c>
      <c r="X214" s="7">
        <v>44267</v>
      </c>
      <c r="Y214" s="2" t="s">
        <v>3</v>
      </c>
      <c r="Z214" s="2">
        <v>2</v>
      </c>
      <c r="AA214" s="2">
        <v>105</v>
      </c>
      <c r="AB214" s="2">
        <v>102</v>
      </c>
      <c r="AC214" s="2">
        <f t="shared" si="17"/>
        <v>102</v>
      </c>
      <c r="AD214" s="2">
        <f>IF(AC214-Z214&gt;'Inputs and Outputs Part A'!$B$4,AC214-Z214-'Inputs and Outputs Part A'!$B$4,0)</f>
        <v>0</v>
      </c>
      <c r="AE214" s="2"/>
      <c r="AF214" t="s">
        <v>1101</v>
      </c>
      <c r="AG214" s="7">
        <v>44267</v>
      </c>
      <c r="AH214" s="2" t="s">
        <v>3</v>
      </c>
      <c r="AI214" s="2">
        <v>2</v>
      </c>
      <c r="AJ214" s="2">
        <v>105</v>
      </c>
      <c r="AK214" s="2">
        <v>102</v>
      </c>
      <c r="AL214" s="2">
        <f t="shared" si="18"/>
        <v>102</v>
      </c>
      <c r="AM214" s="2">
        <f>IF(AL214-AI214&gt;'Inputs and Outputs Part A'!$B$4,AL214-AI214-'Inputs and Outputs Part A'!$B$4,0)</f>
        <v>0</v>
      </c>
      <c r="AN214" s="8"/>
      <c r="AO214" t="s">
        <v>1101</v>
      </c>
      <c r="AP214" s="7">
        <v>44267</v>
      </c>
      <c r="AQ214" s="2" t="s">
        <v>3</v>
      </c>
      <c r="AR214" s="2">
        <v>2</v>
      </c>
      <c r="AS214" s="2">
        <v>105</v>
      </c>
      <c r="AT214" s="2">
        <v>102</v>
      </c>
      <c r="AU214" s="2">
        <f t="shared" si="19"/>
        <v>102</v>
      </c>
      <c r="AV214" s="2">
        <f>IF(AU214-AR214&gt;'Inputs and Outputs Part A'!$B$4,AU214-AR214-'Inputs and Outputs Part A'!$B$4,0)</f>
        <v>0</v>
      </c>
      <c r="AW214" s="2"/>
    </row>
    <row r="215" spans="1:49" x14ac:dyDescent="0.3">
      <c r="A215" s="6">
        <v>213</v>
      </c>
      <c r="B215" t="s">
        <v>1101</v>
      </c>
      <c r="C215" s="7">
        <v>44267</v>
      </c>
      <c r="D215" s="2" t="s">
        <v>2</v>
      </c>
      <c r="E215" s="2">
        <v>1</v>
      </c>
      <c r="F215" s="2">
        <v>107</v>
      </c>
      <c r="G215" s="2">
        <v>101</v>
      </c>
      <c r="H215">
        <f t="shared" si="15"/>
        <v>101</v>
      </c>
      <c r="I215">
        <f>IF(H215-E215&gt;'Inputs and Outputs Part A'!$B$4,H215-E215-'Inputs and Outputs Part A'!$B$4,0)</f>
        <v>0</v>
      </c>
      <c r="J215">
        <f>'Inputs and Outputs Part A'!$B$5*'Data Sheet B'!H215-'Inputs and Outputs Part A'!$B$6*'Data Sheet B'!I215</f>
        <v>4040</v>
      </c>
      <c r="L215" s="6">
        <v>213</v>
      </c>
      <c r="M215" t="s">
        <v>1101</v>
      </c>
      <c r="N215" s="7">
        <v>44267</v>
      </c>
      <c r="O215" s="2" t="s">
        <v>2</v>
      </c>
      <c r="P215" s="2">
        <v>1</v>
      </c>
      <c r="Q215" s="2">
        <v>107</v>
      </c>
      <c r="R215" s="2">
        <v>102</v>
      </c>
      <c r="S215" s="2">
        <f t="shared" si="16"/>
        <v>102</v>
      </c>
      <c r="T215" s="2">
        <f>IF(S215-P215&gt;'Inputs and Outputs Part A'!$B$4,S215-P215-'Inputs and Outputs Part A'!$B$4,0)</f>
        <v>1</v>
      </c>
      <c r="V215" s="6">
        <v>213</v>
      </c>
      <c r="W215" t="s">
        <v>1101</v>
      </c>
      <c r="X215" s="7">
        <v>44267</v>
      </c>
      <c r="Y215" s="2" t="s">
        <v>2</v>
      </c>
      <c r="Z215" s="2">
        <v>1</v>
      </c>
      <c r="AA215" s="2">
        <v>107</v>
      </c>
      <c r="AB215" s="2">
        <v>102</v>
      </c>
      <c r="AC215" s="2">
        <f t="shared" si="17"/>
        <v>102</v>
      </c>
      <c r="AD215" s="2">
        <f>IF(AC215-Z215&gt;'Inputs and Outputs Part A'!$B$4,AC215-Z215-'Inputs and Outputs Part A'!$B$4,0)</f>
        <v>1</v>
      </c>
      <c r="AE215" s="2"/>
      <c r="AF215" t="s">
        <v>1101</v>
      </c>
      <c r="AG215" s="7">
        <v>44267</v>
      </c>
      <c r="AH215" s="2" t="s">
        <v>2</v>
      </c>
      <c r="AI215" s="2">
        <v>1</v>
      </c>
      <c r="AJ215" s="2">
        <v>107</v>
      </c>
      <c r="AK215" s="2">
        <v>102</v>
      </c>
      <c r="AL215" s="2">
        <f t="shared" si="18"/>
        <v>102</v>
      </c>
      <c r="AM215" s="2">
        <f>IF(AL215-AI215&gt;'Inputs and Outputs Part A'!$B$4,AL215-AI215-'Inputs and Outputs Part A'!$B$4,0)</f>
        <v>1</v>
      </c>
      <c r="AN215" s="8"/>
      <c r="AO215" t="s">
        <v>1101</v>
      </c>
      <c r="AP215" s="7">
        <v>44267</v>
      </c>
      <c r="AQ215" s="2" t="s">
        <v>2</v>
      </c>
      <c r="AR215" s="2">
        <v>1</v>
      </c>
      <c r="AS215" s="2">
        <v>107</v>
      </c>
      <c r="AT215" s="2">
        <v>102</v>
      </c>
      <c r="AU215" s="2">
        <f t="shared" si="19"/>
        <v>102</v>
      </c>
      <c r="AV215" s="2">
        <f>IF(AU215-AR215&gt;'Inputs and Outputs Part A'!$B$4,AU215-AR215-'Inputs and Outputs Part A'!$B$4,0)</f>
        <v>1</v>
      </c>
      <c r="AW215" s="2"/>
    </row>
    <row r="216" spans="1:49" x14ac:dyDescent="0.3">
      <c r="A216" s="6">
        <v>214</v>
      </c>
      <c r="B216" t="s">
        <v>1106</v>
      </c>
      <c r="C216" s="7">
        <v>44268</v>
      </c>
      <c r="D216" s="2" t="s">
        <v>1</v>
      </c>
      <c r="E216" s="2">
        <v>4</v>
      </c>
      <c r="F216" s="2">
        <v>98</v>
      </c>
      <c r="G216" s="2">
        <v>101</v>
      </c>
      <c r="H216">
        <f t="shared" si="15"/>
        <v>98</v>
      </c>
      <c r="I216">
        <f>IF(H216-E216&gt;'Inputs and Outputs Part A'!$B$4,H216-E216-'Inputs and Outputs Part A'!$B$4,0)</f>
        <v>0</v>
      </c>
      <c r="J216">
        <f>'Inputs and Outputs Part A'!$B$5*'Data Sheet B'!H216-'Inputs and Outputs Part A'!$B$6*'Data Sheet B'!I216</f>
        <v>3920</v>
      </c>
      <c r="L216" s="6">
        <v>214</v>
      </c>
      <c r="M216" t="s">
        <v>1106</v>
      </c>
      <c r="N216" s="7">
        <v>44268</v>
      </c>
      <c r="O216" s="2" t="s">
        <v>1</v>
      </c>
      <c r="P216" s="2">
        <v>4</v>
      </c>
      <c r="Q216" s="2">
        <v>98</v>
      </c>
      <c r="R216" s="2">
        <v>102</v>
      </c>
      <c r="S216" s="2">
        <f t="shared" si="16"/>
        <v>98</v>
      </c>
      <c r="T216" s="2">
        <f>IF(S216-P216&gt;'Inputs and Outputs Part A'!$B$4,S216-P216-'Inputs and Outputs Part A'!$B$4,0)</f>
        <v>0</v>
      </c>
      <c r="V216" s="6">
        <v>214</v>
      </c>
      <c r="W216" t="s">
        <v>1106</v>
      </c>
      <c r="X216" s="7">
        <v>44268</v>
      </c>
      <c r="Y216" s="2" t="s">
        <v>1</v>
      </c>
      <c r="Z216" s="2">
        <v>4</v>
      </c>
      <c r="AA216" s="2">
        <v>98</v>
      </c>
      <c r="AB216" s="2">
        <v>102</v>
      </c>
      <c r="AC216" s="2">
        <f t="shared" si="17"/>
        <v>98</v>
      </c>
      <c r="AD216" s="2">
        <f>IF(AC216-Z216&gt;'Inputs and Outputs Part A'!$B$4,AC216-Z216-'Inputs and Outputs Part A'!$B$4,0)</f>
        <v>0</v>
      </c>
      <c r="AE216" s="2"/>
      <c r="AF216" t="s">
        <v>1106</v>
      </c>
      <c r="AG216" s="7">
        <v>44268</v>
      </c>
      <c r="AH216" s="2" t="s">
        <v>1</v>
      </c>
      <c r="AI216" s="2">
        <v>4</v>
      </c>
      <c r="AJ216" s="2">
        <v>98</v>
      </c>
      <c r="AK216" s="2">
        <v>102</v>
      </c>
      <c r="AL216" s="2">
        <f t="shared" si="18"/>
        <v>98</v>
      </c>
      <c r="AM216" s="2">
        <f>IF(AL216-AI216&gt;'Inputs and Outputs Part A'!$B$4,AL216-AI216-'Inputs and Outputs Part A'!$B$4,0)</f>
        <v>0</v>
      </c>
      <c r="AN216" s="8"/>
      <c r="AO216" t="s">
        <v>1106</v>
      </c>
      <c r="AP216" s="7">
        <v>44268</v>
      </c>
      <c r="AQ216" s="2" t="s">
        <v>1</v>
      </c>
      <c r="AR216" s="2">
        <v>4</v>
      </c>
      <c r="AS216" s="2">
        <v>98</v>
      </c>
      <c r="AT216" s="2">
        <v>102</v>
      </c>
      <c r="AU216" s="2">
        <f t="shared" si="19"/>
        <v>98</v>
      </c>
      <c r="AV216" s="2">
        <f>IF(AU216-AR216&gt;'Inputs and Outputs Part A'!$B$4,AU216-AR216-'Inputs and Outputs Part A'!$B$4,0)</f>
        <v>0</v>
      </c>
      <c r="AW216" s="2"/>
    </row>
    <row r="217" spans="1:49" x14ac:dyDescent="0.3">
      <c r="A217" s="6">
        <v>215</v>
      </c>
      <c r="B217" t="s">
        <v>1106</v>
      </c>
      <c r="C217" s="7">
        <v>44268</v>
      </c>
      <c r="D217" s="2" t="s">
        <v>3</v>
      </c>
      <c r="E217" s="2">
        <v>0</v>
      </c>
      <c r="F217" s="2">
        <v>105</v>
      </c>
      <c r="G217" s="2">
        <v>101</v>
      </c>
      <c r="H217">
        <f t="shared" si="15"/>
        <v>101</v>
      </c>
      <c r="I217">
        <f>IF(H217-E217&gt;'Inputs and Outputs Part A'!$B$4,H217-E217-'Inputs and Outputs Part A'!$B$4,0)</f>
        <v>1</v>
      </c>
      <c r="J217">
        <f>'Inputs and Outputs Part A'!$B$5*'Data Sheet B'!H217-'Inputs and Outputs Part A'!$B$6*'Data Sheet B'!I217</f>
        <v>3940</v>
      </c>
      <c r="L217" s="6">
        <v>215</v>
      </c>
      <c r="M217" t="s">
        <v>1106</v>
      </c>
      <c r="N217" s="7">
        <v>44268</v>
      </c>
      <c r="O217" s="2" t="s">
        <v>3</v>
      </c>
      <c r="P217" s="2">
        <v>0</v>
      </c>
      <c r="Q217" s="2">
        <v>105</v>
      </c>
      <c r="R217" s="2">
        <v>102</v>
      </c>
      <c r="S217" s="2">
        <f t="shared" si="16"/>
        <v>102</v>
      </c>
      <c r="T217" s="2">
        <f>IF(S217-P217&gt;'Inputs and Outputs Part A'!$B$4,S217-P217-'Inputs and Outputs Part A'!$B$4,0)</f>
        <v>2</v>
      </c>
      <c r="V217" s="6">
        <v>215</v>
      </c>
      <c r="W217" t="s">
        <v>1106</v>
      </c>
      <c r="X217" s="7">
        <v>44268</v>
      </c>
      <c r="Y217" s="2" t="s">
        <v>3</v>
      </c>
      <c r="Z217" s="2">
        <v>0</v>
      </c>
      <c r="AA217" s="2">
        <v>105</v>
      </c>
      <c r="AB217" s="2">
        <v>102</v>
      </c>
      <c r="AC217" s="2">
        <f t="shared" si="17"/>
        <v>102</v>
      </c>
      <c r="AD217" s="2">
        <f>IF(AC217-Z217&gt;'Inputs and Outputs Part A'!$B$4,AC217-Z217-'Inputs and Outputs Part A'!$B$4,0)</f>
        <v>2</v>
      </c>
      <c r="AE217" s="2"/>
      <c r="AF217" t="s">
        <v>1106</v>
      </c>
      <c r="AG217" s="7">
        <v>44268</v>
      </c>
      <c r="AH217" s="2" t="s">
        <v>3</v>
      </c>
      <c r="AI217" s="2">
        <v>0</v>
      </c>
      <c r="AJ217" s="2">
        <v>105</v>
      </c>
      <c r="AK217" s="2">
        <v>102</v>
      </c>
      <c r="AL217" s="2">
        <f t="shared" si="18"/>
        <v>102</v>
      </c>
      <c r="AM217" s="2">
        <f>IF(AL217-AI217&gt;'Inputs and Outputs Part A'!$B$4,AL217-AI217-'Inputs and Outputs Part A'!$B$4,0)</f>
        <v>2</v>
      </c>
      <c r="AN217" s="8"/>
      <c r="AO217" t="s">
        <v>1106</v>
      </c>
      <c r="AP217" s="7">
        <v>44268</v>
      </c>
      <c r="AQ217" s="2" t="s">
        <v>3</v>
      </c>
      <c r="AR217" s="2">
        <v>0</v>
      </c>
      <c r="AS217" s="2">
        <v>105</v>
      </c>
      <c r="AT217" s="2">
        <v>102</v>
      </c>
      <c r="AU217" s="2">
        <f t="shared" si="19"/>
        <v>102</v>
      </c>
      <c r="AV217" s="2">
        <f>IF(AU217-AR217&gt;'Inputs and Outputs Part A'!$B$4,AU217-AR217-'Inputs and Outputs Part A'!$B$4,0)</f>
        <v>2</v>
      </c>
      <c r="AW217" s="2"/>
    </row>
    <row r="218" spans="1:49" x14ac:dyDescent="0.3">
      <c r="A218" s="6">
        <v>216</v>
      </c>
      <c r="B218" t="s">
        <v>1106</v>
      </c>
      <c r="C218" s="7">
        <v>44268</v>
      </c>
      <c r="D218" s="2" t="s">
        <v>2</v>
      </c>
      <c r="E218" s="2">
        <v>1</v>
      </c>
      <c r="F218" s="2">
        <v>111</v>
      </c>
      <c r="G218" s="2">
        <v>101</v>
      </c>
      <c r="H218">
        <f t="shared" si="15"/>
        <v>101</v>
      </c>
      <c r="I218">
        <f>IF(H218-E218&gt;'Inputs and Outputs Part A'!$B$4,H218-E218-'Inputs and Outputs Part A'!$B$4,0)</f>
        <v>0</v>
      </c>
      <c r="J218">
        <f>'Inputs and Outputs Part A'!$B$5*'Data Sheet B'!H218-'Inputs and Outputs Part A'!$B$6*'Data Sheet B'!I218</f>
        <v>4040</v>
      </c>
      <c r="L218" s="6">
        <v>216</v>
      </c>
      <c r="M218" t="s">
        <v>1106</v>
      </c>
      <c r="N218" s="7">
        <v>44268</v>
      </c>
      <c r="O218" s="2" t="s">
        <v>2</v>
      </c>
      <c r="P218" s="2">
        <v>1</v>
      </c>
      <c r="Q218" s="2">
        <v>111</v>
      </c>
      <c r="R218" s="2">
        <v>102</v>
      </c>
      <c r="S218" s="2">
        <f t="shared" si="16"/>
        <v>102</v>
      </c>
      <c r="T218" s="2">
        <f>IF(S218-P218&gt;'Inputs and Outputs Part A'!$B$4,S218-P218-'Inputs and Outputs Part A'!$B$4,0)</f>
        <v>1</v>
      </c>
      <c r="V218" s="6">
        <v>216</v>
      </c>
      <c r="W218" t="s">
        <v>1106</v>
      </c>
      <c r="X218" s="7">
        <v>44268</v>
      </c>
      <c r="Y218" s="2" t="s">
        <v>2</v>
      </c>
      <c r="Z218" s="2">
        <v>1</v>
      </c>
      <c r="AA218" s="2">
        <v>111</v>
      </c>
      <c r="AB218" s="2">
        <v>102</v>
      </c>
      <c r="AC218" s="2">
        <f t="shared" si="17"/>
        <v>102</v>
      </c>
      <c r="AD218" s="2">
        <f>IF(AC218-Z218&gt;'Inputs and Outputs Part A'!$B$4,AC218-Z218-'Inputs and Outputs Part A'!$B$4,0)</f>
        <v>1</v>
      </c>
      <c r="AE218" s="2"/>
      <c r="AF218" t="s">
        <v>1106</v>
      </c>
      <c r="AG218" s="7">
        <v>44268</v>
      </c>
      <c r="AH218" s="2" t="s">
        <v>2</v>
      </c>
      <c r="AI218" s="2">
        <v>1</v>
      </c>
      <c r="AJ218" s="2">
        <v>111</v>
      </c>
      <c r="AK218" s="2">
        <v>102</v>
      </c>
      <c r="AL218" s="2">
        <f t="shared" si="18"/>
        <v>102</v>
      </c>
      <c r="AM218" s="2">
        <f>IF(AL218-AI218&gt;'Inputs and Outputs Part A'!$B$4,AL218-AI218-'Inputs and Outputs Part A'!$B$4,0)</f>
        <v>1</v>
      </c>
      <c r="AN218" s="8"/>
      <c r="AO218" t="s">
        <v>1106</v>
      </c>
      <c r="AP218" s="7">
        <v>44268</v>
      </c>
      <c r="AQ218" s="2" t="s">
        <v>2</v>
      </c>
      <c r="AR218" s="2">
        <v>1</v>
      </c>
      <c r="AS218" s="2">
        <v>111</v>
      </c>
      <c r="AT218" s="2">
        <v>102</v>
      </c>
      <c r="AU218" s="2">
        <f t="shared" si="19"/>
        <v>102</v>
      </c>
      <c r="AV218" s="2">
        <f>IF(AU218-AR218&gt;'Inputs and Outputs Part A'!$B$4,AU218-AR218-'Inputs and Outputs Part A'!$B$4,0)</f>
        <v>1</v>
      </c>
      <c r="AW218" s="2"/>
    </row>
    <row r="219" spans="1:49" x14ac:dyDescent="0.3">
      <c r="A219" s="6">
        <v>217</v>
      </c>
      <c r="B219" t="s">
        <v>1105</v>
      </c>
      <c r="C219" s="7">
        <v>44269</v>
      </c>
      <c r="D219" s="2" t="s">
        <v>1</v>
      </c>
      <c r="E219" s="2">
        <v>5</v>
      </c>
      <c r="F219" s="2">
        <v>101</v>
      </c>
      <c r="G219" s="2">
        <v>101</v>
      </c>
      <c r="H219">
        <f t="shared" si="15"/>
        <v>101</v>
      </c>
      <c r="I219">
        <f>IF(H219-E219&gt;'Inputs and Outputs Part A'!$B$4,H219-E219-'Inputs and Outputs Part A'!$B$4,0)</f>
        <v>0</v>
      </c>
      <c r="J219">
        <f>'Inputs and Outputs Part A'!$B$5*'Data Sheet B'!H219-'Inputs and Outputs Part A'!$B$6*'Data Sheet B'!I219</f>
        <v>4040</v>
      </c>
      <c r="L219" s="6">
        <v>217</v>
      </c>
      <c r="M219" t="s">
        <v>1105</v>
      </c>
      <c r="N219" s="7">
        <v>44269</v>
      </c>
      <c r="O219" s="2" t="s">
        <v>1</v>
      </c>
      <c r="P219" s="2">
        <v>5</v>
      </c>
      <c r="Q219" s="2">
        <v>101</v>
      </c>
      <c r="R219" s="2">
        <v>102</v>
      </c>
      <c r="S219" s="2">
        <f t="shared" si="16"/>
        <v>101</v>
      </c>
      <c r="T219" s="2">
        <f>IF(S219-P219&gt;'Inputs and Outputs Part A'!$B$4,S219-P219-'Inputs and Outputs Part A'!$B$4,0)</f>
        <v>0</v>
      </c>
      <c r="V219" s="6">
        <v>217</v>
      </c>
      <c r="W219" t="s">
        <v>1105</v>
      </c>
      <c r="X219" s="7">
        <v>44269</v>
      </c>
      <c r="Y219" s="2" t="s">
        <v>1</v>
      </c>
      <c r="Z219" s="2">
        <v>5</v>
      </c>
      <c r="AA219" s="2">
        <v>101</v>
      </c>
      <c r="AB219" s="2">
        <v>102</v>
      </c>
      <c r="AC219" s="2">
        <f t="shared" si="17"/>
        <v>101</v>
      </c>
      <c r="AD219" s="2">
        <f>IF(AC219-Z219&gt;'Inputs and Outputs Part A'!$B$4,AC219-Z219-'Inputs and Outputs Part A'!$B$4,0)</f>
        <v>0</v>
      </c>
      <c r="AE219" s="2"/>
      <c r="AF219" t="s">
        <v>1105</v>
      </c>
      <c r="AG219" s="7">
        <v>44269</v>
      </c>
      <c r="AH219" s="2" t="s">
        <v>1</v>
      </c>
      <c r="AI219" s="2">
        <v>5</v>
      </c>
      <c r="AJ219" s="2">
        <v>101</v>
      </c>
      <c r="AK219" s="2">
        <v>102</v>
      </c>
      <c r="AL219" s="2">
        <f t="shared" si="18"/>
        <v>101</v>
      </c>
      <c r="AM219" s="2">
        <f>IF(AL219-AI219&gt;'Inputs and Outputs Part A'!$B$4,AL219-AI219-'Inputs and Outputs Part A'!$B$4,0)</f>
        <v>0</v>
      </c>
      <c r="AN219" s="8"/>
      <c r="AO219" t="s">
        <v>1105</v>
      </c>
      <c r="AP219" s="7">
        <v>44269</v>
      </c>
      <c r="AQ219" s="2" t="s">
        <v>1</v>
      </c>
      <c r="AR219" s="2">
        <v>5</v>
      </c>
      <c r="AS219" s="2">
        <v>101</v>
      </c>
      <c r="AT219" s="2">
        <v>102</v>
      </c>
      <c r="AU219" s="2">
        <f t="shared" si="19"/>
        <v>101</v>
      </c>
      <c r="AV219" s="2">
        <f>IF(AU219-AR219&gt;'Inputs and Outputs Part A'!$B$4,AU219-AR219-'Inputs and Outputs Part A'!$B$4,0)</f>
        <v>0</v>
      </c>
      <c r="AW219" s="2"/>
    </row>
    <row r="220" spans="1:49" x14ac:dyDescent="0.3">
      <c r="A220" s="6">
        <v>218</v>
      </c>
      <c r="B220" t="s">
        <v>1105</v>
      </c>
      <c r="C220" s="7">
        <v>44269</v>
      </c>
      <c r="D220" s="2" t="s">
        <v>3</v>
      </c>
      <c r="E220" s="2">
        <v>1</v>
      </c>
      <c r="F220" s="2">
        <v>108</v>
      </c>
      <c r="G220" s="2">
        <v>101</v>
      </c>
      <c r="H220">
        <f t="shared" si="15"/>
        <v>101</v>
      </c>
      <c r="I220">
        <f>IF(H220-E220&gt;'Inputs and Outputs Part A'!$B$4,H220-E220-'Inputs and Outputs Part A'!$B$4,0)</f>
        <v>0</v>
      </c>
      <c r="J220">
        <f>'Inputs and Outputs Part A'!$B$5*'Data Sheet B'!H220-'Inputs and Outputs Part A'!$B$6*'Data Sheet B'!I220</f>
        <v>4040</v>
      </c>
      <c r="L220" s="6">
        <v>218</v>
      </c>
      <c r="M220" t="s">
        <v>1105</v>
      </c>
      <c r="N220" s="7">
        <v>44269</v>
      </c>
      <c r="O220" s="2" t="s">
        <v>3</v>
      </c>
      <c r="P220" s="2">
        <v>1</v>
      </c>
      <c r="Q220" s="2">
        <v>108</v>
      </c>
      <c r="R220" s="2">
        <v>102</v>
      </c>
      <c r="S220" s="2">
        <f t="shared" si="16"/>
        <v>102</v>
      </c>
      <c r="T220" s="2">
        <f>IF(S220-P220&gt;'Inputs and Outputs Part A'!$B$4,S220-P220-'Inputs and Outputs Part A'!$B$4,0)</f>
        <v>1</v>
      </c>
      <c r="V220" s="6">
        <v>218</v>
      </c>
      <c r="W220" t="s">
        <v>1105</v>
      </c>
      <c r="X220" s="7">
        <v>44269</v>
      </c>
      <c r="Y220" s="2" t="s">
        <v>3</v>
      </c>
      <c r="Z220" s="2">
        <v>1</v>
      </c>
      <c r="AA220" s="2">
        <v>108</v>
      </c>
      <c r="AB220" s="2">
        <v>102</v>
      </c>
      <c r="AC220" s="2">
        <f t="shared" si="17"/>
        <v>102</v>
      </c>
      <c r="AD220" s="2">
        <f>IF(AC220-Z220&gt;'Inputs and Outputs Part A'!$B$4,AC220-Z220-'Inputs and Outputs Part A'!$B$4,0)</f>
        <v>1</v>
      </c>
      <c r="AE220" s="2"/>
      <c r="AF220" t="s">
        <v>1105</v>
      </c>
      <c r="AG220" s="7">
        <v>44269</v>
      </c>
      <c r="AH220" s="2" t="s">
        <v>3</v>
      </c>
      <c r="AI220" s="2">
        <v>1</v>
      </c>
      <c r="AJ220" s="2">
        <v>108</v>
      </c>
      <c r="AK220" s="2">
        <v>102</v>
      </c>
      <c r="AL220" s="2">
        <f t="shared" si="18"/>
        <v>102</v>
      </c>
      <c r="AM220" s="2">
        <f>IF(AL220-AI220&gt;'Inputs and Outputs Part A'!$B$4,AL220-AI220-'Inputs and Outputs Part A'!$B$4,0)</f>
        <v>1</v>
      </c>
      <c r="AN220" s="8"/>
      <c r="AO220" t="s">
        <v>1105</v>
      </c>
      <c r="AP220" s="7">
        <v>44269</v>
      </c>
      <c r="AQ220" s="2" t="s">
        <v>3</v>
      </c>
      <c r="AR220" s="2">
        <v>1</v>
      </c>
      <c r="AS220" s="2">
        <v>108</v>
      </c>
      <c r="AT220" s="2">
        <v>102</v>
      </c>
      <c r="AU220" s="2">
        <f t="shared" si="19"/>
        <v>102</v>
      </c>
      <c r="AV220" s="2">
        <f>IF(AU220-AR220&gt;'Inputs and Outputs Part A'!$B$4,AU220-AR220-'Inputs and Outputs Part A'!$B$4,0)</f>
        <v>1</v>
      </c>
      <c r="AW220" s="2"/>
    </row>
    <row r="221" spans="1:49" x14ac:dyDescent="0.3">
      <c r="A221" s="6">
        <v>219</v>
      </c>
      <c r="B221" t="s">
        <v>1105</v>
      </c>
      <c r="C221" s="7">
        <v>44269</v>
      </c>
      <c r="D221" s="2" t="s">
        <v>2</v>
      </c>
      <c r="E221" s="2">
        <v>2</v>
      </c>
      <c r="F221" s="2">
        <v>110</v>
      </c>
      <c r="G221" s="2">
        <v>101</v>
      </c>
      <c r="H221">
        <f t="shared" si="15"/>
        <v>101</v>
      </c>
      <c r="I221">
        <f>IF(H221-E221&gt;'Inputs and Outputs Part A'!$B$4,H221-E221-'Inputs and Outputs Part A'!$B$4,0)</f>
        <v>0</v>
      </c>
      <c r="J221">
        <f>'Inputs and Outputs Part A'!$B$5*'Data Sheet B'!H221-'Inputs and Outputs Part A'!$B$6*'Data Sheet B'!I221</f>
        <v>4040</v>
      </c>
      <c r="L221" s="6">
        <v>219</v>
      </c>
      <c r="M221" t="s">
        <v>1105</v>
      </c>
      <c r="N221" s="7">
        <v>44269</v>
      </c>
      <c r="O221" s="2" t="s">
        <v>2</v>
      </c>
      <c r="P221" s="2">
        <v>2</v>
      </c>
      <c r="Q221" s="2">
        <v>110</v>
      </c>
      <c r="R221" s="2">
        <v>102</v>
      </c>
      <c r="S221" s="2">
        <f t="shared" si="16"/>
        <v>102</v>
      </c>
      <c r="T221" s="2">
        <f>IF(S221-P221&gt;'Inputs and Outputs Part A'!$B$4,S221-P221-'Inputs and Outputs Part A'!$B$4,0)</f>
        <v>0</v>
      </c>
      <c r="V221" s="6">
        <v>219</v>
      </c>
      <c r="W221" t="s">
        <v>1105</v>
      </c>
      <c r="X221" s="7">
        <v>44269</v>
      </c>
      <c r="Y221" s="2" t="s">
        <v>2</v>
      </c>
      <c r="Z221" s="2">
        <v>2</v>
      </c>
      <c r="AA221" s="2">
        <v>110</v>
      </c>
      <c r="AB221" s="2">
        <v>102</v>
      </c>
      <c r="AC221" s="2">
        <f t="shared" si="17"/>
        <v>102</v>
      </c>
      <c r="AD221" s="2">
        <f>IF(AC221-Z221&gt;'Inputs and Outputs Part A'!$B$4,AC221-Z221-'Inputs and Outputs Part A'!$B$4,0)</f>
        <v>0</v>
      </c>
      <c r="AE221" s="2"/>
      <c r="AF221" t="s">
        <v>1105</v>
      </c>
      <c r="AG221" s="7">
        <v>44269</v>
      </c>
      <c r="AH221" s="2" t="s">
        <v>2</v>
      </c>
      <c r="AI221" s="2">
        <v>2</v>
      </c>
      <c r="AJ221" s="2">
        <v>110</v>
      </c>
      <c r="AK221" s="2">
        <v>102</v>
      </c>
      <c r="AL221" s="2">
        <f t="shared" si="18"/>
        <v>102</v>
      </c>
      <c r="AM221" s="2">
        <f>IF(AL221-AI221&gt;'Inputs and Outputs Part A'!$B$4,AL221-AI221-'Inputs and Outputs Part A'!$B$4,0)</f>
        <v>0</v>
      </c>
      <c r="AN221" s="8"/>
      <c r="AO221" t="s">
        <v>1105</v>
      </c>
      <c r="AP221" s="7">
        <v>44269</v>
      </c>
      <c r="AQ221" s="2" t="s">
        <v>2</v>
      </c>
      <c r="AR221" s="2">
        <v>2</v>
      </c>
      <c r="AS221" s="2">
        <v>110</v>
      </c>
      <c r="AT221" s="2">
        <v>102</v>
      </c>
      <c r="AU221" s="2">
        <f t="shared" si="19"/>
        <v>102</v>
      </c>
      <c r="AV221" s="2">
        <f>IF(AU221-AR221&gt;'Inputs and Outputs Part A'!$B$4,AU221-AR221-'Inputs and Outputs Part A'!$B$4,0)</f>
        <v>0</v>
      </c>
      <c r="AW221" s="2"/>
    </row>
    <row r="222" spans="1:49" x14ac:dyDescent="0.3">
      <c r="A222" s="6">
        <v>220</v>
      </c>
      <c r="B222" t="s">
        <v>1104</v>
      </c>
      <c r="C222" s="7">
        <v>44270</v>
      </c>
      <c r="D222" s="2" t="s">
        <v>1</v>
      </c>
      <c r="E222" s="2">
        <v>4</v>
      </c>
      <c r="F222" s="2">
        <v>96</v>
      </c>
      <c r="G222" s="2">
        <v>101</v>
      </c>
      <c r="H222">
        <f t="shared" si="15"/>
        <v>96</v>
      </c>
      <c r="I222">
        <f>IF(H222-E222&gt;'Inputs and Outputs Part A'!$B$4,H222-E222-'Inputs and Outputs Part A'!$B$4,0)</f>
        <v>0</v>
      </c>
      <c r="J222">
        <f>'Inputs and Outputs Part A'!$B$5*'Data Sheet B'!H222-'Inputs and Outputs Part A'!$B$6*'Data Sheet B'!I222</f>
        <v>3840</v>
      </c>
      <c r="L222" s="6">
        <v>220</v>
      </c>
      <c r="M222" t="s">
        <v>1104</v>
      </c>
      <c r="N222" s="7">
        <v>44270</v>
      </c>
      <c r="O222" s="2" t="s">
        <v>1</v>
      </c>
      <c r="P222" s="2">
        <v>4</v>
      </c>
      <c r="Q222" s="2">
        <v>96</v>
      </c>
      <c r="R222" s="2">
        <v>102</v>
      </c>
      <c r="S222" s="2">
        <f t="shared" si="16"/>
        <v>96</v>
      </c>
      <c r="T222" s="2">
        <f>IF(S222-P222&gt;'Inputs and Outputs Part A'!$B$4,S222-P222-'Inputs and Outputs Part A'!$B$4,0)</f>
        <v>0</v>
      </c>
      <c r="V222" s="6">
        <v>220</v>
      </c>
      <c r="W222" t="s">
        <v>1104</v>
      </c>
      <c r="X222" s="7">
        <v>44270</v>
      </c>
      <c r="Y222" s="2" t="s">
        <v>1</v>
      </c>
      <c r="Z222" s="2">
        <v>4</v>
      </c>
      <c r="AA222" s="2">
        <v>96</v>
      </c>
      <c r="AB222" s="2">
        <v>102</v>
      </c>
      <c r="AC222" s="2">
        <f t="shared" si="17"/>
        <v>96</v>
      </c>
      <c r="AD222" s="2">
        <f>IF(AC222-Z222&gt;'Inputs and Outputs Part A'!$B$4,AC222-Z222-'Inputs and Outputs Part A'!$B$4,0)</f>
        <v>0</v>
      </c>
      <c r="AE222" s="2"/>
      <c r="AF222" t="s">
        <v>1104</v>
      </c>
      <c r="AG222" s="7">
        <v>44270</v>
      </c>
      <c r="AH222" s="2" t="s">
        <v>1</v>
      </c>
      <c r="AI222" s="2">
        <v>4</v>
      </c>
      <c r="AJ222" s="2">
        <v>96</v>
      </c>
      <c r="AK222" s="2">
        <v>102</v>
      </c>
      <c r="AL222" s="2">
        <f t="shared" si="18"/>
        <v>96</v>
      </c>
      <c r="AM222" s="2">
        <f>IF(AL222-AI222&gt;'Inputs and Outputs Part A'!$B$4,AL222-AI222-'Inputs and Outputs Part A'!$B$4,0)</f>
        <v>0</v>
      </c>
      <c r="AN222" s="8"/>
      <c r="AO222" t="s">
        <v>1104</v>
      </c>
      <c r="AP222" s="7">
        <v>44270</v>
      </c>
      <c r="AQ222" s="2" t="s">
        <v>1</v>
      </c>
      <c r="AR222" s="2">
        <v>4</v>
      </c>
      <c r="AS222" s="2">
        <v>96</v>
      </c>
      <c r="AT222" s="2">
        <v>102</v>
      </c>
      <c r="AU222" s="2">
        <f t="shared" si="19"/>
        <v>96</v>
      </c>
      <c r="AV222" s="2">
        <f>IF(AU222-AR222&gt;'Inputs and Outputs Part A'!$B$4,AU222-AR222-'Inputs and Outputs Part A'!$B$4,0)</f>
        <v>0</v>
      </c>
      <c r="AW222" s="2"/>
    </row>
    <row r="223" spans="1:49" x14ac:dyDescent="0.3">
      <c r="A223" s="6">
        <v>221</v>
      </c>
      <c r="B223" t="s">
        <v>1104</v>
      </c>
      <c r="C223" s="7">
        <v>44270</v>
      </c>
      <c r="D223" s="2" t="s">
        <v>3</v>
      </c>
      <c r="E223" s="2">
        <v>3</v>
      </c>
      <c r="F223" s="2">
        <v>90</v>
      </c>
      <c r="G223" s="2">
        <v>101</v>
      </c>
      <c r="H223">
        <f t="shared" si="15"/>
        <v>90</v>
      </c>
      <c r="I223">
        <f>IF(H223-E223&gt;'Inputs and Outputs Part A'!$B$4,H223-E223-'Inputs and Outputs Part A'!$B$4,0)</f>
        <v>0</v>
      </c>
      <c r="J223">
        <f>'Inputs and Outputs Part A'!$B$5*'Data Sheet B'!H223-'Inputs and Outputs Part A'!$B$6*'Data Sheet B'!I223</f>
        <v>3600</v>
      </c>
      <c r="L223" s="6">
        <v>221</v>
      </c>
      <c r="M223" t="s">
        <v>1104</v>
      </c>
      <c r="N223" s="7">
        <v>44270</v>
      </c>
      <c r="O223" s="2" t="s">
        <v>3</v>
      </c>
      <c r="P223" s="2">
        <v>3</v>
      </c>
      <c r="Q223" s="2">
        <v>90</v>
      </c>
      <c r="R223" s="2">
        <v>102</v>
      </c>
      <c r="S223" s="2">
        <f t="shared" si="16"/>
        <v>90</v>
      </c>
      <c r="T223" s="2">
        <f>IF(S223-P223&gt;'Inputs and Outputs Part A'!$B$4,S223-P223-'Inputs and Outputs Part A'!$B$4,0)</f>
        <v>0</v>
      </c>
      <c r="V223" s="6">
        <v>221</v>
      </c>
      <c r="W223" t="s">
        <v>1104</v>
      </c>
      <c r="X223" s="7">
        <v>44270</v>
      </c>
      <c r="Y223" s="2" t="s">
        <v>3</v>
      </c>
      <c r="Z223" s="2">
        <v>3</v>
      </c>
      <c r="AA223" s="2">
        <v>90</v>
      </c>
      <c r="AB223" s="2">
        <v>102</v>
      </c>
      <c r="AC223" s="2">
        <f t="shared" si="17"/>
        <v>90</v>
      </c>
      <c r="AD223" s="2">
        <f>IF(AC223-Z223&gt;'Inputs and Outputs Part A'!$B$4,AC223-Z223-'Inputs and Outputs Part A'!$B$4,0)</f>
        <v>0</v>
      </c>
      <c r="AE223" s="2"/>
      <c r="AF223" t="s">
        <v>1104</v>
      </c>
      <c r="AG223" s="7">
        <v>44270</v>
      </c>
      <c r="AH223" s="2" t="s">
        <v>3</v>
      </c>
      <c r="AI223" s="2">
        <v>3</v>
      </c>
      <c r="AJ223" s="2">
        <v>90</v>
      </c>
      <c r="AK223" s="2">
        <v>102</v>
      </c>
      <c r="AL223" s="2">
        <f t="shared" si="18"/>
        <v>90</v>
      </c>
      <c r="AM223" s="2">
        <f>IF(AL223-AI223&gt;'Inputs and Outputs Part A'!$B$4,AL223-AI223-'Inputs and Outputs Part A'!$B$4,0)</f>
        <v>0</v>
      </c>
      <c r="AN223" s="8"/>
      <c r="AO223" t="s">
        <v>1104</v>
      </c>
      <c r="AP223" s="7">
        <v>44270</v>
      </c>
      <c r="AQ223" s="2" t="s">
        <v>3</v>
      </c>
      <c r="AR223" s="2">
        <v>3</v>
      </c>
      <c r="AS223" s="2">
        <v>90</v>
      </c>
      <c r="AT223" s="2">
        <v>102</v>
      </c>
      <c r="AU223" s="2">
        <f t="shared" si="19"/>
        <v>90</v>
      </c>
      <c r="AV223" s="2">
        <f>IF(AU223-AR223&gt;'Inputs and Outputs Part A'!$B$4,AU223-AR223-'Inputs and Outputs Part A'!$B$4,0)</f>
        <v>0</v>
      </c>
      <c r="AW223" s="2"/>
    </row>
    <row r="224" spans="1:49" x14ac:dyDescent="0.3">
      <c r="A224" s="6">
        <v>222</v>
      </c>
      <c r="B224" t="s">
        <v>1104</v>
      </c>
      <c r="C224" s="7">
        <v>44270</v>
      </c>
      <c r="D224" s="2" t="s">
        <v>2</v>
      </c>
      <c r="E224" s="2">
        <v>1</v>
      </c>
      <c r="F224" s="2">
        <v>111</v>
      </c>
      <c r="G224" s="2">
        <v>101</v>
      </c>
      <c r="H224">
        <f t="shared" si="15"/>
        <v>101</v>
      </c>
      <c r="I224">
        <f>IF(H224-E224&gt;'Inputs and Outputs Part A'!$B$4,H224-E224-'Inputs and Outputs Part A'!$B$4,0)</f>
        <v>0</v>
      </c>
      <c r="J224">
        <f>'Inputs and Outputs Part A'!$B$5*'Data Sheet B'!H224-'Inputs and Outputs Part A'!$B$6*'Data Sheet B'!I224</f>
        <v>4040</v>
      </c>
      <c r="L224" s="6">
        <v>222</v>
      </c>
      <c r="M224" t="s">
        <v>1104</v>
      </c>
      <c r="N224" s="7">
        <v>44270</v>
      </c>
      <c r="O224" s="2" t="s">
        <v>2</v>
      </c>
      <c r="P224" s="2">
        <v>1</v>
      </c>
      <c r="Q224" s="2">
        <v>111</v>
      </c>
      <c r="R224" s="2">
        <v>102</v>
      </c>
      <c r="S224" s="2">
        <f t="shared" si="16"/>
        <v>102</v>
      </c>
      <c r="T224" s="2">
        <f>IF(S224-P224&gt;'Inputs and Outputs Part A'!$B$4,S224-P224-'Inputs and Outputs Part A'!$B$4,0)</f>
        <v>1</v>
      </c>
      <c r="V224" s="6">
        <v>222</v>
      </c>
      <c r="W224" t="s">
        <v>1104</v>
      </c>
      <c r="X224" s="7">
        <v>44270</v>
      </c>
      <c r="Y224" s="2" t="s">
        <v>2</v>
      </c>
      <c r="Z224" s="2">
        <v>1</v>
      </c>
      <c r="AA224" s="2">
        <v>111</v>
      </c>
      <c r="AB224" s="2">
        <v>102</v>
      </c>
      <c r="AC224" s="2">
        <f t="shared" si="17"/>
        <v>102</v>
      </c>
      <c r="AD224" s="2">
        <f>IF(AC224-Z224&gt;'Inputs and Outputs Part A'!$B$4,AC224-Z224-'Inputs and Outputs Part A'!$B$4,0)</f>
        <v>1</v>
      </c>
      <c r="AE224" s="2"/>
      <c r="AF224" t="s">
        <v>1104</v>
      </c>
      <c r="AG224" s="7">
        <v>44270</v>
      </c>
      <c r="AH224" s="2" t="s">
        <v>2</v>
      </c>
      <c r="AI224" s="2">
        <v>1</v>
      </c>
      <c r="AJ224" s="2">
        <v>111</v>
      </c>
      <c r="AK224" s="2">
        <v>102</v>
      </c>
      <c r="AL224" s="2">
        <f t="shared" si="18"/>
        <v>102</v>
      </c>
      <c r="AM224" s="2">
        <f>IF(AL224-AI224&gt;'Inputs and Outputs Part A'!$B$4,AL224-AI224-'Inputs and Outputs Part A'!$B$4,0)</f>
        <v>1</v>
      </c>
      <c r="AN224" s="8"/>
      <c r="AO224" t="s">
        <v>1104</v>
      </c>
      <c r="AP224" s="7">
        <v>44270</v>
      </c>
      <c r="AQ224" s="2" t="s">
        <v>2</v>
      </c>
      <c r="AR224" s="2">
        <v>1</v>
      </c>
      <c r="AS224" s="2">
        <v>111</v>
      </c>
      <c r="AT224" s="2">
        <v>102</v>
      </c>
      <c r="AU224" s="2">
        <f t="shared" si="19"/>
        <v>102</v>
      </c>
      <c r="AV224" s="2">
        <f>IF(AU224-AR224&gt;'Inputs and Outputs Part A'!$B$4,AU224-AR224-'Inputs and Outputs Part A'!$B$4,0)</f>
        <v>1</v>
      </c>
      <c r="AW224" s="2"/>
    </row>
    <row r="225" spans="1:49" x14ac:dyDescent="0.3">
      <c r="A225" s="6">
        <v>223</v>
      </c>
      <c r="B225" t="s">
        <v>1103</v>
      </c>
      <c r="C225" s="7">
        <v>44271</v>
      </c>
      <c r="D225" s="2" t="s">
        <v>1</v>
      </c>
      <c r="E225" s="2">
        <v>4</v>
      </c>
      <c r="F225" s="2">
        <v>106</v>
      </c>
      <c r="G225" s="2">
        <v>101</v>
      </c>
      <c r="H225">
        <f t="shared" si="15"/>
        <v>101</v>
      </c>
      <c r="I225">
        <f>IF(H225-E225&gt;'Inputs and Outputs Part A'!$B$4,H225-E225-'Inputs and Outputs Part A'!$B$4,0)</f>
        <v>0</v>
      </c>
      <c r="J225">
        <f>'Inputs and Outputs Part A'!$B$5*'Data Sheet B'!H225-'Inputs and Outputs Part A'!$B$6*'Data Sheet B'!I225</f>
        <v>4040</v>
      </c>
      <c r="L225" s="6">
        <v>223</v>
      </c>
      <c r="M225" t="s">
        <v>1103</v>
      </c>
      <c r="N225" s="7">
        <v>44271</v>
      </c>
      <c r="O225" s="2" t="s">
        <v>1</v>
      </c>
      <c r="P225" s="2">
        <v>4</v>
      </c>
      <c r="Q225" s="2">
        <v>106</v>
      </c>
      <c r="R225" s="2">
        <v>102</v>
      </c>
      <c r="S225" s="2">
        <f t="shared" si="16"/>
        <v>102</v>
      </c>
      <c r="T225" s="2">
        <f>IF(S225-P225&gt;'Inputs and Outputs Part A'!$B$4,S225-P225-'Inputs and Outputs Part A'!$B$4,0)</f>
        <v>0</v>
      </c>
      <c r="V225" s="6">
        <v>223</v>
      </c>
      <c r="W225" t="s">
        <v>1103</v>
      </c>
      <c r="X225" s="7">
        <v>44271</v>
      </c>
      <c r="Y225" s="2" t="s">
        <v>1</v>
      </c>
      <c r="Z225" s="2">
        <v>4</v>
      </c>
      <c r="AA225" s="2">
        <v>106</v>
      </c>
      <c r="AB225" s="2">
        <v>102</v>
      </c>
      <c r="AC225" s="2">
        <f t="shared" si="17"/>
        <v>102</v>
      </c>
      <c r="AD225" s="2">
        <f>IF(AC225-Z225&gt;'Inputs and Outputs Part A'!$B$4,AC225-Z225-'Inputs and Outputs Part A'!$B$4,0)</f>
        <v>0</v>
      </c>
      <c r="AE225" s="2"/>
      <c r="AF225" t="s">
        <v>1103</v>
      </c>
      <c r="AG225" s="7">
        <v>44271</v>
      </c>
      <c r="AH225" s="2" t="s">
        <v>1</v>
      </c>
      <c r="AI225" s="2">
        <v>4</v>
      </c>
      <c r="AJ225" s="2">
        <v>106</v>
      </c>
      <c r="AK225" s="2">
        <v>102</v>
      </c>
      <c r="AL225" s="2">
        <f t="shared" si="18"/>
        <v>102</v>
      </c>
      <c r="AM225" s="2">
        <f>IF(AL225-AI225&gt;'Inputs and Outputs Part A'!$B$4,AL225-AI225-'Inputs and Outputs Part A'!$B$4,0)</f>
        <v>0</v>
      </c>
      <c r="AN225" s="8"/>
      <c r="AO225" t="s">
        <v>1103</v>
      </c>
      <c r="AP225" s="7">
        <v>44271</v>
      </c>
      <c r="AQ225" s="2" t="s">
        <v>1</v>
      </c>
      <c r="AR225" s="2">
        <v>4</v>
      </c>
      <c r="AS225" s="2">
        <v>106</v>
      </c>
      <c r="AT225" s="2">
        <v>102</v>
      </c>
      <c r="AU225" s="2">
        <f t="shared" si="19"/>
        <v>102</v>
      </c>
      <c r="AV225" s="2">
        <f>IF(AU225-AR225&gt;'Inputs and Outputs Part A'!$B$4,AU225-AR225-'Inputs and Outputs Part A'!$B$4,0)</f>
        <v>0</v>
      </c>
      <c r="AW225" s="2"/>
    </row>
    <row r="226" spans="1:49" x14ac:dyDescent="0.3">
      <c r="A226" s="6">
        <v>224</v>
      </c>
      <c r="B226" t="s">
        <v>1103</v>
      </c>
      <c r="C226" s="7">
        <v>44271</v>
      </c>
      <c r="D226" s="2" t="s">
        <v>3</v>
      </c>
      <c r="E226" s="2">
        <v>1</v>
      </c>
      <c r="F226" s="2">
        <v>102</v>
      </c>
      <c r="G226" s="2">
        <v>101</v>
      </c>
      <c r="H226">
        <f t="shared" si="15"/>
        <v>101</v>
      </c>
      <c r="I226">
        <f>IF(H226-E226&gt;'Inputs and Outputs Part A'!$B$4,H226-E226-'Inputs and Outputs Part A'!$B$4,0)</f>
        <v>0</v>
      </c>
      <c r="J226">
        <f>'Inputs and Outputs Part A'!$B$5*'Data Sheet B'!H226-'Inputs and Outputs Part A'!$B$6*'Data Sheet B'!I226</f>
        <v>4040</v>
      </c>
      <c r="L226" s="6">
        <v>224</v>
      </c>
      <c r="M226" t="s">
        <v>1103</v>
      </c>
      <c r="N226" s="7">
        <v>44271</v>
      </c>
      <c r="O226" s="2" t="s">
        <v>3</v>
      </c>
      <c r="P226" s="2">
        <v>1</v>
      </c>
      <c r="Q226" s="2">
        <v>102</v>
      </c>
      <c r="R226" s="2">
        <v>102</v>
      </c>
      <c r="S226" s="2">
        <f t="shared" si="16"/>
        <v>102</v>
      </c>
      <c r="T226" s="2">
        <f>IF(S226-P226&gt;'Inputs and Outputs Part A'!$B$4,S226-P226-'Inputs and Outputs Part A'!$B$4,0)</f>
        <v>1</v>
      </c>
      <c r="V226" s="6">
        <v>224</v>
      </c>
      <c r="W226" t="s">
        <v>1103</v>
      </c>
      <c r="X226" s="7">
        <v>44271</v>
      </c>
      <c r="Y226" s="2" t="s">
        <v>3</v>
      </c>
      <c r="Z226" s="2">
        <v>1</v>
      </c>
      <c r="AA226" s="2">
        <v>102</v>
      </c>
      <c r="AB226" s="2">
        <v>102</v>
      </c>
      <c r="AC226" s="2">
        <f t="shared" si="17"/>
        <v>102</v>
      </c>
      <c r="AD226" s="2">
        <f>IF(AC226-Z226&gt;'Inputs and Outputs Part A'!$B$4,AC226-Z226-'Inputs and Outputs Part A'!$B$4,0)</f>
        <v>1</v>
      </c>
      <c r="AE226" s="2"/>
      <c r="AF226" t="s">
        <v>1103</v>
      </c>
      <c r="AG226" s="7">
        <v>44271</v>
      </c>
      <c r="AH226" s="2" t="s">
        <v>3</v>
      </c>
      <c r="AI226" s="2">
        <v>1</v>
      </c>
      <c r="AJ226" s="2">
        <v>102</v>
      </c>
      <c r="AK226" s="2">
        <v>102</v>
      </c>
      <c r="AL226" s="2">
        <f t="shared" si="18"/>
        <v>102</v>
      </c>
      <c r="AM226" s="2">
        <f>IF(AL226-AI226&gt;'Inputs and Outputs Part A'!$B$4,AL226-AI226-'Inputs and Outputs Part A'!$B$4,0)</f>
        <v>1</v>
      </c>
      <c r="AN226" s="8"/>
      <c r="AO226" t="s">
        <v>1103</v>
      </c>
      <c r="AP226" s="7">
        <v>44271</v>
      </c>
      <c r="AQ226" s="2" t="s">
        <v>3</v>
      </c>
      <c r="AR226" s="2">
        <v>1</v>
      </c>
      <c r="AS226" s="2">
        <v>102</v>
      </c>
      <c r="AT226" s="2">
        <v>102</v>
      </c>
      <c r="AU226" s="2">
        <f t="shared" si="19"/>
        <v>102</v>
      </c>
      <c r="AV226" s="2">
        <f>IF(AU226-AR226&gt;'Inputs and Outputs Part A'!$B$4,AU226-AR226-'Inputs and Outputs Part A'!$B$4,0)</f>
        <v>1</v>
      </c>
      <c r="AW226" s="2"/>
    </row>
    <row r="227" spans="1:49" x14ac:dyDescent="0.3">
      <c r="A227" s="6">
        <v>225</v>
      </c>
      <c r="B227" t="s">
        <v>1103</v>
      </c>
      <c r="C227" s="7">
        <v>44271</v>
      </c>
      <c r="D227" s="2" t="s">
        <v>2</v>
      </c>
      <c r="E227" s="2">
        <v>0</v>
      </c>
      <c r="F227" s="2">
        <v>100</v>
      </c>
      <c r="G227" s="2">
        <v>101</v>
      </c>
      <c r="H227">
        <f t="shared" si="15"/>
        <v>100</v>
      </c>
      <c r="I227">
        <f>IF(H227-E227&gt;'Inputs and Outputs Part A'!$B$4,H227-E227-'Inputs and Outputs Part A'!$B$4,0)</f>
        <v>0</v>
      </c>
      <c r="J227">
        <f>'Inputs and Outputs Part A'!$B$5*'Data Sheet B'!H227-'Inputs and Outputs Part A'!$B$6*'Data Sheet B'!I227</f>
        <v>4000</v>
      </c>
      <c r="L227" s="6">
        <v>225</v>
      </c>
      <c r="M227" t="s">
        <v>1103</v>
      </c>
      <c r="N227" s="7">
        <v>44271</v>
      </c>
      <c r="O227" s="2" t="s">
        <v>2</v>
      </c>
      <c r="P227" s="2">
        <v>0</v>
      </c>
      <c r="Q227" s="2">
        <v>100</v>
      </c>
      <c r="R227" s="2">
        <v>102</v>
      </c>
      <c r="S227" s="2">
        <f t="shared" si="16"/>
        <v>100</v>
      </c>
      <c r="T227" s="2">
        <f>IF(S227-P227&gt;'Inputs and Outputs Part A'!$B$4,S227-P227-'Inputs and Outputs Part A'!$B$4,0)</f>
        <v>0</v>
      </c>
      <c r="V227" s="6">
        <v>225</v>
      </c>
      <c r="W227" t="s">
        <v>1103</v>
      </c>
      <c r="X227" s="7">
        <v>44271</v>
      </c>
      <c r="Y227" s="2" t="s">
        <v>2</v>
      </c>
      <c r="Z227" s="2">
        <v>0</v>
      </c>
      <c r="AA227" s="2">
        <v>100</v>
      </c>
      <c r="AB227" s="2">
        <v>102</v>
      </c>
      <c r="AC227" s="2">
        <f t="shared" si="17"/>
        <v>100</v>
      </c>
      <c r="AD227" s="2">
        <f>IF(AC227-Z227&gt;'Inputs and Outputs Part A'!$B$4,AC227-Z227-'Inputs and Outputs Part A'!$B$4,0)</f>
        <v>0</v>
      </c>
      <c r="AE227" s="2"/>
      <c r="AF227" t="s">
        <v>1103</v>
      </c>
      <c r="AG227" s="7">
        <v>44271</v>
      </c>
      <c r="AH227" s="2" t="s">
        <v>2</v>
      </c>
      <c r="AI227" s="2">
        <v>0</v>
      </c>
      <c r="AJ227" s="2">
        <v>100</v>
      </c>
      <c r="AK227" s="2">
        <v>102</v>
      </c>
      <c r="AL227" s="2">
        <f t="shared" si="18"/>
        <v>100</v>
      </c>
      <c r="AM227" s="2">
        <f>IF(AL227-AI227&gt;'Inputs and Outputs Part A'!$B$4,AL227-AI227-'Inputs and Outputs Part A'!$B$4,0)</f>
        <v>0</v>
      </c>
      <c r="AN227" s="8"/>
      <c r="AO227" t="s">
        <v>1103</v>
      </c>
      <c r="AP227" s="7">
        <v>44271</v>
      </c>
      <c r="AQ227" s="2" t="s">
        <v>2</v>
      </c>
      <c r="AR227" s="2">
        <v>0</v>
      </c>
      <c r="AS227" s="2">
        <v>100</v>
      </c>
      <c r="AT227" s="2">
        <v>102</v>
      </c>
      <c r="AU227" s="2">
        <f t="shared" si="19"/>
        <v>100</v>
      </c>
      <c r="AV227" s="2">
        <f>IF(AU227-AR227&gt;'Inputs and Outputs Part A'!$B$4,AU227-AR227-'Inputs and Outputs Part A'!$B$4,0)</f>
        <v>0</v>
      </c>
      <c r="AW227" s="2"/>
    </row>
    <row r="228" spans="1:49" x14ac:dyDescent="0.3">
      <c r="A228" s="6">
        <v>226</v>
      </c>
      <c r="B228" t="s">
        <v>1102</v>
      </c>
      <c r="C228" s="7">
        <v>44272</v>
      </c>
      <c r="D228" s="2" t="s">
        <v>1</v>
      </c>
      <c r="E228" s="2">
        <v>3</v>
      </c>
      <c r="F228" s="2">
        <v>88</v>
      </c>
      <c r="G228" s="2">
        <v>101</v>
      </c>
      <c r="H228">
        <f t="shared" si="15"/>
        <v>88</v>
      </c>
      <c r="I228">
        <f>IF(H228-E228&gt;'Inputs and Outputs Part A'!$B$4,H228-E228-'Inputs and Outputs Part A'!$B$4,0)</f>
        <v>0</v>
      </c>
      <c r="J228">
        <f>'Inputs and Outputs Part A'!$B$5*'Data Sheet B'!H228-'Inputs and Outputs Part A'!$B$6*'Data Sheet B'!I228</f>
        <v>3520</v>
      </c>
      <c r="L228" s="6">
        <v>226</v>
      </c>
      <c r="M228" t="s">
        <v>1102</v>
      </c>
      <c r="N228" s="7">
        <v>44272</v>
      </c>
      <c r="O228" s="2" t="s">
        <v>1</v>
      </c>
      <c r="P228" s="2">
        <v>3</v>
      </c>
      <c r="Q228" s="2">
        <v>88</v>
      </c>
      <c r="R228" s="2">
        <v>102</v>
      </c>
      <c r="S228" s="2">
        <f t="shared" si="16"/>
        <v>88</v>
      </c>
      <c r="T228" s="2">
        <f>IF(S228-P228&gt;'Inputs and Outputs Part A'!$B$4,S228-P228-'Inputs and Outputs Part A'!$B$4,0)</f>
        <v>0</v>
      </c>
      <c r="V228" s="6">
        <v>226</v>
      </c>
      <c r="W228" t="s">
        <v>1102</v>
      </c>
      <c r="X228" s="7">
        <v>44272</v>
      </c>
      <c r="Y228" s="2" t="s">
        <v>1</v>
      </c>
      <c r="Z228" s="2">
        <v>3</v>
      </c>
      <c r="AA228" s="2">
        <v>88</v>
      </c>
      <c r="AB228" s="2">
        <v>102</v>
      </c>
      <c r="AC228" s="2">
        <f t="shared" si="17"/>
        <v>88</v>
      </c>
      <c r="AD228" s="2">
        <f>IF(AC228-Z228&gt;'Inputs and Outputs Part A'!$B$4,AC228-Z228-'Inputs and Outputs Part A'!$B$4,0)</f>
        <v>0</v>
      </c>
      <c r="AE228" s="2"/>
      <c r="AF228" t="s">
        <v>1102</v>
      </c>
      <c r="AG228" s="7">
        <v>44272</v>
      </c>
      <c r="AH228" s="2" t="s">
        <v>1</v>
      </c>
      <c r="AI228" s="2">
        <v>3</v>
      </c>
      <c r="AJ228" s="2">
        <v>88</v>
      </c>
      <c r="AK228" s="2">
        <v>102</v>
      </c>
      <c r="AL228" s="2">
        <f t="shared" si="18"/>
        <v>88</v>
      </c>
      <c r="AM228" s="2">
        <f>IF(AL228-AI228&gt;'Inputs and Outputs Part A'!$B$4,AL228-AI228-'Inputs and Outputs Part A'!$B$4,0)</f>
        <v>0</v>
      </c>
      <c r="AN228" s="8"/>
      <c r="AO228" t="s">
        <v>1102</v>
      </c>
      <c r="AP228" s="7">
        <v>44272</v>
      </c>
      <c r="AQ228" s="2" t="s">
        <v>1</v>
      </c>
      <c r="AR228" s="2">
        <v>3</v>
      </c>
      <c r="AS228" s="2">
        <v>88</v>
      </c>
      <c r="AT228" s="2">
        <v>102</v>
      </c>
      <c r="AU228" s="2">
        <f t="shared" si="19"/>
        <v>88</v>
      </c>
      <c r="AV228" s="2">
        <f>IF(AU228-AR228&gt;'Inputs and Outputs Part A'!$B$4,AU228-AR228-'Inputs and Outputs Part A'!$B$4,0)</f>
        <v>0</v>
      </c>
      <c r="AW228" s="2"/>
    </row>
    <row r="229" spans="1:49" x14ac:dyDescent="0.3">
      <c r="A229" s="6">
        <v>227</v>
      </c>
      <c r="B229" t="s">
        <v>1102</v>
      </c>
      <c r="C229" s="7">
        <v>44272</v>
      </c>
      <c r="D229" s="2" t="s">
        <v>3</v>
      </c>
      <c r="E229" s="2">
        <v>0</v>
      </c>
      <c r="F229" s="2">
        <v>107</v>
      </c>
      <c r="G229" s="2">
        <v>101</v>
      </c>
      <c r="H229">
        <f t="shared" si="15"/>
        <v>101</v>
      </c>
      <c r="I229">
        <f>IF(H229-E229&gt;'Inputs and Outputs Part A'!$B$4,H229-E229-'Inputs and Outputs Part A'!$B$4,0)</f>
        <v>1</v>
      </c>
      <c r="J229">
        <f>'Inputs and Outputs Part A'!$B$5*'Data Sheet B'!H229-'Inputs and Outputs Part A'!$B$6*'Data Sheet B'!I229</f>
        <v>3940</v>
      </c>
      <c r="L229" s="6">
        <v>227</v>
      </c>
      <c r="M229" t="s">
        <v>1102</v>
      </c>
      <c r="N229" s="7">
        <v>44272</v>
      </c>
      <c r="O229" s="2" t="s">
        <v>3</v>
      </c>
      <c r="P229" s="2">
        <v>0</v>
      </c>
      <c r="Q229" s="2">
        <v>107</v>
      </c>
      <c r="R229" s="2">
        <v>102</v>
      </c>
      <c r="S229" s="2">
        <f t="shared" si="16"/>
        <v>102</v>
      </c>
      <c r="T229" s="2">
        <f>IF(S229-P229&gt;'Inputs and Outputs Part A'!$B$4,S229-P229-'Inputs and Outputs Part A'!$B$4,0)</f>
        <v>2</v>
      </c>
      <c r="V229" s="6">
        <v>227</v>
      </c>
      <c r="W229" t="s">
        <v>1102</v>
      </c>
      <c r="X229" s="7">
        <v>44272</v>
      </c>
      <c r="Y229" s="2" t="s">
        <v>3</v>
      </c>
      <c r="Z229" s="2">
        <v>0</v>
      </c>
      <c r="AA229" s="2">
        <v>107</v>
      </c>
      <c r="AB229" s="2">
        <v>102</v>
      </c>
      <c r="AC229" s="2">
        <f t="shared" si="17"/>
        <v>102</v>
      </c>
      <c r="AD229" s="2">
        <f>IF(AC229-Z229&gt;'Inputs and Outputs Part A'!$B$4,AC229-Z229-'Inputs and Outputs Part A'!$B$4,0)</f>
        <v>2</v>
      </c>
      <c r="AE229" s="2"/>
      <c r="AF229" t="s">
        <v>1102</v>
      </c>
      <c r="AG229" s="7">
        <v>44272</v>
      </c>
      <c r="AH229" s="2" t="s">
        <v>3</v>
      </c>
      <c r="AI229" s="2">
        <v>0</v>
      </c>
      <c r="AJ229" s="2">
        <v>107</v>
      </c>
      <c r="AK229" s="2">
        <v>102</v>
      </c>
      <c r="AL229" s="2">
        <f t="shared" si="18"/>
        <v>102</v>
      </c>
      <c r="AM229" s="2">
        <f>IF(AL229-AI229&gt;'Inputs and Outputs Part A'!$B$4,AL229-AI229-'Inputs and Outputs Part A'!$B$4,0)</f>
        <v>2</v>
      </c>
      <c r="AN229" s="8"/>
      <c r="AO229" t="s">
        <v>1102</v>
      </c>
      <c r="AP229" s="7">
        <v>44272</v>
      </c>
      <c r="AQ229" s="2" t="s">
        <v>3</v>
      </c>
      <c r="AR229" s="2">
        <v>0</v>
      </c>
      <c r="AS229" s="2">
        <v>107</v>
      </c>
      <c r="AT229" s="2">
        <v>102</v>
      </c>
      <c r="AU229" s="2">
        <f t="shared" si="19"/>
        <v>102</v>
      </c>
      <c r="AV229" s="2">
        <f>IF(AU229-AR229&gt;'Inputs and Outputs Part A'!$B$4,AU229-AR229-'Inputs and Outputs Part A'!$B$4,0)</f>
        <v>2</v>
      </c>
      <c r="AW229" s="2"/>
    </row>
    <row r="230" spans="1:49" x14ac:dyDescent="0.3">
      <c r="A230" s="6">
        <v>228</v>
      </c>
      <c r="B230" t="s">
        <v>1102</v>
      </c>
      <c r="C230" s="7">
        <v>44272</v>
      </c>
      <c r="D230" s="2" t="s">
        <v>2</v>
      </c>
      <c r="E230" s="2">
        <v>2</v>
      </c>
      <c r="F230" s="2">
        <v>107</v>
      </c>
      <c r="G230" s="2">
        <v>101</v>
      </c>
      <c r="H230">
        <f t="shared" si="15"/>
        <v>101</v>
      </c>
      <c r="I230">
        <f>IF(H230-E230&gt;'Inputs and Outputs Part A'!$B$4,H230-E230-'Inputs and Outputs Part A'!$B$4,0)</f>
        <v>0</v>
      </c>
      <c r="J230">
        <f>'Inputs and Outputs Part A'!$B$5*'Data Sheet B'!H230-'Inputs and Outputs Part A'!$B$6*'Data Sheet B'!I230</f>
        <v>4040</v>
      </c>
      <c r="L230" s="6">
        <v>228</v>
      </c>
      <c r="M230" t="s">
        <v>1102</v>
      </c>
      <c r="N230" s="7">
        <v>44272</v>
      </c>
      <c r="O230" s="2" t="s">
        <v>2</v>
      </c>
      <c r="P230" s="2">
        <v>2</v>
      </c>
      <c r="Q230" s="2">
        <v>107</v>
      </c>
      <c r="R230" s="2">
        <v>102</v>
      </c>
      <c r="S230" s="2">
        <f t="shared" si="16"/>
        <v>102</v>
      </c>
      <c r="T230" s="2">
        <f>IF(S230-P230&gt;'Inputs and Outputs Part A'!$B$4,S230-P230-'Inputs and Outputs Part A'!$B$4,0)</f>
        <v>0</v>
      </c>
      <c r="V230" s="6">
        <v>228</v>
      </c>
      <c r="W230" t="s">
        <v>1102</v>
      </c>
      <c r="X230" s="7">
        <v>44272</v>
      </c>
      <c r="Y230" s="2" t="s">
        <v>2</v>
      </c>
      <c r="Z230" s="2">
        <v>2</v>
      </c>
      <c r="AA230" s="2">
        <v>107</v>
      </c>
      <c r="AB230" s="2">
        <v>102</v>
      </c>
      <c r="AC230" s="2">
        <f t="shared" si="17"/>
        <v>102</v>
      </c>
      <c r="AD230" s="2">
        <f>IF(AC230-Z230&gt;'Inputs and Outputs Part A'!$B$4,AC230-Z230-'Inputs and Outputs Part A'!$B$4,0)</f>
        <v>0</v>
      </c>
      <c r="AE230" s="2"/>
      <c r="AF230" t="s">
        <v>1102</v>
      </c>
      <c r="AG230" s="7">
        <v>44272</v>
      </c>
      <c r="AH230" s="2" t="s">
        <v>2</v>
      </c>
      <c r="AI230" s="2">
        <v>2</v>
      </c>
      <c r="AJ230" s="2">
        <v>107</v>
      </c>
      <c r="AK230" s="2">
        <v>102</v>
      </c>
      <c r="AL230" s="2">
        <f t="shared" si="18"/>
        <v>102</v>
      </c>
      <c r="AM230" s="2">
        <f>IF(AL230-AI230&gt;'Inputs and Outputs Part A'!$B$4,AL230-AI230-'Inputs and Outputs Part A'!$B$4,0)</f>
        <v>0</v>
      </c>
      <c r="AN230" s="8"/>
      <c r="AO230" t="s">
        <v>1102</v>
      </c>
      <c r="AP230" s="7">
        <v>44272</v>
      </c>
      <c r="AQ230" s="2" t="s">
        <v>2</v>
      </c>
      <c r="AR230" s="2">
        <v>2</v>
      </c>
      <c r="AS230" s="2">
        <v>107</v>
      </c>
      <c r="AT230" s="2">
        <v>102</v>
      </c>
      <c r="AU230" s="2">
        <f t="shared" si="19"/>
        <v>102</v>
      </c>
      <c r="AV230" s="2">
        <f>IF(AU230-AR230&gt;'Inputs and Outputs Part A'!$B$4,AU230-AR230-'Inputs and Outputs Part A'!$B$4,0)</f>
        <v>0</v>
      </c>
      <c r="AW230" s="2"/>
    </row>
    <row r="231" spans="1:49" x14ac:dyDescent="0.3">
      <c r="A231" s="6">
        <v>229</v>
      </c>
      <c r="B231" t="s">
        <v>1100</v>
      </c>
      <c r="C231" s="7">
        <v>44273</v>
      </c>
      <c r="D231" s="2" t="s">
        <v>1</v>
      </c>
      <c r="E231" s="2">
        <v>3</v>
      </c>
      <c r="F231" s="2">
        <v>99</v>
      </c>
      <c r="G231" s="2">
        <v>101</v>
      </c>
      <c r="H231">
        <f t="shared" si="15"/>
        <v>99</v>
      </c>
      <c r="I231">
        <f>IF(H231-E231&gt;'Inputs and Outputs Part A'!$B$4,H231-E231-'Inputs and Outputs Part A'!$B$4,0)</f>
        <v>0</v>
      </c>
      <c r="J231">
        <f>'Inputs and Outputs Part A'!$B$5*'Data Sheet B'!H231-'Inputs and Outputs Part A'!$B$6*'Data Sheet B'!I231</f>
        <v>3960</v>
      </c>
      <c r="L231" s="6">
        <v>229</v>
      </c>
      <c r="M231" t="s">
        <v>1100</v>
      </c>
      <c r="N231" s="7">
        <v>44273</v>
      </c>
      <c r="O231" s="2" t="s">
        <v>1</v>
      </c>
      <c r="P231" s="2">
        <v>3</v>
      </c>
      <c r="Q231" s="2">
        <v>99</v>
      </c>
      <c r="R231" s="2">
        <v>102</v>
      </c>
      <c r="S231" s="2">
        <f t="shared" si="16"/>
        <v>99</v>
      </c>
      <c r="T231" s="2">
        <f>IF(S231-P231&gt;'Inputs and Outputs Part A'!$B$4,S231-P231-'Inputs and Outputs Part A'!$B$4,0)</f>
        <v>0</v>
      </c>
      <c r="V231" s="6">
        <v>229</v>
      </c>
      <c r="W231" t="s">
        <v>1100</v>
      </c>
      <c r="X231" s="7">
        <v>44273</v>
      </c>
      <c r="Y231" s="2" t="s">
        <v>1</v>
      </c>
      <c r="Z231" s="2">
        <v>3</v>
      </c>
      <c r="AA231" s="2">
        <v>99</v>
      </c>
      <c r="AB231" s="2">
        <v>102</v>
      </c>
      <c r="AC231" s="2">
        <f t="shared" si="17"/>
        <v>99</v>
      </c>
      <c r="AD231" s="2">
        <f>IF(AC231-Z231&gt;'Inputs and Outputs Part A'!$B$4,AC231-Z231-'Inputs and Outputs Part A'!$B$4,0)</f>
        <v>0</v>
      </c>
      <c r="AE231" s="2"/>
      <c r="AF231" t="s">
        <v>1100</v>
      </c>
      <c r="AG231" s="7">
        <v>44273</v>
      </c>
      <c r="AH231" s="2" t="s">
        <v>1</v>
      </c>
      <c r="AI231" s="2">
        <v>3</v>
      </c>
      <c r="AJ231" s="2">
        <v>99</v>
      </c>
      <c r="AK231" s="2">
        <v>102</v>
      </c>
      <c r="AL231" s="2">
        <f t="shared" si="18"/>
        <v>99</v>
      </c>
      <c r="AM231" s="2">
        <f>IF(AL231-AI231&gt;'Inputs and Outputs Part A'!$B$4,AL231-AI231-'Inputs and Outputs Part A'!$B$4,0)</f>
        <v>0</v>
      </c>
      <c r="AN231" s="8"/>
      <c r="AO231" t="s">
        <v>1100</v>
      </c>
      <c r="AP231" s="7">
        <v>44273</v>
      </c>
      <c r="AQ231" s="2" t="s">
        <v>1</v>
      </c>
      <c r="AR231" s="2">
        <v>3</v>
      </c>
      <c r="AS231" s="2">
        <v>99</v>
      </c>
      <c r="AT231" s="2">
        <v>102</v>
      </c>
      <c r="AU231" s="2">
        <f t="shared" si="19"/>
        <v>99</v>
      </c>
      <c r="AV231" s="2">
        <f>IF(AU231-AR231&gt;'Inputs and Outputs Part A'!$B$4,AU231-AR231-'Inputs and Outputs Part A'!$B$4,0)</f>
        <v>0</v>
      </c>
      <c r="AW231" s="2"/>
    </row>
    <row r="232" spans="1:49" x14ac:dyDescent="0.3">
      <c r="A232" s="6">
        <v>230</v>
      </c>
      <c r="B232" t="s">
        <v>1100</v>
      </c>
      <c r="C232" s="7">
        <v>44273</v>
      </c>
      <c r="D232" s="2" t="s">
        <v>3</v>
      </c>
      <c r="E232" s="2">
        <v>6</v>
      </c>
      <c r="F232" s="2">
        <v>98</v>
      </c>
      <c r="G232" s="2">
        <v>101</v>
      </c>
      <c r="H232">
        <f t="shared" si="15"/>
        <v>98</v>
      </c>
      <c r="I232">
        <f>IF(H232-E232&gt;'Inputs and Outputs Part A'!$B$4,H232-E232-'Inputs and Outputs Part A'!$B$4,0)</f>
        <v>0</v>
      </c>
      <c r="J232">
        <f>'Inputs and Outputs Part A'!$B$5*'Data Sheet B'!H232-'Inputs and Outputs Part A'!$B$6*'Data Sheet B'!I232</f>
        <v>3920</v>
      </c>
      <c r="L232" s="6">
        <v>230</v>
      </c>
      <c r="M232" t="s">
        <v>1100</v>
      </c>
      <c r="N232" s="7">
        <v>44273</v>
      </c>
      <c r="O232" s="2" t="s">
        <v>3</v>
      </c>
      <c r="P232" s="2">
        <v>6</v>
      </c>
      <c r="Q232" s="2">
        <v>98</v>
      </c>
      <c r="R232" s="2">
        <v>102</v>
      </c>
      <c r="S232" s="2">
        <f t="shared" si="16"/>
        <v>98</v>
      </c>
      <c r="T232" s="2">
        <f>IF(S232-P232&gt;'Inputs and Outputs Part A'!$B$4,S232-P232-'Inputs and Outputs Part A'!$B$4,0)</f>
        <v>0</v>
      </c>
      <c r="V232" s="6">
        <v>230</v>
      </c>
      <c r="W232" t="s">
        <v>1100</v>
      </c>
      <c r="X232" s="7">
        <v>44273</v>
      </c>
      <c r="Y232" s="2" t="s">
        <v>3</v>
      </c>
      <c r="Z232" s="2">
        <v>6</v>
      </c>
      <c r="AA232" s="2">
        <v>98</v>
      </c>
      <c r="AB232" s="2">
        <v>102</v>
      </c>
      <c r="AC232" s="2">
        <f t="shared" si="17"/>
        <v>98</v>
      </c>
      <c r="AD232" s="2">
        <f>IF(AC232-Z232&gt;'Inputs and Outputs Part A'!$B$4,AC232-Z232-'Inputs and Outputs Part A'!$B$4,0)</f>
        <v>0</v>
      </c>
      <c r="AE232" s="2"/>
      <c r="AF232" t="s">
        <v>1100</v>
      </c>
      <c r="AG232" s="7">
        <v>44273</v>
      </c>
      <c r="AH232" s="2" t="s">
        <v>3</v>
      </c>
      <c r="AI232" s="2">
        <v>6</v>
      </c>
      <c r="AJ232" s="2">
        <v>98</v>
      </c>
      <c r="AK232" s="2">
        <v>102</v>
      </c>
      <c r="AL232" s="2">
        <f t="shared" si="18"/>
        <v>98</v>
      </c>
      <c r="AM232" s="2">
        <f>IF(AL232-AI232&gt;'Inputs and Outputs Part A'!$B$4,AL232-AI232-'Inputs and Outputs Part A'!$B$4,0)</f>
        <v>0</v>
      </c>
      <c r="AN232" s="8"/>
      <c r="AO232" t="s">
        <v>1100</v>
      </c>
      <c r="AP232" s="7">
        <v>44273</v>
      </c>
      <c r="AQ232" s="2" t="s">
        <v>3</v>
      </c>
      <c r="AR232" s="2">
        <v>6</v>
      </c>
      <c r="AS232" s="2">
        <v>98</v>
      </c>
      <c r="AT232" s="2">
        <v>102</v>
      </c>
      <c r="AU232" s="2">
        <f t="shared" si="19"/>
        <v>98</v>
      </c>
      <c r="AV232" s="2">
        <f>IF(AU232-AR232&gt;'Inputs and Outputs Part A'!$B$4,AU232-AR232-'Inputs and Outputs Part A'!$B$4,0)</f>
        <v>0</v>
      </c>
      <c r="AW232" s="2"/>
    </row>
    <row r="233" spans="1:49" x14ac:dyDescent="0.3">
      <c r="A233" s="6">
        <v>231</v>
      </c>
      <c r="B233" t="s">
        <v>1100</v>
      </c>
      <c r="C233" s="7">
        <v>44273</v>
      </c>
      <c r="D233" s="2" t="s">
        <v>2</v>
      </c>
      <c r="E233" s="2">
        <v>1</v>
      </c>
      <c r="F233" s="2">
        <v>103</v>
      </c>
      <c r="G233" s="2">
        <v>101</v>
      </c>
      <c r="H233">
        <f t="shared" si="15"/>
        <v>101</v>
      </c>
      <c r="I233">
        <f>IF(H233-E233&gt;'Inputs and Outputs Part A'!$B$4,H233-E233-'Inputs and Outputs Part A'!$B$4,0)</f>
        <v>0</v>
      </c>
      <c r="J233">
        <f>'Inputs and Outputs Part A'!$B$5*'Data Sheet B'!H233-'Inputs and Outputs Part A'!$B$6*'Data Sheet B'!I233</f>
        <v>4040</v>
      </c>
      <c r="L233" s="6">
        <v>231</v>
      </c>
      <c r="M233" t="s">
        <v>1100</v>
      </c>
      <c r="N233" s="7">
        <v>44273</v>
      </c>
      <c r="O233" s="2" t="s">
        <v>2</v>
      </c>
      <c r="P233" s="2">
        <v>1</v>
      </c>
      <c r="Q233" s="2">
        <v>103</v>
      </c>
      <c r="R233" s="2">
        <v>102</v>
      </c>
      <c r="S233" s="2">
        <f t="shared" si="16"/>
        <v>102</v>
      </c>
      <c r="T233" s="2">
        <f>IF(S233-P233&gt;'Inputs and Outputs Part A'!$B$4,S233-P233-'Inputs and Outputs Part A'!$B$4,0)</f>
        <v>1</v>
      </c>
      <c r="V233" s="6">
        <v>231</v>
      </c>
      <c r="W233" t="s">
        <v>1100</v>
      </c>
      <c r="X233" s="7">
        <v>44273</v>
      </c>
      <c r="Y233" s="2" t="s">
        <v>2</v>
      </c>
      <c r="Z233" s="2">
        <v>1</v>
      </c>
      <c r="AA233" s="2">
        <v>103</v>
      </c>
      <c r="AB233" s="2">
        <v>102</v>
      </c>
      <c r="AC233" s="2">
        <f t="shared" si="17"/>
        <v>102</v>
      </c>
      <c r="AD233" s="2">
        <f>IF(AC233-Z233&gt;'Inputs and Outputs Part A'!$B$4,AC233-Z233-'Inputs and Outputs Part A'!$B$4,0)</f>
        <v>1</v>
      </c>
      <c r="AE233" s="2"/>
      <c r="AF233" t="s">
        <v>1100</v>
      </c>
      <c r="AG233" s="7">
        <v>44273</v>
      </c>
      <c r="AH233" s="2" t="s">
        <v>2</v>
      </c>
      <c r="AI233" s="2">
        <v>1</v>
      </c>
      <c r="AJ233" s="2">
        <v>103</v>
      </c>
      <c r="AK233" s="2">
        <v>102</v>
      </c>
      <c r="AL233" s="2">
        <f t="shared" si="18"/>
        <v>102</v>
      </c>
      <c r="AM233" s="2">
        <f>IF(AL233-AI233&gt;'Inputs and Outputs Part A'!$B$4,AL233-AI233-'Inputs and Outputs Part A'!$B$4,0)</f>
        <v>1</v>
      </c>
      <c r="AN233" s="8"/>
      <c r="AO233" t="s">
        <v>1100</v>
      </c>
      <c r="AP233" s="7">
        <v>44273</v>
      </c>
      <c r="AQ233" s="2" t="s">
        <v>2</v>
      </c>
      <c r="AR233" s="2">
        <v>1</v>
      </c>
      <c r="AS233" s="2">
        <v>103</v>
      </c>
      <c r="AT233" s="2">
        <v>102</v>
      </c>
      <c r="AU233" s="2">
        <f t="shared" si="19"/>
        <v>102</v>
      </c>
      <c r="AV233" s="2">
        <f>IF(AU233-AR233&gt;'Inputs and Outputs Part A'!$B$4,AU233-AR233-'Inputs and Outputs Part A'!$B$4,0)</f>
        <v>1</v>
      </c>
      <c r="AW233" s="2"/>
    </row>
    <row r="234" spans="1:49" x14ac:dyDescent="0.3">
      <c r="A234" s="6">
        <v>232</v>
      </c>
      <c r="B234" t="s">
        <v>1101</v>
      </c>
      <c r="C234" s="7">
        <v>44274</v>
      </c>
      <c r="D234" s="2" t="s">
        <v>1</v>
      </c>
      <c r="E234" s="2">
        <v>4</v>
      </c>
      <c r="F234" s="2">
        <v>97</v>
      </c>
      <c r="G234" s="2">
        <v>101</v>
      </c>
      <c r="H234">
        <f t="shared" si="15"/>
        <v>97</v>
      </c>
      <c r="I234">
        <f>IF(H234-E234&gt;'Inputs and Outputs Part A'!$B$4,H234-E234-'Inputs and Outputs Part A'!$B$4,0)</f>
        <v>0</v>
      </c>
      <c r="J234">
        <f>'Inputs and Outputs Part A'!$B$5*'Data Sheet B'!H234-'Inputs and Outputs Part A'!$B$6*'Data Sheet B'!I234</f>
        <v>3880</v>
      </c>
      <c r="L234" s="6">
        <v>232</v>
      </c>
      <c r="M234" t="s">
        <v>1101</v>
      </c>
      <c r="N234" s="7">
        <v>44274</v>
      </c>
      <c r="O234" s="2" t="s">
        <v>1</v>
      </c>
      <c r="P234" s="2">
        <v>4</v>
      </c>
      <c r="Q234" s="2">
        <v>97</v>
      </c>
      <c r="R234" s="2">
        <v>102</v>
      </c>
      <c r="S234" s="2">
        <f t="shared" si="16"/>
        <v>97</v>
      </c>
      <c r="T234" s="2">
        <f>IF(S234-P234&gt;'Inputs and Outputs Part A'!$B$4,S234-P234-'Inputs and Outputs Part A'!$B$4,0)</f>
        <v>0</v>
      </c>
      <c r="V234" s="6">
        <v>232</v>
      </c>
      <c r="W234" t="s">
        <v>1101</v>
      </c>
      <c r="X234" s="7">
        <v>44274</v>
      </c>
      <c r="Y234" s="2" t="s">
        <v>1</v>
      </c>
      <c r="Z234" s="2">
        <v>4</v>
      </c>
      <c r="AA234" s="2">
        <v>97</v>
      </c>
      <c r="AB234" s="2">
        <v>102</v>
      </c>
      <c r="AC234" s="2">
        <f t="shared" si="17"/>
        <v>97</v>
      </c>
      <c r="AD234" s="2">
        <f>IF(AC234-Z234&gt;'Inputs and Outputs Part A'!$B$4,AC234-Z234-'Inputs and Outputs Part A'!$B$4,0)</f>
        <v>0</v>
      </c>
      <c r="AE234" s="2"/>
      <c r="AF234" t="s">
        <v>1101</v>
      </c>
      <c r="AG234" s="7">
        <v>44274</v>
      </c>
      <c r="AH234" s="2" t="s">
        <v>1</v>
      </c>
      <c r="AI234" s="2">
        <v>4</v>
      </c>
      <c r="AJ234" s="2">
        <v>97</v>
      </c>
      <c r="AK234" s="2">
        <v>102</v>
      </c>
      <c r="AL234" s="2">
        <f t="shared" si="18"/>
        <v>97</v>
      </c>
      <c r="AM234" s="2">
        <f>IF(AL234-AI234&gt;'Inputs and Outputs Part A'!$B$4,AL234-AI234-'Inputs and Outputs Part A'!$B$4,0)</f>
        <v>0</v>
      </c>
      <c r="AN234" s="8"/>
      <c r="AO234" t="s">
        <v>1101</v>
      </c>
      <c r="AP234" s="7">
        <v>44274</v>
      </c>
      <c r="AQ234" s="2" t="s">
        <v>1</v>
      </c>
      <c r="AR234" s="2">
        <v>4</v>
      </c>
      <c r="AS234" s="2">
        <v>97</v>
      </c>
      <c r="AT234" s="2">
        <v>102</v>
      </c>
      <c r="AU234" s="2">
        <f t="shared" si="19"/>
        <v>97</v>
      </c>
      <c r="AV234" s="2">
        <f>IF(AU234-AR234&gt;'Inputs and Outputs Part A'!$B$4,AU234-AR234-'Inputs and Outputs Part A'!$B$4,0)</f>
        <v>0</v>
      </c>
      <c r="AW234" s="2"/>
    </row>
    <row r="235" spans="1:49" x14ac:dyDescent="0.3">
      <c r="A235" s="6">
        <v>233</v>
      </c>
      <c r="B235" t="s">
        <v>1101</v>
      </c>
      <c r="C235" s="7">
        <v>44274</v>
      </c>
      <c r="D235" s="2" t="s">
        <v>3</v>
      </c>
      <c r="E235" s="2">
        <v>2</v>
      </c>
      <c r="F235" s="2">
        <v>101</v>
      </c>
      <c r="G235" s="2">
        <v>101</v>
      </c>
      <c r="H235">
        <f t="shared" si="15"/>
        <v>101</v>
      </c>
      <c r="I235">
        <f>IF(H235-E235&gt;'Inputs and Outputs Part A'!$B$4,H235-E235-'Inputs and Outputs Part A'!$B$4,0)</f>
        <v>0</v>
      </c>
      <c r="J235">
        <f>'Inputs and Outputs Part A'!$B$5*'Data Sheet B'!H235-'Inputs and Outputs Part A'!$B$6*'Data Sheet B'!I235</f>
        <v>4040</v>
      </c>
      <c r="L235" s="6">
        <v>233</v>
      </c>
      <c r="M235" t="s">
        <v>1101</v>
      </c>
      <c r="N235" s="7">
        <v>44274</v>
      </c>
      <c r="O235" s="2" t="s">
        <v>3</v>
      </c>
      <c r="P235" s="2">
        <v>2</v>
      </c>
      <c r="Q235" s="2">
        <v>101</v>
      </c>
      <c r="R235" s="2">
        <v>102</v>
      </c>
      <c r="S235" s="2">
        <f t="shared" si="16"/>
        <v>101</v>
      </c>
      <c r="T235" s="2">
        <f>IF(S235-P235&gt;'Inputs and Outputs Part A'!$B$4,S235-P235-'Inputs and Outputs Part A'!$B$4,0)</f>
        <v>0</v>
      </c>
      <c r="V235" s="6">
        <v>233</v>
      </c>
      <c r="W235" t="s">
        <v>1101</v>
      </c>
      <c r="X235" s="7">
        <v>44274</v>
      </c>
      <c r="Y235" s="2" t="s">
        <v>3</v>
      </c>
      <c r="Z235" s="2">
        <v>2</v>
      </c>
      <c r="AA235" s="2">
        <v>101</v>
      </c>
      <c r="AB235" s="2">
        <v>102</v>
      </c>
      <c r="AC235" s="2">
        <f t="shared" si="17"/>
        <v>101</v>
      </c>
      <c r="AD235" s="2">
        <f>IF(AC235-Z235&gt;'Inputs and Outputs Part A'!$B$4,AC235-Z235-'Inputs and Outputs Part A'!$B$4,0)</f>
        <v>0</v>
      </c>
      <c r="AE235" s="2"/>
      <c r="AF235" t="s">
        <v>1101</v>
      </c>
      <c r="AG235" s="7">
        <v>44274</v>
      </c>
      <c r="AH235" s="2" t="s">
        <v>3</v>
      </c>
      <c r="AI235" s="2">
        <v>2</v>
      </c>
      <c r="AJ235" s="2">
        <v>101</v>
      </c>
      <c r="AK235" s="2">
        <v>102</v>
      </c>
      <c r="AL235" s="2">
        <f t="shared" si="18"/>
        <v>101</v>
      </c>
      <c r="AM235" s="2">
        <f>IF(AL235-AI235&gt;'Inputs and Outputs Part A'!$B$4,AL235-AI235-'Inputs and Outputs Part A'!$B$4,0)</f>
        <v>0</v>
      </c>
      <c r="AN235" s="8"/>
      <c r="AO235" t="s">
        <v>1101</v>
      </c>
      <c r="AP235" s="7">
        <v>44274</v>
      </c>
      <c r="AQ235" s="2" t="s">
        <v>3</v>
      </c>
      <c r="AR235" s="2">
        <v>2</v>
      </c>
      <c r="AS235" s="2">
        <v>101</v>
      </c>
      <c r="AT235" s="2">
        <v>102</v>
      </c>
      <c r="AU235" s="2">
        <f t="shared" si="19"/>
        <v>101</v>
      </c>
      <c r="AV235" s="2">
        <f>IF(AU235-AR235&gt;'Inputs and Outputs Part A'!$B$4,AU235-AR235-'Inputs and Outputs Part A'!$B$4,0)</f>
        <v>0</v>
      </c>
      <c r="AW235" s="2"/>
    </row>
    <row r="236" spans="1:49" x14ac:dyDescent="0.3">
      <c r="A236" s="6">
        <v>234</v>
      </c>
      <c r="B236" t="s">
        <v>1101</v>
      </c>
      <c r="C236" s="7">
        <v>44274</v>
      </c>
      <c r="D236" s="2" t="s">
        <v>2</v>
      </c>
      <c r="E236" s="2">
        <v>0</v>
      </c>
      <c r="F236" s="2">
        <v>105</v>
      </c>
      <c r="G236" s="2">
        <v>101</v>
      </c>
      <c r="H236">
        <f t="shared" si="15"/>
        <v>101</v>
      </c>
      <c r="I236">
        <f>IF(H236-E236&gt;'Inputs and Outputs Part A'!$B$4,H236-E236-'Inputs and Outputs Part A'!$B$4,0)</f>
        <v>1</v>
      </c>
      <c r="J236">
        <f>'Inputs and Outputs Part A'!$B$5*'Data Sheet B'!H236-'Inputs and Outputs Part A'!$B$6*'Data Sheet B'!I236</f>
        <v>3940</v>
      </c>
      <c r="L236" s="6">
        <v>234</v>
      </c>
      <c r="M236" t="s">
        <v>1101</v>
      </c>
      <c r="N236" s="7">
        <v>44274</v>
      </c>
      <c r="O236" s="2" t="s">
        <v>2</v>
      </c>
      <c r="P236" s="2">
        <v>0</v>
      </c>
      <c r="Q236" s="2">
        <v>105</v>
      </c>
      <c r="R236" s="2">
        <v>102</v>
      </c>
      <c r="S236" s="2">
        <f t="shared" si="16"/>
        <v>102</v>
      </c>
      <c r="T236" s="2">
        <f>IF(S236-P236&gt;'Inputs and Outputs Part A'!$B$4,S236-P236-'Inputs and Outputs Part A'!$B$4,0)</f>
        <v>2</v>
      </c>
      <c r="V236" s="6">
        <v>234</v>
      </c>
      <c r="W236" t="s">
        <v>1101</v>
      </c>
      <c r="X236" s="7">
        <v>44274</v>
      </c>
      <c r="Y236" s="2" t="s">
        <v>2</v>
      </c>
      <c r="Z236" s="2">
        <v>0</v>
      </c>
      <c r="AA236" s="2">
        <v>105</v>
      </c>
      <c r="AB236" s="2">
        <v>102</v>
      </c>
      <c r="AC236" s="2">
        <f t="shared" si="17"/>
        <v>102</v>
      </c>
      <c r="AD236" s="2">
        <f>IF(AC236-Z236&gt;'Inputs and Outputs Part A'!$B$4,AC236-Z236-'Inputs and Outputs Part A'!$B$4,0)</f>
        <v>2</v>
      </c>
      <c r="AE236" s="2"/>
      <c r="AF236" t="s">
        <v>1101</v>
      </c>
      <c r="AG236" s="7">
        <v>44274</v>
      </c>
      <c r="AH236" s="2" t="s">
        <v>2</v>
      </c>
      <c r="AI236" s="2">
        <v>0</v>
      </c>
      <c r="AJ236" s="2">
        <v>105</v>
      </c>
      <c r="AK236" s="2">
        <v>102</v>
      </c>
      <c r="AL236" s="2">
        <f t="shared" si="18"/>
        <v>102</v>
      </c>
      <c r="AM236" s="2">
        <f>IF(AL236-AI236&gt;'Inputs and Outputs Part A'!$B$4,AL236-AI236-'Inputs and Outputs Part A'!$B$4,0)</f>
        <v>2</v>
      </c>
      <c r="AN236" s="8"/>
      <c r="AO236" t="s">
        <v>1101</v>
      </c>
      <c r="AP236" s="7">
        <v>44274</v>
      </c>
      <c r="AQ236" s="2" t="s">
        <v>2</v>
      </c>
      <c r="AR236" s="2">
        <v>0</v>
      </c>
      <c r="AS236" s="2">
        <v>105</v>
      </c>
      <c r="AT236" s="2">
        <v>102</v>
      </c>
      <c r="AU236" s="2">
        <f t="shared" si="19"/>
        <v>102</v>
      </c>
      <c r="AV236" s="2">
        <f>IF(AU236-AR236&gt;'Inputs and Outputs Part A'!$B$4,AU236-AR236-'Inputs and Outputs Part A'!$B$4,0)</f>
        <v>2</v>
      </c>
      <c r="AW236" s="2"/>
    </row>
    <row r="237" spans="1:49" x14ac:dyDescent="0.3">
      <c r="A237" s="6">
        <v>235</v>
      </c>
      <c r="B237" t="s">
        <v>1106</v>
      </c>
      <c r="C237" s="7">
        <v>44275</v>
      </c>
      <c r="D237" s="2" t="s">
        <v>1</v>
      </c>
      <c r="E237" s="2">
        <v>5</v>
      </c>
      <c r="F237" s="2">
        <v>98</v>
      </c>
      <c r="G237" s="2">
        <v>101</v>
      </c>
      <c r="H237">
        <f t="shared" si="15"/>
        <v>98</v>
      </c>
      <c r="I237">
        <f>IF(H237-E237&gt;'Inputs and Outputs Part A'!$B$4,H237-E237-'Inputs and Outputs Part A'!$B$4,0)</f>
        <v>0</v>
      </c>
      <c r="J237">
        <f>'Inputs and Outputs Part A'!$B$5*'Data Sheet B'!H237-'Inputs and Outputs Part A'!$B$6*'Data Sheet B'!I237</f>
        <v>3920</v>
      </c>
      <c r="L237" s="6">
        <v>235</v>
      </c>
      <c r="M237" t="s">
        <v>1106</v>
      </c>
      <c r="N237" s="7">
        <v>44275</v>
      </c>
      <c r="O237" s="2" t="s">
        <v>1</v>
      </c>
      <c r="P237" s="2">
        <v>5</v>
      </c>
      <c r="Q237" s="2">
        <v>98</v>
      </c>
      <c r="R237" s="2">
        <v>102</v>
      </c>
      <c r="S237" s="2">
        <f t="shared" si="16"/>
        <v>98</v>
      </c>
      <c r="T237" s="2">
        <f>IF(S237-P237&gt;'Inputs and Outputs Part A'!$B$4,S237-P237-'Inputs and Outputs Part A'!$B$4,0)</f>
        <v>0</v>
      </c>
      <c r="V237" s="6">
        <v>235</v>
      </c>
      <c r="W237" t="s">
        <v>1106</v>
      </c>
      <c r="X237" s="7">
        <v>44275</v>
      </c>
      <c r="Y237" s="2" t="s">
        <v>1</v>
      </c>
      <c r="Z237" s="2">
        <v>5</v>
      </c>
      <c r="AA237" s="2">
        <v>98</v>
      </c>
      <c r="AB237" s="2">
        <v>102</v>
      </c>
      <c r="AC237" s="2">
        <f t="shared" si="17"/>
        <v>98</v>
      </c>
      <c r="AD237" s="2">
        <f>IF(AC237-Z237&gt;'Inputs and Outputs Part A'!$B$4,AC237-Z237-'Inputs and Outputs Part A'!$B$4,0)</f>
        <v>0</v>
      </c>
      <c r="AE237" s="2"/>
      <c r="AF237" t="s">
        <v>1106</v>
      </c>
      <c r="AG237" s="7">
        <v>44275</v>
      </c>
      <c r="AH237" s="2" t="s">
        <v>1</v>
      </c>
      <c r="AI237" s="2">
        <v>5</v>
      </c>
      <c r="AJ237" s="2">
        <v>98</v>
      </c>
      <c r="AK237" s="2">
        <v>102</v>
      </c>
      <c r="AL237" s="2">
        <f t="shared" si="18"/>
        <v>98</v>
      </c>
      <c r="AM237" s="2">
        <f>IF(AL237-AI237&gt;'Inputs and Outputs Part A'!$B$4,AL237-AI237-'Inputs and Outputs Part A'!$B$4,0)</f>
        <v>0</v>
      </c>
      <c r="AN237" s="8"/>
      <c r="AO237" t="s">
        <v>1106</v>
      </c>
      <c r="AP237" s="7">
        <v>44275</v>
      </c>
      <c r="AQ237" s="2" t="s">
        <v>1</v>
      </c>
      <c r="AR237" s="2">
        <v>5</v>
      </c>
      <c r="AS237" s="2">
        <v>98</v>
      </c>
      <c r="AT237" s="2">
        <v>102</v>
      </c>
      <c r="AU237" s="2">
        <f t="shared" si="19"/>
        <v>98</v>
      </c>
      <c r="AV237" s="2">
        <f>IF(AU237-AR237&gt;'Inputs and Outputs Part A'!$B$4,AU237-AR237-'Inputs and Outputs Part A'!$B$4,0)</f>
        <v>0</v>
      </c>
      <c r="AW237" s="2"/>
    </row>
    <row r="238" spans="1:49" x14ac:dyDescent="0.3">
      <c r="A238" s="6">
        <v>236</v>
      </c>
      <c r="B238" t="s">
        <v>1106</v>
      </c>
      <c r="C238" s="7">
        <v>44275</v>
      </c>
      <c r="D238" s="2" t="s">
        <v>3</v>
      </c>
      <c r="E238" s="2">
        <v>6</v>
      </c>
      <c r="F238" s="2">
        <v>98</v>
      </c>
      <c r="G238" s="2">
        <v>101</v>
      </c>
      <c r="H238">
        <f t="shared" si="15"/>
        <v>98</v>
      </c>
      <c r="I238">
        <f>IF(H238-E238&gt;'Inputs and Outputs Part A'!$B$4,H238-E238-'Inputs and Outputs Part A'!$B$4,0)</f>
        <v>0</v>
      </c>
      <c r="J238">
        <f>'Inputs and Outputs Part A'!$B$5*'Data Sheet B'!H238-'Inputs and Outputs Part A'!$B$6*'Data Sheet B'!I238</f>
        <v>3920</v>
      </c>
      <c r="L238" s="6">
        <v>236</v>
      </c>
      <c r="M238" t="s">
        <v>1106</v>
      </c>
      <c r="N238" s="7">
        <v>44275</v>
      </c>
      <c r="O238" s="2" t="s">
        <v>3</v>
      </c>
      <c r="P238" s="2">
        <v>6</v>
      </c>
      <c r="Q238" s="2">
        <v>98</v>
      </c>
      <c r="R238" s="2">
        <v>102</v>
      </c>
      <c r="S238" s="2">
        <f t="shared" si="16"/>
        <v>98</v>
      </c>
      <c r="T238" s="2">
        <f>IF(S238-P238&gt;'Inputs and Outputs Part A'!$B$4,S238-P238-'Inputs and Outputs Part A'!$B$4,0)</f>
        <v>0</v>
      </c>
      <c r="V238" s="6">
        <v>236</v>
      </c>
      <c r="W238" t="s">
        <v>1106</v>
      </c>
      <c r="X238" s="7">
        <v>44275</v>
      </c>
      <c r="Y238" s="2" t="s">
        <v>3</v>
      </c>
      <c r="Z238" s="2">
        <v>6</v>
      </c>
      <c r="AA238" s="2">
        <v>98</v>
      </c>
      <c r="AB238" s="2">
        <v>102</v>
      </c>
      <c r="AC238" s="2">
        <f t="shared" si="17"/>
        <v>98</v>
      </c>
      <c r="AD238" s="2">
        <f>IF(AC238-Z238&gt;'Inputs and Outputs Part A'!$B$4,AC238-Z238-'Inputs and Outputs Part A'!$B$4,0)</f>
        <v>0</v>
      </c>
      <c r="AE238" s="2"/>
      <c r="AF238" t="s">
        <v>1106</v>
      </c>
      <c r="AG238" s="7">
        <v>44275</v>
      </c>
      <c r="AH238" s="2" t="s">
        <v>3</v>
      </c>
      <c r="AI238" s="2">
        <v>6</v>
      </c>
      <c r="AJ238" s="2">
        <v>98</v>
      </c>
      <c r="AK238" s="2">
        <v>102</v>
      </c>
      <c r="AL238" s="2">
        <f t="shared" si="18"/>
        <v>98</v>
      </c>
      <c r="AM238" s="2">
        <f>IF(AL238-AI238&gt;'Inputs and Outputs Part A'!$B$4,AL238-AI238-'Inputs and Outputs Part A'!$B$4,0)</f>
        <v>0</v>
      </c>
      <c r="AN238" s="8"/>
      <c r="AO238" t="s">
        <v>1106</v>
      </c>
      <c r="AP238" s="7">
        <v>44275</v>
      </c>
      <c r="AQ238" s="2" t="s">
        <v>3</v>
      </c>
      <c r="AR238" s="2">
        <v>6</v>
      </c>
      <c r="AS238" s="2">
        <v>98</v>
      </c>
      <c r="AT238" s="2">
        <v>102</v>
      </c>
      <c r="AU238" s="2">
        <f t="shared" si="19"/>
        <v>98</v>
      </c>
      <c r="AV238" s="2">
        <f>IF(AU238-AR238&gt;'Inputs and Outputs Part A'!$B$4,AU238-AR238-'Inputs and Outputs Part A'!$B$4,0)</f>
        <v>0</v>
      </c>
      <c r="AW238" s="2"/>
    </row>
    <row r="239" spans="1:49" x14ac:dyDescent="0.3">
      <c r="A239" s="6">
        <v>237</v>
      </c>
      <c r="B239" t="s">
        <v>1106</v>
      </c>
      <c r="C239" s="7">
        <v>44275</v>
      </c>
      <c r="D239" s="2" t="s">
        <v>2</v>
      </c>
      <c r="E239" s="2">
        <v>4</v>
      </c>
      <c r="F239" s="2">
        <v>102</v>
      </c>
      <c r="G239" s="2">
        <v>101</v>
      </c>
      <c r="H239">
        <f t="shared" si="15"/>
        <v>101</v>
      </c>
      <c r="I239">
        <f>IF(H239-E239&gt;'Inputs and Outputs Part A'!$B$4,H239-E239-'Inputs and Outputs Part A'!$B$4,0)</f>
        <v>0</v>
      </c>
      <c r="J239">
        <f>'Inputs and Outputs Part A'!$B$5*'Data Sheet B'!H239-'Inputs and Outputs Part A'!$B$6*'Data Sheet B'!I239</f>
        <v>4040</v>
      </c>
      <c r="L239" s="6">
        <v>237</v>
      </c>
      <c r="M239" t="s">
        <v>1106</v>
      </c>
      <c r="N239" s="7">
        <v>44275</v>
      </c>
      <c r="O239" s="2" t="s">
        <v>2</v>
      </c>
      <c r="P239" s="2">
        <v>4</v>
      </c>
      <c r="Q239" s="2">
        <v>102</v>
      </c>
      <c r="R239" s="2">
        <v>102</v>
      </c>
      <c r="S239" s="2">
        <f t="shared" si="16"/>
        <v>102</v>
      </c>
      <c r="T239" s="2">
        <f>IF(S239-P239&gt;'Inputs and Outputs Part A'!$B$4,S239-P239-'Inputs and Outputs Part A'!$B$4,0)</f>
        <v>0</v>
      </c>
      <c r="V239" s="6">
        <v>237</v>
      </c>
      <c r="W239" t="s">
        <v>1106</v>
      </c>
      <c r="X239" s="7">
        <v>44275</v>
      </c>
      <c r="Y239" s="2" t="s">
        <v>2</v>
      </c>
      <c r="Z239" s="2">
        <v>4</v>
      </c>
      <c r="AA239" s="2">
        <v>102</v>
      </c>
      <c r="AB239" s="2">
        <v>102</v>
      </c>
      <c r="AC239" s="2">
        <f t="shared" si="17"/>
        <v>102</v>
      </c>
      <c r="AD239" s="2">
        <f>IF(AC239-Z239&gt;'Inputs and Outputs Part A'!$B$4,AC239-Z239-'Inputs and Outputs Part A'!$B$4,0)</f>
        <v>0</v>
      </c>
      <c r="AE239" s="2"/>
      <c r="AF239" t="s">
        <v>1106</v>
      </c>
      <c r="AG239" s="7">
        <v>44275</v>
      </c>
      <c r="AH239" s="2" t="s">
        <v>2</v>
      </c>
      <c r="AI239" s="2">
        <v>4</v>
      </c>
      <c r="AJ239" s="2">
        <v>102</v>
      </c>
      <c r="AK239" s="2">
        <v>102</v>
      </c>
      <c r="AL239" s="2">
        <f t="shared" si="18"/>
        <v>102</v>
      </c>
      <c r="AM239" s="2">
        <f>IF(AL239-AI239&gt;'Inputs and Outputs Part A'!$B$4,AL239-AI239-'Inputs and Outputs Part A'!$B$4,0)</f>
        <v>0</v>
      </c>
      <c r="AN239" s="8"/>
      <c r="AO239" t="s">
        <v>1106</v>
      </c>
      <c r="AP239" s="7">
        <v>44275</v>
      </c>
      <c r="AQ239" s="2" t="s">
        <v>2</v>
      </c>
      <c r="AR239" s="2">
        <v>4</v>
      </c>
      <c r="AS239" s="2">
        <v>102</v>
      </c>
      <c r="AT239" s="2">
        <v>102</v>
      </c>
      <c r="AU239" s="2">
        <f t="shared" si="19"/>
        <v>102</v>
      </c>
      <c r="AV239" s="2">
        <f>IF(AU239-AR239&gt;'Inputs and Outputs Part A'!$B$4,AU239-AR239-'Inputs and Outputs Part A'!$B$4,0)</f>
        <v>0</v>
      </c>
      <c r="AW239" s="2"/>
    </row>
    <row r="240" spans="1:49" x14ac:dyDescent="0.3">
      <c r="A240" s="6">
        <v>238</v>
      </c>
      <c r="B240" t="s">
        <v>1105</v>
      </c>
      <c r="C240" s="7">
        <v>44276</v>
      </c>
      <c r="D240" s="2" t="s">
        <v>1</v>
      </c>
      <c r="E240" s="2">
        <v>3</v>
      </c>
      <c r="F240" s="2">
        <v>107</v>
      </c>
      <c r="G240" s="2">
        <v>101</v>
      </c>
      <c r="H240">
        <f t="shared" si="15"/>
        <v>101</v>
      </c>
      <c r="I240">
        <f>IF(H240-E240&gt;'Inputs and Outputs Part A'!$B$4,H240-E240-'Inputs and Outputs Part A'!$B$4,0)</f>
        <v>0</v>
      </c>
      <c r="J240">
        <f>'Inputs and Outputs Part A'!$B$5*'Data Sheet B'!H240-'Inputs and Outputs Part A'!$B$6*'Data Sheet B'!I240</f>
        <v>4040</v>
      </c>
      <c r="L240" s="6">
        <v>238</v>
      </c>
      <c r="M240" t="s">
        <v>1105</v>
      </c>
      <c r="N240" s="7">
        <v>44276</v>
      </c>
      <c r="O240" s="2" t="s">
        <v>1</v>
      </c>
      <c r="P240" s="2">
        <v>3</v>
      </c>
      <c r="Q240" s="2">
        <v>107</v>
      </c>
      <c r="R240" s="2">
        <v>102</v>
      </c>
      <c r="S240" s="2">
        <f t="shared" si="16"/>
        <v>102</v>
      </c>
      <c r="T240" s="2">
        <f>IF(S240-P240&gt;'Inputs and Outputs Part A'!$B$4,S240-P240-'Inputs and Outputs Part A'!$B$4,0)</f>
        <v>0</v>
      </c>
      <c r="V240" s="6">
        <v>238</v>
      </c>
      <c r="W240" t="s">
        <v>1105</v>
      </c>
      <c r="X240" s="7">
        <v>44276</v>
      </c>
      <c r="Y240" s="2" t="s">
        <v>1</v>
      </c>
      <c r="Z240" s="2">
        <v>3</v>
      </c>
      <c r="AA240" s="2">
        <v>107</v>
      </c>
      <c r="AB240" s="2">
        <v>102</v>
      </c>
      <c r="AC240" s="2">
        <f t="shared" si="17"/>
        <v>102</v>
      </c>
      <c r="AD240" s="2">
        <f>IF(AC240-Z240&gt;'Inputs and Outputs Part A'!$B$4,AC240-Z240-'Inputs and Outputs Part A'!$B$4,0)</f>
        <v>0</v>
      </c>
      <c r="AE240" s="2"/>
      <c r="AF240" t="s">
        <v>1105</v>
      </c>
      <c r="AG240" s="7">
        <v>44276</v>
      </c>
      <c r="AH240" s="2" t="s">
        <v>1</v>
      </c>
      <c r="AI240" s="2">
        <v>3</v>
      </c>
      <c r="AJ240" s="2">
        <v>107</v>
      </c>
      <c r="AK240" s="2">
        <v>102</v>
      </c>
      <c r="AL240" s="2">
        <f t="shared" si="18"/>
        <v>102</v>
      </c>
      <c r="AM240" s="2">
        <f>IF(AL240-AI240&gt;'Inputs and Outputs Part A'!$B$4,AL240-AI240-'Inputs and Outputs Part A'!$B$4,0)</f>
        <v>0</v>
      </c>
      <c r="AN240" s="8"/>
      <c r="AO240" t="s">
        <v>1105</v>
      </c>
      <c r="AP240" s="7">
        <v>44276</v>
      </c>
      <c r="AQ240" s="2" t="s">
        <v>1</v>
      </c>
      <c r="AR240" s="2">
        <v>3</v>
      </c>
      <c r="AS240" s="2">
        <v>107</v>
      </c>
      <c r="AT240" s="2">
        <v>102</v>
      </c>
      <c r="AU240" s="2">
        <f t="shared" si="19"/>
        <v>102</v>
      </c>
      <c r="AV240" s="2">
        <f>IF(AU240-AR240&gt;'Inputs and Outputs Part A'!$B$4,AU240-AR240-'Inputs and Outputs Part A'!$B$4,0)</f>
        <v>0</v>
      </c>
      <c r="AW240" s="2"/>
    </row>
    <row r="241" spans="1:49" x14ac:dyDescent="0.3">
      <c r="A241" s="6">
        <v>239</v>
      </c>
      <c r="B241" t="s">
        <v>1105</v>
      </c>
      <c r="C241" s="7">
        <v>44276</v>
      </c>
      <c r="D241" s="2" t="s">
        <v>3</v>
      </c>
      <c r="E241" s="2">
        <v>5</v>
      </c>
      <c r="F241" s="2">
        <v>96</v>
      </c>
      <c r="G241" s="2">
        <v>101</v>
      </c>
      <c r="H241">
        <f t="shared" si="15"/>
        <v>96</v>
      </c>
      <c r="I241">
        <f>IF(H241-E241&gt;'Inputs and Outputs Part A'!$B$4,H241-E241-'Inputs and Outputs Part A'!$B$4,0)</f>
        <v>0</v>
      </c>
      <c r="J241">
        <f>'Inputs and Outputs Part A'!$B$5*'Data Sheet B'!H241-'Inputs and Outputs Part A'!$B$6*'Data Sheet B'!I241</f>
        <v>3840</v>
      </c>
      <c r="L241" s="6">
        <v>239</v>
      </c>
      <c r="M241" t="s">
        <v>1105</v>
      </c>
      <c r="N241" s="7">
        <v>44276</v>
      </c>
      <c r="O241" s="2" t="s">
        <v>3</v>
      </c>
      <c r="P241" s="2">
        <v>5</v>
      </c>
      <c r="Q241" s="2">
        <v>96</v>
      </c>
      <c r="R241" s="2">
        <v>102</v>
      </c>
      <c r="S241" s="2">
        <f t="shared" si="16"/>
        <v>96</v>
      </c>
      <c r="T241" s="2">
        <f>IF(S241-P241&gt;'Inputs and Outputs Part A'!$B$4,S241-P241-'Inputs and Outputs Part A'!$B$4,0)</f>
        <v>0</v>
      </c>
      <c r="V241" s="6">
        <v>239</v>
      </c>
      <c r="W241" t="s">
        <v>1105</v>
      </c>
      <c r="X241" s="7">
        <v>44276</v>
      </c>
      <c r="Y241" s="2" t="s">
        <v>3</v>
      </c>
      <c r="Z241" s="2">
        <v>5</v>
      </c>
      <c r="AA241" s="2">
        <v>96</v>
      </c>
      <c r="AB241" s="2">
        <v>102</v>
      </c>
      <c r="AC241" s="2">
        <f t="shared" si="17"/>
        <v>96</v>
      </c>
      <c r="AD241" s="2">
        <f>IF(AC241-Z241&gt;'Inputs and Outputs Part A'!$B$4,AC241-Z241-'Inputs and Outputs Part A'!$B$4,0)</f>
        <v>0</v>
      </c>
      <c r="AE241" s="2"/>
      <c r="AF241" t="s">
        <v>1105</v>
      </c>
      <c r="AG241" s="7">
        <v>44276</v>
      </c>
      <c r="AH241" s="2" t="s">
        <v>3</v>
      </c>
      <c r="AI241" s="2">
        <v>5</v>
      </c>
      <c r="AJ241" s="2">
        <v>96</v>
      </c>
      <c r="AK241" s="2">
        <v>102</v>
      </c>
      <c r="AL241" s="2">
        <f t="shared" si="18"/>
        <v>96</v>
      </c>
      <c r="AM241" s="2">
        <f>IF(AL241-AI241&gt;'Inputs and Outputs Part A'!$B$4,AL241-AI241-'Inputs and Outputs Part A'!$B$4,0)</f>
        <v>0</v>
      </c>
      <c r="AN241" s="8"/>
      <c r="AO241" t="s">
        <v>1105</v>
      </c>
      <c r="AP241" s="7">
        <v>44276</v>
      </c>
      <c r="AQ241" s="2" t="s">
        <v>3</v>
      </c>
      <c r="AR241" s="2">
        <v>5</v>
      </c>
      <c r="AS241" s="2">
        <v>96</v>
      </c>
      <c r="AT241" s="2">
        <v>102</v>
      </c>
      <c r="AU241" s="2">
        <f t="shared" si="19"/>
        <v>96</v>
      </c>
      <c r="AV241" s="2">
        <f>IF(AU241-AR241&gt;'Inputs and Outputs Part A'!$B$4,AU241-AR241-'Inputs and Outputs Part A'!$B$4,0)</f>
        <v>0</v>
      </c>
      <c r="AW241" s="2"/>
    </row>
    <row r="242" spans="1:49" x14ac:dyDescent="0.3">
      <c r="A242" s="6">
        <v>240</v>
      </c>
      <c r="B242" t="s">
        <v>1105</v>
      </c>
      <c r="C242" s="7">
        <v>44276</v>
      </c>
      <c r="D242" s="2" t="s">
        <v>2</v>
      </c>
      <c r="E242" s="2">
        <v>1</v>
      </c>
      <c r="F242" s="2">
        <v>99</v>
      </c>
      <c r="G242" s="2">
        <v>101</v>
      </c>
      <c r="H242">
        <f t="shared" si="15"/>
        <v>99</v>
      </c>
      <c r="I242">
        <f>IF(H242-E242&gt;'Inputs and Outputs Part A'!$B$4,H242-E242-'Inputs and Outputs Part A'!$B$4,0)</f>
        <v>0</v>
      </c>
      <c r="J242">
        <f>'Inputs and Outputs Part A'!$B$5*'Data Sheet B'!H242-'Inputs and Outputs Part A'!$B$6*'Data Sheet B'!I242</f>
        <v>3960</v>
      </c>
      <c r="L242" s="6">
        <v>240</v>
      </c>
      <c r="M242" t="s">
        <v>1105</v>
      </c>
      <c r="N242" s="7">
        <v>44276</v>
      </c>
      <c r="O242" s="2" t="s">
        <v>2</v>
      </c>
      <c r="P242" s="2">
        <v>1</v>
      </c>
      <c r="Q242" s="2">
        <v>99</v>
      </c>
      <c r="R242" s="2">
        <v>102</v>
      </c>
      <c r="S242" s="2">
        <f t="shared" si="16"/>
        <v>99</v>
      </c>
      <c r="T242" s="2">
        <f>IF(S242-P242&gt;'Inputs and Outputs Part A'!$B$4,S242-P242-'Inputs and Outputs Part A'!$B$4,0)</f>
        <v>0</v>
      </c>
      <c r="V242" s="6">
        <v>240</v>
      </c>
      <c r="W242" t="s">
        <v>1105</v>
      </c>
      <c r="X242" s="7">
        <v>44276</v>
      </c>
      <c r="Y242" s="2" t="s">
        <v>2</v>
      </c>
      <c r="Z242" s="2">
        <v>1</v>
      </c>
      <c r="AA242" s="2">
        <v>99</v>
      </c>
      <c r="AB242" s="2">
        <v>102</v>
      </c>
      <c r="AC242" s="2">
        <f t="shared" si="17"/>
        <v>99</v>
      </c>
      <c r="AD242" s="2">
        <f>IF(AC242-Z242&gt;'Inputs and Outputs Part A'!$B$4,AC242-Z242-'Inputs and Outputs Part A'!$B$4,0)</f>
        <v>0</v>
      </c>
      <c r="AE242" s="2"/>
      <c r="AF242" t="s">
        <v>1105</v>
      </c>
      <c r="AG242" s="7">
        <v>44276</v>
      </c>
      <c r="AH242" s="2" t="s">
        <v>2</v>
      </c>
      <c r="AI242" s="2">
        <v>1</v>
      </c>
      <c r="AJ242" s="2">
        <v>99</v>
      </c>
      <c r="AK242" s="2">
        <v>102</v>
      </c>
      <c r="AL242" s="2">
        <f t="shared" si="18"/>
        <v>99</v>
      </c>
      <c r="AM242" s="2">
        <f>IF(AL242-AI242&gt;'Inputs and Outputs Part A'!$B$4,AL242-AI242-'Inputs and Outputs Part A'!$B$4,0)</f>
        <v>0</v>
      </c>
      <c r="AN242" s="8"/>
      <c r="AO242" t="s">
        <v>1105</v>
      </c>
      <c r="AP242" s="7">
        <v>44276</v>
      </c>
      <c r="AQ242" s="2" t="s">
        <v>2</v>
      </c>
      <c r="AR242" s="2">
        <v>1</v>
      </c>
      <c r="AS242" s="2">
        <v>99</v>
      </c>
      <c r="AT242" s="2">
        <v>102</v>
      </c>
      <c r="AU242" s="2">
        <f t="shared" si="19"/>
        <v>99</v>
      </c>
      <c r="AV242" s="2">
        <f>IF(AU242-AR242&gt;'Inputs and Outputs Part A'!$B$4,AU242-AR242-'Inputs and Outputs Part A'!$B$4,0)</f>
        <v>0</v>
      </c>
      <c r="AW242" s="2"/>
    </row>
    <row r="243" spans="1:49" x14ac:dyDescent="0.3">
      <c r="A243" s="6">
        <v>241</v>
      </c>
      <c r="B243" t="s">
        <v>1104</v>
      </c>
      <c r="C243" s="7">
        <v>44277</v>
      </c>
      <c r="D243" s="2" t="s">
        <v>1</v>
      </c>
      <c r="E243" s="2">
        <v>5</v>
      </c>
      <c r="F243" s="2">
        <v>105</v>
      </c>
      <c r="G243" s="2">
        <v>101</v>
      </c>
      <c r="H243">
        <f t="shared" si="15"/>
        <v>101</v>
      </c>
      <c r="I243">
        <f>IF(H243-E243&gt;'Inputs and Outputs Part A'!$B$4,H243-E243-'Inputs and Outputs Part A'!$B$4,0)</f>
        <v>0</v>
      </c>
      <c r="J243">
        <f>'Inputs and Outputs Part A'!$B$5*'Data Sheet B'!H243-'Inputs and Outputs Part A'!$B$6*'Data Sheet B'!I243</f>
        <v>4040</v>
      </c>
      <c r="L243" s="6">
        <v>241</v>
      </c>
      <c r="M243" t="s">
        <v>1104</v>
      </c>
      <c r="N243" s="7">
        <v>44277</v>
      </c>
      <c r="O243" s="2" t="s">
        <v>1</v>
      </c>
      <c r="P243" s="2">
        <v>5</v>
      </c>
      <c r="Q243" s="2">
        <v>105</v>
      </c>
      <c r="R243" s="2">
        <v>102</v>
      </c>
      <c r="S243" s="2">
        <f t="shared" si="16"/>
        <v>102</v>
      </c>
      <c r="T243" s="2">
        <f>IF(S243-P243&gt;'Inputs and Outputs Part A'!$B$4,S243-P243-'Inputs and Outputs Part A'!$B$4,0)</f>
        <v>0</v>
      </c>
      <c r="V243" s="6">
        <v>241</v>
      </c>
      <c r="W243" t="s">
        <v>1104</v>
      </c>
      <c r="X243" s="7">
        <v>44277</v>
      </c>
      <c r="Y243" s="2" t="s">
        <v>1</v>
      </c>
      <c r="Z243" s="2">
        <v>5</v>
      </c>
      <c r="AA243" s="2">
        <v>105</v>
      </c>
      <c r="AB243" s="2">
        <v>102</v>
      </c>
      <c r="AC243" s="2">
        <f t="shared" si="17"/>
        <v>102</v>
      </c>
      <c r="AD243" s="2">
        <f>IF(AC243-Z243&gt;'Inputs and Outputs Part A'!$B$4,AC243-Z243-'Inputs and Outputs Part A'!$B$4,0)</f>
        <v>0</v>
      </c>
      <c r="AE243" s="2"/>
      <c r="AF243" t="s">
        <v>1104</v>
      </c>
      <c r="AG243" s="7">
        <v>44277</v>
      </c>
      <c r="AH243" s="2" t="s">
        <v>1</v>
      </c>
      <c r="AI243" s="2">
        <v>5</v>
      </c>
      <c r="AJ243" s="2">
        <v>105</v>
      </c>
      <c r="AK243" s="2">
        <v>102</v>
      </c>
      <c r="AL243" s="2">
        <f t="shared" si="18"/>
        <v>102</v>
      </c>
      <c r="AM243" s="2">
        <f>IF(AL243-AI243&gt;'Inputs and Outputs Part A'!$B$4,AL243-AI243-'Inputs and Outputs Part A'!$B$4,0)</f>
        <v>0</v>
      </c>
      <c r="AN243" s="8"/>
      <c r="AO243" t="s">
        <v>1104</v>
      </c>
      <c r="AP243" s="7">
        <v>44277</v>
      </c>
      <c r="AQ243" s="2" t="s">
        <v>1</v>
      </c>
      <c r="AR243" s="2">
        <v>5</v>
      </c>
      <c r="AS243" s="2">
        <v>105</v>
      </c>
      <c r="AT243" s="2">
        <v>102</v>
      </c>
      <c r="AU243" s="2">
        <f t="shared" si="19"/>
        <v>102</v>
      </c>
      <c r="AV243" s="2">
        <f>IF(AU243-AR243&gt;'Inputs and Outputs Part A'!$B$4,AU243-AR243-'Inputs and Outputs Part A'!$B$4,0)</f>
        <v>0</v>
      </c>
      <c r="AW243" s="2"/>
    </row>
    <row r="244" spans="1:49" x14ac:dyDescent="0.3">
      <c r="A244" s="6">
        <v>242</v>
      </c>
      <c r="B244" t="s">
        <v>1104</v>
      </c>
      <c r="C244" s="7">
        <v>44277</v>
      </c>
      <c r="D244" s="2" t="s">
        <v>3</v>
      </c>
      <c r="E244" s="2">
        <v>1</v>
      </c>
      <c r="F244" s="2">
        <v>102</v>
      </c>
      <c r="G244" s="2">
        <v>101</v>
      </c>
      <c r="H244">
        <f t="shared" si="15"/>
        <v>101</v>
      </c>
      <c r="I244">
        <f>IF(H244-E244&gt;'Inputs and Outputs Part A'!$B$4,H244-E244-'Inputs and Outputs Part A'!$B$4,0)</f>
        <v>0</v>
      </c>
      <c r="J244">
        <f>'Inputs and Outputs Part A'!$B$5*'Data Sheet B'!H244-'Inputs and Outputs Part A'!$B$6*'Data Sheet B'!I244</f>
        <v>4040</v>
      </c>
      <c r="L244" s="6">
        <v>242</v>
      </c>
      <c r="M244" t="s">
        <v>1104</v>
      </c>
      <c r="N244" s="7">
        <v>44277</v>
      </c>
      <c r="O244" s="2" t="s">
        <v>3</v>
      </c>
      <c r="P244" s="2">
        <v>1</v>
      </c>
      <c r="Q244" s="2">
        <v>102</v>
      </c>
      <c r="R244" s="2">
        <v>102</v>
      </c>
      <c r="S244" s="2">
        <f t="shared" si="16"/>
        <v>102</v>
      </c>
      <c r="T244" s="2">
        <f>IF(S244-P244&gt;'Inputs and Outputs Part A'!$B$4,S244-P244-'Inputs and Outputs Part A'!$B$4,0)</f>
        <v>1</v>
      </c>
      <c r="V244" s="6">
        <v>242</v>
      </c>
      <c r="W244" t="s">
        <v>1104</v>
      </c>
      <c r="X244" s="7">
        <v>44277</v>
      </c>
      <c r="Y244" s="2" t="s">
        <v>3</v>
      </c>
      <c r="Z244" s="2">
        <v>1</v>
      </c>
      <c r="AA244" s="2">
        <v>102</v>
      </c>
      <c r="AB244" s="2">
        <v>102</v>
      </c>
      <c r="AC244" s="2">
        <f t="shared" si="17"/>
        <v>102</v>
      </c>
      <c r="AD244" s="2">
        <f>IF(AC244-Z244&gt;'Inputs and Outputs Part A'!$B$4,AC244-Z244-'Inputs and Outputs Part A'!$B$4,0)</f>
        <v>1</v>
      </c>
      <c r="AE244" s="2"/>
      <c r="AF244" t="s">
        <v>1104</v>
      </c>
      <c r="AG244" s="7">
        <v>44277</v>
      </c>
      <c r="AH244" s="2" t="s">
        <v>3</v>
      </c>
      <c r="AI244" s="2">
        <v>1</v>
      </c>
      <c r="AJ244" s="2">
        <v>102</v>
      </c>
      <c r="AK244" s="2">
        <v>102</v>
      </c>
      <c r="AL244" s="2">
        <f t="shared" si="18"/>
        <v>102</v>
      </c>
      <c r="AM244" s="2">
        <f>IF(AL244-AI244&gt;'Inputs and Outputs Part A'!$B$4,AL244-AI244-'Inputs and Outputs Part A'!$B$4,0)</f>
        <v>1</v>
      </c>
      <c r="AN244" s="8"/>
      <c r="AO244" t="s">
        <v>1104</v>
      </c>
      <c r="AP244" s="7">
        <v>44277</v>
      </c>
      <c r="AQ244" s="2" t="s">
        <v>3</v>
      </c>
      <c r="AR244" s="2">
        <v>1</v>
      </c>
      <c r="AS244" s="2">
        <v>102</v>
      </c>
      <c r="AT244" s="2">
        <v>102</v>
      </c>
      <c r="AU244" s="2">
        <f t="shared" si="19"/>
        <v>102</v>
      </c>
      <c r="AV244" s="2">
        <f>IF(AU244-AR244&gt;'Inputs and Outputs Part A'!$B$4,AU244-AR244-'Inputs and Outputs Part A'!$B$4,0)</f>
        <v>1</v>
      </c>
      <c r="AW244" s="2"/>
    </row>
    <row r="245" spans="1:49" x14ac:dyDescent="0.3">
      <c r="A245" s="6">
        <v>243</v>
      </c>
      <c r="B245" t="s">
        <v>1104</v>
      </c>
      <c r="C245" s="7">
        <v>44277</v>
      </c>
      <c r="D245" s="2" t="s">
        <v>2</v>
      </c>
      <c r="E245" s="2">
        <v>0</v>
      </c>
      <c r="F245" s="2">
        <v>100</v>
      </c>
      <c r="G245" s="2">
        <v>101</v>
      </c>
      <c r="H245">
        <f t="shared" si="15"/>
        <v>100</v>
      </c>
      <c r="I245">
        <f>IF(H245-E245&gt;'Inputs and Outputs Part A'!$B$4,H245-E245-'Inputs and Outputs Part A'!$B$4,0)</f>
        <v>0</v>
      </c>
      <c r="J245">
        <f>'Inputs and Outputs Part A'!$B$5*'Data Sheet B'!H245-'Inputs and Outputs Part A'!$B$6*'Data Sheet B'!I245</f>
        <v>4000</v>
      </c>
      <c r="L245" s="6">
        <v>243</v>
      </c>
      <c r="M245" t="s">
        <v>1104</v>
      </c>
      <c r="N245" s="7">
        <v>44277</v>
      </c>
      <c r="O245" s="2" t="s">
        <v>2</v>
      </c>
      <c r="P245" s="2">
        <v>0</v>
      </c>
      <c r="Q245" s="2">
        <v>100</v>
      </c>
      <c r="R245" s="2">
        <v>102</v>
      </c>
      <c r="S245" s="2">
        <f t="shared" si="16"/>
        <v>100</v>
      </c>
      <c r="T245" s="2">
        <f>IF(S245-P245&gt;'Inputs and Outputs Part A'!$B$4,S245-P245-'Inputs and Outputs Part A'!$B$4,0)</f>
        <v>0</v>
      </c>
      <c r="V245" s="6">
        <v>243</v>
      </c>
      <c r="W245" t="s">
        <v>1104</v>
      </c>
      <c r="X245" s="7">
        <v>44277</v>
      </c>
      <c r="Y245" s="2" t="s">
        <v>2</v>
      </c>
      <c r="Z245" s="2">
        <v>0</v>
      </c>
      <c r="AA245" s="2">
        <v>100</v>
      </c>
      <c r="AB245" s="2">
        <v>102</v>
      </c>
      <c r="AC245" s="2">
        <f t="shared" si="17"/>
        <v>100</v>
      </c>
      <c r="AD245" s="2">
        <f>IF(AC245-Z245&gt;'Inputs and Outputs Part A'!$B$4,AC245-Z245-'Inputs and Outputs Part A'!$B$4,0)</f>
        <v>0</v>
      </c>
      <c r="AE245" s="2"/>
      <c r="AF245" t="s">
        <v>1104</v>
      </c>
      <c r="AG245" s="7">
        <v>44277</v>
      </c>
      <c r="AH245" s="2" t="s">
        <v>2</v>
      </c>
      <c r="AI245" s="2">
        <v>0</v>
      </c>
      <c r="AJ245" s="2">
        <v>100</v>
      </c>
      <c r="AK245" s="2">
        <v>102</v>
      </c>
      <c r="AL245" s="2">
        <f t="shared" si="18"/>
        <v>100</v>
      </c>
      <c r="AM245" s="2">
        <f>IF(AL245-AI245&gt;'Inputs and Outputs Part A'!$B$4,AL245-AI245-'Inputs and Outputs Part A'!$B$4,0)</f>
        <v>0</v>
      </c>
      <c r="AN245" s="8"/>
      <c r="AO245" t="s">
        <v>1104</v>
      </c>
      <c r="AP245" s="7">
        <v>44277</v>
      </c>
      <c r="AQ245" s="2" t="s">
        <v>2</v>
      </c>
      <c r="AR245" s="2">
        <v>0</v>
      </c>
      <c r="AS245" s="2">
        <v>100</v>
      </c>
      <c r="AT245" s="2">
        <v>102</v>
      </c>
      <c r="AU245" s="2">
        <f t="shared" si="19"/>
        <v>100</v>
      </c>
      <c r="AV245" s="2">
        <f>IF(AU245-AR245&gt;'Inputs and Outputs Part A'!$B$4,AU245-AR245-'Inputs and Outputs Part A'!$B$4,0)</f>
        <v>0</v>
      </c>
      <c r="AW245" s="2"/>
    </row>
    <row r="246" spans="1:49" x14ac:dyDescent="0.3">
      <c r="A246" s="6">
        <v>244</v>
      </c>
      <c r="B246" t="s">
        <v>1103</v>
      </c>
      <c r="C246" s="7">
        <v>44278</v>
      </c>
      <c r="D246" s="2" t="s">
        <v>1</v>
      </c>
      <c r="E246" s="2">
        <v>1</v>
      </c>
      <c r="F246" s="2">
        <v>96</v>
      </c>
      <c r="G246" s="2">
        <v>101</v>
      </c>
      <c r="H246">
        <f t="shared" si="15"/>
        <v>96</v>
      </c>
      <c r="I246">
        <f>IF(H246-E246&gt;'Inputs and Outputs Part A'!$B$4,H246-E246-'Inputs and Outputs Part A'!$B$4,0)</f>
        <v>0</v>
      </c>
      <c r="J246">
        <f>'Inputs and Outputs Part A'!$B$5*'Data Sheet B'!H246-'Inputs and Outputs Part A'!$B$6*'Data Sheet B'!I246</f>
        <v>3840</v>
      </c>
      <c r="L246" s="6">
        <v>244</v>
      </c>
      <c r="M246" t="s">
        <v>1103</v>
      </c>
      <c r="N246" s="7">
        <v>44278</v>
      </c>
      <c r="O246" s="2" t="s">
        <v>1</v>
      </c>
      <c r="P246" s="2">
        <v>1</v>
      </c>
      <c r="Q246" s="2">
        <v>96</v>
      </c>
      <c r="R246" s="2">
        <v>102</v>
      </c>
      <c r="S246" s="2">
        <f t="shared" si="16"/>
        <v>96</v>
      </c>
      <c r="T246" s="2">
        <f>IF(S246-P246&gt;'Inputs and Outputs Part A'!$B$4,S246-P246-'Inputs and Outputs Part A'!$B$4,0)</f>
        <v>0</v>
      </c>
      <c r="V246" s="6">
        <v>244</v>
      </c>
      <c r="W246" t="s">
        <v>1103</v>
      </c>
      <c r="X246" s="7">
        <v>44278</v>
      </c>
      <c r="Y246" s="2" t="s">
        <v>1</v>
      </c>
      <c r="Z246" s="2">
        <v>1</v>
      </c>
      <c r="AA246" s="2">
        <v>96</v>
      </c>
      <c r="AB246" s="2">
        <v>102</v>
      </c>
      <c r="AC246" s="2">
        <f t="shared" si="17"/>
        <v>96</v>
      </c>
      <c r="AD246" s="2">
        <f>IF(AC246-Z246&gt;'Inputs and Outputs Part A'!$B$4,AC246-Z246-'Inputs and Outputs Part A'!$B$4,0)</f>
        <v>0</v>
      </c>
      <c r="AE246" s="2"/>
      <c r="AF246" t="s">
        <v>1103</v>
      </c>
      <c r="AG246" s="7">
        <v>44278</v>
      </c>
      <c r="AH246" s="2" t="s">
        <v>1</v>
      </c>
      <c r="AI246" s="2">
        <v>1</v>
      </c>
      <c r="AJ246" s="2">
        <v>96</v>
      </c>
      <c r="AK246" s="2">
        <v>102</v>
      </c>
      <c r="AL246" s="2">
        <f t="shared" si="18"/>
        <v>96</v>
      </c>
      <c r="AM246" s="2">
        <f>IF(AL246-AI246&gt;'Inputs and Outputs Part A'!$B$4,AL246-AI246-'Inputs and Outputs Part A'!$B$4,0)</f>
        <v>0</v>
      </c>
      <c r="AN246" s="8"/>
      <c r="AO246" t="s">
        <v>1103</v>
      </c>
      <c r="AP246" s="7">
        <v>44278</v>
      </c>
      <c r="AQ246" s="2" t="s">
        <v>1</v>
      </c>
      <c r="AR246" s="2">
        <v>1</v>
      </c>
      <c r="AS246" s="2">
        <v>96</v>
      </c>
      <c r="AT246" s="2">
        <v>102</v>
      </c>
      <c r="AU246" s="2">
        <f t="shared" si="19"/>
        <v>96</v>
      </c>
      <c r="AV246" s="2">
        <f>IF(AU246-AR246&gt;'Inputs and Outputs Part A'!$B$4,AU246-AR246-'Inputs and Outputs Part A'!$B$4,0)</f>
        <v>0</v>
      </c>
      <c r="AW246" s="2"/>
    </row>
    <row r="247" spans="1:49" x14ac:dyDescent="0.3">
      <c r="A247" s="6">
        <v>245</v>
      </c>
      <c r="B247" t="s">
        <v>1103</v>
      </c>
      <c r="C247" s="7">
        <v>44278</v>
      </c>
      <c r="D247" s="2" t="s">
        <v>3</v>
      </c>
      <c r="E247" s="2">
        <v>3</v>
      </c>
      <c r="F247" s="2">
        <v>102</v>
      </c>
      <c r="G247" s="2">
        <v>101</v>
      </c>
      <c r="H247">
        <f t="shared" si="15"/>
        <v>101</v>
      </c>
      <c r="I247">
        <f>IF(H247-E247&gt;'Inputs and Outputs Part A'!$B$4,H247-E247-'Inputs and Outputs Part A'!$B$4,0)</f>
        <v>0</v>
      </c>
      <c r="J247">
        <f>'Inputs and Outputs Part A'!$B$5*'Data Sheet B'!H247-'Inputs and Outputs Part A'!$B$6*'Data Sheet B'!I247</f>
        <v>4040</v>
      </c>
      <c r="L247" s="6">
        <v>245</v>
      </c>
      <c r="M247" t="s">
        <v>1103</v>
      </c>
      <c r="N247" s="7">
        <v>44278</v>
      </c>
      <c r="O247" s="2" t="s">
        <v>3</v>
      </c>
      <c r="P247" s="2">
        <v>3</v>
      </c>
      <c r="Q247" s="2">
        <v>102</v>
      </c>
      <c r="R247" s="2">
        <v>102</v>
      </c>
      <c r="S247" s="2">
        <f t="shared" si="16"/>
        <v>102</v>
      </c>
      <c r="T247" s="2">
        <f>IF(S247-P247&gt;'Inputs and Outputs Part A'!$B$4,S247-P247-'Inputs and Outputs Part A'!$B$4,0)</f>
        <v>0</v>
      </c>
      <c r="V247" s="6">
        <v>245</v>
      </c>
      <c r="W247" t="s">
        <v>1103</v>
      </c>
      <c r="X247" s="7">
        <v>44278</v>
      </c>
      <c r="Y247" s="2" t="s">
        <v>3</v>
      </c>
      <c r="Z247" s="2">
        <v>3</v>
      </c>
      <c r="AA247" s="2">
        <v>102</v>
      </c>
      <c r="AB247" s="2">
        <v>102</v>
      </c>
      <c r="AC247" s="2">
        <f t="shared" si="17"/>
        <v>102</v>
      </c>
      <c r="AD247" s="2">
        <f>IF(AC247-Z247&gt;'Inputs and Outputs Part A'!$B$4,AC247-Z247-'Inputs and Outputs Part A'!$B$4,0)</f>
        <v>0</v>
      </c>
      <c r="AE247" s="2"/>
      <c r="AF247" t="s">
        <v>1103</v>
      </c>
      <c r="AG247" s="7">
        <v>44278</v>
      </c>
      <c r="AH247" s="2" t="s">
        <v>3</v>
      </c>
      <c r="AI247" s="2">
        <v>3</v>
      </c>
      <c r="AJ247" s="2">
        <v>102</v>
      </c>
      <c r="AK247" s="2">
        <v>102</v>
      </c>
      <c r="AL247" s="2">
        <f t="shared" si="18"/>
        <v>102</v>
      </c>
      <c r="AM247" s="2">
        <f>IF(AL247-AI247&gt;'Inputs and Outputs Part A'!$B$4,AL247-AI247-'Inputs and Outputs Part A'!$B$4,0)</f>
        <v>0</v>
      </c>
      <c r="AN247" s="8"/>
      <c r="AO247" t="s">
        <v>1103</v>
      </c>
      <c r="AP247" s="7">
        <v>44278</v>
      </c>
      <c r="AQ247" s="2" t="s">
        <v>3</v>
      </c>
      <c r="AR247" s="2">
        <v>3</v>
      </c>
      <c r="AS247" s="2">
        <v>102</v>
      </c>
      <c r="AT247" s="2">
        <v>102</v>
      </c>
      <c r="AU247" s="2">
        <f t="shared" si="19"/>
        <v>102</v>
      </c>
      <c r="AV247" s="2">
        <f>IF(AU247-AR247&gt;'Inputs and Outputs Part A'!$B$4,AU247-AR247-'Inputs and Outputs Part A'!$B$4,0)</f>
        <v>0</v>
      </c>
      <c r="AW247" s="2"/>
    </row>
    <row r="248" spans="1:49" x14ac:dyDescent="0.3">
      <c r="A248" s="6">
        <v>246</v>
      </c>
      <c r="B248" t="s">
        <v>1103</v>
      </c>
      <c r="C248" s="7">
        <v>44278</v>
      </c>
      <c r="D248" s="2" t="s">
        <v>2</v>
      </c>
      <c r="E248" s="2">
        <v>2</v>
      </c>
      <c r="F248" s="2">
        <v>109</v>
      </c>
      <c r="G248" s="2">
        <v>101</v>
      </c>
      <c r="H248">
        <f t="shared" si="15"/>
        <v>101</v>
      </c>
      <c r="I248">
        <f>IF(H248-E248&gt;'Inputs and Outputs Part A'!$B$4,H248-E248-'Inputs and Outputs Part A'!$B$4,0)</f>
        <v>0</v>
      </c>
      <c r="J248">
        <f>'Inputs and Outputs Part A'!$B$5*'Data Sheet B'!H248-'Inputs and Outputs Part A'!$B$6*'Data Sheet B'!I248</f>
        <v>4040</v>
      </c>
      <c r="L248" s="6">
        <v>246</v>
      </c>
      <c r="M248" t="s">
        <v>1103</v>
      </c>
      <c r="N248" s="7">
        <v>44278</v>
      </c>
      <c r="O248" s="2" t="s">
        <v>2</v>
      </c>
      <c r="P248" s="2">
        <v>2</v>
      </c>
      <c r="Q248" s="2">
        <v>109</v>
      </c>
      <c r="R248" s="2">
        <v>102</v>
      </c>
      <c r="S248" s="2">
        <f t="shared" si="16"/>
        <v>102</v>
      </c>
      <c r="T248" s="2">
        <f>IF(S248-P248&gt;'Inputs and Outputs Part A'!$B$4,S248-P248-'Inputs and Outputs Part A'!$B$4,0)</f>
        <v>0</v>
      </c>
      <c r="V248" s="6">
        <v>246</v>
      </c>
      <c r="W248" t="s">
        <v>1103</v>
      </c>
      <c r="X248" s="7">
        <v>44278</v>
      </c>
      <c r="Y248" s="2" t="s">
        <v>2</v>
      </c>
      <c r="Z248" s="2">
        <v>2</v>
      </c>
      <c r="AA248" s="2">
        <v>109</v>
      </c>
      <c r="AB248" s="2">
        <v>102</v>
      </c>
      <c r="AC248" s="2">
        <f t="shared" si="17"/>
        <v>102</v>
      </c>
      <c r="AD248" s="2">
        <f>IF(AC248-Z248&gt;'Inputs and Outputs Part A'!$B$4,AC248-Z248-'Inputs and Outputs Part A'!$B$4,0)</f>
        <v>0</v>
      </c>
      <c r="AE248" s="2"/>
      <c r="AF248" t="s">
        <v>1103</v>
      </c>
      <c r="AG248" s="7">
        <v>44278</v>
      </c>
      <c r="AH248" s="2" t="s">
        <v>2</v>
      </c>
      <c r="AI248" s="2">
        <v>2</v>
      </c>
      <c r="AJ248" s="2">
        <v>109</v>
      </c>
      <c r="AK248" s="2">
        <v>102</v>
      </c>
      <c r="AL248" s="2">
        <f t="shared" si="18"/>
        <v>102</v>
      </c>
      <c r="AM248" s="2">
        <f>IF(AL248-AI248&gt;'Inputs and Outputs Part A'!$B$4,AL248-AI248-'Inputs and Outputs Part A'!$B$4,0)</f>
        <v>0</v>
      </c>
      <c r="AN248" s="8"/>
      <c r="AO248" t="s">
        <v>1103</v>
      </c>
      <c r="AP248" s="7">
        <v>44278</v>
      </c>
      <c r="AQ248" s="2" t="s">
        <v>2</v>
      </c>
      <c r="AR248" s="2">
        <v>2</v>
      </c>
      <c r="AS248" s="2">
        <v>109</v>
      </c>
      <c r="AT248" s="2">
        <v>102</v>
      </c>
      <c r="AU248" s="2">
        <f t="shared" si="19"/>
        <v>102</v>
      </c>
      <c r="AV248" s="2">
        <f>IF(AU248-AR248&gt;'Inputs and Outputs Part A'!$B$4,AU248-AR248-'Inputs and Outputs Part A'!$B$4,0)</f>
        <v>0</v>
      </c>
      <c r="AW248" s="2"/>
    </row>
    <row r="249" spans="1:49" x14ac:dyDescent="0.3">
      <c r="A249" s="6">
        <v>247</v>
      </c>
      <c r="B249" t="s">
        <v>1102</v>
      </c>
      <c r="C249" s="7">
        <v>44279</v>
      </c>
      <c r="D249" s="2" t="s">
        <v>1</v>
      </c>
      <c r="E249" s="2">
        <v>4</v>
      </c>
      <c r="F249" s="2">
        <v>85</v>
      </c>
      <c r="G249" s="2">
        <v>101</v>
      </c>
      <c r="H249">
        <f t="shared" si="15"/>
        <v>85</v>
      </c>
      <c r="I249">
        <f>IF(H249-E249&gt;'Inputs and Outputs Part A'!$B$4,H249-E249-'Inputs and Outputs Part A'!$B$4,0)</f>
        <v>0</v>
      </c>
      <c r="J249">
        <f>'Inputs and Outputs Part A'!$B$5*'Data Sheet B'!H249-'Inputs and Outputs Part A'!$B$6*'Data Sheet B'!I249</f>
        <v>3400</v>
      </c>
      <c r="L249" s="6">
        <v>247</v>
      </c>
      <c r="M249" t="s">
        <v>1102</v>
      </c>
      <c r="N249" s="7">
        <v>44279</v>
      </c>
      <c r="O249" s="2" t="s">
        <v>1</v>
      </c>
      <c r="P249" s="2">
        <v>4</v>
      </c>
      <c r="Q249" s="2">
        <v>85</v>
      </c>
      <c r="R249" s="2">
        <v>102</v>
      </c>
      <c r="S249" s="2">
        <f t="shared" si="16"/>
        <v>85</v>
      </c>
      <c r="T249" s="2">
        <f>IF(S249-P249&gt;'Inputs and Outputs Part A'!$B$4,S249-P249-'Inputs and Outputs Part A'!$B$4,0)</f>
        <v>0</v>
      </c>
      <c r="V249" s="6">
        <v>247</v>
      </c>
      <c r="W249" t="s">
        <v>1102</v>
      </c>
      <c r="X249" s="7">
        <v>44279</v>
      </c>
      <c r="Y249" s="2" t="s">
        <v>1</v>
      </c>
      <c r="Z249" s="2">
        <v>4</v>
      </c>
      <c r="AA249" s="2">
        <v>85</v>
      </c>
      <c r="AB249" s="2">
        <v>102</v>
      </c>
      <c r="AC249" s="2">
        <f t="shared" si="17"/>
        <v>85</v>
      </c>
      <c r="AD249" s="2">
        <f>IF(AC249-Z249&gt;'Inputs and Outputs Part A'!$B$4,AC249-Z249-'Inputs and Outputs Part A'!$B$4,0)</f>
        <v>0</v>
      </c>
      <c r="AE249" s="2"/>
      <c r="AF249" t="s">
        <v>1102</v>
      </c>
      <c r="AG249" s="7">
        <v>44279</v>
      </c>
      <c r="AH249" s="2" t="s">
        <v>1</v>
      </c>
      <c r="AI249" s="2">
        <v>4</v>
      </c>
      <c r="AJ249" s="2">
        <v>85</v>
      </c>
      <c r="AK249" s="2">
        <v>102</v>
      </c>
      <c r="AL249" s="2">
        <f t="shared" si="18"/>
        <v>85</v>
      </c>
      <c r="AM249" s="2">
        <f>IF(AL249-AI249&gt;'Inputs and Outputs Part A'!$B$4,AL249-AI249-'Inputs and Outputs Part A'!$B$4,0)</f>
        <v>0</v>
      </c>
      <c r="AN249" s="8"/>
      <c r="AO249" t="s">
        <v>1102</v>
      </c>
      <c r="AP249" s="7">
        <v>44279</v>
      </c>
      <c r="AQ249" s="2" t="s">
        <v>1</v>
      </c>
      <c r="AR249" s="2">
        <v>4</v>
      </c>
      <c r="AS249" s="2">
        <v>85</v>
      </c>
      <c r="AT249" s="2">
        <v>102</v>
      </c>
      <c r="AU249" s="2">
        <f t="shared" si="19"/>
        <v>85</v>
      </c>
      <c r="AV249" s="2">
        <f>IF(AU249-AR249&gt;'Inputs and Outputs Part A'!$B$4,AU249-AR249-'Inputs and Outputs Part A'!$B$4,0)</f>
        <v>0</v>
      </c>
      <c r="AW249" s="2"/>
    </row>
    <row r="250" spans="1:49" x14ac:dyDescent="0.3">
      <c r="A250" s="6">
        <v>248</v>
      </c>
      <c r="B250" t="s">
        <v>1102</v>
      </c>
      <c r="C250" s="7">
        <v>44279</v>
      </c>
      <c r="D250" s="2" t="s">
        <v>3</v>
      </c>
      <c r="E250" s="2">
        <v>2</v>
      </c>
      <c r="F250" s="2">
        <v>112</v>
      </c>
      <c r="G250" s="2">
        <v>101</v>
      </c>
      <c r="H250">
        <f t="shared" si="15"/>
        <v>101</v>
      </c>
      <c r="I250">
        <f>IF(H250-E250&gt;'Inputs and Outputs Part A'!$B$4,H250-E250-'Inputs and Outputs Part A'!$B$4,0)</f>
        <v>0</v>
      </c>
      <c r="J250">
        <f>'Inputs and Outputs Part A'!$B$5*'Data Sheet B'!H250-'Inputs and Outputs Part A'!$B$6*'Data Sheet B'!I250</f>
        <v>4040</v>
      </c>
      <c r="L250" s="6">
        <v>248</v>
      </c>
      <c r="M250" t="s">
        <v>1102</v>
      </c>
      <c r="N250" s="7">
        <v>44279</v>
      </c>
      <c r="O250" s="2" t="s">
        <v>3</v>
      </c>
      <c r="P250" s="2">
        <v>2</v>
      </c>
      <c r="Q250" s="2">
        <v>112</v>
      </c>
      <c r="R250" s="2">
        <v>102</v>
      </c>
      <c r="S250" s="2">
        <f t="shared" si="16"/>
        <v>102</v>
      </c>
      <c r="T250" s="2">
        <f>IF(S250-P250&gt;'Inputs and Outputs Part A'!$B$4,S250-P250-'Inputs and Outputs Part A'!$B$4,0)</f>
        <v>0</v>
      </c>
      <c r="V250" s="6">
        <v>248</v>
      </c>
      <c r="W250" t="s">
        <v>1102</v>
      </c>
      <c r="X250" s="7">
        <v>44279</v>
      </c>
      <c r="Y250" s="2" t="s">
        <v>3</v>
      </c>
      <c r="Z250" s="2">
        <v>2</v>
      </c>
      <c r="AA250" s="2">
        <v>112</v>
      </c>
      <c r="AB250" s="2">
        <v>102</v>
      </c>
      <c r="AC250" s="2">
        <f t="shared" si="17"/>
        <v>102</v>
      </c>
      <c r="AD250" s="2">
        <f>IF(AC250-Z250&gt;'Inputs and Outputs Part A'!$B$4,AC250-Z250-'Inputs and Outputs Part A'!$B$4,0)</f>
        <v>0</v>
      </c>
      <c r="AE250" s="2"/>
      <c r="AF250" t="s">
        <v>1102</v>
      </c>
      <c r="AG250" s="7">
        <v>44279</v>
      </c>
      <c r="AH250" s="2" t="s">
        <v>3</v>
      </c>
      <c r="AI250" s="2">
        <v>2</v>
      </c>
      <c r="AJ250" s="2">
        <v>112</v>
      </c>
      <c r="AK250" s="2">
        <v>102</v>
      </c>
      <c r="AL250" s="2">
        <f t="shared" si="18"/>
        <v>102</v>
      </c>
      <c r="AM250" s="2">
        <f>IF(AL250-AI250&gt;'Inputs and Outputs Part A'!$B$4,AL250-AI250-'Inputs and Outputs Part A'!$B$4,0)</f>
        <v>0</v>
      </c>
      <c r="AN250" s="8"/>
      <c r="AO250" t="s">
        <v>1102</v>
      </c>
      <c r="AP250" s="7">
        <v>44279</v>
      </c>
      <c r="AQ250" s="2" t="s">
        <v>3</v>
      </c>
      <c r="AR250" s="2">
        <v>2</v>
      </c>
      <c r="AS250" s="2">
        <v>112</v>
      </c>
      <c r="AT250" s="2">
        <v>102</v>
      </c>
      <c r="AU250" s="2">
        <f t="shared" si="19"/>
        <v>102</v>
      </c>
      <c r="AV250" s="2">
        <f>IF(AU250-AR250&gt;'Inputs and Outputs Part A'!$B$4,AU250-AR250-'Inputs and Outputs Part A'!$B$4,0)</f>
        <v>0</v>
      </c>
      <c r="AW250" s="2"/>
    </row>
    <row r="251" spans="1:49" x14ac:dyDescent="0.3">
      <c r="A251" s="6">
        <v>249</v>
      </c>
      <c r="B251" t="s">
        <v>1102</v>
      </c>
      <c r="C251" s="7">
        <v>44279</v>
      </c>
      <c r="D251" s="2" t="s">
        <v>2</v>
      </c>
      <c r="E251" s="2">
        <v>1</v>
      </c>
      <c r="F251" s="2">
        <v>101</v>
      </c>
      <c r="G251" s="2">
        <v>101</v>
      </c>
      <c r="H251">
        <f t="shared" si="15"/>
        <v>101</v>
      </c>
      <c r="I251">
        <f>IF(H251-E251&gt;'Inputs and Outputs Part A'!$B$4,H251-E251-'Inputs and Outputs Part A'!$B$4,0)</f>
        <v>0</v>
      </c>
      <c r="J251">
        <f>'Inputs and Outputs Part A'!$B$5*'Data Sheet B'!H251-'Inputs and Outputs Part A'!$B$6*'Data Sheet B'!I251</f>
        <v>4040</v>
      </c>
      <c r="L251" s="6">
        <v>249</v>
      </c>
      <c r="M251" t="s">
        <v>1102</v>
      </c>
      <c r="N251" s="7">
        <v>44279</v>
      </c>
      <c r="O251" s="2" t="s">
        <v>2</v>
      </c>
      <c r="P251" s="2">
        <v>1</v>
      </c>
      <c r="Q251" s="2">
        <v>101</v>
      </c>
      <c r="R251" s="2">
        <v>102</v>
      </c>
      <c r="S251" s="2">
        <f t="shared" si="16"/>
        <v>101</v>
      </c>
      <c r="T251" s="2">
        <f>IF(S251-P251&gt;'Inputs and Outputs Part A'!$B$4,S251-P251-'Inputs and Outputs Part A'!$B$4,0)</f>
        <v>0</v>
      </c>
      <c r="V251" s="6">
        <v>249</v>
      </c>
      <c r="W251" t="s">
        <v>1102</v>
      </c>
      <c r="X251" s="7">
        <v>44279</v>
      </c>
      <c r="Y251" s="2" t="s">
        <v>2</v>
      </c>
      <c r="Z251" s="2">
        <v>1</v>
      </c>
      <c r="AA251" s="2">
        <v>101</v>
      </c>
      <c r="AB251" s="2">
        <v>102</v>
      </c>
      <c r="AC251" s="2">
        <f t="shared" si="17"/>
        <v>101</v>
      </c>
      <c r="AD251" s="2">
        <f>IF(AC251-Z251&gt;'Inputs and Outputs Part A'!$B$4,AC251-Z251-'Inputs and Outputs Part A'!$B$4,0)</f>
        <v>0</v>
      </c>
      <c r="AE251" s="2"/>
      <c r="AF251" t="s">
        <v>1102</v>
      </c>
      <c r="AG251" s="7">
        <v>44279</v>
      </c>
      <c r="AH251" s="2" t="s">
        <v>2</v>
      </c>
      <c r="AI251" s="2">
        <v>1</v>
      </c>
      <c r="AJ251" s="2">
        <v>101</v>
      </c>
      <c r="AK251" s="2">
        <v>102</v>
      </c>
      <c r="AL251" s="2">
        <f t="shared" si="18"/>
        <v>101</v>
      </c>
      <c r="AM251" s="2">
        <f>IF(AL251-AI251&gt;'Inputs and Outputs Part A'!$B$4,AL251-AI251-'Inputs and Outputs Part A'!$B$4,0)</f>
        <v>0</v>
      </c>
      <c r="AN251" s="8"/>
      <c r="AO251" t="s">
        <v>1102</v>
      </c>
      <c r="AP251" s="7">
        <v>44279</v>
      </c>
      <c r="AQ251" s="2" t="s">
        <v>2</v>
      </c>
      <c r="AR251" s="2">
        <v>1</v>
      </c>
      <c r="AS251" s="2">
        <v>101</v>
      </c>
      <c r="AT251" s="2">
        <v>102</v>
      </c>
      <c r="AU251" s="2">
        <f t="shared" si="19"/>
        <v>101</v>
      </c>
      <c r="AV251" s="2">
        <f>IF(AU251-AR251&gt;'Inputs and Outputs Part A'!$B$4,AU251-AR251-'Inputs and Outputs Part A'!$B$4,0)</f>
        <v>0</v>
      </c>
      <c r="AW251" s="2"/>
    </row>
    <row r="252" spans="1:49" x14ac:dyDescent="0.3">
      <c r="A252" s="6">
        <v>250</v>
      </c>
      <c r="B252" t="s">
        <v>1100</v>
      </c>
      <c r="C252" s="7">
        <v>44280</v>
      </c>
      <c r="D252" s="2" t="s">
        <v>1</v>
      </c>
      <c r="E252" s="2">
        <v>6</v>
      </c>
      <c r="F252" s="2">
        <v>92</v>
      </c>
      <c r="G252" s="2">
        <v>101</v>
      </c>
      <c r="H252">
        <f t="shared" si="15"/>
        <v>92</v>
      </c>
      <c r="I252">
        <f>IF(H252-E252&gt;'Inputs and Outputs Part A'!$B$4,H252-E252-'Inputs and Outputs Part A'!$B$4,0)</f>
        <v>0</v>
      </c>
      <c r="J252">
        <f>'Inputs and Outputs Part A'!$B$5*'Data Sheet B'!H252-'Inputs and Outputs Part A'!$B$6*'Data Sheet B'!I252</f>
        <v>3680</v>
      </c>
      <c r="L252" s="6">
        <v>250</v>
      </c>
      <c r="M252" t="s">
        <v>1100</v>
      </c>
      <c r="N252" s="7">
        <v>44280</v>
      </c>
      <c r="O252" s="2" t="s">
        <v>1</v>
      </c>
      <c r="P252" s="2">
        <v>6</v>
      </c>
      <c r="Q252" s="2">
        <v>92</v>
      </c>
      <c r="R252" s="2">
        <v>102</v>
      </c>
      <c r="S252" s="2">
        <f t="shared" si="16"/>
        <v>92</v>
      </c>
      <c r="T252" s="2">
        <f>IF(S252-P252&gt;'Inputs and Outputs Part A'!$B$4,S252-P252-'Inputs and Outputs Part A'!$B$4,0)</f>
        <v>0</v>
      </c>
      <c r="V252" s="6">
        <v>250</v>
      </c>
      <c r="W252" t="s">
        <v>1100</v>
      </c>
      <c r="X252" s="7">
        <v>44280</v>
      </c>
      <c r="Y252" s="2" t="s">
        <v>1</v>
      </c>
      <c r="Z252" s="2">
        <v>6</v>
      </c>
      <c r="AA252" s="2">
        <v>92</v>
      </c>
      <c r="AB252" s="2">
        <v>102</v>
      </c>
      <c r="AC252" s="2">
        <f t="shared" si="17"/>
        <v>92</v>
      </c>
      <c r="AD252" s="2">
        <f>IF(AC252-Z252&gt;'Inputs and Outputs Part A'!$B$4,AC252-Z252-'Inputs and Outputs Part A'!$B$4,0)</f>
        <v>0</v>
      </c>
      <c r="AE252" s="2"/>
      <c r="AF252" t="s">
        <v>1100</v>
      </c>
      <c r="AG252" s="7">
        <v>44280</v>
      </c>
      <c r="AH252" s="2" t="s">
        <v>1</v>
      </c>
      <c r="AI252" s="2">
        <v>6</v>
      </c>
      <c r="AJ252" s="2">
        <v>92</v>
      </c>
      <c r="AK252" s="2">
        <v>102</v>
      </c>
      <c r="AL252" s="2">
        <f t="shared" si="18"/>
        <v>92</v>
      </c>
      <c r="AM252" s="2">
        <f>IF(AL252-AI252&gt;'Inputs and Outputs Part A'!$B$4,AL252-AI252-'Inputs and Outputs Part A'!$B$4,0)</f>
        <v>0</v>
      </c>
      <c r="AN252" s="8"/>
      <c r="AO252" t="s">
        <v>1100</v>
      </c>
      <c r="AP252" s="7">
        <v>44280</v>
      </c>
      <c r="AQ252" s="2" t="s">
        <v>1</v>
      </c>
      <c r="AR252" s="2">
        <v>6</v>
      </c>
      <c r="AS252" s="2">
        <v>92</v>
      </c>
      <c r="AT252" s="2">
        <v>102</v>
      </c>
      <c r="AU252" s="2">
        <f t="shared" si="19"/>
        <v>92</v>
      </c>
      <c r="AV252" s="2">
        <f>IF(AU252-AR252&gt;'Inputs and Outputs Part A'!$B$4,AU252-AR252-'Inputs and Outputs Part A'!$B$4,0)</f>
        <v>0</v>
      </c>
      <c r="AW252" s="2"/>
    </row>
    <row r="253" spans="1:49" x14ac:dyDescent="0.3">
      <c r="A253" s="6">
        <v>251</v>
      </c>
      <c r="B253" t="s">
        <v>1100</v>
      </c>
      <c r="C253" s="7">
        <v>44280</v>
      </c>
      <c r="D253" s="2" t="s">
        <v>3</v>
      </c>
      <c r="E253" s="2">
        <v>2</v>
      </c>
      <c r="F253" s="2">
        <v>104</v>
      </c>
      <c r="G253" s="2">
        <v>101</v>
      </c>
      <c r="H253">
        <f t="shared" si="15"/>
        <v>101</v>
      </c>
      <c r="I253">
        <f>IF(H253-E253&gt;'Inputs and Outputs Part A'!$B$4,H253-E253-'Inputs and Outputs Part A'!$B$4,0)</f>
        <v>0</v>
      </c>
      <c r="J253">
        <f>'Inputs and Outputs Part A'!$B$5*'Data Sheet B'!H253-'Inputs and Outputs Part A'!$B$6*'Data Sheet B'!I253</f>
        <v>4040</v>
      </c>
      <c r="L253" s="6">
        <v>251</v>
      </c>
      <c r="M253" t="s">
        <v>1100</v>
      </c>
      <c r="N253" s="7">
        <v>44280</v>
      </c>
      <c r="O253" s="2" t="s">
        <v>3</v>
      </c>
      <c r="P253" s="2">
        <v>2</v>
      </c>
      <c r="Q253" s="2">
        <v>104</v>
      </c>
      <c r="R253" s="2">
        <v>102</v>
      </c>
      <c r="S253" s="2">
        <f t="shared" si="16"/>
        <v>102</v>
      </c>
      <c r="T253" s="2">
        <f>IF(S253-P253&gt;'Inputs and Outputs Part A'!$B$4,S253-P253-'Inputs and Outputs Part A'!$B$4,0)</f>
        <v>0</v>
      </c>
      <c r="V253" s="6">
        <v>251</v>
      </c>
      <c r="W253" t="s">
        <v>1100</v>
      </c>
      <c r="X253" s="7">
        <v>44280</v>
      </c>
      <c r="Y253" s="2" t="s">
        <v>3</v>
      </c>
      <c r="Z253" s="2">
        <v>2</v>
      </c>
      <c r="AA253" s="2">
        <v>104</v>
      </c>
      <c r="AB253" s="2">
        <v>102</v>
      </c>
      <c r="AC253" s="2">
        <f t="shared" si="17"/>
        <v>102</v>
      </c>
      <c r="AD253" s="2">
        <f>IF(AC253-Z253&gt;'Inputs and Outputs Part A'!$B$4,AC253-Z253-'Inputs and Outputs Part A'!$B$4,0)</f>
        <v>0</v>
      </c>
      <c r="AE253" s="2"/>
      <c r="AF253" t="s">
        <v>1100</v>
      </c>
      <c r="AG253" s="7">
        <v>44280</v>
      </c>
      <c r="AH253" s="2" t="s">
        <v>3</v>
      </c>
      <c r="AI253" s="2">
        <v>2</v>
      </c>
      <c r="AJ253" s="2">
        <v>104</v>
      </c>
      <c r="AK253" s="2">
        <v>102</v>
      </c>
      <c r="AL253" s="2">
        <f t="shared" si="18"/>
        <v>102</v>
      </c>
      <c r="AM253" s="2">
        <f>IF(AL253-AI253&gt;'Inputs and Outputs Part A'!$B$4,AL253-AI253-'Inputs and Outputs Part A'!$B$4,0)</f>
        <v>0</v>
      </c>
      <c r="AN253" s="8"/>
      <c r="AO253" t="s">
        <v>1100</v>
      </c>
      <c r="AP253" s="7">
        <v>44280</v>
      </c>
      <c r="AQ253" s="2" t="s">
        <v>3</v>
      </c>
      <c r="AR253" s="2">
        <v>2</v>
      </c>
      <c r="AS253" s="2">
        <v>104</v>
      </c>
      <c r="AT253" s="2">
        <v>102</v>
      </c>
      <c r="AU253" s="2">
        <f t="shared" si="19"/>
        <v>102</v>
      </c>
      <c r="AV253" s="2">
        <f>IF(AU253-AR253&gt;'Inputs and Outputs Part A'!$B$4,AU253-AR253-'Inputs and Outputs Part A'!$B$4,0)</f>
        <v>0</v>
      </c>
      <c r="AW253" s="2"/>
    </row>
    <row r="254" spans="1:49" x14ac:dyDescent="0.3">
      <c r="A254" s="6">
        <v>252</v>
      </c>
      <c r="B254" t="s">
        <v>1100</v>
      </c>
      <c r="C254" s="7">
        <v>44280</v>
      </c>
      <c r="D254" s="2" t="s">
        <v>2</v>
      </c>
      <c r="E254" s="2">
        <v>5</v>
      </c>
      <c r="F254" s="2">
        <v>106</v>
      </c>
      <c r="G254" s="2">
        <v>101</v>
      </c>
      <c r="H254">
        <f t="shared" si="15"/>
        <v>101</v>
      </c>
      <c r="I254">
        <f>IF(H254-E254&gt;'Inputs and Outputs Part A'!$B$4,H254-E254-'Inputs and Outputs Part A'!$B$4,0)</f>
        <v>0</v>
      </c>
      <c r="J254">
        <f>'Inputs and Outputs Part A'!$B$5*'Data Sheet B'!H254-'Inputs and Outputs Part A'!$B$6*'Data Sheet B'!I254</f>
        <v>4040</v>
      </c>
      <c r="L254" s="6">
        <v>252</v>
      </c>
      <c r="M254" t="s">
        <v>1100</v>
      </c>
      <c r="N254" s="7">
        <v>44280</v>
      </c>
      <c r="O254" s="2" t="s">
        <v>2</v>
      </c>
      <c r="P254" s="2">
        <v>5</v>
      </c>
      <c r="Q254" s="2">
        <v>106</v>
      </c>
      <c r="R254" s="2">
        <v>102</v>
      </c>
      <c r="S254" s="2">
        <f t="shared" si="16"/>
        <v>102</v>
      </c>
      <c r="T254" s="2">
        <f>IF(S254-P254&gt;'Inputs and Outputs Part A'!$B$4,S254-P254-'Inputs and Outputs Part A'!$B$4,0)</f>
        <v>0</v>
      </c>
      <c r="V254" s="6">
        <v>252</v>
      </c>
      <c r="W254" t="s">
        <v>1100</v>
      </c>
      <c r="X254" s="7">
        <v>44280</v>
      </c>
      <c r="Y254" s="2" t="s">
        <v>2</v>
      </c>
      <c r="Z254" s="2">
        <v>5</v>
      </c>
      <c r="AA254" s="2">
        <v>106</v>
      </c>
      <c r="AB254" s="2">
        <v>102</v>
      </c>
      <c r="AC254" s="2">
        <f t="shared" si="17"/>
        <v>102</v>
      </c>
      <c r="AD254" s="2">
        <f>IF(AC254-Z254&gt;'Inputs and Outputs Part A'!$B$4,AC254-Z254-'Inputs and Outputs Part A'!$B$4,0)</f>
        <v>0</v>
      </c>
      <c r="AE254" s="2"/>
      <c r="AF254" t="s">
        <v>1100</v>
      </c>
      <c r="AG254" s="7">
        <v>44280</v>
      </c>
      <c r="AH254" s="2" t="s">
        <v>2</v>
      </c>
      <c r="AI254" s="2">
        <v>5</v>
      </c>
      <c r="AJ254" s="2">
        <v>106</v>
      </c>
      <c r="AK254" s="2">
        <v>102</v>
      </c>
      <c r="AL254" s="2">
        <f t="shared" si="18"/>
        <v>102</v>
      </c>
      <c r="AM254" s="2">
        <f>IF(AL254-AI254&gt;'Inputs and Outputs Part A'!$B$4,AL254-AI254-'Inputs and Outputs Part A'!$B$4,0)</f>
        <v>0</v>
      </c>
      <c r="AN254" s="8"/>
      <c r="AO254" t="s">
        <v>1100</v>
      </c>
      <c r="AP254" s="7">
        <v>44280</v>
      </c>
      <c r="AQ254" s="2" t="s">
        <v>2</v>
      </c>
      <c r="AR254" s="2">
        <v>5</v>
      </c>
      <c r="AS254" s="2">
        <v>106</v>
      </c>
      <c r="AT254" s="2">
        <v>102</v>
      </c>
      <c r="AU254" s="2">
        <f t="shared" si="19"/>
        <v>102</v>
      </c>
      <c r="AV254" s="2">
        <f>IF(AU254-AR254&gt;'Inputs and Outputs Part A'!$B$4,AU254-AR254-'Inputs and Outputs Part A'!$B$4,0)</f>
        <v>0</v>
      </c>
      <c r="AW254" s="2"/>
    </row>
    <row r="255" spans="1:49" x14ac:dyDescent="0.3">
      <c r="A255" s="6">
        <v>253</v>
      </c>
      <c r="B255" t="s">
        <v>1101</v>
      </c>
      <c r="C255" s="7">
        <v>44281</v>
      </c>
      <c r="D255" s="2" t="s">
        <v>1</v>
      </c>
      <c r="E255" s="2">
        <v>2</v>
      </c>
      <c r="F255" s="2">
        <v>109</v>
      </c>
      <c r="G255" s="2">
        <v>101</v>
      </c>
      <c r="H255">
        <f t="shared" si="15"/>
        <v>101</v>
      </c>
      <c r="I255">
        <f>IF(H255-E255&gt;'Inputs and Outputs Part A'!$B$4,H255-E255-'Inputs and Outputs Part A'!$B$4,0)</f>
        <v>0</v>
      </c>
      <c r="J255">
        <f>'Inputs and Outputs Part A'!$B$5*'Data Sheet B'!H255-'Inputs and Outputs Part A'!$B$6*'Data Sheet B'!I255</f>
        <v>4040</v>
      </c>
      <c r="L255" s="6">
        <v>253</v>
      </c>
      <c r="M255" t="s">
        <v>1101</v>
      </c>
      <c r="N255" s="7">
        <v>44281</v>
      </c>
      <c r="O255" s="2" t="s">
        <v>1</v>
      </c>
      <c r="P255" s="2">
        <v>2</v>
      </c>
      <c r="Q255" s="2">
        <v>109</v>
      </c>
      <c r="R255" s="2">
        <v>102</v>
      </c>
      <c r="S255" s="2">
        <f t="shared" si="16"/>
        <v>102</v>
      </c>
      <c r="T255" s="2">
        <f>IF(S255-P255&gt;'Inputs and Outputs Part A'!$B$4,S255-P255-'Inputs and Outputs Part A'!$B$4,0)</f>
        <v>0</v>
      </c>
      <c r="V255" s="6">
        <v>253</v>
      </c>
      <c r="W255" t="s">
        <v>1101</v>
      </c>
      <c r="X255" s="7">
        <v>44281</v>
      </c>
      <c r="Y255" s="2" t="s">
        <v>1</v>
      </c>
      <c r="Z255" s="2">
        <v>2</v>
      </c>
      <c r="AA255" s="2">
        <v>109</v>
      </c>
      <c r="AB255" s="2">
        <v>102</v>
      </c>
      <c r="AC255" s="2">
        <f t="shared" si="17"/>
        <v>102</v>
      </c>
      <c r="AD255" s="2">
        <f>IF(AC255-Z255&gt;'Inputs and Outputs Part A'!$B$4,AC255-Z255-'Inputs and Outputs Part A'!$B$4,0)</f>
        <v>0</v>
      </c>
      <c r="AE255" s="2"/>
      <c r="AF255" t="s">
        <v>1101</v>
      </c>
      <c r="AG255" s="7">
        <v>44281</v>
      </c>
      <c r="AH255" s="2" t="s">
        <v>1</v>
      </c>
      <c r="AI255" s="2">
        <v>2</v>
      </c>
      <c r="AJ255" s="2">
        <v>109</v>
      </c>
      <c r="AK255" s="2">
        <v>102</v>
      </c>
      <c r="AL255" s="2">
        <f t="shared" si="18"/>
        <v>102</v>
      </c>
      <c r="AM255" s="2">
        <f>IF(AL255-AI255&gt;'Inputs and Outputs Part A'!$B$4,AL255-AI255-'Inputs and Outputs Part A'!$B$4,0)</f>
        <v>0</v>
      </c>
      <c r="AN255" s="8"/>
      <c r="AO255" t="s">
        <v>1101</v>
      </c>
      <c r="AP255" s="7">
        <v>44281</v>
      </c>
      <c r="AQ255" s="2" t="s">
        <v>1</v>
      </c>
      <c r="AR255" s="2">
        <v>2</v>
      </c>
      <c r="AS255" s="2">
        <v>109</v>
      </c>
      <c r="AT255" s="2">
        <v>102</v>
      </c>
      <c r="AU255" s="2">
        <f t="shared" si="19"/>
        <v>102</v>
      </c>
      <c r="AV255" s="2">
        <f>IF(AU255-AR255&gt;'Inputs and Outputs Part A'!$B$4,AU255-AR255-'Inputs and Outputs Part A'!$B$4,0)</f>
        <v>0</v>
      </c>
      <c r="AW255" s="2"/>
    </row>
    <row r="256" spans="1:49" x14ac:dyDescent="0.3">
      <c r="A256" s="6">
        <v>254</v>
      </c>
      <c r="B256" t="s">
        <v>1101</v>
      </c>
      <c r="C256" s="7">
        <v>44281</v>
      </c>
      <c r="D256" s="2" t="s">
        <v>3</v>
      </c>
      <c r="E256" s="2">
        <v>5</v>
      </c>
      <c r="F256" s="2">
        <v>100</v>
      </c>
      <c r="G256" s="2">
        <v>101</v>
      </c>
      <c r="H256">
        <f t="shared" si="15"/>
        <v>100</v>
      </c>
      <c r="I256">
        <f>IF(H256-E256&gt;'Inputs and Outputs Part A'!$B$4,H256-E256-'Inputs and Outputs Part A'!$B$4,0)</f>
        <v>0</v>
      </c>
      <c r="J256">
        <f>'Inputs and Outputs Part A'!$B$5*'Data Sheet B'!H256-'Inputs and Outputs Part A'!$B$6*'Data Sheet B'!I256</f>
        <v>4000</v>
      </c>
      <c r="L256" s="6">
        <v>254</v>
      </c>
      <c r="M256" t="s">
        <v>1101</v>
      </c>
      <c r="N256" s="7">
        <v>44281</v>
      </c>
      <c r="O256" s="2" t="s">
        <v>3</v>
      </c>
      <c r="P256" s="2">
        <v>5</v>
      </c>
      <c r="Q256" s="2">
        <v>100</v>
      </c>
      <c r="R256" s="2">
        <v>102</v>
      </c>
      <c r="S256" s="2">
        <f t="shared" si="16"/>
        <v>100</v>
      </c>
      <c r="T256" s="2">
        <f>IF(S256-P256&gt;'Inputs and Outputs Part A'!$B$4,S256-P256-'Inputs and Outputs Part A'!$B$4,0)</f>
        <v>0</v>
      </c>
      <c r="V256" s="6">
        <v>254</v>
      </c>
      <c r="W256" t="s">
        <v>1101</v>
      </c>
      <c r="X256" s="7">
        <v>44281</v>
      </c>
      <c r="Y256" s="2" t="s">
        <v>3</v>
      </c>
      <c r="Z256" s="2">
        <v>5</v>
      </c>
      <c r="AA256" s="2">
        <v>100</v>
      </c>
      <c r="AB256" s="2">
        <v>102</v>
      </c>
      <c r="AC256" s="2">
        <f t="shared" si="17"/>
        <v>100</v>
      </c>
      <c r="AD256" s="2">
        <f>IF(AC256-Z256&gt;'Inputs and Outputs Part A'!$B$4,AC256-Z256-'Inputs and Outputs Part A'!$B$4,0)</f>
        <v>0</v>
      </c>
      <c r="AE256" s="2"/>
      <c r="AF256" t="s">
        <v>1101</v>
      </c>
      <c r="AG256" s="7">
        <v>44281</v>
      </c>
      <c r="AH256" s="2" t="s">
        <v>3</v>
      </c>
      <c r="AI256" s="2">
        <v>5</v>
      </c>
      <c r="AJ256" s="2">
        <v>100</v>
      </c>
      <c r="AK256" s="2">
        <v>102</v>
      </c>
      <c r="AL256" s="2">
        <f t="shared" si="18"/>
        <v>100</v>
      </c>
      <c r="AM256" s="2">
        <f>IF(AL256-AI256&gt;'Inputs and Outputs Part A'!$B$4,AL256-AI256-'Inputs and Outputs Part A'!$B$4,0)</f>
        <v>0</v>
      </c>
      <c r="AN256" s="8"/>
      <c r="AO256" t="s">
        <v>1101</v>
      </c>
      <c r="AP256" s="7">
        <v>44281</v>
      </c>
      <c r="AQ256" s="2" t="s">
        <v>3</v>
      </c>
      <c r="AR256" s="2">
        <v>5</v>
      </c>
      <c r="AS256" s="2">
        <v>100</v>
      </c>
      <c r="AT256" s="2">
        <v>102</v>
      </c>
      <c r="AU256" s="2">
        <f t="shared" si="19"/>
        <v>100</v>
      </c>
      <c r="AV256" s="2">
        <f>IF(AU256-AR256&gt;'Inputs and Outputs Part A'!$B$4,AU256-AR256-'Inputs and Outputs Part A'!$B$4,0)</f>
        <v>0</v>
      </c>
      <c r="AW256" s="2"/>
    </row>
    <row r="257" spans="1:49" x14ac:dyDescent="0.3">
      <c r="A257" s="6">
        <v>255</v>
      </c>
      <c r="B257" t="s">
        <v>1101</v>
      </c>
      <c r="C257" s="7">
        <v>44281</v>
      </c>
      <c r="D257" s="2" t="s">
        <v>2</v>
      </c>
      <c r="E257" s="2">
        <v>1</v>
      </c>
      <c r="F257" s="2">
        <v>107</v>
      </c>
      <c r="G257" s="2">
        <v>101</v>
      </c>
      <c r="H257">
        <f t="shared" si="15"/>
        <v>101</v>
      </c>
      <c r="I257">
        <f>IF(H257-E257&gt;'Inputs and Outputs Part A'!$B$4,H257-E257-'Inputs and Outputs Part A'!$B$4,0)</f>
        <v>0</v>
      </c>
      <c r="J257">
        <f>'Inputs and Outputs Part A'!$B$5*'Data Sheet B'!H257-'Inputs and Outputs Part A'!$B$6*'Data Sheet B'!I257</f>
        <v>4040</v>
      </c>
      <c r="L257" s="6">
        <v>255</v>
      </c>
      <c r="M257" t="s">
        <v>1101</v>
      </c>
      <c r="N257" s="7">
        <v>44281</v>
      </c>
      <c r="O257" s="2" t="s">
        <v>2</v>
      </c>
      <c r="P257" s="2">
        <v>1</v>
      </c>
      <c r="Q257" s="2">
        <v>107</v>
      </c>
      <c r="R257" s="2">
        <v>102</v>
      </c>
      <c r="S257" s="2">
        <f t="shared" si="16"/>
        <v>102</v>
      </c>
      <c r="T257" s="2">
        <f>IF(S257-P257&gt;'Inputs and Outputs Part A'!$B$4,S257-P257-'Inputs and Outputs Part A'!$B$4,0)</f>
        <v>1</v>
      </c>
      <c r="V257" s="6">
        <v>255</v>
      </c>
      <c r="W257" t="s">
        <v>1101</v>
      </c>
      <c r="X257" s="7">
        <v>44281</v>
      </c>
      <c r="Y257" s="2" t="s">
        <v>2</v>
      </c>
      <c r="Z257" s="2">
        <v>1</v>
      </c>
      <c r="AA257" s="2">
        <v>107</v>
      </c>
      <c r="AB257" s="2">
        <v>102</v>
      </c>
      <c r="AC257" s="2">
        <f t="shared" si="17"/>
        <v>102</v>
      </c>
      <c r="AD257" s="2">
        <f>IF(AC257-Z257&gt;'Inputs and Outputs Part A'!$B$4,AC257-Z257-'Inputs and Outputs Part A'!$B$4,0)</f>
        <v>1</v>
      </c>
      <c r="AE257" s="2"/>
      <c r="AF257" t="s">
        <v>1101</v>
      </c>
      <c r="AG257" s="7">
        <v>44281</v>
      </c>
      <c r="AH257" s="2" t="s">
        <v>2</v>
      </c>
      <c r="AI257" s="2">
        <v>1</v>
      </c>
      <c r="AJ257" s="2">
        <v>107</v>
      </c>
      <c r="AK257" s="2">
        <v>102</v>
      </c>
      <c r="AL257" s="2">
        <f t="shared" si="18"/>
        <v>102</v>
      </c>
      <c r="AM257" s="2">
        <f>IF(AL257-AI257&gt;'Inputs and Outputs Part A'!$B$4,AL257-AI257-'Inputs and Outputs Part A'!$B$4,0)</f>
        <v>1</v>
      </c>
      <c r="AN257" s="8"/>
      <c r="AO257" t="s">
        <v>1101</v>
      </c>
      <c r="AP257" s="7">
        <v>44281</v>
      </c>
      <c r="AQ257" s="2" t="s">
        <v>2</v>
      </c>
      <c r="AR257" s="2">
        <v>1</v>
      </c>
      <c r="AS257" s="2">
        <v>107</v>
      </c>
      <c r="AT257" s="2">
        <v>102</v>
      </c>
      <c r="AU257" s="2">
        <f t="shared" si="19"/>
        <v>102</v>
      </c>
      <c r="AV257" s="2">
        <f>IF(AU257-AR257&gt;'Inputs and Outputs Part A'!$B$4,AU257-AR257-'Inputs and Outputs Part A'!$B$4,0)</f>
        <v>1</v>
      </c>
      <c r="AW257" s="2"/>
    </row>
    <row r="258" spans="1:49" x14ac:dyDescent="0.3">
      <c r="A258" s="6">
        <v>256</v>
      </c>
      <c r="B258" t="s">
        <v>1106</v>
      </c>
      <c r="C258" s="7">
        <v>44282</v>
      </c>
      <c r="D258" s="2" t="s">
        <v>1</v>
      </c>
      <c r="E258" s="2">
        <v>1</v>
      </c>
      <c r="F258" s="2">
        <v>102</v>
      </c>
      <c r="G258" s="2">
        <v>101</v>
      </c>
      <c r="H258">
        <f t="shared" si="15"/>
        <v>101</v>
      </c>
      <c r="I258">
        <f>IF(H258-E258&gt;'Inputs and Outputs Part A'!$B$4,H258-E258-'Inputs and Outputs Part A'!$B$4,0)</f>
        <v>0</v>
      </c>
      <c r="J258">
        <f>'Inputs and Outputs Part A'!$B$5*'Data Sheet B'!H258-'Inputs and Outputs Part A'!$B$6*'Data Sheet B'!I258</f>
        <v>4040</v>
      </c>
      <c r="L258" s="6">
        <v>256</v>
      </c>
      <c r="M258" t="s">
        <v>1106</v>
      </c>
      <c r="N258" s="7">
        <v>44282</v>
      </c>
      <c r="O258" s="2" t="s">
        <v>1</v>
      </c>
      <c r="P258" s="2">
        <v>1</v>
      </c>
      <c r="Q258" s="2">
        <v>102</v>
      </c>
      <c r="R258" s="2">
        <v>102</v>
      </c>
      <c r="S258" s="2">
        <f t="shared" si="16"/>
        <v>102</v>
      </c>
      <c r="T258" s="2">
        <f>IF(S258-P258&gt;'Inputs and Outputs Part A'!$B$4,S258-P258-'Inputs and Outputs Part A'!$B$4,0)</f>
        <v>1</v>
      </c>
      <c r="V258" s="6">
        <v>256</v>
      </c>
      <c r="W258" t="s">
        <v>1106</v>
      </c>
      <c r="X258" s="7">
        <v>44282</v>
      </c>
      <c r="Y258" s="2" t="s">
        <v>1</v>
      </c>
      <c r="Z258" s="2">
        <v>1</v>
      </c>
      <c r="AA258" s="2">
        <v>102</v>
      </c>
      <c r="AB258" s="2">
        <v>102</v>
      </c>
      <c r="AC258" s="2">
        <f t="shared" si="17"/>
        <v>102</v>
      </c>
      <c r="AD258" s="2">
        <f>IF(AC258-Z258&gt;'Inputs and Outputs Part A'!$B$4,AC258-Z258-'Inputs and Outputs Part A'!$B$4,0)</f>
        <v>1</v>
      </c>
      <c r="AE258" s="2"/>
      <c r="AF258" t="s">
        <v>1106</v>
      </c>
      <c r="AG258" s="7">
        <v>44282</v>
      </c>
      <c r="AH258" s="2" t="s">
        <v>1</v>
      </c>
      <c r="AI258" s="2">
        <v>1</v>
      </c>
      <c r="AJ258" s="2">
        <v>102</v>
      </c>
      <c r="AK258" s="2">
        <v>102</v>
      </c>
      <c r="AL258" s="2">
        <f t="shared" si="18"/>
        <v>102</v>
      </c>
      <c r="AM258" s="2">
        <f>IF(AL258-AI258&gt;'Inputs and Outputs Part A'!$B$4,AL258-AI258-'Inputs and Outputs Part A'!$B$4,0)</f>
        <v>1</v>
      </c>
      <c r="AN258" s="8"/>
      <c r="AO258" t="s">
        <v>1106</v>
      </c>
      <c r="AP258" s="7">
        <v>44282</v>
      </c>
      <c r="AQ258" s="2" t="s">
        <v>1</v>
      </c>
      <c r="AR258" s="2">
        <v>1</v>
      </c>
      <c r="AS258" s="2">
        <v>102</v>
      </c>
      <c r="AT258" s="2">
        <v>102</v>
      </c>
      <c r="AU258" s="2">
        <f t="shared" si="19"/>
        <v>102</v>
      </c>
      <c r="AV258" s="2">
        <f>IF(AU258-AR258&gt;'Inputs and Outputs Part A'!$B$4,AU258-AR258-'Inputs and Outputs Part A'!$B$4,0)</f>
        <v>1</v>
      </c>
      <c r="AW258" s="2"/>
    </row>
    <row r="259" spans="1:49" x14ac:dyDescent="0.3">
      <c r="A259" s="6">
        <v>257</v>
      </c>
      <c r="B259" t="s">
        <v>1106</v>
      </c>
      <c r="C259" s="7">
        <v>44282</v>
      </c>
      <c r="D259" s="2" t="s">
        <v>3</v>
      </c>
      <c r="E259" s="2">
        <v>7</v>
      </c>
      <c r="F259" s="2">
        <v>103</v>
      </c>
      <c r="G259" s="2">
        <v>101</v>
      </c>
      <c r="H259">
        <f t="shared" si="15"/>
        <v>101</v>
      </c>
      <c r="I259">
        <f>IF(H259-E259&gt;'Inputs and Outputs Part A'!$B$4,H259-E259-'Inputs and Outputs Part A'!$B$4,0)</f>
        <v>0</v>
      </c>
      <c r="J259">
        <f>'Inputs and Outputs Part A'!$B$5*'Data Sheet B'!H259-'Inputs and Outputs Part A'!$B$6*'Data Sheet B'!I259</f>
        <v>4040</v>
      </c>
      <c r="L259" s="6">
        <v>257</v>
      </c>
      <c r="M259" t="s">
        <v>1106</v>
      </c>
      <c r="N259" s="7">
        <v>44282</v>
      </c>
      <c r="O259" s="2" t="s">
        <v>3</v>
      </c>
      <c r="P259" s="2">
        <v>7</v>
      </c>
      <c r="Q259" s="2">
        <v>103</v>
      </c>
      <c r="R259" s="2">
        <v>102</v>
      </c>
      <c r="S259" s="2">
        <f t="shared" si="16"/>
        <v>102</v>
      </c>
      <c r="T259" s="2">
        <f>IF(S259-P259&gt;'Inputs and Outputs Part A'!$B$4,S259-P259-'Inputs and Outputs Part A'!$B$4,0)</f>
        <v>0</v>
      </c>
      <c r="V259" s="6">
        <v>257</v>
      </c>
      <c r="W259" t="s">
        <v>1106</v>
      </c>
      <c r="X259" s="7">
        <v>44282</v>
      </c>
      <c r="Y259" s="2" t="s">
        <v>3</v>
      </c>
      <c r="Z259" s="2">
        <v>7</v>
      </c>
      <c r="AA259" s="2">
        <v>103</v>
      </c>
      <c r="AB259" s="2">
        <v>102</v>
      </c>
      <c r="AC259" s="2">
        <f t="shared" si="17"/>
        <v>102</v>
      </c>
      <c r="AD259" s="2">
        <f>IF(AC259-Z259&gt;'Inputs and Outputs Part A'!$B$4,AC259-Z259-'Inputs and Outputs Part A'!$B$4,0)</f>
        <v>0</v>
      </c>
      <c r="AE259" s="2"/>
      <c r="AF259" t="s">
        <v>1106</v>
      </c>
      <c r="AG259" s="7">
        <v>44282</v>
      </c>
      <c r="AH259" s="2" t="s">
        <v>3</v>
      </c>
      <c r="AI259" s="2">
        <v>7</v>
      </c>
      <c r="AJ259" s="2">
        <v>103</v>
      </c>
      <c r="AK259" s="2">
        <v>102</v>
      </c>
      <c r="AL259" s="2">
        <f t="shared" si="18"/>
        <v>102</v>
      </c>
      <c r="AM259" s="2">
        <f>IF(AL259-AI259&gt;'Inputs and Outputs Part A'!$B$4,AL259-AI259-'Inputs and Outputs Part A'!$B$4,0)</f>
        <v>0</v>
      </c>
      <c r="AN259" s="8"/>
      <c r="AO259" t="s">
        <v>1106</v>
      </c>
      <c r="AP259" s="7">
        <v>44282</v>
      </c>
      <c r="AQ259" s="2" t="s">
        <v>3</v>
      </c>
      <c r="AR259" s="2">
        <v>7</v>
      </c>
      <c r="AS259" s="2">
        <v>103</v>
      </c>
      <c r="AT259" s="2">
        <v>102</v>
      </c>
      <c r="AU259" s="2">
        <f t="shared" si="19"/>
        <v>102</v>
      </c>
      <c r="AV259" s="2">
        <f>IF(AU259-AR259&gt;'Inputs and Outputs Part A'!$B$4,AU259-AR259-'Inputs and Outputs Part A'!$B$4,0)</f>
        <v>0</v>
      </c>
      <c r="AW259" s="2"/>
    </row>
    <row r="260" spans="1:49" x14ac:dyDescent="0.3">
      <c r="A260" s="6">
        <v>258</v>
      </c>
      <c r="B260" t="s">
        <v>1106</v>
      </c>
      <c r="C260" s="7">
        <v>44282</v>
      </c>
      <c r="D260" s="2" t="s">
        <v>2</v>
      </c>
      <c r="E260" s="2">
        <v>3</v>
      </c>
      <c r="F260" s="2">
        <v>109</v>
      </c>
      <c r="G260" s="2">
        <v>101</v>
      </c>
      <c r="H260">
        <f t="shared" ref="H260:H323" si="20">MIN(F260:G260)</f>
        <v>101</v>
      </c>
      <c r="I260">
        <f>IF(H260-E260&gt;'Inputs and Outputs Part A'!$B$4,H260-E260-'Inputs and Outputs Part A'!$B$4,0)</f>
        <v>0</v>
      </c>
      <c r="J260">
        <f>'Inputs and Outputs Part A'!$B$5*'Data Sheet B'!H260-'Inputs and Outputs Part A'!$B$6*'Data Sheet B'!I260</f>
        <v>4040</v>
      </c>
      <c r="L260" s="6">
        <v>258</v>
      </c>
      <c r="M260" t="s">
        <v>1106</v>
      </c>
      <c r="N260" s="7">
        <v>44282</v>
      </c>
      <c r="O260" s="2" t="s">
        <v>2</v>
      </c>
      <c r="P260" s="2">
        <v>3</v>
      </c>
      <c r="Q260" s="2">
        <v>109</v>
      </c>
      <c r="R260" s="2">
        <v>102</v>
      </c>
      <c r="S260" s="2">
        <f t="shared" ref="S260:S323" si="21">MIN(R260,Q260)</f>
        <v>102</v>
      </c>
      <c r="T260" s="2">
        <f>IF(S260-P260&gt;'Inputs and Outputs Part A'!$B$4,S260-P260-'Inputs and Outputs Part A'!$B$4,0)</f>
        <v>0</v>
      </c>
      <c r="V260" s="6">
        <v>258</v>
      </c>
      <c r="W260" t="s">
        <v>1106</v>
      </c>
      <c r="X260" s="7">
        <v>44282</v>
      </c>
      <c r="Y260" s="2" t="s">
        <v>2</v>
      </c>
      <c r="Z260" s="2">
        <v>3</v>
      </c>
      <c r="AA260" s="2">
        <v>109</v>
      </c>
      <c r="AB260" s="2">
        <v>102</v>
      </c>
      <c r="AC260" s="2">
        <f t="shared" ref="AC260:AC323" si="22">MIN(AB260,AA260)</f>
        <v>102</v>
      </c>
      <c r="AD260" s="2">
        <f>IF(AC260-Z260&gt;'Inputs and Outputs Part A'!$B$4,AC260-Z260-'Inputs and Outputs Part A'!$B$4,0)</f>
        <v>0</v>
      </c>
      <c r="AE260" s="2"/>
      <c r="AF260" t="s">
        <v>1106</v>
      </c>
      <c r="AG260" s="7">
        <v>44282</v>
      </c>
      <c r="AH260" s="2" t="s">
        <v>2</v>
      </c>
      <c r="AI260" s="2">
        <v>3</v>
      </c>
      <c r="AJ260" s="2">
        <v>109</v>
      </c>
      <c r="AK260" s="2">
        <v>102</v>
      </c>
      <c r="AL260" s="2">
        <f t="shared" si="18"/>
        <v>102</v>
      </c>
      <c r="AM260" s="2">
        <f>IF(AL260-AI260&gt;'Inputs and Outputs Part A'!$B$4,AL260-AI260-'Inputs and Outputs Part A'!$B$4,0)</f>
        <v>0</v>
      </c>
      <c r="AN260" s="8"/>
      <c r="AO260" t="s">
        <v>1106</v>
      </c>
      <c r="AP260" s="7">
        <v>44282</v>
      </c>
      <c r="AQ260" s="2" t="s">
        <v>2</v>
      </c>
      <c r="AR260" s="2">
        <v>3</v>
      </c>
      <c r="AS260" s="2">
        <v>109</v>
      </c>
      <c r="AT260" s="2">
        <v>102</v>
      </c>
      <c r="AU260" s="2">
        <f t="shared" si="19"/>
        <v>102</v>
      </c>
      <c r="AV260" s="2">
        <f>IF(AU260-AR260&gt;'Inputs and Outputs Part A'!$B$4,AU260-AR260-'Inputs and Outputs Part A'!$B$4,0)</f>
        <v>0</v>
      </c>
      <c r="AW260" s="2"/>
    </row>
    <row r="261" spans="1:49" x14ac:dyDescent="0.3">
      <c r="A261" s="6">
        <v>259</v>
      </c>
      <c r="B261" t="s">
        <v>1105</v>
      </c>
      <c r="C261" s="7">
        <v>44283</v>
      </c>
      <c r="D261" s="2" t="s">
        <v>1</v>
      </c>
      <c r="E261" s="2">
        <v>6</v>
      </c>
      <c r="F261" s="2">
        <v>99</v>
      </c>
      <c r="G261" s="2">
        <v>101</v>
      </c>
      <c r="H261">
        <f t="shared" si="20"/>
        <v>99</v>
      </c>
      <c r="I261">
        <f>IF(H261-E261&gt;'Inputs and Outputs Part A'!$B$4,H261-E261-'Inputs and Outputs Part A'!$B$4,0)</f>
        <v>0</v>
      </c>
      <c r="J261">
        <f>'Inputs and Outputs Part A'!$B$5*'Data Sheet B'!H261-'Inputs and Outputs Part A'!$B$6*'Data Sheet B'!I261</f>
        <v>3960</v>
      </c>
      <c r="L261" s="6">
        <v>259</v>
      </c>
      <c r="M261" t="s">
        <v>1105</v>
      </c>
      <c r="N261" s="7">
        <v>44283</v>
      </c>
      <c r="O261" s="2" t="s">
        <v>1</v>
      </c>
      <c r="P261" s="2">
        <v>6</v>
      </c>
      <c r="Q261" s="2">
        <v>99</v>
      </c>
      <c r="R261" s="2">
        <v>102</v>
      </c>
      <c r="S261" s="2">
        <f t="shared" si="21"/>
        <v>99</v>
      </c>
      <c r="T261" s="2">
        <f>IF(S261-P261&gt;'Inputs and Outputs Part A'!$B$4,S261-P261-'Inputs and Outputs Part A'!$B$4,0)</f>
        <v>0</v>
      </c>
      <c r="V261" s="6">
        <v>259</v>
      </c>
      <c r="W261" t="s">
        <v>1105</v>
      </c>
      <c r="X261" s="7">
        <v>44283</v>
      </c>
      <c r="Y261" s="2" t="s">
        <v>1</v>
      </c>
      <c r="Z261" s="2">
        <v>6</v>
      </c>
      <c r="AA261" s="2">
        <v>99</v>
      </c>
      <c r="AB261" s="2">
        <v>102</v>
      </c>
      <c r="AC261" s="2">
        <f t="shared" si="22"/>
        <v>99</v>
      </c>
      <c r="AD261" s="2">
        <f>IF(AC261-Z261&gt;'Inputs and Outputs Part A'!$B$4,AC261-Z261-'Inputs and Outputs Part A'!$B$4,0)</f>
        <v>0</v>
      </c>
      <c r="AE261" s="2"/>
      <c r="AF261" t="s">
        <v>1105</v>
      </c>
      <c r="AG261" s="7">
        <v>44283</v>
      </c>
      <c r="AH261" s="2" t="s">
        <v>1</v>
      </c>
      <c r="AI261" s="2">
        <v>6</v>
      </c>
      <c r="AJ261" s="2">
        <v>99</v>
      </c>
      <c r="AK261" s="2">
        <v>102</v>
      </c>
      <c r="AL261" s="2">
        <f t="shared" ref="AL261:AL324" si="23">MIN(AK261,AJ261)</f>
        <v>99</v>
      </c>
      <c r="AM261" s="2">
        <f>IF(AL261-AI261&gt;'Inputs and Outputs Part A'!$B$4,AL261-AI261-'Inputs and Outputs Part A'!$B$4,0)</f>
        <v>0</v>
      </c>
      <c r="AN261" s="8"/>
      <c r="AO261" t="s">
        <v>1105</v>
      </c>
      <c r="AP261" s="7">
        <v>44283</v>
      </c>
      <c r="AQ261" s="2" t="s">
        <v>1</v>
      </c>
      <c r="AR261" s="2">
        <v>6</v>
      </c>
      <c r="AS261" s="2">
        <v>99</v>
      </c>
      <c r="AT261" s="2">
        <v>102</v>
      </c>
      <c r="AU261" s="2">
        <f t="shared" ref="AU261:AU324" si="24">MIN(AT261,AS261)</f>
        <v>99</v>
      </c>
      <c r="AV261" s="2">
        <f>IF(AU261-AR261&gt;'Inputs and Outputs Part A'!$B$4,AU261-AR261-'Inputs and Outputs Part A'!$B$4,0)</f>
        <v>0</v>
      </c>
      <c r="AW261" s="2"/>
    </row>
    <row r="262" spans="1:49" x14ac:dyDescent="0.3">
      <c r="A262" s="6">
        <v>260</v>
      </c>
      <c r="B262" t="s">
        <v>1105</v>
      </c>
      <c r="C262" s="7">
        <v>44283</v>
      </c>
      <c r="D262" s="2" t="s">
        <v>3</v>
      </c>
      <c r="E262" s="2">
        <v>0</v>
      </c>
      <c r="F262" s="2">
        <v>101</v>
      </c>
      <c r="G262" s="2">
        <v>101</v>
      </c>
      <c r="H262">
        <f t="shared" si="20"/>
        <v>101</v>
      </c>
      <c r="I262">
        <f>IF(H262-E262&gt;'Inputs and Outputs Part A'!$B$4,H262-E262-'Inputs and Outputs Part A'!$B$4,0)</f>
        <v>1</v>
      </c>
      <c r="J262">
        <f>'Inputs and Outputs Part A'!$B$5*'Data Sheet B'!H262-'Inputs and Outputs Part A'!$B$6*'Data Sheet B'!I262</f>
        <v>3940</v>
      </c>
      <c r="L262" s="6">
        <v>260</v>
      </c>
      <c r="M262" t="s">
        <v>1105</v>
      </c>
      <c r="N262" s="7">
        <v>44283</v>
      </c>
      <c r="O262" s="2" t="s">
        <v>3</v>
      </c>
      <c r="P262" s="2">
        <v>0</v>
      </c>
      <c r="Q262" s="2">
        <v>101</v>
      </c>
      <c r="R262" s="2">
        <v>102</v>
      </c>
      <c r="S262" s="2">
        <f t="shared" si="21"/>
        <v>101</v>
      </c>
      <c r="T262" s="2">
        <f>IF(S262-P262&gt;'Inputs and Outputs Part A'!$B$4,S262-P262-'Inputs and Outputs Part A'!$B$4,0)</f>
        <v>1</v>
      </c>
      <c r="V262" s="6">
        <v>260</v>
      </c>
      <c r="W262" t="s">
        <v>1105</v>
      </c>
      <c r="X262" s="7">
        <v>44283</v>
      </c>
      <c r="Y262" s="2" t="s">
        <v>3</v>
      </c>
      <c r="Z262" s="2">
        <v>0</v>
      </c>
      <c r="AA262" s="2">
        <v>101</v>
      </c>
      <c r="AB262" s="2">
        <v>102</v>
      </c>
      <c r="AC262" s="2">
        <f t="shared" si="22"/>
        <v>101</v>
      </c>
      <c r="AD262" s="2">
        <f>IF(AC262-Z262&gt;'Inputs and Outputs Part A'!$B$4,AC262-Z262-'Inputs and Outputs Part A'!$B$4,0)</f>
        <v>1</v>
      </c>
      <c r="AE262" s="2"/>
      <c r="AF262" t="s">
        <v>1105</v>
      </c>
      <c r="AG262" s="7">
        <v>44283</v>
      </c>
      <c r="AH262" s="2" t="s">
        <v>3</v>
      </c>
      <c r="AI262" s="2">
        <v>0</v>
      </c>
      <c r="AJ262" s="2">
        <v>101</v>
      </c>
      <c r="AK262" s="2">
        <v>102</v>
      </c>
      <c r="AL262" s="2">
        <f t="shared" si="23"/>
        <v>101</v>
      </c>
      <c r="AM262" s="2">
        <f>IF(AL262-AI262&gt;'Inputs and Outputs Part A'!$B$4,AL262-AI262-'Inputs and Outputs Part A'!$B$4,0)</f>
        <v>1</v>
      </c>
      <c r="AN262" s="8"/>
      <c r="AO262" t="s">
        <v>1105</v>
      </c>
      <c r="AP262" s="7">
        <v>44283</v>
      </c>
      <c r="AQ262" s="2" t="s">
        <v>3</v>
      </c>
      <c r="AR262" s="2">
        <v>0</v>
      </c>
      <c r="AS262" s="2">
        <v>101</v>
      </c>
      <c r="AT262" s="2">
        <v>102</v>
      </c>
      <c r="AU262" s="2">
        <f t="shared" si="24"/>
        <v>101</v>
      </c>
      <c r="AV262" s="2">
        <f>IF(AU262-AR262&gt;'Inputs and Outputs Part A'!$B$4,AU262-AR262-'Inputs and Outputs Part A'!$B$4,0)</f>
        <v>1</v>
      </c>
      <c r="AW262" s="2"/>
    </row>
    <row r="263" spans="1:49" x14ac:dyDescent="0.3">
      <c r="A263" s="6">
        <v>261</v>
      </c>
      <c r="B263" t="s">
        <v>1105</v>
      </c>
      <c r="C263" s="7">
        <v>44283</v>
      </c>
      <c r="D263" s="2" t="s">
        <v>2</v>
      </c>
      <c r="E263" s="2">
        <v>0</v>
      </c>
      <c r="F263" s="2">
        <v>109</v>
      </c>
      <c r="G263" s="2">
        <v>101</v>
      </c>
      <c r="H263">
        <f t="shared" si="20"/>
        <v>101</v>
      </c>
      <c r="I263">
        <f>IF(H263-E263&gt;'Inputs and Outputs Part A'!$B$4,H263-E263-'Inputs and Outputs Part A'!$B$4,0)</f>
        <v>1</v>
      </c>
      <c r="J263">
        <f>'Inputs and Outputs Part A'!$B$5*'Data Sheet B'!H263-'Inputs and Outputs Part A'!$B$6*'Data Sheet B'!I263</f>
        <v>3940</v>
      </c>
      <c r="L263" s="6">
        <v>261</v>
      </c>
      <c r="M263" t="s">
        <v>1105</v>
      </c>
      <c r="N263" s="7">
        <v>44283</v>
      </c>
      <c r="O263" s="2" t="s">
        <v>2</v>
      </c>
      <c r="P263" s="2">
        <v>0</v>
      </c>
      <c r="Q263" s="2">
        <v>109</v>
      </c>
      <c r="R263" s="2">
        <v>102</v>
      </c>
      <c r="S263" s="2">
        <f t="shared" si="21"/>
        <v>102</v>
      </c>
      <c r="T263" s="2">
        <f>IF(S263-P263&gt;'Inputs and Outputs Part A'!$B$4,S263-P263-'Inputs and Outputs Part A'!$B$4,0)</f>
        <v>2</v>
      </c>
      <c r="V263" s="6">
        <v>261</v>
      </c>
      <c r="W263" t="s">
        <v>1105</v>
      </c>
      <c r="X263" s="7">
        <v>44283</v>
      </c>
      <c r="Y263" s="2" t="s">
        <v>2</v>
      </c>
      <c r="Z263" s="2">
        <v>0</v>
      </c>
      <c r="AA263" s="2">
        <v>109</v>
      </c>
      <c r="AB263" s="2">
        <v>102</v>
      </c>
      <c r="AC263" s="2">
        <f t="shared" si="22"/>
        <v>102</v>
      </c>
      <c r="AD263" s="2">
        <f>IF(AC263-Z263&gt;'Inputs and Outputs Part A'!$B$4,AC263-Z263-'Inputs and Outputs Part A'!$B$4,0)</f>
        <v>2</v>
      </c>
      <c r="AE263" s="2"/>
      <c r="AF263" t="s">
        <v>1105</v>
      </c>
      <c r="AG263" s="7">
        <v>44283</v>
      </c>
      <c r="AH263" s="2" t="s">
        <v>2</v>
      </c>
      <c r="AI263" s="2">
        <v>0</v>
      </c>
      <c r="AJ263" s="2">
        <v>109</v>
      </c>
      <c r="AK263" s="2">
        <v>102</v>
      </c>
      <c r="AL263" s="2">
        <f t="shared" si="23"/>
        <v>102</v>
      </c>
      <c r="AM263" s="2">
        <f>IF(AL263-AI263&gt;'Inputs and Outputs Part A'!$B$4,AL263-AI263-'Inputs and Outputs Part A'!$B$4,0)</f>
        <v>2</v>
      </c>
      <c r="AN263" s="8"/>
      <c r="AO263" t="s">
        <v>1105</v>
      </c>
      <c r="AP263" s="7">
        <v>44283</v>
      </c>
      <c r="AQ263" s="2" t="s">
        <v>2</v>
      </c>
      <c r="AR263" s="2">
        <v>0</v>
      </c>
      <c r="AS263" s="2">
        <v>109</v>
      </c>
      <c r="AT263" s="2">
        <v>102</v>
      </c>
      <c r="AU263" s="2">
        <f t="shared" si="24"/>
        <v>102</v>
      </c>
      <c r="AV263" s="2">
        <f>IF(AU263-AR263&gt;'Inputs and Outputs Part A'!$B$4,AU263-AR263-'Inputs and Outputs Part A'!$B$4,0)</f>
        <v>2</v>
      </c>
      <c r="AW263" s="2"/>
    </row>
    <row r="264" spans="1:49" x14ac:dyDescent="0.3">
      <c r="A264" s="6">
        <v>262</v>
      </c>
      <c r="B264" t="s">
        <v>1104</v>
      </c>
      <c r="C264" s="7">
        <v>44284</v>
      </c>
      <c r="D264" s="2" t="s">
        <v>1</v>
      </c>
      <c r="E264" s="2">
        <v>2</v>
      </c>
      <c r="F264" s="2">
        <v>87</v>
      </c>
      <c r="G264" s="2">
        <v>101</v>
      </c>
      <c r="H264">
        <f t="shared" si="20"/>
        <v>87</v>
      </c>
      <c r="I264">
        <f>IF(H264-E264&gt;'Inputs and Outputs Part A'!$B$4,H264-E264-'Inputs and Outputs Part A'!$B$4,0)</f>
        <v>0</v>
      </c>
      <c r="J264">
        <f>'Inputs and Outputs Part A'!$B$5*'Data Sheet B'!H264-'Inputs and Outputs Part A'!$B$6*'Data Sheet B'!I264</f>
        <v>3480</v>
      </c>
      <c r="L264" s="6">
        <v>262</v>
      </c>
      <c r="M264" t="s">
        <v>1104</v>
      </c>
      <c r="N264" s="7">
        <v>44284</v>
      </c>
      <c r="O264" s="2" t="s">
        <v>1</v>
      </c>
      <c r="P264" s="2">
        <v>2</v>
      </c>
      <c r="Q264" s="2">
        <v>87</v>
      </c>
      <c r="R264" s="2">
        <v>102</v>
      </c>
      <c r="S264" s="2">
        <f t="shared" si="21"/>
        <v>87</v>
      </c>
      <c r="T264" s="2">
        <f>IF(S264-P264&gt;'Inputs and Outputs Part A'!$B$4,S264-P264-'Inputs and Outputs Part A'!$B$4,0)</f>
        <v>0</v>
      </c>
      <c r="V264" s="6">
        <v>262</v>
      </c>
      <c r="W264" t="s">
        <v>1104</v>
      </c>
      <c r="X264" s="7">
        <v>44284</v>
      </c>
      <c r="Y264" s="2" t="s">
        <v>1</v>
      </c>
      <c r="Z264" s="2">
        <v>2</v>
      </c>
      <c r="AA264" s="2">
        <v>87</v>
      </c>
      <c r="AB264" s="2">
        <v>102</v>
      </c>
      <c r="AC264" s="2">
        <f t="shared" si="22"/>
        <v>87</v>
      </c>
      <c r="AD264" s="2">
        <f>IF(AC264-Z264&gt;'Inputs and Outputs Part A'!$B$4,AC264-Z264-'Inputs and Outputs Part A'!$B$4,0)</f>
        <v>0</v>
      </c>
      <c r="AE264" s="2"/>
      <c r="AF264" t="s">
        <v>1104</v>
      </c>
      <c r="AG264" s="7">
        <v>44284</v>
      </c>
      <c r="AH264" s="2" t="s">
        <v>1</v>
      </c>
      <c r="AI264" s="2">
        <v>2</v>
      </c>
      <c r="AJ264" s="2">
        <v>87</v>
      </c>
      <c r="AK264" s="2">
        <v>102</v>
      </c>
      <c r="AL264" s="2">
        <f t="shared" si="23"/>
        <v>87</v>
      </c>
      <c r="AM264" s="2">
        <f>IF(AL264-AI264&gt;'Inputs and Outputs Part A'!$B$4,AL264-AI264-'Inputs and Outputs Part A'!$B$4,0)</f>
        <v>0</v>
      </c>
      <c r="AN264" s="8"/>
      <c r="AO264" t="s">
        <v>1104</v>
      </c>
      <c r="AP264" s="7">
        <v>44284</v>
      </c>
      <c r="AQ264" s="2" t="s">
        <v>1</v>
      </c>
      <c r="AR264" s="2">
        <v>2</v>
      </c>
      <c r="AS264" s="2">
        <v>87</v>
      </c>
      <c r="AT264" s="2">
        <v>102</v>
      </c>
      <c r="AU264" s="2">
        <f t="shared" si="24"/>
        <v>87</v>
      </c>
      <c r="AV264" s="2">
        <f>IF(AU264-AR264&gt;'Inputs and Outputs Part A'!$B$4,AU264-AR264-'Inputs and Outputs Part A'!$B$4,0)</f>
        <v>0</v>
      </c>
      <c r="AW264" s="2"/>
    </row>
    <row r="265" spans="1:49" x14ac:dyDescent="0.3">
      <c r="A265" s="6">
        <v>263</v>
      </c>
      <c r="B265" t="s">
        <v>1104</v>
      </c>
      <c r="C265" s="7">
        <v>44284</v>
      </c>
      <c r="D265" s="2" t="s">
        <v>3</v>
      </c>
      <c r="E265" s="2">
        <v>4</v>
      </c>
      <c r="F265" s="2">
        <v>103</v>
      </c>
      <c r="G265" s="2">
        <v>101</v>
      </c>
      <c r="H265">
        <f t="shared" si="20"/>
        <v>101</v>
      </c>
      <c r="I265">
        <f>IF(H265-E265&gt;'Inputs and Outputs Part A'!$B$4,H265-E265-'Inputs and Outputs Part A'!$B$4,0)</f>
        <v>0</v>
      </c>
      <c r="J265">
        <f>'Inputs and Outputs Part A'!$B$5*'Data Sheet B'!H265-'Inputs and Outputs Part A'!$B$6*'Data Sheet B'!I265</f>
        <v>4040</v>
      </c>
      <c r="L265" s="6">
        <v>263</v>
      </c>
      <c r="M265" t="s">
        <v>1104</v>
      </c>
      <c r="N265" s="7">
        <v>44284</v>
      </c>
      <c r="O265" s="2" t="s">
        <v>3</v>
      </c>
      <c r="P265" s="2">
        <v>4</v>
      </c>
      <c r="Q265" s="2">
        <v>103</v>
      </c>
      <c r="R265" s="2">
        <v>102</v>
      </c>
      <c r="S265" s="2">
        <f t="shared" si="21"/>
        <v>102</v>
      </c>
      <c r="T265" s="2">
        <f>IF(S265-P265&gt;'Inputs and Outputs Part A'!$B$4,S265-P265-'Inputs and Outputs Part A'!$B$4,0)</f>
        <v>0</v>
      </c>
      <c r="V265" s="6">
        <v>263</v>
      </c>
      <c r="W265" t="s">
        <v>1104</v>
      </c>
      <c r="X265" s="7">
        <v>44284</v>
      </c>
      <c r="Y265" s="2" t="s">
        <v>3</v>
      </c>
      <c r="Z265" s="2">
        <v>4</v>
      </c>
      <c r="AA265" s="2">
        <v>103</v>
      </c>
      <c r="AB265" s="2">
        <v>102</v>
      </c>
      <c r="AC265" s="2">
        <f t="shared" si="22"/>
        <v>102</v>
      </c>
      <c r="AD265" s="2">
        <f>IF(AC265-Z265&gt;'Inputs and Outputs Part A'!$B$4,AC265-Z265-'Inputs and Outputs Part A'!$B$4,0)</f>
        <v>0</v>
      </c>
      <c r="AE265" s="2"/>
      <c r="AF265" t="s">
        <v>1104</v>
      </c>
      <c r="AG265" s="7">
        <v>44284</v>
      </c>
      <c r="AH265" s="2" t="s">
        <v>3</v>
      </c>
      <c r="AI265" s="2">
        <v>4</v>
      </c>
      <c r="AJ265" s="2">
        <v>103</v>
      </c>
      <c r="AK265" s="2">
        <v>102</v>
      </c>
      <c r="AL265" s="2">
        <f t="shared" si="23"/>
        <v>102</v>
      </c>
      <c r="AM265" s="2">
        <f>IF(AL265-AI265&gt;'Inputs and Outputs Part A'!$B$4,AL265-AI265-'Inputs and Outputs Part A'!$B$4,0)</f>
        <v>0</v>
      </c>
      <c r="AN265" s="8"/>
      <c r="AO265" t="s">
        <v>1104</v>
      </c>
      <c r="AP265" s="7">
        <v>44284</v>
      </c>
      <c r="AQ265" s="2" t="s">
        <v>3</v>
      </c>
      <c r="AR265" s="2">
        <v>4</v>
      </c>
      <c r="AS265" s="2">
        <v>103</v>
      </c>
      <c r="AT265" s="2">
        <v>102</v>
      </c>
      <c r="AU265" s="2">
        <f t="shared" si="24"/>
        <v>102</v>
      </c>
      <c r="AV265" s="2">
        <f>IF(AU265-AR265&gt;'Inputs and Outputs Part A'!$B$4,AU265-AR265-'Inputs and Outputs Part A'!$B$4,0)</f>
        <v>0</v>
      </c>
      <c r="AW265" s="2"/>
    </row>
    <row r="266" spans="1:49" x14ac:dyDescent="0.3">
      <c r="A266" s="6">
        <v>264</v>
      </c>
      <c r="B266" t="s">
        <v>1104</v>
      </c>
      <c r="C266" s="7">
        <v>44284</v>
      </c>
      <c r="D266" s="2" t="s">
        <v>2</v>
      </c>
      <c r="E266" s="2">
        <v>1</v>
      </c>
      <c r="F266" s="2">
        <v>104</v>
      </c>
      <c r="G266" s="2">
        <v>101</v>
      </c>
      <c r="H266">
        <f t="shared" si="20"/>
        <v>101</v>
      </c>
      <c r="I266">
        <f>IF(H266-E266&gt;'Inputs and Outputs Part A'!$B$4,H266-E266-'Inputs and Outputs Part A'!$B$4,0)</f>
        <v>0</v>
      </c>
      <c r="J266">
        <f>'Inputs and Outputs Part A'!$B$5*'Data Sheet B'!H266-'Inputs and Outputs Part A'!$B$6*'Data Sheet B'!I266</f>
        <v>4040</v>
      </c>
      <c r="L266" s="6">
        <v>264</v>
      </c>
      <c r="M266" t="s">
        <v>1104</v>
      </c>
      <c r="N266" s="7">
        <v>44284</v>
      </c>
      <c r="O266" s="2" t="s">
        <v>2</v>
      </c>
      <c r="P266" s="2">
        <v>1</v>
      </c>
      <c r="Q266" s="2">
        <v>104</v>
      </c>
      <c r="R266" s="2">
        <v>102</v>
      </c>
      <c r="S266" s="2">
        <f t="shared" si="21"/>
        <v>102</v>
      </c>
      <c r="T266" s="2">
        <f>IF(S266-P266&gt;'Inputs and Outputs Part A'!$B$4,S266-P266-'Inputs and Outputs Part A'!$B$4,0)</f>
        <v>1</v>
      </c>
      <c r="V266" s="6">
        <v>264</v>
      </c>
      <c r="W266" t="s">
        <v>1104</v>
      </c>
      <c r="X266" s="7">
        <v>44284</v>
      </c>
      <c r="Y266" s="2" t="s">
        <v>2</v>
      </c>
      <c r="Z266" s="2">
        <v>1</v>
      </c>
      <c r="AA266" s="2">
        <v>104</v>
      </c>
      <c r="AB266" s="2">
        <v>102</v>
      </c>
      <c r="AC266" s="2">
        <f t="shared" si="22"/>
        <v>102</v>
      </c>
      <c r="AD266" s="2">
        <f>IF(AC266-Z266&gt;'Inputs and Outputs Part A'!$B$4,AC266-Z266-'Inputs and Outputs Part A'!$B$4,0)</f>
        <v>1</v>
      </c>
      <c r="AE266" s="2"/>
      <c r="AF266" t="s">
        <v>1104</v>
      </c>
      <c r="AG266" s="7">
        <v>44284</v>
      </c>
      <c r="AH266" s="2" t="s">
        <v>2</v>
      </c>
      <c r="AI266" s="2">
        <v>1</v>
      </c>
      <c r="AJ266" s="2">
        <v>104</v>
      </c>
      <c r="AK266" s="2">
        <v>102</v>
      </c>
      <c r="AL266" s="2">
        <f t="shared" si="23"/>
        <v>102</v>
      </c>
      <c r="AM266" s="2">
        <f>IF(AL266-AI266&gt;'Inputs and Outputs Part A'!$B$4,AL266-AI266-'Inputs and Outputs Part A'!$B$4,0)</f>
        <v>1</v>
      </c>
      <c r="AN266" s="8"/>
      <c r="AO266" t="s">
        <v>1104</v>
      </c>
      <c r="AP266" s="7">
        <v>44284</v>
      </c>
      <c r="AQ266" s="2" t="s">
        <v>2</v>
      </c>
      <c r="AR266" s="2">
        <v>1</v>
      </c>
      <c r="AS266" s="2">
        <v>104</v>
      </c>
      <c r="AT266" s="2">
        <v>102</v>
      </c>
      <c r="AU266" s="2">
        <f t="shared" si="24"/>
        <v>102</v>
      </c>
      <c r="AV266" s="2">
        <f>IF(AU266-AR266&gt;'Inputs and Outputs Part A'!$B$4,AU266-AR266-'Inputs and Outputs Part A'!$B$4,0)</f>
        <v>1</v>
      </c>
      <c r="AW266" s="2"/>
    </row>
    <row r="267" spans="1:49" x14ac:dyDescent="0.3">
      <c r="A267" s="6">
        <v>265</v>
      </c>
      <c r="B267" t="s">
        <v>1103</v>
      </c>
      <c r="C267" s="7">
        <v>44285</v>
      </c>
      <c r="D267" s="2" t="s">
        <v>1</v>
      </c>
      <c r="E267" s="2">
        <v>3</v>
      </c>
      <c r="F267" s="2">
        <v>98</v>
      </c>
      <c r="G267" s="2">
        <v>101</v>
      </c>
      <c r="H267">
        <f t="shared" si="20"/>
        <v>98</v>
      </c>
      <c r="I267">
        <f>IF(H267-E267&gt;'Inputs and Outputs Part A'!$B$4,H267-E267-'Inputs and Outputs Part A'!$B$4,0)</f>
        <v>0</v>
      </c>
      <c r="J267">
        <f>'Inputs and Outputs Part A'!$B$5*'Data Sheet B'!H267-'Inputs and Outputs Part A'!$B$6*'Data Sheet B'!I267</f>
        <v>3920</v>
      </c>
      <c r="L267" s="6">
        <v>265</v>
      </c>
      <c r="M267" t="s">
        <v>1103</v>
      </c>
      <c r="N267" s="7">
        <v>44285</v>
      </c>
      <c r="O267" s="2" t="s">
        <v>1</v>
      </c>
      <c r="P267" s="2">
        <v>3</v>
      </c>
      <c r="Q267" s="2">
        <v>98</v>
      </c>
      <c r="R267" s="2">
        <v>102</v>
      </c>
      <c r="S267" s="2">
        <f t="shared" si="21"/>
        <v>98</v>
      </c>
      <c r="T267" s="2">
        <f>IF(S267-P267&gt;'Inputs and Outputs Part A'!$B$4,S267-P267-'Inputs and Outputs Part A'!$B$4,0)</f>
        <v>0</v>
      </c>
      <c r="V267" s="6">
        <v>265</v>
      </c>
      <c r="W267" t="s">
        <v>1103</v>
      </c>
      <c r="X267" s="7">
        <v>44285</v>
      </c>
      <c r="Y267" s="2" t="s">
        <v>1</v>
      </c>
      <c r="Z267" s="2">
        <v>3</v>
      </c>
      <c r="AA267" s="2">
        <v>98</v>
      </c>
      <c r="AB267" s="2">
        <v>102</v>
      </c>
      <c r="AC267" s="2">
        <f t="shared" si="22"/>
        <v>98</v>
      </c>
      <c r="AD267" s="2">
        <f>IF(AC267-Z267&gt;'Inputs and Outputs Part A'!$B$4,AC267-Z267-'Inputs and Outputs Part A'!$B$4,0)</f>
        <v>0</v>
      </c>
      <c r="AE267" s="2"/>
      <c r="AF267" t="s">
        <v>1103</v>
      </c>
      <c r="AG267" s="7">
        <v>44285</v>
      </c>
      <c r="AH267" s="2" t="s">
        <v>1</v>
      </c>
      <c r="AI267" s="2">
        <v>3</v>
      </c>
      <c r="AJ267" s="2">
        <v>98</v>
      </c>
      <c r="AK267" s="2">
        <v>102</v>
      </c>
      <c r="AL267" s="2">
        <f t="shared" si="23"/>
        <v>98</v>
      </c>
      <c r="AM267" s="2">
        <f>IF(AL267-AI267&gt;'Inputs and Outputs Part A'!$B$4,AL267-AI267-'Inputs and Outputs Part A'!$B$4,0)</f>
        <v>0</v>
      </c>
      <c r="AN267" s="8"/>
      <c r="AO267" t="s">
        <v>1103</v>
      </c>
      <c r="AP267" s="7">
        <v>44285</v>
      </c>
      <c r="AQ267" s="2" t="s">
        <v>1</v>
      </c>
      <c r="AR267" s="2">
        <v>3</v>
      </c>
      <c r="AS267" s="2">
        <v>98</v>
      </c>
      <c r="AT267" s="2">
        <v>102</v>
      </c>
      <c r="AU267" s="2">
        <f t="shared" si="24"/>
        <v>98</v>
      </c>
      <c r="AV267" s="2">
        <f>IF(AU267-AR267&gt;'Inputs and Outputs Part A'!$B$4,AU267-AR267-'Inputs and Outputs Part A'!$B$4,0)</f>
        <v>0</v>
      </c>
      <c r="AW267" s="2"/>
    </row>
    <row r="268" spans="1:49" x14ac:dyDescent="0.3">
      <c r="A268" s="6">
        <v>266</v>
      </c>
      <c r="B268" t="s">
        <v>1103</v>
      </c>
      <c r="C268" s="7">
        <v>44285</v>
      </c>
      <c r="D268" s="2" t="s">
        <v>3</v>
      </c>
      <c r="E268" s="2">
        <v>2</v>
      </c>
      <c r="F268" s="2">
        <v>104</v>
      </c>
      <c r="G268" s="2">
        <v>101</v>
      </c>
      <c r="H268">
        <f t="shared" si="20"/>
        <v>101</v>
      </c>
      <c r="I268">
        <f>IF(H268-E268&gt;'Inputs and Outputs Part A'!$B$4,H268-E268-'Inputs and Outputs Part A'!$B$4,0)</f>
        <v>0</v>
      </c>
      <c r="J268">
        <f>'Inputs and Outputs Part A'!$B$5*'Data Sheet B'!H268-'Inputs and Outputs Part A'!$B$6*'Data Sheet B'!I268</f>
        <v>4040</v>
      </c>
      <c r="L268" s="6">
        <v>266</v>
      </c>
      <c r="M268" t="s">
        <v>1103</v>
      </c>
      <c r="N268" s="7">
        <v>44285</v>
      </c>
      <c r="O268" s="2" t="s">
        <v>3</v>
      </c>
      <c r="P268" s="2">
        <v>2</v>
      </c>
      <c r="Q268" s="2">
        <v>104</v>
      </c>
      <c r="R268" s="2">
        <v>102</v>
      </c>
      <c r="S268" s="2">
        <f t="shared" si="21"/>
        <v>102</v>
      </c>
      <c r="T268" s="2">
        <f>IF(S268-P268&gt;'Inputs and Outputs Part A'!$B$4,S268-P268-'Inputs and Outputs Part A'!$B$4,0)</f>
        <v>0</v>
      </c>
      <c r="V268" s="6">
        <v>266</v>
      </c>
      <c r="W268" t="s">
        <v>1103</v>
      </c>
      <c r="X268" s="7">
        <v>44285</v>
      </c>
      <c r="Y268" s="2" t="s">
        <v>3</v>
      </c>
      <c r="Z268" s="2">
        <v>2</v>
      </c>
      <c r="AA268" s="2">
        <v>104</v>
      </c>
      <c r="AB268" s="2">
        <v>102</v>
      </c>
      <c r="AC268" s="2">
        <f t="shared" si="22"/>
        <v>102</v>
      </c>
      <c r="AD268" s="2">
        <f>IF(AC268-Z268&gt;'Inputs and Outputs Part A'!$B$4,AC268-Z268-'Inputs and Outputs Part A'!$B$4,0)</f>
        <v>0</v>
      </c>
      <c r="AE268" s="2"/>
      <c r="AF268" t="s">
        <v>1103</v>
      </c>
      <c r="AG268" s="7">
        <v>44285</v>
      </c>
      <c r="AH268" s="2" t="s">
        <v>3</v>
      </c>
      <c r="AI268" s="2">
        <v>2</v>
      </c>
      <c r="AJ268" s="2">
        <v>104</v>
      </c>
      <c r="AK268" s="2">
        <v>102</v>
      </c>
      <c r="AL268" s="2">
        <f t="shared" si="23"/>
        <v>102</v>
      </c>
      <c r="AM268" s="2">
        <f>IF(AL268-AI268&gt;'Inputs and Outputs Part A'!$B$4,AL268-AI268-'Inputs and Outputs Part A'!$B$4,0)</f>
        <v>0</v>
      </c>
      <c r="AN268" s="8"/>
      <c r="AO268" t="s">
        <v>1103</v>
      </c>
      <c r="AP268" s="7">
        <v>44285</v>
      </c>
      <c r="AQ268" s="2" t="s">
        <v>3</v>
      </c>
      <c r="AR268" s="2">
        <v>2</v>
      </c>
      <c r="AS268" s="2">
        <v>104</v>
      </c>
      <c r="AT268" s="2">
        <v>102</v>
      </c>
      <c r="AU268" s="2">
        <f t="shared" si="24"/>
        <v>102</v>
      </c>
      <c r="AV268" s="2">
        <f>IF(AU268-AR268&gt;'Inputs and Outputs Part A'!$B$4,AU268-AR268-'Inputs and Outputs Part A'!$B$4,0)</f>
        <v>0</v>
      </c>
      <c r="AW268" s="2"/>
    </row>
    <row r="269" spans="1:49" x14ac:dyDescent="0.3">
      <c r="A269" s="6">
        <v>267</v>
      </c>
      <c r="B269" t="s">
        <v>1103</v>
      </c>
      <c r="C269" s="7">
        <v>44285</v>
      </c>
      <c r="D269" s="2" t="s">
        <v>2</v>
      </c>
      <c r="E269" s="2">
        <v>4</v>
      </c>
      <c r="F269" s="2">
        <v>102</v>
      </c>
      <c r="G269" s="2">
        <v>101</v>
      </c>
      <c r="H269">
        <f t="shared" si="20"/>
        <v>101</v>
      </c>
      <c r="I269">
        <f>IF(H269-E269&gt;'Inputs and Outputs Part A'!$B$4,H269-E269-'Inputs and Outputs Part A'!$B$4,0)</f>
        <v>0</v>
      </c>
      <c r="J269">
        <f>'Inputs and Outputs Part A'!$B$5*'Data Sheet B'!H269-'Inputs and Outputs Part A'!$B$6*'Data Sheet B'!I269</f>
        <v>4040</v>
      </c>
      <c r="L269" s="6">
        <v>267</v>
      </c>
      <c r="M269" t="s">
        <v>1103</v>
      </c>
      <c r="N269" s="7">
        <v>44285</v>
      </c>
      <c r="O269" s="2" t="s">
        <v>2</v>
      </c>
      <c r="P269" s="2">
        <v>4</v>
      </c>
      <c r="Q269" s="2">
        <v>102</v>
      </c>
      <c r="R269" s="2">
        <v>102</v>
      </c>
      <c r="S269" s="2">
        <f t="shared" si="21"/>
        <v>102</v>
      </c>
      <c r="T269" s="2">
        <f>IF(S269-P269&gt;'Inputs and Outputs Part A'!$B$4,S269-P269-'Inputs and Outputs Part A'!$B$4,0)</f>
        <v>0</v>
      </c>
      <c r="V269" s="6">
        <v>267</v>
      </c>
      <c r="W269" t="s">
        <v>1103</v>
      </c>
      <c r="X269" s="7">
        <v>44285</v>
      </c>
      <c r="Y269" s="2" t="s">
        <v>2</v>
      </c>
      <c r="Z269" s="2">
        <v>4</v>
      </c>
      <c r="AA269" s="2">
        <v>102</v>
      </c>
      <c r="AB269" s="2">
        <v>102</v>
      </c>
      <c r="AC269" s="2">
        <f t="shared" si="22"/>
        <v>102</v>
      </c>
      <c r="AD269" s="2">
        <f>IF(AC269-Z269&gt;'Inputs and Outputs Part A'!$B$4,AC269-Z269-'Inputs and Outputs Part A'!$B$4,0)</f>
        <v>0</v>
      </c>
      <c r="AE269" s="2"/>
      <c r="AF269" t="s">
        <v>1103</v>
      </c>
      <c r="AG269" s="7">
        <v>44285</v>
      </c>
      <c r="AH269" s="2" t="s">
        <v>2</v>
      </c>
      <c r="AI269" s="2">
        <v>4</v>
      </c>
      <c r="AJ269" s="2">
        <v>102</v>
      </c>
      <c r="AK269" s="2">
        <v>102</v>
      </c>
      <c r="AL269" s="2">
        <f t="shared" si="23"/>
        <v>102</v>
      </c>
      <c r="AM269" s="2">
        <f>IF(AL269-AI269&gt;'Inputs and Outputs Part A'!$B$4,AL269-AI269-'Inputs and Outputs Part A'!$B$4,0)</f>
        <v>0</v>
      </c>
      <c r="AN269" s="8"/>
      <c r="AO269" t="s">
        <v>1103</v>
      </c>
      <c r="AP269" s="7">
        <v>44285</v>
      </c>
      <c r="AQ269" s="2" t="s">
        <v>2</v>
      </c>
      <c r="AR269" s="2">
        <v>4</v>
      </c>
      <c r="AS269" s="2">
        <v>102</v>
      </c>
      <c r="AT269" s="2">
        <v>102</v>
      </c>
      <c r="AU269" s="2">
        <f t="shared" si="24"/>
        <v>102</v>
      </c>
      <c r="AV269" s="2">
        <f>IF(AU269-AR269&gt;'Inputs and Outputs Part A'!$B$4,AU269-AR269-'Inputs and Outputs Part A'!$B$4,0)</f>
        <v>0</v>
      </c>
      <c r="AW269" s="2"/>
    </row>
    <row r="270" spans="1:49" x14ac:dyDescent="0.3">
      <c r="A270" s="6">
        <v>268</v>
      </c>
      <c r="B270" t="s">
        <v>1102</v>
      </c>
      <c r="C270" s="7">
        <v>44286</v>
      </c>
      <c r="D270" s="2" t="s">
        <v>1</v>
      </c>
      <c r="E270" s="2">
        <v>4</v>
      </c>
      <c r="F270" s="2">
        <v>94</v>
      </c>
      <c r="G270" s="2">
        <v>101</v>
      </c>
      <c r="H270">
        <f t="shared" si="20"/>
        <v>94</v>
      </c>
      <c r="I270">
        <f>IF(H270-E270&gt;'Inputs and Outputs Part A'!$B$4,H270-E270-'Inputs and Outputs Part A'!$B$4,0)</f>
        <v>0</v>
      </c>
      <c r="J270">
        <f>'Inputs and Outputs Part A'!$B$5*'Data Sheet B'!H270-'Inputs and Outputs Part A'!$B$6*'Data Sheet B'!I270</f>
        <v>3760</v>
      </c>
      <c r="L270" s="6">
        <v>268</v>
      </c>
      <c r="M270" t="s">
        <v>1102</v>
      </c>
      <c r="N270" s="7">
        <v>44286</v>
      </c>
      <c r="O270" s="2" t="s">
        <v>1</v>
      </c>
      <c r="P270" s="2">
        <v>4</v>
      </c>
      <c r="Q270" s="2">
        <v>94</v>
      </c>
      <c r="R270" s="2">
        <v>102</v>
      </c>
      <c r="S270" s="2">
        <f t="shared" si="21"/>
        <v>94</v>
      </c>
      <c r="T270" s="2">
        <f>IF(S270-P270&gt;'Inputs and Outputs Part A'!$B$4,S270-P270-'Inputs and Outputs Part A'!$B$4,0)</f>
        <v>0</v>
      </c>
      <c r="V270" s="6">
        <v>268</v>
      </c>
      <c r="W270" t="s">
        <v>1102</v>
      </c>
      <c r="X270" s="7">
        <v>44286</v>
      </c>
      <c r="Y270" s="2" t="s">
        <v>1</v>
      </c>
      <c r="Z270" s="2">
        <v>4</v>
      </c>
      <c r="AA270" s="2">
        <v>94</v>
      </c>
      <c r="AB270" s="2">
        <v>102</v>
      </c>
      <c r="AC270" s="2">
        <f t="shared" si="22"/>
        <v>94</v>
      </c>
      <c r="AD270" s="2">
        <f>IF(AC270-Z270&gt;'Inputs and Outputs Part A'!$B$4,AC270-Z270-'Inputs and Outputs Part A'!$B$4,0)</f>
        <v>0</v>
      </c>
      <c r="AE270" s="2"/>
      <c r="AF270" t="s">
        <v>1102</v>
      </c>
      <c r="AG270" s="7">
        <v>44286</v>
      </c>
      <c r="AH270" s="2" t="s">
        <v>1</v>
      </c>
      <c r="AI270" s="2">
        <v>4</v>
      </c>
      <c r="AJ270" s="2">
        <v>94</v>
      </c>
      <c r="AK270" s="2">
        <v>102</v>
      </c>
      <c r="AL270" s="2">
        <f t="shared" si="23"/>
        <v>94</v>
      </c>
      <c r="AM270" s="2">
        <f>IF(AL270-AI270&gt;'Inputs and Outputs Part A'!$B$4,AL270-AI270-'Inputs and Outputs Part A'!$B$4,0)</f>
        <v>0</v>
      </c>
      <c r="AN270" s="8"/>
      <c r="AO270" t="s">
        <v>1102</v>
      </c>
      <c r="AP270" s="7">
        <v>44286</v>
      </c>
      <c r="AQ270" s="2" t="s">
        <v>1</v>
      </c>
      <c r="AR270" s="2">
        <v>4</v>
      </c>
      <c r="AS270" s="2">
        <v>94</v>
      </c>
      <c r="AT270" s="2">
        <v>102</v>
      </c>
      <c r="AU270" s="2">
        <f t="shared" si="24"/>
        <v>94</v>
      </c>
      <c r="AV270" s="2">
        <f>IF(AU270-AR270&gt;'Inputs and Outputs Part A'!$B$4,AU270-AR270-'Inputs and Outputs Part A'!$B$4,0)</f>
        <v>0</v>
      </c>
      <c r="AW270" s="2"/>
    </row>
    <row r="271" spans="1:49" x14ac:dyDescent="0.3">
      <c r="A271" s="6">
        <v>269</v>
      </c>
      <c r="B271" t="s">
        <v>1102</v>
      </c>
      <c r="C271" s="7">
        <v>44286</v>
      </c>
      <c r="D271" s="2" t="s">
        <v>3</v>
      </c>
      <c r="E271" s="2">
        <v>2</v>
      </c>
      <c r="F271" s="2">
        <v>108</v>
      </c>
      <c r="G271" s="2">
        <v>101</v>
      </c>
      <c r="H271">
        <f t="shared" si="20"/>
        <v>101</v>
      </c>
      <c r="I271">
        <f>IF(H271-E271&gt;'Inputs and Outputs Part A'!$B$4,H271-E271-'Inputs and Outputs Part A'!$B$4,0)</f>
        <v>0</v>
      </c>
      <c r="J271">
        <f>'Inputs and Outputs Part A'!$B$5*'Data Sheet B'!H271-'Inputs and Outputs Part A'!$B$6*'Data Sheet B'!I271</f>
        <v>4040</v>
      </c>
      <c r="L271" s="6">
        <v>269</v>
      </c>
      <c r="M271" t="s">
        <v>1102</v>
      </c>
      <c r="N271" s="7">
        <v>44286</v>
      </c>
      <c r="O271" s="2" t="s">
        <v>3</v>
      </c>
      <c r="P271" s="2">
        <v>2</v>
      </c>
      <c r="Q271" s="2">
        <v>108</v>
      </c>
      <c r="R271" s="2">
        <v>102</v>
      </c>
      <c r="S271" s="2">
        <f t="shared" si="21"/>
        <v>102</v>
      </c>
      <c r="T271" s="2">
        <f>IF(S271-P271&gt;'Inputs and Outputs Part A'!$B$4,S271-P271-'Inputs and Outputs Part A'!$B$4,0)</f>
        <v>0</v>
      </c>
      <c r="V271" s="6">
        <v>269</v>
      </c>
      <c r="W271" t="s">
        <v>1102</v>
      </c>
      <c r="X271" s="7">
        <v>44286</v>
      </c>
      <c r="Y271" s="2" t="s">
        <v>3</v>
      </c>
      <c r="Z271" s="2">
        <v>2</v>
      </c>
      <c r="AA271" s="2">
        <v>108</v>
      </c>
      <c r="AB271" s="2">
        <v>102</v>
      </c>
      <c r="AC271" s="2">
        <f t="shared" si="22"/>
        <v>102</v>
      </c>
      <c r="AD271" s="2">
        <f>IF(AC271-Z271&gt;'Inputs and Outputs Part A'!$B$4,AC271-Z271-'Inputs and Outputs Part A'!$B$4,0)</f>
        <v>0</v>
      </c>
      <c r="AE271" s="2"/>
      <c r="AF271" t="s">
        <v>1102</v>
      </c>
      <c r="AG271" s="7">
        <v>44286</v>
      </c>
      <c r="AH271" s="2" t="s">
        <v>3</v>
      </c>
      <c r="AI271" s="2">
        <v>2</v>
      </c>
      <c r="AJ271" s="2">
        <v>108</v>
      </c>
      <c r="AK271" s="2">
        <v>102</v>
      </c>
      <c r="AL271" s="2">
        <f t="shared" si="23"/>
        <v>102</v>
      </c>
      <c r="AM271" s="2">
        <f>IF(AL271-AI271&gt;'Inputs and Outputs Part A'!$B$4,AL271-AI271-'Inputs and Outputs Part A'!$B$4,0)</f>
        <v>0</v>
      </c>
      <c r="AN271" s="8"/>
      <c r="AO271" t="s">
        <v>1102</v>
      </c>
      <c r="AP271" s="7">
        <v>44286</v>
      </c>
      <c r="AQ271" s="2" t="s">
        <v>3</v>
      </c>
      <c r="AR271" s="2">
        <v>2</v>
      </c>
      <c r="AS271" s="2">
        <v>108</v>
      </c>
      <c r="AT271" s="2">
        <v>102</v>
      </c>
      <c r="AU271" s="2">
        <f t="shared" si="24"/>
        <v>102</v>
      </c>
      <c r="AV271" s="2">
        <f>IF(AU271-AR271&gt;'Inputs and Outputs Part A'!$B$4,AU271-AR271-'Inputs and Outputs Part A'!$B$4,0)</f>
        <v>0</v>
      </c>
      <c r="AW271" s="2"/>
    </row>
    <row r="272" spans="1:49" x14ac:dyDescent="0.3">
      <c r="A272" s="6">
        <v>270</v>
      </c>
      <c r="B272" t="s">
        <v>1102</v>
      </c>
      <c r="C272" s="7">
        <v>44286</v>
      </c>
      <c r="D272" s="2" t="s">
        <v>2</v>
      </c>
      <c r="E272" s="2">
        <v>0</v>
      </c>
      <c r="F272" s="2">
        <v>107</v>
      </c>
      <c r="G272" s="2">
        <v>101</v>
      </c>
      <c r="H272">
        <f t="shared" si="20"/>
        <v>101</v>
      </c>
      <c r="I272">
        <f>IF(H272-E272&gt;'Inputs and Outputs Part A'!$B$4,H272-E272-'Inputs and Outputs Part A'!$B$4,0)</f>
        <v>1</v>
      </c>
      <c r="J272">
        <f>'Inputs and Outputs Part A'!$B$5*'Data Sheet B'!H272-'Inputs and Outputs Part A'!$B$6*'Data Sheet B'!I272</f>
        <v>3940</v>
      </c>
      <c r="L272" s="6">
        <v>270</v>
      </c>
      <c r="M272" t="s">
        <v>1102</v>
      </c>
      <c r="N272" s="7">
        <v>44286</v>
      </c>
      <c r="O272" s="2" t="s">
        <v>2</v>
      </c>
      <c r="P272" s="2">
        <v>0</v>
      </c>
      <c r="Q272" s="2">
        <v>107</v>
      </c>
      <c r="R272" s="2">
        <v>102</v>
      </c>
      <c r="S272" s="2">
        <f t="shared" si="21"/>
        <v>102</v>
      </c>
      <c r="T272" s="2">
        <f>IF(S272-P272&gt;'Inputs and Outputs Part A'!$B$4,S272-P272-'Inputs and Outputs Part A'!$B$4,0)</f>
        <v>2</v>
      </c>
      <c r="V272" s="6">
        <v>270</v>
      </c>
      <c r="W272" t="s">
        <v>1102</v>
      </c>
      <c r="X272" s="7">
        <v>44286</v>
      </c>
      <c r="Y272" s="2" t="s">
        <v>2</v>
      </c>
      <c r="Z272" s="2">
        <v>0</v>
      </c>
      <c r="AA272" s="2">
        <v>107</v>
      </c>
      <c r="AB272" s="2">
        <v>102</v>
      </c>
      <c r="AC272" s="2">
        <f t="shared" si="22"/>
        <v>102</v>
      </c>
      <c r="AD272" s="2">
        <f>IF(AC272-Z272&gt;'Inputs and Outputs Part A'!$B$4,AC272-Z272-'Inputs and Outputs Part A'!$B$4,0)</f>
        <v>2</v>
      </c>
      <c r="AE272" s="2"/>
      <c r="AF272" t="s">
        <v>1102</v>
      </c>
      <c r="AG272" s="7">
        <v>44286</v>
      </c>
      <c r="AH272" s="2" t="s">
        <v>2</v>
      </c>
      <c r="AI272" s="2">
        <v>0</v>
      </c>
      <c r="AJ272" s="2">
        <v>107</v>
      </c>
      <c r="AK272" s="2">
        <v>102</v>
      </c>
      <c r="AL272" s="2">
        <f t="shared" si="23"/>
        <v>102</v>
      </c>
      <c r="AM272" s="2">
        <f>IF(AL272-AI272&gt;'Inputs and Outputs Part A'!$B$4,AL272-AI272-'Inputs and Outputs Part A'!$B$4,0)</f>
        <v>2</v>
      </c>
      <c r="AN272" s="8"/>
      <c r="AO272" t="s">
        <v>1102</v>
      </c>
      <c r="AP272" s="7">
        <v>44286</v>
      </c>
      <c r="AQ272" s="2" t="s">
        <v>2</v>
      </c>
      <c r="AR272" s="2">
        <v>0</v>
      </c>
      <c r="AS272" s="2">
        <v>107</v>
      </c>
      <c r="AT272" s="2">
        <v>102</v>
      </c>
      <c r="AU272" s="2">
        <f t="shared" si="24"/>
        <v>102</v>
      </c>
      <c r="AV272" s="2">
        <f>IF(AU272-AR272&gt;'Inputs and Outputs Part A'!$B$4,AU272-AR272-'Inputs and Outputs Part A'!$B$4,0)</f>
        <v>2</v>
      </c>
      <c r="AW272" s="2"/>
    </row>
    <row r="273" spans="1:49" x14ac:dyDescent="0.3">
      <c r="A273" s="6">
        <v>271</v>
      </c>
      <c r="B273" t="s">
        <v>1100</v>
      </c>
      <c r="C273" s="7">
        <v>44287</v>
      </c>
      <c r="D273" s="2" t="s">
        <v>1</v>
      </c>
      <c r="E273" s="2">
        <v>2</v>
      </c>
      <c r="F273" s="2">
        <v>94</v>
      </c>
      <c r="G273" s="2">
        <v>101</v>
      </c>
      <c r="H273">
        <f t="shared" si="20"/>
        <v>94</v>
      </c>
      <c r="I273">
        <f>IF(H273-E273&gt;'Inputs and Outputs Part A'!$B$4,H273-E273-'Inputs and Outputs Part A'!$B$4,0)</f>
        <v>0</v>
      </c>
      <c r="J273">
        <f>'Inputs and Outputs Part A'!$B$5*'Data Sheet B'!H273-'Inputs and Outputs Part A'!$B$6*'Data Sheet B'!I273</f>
        <v>3760</v>
      </c>
      <c r="L273" s="6">
        <v>271</v>
      </c>
      <c r="M273" t="s">
        <v>1100</v>
      </c>
      <c r="N273" s="7">
        <v>44287</v>
      </c>
      <c r="O273" s="2" t="s">
        <v>1</v>
      </c>
      <c r="P273" s="2">
        <v>2</v>
      </c>
      <c r="Q273" s="2">
        <v>94</v>
      </c>
      <c r="R273" s="2">
        <v>102</v>
      </c>
      <c r="S273" s="2">
        <f t="shared" si="21"/>
        <v>94</v>
      </c>
      <c r="T273" s="2">
        <f>IF(S273-P273&gt;'Inputs and Outputs Part A'!$B$4,S273-P273-'Inputs and Outputs Part A'!$B$4,0)</f>
        <v>0</v>
      </c>
      <c r="V273" s="6">
        <v>271</v>
      </c>
      <c r="W273" t="s">
        <v>1100</v>
      </c>
      <c r="X273" s="7">
        <v>44287</v>
      </c>
      <c r="Y273" s="2" t="s">
        <v>1</v>
      </c>
      <c r="Z273" s="2">
        <v>2</v>
      </c>
      <c r="AA273" s="2">
        <v>94</v>
      </c>
      <c r="AB273" s="2">
        <v>102</v>
      </c>
      <c r="AC273" s="2">
        <f t="shared" si="22"/>
        <v>94</v>
      </c>
      <c r="AD273" s="2">
        <f>IF(AC273-Z273&gt;'Inputs and Outputs Part A'!$B$4,AC273-Z273-'Inputs and Outputs Part A'!$B$4,0)</f>
        <v>0</v>
      </c>
      <c r="AE273" s="2"/>
      <c r="AF273" t="s">
        <v>1100</v>
      </c>
      <c r="AG273" s="7">
        <v>44287</v>
      </c>
      <c r="AH273" s="2" t="s">
        <v>1</v>
      </c>
      <c r="AI273" s="2">
        <v>2</v>
      </c>
      <c r="AJ273" s="2">
        <v>94</v>
      </c>
      <c r="AK273" s="2">
        <v>102</v>
      </c>
      <c r="AL273" s="2">
        <f t="shared" si="23"/>
        <v>94</v>
      </c>
      <c r="AM273" s="2">
        <f>IF(AL273-AI273&gt;'Inputs and Outputs Part A'!$B$4,AL273-AI273-'Inputs and Outputs Part A'!$B$4,0)</f>
        <v>0</v>
      </c>
      <c r="AN273" s="8"/>
      <c r="AO273" t="s">
        <v>1100</v>
      </c>
      <c r="AP273" s="7">
        <v>44287</v>
      </c>
      <c r="AQ273" s="2" t="s">
        <v>1</v>
      </c>
      <c r="AR273" s="2">
        <v>2</v>
      </c>
      <c r="AS273" s="2">
        <v>94</v>
      </c>
      <c r="AT273" s="2">
        <v>102</v>
      </c>
      <c r="AU273" s="2">
        <f t="shared" si="24"/>
        <v>94</v>
      </c>
      <c r="AV273" s="2">
        <f>IF(AU273-AR273&gt;'Inputs and Outputs Part A'!$B$4,AU273-AR273-'Inputs and Outputs Part A'!$B$4,0)</f>
        <v>0</v>
      </c>
      <c r="AW273" s="2"/>
    </row>
    <row r="274" spans="1:49" x14ac:dyDescent="0.3">
      <c r="A274" s="6">
        <v>272</v>
      </c>
      <c r="B274" t="s">
        <v>1100</v>
      </c>
      <c r="C274" s="7">
        <v>44287</v>
      </c>
      <c r="D274" s="2" t="s">
        <v>3</v>
      </c>
      <c r="E274" s="2">
        <v>3</v>
      </c>
      <c r="F274" s="2">
        <v>104</v>
      </c>
      <c r="G274" s="2">
        <v>101</v>
      </c>
      <c r="H274">
        <f t="shared" si="20"/>
        <v>101</v>
      </c>
      <c r="I274">
        <f>IF(H274-E274&gt;'Inputs and Outputs Part A'!$B$4,H274-E274-'Inputs and Outputs Part A'!$B$4,0)</f>
        <v>0</v>
      </c>
      <c r="J274">
        <f>'Inputs and Outputs Part A'!$B$5*'Data Sheet B'!H274-'Inputs and Outputs Part A'!$B$6*'Data Sheet B'!I274</f>
        <v>4040</v>
      </c>
      <c r="L274" s="6">
        <v>272</v>
      </c>
      <c r="M274" t="s">
        <v>1100</v>
      </c>
      <c r="N274" s="7">
        <v>44287</v>
      </c>
      <c r="O274" s="2" t="s">
        <v>3</v>
      </c>
      <c r="P274" s="2">
        <v>3</v>
      </c>
      <c r="Q274" s="2">
        <v>104</v>
      </c>
      <c r="R274" s="2">
        <v>102</v>
      </c>
      <c r="S274" s="2">
        <f t="shared" si="21"/>
        <v>102</v>
      </c>
      <c r="T274" s="2">
        <f>IF(S274-P274&gt;'Inputs and Outputs Part A'!$B$4,S274-P274-'Inputs and Outputs Part A'!$B$4,0)</f>
        <v>0</v>
      </c>
      <c r="V274" s="6">
        <v>272</v>
      </c>
      <c r="W274" t="s">
        <v>1100</v>
      </c>
      <c r="X274" s="7">
        <v>44287</v>
      </c>
      <c r="Y274" s="2" t="s">
        <v>3</v>
      </c>
      <c r="Z274" s="2">
        <v>3</v>
      </c>
      <c r="AA274" s="2">
        <v>104</v>
      </c>
      <c r="AB274" s="2">
        <v>102</v>
      </c>
      <c r="AC274" s="2">
        <f t="shared" si="22"/>
        <v>102</v>
      </c>
      <c r="AD274" s="2">
        <f>IF(AC274-Z274&gt;'Inputs and Outputs Part A'!$B$4,AC274-Z274-'Inputs and Outputs Part A'!$B$4,0)</f>
        <v>0</v>
      </c>
      <c r="AE274" s="2"/>
      <c r="AF274" t="s">
        <v>1100</v>
      </c>
      <c r="AG274" s="7">
        <v>44287</v>
      </c>
      <c r="AH274" s="2" t="s">
        <v>3</v>
      </c>
      <c r="AI274" s="2">
        <v>3</v>
      </c>
      <c r="AJ274" s="2">
        <v>104</v>
      </c>
      <c r="AK274" s="2">
        <v>102</v>
      </c>
      <c r="AL274" s="2">
        <f t="shared" si="23"/>
        <v>102</v>
      </c>
      <c r="AM274" s="2">
        <f>IF(AL274-AI274&gt;'Inputs and Outputs Part A'!$B$4,AL274-AI274-'Inputs and Outputs Part A'!$B$4,0)</f>
        <v>0</v>
      </c>
      <c r="AN274" s="8"/>
      <c r="AO274" t="s">
        <v>1100</v>
      </c>
      <c r="AP274" s="7">
        <v>44287</v>
      </c>
      <c r="AQ274" s="2" t="s">
        <v>3</v>
      </c>
      <c r="AR274" s="2">
        <v>3</v>
      </c>
      <c r="AS274" s="2">
        <v>104</v>
      </c>
      <c r="AT274" s="2">
        <v>102</v>
      </c>
      <c r="AU274" s="2">
        <f t="shared" si="24"/>
        <v>102</v>
      </c>
      <c r="AV274" s="2">
        <f>IF(AU274-AR274&gt;'Inputs and Outputs Part A'!$B$4,AU274-AR274-'Inputs and Outputs Part A'!$B$4,0)</f>
        <v>0</v>
      </c>
      <c r="AW274" s="2"/>
    </row>
    <row r="275" spans="1:49" x14ac:dyDescent="0.3">
      <c r="A275" s="6">
        <v>273</v>
      </c>
      <c r="B275" t="s">
        <v>1100</v>
      </c>
      <c r="C275" s="7">
        <v>44287</v>
      </c>
      <c r="D275" s="2" t="s">
        <v>2</v>
      </c>
      <c r="E275" s="2">
        <v>0</v>
      </c>
      <c r="F275" s="2">
        <v>99</v>
      </c>
      <c r="G275" s="2">
        <v>101</v>
      </c>
      <c r="H275">
        <f t="shared" si="20"/>
        <v>99</v>
      </c>
      <c r="I275">
        <f>IF(H275-E275&gt;'Inputs and Outputs Part A'!$B$4,H275-E275-'Inputs and Outputs Part A'!$B$4,0)</f>
        <v>0</v>
      </c>
      <c r="J275">
        <f>'Inputs and Outputs Part A'!$B$5*'Data Sheet B'!H275-'Inputs and Outputs Part A'!$B$6*'Data Sheet B'!I275</f>
        <v>3960</v>
      </c>
      <c r="L275" s="6">
        <v>273</v>
      </c>
      <c r="M275" t="s">
        <v>1100</v>
      </c>
      <c r="N275" s="7">
        <v>44287</v>
      </c>
      <c r="O275" s="2" t="s">
        <v>2</v>
      </c>
      <c r="P275" s="2">
        <v>0</v>
      </c>
      <c r="Q275" s="2">
        <v>99</v>
      </c>
      <c r="R275" s="2">
        <v>102</v>
      </c>
      <c r="S275" s="2">
        <f t="shared" si="21"/>
        <v>99</v>
      </c>
      <c r="T275" s="2">
        <f>IF(S275-P275&gt;'Inputs and Outputs Part A'!$B$4,S275-P275-'Inputs and Outputs Part A'!$B$4,0)</f>
        <v>0</v>
      </c>
      <c r="V275" s="6">
        <v>273</v>
      </c>
      <c r="W275" t="s">
        <v>1100</v>
      </c>
      <c r="X275" s="7">
        <v>44287</v>
      </c>
      <c r="Y275" s="2" t="s">
        <v>2</v>
      </c>
      <c r="Z275" s="2">
        <v>0</v>
      </c>
      <c r="AA275" s="2">
        <v>99</v>
      </c>
      <c r="AB275" s="2">
        <v>102</v>
      </c>
      <c r="AC275" s="2">
        <f t="shared" si="22"/>
        <v>99</v>
      </c>
      <c r="AD275" s="2">
        <f>IF(AC275-Z275&gt;'Inputs and Outputs Part A'!$B$4,AC275-Z275-'Inputs and Outputs Part A'!$B$4,0)</f>
        <v>0</v>
      </c>
      <c r="AE275" s="2"/>
      <c r="AF275" t="s">
        <v>1100</v>
      </c>
      <c r="AG275" s="7">
        <v>44287</v>
      </c>
      <c r="AH275" s="2" t="s">
        <v>2</v>
      </c>
      <c r="AI275" s="2">
        <v>0</v>
      </c>
      <c r="AJ275" s="2">
        <v>99</v>
      </c>
      <c r="AK275" s="2">
        <v>102</v>
      </c>
      <c r="AL275" s="2">
        <f t="shared" si="23"/>
        <v>99</v>
      </c>
      <c r="AM275" s="2">
        <f>IF(AL275-AI275&gt;'Inputs and Outputs Part A'!$B$4,AL275-AI275-'Inputs and Outputs Part A'!$B$4,0)</f>
        <v>0</v>
      </c>
      <c r="AN275" s="8"/>
      <c r="AO275" t="s">
        <v>1100</v>
      </c>
      <c r="AP275" s="7">
        <v>44287</v>
      </c>
      <c r="AQ275" s="2" t="s">
        <v>2</v>
      </c>
      <c r="AR275" s="2">
        <v>0</v>
      </c>
      <c r="AS275" s="2">
        <v>99</v>
      </c>
      <c r="AT275" s="2">
        <v>102</v>
      </c>
      <c r="AU275" s="2">
        <f t="shared" si="24"/>
        <v>99</v>
      </c>
      <c r="AV275" s="2">
        <f>IF(AU275-AR275&gt;'Inputs and Outputs Part A'!$B$4,AU275-AR275-'Inputs and Outputs Part A'!$B$4,0)</f>
        <v>0</v>
      </c>
      <c r="AW275" s="2"/>
    </row>
    <row r="276" spans="1:49" x14ac:dyDescent="0.3">
      <c r="A276" s="6">
        <v>274</v>
      </c>
      <c r="B276" t="s">
        <v>1101</v>
      </c>
      <c r="C276" s="7">
        <v>44288</v>
      </c>
      <c r="D276" s="2" t="s">
        <v>1</v>
      </c>
      <c r="E276" s="2">
        <v>3</v>
      </c>
      <c r="F276" s="2">
        <v>112</v>
      </c>
      <c r="G276" s="2">
        <v>101</v>
      </c>
      <c r="H276">
        <f t="shared" si="20"/>
        <v>101</v>
      </c>
      <c r="I276">
        <f>IF(H276-E276&gt;'Inputs and Outputs Part A'!$B$4,H276-E276-'Inputs and Outputs Part A'!$B$4,0)</f>
        <v>0</v>
      </c>
      <c r="J276">
        <f>'Inputs and Outputs Part A'!$B$5*'Data Sheet B'!H276-'Inputs and Outputs Part A'!$B$6*'Data Sheet B'!I276</f>
        <v>4040</v>
      </c>
      <c r="L276" s="6">
        <v>274</v>
      </c>
      <c r="M276" t="s">
        <v>1101</v>
      </c>
      <c r="N276" s="7">
        <v>44288</v>
      </c>
      <c r="O276" s="2" t="s">
        <v>1</v>
      </c>
      <c r="P276" s="2">
        <v>3</v>
      </c>
      <c r="Q276" s="2">
        <v>112</v>
      </c>
      <c r="R276" s="2">
        <v>102</v>
      </c>
      <c r="S276" s="2">
        <f t="shared" si="21"/>
        <v>102</v>
      </c>
      <c r="T276" s="2">
        <f>IF(S276-P276&gt;'Inputs and Outputs Part A'!$B$4,S276-P276-'Inputs and Outputs Part A'!$B$4,0)</f>
        <v>0</v>
      </c>
      <c r="V276" s="6">
        <v>274</v>
      </c>
      <c r="W276" t="s">
        <v>1101</v>
      </c>
      <c r="X276" s="7">
        <v>44288</v>
      </c>
      <c r="Y276" s="2" t="s">
        <v>1</v>
      </c>
      <c r="Z276" s="2">
        <v>3</v>
      </c>
      <c r="AA276" s="2">
        <v>112</v>
      </c>
      <c r="AB276" s="2">
        <v>102</v>
      </c>
      <c r="AC276" s="2">
        <f t="shared" si="22"/>
        <v>102</v>
      </c>
      <c r="AD276" s="2">
        <f>IF(AC276-Z276&gt;'Inputs and Outputs Part A'!$B$4,AC276-Z276-'Inputs and Outputs Part A'!$B$4,0)</f>
        <v>0</v>
      </c>
      <c r="AE276" s="2"/>
      <c r="AF276" t="s">
        <v>1101</v>
      </c>
      <c r="AG276" s="7">
        <v>44288</v>
      </c>
      <c r="AH276" s="2" t="s">
        <v>1</v>
      </c>
      <c r="AI276" s="2">
        <v>3</v>
      </c>
      <c r="AJ276" s="2">
        <v>112</v>
      </c>
      <c r="AK276" s="2">
        <v>102</v>
      </c>
      <c r="AL276" s="2">
        <f t="shared" si="23"/>
        <v>102</v>
      </c>
      <c r="AM276" s="2">
        <f>IF(AL276-AI276&gt;'Inputs and Outputs Part A'!$B$4,AL276-AI276-'Inputs and Outputs Part A'!$B$4,0)</f>
        <v>0</v>
      </c>
      <c r="AN276" s="8"/>
      <c r="AO276" t="s">
        <v>1101</v>
      </c>
      <c r="AP276" s="7">
        <v>44288</v>
      </c>
      <c r="AQ276" s="2" t="s">
        <v>1</v>
      </c>
      <c r="AR276" s="2">
        <v>3</v>
      </c>
      <c r="AS276" s="2">
        <v>112</v>
      </c>
      <c r="AT276" s="2">
        <v>102</v>
      </c>
      <c r="AU276" s="2">
        <f t="shared" si="24"/>
        <v>102</v>
      </c>
      <c r="AV276" s="2">
        <f>IF(AU276-AR276&gt;'Inputs and Outputs Part A'!$B$4,AU276-AR276-'Inputs and Outputs Part A'!$B$4,0)</f>
        <v>0</v>
      </c>
      <c r="AW276" s="2"/>
    </row>
    <row r="277" spans="1:49" x14ac:dyDescent="0.3">
      <c r="A277" s="6">
        <v>275</v>
      </c>
      <c r="B277" t="s">
        <v>1101</v>
      </c>
      <c r="C277" s="7">
        <v>44288</v>
      </c>
      <c r="D277" s="2" t="s">
        <v>3</v>
      </c>
      <c r="E277" s="2">
        <v>2</v>
      </c>
      <c r="F277" s="2">
        <v>105</v>
      </c>
      <c r="G277" s="2">
        <v>101</v>
      </c>
      <c r="H277">
        <f t="shared" si="20"/>
        <v>101</v>
      </c>
      <c r="I277">
        <f>IF(H277-E277&gt;'Inputs and Outputs Part A'!$B$4,H277-E277-'Inputs and Outputs Part A'!$B$4,0)</f>
        <v>0</v>
      </c>
      <c r="J277">
        <f>'Inputs and Outputs Part A'!$B$5*'Data Sheet B'!H277-'Inputs and Outputs Part A'!$B$6*'Data Sheet B'!I277</f>
        <v>4040</v>
      </c>
      <c r="L277" s="6">
        <v>275</v>
      </c>
      <c r="M277" t="s">
        <v>1101</v>
      </c>
      <c r="N277" s="7">
        <v>44288</v>
      </c>
      <c r="O277" s="2" t="s">
        <v>3</v>
      </c>
      <c r="P277" s="2">
        <v>2</v>
      </c>
      <c r="Q277" s="2">
        <v>105</v>
      </c>
      <c r="R277" s="2">
        <v>102</v>
      </c>
      <c r="S277" s="2">
        <f t="shared" si="21"/>
        <v>102</v>
      </c>
      <c r="T277" s="2">
        <f>IF(S277-P277&gt;'Inputs and Outputs Part A'!$B$4,S277-P277-'Inputs and Outputs Part A'!$B$4,0)</f>
        <v>0</v>
      </c>
      <c r="V277" s="6">
        <v>275</v>
      </c>
      <c r="W277" t="s">
        <v>1101</v>
      </c>
      <c r="X277" s="7">
        <v>44288</v>
      </c>
      <c r="Y277" s="2" t="s">
        <v>3</v>
      </c>
      <c r="Z277" s="2">
        <v>2</v>
      </c>
      <c r="AA277" s="2">
        <v>105</v>
      </c>
      <c r="AB277" s="2">
        <v>102</v>
      </c>
      <c r="AC277" s="2">
        <f t="shared" si="22"/>
        <v>102</v>
      </c>
      <c r="AD277" s="2">
        <f>IF(AC277-Z277&gt;'Inputs and Outputs Part A'!$B$4,AC277-Z277-'Inputs and Outputs Part A'!$B$4,0)</f>
        <v>0</v>
      </c>
      <c r="AE277" s="2"/>
      <c r="AF277" t="s">
        <v>1101</v>
      </c>
      <c r="AG277" s="7">
        <v>44288</v>
      </c>
      <c r="AH277" s="2" t="s">
        <v>3</v>
      </c>
      <c r="AI277" s="2">
        <v>2</v>
      </c>
      <c r="AJ277" s="2">
        <v>105</v>
      </c>
      <c r="AK277" s="2">
        <v>102</v>
      </c>
      <c r="AL277" s="2">
        <f t="shared" si="23"/>
        <v>102</v>
      </c>
      <c r="AM277" s="2">
        <f>IF(AL277-AI277&gt;'Inputs and Outputs Part A'!$B$4,AL277-AI277-'Inputs and Outputs Part A'!$B$4,0)</f>
        <v>0</v>
      </c>
      <c r="AN277" s="8"/>
      <c r="AO277" t="s">
        <v>1101</v>
      </c>
      <c r="AP277" s="7">
        <v>44288</v>
      </c>
      <c r="AQ277" s="2" t="s">
        <v>3</v>
      </c>
      <c r="AR277" s="2">
        <v>2</v>
      </c>
      <c r="AS277" s="2">
        <v>105</v>
      </c>
      <c r="AT277" s="2">
        <v>102</v>
      </c>
      <c r="AU277" s="2">
        <f t="shared" si="24"/>
        <v>102</v>
      </c>
      <c r="AV277" s="2">
        <f>IF(AU277-AR277&gt;'Inputs and Outputs Part A'!$B$4,AU277-AR277-'Inputs and Outputs Part A'!$B$4,0)</f>
        <v>0</v>
      </c>
      <c r="AW277" s="2"/>
    </row>
    <row r="278" spans="1:49" x14ac:dyDescent="0.3">
      <c r="A278" s="6">
        <v>276</v>
      </c>
      <c r="B278" t="s">
        <v>1101</v>
      </c>
      <c r="C278" s="7">
        <v>44288</v>
      </c>
      <c r="D278" s="2" t="s">
        <v>2</v>
      </c>
      <c r="E278" s="2">
        <v>1</v>
      </c>
      <c r="F278" s="2">
        <v>104</v>
      </c>
      <c r="G278" s="2">
        <v>101</v>
      </c>
      <c r="H278">
        <f t="shared" si="20"/>
        <v>101</v>
      </c>
      <c r="I278">
        <f>IF(H278-E278&gt;'Inputs and Outputs Part A'!$B$4,H278-E278-'Inputs and Outputs Part A'!$B$4,0)</f>
        <v>0</v>
      </c>
      <c r="J278">
        <f>'Inputs and Outputs Part A'!$B$5*'Data Sheet B'!H278-'Inputs and Outputs Part A'!$B$6*'Data Sheet B'!I278</f>
        <v>4040</v>
      </c>
      <c r="L278" s="6">
        <v>276</v>
      </c>
      <c r="M278" t="s">
        <v>1101</v>
      </c>
      <c r="N278" s="7">
        <v>44288</v>
      </c>
      <c r="O278" s="2" t="s">
        <v>2</v>
      </c>
      <c r="P278" s="2">
        <v>1</v>
      </c>
      <c r="Q278" s="2">
        <v>104</v>
      </c>
      <c r="R278" s="2">
        <v>102</v>
      </c>
      <c r="S278" s="2">
        <f t="shared" si="21"/>
        <v>102</v>
      </c>
      <c r="T278" s="2">
        <f>IF(S278-P278&gt;'Inputs and Outputs Part A'!$B$4,S278-P278-'Inputs and Outputs Part A'!$B$4,0)</f>
        <v>1</v>
      </c>
      <c r="V278" s="6">
        <v>276</v>
      </c>
      <c r="W278" t="s">
        <v>1101</v>
      </c>
      <c r="X278" s="7">
        <v>44288</v>
      </c>
      <c r="Y278" s="2" t="s">
        <v>2</v>
      </c>
      <c r="Z278" s="2">
        <v>1</v>
      </c>
      <c r="AA278" s="2">
        <v>104</v>
      </c>
      <c r="AB278" s="2">
        <v>102</v>
      </c>
      <c r="AC278" s="2">
        <f t="shared" si="22"/>
        <v>102</v>
      </c>
      <c r="AD278" s="2">
        <f>IF(AC278-Z278&gt;'Inputs and Outputs Part A'!$B$4,AC278-Z278-'Inputs and Outputs Part A'!$B$4,0)</f>
        <v>1</v>
      </c>
      <c r="AE278" s="2"/>
      <c r="AF278" t="s">
        <v>1101</v>
      </c>
      <c r="AG278" s="7">
        <v>44288</v>
      </c>
      <c r="AH278" s="2" t="s">
        <v>2</v>
      </c>
      <c r="AI278" s="2">
        <v>1</v>
      </c>
      <c r="AJ278" s="2">
        <v>104</v>
      </c>
      <c r="AK278" s="2">
        <v>102</v>
      </c>
      <c r="AL278" s="2">
        <f t="shared" si="23"/>
        <v>102</v>
      </c>
      <c r="AM278" s="2">
        <f>IF(AL278-AI278&gt;'Inputs and Outputs Part A'!$B$4,AL278-AI278-'Inputs and Outputs Part A'!$B$4,0)</f>
        <v>1</v>
      </c>
      <c r="AN278" s="8"/>
      <c r="AO278" t="s">
        <v>1101</v>
      </c>
      <c r="AP278" s="7">
        <v>44288</v>
      </c>
      <c r="AQ278" s="2" t="s">
        <v>2</v>
      </c>
      <c r="AR278" s="2">
        <v>1</v>
      </c>
      <c r="AS278" s="2">
        <v>104</v>
      </c>
      <c r="AT278" s="2">
        <v>102</v>
      </c>
      <c r="AU278" s="2">
        <f t="shared" si="24"/>
        <v>102</v>
      </c>
      <c r="AV278" s="2">
        <f>IF(AU278-AR278&gt;'Inputs and Outputs Part A'!$B$4,AU278-AR278-'Inputs and Outputs Part A'!$B$4,0)</f>
        <v>1</v>
      </c>
      <c r="AW278" s="2"/>
    </row>
    <row r="279" spans="1:49" x14ac:dyDescent="0.3">
      <c r="A279" s="6">
        <v>277</v>
      </c>
      <c r="B279" t="s">
        <v>1106</v>
      </c>
      <c r="C279" s="7">
        <v>44289</v>
      </c>
      <c r="D279" s="2" t="s">
        <v>1</v>
      </c>
      <c r="E279" s="2">
        <v>2</v>
      </c>
      <c r="F279" s="2">
        <v>104</v>
      </c>
      <c r="G279" s="2">
        <v>101</v>
      </c>
      <c r="H279">
        <f t="shared" si="20"/>
        <v>101</v>
      </c>
      <c r="I279">
        <f>IF(H279-E279&gt;'Inputs and Outputs Part A'!$B$4,H279-E279-'Inputs and Outputs Part A'!$B$4,0)</f>
        <v>0</v>
      </c>
      <c r="J279">
        <f>'Inputs and Outputs Part A'!$B$5*'Data Sheet B'!H279-'Inputs and Outputs Part A'!$B$6*'Data Sheet B'!I279</f>
        <v>4040</v>
      </c>
      <c r="L279" s="6">
        <v>277</v>
      </c>
      <c r="M279" t="s">
        <v>1106</v>
      </c>
      <c r="N279" s="7">
        <v>44289</v>
      </c>
      <c r="O279" s="2" t="s">
        <v>1</v>
      </c>
      <c r="P279" s="2">
        <v>2</v>
      </c>
      <c r="Q279" s="2">
        <v>104</v>
      </c>
      <c r="R279" s="2">
        <v>102</v>
      </c>
      <c r="S279" s="2">
        <f t="shared" si="21"/>
        <v>102</v>
      </c>
      <c r="T279" s="2">
        <f>IF(S279-P279&gt;'Inputs and Outputs Part A'!$B$4,S279-P279-'Inputs and Outputs Part A'!$B$4,0)</f>
        <v>0</v>
      </c>
      <c r="V279" s="6">
        <v>277</v>
      </c>
      <c r="W279" t="s">
        <v>1106</v>
      </c>
      <c r="X279" s="7">
        <v>44289</v>
      </c>
      <c r="Y279" s="2" t="s">
        <v>1</v>
      </c>
      <c r="Z279" s="2">
        <v>2</v>
      </c>
      <c r="AA279" s="2">
        <v>104</v>
      </c>
      <c r="AB279" s="2">
        <v>102</v>
      </c>
      <c r="AC279" s="2">
        <f t="shared" si="22"/>
        <v>102</v>
      </c>
      <c r="AD279" s="2">
        <f>IF(AC279-Z279&gt;'Inputs and Outputs Part A'!$B$4,AC279-Z279-'Inputs and Outputs Part A'!$B$4,0)</f>
        <v>0</v>
      </c>
      <c r="AE279" s="2"/>
      <c r="AF279" t="s">
        <v>1106</v>
      </c>
      <c r="AG279" s="7">
        <v>44289</v>
      </c>
      <c r="AH279" s="2" t="s">
        <v>1</v>
      </c>
      <c r="AI279" s="2">
        <v>2</v>
      </c>
      <c r="AJ279" s="2">
        <v>104</v>
      </c>
      <c r="AK279" s="2">
        <v>102</v>
      </c>
      <c r="AL279" s="2">
        <f t="shared" si="23"/>
        <v>102</v>
      </c>
      <c r="AM279" s="2">
        <f>IF(AL279-AI279&gt;'Inputs and Outputs Part A'!$B$4,AL279-AI279-'Inputs and Outputs Part A'!$B$4,0)</f>
        <v>0</v>
      </c>
      <c r="AN279" s="8"/>
      <c r="AO279" t="s">
        <v>1106</v>
      </c>
      <c r="AP279" s="7">
        <v>44289</v>
      </c>
      <c r="AQ279" s="2" t="s">
        <v>1</v>
      </c>
      <c r="AR279" s="2">
        <v>2</v>
      </c>
      <c r="AS279" s="2">
        <v>104</v>
      </c>
      <c r="AT279" s="2">
        <v>102</v>
      </c>
      <c r="AU279" s="2">
        <f t="shared" si="24"/>
        <v>102</v>
      </c>
      <c r="AV279" s="2">
        <f>IF(AU279-AR279&gt;'Inputs and Outputs Part A'!$B$4,AU279-AR279-'Inputs and Outputs Part A'!$B$4,0)</f>
        <v>0</v>
      </c>
      <c r="AW279" s="2"/>
    </row>
    <row r="280" spans="1:49" x14ac:dyDescent="0.3">
      <c r="A280" s="6">
        <v>278</v>
      </c>
      <c r="B280" t="s">
        <v>1106</v>
      </c>
      <c r="C280" s="7">
        <v>44289</v>
      </c>
      <c r="D280" s="2" t="s">
        <v>3</v>
      </c>
      <c r="E280" s="2">
        <v>2</v>
      </c>
      <c r="F280" s="2">
        <v>103</v>
      </c>
      <c r="G280" s="2">
        <v>101</v>
      </c>
      <c r="H280">
        <f t="shared" si="20"/>
        <v>101</v>
      </c>
      <c r="I280">
        <f>IF(H280-E280&gt;'Inputs and Outputs Part A'!$B$4,H280-E280-'Inputs and Outputs Part A'!$B$4,0)</f>
        <v>0</v>
      </c>
      <c r="J280">
        <f>'Inputs and Outputs Part A'!$B$5*'Data Sheet B'!H280-'Inputs and Outputs Part A'!$B$6*'Data Sheet B'!I280</f>
        <v>4040</v>
      </c>
      <c r="L280" s="6">
        <v>278</v>
      </c>
      <c r="M280" t="s">
        <v>1106</v>
      </c>
      <c r="N280" s="7">
        <v>44289</v>
      </c>
      <c r="O280" s="2" t="s">
        <v>3</v>
      </c>
      <c r="P280" s="2">
        <v>2</v>
      </c>
      <c r="Q280" s="2">
        <v>103</v>
      </c>
      <c r="R280" s="2">
        <v>102</v>
      </c>
      <c r="S280" s="2">
        <f t="shared" si="21"/>
        <v>102</v>
      </c>
      <c r="T280" s="2">
        <f>IF(S280-P280&gt;'Inputs and Outputs Part A'!$B$4,S280-P280-'Inputs and Outputs Part A'!$B$4,0)</f>
        <v>0</v>
      </c>
      <c r="V280" s="6">
        <v>278</v>
      </c>
      <c r="W280" t="s">
        <v>1106</v>
      </c>
      <c r="X280" s="7">
        <v>44289</v>
      </c>
      <c r="Y280" s="2" t="s">
        <v>3</v>
      </c>
      <c r="Z280" s="2">
        <v>2</v>
      </c>
      <c r="AA280" s="2">
        <v>103</v>
      </c>
      <c r="AB280" s="2">
        <v>102</v>
      </c>
      <c r="AC280" s="2">
        <f t="shared" si="22"/>
        <v>102</v>
      </c>
      <c r="AD280" s="2">
        <f>IF(AC280-Z280&gt;'Inputs and Outputs Part A'!$B$4,AC280-Z280-'Inputs and Outputs Part A'!$B$4,0)</f>
        <v>0</v>
      </c>
      <c r="AE280" s="2"/>
      <c r="AF280" t="s">
        <v>1106</v>
      </c>
      <c r="AG280" s="7">
        <v>44289</v>
      </c>
      <c r="AH280" s="2" t="s">
        <v>3</v>
      </c>
      <c r="AI280" s="2">
        <v>2</v>
      </c>
      <c r="AJ280" s="2">
        <v>103</v>
      </c>
      <c r="AK280" s="2">
        <v>102</v>
      </c>
      <c r="AL280" s="2">
        <f t="shared" si="23"/>
        <v>102</v>
      </c>
      <c r="AM280" s="2">
        <f>IF(AL280-AI280&gt;'Inputs and Outputs Part A'!$B$4,AL280-AI280-'Inputs and Outputs Part A'!$B$4,0)</f>
        <v>0</v>
      </c>
      <c r="AN280" s="8"/>
      <c r="AO280" t="s">
        <v>1106</v>
      </c>
      <c r="AP280" s="7">
        <v>44289</v>
      </c>
      <c r="AQ280" s="2" t="s">
        <v>3</v>
      </c>
      <c r="AR280" s="2">
        <v>2</v>
      </c>
      <c r="AS280" s="2">
        <v>103</v>
      </c>
      <c r="AT280" s="2">
        <v>102</v>
      </c>
      <c r="AU280" s="2">
        <f t="shared" si="24"/>
        <v>102</v>
      </c>
      <c r="AV280" s="2">
        <f>IF(AU280-AR280&gt;'Inputs and Outputs Part A'!$B$4,AU280-AR280-'Inputs and Outputs Part A'!$B$4,0)</f>
        <v>0</v>
      </c>
      <c r="AW280" s="2"/>
    </row>
    <row r="281" spans="1:49" x14ac:dyDescent="0.3">
      <c r="A281" s="6">
        <v>279</v>
      </c>
      <c r="B281" t="s">
        <v>1106</v>
      </c>
      <c r="C281" s="7">
        <v>44289</v>
      </c>
      <c r="D281" s="2" t="s">
        <v>2</v>
      </c>
      <c r="E281" s="2">
        <v>1</v>
      </c>
      <c r="F281" s="2">
        <v>104</v>
      </c>
      <c r="G281" s="2">
        <v>101</v>
      </c>
      <c r="H281">
        <f t="shared" si="20"/>
        <v>101</v>
      </c>
      <c r="I281">
        <f>IF(H281-E281&gt;'Inputs and Outputs Part A'!$B$4,H281-E281-'Inputs and Outputs Part A'!$B$4,0)</f>
        <v>0</v>
      </c>
      <c r="J281">
        <f>'Inputs and Outputs Part A'!$B$5*'Data Sheet B'!H281-'Inputs and Outputs Part A'!$B$6*'Data Sheet B'!I281</f>
        <v>4040</v>
      </c>
      <c r="L281" s="6">
        <v>279</v>
      </c>
      <c r="M281" t="s">
        <v>1106</v>
      </c>
      <c r="N281" s="7">
        <v>44289</v>
      </c>
      <c r="O281" s="2" t="s">
        <v>2</v>
      </c>
      <c r="P281" s="2">
        <v>1</v>
      </c>
      <c r="Q281" s="2">
        <v>104</v>
      </c>
      <c r="R281" s="2">
        <v>102</v>
      </c>
      <c r="S281" s="2">
        <f t="shared" si="21"/>
        <v>102</v>
      </c>
      <c r="T281" s="2">
        <f>IF(S281-P281&gt;'Inputs and Outputs Part A'!$B$4,S281-P281-'Inputs and Outputs Part A'!$B$4,0)</f>
        <v>1</v>
      </c>
      <c r="V281" s="6">
        <v>279</v>
      </c>
      <c r="W281" t="s">
        <v>1106</v>
      </c>
      <c r="X281" s="7">
        <v>44289</v>
      </c>
      <c r="Y281" s="2" t="s">
        <v>2</v>
      </c>
      <c r="Z281" s="2">
        <v>1</v>
      </c>
      <c r="AA281" s="2">
        <v>104</v>
      </c>
      <c r="AB281" s="2">
        <v>102</v>
      </c>
      <c r="AC281" s="2">
        <f t="shared" si="22"/>
        <v>102</v>
      </c>
      <c r="AD281" s="2">
        <f>IF(AC281-Z281&gt;'Inputs and Outputs Part A'!$B$4,AC281-Z281-'Inputs and Outputs Part A'!$B$4,0)</f>
        <v>1</v>
      </c>
      <c r="AE281" s="2"/>
      <c r="AF281" t="s">
        <v>1106</v>
      </c>
      <c r="AG281" s="7">
        <v>44289</v>
      </c>
      <c r="AH281" s="2" t="s">
        <v>2</v>
      </c>
      <c r="AI281" s="2">
        <v>1</v>
      </c>
      <c r="AJ281" s="2">
        <v>104</v>
      </c>
      <c r="AK281" s="2">
        <v>102</v>
      </c>
      <c r="AL281" s="2">
        <f t="shared" si="23"/>
        <v>102</v>
      </c>
      <c r="AM281" s="2">
        <f>IF(AL281-AI281&gt;'Inputs and Outputs Part A'!$B$4,AL281-AI281-'Inputs and Outputs Part A'!$B$4,0)</f>
        <v>1</v>
      </c>
      <c r="AN281" s="8"/>
      <c r="AO281" t="s">
        <v>1106</v>
      </c>
      <c r="AP281" s="7">
        <v>44289</v>
      </c>
      <c r="AQ281" s="2" t="s">
        <v>2</v>
      </c>
      <c r="AR281" s="2">
        <v>1</v>
      </c>
      <c r="AS281" s="2">
        <v>104</v>
      </c>
      <c r="AT281" s="2">
        <v>102</v>
      </c>
      <c r="AU281" s="2">
        <f t="shared" si="24"/>
        <v>102</v>
      </c>
      <c r="AV281" s="2">
        <f>IF(AU281-AR281&gt;'Inputs and Outputs Part A'!$B$4,AU281-AR281-'Inputs and Outputs Part A'!$B$4,0)</f>
        <v>1</v>
      </c>
      <c r="AW281" s="2"/>
    </row>
    <row r="282" spans="1:49" x14ac:dyDescent="0.3">
      <c r="A282" s="6">
        <v>280</v>
      </c>
      <c r="B282" t="s">
        <v>1105</v>
      </c>
      <c r="C282" s="7">
        <v>44290</v>
      </c>
      <c r="D282" s="2" t="s">
        <v>1</v>
      </c>
      <c r="E282" s="2">
        <v>5</v>
      </c>
      <c r="F282" s="2">
        <v>98</v>
      </c>
      <c r="G282" s="2">
        <v>101</v>
      </c>
      <c r="H282">
        <f t="shared" si="20"/>
        <v>98</v>
      </c>
      <c r="I282">
        <f>IF(H282-E282&gt;'Inputs and Outputs Part A'!$B$4,H282-E282-'Inputs and Outputs Part A'!$B$4,0)</f>
        <v>0</v>
      </c>
      <c r="J282">
        <f>'Inputs and Outputs Part A'!$B$5*'Data Sheet B'!H282-'Inputs and Outputs Part A'!$B$6*'Data Sheet B'!I282</f>
        <v>3920</v>
      </c>
      <c r="L282" s="6">
        <v>280</v>
      </c>
      <c r="M282" t="s">
        <v>1105</v>
      </c>
      <c r="N282" s="7">
        <v>44290</v>
      </c>
      <c r="O282" s="2" t="s">
        <v>1</v>
      </c>
      <c r="P282" s="2">
        <v>5</v>
      </c>
      <c r="Q282" s="2">
        <v>98</v>
      </c>
      <c r="R282" s="2">
        <v>102</v>
      </c>
      <c r="S282" s="2">
        <f t="shared" si="21"/>
        <v>98</v>
      </c>
      <c r="T282" s="2">
        <f>IF(S282-P282&gt;'Inputs and Outputs Part A'!$B$4,S282-P282-'Inputs and Outputs Part A'!$B$4,0)</f>
        <v>0</v>
      </c>
      <c r="V282" s="6">
        <v>280</v>
      </c>
      <c r="W282" t="s">
        <v>1105</v>
      </c>
      <c r="X282" s="7">
        <v>44290</v>
      </c>
      <c r="Y282" s="2" t="s">
        <v>1</v>
      </c>
      <c r="Z282" s="2">
        <v>5</v>
      </c>
      <c r="AA282" s="2">
        <v>98</v>
      </c>
      <c r="AB282" s="2">
        <v>102</v>
      </c>
      <c r="AC282" s="2">
        <f t="shared" si="22"/>
        <v>98</v>
      </c>
      <c r="AD282" s="2">
        <f>IF(AC282-Z282&gt;'Inputs and Outputs Part A'!$B$4,AC282-Z282-'Inputs and Outputs Part A'!$B$4,0)</f>
        <v>0</v>
      </c>
      <c r="AE282" s="2"/>
      <c r="AF282" t="s">
        <v>1105</v>
      </c>
      <c r="AG282" s="7">
        <v>44290</v>
      </c>
      <c r="AH282" s="2" t="s">
        <v>1</v>
      </c>
      <c r="AI282" s="2">
        <v>5</v>
      </c>
      <c r="AJ282" s="2">
        <v>98</v>
      </c>
      <c r="AK282" s="2">
        <v>102</v>
      </c>
      <c r="AL282" s="2">
        <f t="shared" si="23"/>
        <v>98</v>
      </c>
      <c r="AM282" s="2">
        <f>IF(AL282-AI282&gt;'Inputs and Outputs Part A'!$B$4,AL282-AI282-'Inputs and Outputs Part A'!$B$4,0)</f>
        <v>0</v>
      </c>
      <c r="AN282" s="8"/>
      <c r="AO282" t="s">
        <v>1105</v>
      </c>
      <c r="AP282" s="7">
        <v>44290</v>
      </c>
      <c r="AQ282" s="2" t="s">
        <v>1</v>
      </c>
      <c r="AR282" s="2">
        <v>5</v>
      </c>
      <c r="AS282" s="2">
        <v>98</v>
      </c>
      <c r="AT282" s="2">
        <v>102</v>
      </c>
      <c r="AU282" s="2">
        <f t="shared" si="24"/>
        <v>98</v>
      </c>
      <c r="AV282" s="2">
        <f>IF(AU282-AR282&gt;'Inputs and Outputs Part A'!$B$4,AU282-AR282-'Inputs and Outputs Part A'!$B$4,0)</f>
        <v>0</v>
      </c>
      <c r="AW282" s="2"/>
    </row>
    <row r="283" spans="1:49" x14ac:dyDescent="0.3">
      <c r="A283" s="6">
        <v>281</v>
      </c>
      <c r="B283" t="s">
        <v>1105</v>
      </c>
      <c r="C283" s="7">
        <v>44290</v>
      </c>
      <c r="D283" s="2" t="s">
        <v>3</v>
      </c>
      <c r="E283" s="2">
        <v>1</v>
      </c>
      <c r="F283" s="2">
        <v>106</v>
      </c>
      <c r="G283" s="2">
        <v>101</v>
      </c>
      <c r="H283">
        <f t="shared" si="20"/>
        <v>101</v>
      </c>
      <c r="I283">
        <f>IF(H283-E283&gt;'Inputs and Outputs Part A'!$B$4,H283-E283-'Inputs and Outputs Part A'!$B$4,0)</f>
        <v>0</v>
      </c>
      <c r="J283">
        <f>'Inputs and Outputs Part A'!$B$5*'Data Sheet B'!H283-'Inputs and Outputs Part A'!$B$6*'Data Sheet B'!I283</f>
        <v>4040</v>
      </c>
      <c r="L283" s="6">
        <v>281</v>
      </c>
      <c r="M283" t="s">
        <v>1105</v>
      </c>
      <c r="N283" s="7">
        <v>44290</v>
      </c>
      <c r="O283" s="2" t="s">
        <v>3</v>
      </c>
      <c r="P283" s="2">
        <v>1</v>
      </c>
      <c r="Q283" s="2">
        <v>106</v>
      </c>
      <c r="R283" s="2">
        <v>102</v>
      </c>
      <c r="S283" s="2">
        <f t="shared" si="21"/>
        <v>102</v>
      </c>
      <c r="T283" s="2">
        <f>IF(S283-P283&gt;'Inputs and Outputs Part A'!$B$4,S283-P283-'Inputs and Outputs Part A'!$B$4,0)</f>
        <v>1</v>
      </c>
      <c r="V283" s="6">
        <v>281</v>
      </c>
      <c r="W283" t="s">
        <v>1105</v>
      </c>
      <c r="X283" s="7">
        <v>44290</v>
      </c>
      <c r="Y283" s="2" t="s">
        <v>3</v>
      </c>
      <c r="Z283" s="2">
        <v>1</v>
      </c>
      <c r="AA283" s="2">
        <v>106</v>
      </c>
      <c r="AB283" s="2">
        <v>102</v>
      </c>
      <c r="AC283" s="2">
        <f t="shared" si="22"/>
        <v>102</v>
      </c>
      <c r="AD283" s="2">
        <f>IF(AC283-Z283&gt;'Inputs and Outputs Part A'!$B$4,AC283-Z283-'Inputs and Outputs Part A'!$B$4,0)</f>
        <v>1</v>
      </c>
      <c r="AE283" s="2"/>
      <c r="AF283" t="s">
        <v>1105</v>
      </c>
      <c r="AG283" s="7">
        <v>44290</v>
      </c>
      <c r="AH283" s="2" t="s">
        <v>3</v>
      </c>
      <c r="AI283" s="2">
        <v>1</v>
      </c>
      <c r="AJ283" s="2">
        <v>106</v>
      </c>
      <c r="AK283" s="2">
        <v>102</v>
      </c>
      <c r="AL283" s="2">
        <f t="shared" si="23"/>
        <v>102</v>
      </c>
      <c r="AM283" s="2">
        <f>IF(AL283-AI283&gt;'Inputs and Outputs Part A'!$B$4,AL283-AI283-'Inputs and Outputs Part A'!$B$4,0)</f>
        <v>1</v>
      </c>
      <c r="AN283" s="8"/>
      <c r="AO283" t="s">
        <v>1105</v>
      </c>
      <c r="AP283" s="7">
        <v>44290</v>
      </c>
      <c r="AQ283" s="2" t="s">
        <v>3</v>
      </c>
      <c r="AR283" s="2">
        <v>1</v>
      </c>
      <c r="AS283" s="2">
        <v>106</v>
      </c>
      <c r="AT283" s="2">
        <v>102</v>
      </c>
      <c r="AU283" s="2">
        <f t="shared" si="24"/>
        <v>102</v>
      </c>
      <c r="AV283" s="2">
        <f>IF(AU283-AR283&gt;'Inputs and Outputs Part A'!$B$4,AU283-AR283-'Inputs and Outputs Part A'!$B$4,0)</f>
        <v>1</v>
      </c>
      <c r="AW283" s="2"/>
    </row>
    <row r="284" spans="1:49" x14ac:dyDescent="0.3">
      <c r="A284" s="6">
        <v>282</v>
      </c>
      <c r="B284" t="s">
        <v>1105</v>
      </c>
      <c r="C284" s="7">
        <v>44290</v>
      </c>
      <c r="D284" s="2" t="s">
        <v>2</v>
      </c>
      <c r="E284" s="2">
        <v>1</v>
      </c>
      <c r="F284" s="2">
        <v>107</v>
      </c>
      <c r="G284" s="2">
        <v>101</v>
      </c>
      <c r="H284">
        <f t="shared" si="20"/>
        <v>101</v>
      </c>
      <c r="I284">
        <f>IF(H284-E284&gt;'Inputs and Outputs Part A'!$B$4,H284-E284-'Inputs and Outputs Part A'!$B$4,0)</f>
        <v>0</v>
      </c>
      <c r="J284">
        <f>'Inputs and Outputs Part A'!$B$5*'Data Sheet B'!H284-'Inputs and Outputs Part A'!$B$6*'Data Sheet B'!I284</f>
        <v>4040</v>
      </c>
      <c r="L284" s="6">
        <v>282</v>
      </c>
      <c r="M284" t="s">
        <v>1105</v>
      </c>
      <c r="N284" s="7">
        <v>44290</v>
      </c>
      <c r="O284" s="2" t="s">
        <v>2</v>
      </c>
      <c r="P284" s="2">
        <v>1</v>
      </c>
      <c r="Q284" s="2">
        <v>107</v>
      </c>
      <c r="R284" s="2">
        <v>102</v>
      </c>
      <c r="S284" s="2">
        <f t="shared" si="21"/>
        <v>102</v>
      </c>
      <c r="T284" s="2">
        <f>IF(S284-P284&gt;'Inputs and Outputs Part A'!$B$4,S284-P284-'Inputs and Outputs Part A'!$B$4,0)</f>
        <v>1</v>
      </c>
      <c r="V284" s="6">
        <v>282</v>
      </c>
      <c r="W284" t="s">
        <v>1105</v>
      </c>
      <c r="X284" s="7">
        <v>44290</v>
      </c>
      <c r="Y284" s="2" t="s">
        <v>2</v>
      </c>
      <c r="Z284" s="2">
        <v>1</v>
      </c>
      <c r="AA284" s="2">
        <v>107</v>
      </c>
      <c r="AB284" s="2">
        <v>102</v>
      </c>
      <c r="AC284" s="2">
        <f t="shared" si="22"/>
        <v>102</v>
      </c>
      <c r="AD284" s="2">
        <f>IF(AC284-Z284&gt;'Inputs and Outputs Part A'!$B$4,AC284-Z284-'Inputs and Outputs Part A'!$B$4,0)</f>
        <v>1</v>
      </c>
      <c r="AE284" s="2"/>
      <c r="AF284" t="s">
        <v>1105</v>
      </c>
      <c r="AG284" s="7">
        <v>44290</v>
      </c>
      <c r="AH284" s="2" t="s">
        <v>2</v>
      </c>
      <c r="AI284" s="2">
        <v>1</v>
      </c>
      <c r="AJ284" s="2">
        <v>107</v>
      </c>
      <c r="AK284" s="2">
        <v>102</v>
      </c>
      <c r="AL284" s="2">
        <f t="shared" si="23"/>
        <v>102</v>
      </c>
      <c r="AM284" s="2">
        <f>IF(AL284-AI284&gt;'Inputs and Outputs Part A'!$B$4,AL284-AI284-'Inputs and Outputs Part A'!$B$4,0)</f>
        <v>1</v>
      </c>
      <c r="AN284" s="8"/>
      <c r="AO284" t="s">
        <v>1105</v>
      </c>
      <c r="AP284" s="7">
        <v>44290</v>
      </c>
      <c r="AQ284" s="2" t="s">
        <v>2</v>
      </c>
      <c r="AR284" s="2">
        <v>1</v>
      </c>
      <c r="AS284" s="2">
        <v>107</v>
      </c>
      <c r="AT284" s="2">
        <v>102</v>
      </c>
      <c r="AU284" s="2">
        <f t="shared" si="24"/>
        <v>102</v>
      </c>
      <c r="AV284" s="2">
        <f>IF(AU284-AR284&gt;'Inputs and Outputs Part A'!$B$4,AU284-AR284-'Inputs and Outputs Part A'!$B$4,0)</f>
        <v>1</v>
      </c>
      <c r="AW284" s="2"/>
    </row>
    <row r="285" spans="1:49" x14ac:dyDescent="0.3">
      <c r="A285" s="6">
        <v>283</v>
      </c>
      <c r="B285" t="s">
        <v>1104</v>
      </c>
      <c r="C285" s="7">
        <v>44291</v>
      </c>
      <c r="D285" s="2" t="s">
        <v>1</v>
      </c>
      <c r="E285" s="2">
        <v>1</v>
      </c>
      <c r="F285" s="2">
        <v>93</v>
      </c>
      <c r="G285" s="2">
        <v>101</v>
      </c>
      <c r="H285">
        <f t="shared" si="20"/>
        <v>93</v>
      </c>
      <c r="I285">
        <f>IF(H285-E285&gt;'Inputs and Outputs Part A'!$B$4,H285-E285-'Inputs and Outputs Part A'!$B$4,0)</f>
        <v>0</v>
      </c>
      <c r="J285">
        <f>'Inputs and Outputs Part A'!$B$5*'Data Sheet B'!H285-'Inputs and Outputs Part A'!$B$6*'Data Sheet B'!I285</f>
        <v>3720</v>
      </c>
      <c r="L285" s="6">
        <v>283</v>
      </c>
      <c r="M285" t="s">
        <v>1104</v>
      </c>
      <c r="N285" s="7">
        <v>44291</v>
      </c>
      <c r="O285" s="2" t="s">
        <v>1</v>
      </c>
      <c r="P285" s="2">
        <v>1</v>
      </c>
      <c r="Q285" s="2">
        <v>93</v>
      </c>
      <c r="R285" s="2">
        <v>102</v>
      </c>
      <c r="S285" s="2">
        <f t="shared" si="21"/>
        <v>93</v>
      </c>
      <c r="T285" s="2">
        <f>IF(S285-P285&gt;'Inputs and Outputs Part A'!$B$4,S285-P285-'Inputs and Outputs Part A'!$B$4,0)</f>
        <v>0</v>
      </c>
      <c r="V285" s="6">
        <v>283</v>
      </c>
      <c r="W285" t="s">
        <v>1104</v>
      </c>
      <c r="X285" s="7">
        <v>44291</v>
      </c>
      <c r="Y285" s="2" t="s">
        <v>1</v>
      </c>
      <c r="Z285" s="2">
        <v>1</v>
      </c>
      <c r="AA285" s="2">
        <v>93</v>
      </c>
      <c r="AB285" s="2">
        <v>102</v>
      </c>
      <c r="AC285" s="2">
        <f t="shared" si="22"/>
        <v>93</v>
      </c>
      <c r="AD285" s="2">
        <f>IF(AC285-Z285&gt;'Inputs and Outputs Part A'!$B$4,AC285-Z285-'Inputs and Outputs Part A'!$B$4,0)</f>
        <v>0</v>
      </c>
      <c r="AE285" s="2"/>
      <c r="AF285" t="s">
        <v>1104</v>
      </c>
      <c r="AG285" s="7">
        <v>44291</v>
      </c>
      <c r="AH285" s="2" t="s">
        <v>1</v>
      </c>
      <c r="AI285" s="2">
        <v>1</v>
      </c>
      <c r="AJ285" s="2">
        <v>93</v>
      </c>
      <c r="AK285" s="2">
        <v>102</v>
      </c>
      <c r="AL285" s="2">
        <f t="shared" si="23"/>
        <v>93</v>
      </c>
      <c r="AM285" s="2">
        <f>IF(AL285-AI285&gt;'Inputs and Outputs Part A'!$B$4,AL285-AI285-'Inputs and Outputs Part A'!$B$4,0)</f>
        <v>0</v>
      </c>
      <c r="AN285" s="8"/>
      <c r="AO285" t="s">
        <v>1104</v>
      </c>
      <c r="AP285" s="7">
        <v>44291</v>
      </c>
      <c r="AQ285" s="2" t="s">
        <v>1</v>
      </c>
      <c r="AR285" s="2">
        <v>1</v>
      </c>
      <c r="AS285" s="2">
        <v>93</v>
      </c>
      <c r="AT285" s="2">
        <v>102</v>
      </c>
      <c r="AU285" s="2">
        <f t="shared" si="24"/>
        <v>93</v>
      </c>
      <c r="AV285" s="2">
        <f>IF(AU285-AR285&gt;'Inputs and Outputs Part A'!$B$4,AU285-AR285-'Inputs and Outputs Part A'!$B$4,0)</f>
        <v>0</v>
      </c>
      <c r="AW285" s="2"/>
    </row>
    <row r="286" spans="1:49" x14ac:dyDescent="0.3">
      <c r="A286" s="6">
        <v>284</v>
      </c>
      <c r="B286" t="s">
        <v>1104</v>
      </c>
      <c r="C286" s="7">
        <v>44291</v>
      </c>
      <c r="D286" s="2" t="s">
        <v>3</v>
      </c>
      <c r="E286" s="2">
        <v>3</v>
      </c>
      <c r="F286" s="2">
        <v>105</v>
      </c>
      <c r="G286" s="2">
        <v>101</v>
      </c>
      <c r="H286">
        <f t="shared" si="20"/>
        <v>101</v>
      </c>
      <c r="I286">
        <f>IF(H286-E286&gt;'Inputs and Outputs Part A'!$B$4,H286-E286-'Inputs and Outputs Part A'!$B$4,0)</f>
        <v>0</v>
      </c>
      <c r="J286">
        <f>'Inputs and Outputs Part A'!$B$5*'Data Sheet B'!H286-'Inputs and Outputs Part A'!$B$6*'Data Sheet B'!I286</f>
        <v>4040</v>
      </c>
      <c r="L286" s="6">
        <v>284</v>
      </c>
      <c r="M286" t="s">
        <v>1104</v>
      </c>
      <c r="N286" s="7">
        <v>44291</v>
      </c>
      <c r="O286" s="2" t="s">
        <v>3</v>
      </c>
      <c r="P286" s="2">
        <v>3</v>
      </c>
      <c r="Q286" s="2">
        <v>105</v>
      </c>
      <c r="R286" s="2">
        <v>102</v>
      </c>
      <c r="S286" s="2">
        <f t="shared" si="21"/>
        <v>102</v>
      </c>
      <c r="T286" s="2">
        <f>IF(S286-P286&gt;'Inputs and Outputs Part A'!$B$4,S286-P286-'Inputs and Outputs Part A'!$B$4,0)</f>
        <v>0</v>
      </c>
      <c r="V286" s="6">
        <v>284</v>
      </c>
      <c r="W286" t="s">
        <v>1104</v>
      </c>
      <c r="X286" s="7">
        <v>44291</v>
      </c>
      <c r="Y286" s="2" t="s">
        <v>3</v>
      </c>
      <c r="Z286" s="2">
        <v>3</v>
      </c>
      <c r="AA286" s="2">
        <v>105</v>
      </c>
      <c r="AB286" s="2">
        <v>102</v>
      </c>
      <c r="AC286" s="2">
        <f t="shared" si="22"/>
        <v>102</v>
      </c>
      <c r="AD286" s="2">
        <f>IF(AC286-Z286&gt;'Inputs and Outputs Part A'!$B$4,AC286-Z286-'Inputs and Outputs Part A'!$B$4,0)</f>
        <v>0</v>
      </c>
      <c r="AE286" s="2"/>
      <c r="AF286" t="s">
        <v>1104</v>
      </c>
      <c r="AG286" s="7">
        <v>44291</v>
      </c>
      <c r="AH286" s="2" t="s">
        <v>3</v>
      </c>
      <c r="AI286" s="2">
        <v>3</v>
      </c>
      <c r="AJ286" s="2">
        <v>105</v>
      </c>
      <c r="AK286" s="2">
        <v>102</v>
      </c>
      <c r="AL286" s="2">
        <f t="shared" si="23"/>
        <v>102</v>
      </c>
      <c r="AM286" s="2">
        <f>IF(AL286-AI286&gt;'Inputs and Outputs Part A'!$B$4,AL286-AI286-'Inputs and Outputs Part A'!$B$4,0)</f>
        <v>0</v>
      </c>
      <c r="AN286" s="8"/>
      <c r="AO286" t="s">
        <v>1104</v>
      </c>
      <c r="AP286" s="7">
        <v>44291</v>
      </c>
      <c r="AQ286" s="2" t="s">
        <v>3</v>
      </c>
      <c r="AR286" s="2">
        <v>3</v>
      </c>
      <c r="AS286" s="2">
        <v>105</v>
      </c>
      <c r="AT286" s="2">
        <v>102</v>
      </c>
      <c r="AU286" s="2">
        <f t="shared" si="24"/>
        <v>102</v>
      </c>
      <c r="AV286" s="2">
        <f>IF(AU286-AR286&gt;'Inputs and Outputs Part A'!$B$4,AU286-AR286-'Inputs and Outputs Part A'!$B$4,0)</f>
        <v>0</v>
      </c>
      <c r="AW286" s="2"/>
    </row>
    <row r="287" spans="1:49" x14ac:dyDescent="0.3">
      <c r="A287" s="6">
        <v>285</v>
      </c>
      <c r="B287" t="s">
        <v>1104</v>
      </c>
      <c r="C287" s="7">
        <v>44291</v>
      </c>
      <c r="D287" s="2" t="s">
        <v>2</v>
      </c>
      <c r="E287" s="2">
        <v>2</v>
      </c>
      <c r="F287" s="2">
        <v>99</v>
      </c>
      <c r="G287" s="2">
        <v>101</v>
      </c>
      <c r="H287">
        <f t="shared" si="20"/>
        <v>99</v>
      </c>
      <c r="I287">
        <f>IF(H287-E287&gt;'Inputs and Outputs Part A'!$B$4,H287-E287-'Inputs and Outputs Part A'!$B$4,0)</f>
        <v>0</v>
      </c>
      <c r="J287">
        <f>'Inputs and Outputs Part A'!$B$5*'Data Sheet B'!H287-'Inputs and Outputs Part A'!$B$6*'Data Sheet B'!I287</f>
        <v>3960</v>
      </c>
      <c r="L287" s="6">
        <v>285</v>
      </c>
      <c r="M287" t="s">
        <v>1104</v>
      </c>
      <c r="N287" s="7">
        <v>44291</v>
      </c>
      <c r="O287" s="2" t="s">
        <v>2</v>
      </c>
      <c r="P287" s="2">
        <v>2</v>
      </c>
      <c r="Q287" s="2">
        <v>99</v>
      </c>
      <c r="R287" s="2">
        <v>102</v>
      </c>
      <c r="S287" s="2">
        <f t="shared" si="21"/>
        <v>99</v>
      </c>
      <c r="T287" s="2">
        <f>IF(S287-P287&gt;'Inputs and Outputs Part A'!$B$4,S287-P287-'Inputs and Outputs Part A'!$B$4,0)</f>
        <v>0</v>
      </c>
      <c r="V287" s="6">
        <v>285</v>
      </c>
      <c r="W287" t="s">
        <v>1104</v>
      </c>
      <c r="X287" s="7">
        <v>44291</v>
      </c>
      <c r="Y287" s="2" t="s">
        <v>2</v>
      </c>
      <c r="Z287" s="2">
        <v>2</v>
      </c>
      <c r="AA287" s="2">
        <v>99</v>
      </c>
      <c r="AB287" s="2">
        <v>102</v>
      </c>
      <c r="AC287" s="2">
        <f t="shared" si="22"/>
        <v>99</v>
      </c>
      <c r="AD287" s="2">
        <f>IF(AC287-Z287&gt;'Inputs and Outputs Part A'!$B$4,AC287-Z287-'Inputs and Outputs Part A'!$B$4,0)</f>
        <v>0</v>
      </c>
      <c r="AE287" s="2"/>
      <c r="AF287" t="s">
        <v>1104</v>
      </c>
      <c r="AG287" s="7">
        <v>44291</v>
      </c>
      <c r="AH287" s="2" t="s">
        <v>2</v>
      </c>
      <c r="AI287" s="2">
        <v>2</v>
      </c>
      <c r="AJ287" s="2">
        <v>99</v>
      </c>
      <c r="AK287" s="2">
        <v>102</v>
      </c>
      <c r="AL287" s="2">
        <f t="shared" si="23"/>
        <v>99</v>
      </c>
      <c r="AM287" s="2">
        <f>IF(AL287-AI287&gt;'Inputs and Outputs Part A'!$B$4,AL287-AI287-'Inputs and Outputs Part A'!$B$4,0)</f>
        <v>0</v>
      </c>
      <c r="AN287" s="8"/>
      <c r="AO287" t="s">
        <v>1104</v>
      </c>
      <c r="AP287" s="7">
        <v>44291</v>
      </c>
      <c r="AQ287" s="2" t="s">
        <v>2</v>
      </c>
      <c r="AR287" s="2">
        <v>2</v>
      </c>
      <c r="AS287" s="2">
        <v>99</v>
      </c>
      <c r="AT287" s="2">
        <v>102</v>
      </c>
      <c r="AU287" s="2">
        <f t="shared" si="24"/>
        <v>99</v>
      </c>
      <c r="AV287" s="2">
        <f>IF(AU287-AR287&gt;'Inputs and Outputs Part A'!$B$4,AU287-AR287-'Inputs and Outputs Part A'!$B$4,0)</f>
        <v>0</v>
      </c>
      <c r="AW287" s="2"/>
    </row>
    <row r="288" spans="1:49" x14ac:dyDescent="0.3">
      <c r="A288" s="6">
        <v>286</v>
      </c>
      <c r="B288" t="s">
        <v>1103</v>
      </c>
      <c r="C288" s="7">
        <v>44292</v>
      </c>
      <c r="D288" s="2" t="s">
        <v>1</v>
      </c>
      <c r="E288" s="2">
        <v>8</v>
      </c>
      <c r="F288" s="2">
        <v>96</v>
      </c>
      <c r="G288" s="2">
        <v>101</v>
      </c>
      <c r="H288">
        <f t="shared" si="20"/>
        <v>96</v>
      </c>
      <c r="I288">
        <f>IF(H288-E288&gt;'Inputs and Outputs Part A'!$B$4,H288-E288-'Inputs and Outputs Part A'!$B$4,0)</f>
        <v>0</v>
      </c>
      <c r="J288">
        <f>'Inputs and Outputs Part A'!$B$5*'Data Sheet B'!H288-'Inputs and Outputs Part A'!$B$6*'Data Sheet B'!I288</f>
        <v>3840</v>
      </c>
      <c r="L288" s="6">
        <v>286</v>
      </c>
      <c r="M288" t="s">
        <v>1103</v>
      </c>
      <c r="N288" s="7">
        <v>44292</v>
      </c>
      <c r="O288" s="2" t="s">
        <v>1</v>
      </c>
      <c r="P288" s="2">
        <v>8</v>
      </c>
      <c r="Q288" s="2">
        <v>96</v>
      </c>
      <c r="R288" s="2">
        <v>102</v>
      </c>
      <c r="S288" s="2">
        <f t="shared" si="21"/>
        <v>96</v>
      </c>
      <c r="T288" s="2">
        <f>IF(S288-P288&gt;'Inputs and Outputs Part A'!$B$4,S288-P288-'Inputs and Outputs Part A'!$B$4,0)</f>
        <v>0</v>
      </c>
      <c r="V288" s="6">
        <v>286</v>
      </c>
      <c r="W288" t="s">
        <v>1103</v>
      </c>
      <c r="X288" s="7">
        <v>44292</v>
      </c>
      <c r="Y288" s="2" t="s">
        <v>1</v>
      </c>
      <c r="Z288" s="2">
        <v>8</v>
      </c>
      <c r="AA288" s="2">
        <v>96</v>
      </c>
      <c r="AB288" s="2">
        <v>102</v>
      </c>
      <c r="AC288" s="2">
        <f t="shared" si="22"/>
        <v>96</v>
      </c>
      <c r="AD288" s="2">
        <f>IF(AC288-Z288&gt;'Inputs and Outputs Part A'!$B$4,AC288-Z288-'Inputs and Outputs Part A'!$B$4,0)</f>
        <v>0</v>
      </c>
      <c r="AE288" s="2"/>
      <c r="AF288" t="s">
        <v>1103</v>
      </c>
      <c r="AG288" s="7">
        <v>44292</v>
      </c>
      <c r="AH288" s="2" t="s">
        <v>1</v>
      </c>
      <c r="AI288" s="2">
        <v>8</v>
      </c>
      <c r="AJ288" s="2">
        <v>96</v>
      </c>
      <c r="AK288" s="2">
        <v>102</v>
      </c>
      <c r="AL288" s="2">
        <f t="shared" si="23"/>
        <v>96</v>
      </c>
      <c r="AM288" s="2">
        <f>IF(AL288-AI288&gt;'Inputs and Outputs Part A'!$B$4,AL288-AI288-'Inputs and Outputs Part A'!$B$4,0)</f>
        <v>0</v>
      </c>
      <c r="AN288" s="8"/>
      <c r="AO288" t="s">
        <v>1103</v>
      </c>
      <c r="AP288" s="7">
        <v>44292</v>
      </c>
      <c r="AQ288" s="2" t="s">
        <v>1</v>
      </c>
      <c r="AR288" s="2">
        <v>8</v>
      </c>
      <c r="AS288" s="2">
        <v>96</v>
      </c>
      <c r="AT288" s="2">
        <v>102</v>
      </c>
      <c r="AU288" s="2">
        <f t="shared" si="24"/>
        <v>96</v>
      </c>
      <c r="AV288" s="2">
        <f>IF(AU288-AR288&gt;'Inputs and Outputs Part A'!$B$4,AU288-AR288-'Inputs and Outputs Part A'!$B$4,0)</f>
        <v>0</v>
      </c>
      <c r="AW288" s="2"/>
    </row>
    <row r="289" spans="1:49" x14ac:dyDescent="0.3">
      <c r="A289" s="6">
        <v>287</v>
      </c>
      <c r="B289" t="s">
        <v>1103</v>
      </c>
      <c r="C289" s="7">
        <v>44292</v>
      </c>
      <c r="D289" s="2" t="s">
        <v>3</v>
      </c>
      <c r="E289" s="2">
        <v>2</v>
      </c>
      <c r="F289" s="2">
        <v>104</v>
      </c>
      <c r="G289" s="2">
        <v>101</v>
      </c>
      <c r="H289">
        <f t="shared" si="20"/>
        <v>101</v>
      </c>
      <c r="I289">
        <f>IF(H289-E289&gt;'Inputs and Outputs Part A'!$B$4,H289-E289-'Inputs and Outputs Part A'!$B$4,0)</f>
        <v>0</v>
      </c>
      <c r="J289">
        <f>'Inputs and Outputs Part A'!$B$5*'Data Sheet B'!H289-'Inputs and Outputs Part A'!$B$6*'Data Sheet B'!I289</f>
        <v>4040</v>
      </c>
      <c r="L289" s="6">
        <v>287</v>
      </c>
      <c r="M289" t="s">
        <v>1103</v>
      </c>
      <c r="N289" s="7">
        <v>44292</v>
      </c>
      <c r="O289" s="2" t="s">
        <v>3</v>
      </c>
      <c r="P289" s="2">
        <v>2</v>
      </c>
      <c r="Q289" s="2">
        <v>104</v>
      </c>
      <c r="R289" s="2">
        <v>102</v>
      </c>
      <c r="S289" s="2">
        <f t="shared" si="21"/>
        <v>102</v>
      </c>
      <c r="T289" s="2">
        <f>IF(S289-P289&gt;'Inputs and Outputs Part A'!$B$4,S289-P289-'Inputs and Outputs Part A'!$B$4,0)</f>
        <v>0</v>
      </c>
      <c r="V289" s="6">
        <v>287</v>
      </c>
      <c r="W289" t="s">
        <v>1103</v>
      </c>
      <c r="X289" s="7">
        <v>44292</v>
      </c>
      <c r="Y289" s="2" t="s">
        <v>3</v>
      </c>
      <c r="Z289" s="2">
        <v>2</v>
      </c>
      <c r="AA289" s="2">
        <v>104</v>
      </c>
      <c r="AB289" s="2">
        <v>102</v>
      </c>
      <c r="AC289" s="2">
        <f t="shared" si="22"/>
        <v>102</v>
      </c>
      <c r="AD289" s="2">
        <f>IF(AC289-Z289&gt;'Inputs and Outputs Part A'!$B$4,AC289-Z289-'Inputs and Outputs Part A'!$B$4,0)</f>
        <v>0</v>
      </c>
      <c r="AE289" s="2"/>
      <c r="AF289" t="s">
        <v>1103</v>
      </c>
      <c r="AG289" s="7">
        <v>44292</v>
      </c>
      <c r="AH289" s="2" t="s">
        <v>3</v>
      </c>
      <c r="AI289" s="2">
        <v>2</v>
      </c>
      <c r="AJ289" s="2">
        <v>104</v>
      </c>
      <c r="AK289" s="2">
        <v>102</v>
      </c>
      <c r="AL289" s="2">
        <f t="shared" si="23"/>
        <v>102</v>
      </c>
      <c r="AM289" s="2">
        <f>IF(AL289-AI289&gt;'Inputs and Outputs Part A'!$B$4,AL289-AI289-'Inputs and Outputs Part A'!$B$4,0)</f>
        <v>0</v>
      </c>
      <c r="AN289" s="8"/>
      <c r="AO289" t="s">
        <v>1103</v>
      </c>
      <c r="AP289" s="7">
        <v>44292</v>
      </c>
      <c r="AQ289" s="2" t="s">
        <v>3</v>
      </c>
      <c r="AR289" s="2">
        <v>2</v>
      </c>
      <c r="AS289" s="2">
        <v>104</v>
      </c>
      <c r="AT289" s="2">
        <v>102</v>
      </c>
      <c r="AU289" s="2">
        <f t="shared" si="24"/>
        <v>102</v>
      </c>
      <c r="AV289" s="2">
        <f>IF(AU289-AR289&gt;'Inputs and Outputs Part A'!$B$4,AU289-AR289-'Inputs and Outputs Part A'!$B$4,0)</f>
        <v>0</v>
      </c>
      <c r="AW289" s="2"/>
    </row>
    <row r="290" spans="1:49" x14ac:dyDescent="0.3">
      <c r="A290" s="6">
        <v>288</v>
      </c>
      <c r="B290" t="s">
        <v>1103</v>
      </c>
      <c r="C290" s="7">
        <v>44292</v>
      </c>
      <c r="D290" s="2" t="s">
        <v>2</v>
      </c>
      <c r="E290" s="2">
        <v>0</v>
      </c>
      <c r="F290" s="2">
        <v>95</v>
      </c>
      <c r="G290" s="2">
        <v>101</v>
      </c>
      <c r="H290">
        <f t="shared" si="20"/>
        <v>95</v>
      </c>
      <c r="I290">
        <f>IF(H290-E290&gt;'Inputs and Outputs Part A'!$B$4,H290-E290-'Inputs and Outputs Part A'!$B$4,0)</f>
        <v>0</v>
      </c>
      <c r="J290">
        <f>'Inputs and Outputs Part A'!$B$5*'Data Sheet B'!H290-'Inputs and Outputs Part A'!$B$6*'Data Sheet B'!I290</f>
        <v>3800</v>
      </c>
      <c r="L290" s="6">
        <v>288</v>
      </c>
      <c r="M290" t="s">
        <v>1103</v>
      </c>
      <c r="N290" s="7">
        <v>44292</v>
      </c>
      <c r="O290" s="2" t="s">
        <v>2</v>
      </c>
      <c r="P290" s="2">
        <v>0</v>
      </c>
      <c r="Q290" s="2">
        <v>95</v>
      </c>
      <c r="R290" s="2">
        <v>102</v>
      </c>
      <c r="S290" s="2">
        <f t="shared" si="21"/>
        <v>95</v>
      </c>
      <c r="T290" s="2">
        <f>IF(S290-P290&gt;'Inputs and Outputs Part A'!$B$4,S290-P290-'Inputs and Outputs Part A'!$B$4,0)</f>
        <v>0</v>
      </c>
      <c r="V290" s="6">
        <v>288</v>
      </c>
      <c r="W290" t="s">
        <v>1103</v>
      </c>
      <c r="X290" s="7">
        <v>44292</v>
      </c>
      <c r="Y290" s="2" t="s">
        <v>2</v>
      </c>
      <c r="Z290" s="2">
        <v>0</v>
      </c>
      <c r="AA290" s="2">
        <v>95</v>
      </c>
      <c r="AB290" s="2">
        <v>102</v>
      </c>
      <c r="AC290" s="2">
        <f t="shared" si="22"/>
        <v>95</v>
      </c>
      <c r="AD290" s="2">
        <f>IF(AC290-Z290&gt;'Inputs and Outputs Part A'!$B$4,AC290-Z290-'Inputs and Outputs Part A'!$B$4,0)</f>
        <v>0</v>
      </c>
      <c r="AE290" s="2"/>
      <c r="AF290" t="s">
        <v>1103</v>
      </c>
      <c r="AG290" s="7">
        <v>44292</v>
      </c>
      <c r="AH290" s="2" t="s">
        <v>2</v>
      </c>
      <c r="AI290" s="2">
        <v>0</v>
      </c>
      <c r="AJ290" s="2">
        <v>95</v>
      </c>
      <c r="AK290" s="2">
        <v>102</v>
      </c>
      <c r="AL290" s="2">
        <f t="shared" si="23"/>
        <v>95</v>
      </c>
      <c r="AM290" s="2">
        <f>IF(AL290-AI290&gt;'Inputs and Outputs Part A'!$B$4,AL290-AI290-'Inputs and Outputs Part A'!$B$4,0)</f>
        <v>0</v>
      </c>
      <c r="AN290" s="8"/>
      <c r="AO290" t="s">
        <v>1103</v>
      </c>
      <c r="AP290" s="7">
        <v>44292</v>
      </c>
      <c r="AQ290" s="2" t="s">
        <v>2</v>
      </c>
      <c r="AR290" s="2">
        <v>0</v>
      </c>
      <c r="AS290" s="2">
        <v>95</v>
      </c>
      <c r="AT290" s="2">
        <v>102</v>
      </c>
      <c r="AU290" s="2">
        <f t="shared" si="24"/>
        <v>95</v>
      </c>
      <c r="AV290" s="2">
        <f>IF(AU290-AR290&gt;'Inputs and Outputs Part A'!$B$4,AU290-AR290-'Inputs and Outputs Part A'!$B$4,0)</f>
        <v>0</v>
      </c>
      <c r="AW290" s="2"/>
    </row>
    <row r="291" spans="1:49" x14ac:dyDescent="0.3">
      <c r="A291" s="6">
        <v>289</v>
      </c>
      <c r="B291" t="s">
        <v>1102</v>
      </c>
      <c r="C291" s="7">
        <v>44293</v>
      </c>
      <c r="D291" s="2" t="s">
        <v>1</v>
      </c>
      <c r="E291" s="2">
        <v>4</v>
      </c>
      <c r="F291" s="2">
        <v>103</v>
      </c>
      <c r="G291" s="2">
        <v>101</v>
      </c>
      <c r="H291">
        <f t="shared" si="20"/>
        <v>101</v>
      </c>
      <c r="I291">
        <f>IF(H291-E291&gt;'Inputs and Outputs Part A'!$B$4,H291-E291-'Inputs and Outputs Part A'!$B$4,0)</f>
        <v>0</v>
      </c>
      <c r="J291">
        <f>'Inputs and Outputs Part A'!$B$5*'Data Sheet B'!H291-'Inputs and Outputs Part A'!$B$6*'Data Sheet B'!I291</f>
        <v>4040</v>
      </c>
      <c r="L291" s="6">
        <v>289</v>
      </c>
      <c r="M291" t="s">
        <v>1102</v>
      </c>
      <c r="N291" s="7">
        <v>44293</v>
      </c>
      <c r="O291" s="2" t="s">
        <v>1</v>
      </c>
      <c r="P291" s="2">
        <v>4</v>
      </c>
      <c r="Q291" s="2">
        <v>103</v>
      </c>
      <c r="R291" s="2">
        <v>102</v>
      </c>
      <c r="S291" s="2">
        <f t="shared" si="21"/>
        <v>102</v>
      </c>
      <c r="T291" s="2">
        <f>IF(S291-P291&gt;'Inputs and Outputs Part A'!$B$4,S291-P291-'Inputs and Outputs Part A'!$B$4,0)</f>
        <v>0</v>
      </c>
      <c r="V291" s="6">
        <v>289</v>
      </c>
      <c r="W291" t="s">
        <v>1102</v>
      </c>
      <c r="X291" s="7">
        <v>44293</v>
      </c>
      <c r="Y291" s="2" t="s">
        <v>1</v>
      </c>
      <c r="Z291" s="2">
        <v>4</v>
      </c>
      <c r="AA291" s="2">
        <v>103</v>
      </c>
      <c r="AB291" s="2">
        <v>102</v>
      </c>
      <c r="AC291" s="2">
        <f t="shared" si="22"/>
        <v>102</v>
      </c>
      <c r="AD291" s="2">
        <f>IF(AC291-Z291&gt;'Inputs and Outputs Part A'!$B$4,AC291-Z291-'Inputs and Outputs Part A'!$B$4,0)</f>
        <v>0</v>
      </c>
      <c r="AE291" s="2"/>
      <c r="AF291" t="s">
        <v>1102</v>
      </c>
      <c r="AG291" s="7">
        <v>44293</v>
      </c>
      <c r="AH291" s="2" t="s">
        <v>1</v>
      </c>
      <c r="AI291" s="2">
        <v>4</v>
      </c>
      <c r="AJ291" s="2">
        <v>103</v>
      </c>
      <c r="AK291" s="2">
        <v>102</v>
      </c>
      <c r="AL291" s="2">
        <f t="shared" si="23"/>
        <v>102</v>
      </c>
      <c r="AM291" s="2">
        <f>IF(AL291-AI291&gt;'Inputs and Outputs Part A'!$B$4,AL291-AI291-'Inputs and Outputs Part A'!$B$4,0)</f>
        <v>0</v>
      </c>
      <c r="AN291" s="8"/>
      <c r="AO291" t="s">
        <v>1102</v>
      </c>
      <c r="AP291" s="7">
        <v>44293</v>
      </c>
      <c r="AQ291" s="2" t="s">
        <v>1</v>
      </c>
      <c r="AR291" s="2">
        <v>4</v>
      </c>
      <c r="AS291" s="2">
        <v>103</v>
      </c>
      <c r="AT291" s="2">
        <v>102</v>
      </c>
      <c r="AU291" s="2">
        <f t="shared" si="24"/>
        <v>102</v>
      </c>
      <c r="AV291" s="2">
        <f>IF(AU291-AR291&gt;'Inputs and Outputs Part A'!$B$4,AU291-AR291-'Inputs and Outputs Part A'!$B$4,0)</f>
        <v>0</v>
      </c>
      <c r="AW291" s="2"/>
    </row>
    <row r="292" spans="1:49" x14ac:dyDescent="0.3">
      <c r="A292" s="6">
        <v>290</v>
      </c>
      <c r="B292" t="s">
        <v>1102</v>
      </c>
      <c r="C292" s="7">
        <v>44293</v>
      </c>
      <c r="D292" s="2" t="s">
        <v>3</v>
      </c>
      <c r="E292" s="2">
        <v>2</v>
      </c>
      <c r="F292" s="2">
        <v>102</v>
      </c>
      <c r="G292" s="2">
        <v>101</v>
      </c>
      <c r="H292">
        <f t="shared" si="20"/>
        <v>101</v>
      </c>
      <c r="I292">
        <f>IF(H292-E292&gt;'Inputs and Outputs Part A'!$B$4,H292-E292-'Inputs and Outputs Part A'!$B$4,0)</f>
        <v>0</v>
      </c>
      <c r="J292">
        <f>'Inputs and Outputs Part A'!$B$5*'Data Sheet B'!H292-'Inputs and Outputs Part A'!$B$6*'Data Sheet B'!I292</f>
        <v>4040</v>
      </c>
      <c r="L292" s="6">
        <v>290</v>
      </c>
      <c r="M292" t="s">
        <v>1102</v>
      </c>
      <c r="N292" s="7">
        <v>44293</v>
      </c>
      <c r="O292" s="2" t="s">
        <v>3</v>
      </c>
      <c r="P292" s="2">
        <v>2</v>
      </c>
      <c r="Q292" s="2">
        <v>102</v>
      </c>
      <c r="R292" s="2">
        <v>102</v>
      </c>
      <c r="S292" s="2">
        <f t="shared" si="21"/>
        <v>102</v>
      </c>
      <c r="T292" s="2">
        <f>IF(S292-P292&gt;'Inputs and Outputs Part A'!$B$4,S292-P292-'Inputs and Outputs Part A'!$B$4,0)</f>
        <v>0</v>
      </c>
      <c r="V292" s="6">
        <v>290</v>
      </c>
      <c r="W292" t="s">
        <v>1102</v>
      </c>
      <c r="X292" s="7">
        <v>44293</v>
      </c>
      <c r="Y292" s="2" t="s">
        <v>3</v>
      </c>
      <c r="Z292" s="2">
        <v>2</v>
      </c>
      <c r="AA292" s="2">
        <v>102</v>
      </c>
      <c r="AB292" s="2">
        <v>102</v>
      </c>
      <c r="AC292" s="2">
        <f t="shared" si="22"/>
        <v>102</v>
      </c>
      <c r="AD292" s="2">
        <f>IF(AC292-Z292&gt;'Inputs and Outputs Part A'!$B$4,AC292-Z292-'Inputs and Outputs Part A'!$B$4,0)</f>
        <v>0</v>
      </c>
      <c r="AE292" s="2"/>
      <c r="AF292" t="s">
        <v>1102</v>
      </c>
      <c r="AG292" s="7">
        <v>44293</v>
      </c>
      <c r="AH292" s="2" t="s">
        <v>3</v>
      </c>
      <c r="AI292" s="2">
        <v>2</v>
      </c>
      <c r="AJ292" s="2">
        <v>102</v>
      </c>
      <c r="AK292" s="2">
        <v>102</v>
      </c>
      <c r="AL292" s="2">
        <f t="shared" si="23"/>
        <v>102</v>
      </c>
      <c r="AM292" s="2">
        <f>IF(AL292-AI292&gt;'Inputs and Outputs Part A'!$B$4,AL292-AI292-'Inputs and Outputs Part A'!$B$4,0)</f>
        <v>0</v>
      </c>
      <c r="AN292" s="8"/>
      <c r="AO292" t="s">
        <v>1102</v>
      </c>
      <c r="AP292" s="7">
        <v>44293</v>
      </c>
      <c r="AQ292" s="2" t="s">
        <v>3</v>
      </c>
      <c r="AR292" s="2">
        <v>2</v>
      </c>
      <c r="AS292" s="2">
        <v>102</v>
      </c>
      <c r="AT292" s="2">
        <v>102</v>
      </c>
      <c r="AU292" s="2">
        <f t="shared" si="24"/>
        <v>102</v>
      </c>
      <c r="AV292" s="2">
        <f>IF(AU292-AR292&gt;'Inputs and Outputs Part A'!$B$4,AU292-AR292-'Inputs and Outputs Part A'!$B$4,0)</f>
        <v>0</v>
      </c>
      <c r="AW292" s="2"/>
    </row>
    <row r="293" spans="1:49" x14ac:dyDescent="0.3">
      <c r="A293" s="6">
        <v>291</v>
      </c>
      <c r="B293" t="s">
        <v>1102</v>
      </c>
      <c r="C293" s="7">
        <v>44293</v>
      </c>
      <c r="D293" s="2" t="s">
        <v>2</v>
      </c>
      <c r="E293" s="2">
        <v>0</v>
      </c>
      <c r="F293" s="2">
        <v>116</v>
      </c>
      <c r="G293" s="2">
        <v>101</v>
      </c>
      <c r="H293">
        <f t="shared" si="20"/>
        <v>101</v>
      </c>
      <c r="I293">
        <f>IF(H293-E293&gt;'Inputs and Outputs Part A'!$B$4,H293-E293-'Inputs and Outputs Part A'!$B$4,0)</f>
        <v>1</v>
      </c>
      <c r="J293">
        <f>'Inputs and Outputs Part A'!$B$5*'Data Sheet B'!H293-'Inputs and Outputs Part A'!$B$6*'Data Sheet B'!I293</f>
        <v>3940</v>
      </c>
      <c r="L293" s="6">
        <v>291</v>
      </c>
      <c r="M293" t="s">
        <v>1102</v>
      </c>
      <c r="N293" s="7">
        <v>44293</v>
      </c>
      <c r="O293" s="2" t="s">
        <v>2</v>
      </c>
      <c r="P293" s="2">
        <v>0</v>
      </c>
      <c r="Q293" s="2">
        <v>116</v>
      </c>
      <c r="R293" s="2">
        <v>102</v>
      </c>
      <c r="S293" s="2">
        <f t="shared" si="21"/>
        <v>102</v>
      </c>
      <c r="T293" s="2">
        <f>IF(S293-P293&gt;'Inputs and Outputs Part A'!$B$4,S293-P293-'Inputs and Outputs Part A'!$B$4,0)</f>
        <v>2</v>
      </c>
      <c r="V293" s="6">
        <v>291</v>
      </c>
      <c r="W293" t="s">
        <v>1102</v>
      </c>
      <c r="X293" s="7">
        <v>44293</v>
      </c>
      <c r="Y293" s="2" t="s">
        <v>2</v>
      </c>
      <c r="Z293" s="2">
        <v>0</v>
      </c>
      <c r="AA293" s="2">
        <v>116</v>
      </c>
      <c r="AB293" s="2">
        <v>102</v>
      </c>
      <c r="AC293" s="2">
        <f t="shared" si="22"/>
        <v>102</v>
      </c>
      <c r="AD293" s="2">
        <f>IF(AC293-Z293&gt;'Inputs and Outputs Part A'!$B$4,AC293-Z293-'Inputs and Outputs Part A'!$B$4,0)</f>
        <v>2</v>
      </c>
      <c r="AE293" s="2"/>
      <c r="AF293" t="s">
        <v>1102</v>
      </c>
      <c r="AG293" s="7">
        <v>44293</v>
      </c>
      <c r="AH293" s="2" t="s">
        <v>2</v>
      </c>
      <c r="AI293" s="2">
        <v>0</v>
      </c>
      <c r="AJ293" s="2">
        <v>116</v>
      </c>
      <c r="AK293" s="2">
        <v>102</v>
      </c>
      <c r="AL293" s="2">
        <f t="shared" si="23"/>
        <v>102</v>
      </c>
      <c r="AM293" s="2">
        <f>IF(AL293-AI293&gt;'Inputs and Outputs Part A'!$B$4,AL293-AI293-'Inputs and Outputs Part A'!$B$4,0)</f>
        <v>2</v>
      </c>
      <c r="AN293" s="8"/>
      <c r="AO293" t="s">
        <v>1102</v>
      </c>
      <c r="AP293" s="7">
        <v>44293</v>
      </c>
      <c r="AQ293" s="2" t="s">
        <v>2</v>
      </c>
      <c r="AR293" s="2">
        <v>0</v>
      </c>
      <c r="AS293" s="2">
        <v>116</v>
      </c>
      <c r="AT293" s="2">
        <v>102</v>
      </c>
      <c r="AU293" s="2">
        <f t="shared" si="24"/>
        <v>102</v>
      </c>
      <c r="AV293" s="2">
        <f>IF(AU293-AR293&gt;'Inputs and Outputs Part A'!$B$4,AU293-AR293-'Inputs and Outputs Part A'!$B$4,0)</f>
        <v>2</v>
      </c>
      <c r="AW293" s="2"/>
    </row>
    <row r="294" spans="1:49" x14ac:dyDescent="0.3">
      <c r="A294" s="6">
        <v>292</v>
      </c>
      <c r="B294" t="s">
        <v>1100</v>
      </c>
      <c r="C294" s="7">
        <v>44294</v>
      </c>
      <c r="D294" s="2" t="s">
        <v>1</v>
      </c>
      <c r="E294" s="2">
        <v>1</v>
      </c>
      <c r="F294" s="2">
        <v>100</v>
      </c>
      <c r="G294" s="2">
        <v>101</v>
      </c>
      <c r="H294">
        <f t="shared" si="20"/>
        <v>100</v>
      </c>
      <c r="I294">
        <f>IF(H294-E294&gt;'Inputs and Outputs Part A'!$B$4,H294-E294-'Inputs and Outputs Part A'!$B$4,0)</f>
        <v>0</v>
      </c>
      <c r="J294">
        <f>'Inputs and Outputs Part A'!$B$5*'Data Sheet B'!H294-'Inputs and Outputs Part A'!$B$6*'Data Sheet B'!I294</f>
        <v>4000</v>
      </c>
      <c r="L294" s="6">
        <v>292</v>
      </c>
      <c r="M294" t="s">
        <v>1100</v>
      </c>
      <c r="N294" s="7">
        <v>44294</v>
      </c>
      <c r="O294" s="2" t="s">
        <v>1</v>
      </c>
      <c r="P294" s="2">
        <v>1</v>
      </c>
      <c r="Q294" s="2">
        <v>100</v>
      </c>
      <c r="R294" s="2">
        <v>102</v>
      </c>
      <c r="S294" s="2">
        <f t="shared" si="21"/>
        <v>100</v>
      </c>
      <c r="T294" s="2">
        <f>IF(S294-P294&gt;'Inputs and Outputs Part A'!$B$4,S294-P294-'Inputs and Outputs Part A'!$B$4,0)</f>
        <v>0</v>
      </c>
      <c r="V294" s="6">
        <v>292</v>
      </c>
      <c r="W294" t="s">
        <v>1100</v>
      </c>
      <c r="X294" s="7">
        <v>44294</v>
      </c>
      <c r="Y294" s="2" t="s">
        <v>1</v>
      </c>
      <c r="Z294" s="2">
        <v>1</v>
      </c>
      <c r="AA294" s="2">
        <v>100</v>
      </c>
      <c r="AB294" s="2">
        <v>102</v>
      </c>
      <c r="AC294" s="2">
        <f t="shared" si="22"/>
        <v>100</v>
      </c>
      <c r="AD294" s="2">
        <f>IF(AC294-Z294&gt;'Inputs and Outputs Part A'!$B$4,AC294-Z294-'Inputs and Outputs Part A'!$B$4,0)</f>
        <v>0</v>
      </c>
      <c r="AE294" s="2"/>
      <c r="AF294" t="s">
        <v>1100</v>
      </c>
      <c r="AG294" s="7">
        <v>44294</v>
      </c>
      <c r="AH294" s="2" t="s">
        <v>1</v>
      </c>
      <c r="AI294" s="2">
        <v>1</v>
      </c>
      <c r="AJ294" s="2">
        <v>100</v>
      </c>
      <c r="AK294" s="2">
        <v>102</v>
      </c>
      <c r="AL294" s="2">
        <f t="shared" si="23"/>
        <v>100</v>
      </c>
      <c r="AM294" s="2">
        <f>IF(AL294-AI294&gt;'Inputs and Outputs Part A'!$B$4,AL294-AI294-'Inputs and Outputs Part A'!$B$4,0)</f>
        <v>0</v>
      </c>
      <c r="AN294" s="8"/>
      <c r="AO294" t="s">
        <v>1100</v>
      </c>
      <c r="AP294" s="7">
        <v>44294</v>
      </c>
      <c r="AQ294" s="2" t="s">
        <v>1</v>
      </c>
      <c r="AR294" s="2">
        <v>1</v>
      </c>
      <c r="AS294" s="2">
        <v>100</v>
      </c>
      <c r="AT294" s="2">
        <v>102</v>
      </c>
      <c r="AU294" s="2">
        <f t="shared" si="24"/>
        <v>100</v>
      </c>
      <c r="AV294" s="2">
        <f>IF(AU294-AR294&gt;'Inputs and Outputs Part A'!$B$4,AU294-AR294-'Inputs and Outputs Part A'!$B$4,0)</f>
        <v>0</v>
      </c>
      <c r="AW294" s="2"/>
    </row>
    <row r="295" spans="1:49" x14ac:dyDescent="0.3">
      <c r="A295" s="6">
        <v>293</v>
      </c>
      <c r="B295" t="s">
        <v>1100</v>
      </c>
      <c r="C295" s="7">
        <v>44294</v>
      </c>
      <c r="D295" s="2" t="s">
        <v>3</v>
      </c>
      <c r="E295" s="2">
        <v>3</v>
      </c>
      <c r="F295" s="2">
        <v>106</v>
      </c>
      <c r="G295" s="2">
        <v>101</v>
      </c>
      <c r="H295">
        <f t="shared" si="20"/>
        <v>101</v>
      </c>
      <c r="I295">
        <f>IF(H295-E295&gt;'Inputs and Outputs Part A'!$B$4,H295-E295-'Inputs and Outputs Part A'!$B$4,0)</f>
        <v>0</v>
      </c>
      <c r="J295">
        <f>'Inputs and Outputs Part A'!$B$5*'Data Sheet B'!H295-'Inputs and Outputs Part A'!$B$6*'Data Sheet B'!I295</f>
        <v>4040</v>
      </c>
      <c r="L295" s="6">
        <v>293</v>
      </c>
      <c r="M295" t="s">
        <v>1100</v>
      </c>
      <c r="N295" s="7">
        <v>44294</v>
      </c>
      <c r="O295" s="2" t="s">
        <v>3</v>
      </c>
      <c r="P295" s="2">
        <v>3</v>
      </c>
      <c r="Q295" s="2">
        <v>106</v>
      </c>
      <c r="R295" s="2">
        <v>102</v>
      </c>
      <c r="S295" s="2">
        <f t="shared" si="21"/>
        <v>102</v>
      </c>
      <c r="T295" s="2">
        <f>IF(S295-P295&gt;'Inputs and Outputs Part A'!$B$4,S295-P295-'Inputs and Outputs Part A'!$B$4,0)</f>
        <v>0</v>
      </c>
      <c r="V295" s="6">
        <v>293</v>
      </c>
      <c r="W295" t="s">
        <v>1100</v>
      </c>
      <c r="X295" s="7">
        <v>44294</v>
      </c>
      <c r="Y295" s="2" t="s">
        <v>3</v>
      </c>
      <c r="Z295" s="2">
        <v>3</v>
      </c>
      <c r="AA295" s="2">
        <v>106</v>
      </c>
      <c r="AB295" s="2">
        <v>102</v>
      </c>
      <c r="AC295" s="2">
        <f t="shared" si="22"/>
        <v>102</v>
      </c>
      <c r="AD295" s="2">
        <f>IF(AC295-Z295&gt;'Inputs and Outputs Part A'!$B$4,AC295-Z295-'Inputs and Outputs Part A'!$B$4,0)</f>
        <v>0</v>
      </c>
      <c r="AE295" s="2"/>
      <c r="AF295" t="s">
        <v>1100</v>
      </c>
      <c r="AG295" s="7">
        <v>44294</v>
      </c>
      <c r="AH295" s="2" t="s">
        <v>3</v>
      </c>
      <c r="AI295" s="2">
        <v>3</v>
      </c>
      <c r="AJ295" s="2">
        <v>106</v>
      </c>
      <c r="AK295" s="2">
        <v>102</v>
      </c>
      <c r="AL295" s="2">
        <f t="shared" si="23"/>
        <v>102</v>
      </c>
      <c r="AM295" s="2">
        <f>IF(AL295-AI295&gt;'Inputs and Outputs Part A'!$B$4,AL295-AI295-'Inputs and Outputs Part A'!$B$4,0)</f>
        <v>0</v>
      </c>
      <c r="AN295" s="8"/>
      <c r="AO295" t="s">
        <v>1100</v>
      </c>
      <c r="AP295" s="7">
        <v>44294</v>
      </c>
      <c r="AQ295" s="2" t="s">
        <v>3</v>
      </c>
      <c r="AR295" s="2">
        <v>3</v>
      </c>
      <c r="AS295" s="2">
        <v>106</v>
      </c>
      <c r="AT295" s="2">
        <v>102</v>
      </c>
      <c r="AU295" s="2">
        <f t="shared" si="24"/>
        <v>102</v>
      </c>
      <c r="AV295" s="2">
        <f>IF(AU295-AR295&gt;'Inputs and Outputs Part A'!$B$4,AU295-AR295-'Inputs and Outputs Part A'!$B$4,0)</f>
        <v>0</v>
      </c>
      <c r="AW295" s="2"/>
    </row>
    <row r="296" spans="1:49" x14ac:dyDescent="0.3">
      <c r="A296" s="6">
        <v>294</v>
      </c>
      <c r="B296" t="s">
        <v>1100</v>
      </c>
      <c r="C296" s="7">
        <v>44294</v>
      </c>
      <c r="D296" s="2" t="s">
        <v>2</v>
      </c>
      <c r="E296" s="2">
        <v>1</v>
      </c>
      <c r="F296" s="2">
        <v>109</v>
      </c>
      <c r="G296" s="2">
        <v>101</v>
      </c>
      <c r="H296">
        <f t="shared" si="20"/>
        <v>101</v>
      </c>
      <c r="I296">
        <f>IF(H296-E296&gt;'Inputs and Outputs Part A'!$B$4,H296-E296-'Inputs and Outputs Part A'!$B$4,0)</f>
        <v>0</v>
      </c>
      <c r="J296">
        <f>'Inputs and Outputs Part A'!$B$5*'Data Sheet B'!H296-'Inputs and Outputs Part A'!$B$6*'Data Sheet B'!I296</f>
        <v>4040</v>
      </c>
      <c r="L296" s="6">
        <v>294</v>
      </c>
      <c r="M296" t="s">
        <v>1100</v>
      </c>
      <c r="N296" s="7">
        <v>44294</v>
      </c>
      <c r="O296" s="2" t="s">
        <v>2</v>
      </c>
      <c r="P296" s="2">
        <v>1</v>
      </c>
      <c r="Q296" s="2">
        <v>109</v>
      </c>
      <c r="R296" s="2">
        <v>102</v>
      </c>
      <c r="S296" s="2">
        <f t="shared" si="21"/>
        <v>102</v>
      </c>
      <c r="T296" s="2">
        <f>IF(S296-P296&gt;'Inputs and Outputs Part A'!$B$4,S296-P296-'Inputs and Outputs Part A'!$B$4,0)</f>
        <v>1</v>
      </c>
      <c r="V296" s="6">
        <v>294</v>
      </c>
      <c r="W296" t="s">
        <v>1100</v>
      </c>
      <c r="X296" s="7">
        <v>44294</v>
      </c>
      <c r="Y296" s="2" t="s">
        <v>2</v>
      </c>
      <c r="Z296" s="2">
        <v>1</v>
      </c>
      <c r="AA296" s="2">
        <v>109</v>
      </c>
      <c r="AB296" s="2">
        <v>102</v>
      </c>
      <c r="AC296" s="2">
        <f t="shared" si="22"/>
        <v>102</v>
      </c>
      <c r="AD296" s="2">
        <f>IF(AC296-Z296&gt;'Inputs and Outputs Part A'!$B$4,AC296-Z296-'Inputs and Outputs Part A'!$B$4,0)</f>
        <v>1</v>
      </c>
      <c r="AE296" s="2"/>
      <c r="AF296" t="s">
        <v>1100</v>
      </c>
      <c r="AG296" s="7">
        <v>44294</v>
      </c>
      <c r="AH296" s="2" t="s">
        <v>2</v>
      </c>
      <c r="AI296" s="2">
        <v>1</v>
      </c>
      <c r="AJ296" s="2">
        <v>109</v>
      </c>
      <c r="AK296" s="2">
        <v>102</v>
      </c>
      <c r="AL296" s="2">
        <f t="shared" si="23"/>
        <v>102</v>
      </c>
      <c r="AM296" s="2">
        <f>IF(AL296-AI296&gt;'Inputs and Outputs Part A'!$B$4,AL296-AI296-'Inputs and Outputs Part A'!$B$4,0)</f>
        <v>1</v>
      </c>
      <c r="AN296" s="8"/>
      <c r="AO296" t="s">
        <v>1100</v>
      </c>
      <c r="AP296" s="7">
        <v>44294</v>
      </c>
      <c r="AQ296" s="2" t="s">
        <v>2</v>
      </c>
      <c r="AR296" s="2">
        <v>1</v>
      </c>
      <c r="AS296" s="2">
        <v>109</v>
      </c>
      <c r="AT296" s="2">
        <v>102</v>
      </c>
      <c r="AU296" s="2">
        <f t="shared" si="24"/>
        <v>102</v>
      </c>
      <c r="AV296" s="2">
        <f>IF(AU296-AR296&gt;'Inputs and Outputs Part A'!$B$4,AU296-AR296-'Inputs and Outputs Part A'!$B$4,0)</f>
        <v>1</v>
      </c>
      <c r="AW296" s="2"/>
    </row>
    <row r="297" spans="1:49" x14ac:dyDescent="0.3">
      <c r="A297" s="6">
        <v>295</v>
      </c>
      <c r="B297" t="s">
        <v>1101</v>
      </c>
      <c r="C297" s="7">
        <v>44295</v>
      </c>
      <c r="D297" s="2" t="s">
        <v>1</v>
      </c>
      <c r="E297" s="2">
        <v>2</v>
      </c>
      <c r="F297" s="2">
        <v>106</v>
      </c>
      <c r="G297" s="2">
        <v>101</v>
      </c>
      <c r="H297">
        <f t="shared" si="20"/>
        <v>101</v>
      </c>
      <c r="I297">
        <f>IF(H297-E297&gt;'Inputs and Outputs Part A'!$B$4,H297-E297-'Inputs and Outputs Part A'!$B$4,0)</f>
        <v>0</v>
      </c>
      <c r="J297">
        <f>'Inputs and Outputs Part A'!$B$5*'Data Sheet B'!H297-'Inputs and Outputs Part A'!$B$6*'Data Sheet B'!I297</f>
        <v>4040</v>
      </c>
      <c r="L297" s="6">
        <v>295</v>
      </c>
      <c r="M297" t="s">
        <v>1101</v>
      </c>
      <c r="N297" s="7">
        <v>44295</v>
      </c>
      <c r="O297" s="2" t="s">
        <v>1</v>
      </c>
      <c r="P297" s="2">
        <v>2</v>
      </c>
      <c r="Q297" s="2">
        <v>106</v>
      </c>
      <c r="R297" s="2">
        <v>102</v>
      </c>
      <c r="S297" s="2">
        <f t="shared" si="21"/>
        <v>102</v>
      </c>
      <c r="T297" s="2">
        <f>IF(S297-P297&gt;'Inputs and Outputs Part A'!$B$4,S297-P297-'Inputs and Outputs Part A'!$B$4,0)</f>
        <v>0</v>
      </c>
      <c r="V297" s="6">
        <v>295</v>
      </c>
      <c r="W297" t="s">
        <v>1101</v>
      </c>
      <c r="X297" s="7">
        <v>44295</v>
      </c>
      <c r="Y297" s="2" t="s">
        <v>1</v>
      </c>
      <c r="Z297" s="2">
        <v>2</v>
      </c>
      <c r="AA297" s="2">
        <v>106</v>
      </c>
      <c r="AB297" s="2">
        <v>102</v>
      </c>
      <c r="AC297" s="2">
        <f t="shared" si="22"/>
        <v>102</v>
      </c>
      <c r="AD297" s="2">
        <f>IF(AC297-Z297&gt;'Inputs and Outputs Part A'!$B$4,AC297-Z297-'Inputs and Outputs Part A'!$B$4,0)</f>
        <v>0</v>
      </c>
      <c r="AE297" s="2"/>
      <c r="AF297" t="s">
        <v>1101</v>
      </c>
      <c r="AG297" s="7">
        <v>44295</v>
      </c>
      <c r="AH297" s="2" t="s">
        <v>1</v>
      </c>
      <c r="AI297" s="2">
        <v>2</v>
      </c>
      <c r="AJ297" s="2">
        <v>106</v>
      </c>
      <c r="AK297" s="2">
        <v>102</v>
      </c>
      <c r="AL297" s="2">
        <f t="shared" si="23"/>
        <v>102</v>
      </c>
      <c r="AM297" s="2">
        <f>IF(AL297-AI297&gt;'Inputs and Outputs Part A'!$B$4,AL297-AI297-'Inputs and Outputs Part A'!$B$4,0)</f>
        <v>0</v>
      </c>
      <c r="AN297" s="8"/>
      <c r="AO297" t="s">
        <v>1101</v>
      </c>
      <c r="AP297" s="7">
        <v>44295</v>
      </c>
      <c r="AQ297" s="2" t="s">
        <v>1</v>
      </c>
      <c r="AR297" s="2">
        <v>2</v>
      </c>
      <c r="AS297" s="2">
        <v>106</v>
      </c>
      <c r="AT297" s="2">
        <v>102</v>
      </c>
      <c r="AU297" s="2">
        <f t="shared" si="24"/>
        <v>102</v>
      </c>
      <c r="AV297" s="2">
        <f>IF(AU297-AR297&gt;'Inputs and Outputs Part A'!$B$4,AU297-AR297-'Inputs and Outputs Part A'!$B$4,0)</f>
        <v>0</v>
      </c>
      <c r="AW297" s="2"/>
    </row>
    <row r="298" spans="1:49" x14ac:dyDescent="0.3">
      <c r="A298" s="6">
        <v>296</v>
      </c>
      <c r="B298" t="s">
        <v>1101</v>
      </c>
      <c r="C298" s="7">
        <v>44295</v>
      </c>
      <c r="D298" s="2" t="s">
        <v>3</v>
      </c>
      <c r="E298" s="2">
        <v>3</v>
      </c>
      <c r="F298" s="2">
        <v>107</v>
      </c>
      <c r="G298" s="2">
        <v>101</v>
      </c>
      <c r="H298">
        <f t="shared" si="20"/>
        <v>101</v>
      </c>
      <c r="I298">
        <f>IF(H298-E298&gt;'Inputs and Outputs Part A'!$B$4,H298-E298-'Inputs and Outputs Part A'!$B$4,0)</f>
        <v>0</v>
      </c>
      <c r="J298">
        <f>'Inputs and Outputs Part A'!$B$5*'Data Sheet B'!H298-'Inputs and Outputs Part A'!$B$6*'Data Sheet B'!I298</f>
        <v>4040</v>
      </c>
      <c r="L298" s="6">
        <v>296</v>
      </c>
      <c r="M298" t="s">
        <v>1101</v>
      </c>
      <c r="N298" s="7">
        <v>44295</v>
      </c>
      <c r="O298" s="2" t="s">
        <v>3</v>
      </c>
      <c r="P298" s="2">
        <v>3</v>
      </c>
      <c r="Q298" s="2">
        <v>107</v>
      </c>
      <c r="R298" s="2">
        <v>102</v>
      </c>
      <c r="S298" s="2">
        <f t="shared" si="21"/>
        <v>102</v>
      </c>
      <c r="T298" s="2">
        <f>IF(S298-P298&gt;'Inputs and Outputs Part A'!$B$4,S298-P298-'Inputs and Outputs Part A'!$B$4,0)</f>
        <v>0</v>
      </c>
      <c r="V298" s="6">
        <v>296</v>
      </c>
      <c r="W298" t="s">
        <v>1101</v>
      </c>
      <c r="X298" s="7">
        <v>44295</v>
      </c>
      <c r="Y298" s="2" t="s">
        <v>3</v>
      </c>
      <c r="Z298" s="2">
        <v>3</v>
      </c>
      <c r="AA298" s="2">
        <v>107</v>
      </c>
      <c r="AB298" s="2">
        <v>102</v>
      </c>
      <c r="AC298" s="2">
        <f t="shared" si="22"/>
        <v>102</v>
      </c>
      <c r="AD298" s="2">
        <f>IF(AC298-Z298&gt;'Inputs and Outputs Part A'!$B$4,AC298-Z298-'Inputs and Outputs Part A'!$B$4,0)</f>
        <v>0</v>
      </c>
      <c r="AE298" s="2"/>
      <c r="AF298" t="s">
        <v>1101</v>
      </c>
      <c r="AG298" s="7">
        <v>44295</v>
      </c>
      <c r="AH298" s="2" t="s">
        <v>3</v>
      </c>
      <c r="AI298" s="2">
        <v>3</v>
      </c>
      <c r="AJ298" s="2">
        <v>107</v>
      </c>
      <c r="AK298" s="2">
        <v>102</v>
      </c>
      <c r="AL298" s="2">
        <f t="shared" si="23"/>
        <v>102</v>
      </c>
      <c r="AM298" s="2">
        <f>IF(AL298-AI298&gt;'Inputs and Outputs Part A'!$B$4,AL298-AI298-'Inputs and Outputs Part A'!$B$4,0)</f>
        <v>0</v>
      </c>
      <c r="AN298" s="8"/>
      <c r="AO298" t="s">
        <v>1101</v>
      </c>
      <c r="AP298" s="7">
        <v>44295</v>
      </c>
      <c r="AQ298" s="2" t="s">
        <v>3</v>
      </c>
      <c r="AR298" s="2">
        <v>3</v>
      </c>
      <c r="AS298" s="2">
        <v>107</v>
      </c>
      <c r="AT298" s="2">
        <v>102</v>
      </c>
      <c r="AU298" s="2">
        <f t="shared" si="24"/>
        <v>102</v>
      </c>
      <c r="AV298" s="2">
        <f>IF(AU298-AR298&gt;'Inputs and Outputs Part A'!$B$4,AU298-AR298-'Inputs and Outputs Part A'!$B$4,0)</f>
        <v>0</v>
      </c>
      <c r="AW298" s="2"/>
    </row>
    <row r="299" spans="1:49" x14ac:dyDescent="0.3">
      <c r="A299" s="6">
        <v>297</v>
      </c>
      <c r="B299" t="s">
        <v>1101</v>
      </c>
      <c r="C299" s="7">
        <v>44295</v>
      </c>
      <c r="D299" s="2" t="s">
        <v>2</v>
      </c>
      <c r="E299" s="2">
        <v>1</v>
      </c>
      <c r="F299" s="2">
        <v>108</v>
      </c>
      <c r="G299" s="2">
        <v>101</v>
      </c>
      <c r="H299">
        <f t="shared" si="20"/>
        <v>101</v>
      </c>
      <c r="I299">
        <f>IF(H299-E299&gt;'Inputs and Outputs Part A'!$B$4,H299-E299-'Inputs and Outputs Part A'!$B$4,0)</f>
        <v>0</v>
      </c>
      <c r="J299">
        <f>'Inputs and Outputs Part A'!$B$5*'Data Sheet B'!H299-'Inputs and Outputs Part A'!$B$6*'Data Sheet B'!I299</f>
        <v>4040</v>
      </c>
      <c r="L299" s="6">
        <v>297</v>
      </c>
      <c r="M299" t="s">
        <v>1101</v>
      </c>
      <c r="N299" s="7">
        <v>44295</v>
      </c>
      <c r="O299" s="2" t="s">
        <v>2</v>
      </c>
      <c r="P299" s="2">
        <v>1</v>
      </c>
      <c r="Q299" s="2">
        <v>108</v>
      </c>
      <c r="R299" s="2">
        <v>102</v>
      </c>
      <c r="S299" s="2">
        <f t="shared" si="21"/>
        <v>102</v>
      </c>
      <c r="T299" s="2">
        <f>IF(S299-P299&gt;'Inputs and Outputs Part A'!$B$4,S299-P299-'Inputs and Outputs Part A'!$B$4,0)</f>
        <v>1</v>
      </c>
      <c r="V299" s="6">
        <v>297</v>
      </c>
      <c r="W299" t="s">
        <v>1101</v>
      </c>
      <c r="X299" s="7">
        <v>44295</v>
      </c>
      <c r="Y299" s="2" t="s">
        <v>2</v>
      </c>
      <c r="Z299" s="2">
        <v>1</v>
      </c>
      <c r="AA299" s="2">
        <v>108</v>
      </c>
      <c r="AB299" s="2">
        <v>102</v>
      </c>
      <c r="AC299" s="2">
        <f t="shared" si="22"/>
        <v>102</v>
      </c>
      <c r="AD299" s="2">
        <f>IF(AC299-Z299&gt;'Inputs and Outputs Part A'!$B$4,AC299-Z299-'Inputs and Outputs Part A'!$B$4,0)</f>
        <v>1</v>
      </c>
      <c r="AE299" s="2"/>
      <c r="AF299" t="s">
        <v>1101</v>
      </c>
      <c r="AG299" s="7">
        <v>44295</v>
      </c>
      <c r="AH299" s="2" t="s">
        <v>2</v>
      </c>
      <c r="AI299" s="2">
        <v>1</v>
      </c>
      <c r="AJ299" s="2">
        <v>108</v>
      </c>
      <c r="AK299" s="2">
        <v>102</v>
      </c>
      <c r="AL299" s="2">
        <f t="shared" si="23"/>
        <v>102</v>
      </c>
      <c r="AM299" s="2">
        <f>IF(AL299-AI299&gt;'Inputs and Outputs Part A'!$B$4,AL299-AI299-'Inputs and Outputs Part A'!$B$4,0)</f>
        <v>1</v>
      </c>
      <c r="AN299" s="8"/>
      <c r="AO299" t="s">
        <v>1101</v>
      </c>
      <c r="AP299" s="7">
        <v>44295</v>
      </c>
      <c r="AQ299" s="2" t="s">
        <v>2</v>
      </c>
      <c r="AR299" s="2">
        <v>1</v>
      </c>
      <c r="AS299" s="2">
        <v>108</v>
      </c>
      <c r="AT299" s="2">
        <v>102</v>
      </c>
      <c r="AU299" s="2">
        <f t="shared" si="24"/>
        <v>102</v>
      </c>
      <c r="AV299" s="2">
        <f>IF(AU299-AR299&gt;'Inputs and Outputs Part A'!$B$4,AU299-AR299-'Inputs and Outputs Part A'!$B$4,0)</f>
        <v>1</v>
      </c>
      <c r="AW299" s="2"/>
    </row>
    <row r="300" spans="1:49" x14ac:dyDescent="0.3">
      <c r="A300" s="6">
        <v>298</v>
      </c>
      <c r="B300" t="s">
        <v>1106</v>
      </c>
      <c r="C300" s="7">
        <v>44296</v>
      </c>
      <c r="D300" s="2" t="s">
        <v>1</v>
      </c>
      <c r="E300" s="2">
        <v>3</v>
      </c>
      <c r="F300" s="2">
        <v>110</v>
      </c>
      <c r="G300" s="2">
        <v>101</v>
      </c>
      <c r="H300">
        <f t="shared" si="20"/>
        <v>101</v>
      </c>
      <c r="I300">
        <f>IF(H300-E300&gt;'Inputs and Outputs Part A'!$B$4,H300-E300-'Inputs and Outputs Part A'!$B$4,0)</f>
        <v>0</v>
      </c>
      <c r="J300">
        <f>'Inputs and Outputs Part A'!$B$5*'Data Sheet B'!H300-'Inputs and Outputs Part A'!$B$6*'Data Sheet B'!I300</f>
        <v>4040</v>
      </c>
      <c r="L300" s="6">
        <v>298</v>
      </c>
      <c r="M300" t="s">
        <v>1106</v>
      </c>
      <c r="N300" s="7">
        <v>44296</v>
      </c>
      <c r="O300" s="2" t="s">
        <v>1</v>
      </c>
      <c r="P300" s="2">
        <v>3</v>
      </c>
      <c r="Q300" s="2">
        <v>110</v>
      </c>
      <c r="R300" s="2">
        <v>102</v>
      </c>
      <c r="S300" s="2">
        <f t="shared" si="21"/>
        <v>102</v>
      </c>
      <c r="T300" s="2">
        <f>IF(S300-P300&gt;'Inputs and Outputs Part A'!$B$4,S300-P300-'Inputs and Outputs Part A'!$B$4,0)</f>
        <v>0</v>
      </c>
      <c r="V300" s="6">
        <v>298</v>
      </c>
      <c r="W300" t="s">
        <v>1106</v>
      </c>
      <c r="X300" s="7">
        <v>44296</v>
      </c>
      <c r="Y300" s="2" t="s">
        <v>1</v>
      </c>
      <c r="Z300" s="2">
        <v>3</v>
      </c>
      <c r="AA300" s="2">
        <v>110</v>
      </c>
      <c r="AB300" s="2">
        <v>102</v>
      </c>
      <c r="AC300" s="2">
        <f t="shared" si="22"/>
        <v>102</v>
      </c>
      <c r="AD300" s="2">
        <f>IF(AC300-Z300&gt;'Inputs and Outputs Part A'!$B$4,AC300-Z300-'Inputs and Outputs Part A'!$B$4,0)</f>
        <v>0</v>
      </c>
      <c r="AE300" s="2"/>
      <c r="AF300" t="s">
        <v>1106</v>
      </c>
      <c r="AG300" s="7">
        <v>44296</v>
      </c>
      <c r="AH300" s="2" t="s">
        <v>1</v>
      </c>
      <c r="AI300" s="2">
        <v>3</v>
      </c>
      <c r="AJ300" s="2">
        <v>110</v>
      </c>
      <c r="AK300" s="2">
        <v>102</v>
      </c>
      <c r="AL300" s="2">
        <f t="shared" si="23"/>
        <v>102</v>
      </c>
      <c r="AM300" s="2">
        <f>IF(AL300-AI300&gt;'Inputs and Outputs Part A'!$B$4,AL300-AI300-'Inputs and Outputs Part A'!$B$4,0)</f>
        <v>0</v>
      </c>
      <c r="AN300" s="8"/>
      <c r="AO300" t="s">
        <v>1106</v>
      </c>
      <c r="AP300" s="7">
        <v>44296</v>
      </c>
      <c r="AQ300" s="2" t="s">
        <v>1</v>
      </c>
      <c r="AR300" s="2">
        <v>3</v>
      </c>
      <c r="AS300" s="2">
        <v>110</v>
      </c>
      <c r="AT300" s="2">
        <v>102</v>
      </c>
      <c r="AU300" s="2">
        <f t="shared" si="24"/>
        <v>102</v>
      </c>
      <c r="AV300" s="2">
        <f>IF(AU300-AR300&gt;'Inputs and Outputs Part A'!$B$4,AU300-AR300-'Inputs and Outputs Part A'!$B$4,0)</f>
        <v>0</v>
      </c>
      <c r="AW300" s="2"/>
    </row>
    <row r="301" spans="1:49" x14ac:dyDescent="0.3">
      <c r="A301" s="6">
        <v>299</v>
      </c>
      <c r="B301" t="s">
        <v>1106</v>
      </c>
      <c r="C301" s="7">
        <v>44296</v>
      </c>
      <c r="D301" s="2" t="s">
        <v>3</v>
      </c>
      <c r="E301" s="2">
        <v>2</v>
      </c>
      <c r="F301" s="2">
        <v>106</v>
      </c>
      <c r="G301" s="2">
        <v>101</v>
      </c>
      <c r="H301">
        <f t="shared" si="20"/>
        <v>101</v>
      </c>
      <c r="I301">
        <f>IF(H301-E301&gt;'Inputs and Outputs Part A'!$B$4,H301-E301-'Inputs and Outputs Part A'!$B$4,0)</f>
        <v>0</v>
      </c>
      <c r="J301">
        <f>'Inputs and Outputs Part A'!$B$5*'Data Sheet B'!H301-'Inputs and Outputs Part A'!$B$6*'Data Sheet B'!I301</f>
        <v>4040</v>
      </c>
      <c r="L301" s="6">
        <v>299</v>
      </c>
      <c r="M301" t="s">
        <v>1106</v>
      </c>
      <c r="N301" s="7">
        <v>44296</v>
      </c>
      <c r="O301" s="2" t="s">
        <v>3</v>
      </c>
      <c r="P301" s="2">
        <v>2</v>
      </c>
      <c r="Q301" s="2">
        <v>106</v>
      </c>
      <c r="R301" s="2">
        <v>102</v>
      </c>
      <c r="S301" s="2">
        <f t="shared" si="21"/>
        <v>102</v>
      </c>
      <c r="T301" s="2">
        <f>IF(S301-P301&gt;'Inputs and Outputs Part A'!$B$4,S301-P301-'Inputs and Outputs Part A'!$B$4,0)</f>
        <v>0</v>
      </c>
      <c r="V301" s="6">
        <v>299</v>
      </c>
      <c r="W301" t="s">
        <v>1106</v>
      </c>
      <c r="X301" s="7">
        <v>44296</v>
      </c>
      <c r="Y301" s="2" t="s">
        <v>3</v>
      </c>
      <c r="Z301" s="2">
        <v>2</v>
      </c>
      <c r="AA301" s="2">
        <v>106</v>
      </c>
      <c r="AB301" s="2">
        <v>102</v>
      </c>
      <c r="AC301" s="2">
        <f t="shared" si="22"/>
        <v>102</v>
      </c>
      <c r="AD301" s="2">
        <f>IF(AC301-Z301&gt;'Inputs and Outputs Part A'!$B$4,AC301-Z301-'Inputs and Outputs Part A'!$B$4,0)</f>
        <v>0</v>
      </c>
      <c r="AE301" s="2"/>
      <c r="AF301" t="s">
        <v>1106</v>
      </c>
      <c r="AG301" s="7">
        <v>44296</v>
      </c>
      <c r="AH301" s="2" t="s">
        <v>3</v>
      </c>
      <c r="AI301" s="2">
        <v>2</v>
      </c>
      <c r="AJ301" s="2">
        <v>106</v>
      </c>
      <c r="AK301" s="2">
        <v>102</v>
      </c>
      <c r="AL301" s="2">
        <f t="shared" si="23"/>
        <v>102</v>
      </c>
      <c r="AM301" s="2">
        <f>IF(AL301-AI301&gt;'Inputs and Outputs Part A'!$B$4,AL301-AI301-'Inputs and Outputs Part A'!$B$4,0)</f>
        <v>0</v>
      </c>
      <c r="AN301" s="8"/>
      <c r="AO301" t="s">
        <v>1106</v>
      </c>
      <c r="AP301" s="7">
        <v>44296</v>
      </c>
      <c r="AQ301" s="2" t="s">
        <v>3</v>
      </c>
      <c r="AR301" s="2">
        <v>2</v>
      </c>
      <c r="AS301" s="2">
        <v>106</v>
      </c>
      <c r="AT301" s="2">
        <v>102</v>
      </c>
      <c r="AU301" s="2">
        <f t="shared" si="24"/>
        <v>102</v>
      </c>
      <c r="AV301" s="2">
        <f>IF(AU301-AR301&gt;'Inputs and Outputs Part A'!$B$4,AU301-AR301-'Inputs and Outputs Part A'!$B$4,0)</f>
        <v>0</v>
      </c>
      <c r="AW301" s="2"/>
    </row>
    <row r="302" spans="1:49" x14ac:dyDescent="0.3">
      <c r="A302" s="6">
        <v>300</v>
      </c>
      <c r="B302" t="s">
        <v>1106</v>
      </c>
      <c r="C302" s="7">
        <v>44296</v>
      </c>
      <c r="D302" s="2" t="s">
        <v>2</v>
      </c>
      <c r="E302" s="2">
        <v>2</v>
      </c>
      <c r="F302" s="2">
        <v>109</v>
      </c>
      <c r="G302" s="2">
        <v>101</v>
      </c>
      <c r="H302">
        <f t="shared" si="20"/>
        <v>101</v>
      </c>
      <c r="I302">
        <f>IF(H302-E302&gt;'Inputs and Outputs Part A'!$B$4,H302-E302-'Inputs and Outputs Part A'!$B$4,0)</f>
        <v>0</v>
      </c>
      <c r="J302">
        <f>'Inputs and Outputs Part A'!$B$5*'Data Sheet B'!H302-'Inputs and Outputs Part A'!$B$6*'Data Sheet B'!I302</f>
        <v>4040</v>
      </c>
      <c r="L302" s="6">
        <v>300</v>
      </c>
      <c r="M302" t="s">
        <v>1106</v>
      </c>
      <c r="N302" s="7">
        <v>44296</v>
      </c>
      <c r="O302" s="2" t="s">
        <v>2</v>
      </c>
      <c r="P302" s="2">
        <v>2</v>
      </c>
      <c r="Q302" s="2">
        <v>109</v>
      </c>
      <c r="R302" s="2">
        <v>102</v>
      </c>
      <c r="S302" s="2">
        <f t="shared" si="21"/>
        <v>102</v>
      </c>
      <c r="T302" s="2">
        <f>IF(S302-P302&gt;'Inputs and Outputs Part A'!$B$4,S302-P302-'Inputs and Outputs Part A'!$B$4,0)</f>
        <v>0</v>
      </c>
      <c r="V302" s="6">
        <v>300</v>
      </c>
      <c r="W302" t="s">
        <v>1106</v>
      </c>
      <c r="X302" s="7">
        <v>44296</v>
      </c>
      <c r="Y302" s="2" t="s">
        <v>2</v>
      </c>
      <c r="Z302" s="2">
        <v>2</v>
      </c>
      <c r="AA302" s="2">
        <v>109</v>
      </c>
      <c r="AB302" s="2">
        <v>102</v>
      </c>
      <c r="AC302" s="2">
        <f t="shared" si="22"/>
        <v>102</v>
      </c>
      <c r="AD302" s="2">
        <f>IF(AC302-Z302&gt;'Inputs and Outputs Part A'!$B$4,AC302-Z302-'Inputs and Outputs Part A'!$B$4,0)</f>
        <v>0</v>
      </c>
      <c r="AE302" s="2"/>
      <c r="AF302" t="s">
        <v>1106</v>
      </c>
      <c r="AG302" s="7">
        <v>44296</v>
      </c>
      <c r="AH302" s="2" t="s">
        <v>2</v>
      </c>
      <c r="AI302" s="2">
        <v>2</v>
      </c>
      <c r="AJ302" s="2">
        <v>109</v>
      </c>
      <c r="AK302" s="2">
        <v>102</v>
      </c>
      <c r="AL302" s="2">
        <f t="shared" si="23"/>
        <v>102</v>
      </c>
      <c r="AM302" s="2">
        <f>IF(AL302-AI302&gt;'Inputs and Outputs Part A'!$B$4,AL302-AI302-'Inputs and Outputs Part A'!$B$4,0)</f>
        <v>0</v>
      </c>
      <c r="AN302" s="8"/>
      <c r="AO302" t="s">
        <v>1106</v>
      </c>
      <c r="AP302" s="7">
        <v>44296</v>
      </c>
      <c r="AQ302" s="2" t="s">
        <v>2</v>
      </c>
      <c r="AR302" s="2">
        <v>2</v>
      </c>
      <c r="AS302" s="2">
        <v>109</v>
      </c>
      <c r="AT302" s="2">
        <v>102</v>
      </c>
      <c r="AU302" s="2">
        <f t="shared" si="24"/>
        <v>102</v>
      </c>
      <c r="AV302" s="2">
        <f>IF(AU302-AR302&gt;'Inputs and Outputs Part A'!$B$4,AU302-AR302-'Inputs and Outputs Part A'!$B$4,0)</f>
        <v>0</v>
      </c>
      <c r="AW302" s="2"/>
    </row>
    <row r="303" spans="1:49" x14ac:dyDescent="0.3">
      <c r="A303" s="6">
        <v>301</v>
      </c>
      <c r="B303" t="s">
        <v>1105</v>
      </c>
      <c r="C303" s="7">
        <v>44297</v>
      </c>
      <c r="D303" s="2" t="s">
        <v>1</v>
      </c>
      <c r="E303" s="2">
        <v>3</v>
      </c>
      <c r="F303" s="2">
        <v>107</v>
      </c>
      <c r="G303" s="2">
        <v>101</v>
      </c>
      <c r="H303">
        <f t="shared" si="20"/>
        <v>101</v>
      </c>
      <c r="I303">
        <f>IF(H303-E303&gt;'Inputs and Outputs Part A'!$B$4,H303-E303-'Inputs and Outputs Part A'!$B$4,0)</f>
        <v>0</v>
      </c>
      <c r="J303">
        <f>'Inputs and Outputs Part A'!$B$5*'Data Sheet B'!H303-'Inputs and Outputs Part A'!$B$6*'Data Sheet B'!I303</f>
        <v>4040</v>
      </c>
      <c r="L303" s="6">
        <v>301</v>
      </c>
      <c r="M303" t="s">
        <v>1105</v>
      </c>
      <c r="N303" s="7">
        <v>44297</v>
      </c>
      <c r="O303" s="2" t="s">
        <v>1</v>
      </c>
      <c r="P303" s="2">
        <v>3</v>
      </c>
      <c r="Q303" s="2">
        <v>107</v>
      </c>
      <c r="R303" s="2">
        <v>102</v>
      </c>
      <c r="S303" s="2">
        <f t="shared" si="21"/>
        <v>102</v>
      </c>
      <c r="T303" s="2">
        <f>IF(S303-P303&gt;'Inputs and Outputs Part A'!$B$4,S303-P303-'Inputs and Outputs Part A'!$B$4,0)</f>
        <v>0</v>
      </c>
      <c r="V303" s="6">
        <v>301</v>
      </c>
      <c r="W303" t="s">
        <v>1105</v>
      </c>
      <c r="X303" s="7">
        <v>44297</v>
      </c>
      <c r="Y303" s="2" t="s">
        <v>1</v>
      </c>
      <c r="Z303" s="2">
        <v>3</v>
      </c>
      <c r="AA303" s="2">
        <v>107</v>
      </c>
      <c r="AB303" s="2">
        <v>102</v>
      </c>
      <c r="AC303" s="2">
        <f t="shared" si="22"/>
        <v>102</v>
      </c>
      <c r="AD303" s="2">
        <f>IF(AC303-Z303&gt;'Inputs and Outputs Part A'!$B$4,AC303-Z303-'Inputs and Outputs Part A'!$B$4,0)</f>
        <v>0</v>
      </c>
      <c r="AE303" s="2"/>
      <c r="AF303" t="s">
        <v>1105</v>
      </c>
      <c r="AG303" s="7">
        <v>44297</v>
      </c>
      <c r="AH303" s="2" t="s">
        <v>1</v>
      </c>
      <c r="AI303" s="2">
        <v>3</v>
      </c>
      <c r="AJ303" s="2">
        <v>107</v>
      </c>
      <c r="AK303" s="2">
        <v>102</v>
      </c>
      <c r="AL303" s="2">
        <f t="shared" si="23"/>
        <v>102</v>
      </c>
      <c r="AM303" s="2">
        <f>IF(AL303-AI303&gt;'Inputs and Outputs Part A'!$B$4,AL303-AI303-'Inputs and Outputs Part A'!$B$4,0)</f>
        <v>0</v>
      </c>
      <c r="AN303" s="8"/>
      <c r="AO303" t="s">
        <v>1105</v>
      </c>
      <c r="AP303" s="7">
        <v>44297</v>
      </c>
      <c r="AQ303" s="2" t="s">
        <v>1</v>
      </c>
      <c r="AR303" s="2">
        <v>3</v>
      </c>
      <c r="AS303" s="2">
        <v>107</v>
      </c>
      <c r="AT303" s="2">
        <v>102</v>
      </c>
      <c r="AU303" s="2">
        <f t="shared" si="24"/>
        <v>102</v>
      </c>
      <c r="AV303" s="2">
        <f>IF(AU303-AR303&gt;'Inputs and Outputs Part A'!$B$4,AU303-AR303-'Inputs and Outputs Part A'!$B$4,0)</f>
        <v>0</v>
      </c>
      <c r="AW303" s="2"/>
    </row>
    <row r="304" spans="1:49" x14ac:dyDescent="0.3">
      <c r="A304" s="6">
        <v>302</v>
      </c>
      <c r="B304" t="s">
        <v>1105</v>
      </c>
      <c r="C304" s="7">
        <v>44297</v>
      </c>
      <c r="D304" s="2" t="s">
        <v>3</v>
      </c>
      <c r="E304" s="2">
        <v>1</v>
      </c>
      <c r="F304" s="2">
        <v>109</v>
      </c>
      <c r="G304" s="2">
        <v>101</v>
      </c>
      <c r="H304">
        <f t="shared" si="20"/>
        <v>101</v>
      </c>
      <c r="I304">
        <f>IF(H304-E304&gt;'Inputs and Outputs Part A'!$B$4,H304-E304-'Inputs and Outputs Part A'!$B$4,0)</f>
        <v>0</v>
      </c>
      <c r="J304">
        <f>'Inputs and Outputs Part A'!$B$5*'Data Sheet B'!H304-'Inputs and Outputs Part A'!$B$6*'Data Sheet B'!I304</f>
        <v>4040</v>
      </c>
      <c r="L304" s="6">
        <v>302</v>
      </c>
      <c r="M304" t="s">
        <v>1105</v>
      </c>
      <c r="N304" s="7">
        <v>44297</v>
      </c>
      <c r="O304" s="2" t="s">
        <v>3</v>
      </c>
      <c r="P304" s="2">
        <v>1</v>
      </c>
      <c r="Q304" s="2">
        <v>109</v>
      </c>
      <c r="R304" s="2">
        <v>102</v>
      </c>
      <c r="S304" s="2">
        <f t="shared" si="21"/>
        <v>102</v>
      </c>
      <c r="T304" s="2">
        <f>IF(S304-P304&gt;'Inputs and Outputs Part A'!$B$4,S304-P304-'Inputs and Outputs Part A'!$B$4,0)</f>
        <v>1</v>
      </c>
      <c r="V304" s="6">
        <v>302</v>
      </c>
      <c r="W304" t="s">
        <v>1105</v>
      </c>
      <c r="X304" s="7">
        <v>44297</v>
      </c>
      <c r="Y304" s="2" t="s">
        <v>3</v>
      </c>
      <c r="Z304" s="2">
        <v>1</v>
      </c>
      <c r="AA304" s="2">
        <v>109</v>
      </c>
      <c r="AB304" s="2">
        <v>102</v>
      </c>
      <c r="AC304" s="2">
        <f t="shared" si="22"/>
        <v>102</v>
      </c>
      <c r="AD304" s="2">
        <f>IF(AC304-Z304&gt;'Inputs and Outputs Part A'!$B$4,AC304-Z304-'Inputs and Outputs Part A'!$B$4,0)</f>
        <v>1</v>
      </c>
      <c r="AE304" s="2"/>
      <c r="AF304" t="s">
        <v>1105</v>
      </c>
      <c r="AG304" s="7">
        <v>44297</v>
      </c>
      <c r="AH304" s="2" t="s">
        <v>3</v>
      </c>
      <c r="AI304" s="2">
        <v>1</v>
      </c>
      <c r="AJ304" s="2">
        <v>109</v>
      </c>
      <c r="AK304" s="2">
        <v>102</v>
      </c>
      <c r="AL304" s="2">
        <f t="shared" si="23"/>
        <v>102</v>
      </c>
      <c r="AM304" s="2">
        <f>IF(AL304-AI304&gt;'Inputs and Outputs Part A'!$B$4,AL304-AI304-'Inputs and Outputs Part A'!$B$4,0)</f>
        <v>1</v>
      </c>
      <c r="AN304" s="8"/>
      <c r="AO304" t="s">
        <v>1105</v>
      </c>
      <c r="AP304" s="7">
        <v>44297</v>
      </c>
      <c r="AQ304" s="2" t="s">
        <v>3</v>
      </c>
      <c r="AR304" s="2">
        <v>1</v>
      </c>
      <c r="AS304" s="2">
        <v>109</v>
      </c>
      <c r="AT304" s="2">
        <v>102</v>
      </c>
      <c r="AU304" s="2">
        <f t="shared" si="24"/>
        <v>102</v>
      </c>
      <c r="AV304" s="2">
        <f>IF(AU304-AR304&gt;'Inputs and Outputs Part A'!$B$4,AU304-AR304-'Inputs and Outputs Part A'!$B$4,0)</f>
        <v>1</v>
      </c>
      <c r="AW304" s="2"/>
    </row>
    <row r="305" spans="1:49" x14ac:dyDescent="0.3">
      <c r="A305" s="6">
        <v>303</v>
      </c>
      <c r="B305" t="s">
        <v>1105</v>
      </c>
      <c r="C305" s="7">
        <v>44297</v>
      </c>
      <c r="D305" s="2" t="s">
        <v>2</v>
      </c>
      <c r="E305" s="2">
        <v>0</v>
      </c>
      <c r="F305" s="2">
        <v>104</v>
      </c>
      <c r="G305" s="2">
        <v>101</v>
      </c>
      <c r="H305">
        <f t="shared" si="20"/>
        <v>101</v>
      </c>
      <c r="I305">
        <f>IF(H305-E305&gt;'Inputs and Outputs Part A'!$B$4,H305-E305-'Inputs and Outputs Part A'!$B$4,0)</f>
        <v>1</v>
      </c>
      <c r="J305">
        <f>'Inputs and Outputs Part A'!$B$5*'Data Sheet B'!H305-'Inputs and Outputs Part A'!$B$6*'Data Sheet B'!I305</f>
        <v>3940</v>
      </c>
      <c r="L305" s="6">
        <v>303</v>
      </c>
      <c r="M305" t="s">
        <v>1105</v>
      </c>
      <c r="N305" s="7">
        <v>44297</v>
      </c>
      <c r="O305" s="2" t="s">
        <v>2</v>
      </c>
      <c r="P305" s="2">
        <v>0</v>
      </c>
      <c r="Q305" s="2">
        <v>104</v>
      </c>
      <c r="R305" s="2">
        <v>102</v>
      </c>
      <c r="S305" s="2">
        <f t="shared" si="21"/>
        <v>102</v>
      </c>
      <c r="T305" s="2">
        <f>IF(S305-P305&gt;'Inputs and Outputs Part A'!$B$4,S305-P305-'Inputs and Outputs Part A'!$B$4,0)</f>
        <v>2</v>
      </c>
      <c r="V305" s="6">
        <v>303</v>
      </c>
      <c r="W305" t="s">
        <v>1105</v>
      </c>
      <c r="X305" s="7">
        <v>44297</v>
      </c>
      <c r="Y305" s="2" t="s">
        <v>2</v>
      </c>
      <c r="Z305" s="2">
        <v>0</v>
      </c>
      <c r="AA305" s="2">
        <v>104</v>
      </c>
      <c r="AB305" s="2">
        <v>102</v>
      </c>
      <c r="AC305" s="2">
        <f t="shared" si="22"/>
        <v>102</v>
      </c>
      <c r="AD305" s="2">
        <f>IF(AC305-Z305&gt;'Inputs and Outputs Part A'!$B$4,AC305-Z305-'Inputs and Outputs Part A'!$B$4,0)</f>
        <v>2</v>
      </c>
      <c r="AE305" s="2"/>
      <c r="AF305" t="s">
        <v>1105</v>
      </c>
      <c r="AG305" s="7">
        <v>44297</v>
      </c>
      <c r="AH305" s="2" t="s">
        <v>2</v>
      </c>
      <c r="AI305" s="2">
        <v>0</v>
      </c>
      <c r="AJ305" s="2">
        <v>104</v>
      </c>
      <c r="AK305" s="2">
        <v>102</v>
      </c>
      <c r="AL305" s="2">
        <f t="shared" si="23"/>
        <v>102</v>
      </c>
      <c r="AM305" s="2">
        <f>IF(AL305-AI305&gt;'Inputs and Outputs Part A'!$B$4,AL305-AI305-'Inputs and Outputs Part A'!$B$4,0)</f>
        <v>2</v>
      </c>
      <c r="AN305" s="8"/>
      <c r="AO305" t="s">
        <v>1105</v>
      </c>
      <c r="AP305" s="7">
        <v>44297</v>
      </c>
      <c r="AQ305" s="2" t="s">
        <v>2</v>
      </c>
      <c r="AR305" s="2">
        <v>0</v>
      </c>
      <c r="AS305" s="2">
        <v>104</v>
      </c>
      <c r="AT305" s="2">
        <v>102</v>
      </c>
      <c r="AU305" s="2">
        <f t="shared" si="24"/>
        <v>102</v>
      </c>
      <c r="AV305" s="2">
        <f>IF(AU305-AR305&gt;'Inputs and Outputs Part A'!$B$4,AU305-AR305-'Inputs and Outputs Part A'!$B$4,0)</f>
        <v>2</v>
      </c>
      <c r="AW305" s="2"/>
    </row>
    <row r="306" spans="1:49" x14ac:dyDescent="0.3">
      <c r="A306" s="6">
        <v>304</v>
      </c>
      <c r="B306" t="s">
        <v>1104</v>
      </c>
      <c r="C306" s="7">
        <v>44298</v>
      </c>
      <c r="D306" s="2" t="s">
        <v>1</v>
      </c>
      <c r="E306" s="2">
        <v>2</v>
      </c>
      <c r="F306" s="2">
        <v>101</v>
      </c>
      <c r="G306" s="2">
        <v>101</v>
      </c>
      <c r="H306">
        <f t="shared" si="20"/>
        <v>101</v>
      </c>
      <c r="I306">
        <f>IF(H306-E306&gt;'Inputs and Outputs Part A'!$B$4,H306-E306-'Inputs and Outputs Part A'!$B$4,0)</f>
        <v>0</v>
      </c>
      <c r="J306">
        <f>'Inputs and Outputs Part A'!$B$5*'Data Sheet B'!H306-'Inputs and Outputs Part A'!$B$6*'Data Sheet B'!I306</f>
        <v>4040</v>
      </c>
      <c r="L306" s="6">
        <v>304</v>
      </c>
      <c r="M306" t="s">
        <v>1104</v>
      </c>
      <c r="N306" s="7">
        <v>44298</v>
      </c>
      <c r="O306" s="2" t="s">
        <v>1</v>
      </c>
      <c r="P306" s="2">
        <v>2</v>
      </c>
      <c r="Q306" s="2">
        <v>101</v>
      </c>
      <c r="R306" s="2">
        <v>102</v>
      </c>
      <c r="S306" s="2">
        <f t="shared" si="21"/>
        <v>101</v>
      </c>
      <c r="T306" s="2">
        <f>IF(S306-P306&gt;'Inputs and Outputs Part A'!$B$4,S306-P306-'Inputs and Outputs Part A'!$B$4,0)</f>
        <v>0</v>
      </c>
      <c r="V306" s="6">
        <v>304</v>
      </c>
      <c r="W306" t="s">
        <v>1104</v>
      </c>
      <c r="X306" s="7">
        <v>44298</v>
      </c>
      <c r="Y306" s="2" t="s">
        <v>1</v>
      </c>
      <c r="Z306" s="2">
        <v>2</v>
      </c>
      <c r="AA306" s="2">
        <v>101</v>
      </c>
      <c r="AB306" s="2">
        <v>102</v>
      </c>
      <c r="AC306" s="2">
        <f t="shared" si="22"/>
        <v>101</v>
      </c>
      <c r="AD306" s="2">
        <f>IF(AC306-Z306&gt;'Inputs and Outputs Part A'!$B$4,AC306-Z306-'Inputs and Outputs Part A'!$B$4,0)</f>
        <v>0</v>
      </c>
      <c r="AE306" s="2"/>
      <c r="AF306" t="s">
        <v>1104</v>
      </c>
      <c r="AG306" s="7">
        <v>44298</v>
      </c>
      <c r="AH306" s="2" t="s">
        <v>1</v>
      </c>
      <c r="AI306" s="2">
        <v>2</v>
      </c>
      <c r="AJ306" s="2">
        <v>101</v>
      </c>
      <c r="AK306" s="2">
        <v>102</v>
      </c>
      <c r="AL306" s="2">
        <f t="shared" si="23"/>
        <v>101</v>
      </c>
      <c r="AM306" s="2">
        <f>IF(AL306-AI306&gt;'Inputs and Outputs Part A'!$B$4,AL306-AI306-'Inputs and Outputs Part A'!$B$4,0)</f>
        <v>0</v>
      </c>
      <c r="AN306" s="8"/>
      <c r="AO306" t="s">
        <v>1104</v>
      </c>
      <c r="AP306" s="7">
        <v>44298</v>
      </c>
      <c r="AQ306" s="2" t="s">
        <v>1</v>
      </c>
      <c r="AR306" s="2">
        <v>2</v>
      </c>
      <c r="AS306" s="2">
        <v>101</v>
      </c>
      <c r="AT306" s="2">
        <v>102</v>
      </c>
      <c r="AU306" s="2">
        <f t="shared" si="24"/>
        <v>101</v>
      </c>
      <c r="AV306" s="2">
        <f>IF(AU306-AR306&gt;'Inputs and Outputs Part A'!$B$4,AU306-AR306-'Inputs and Outputs Part A'!$B$4,0)</f>
        <v>0</v>
      </c>
      <c r="AW306" s="2"/>
    </row>
    <row r="307" spans="1:49" x14ac:dyDescent="0.3">
      <c r="A307" s="6">
        <v>305</v>
      </c>
      <c r="B307" t="s">
        <v>1104</v>
      </c>
      <c r="C307" s="7">
        <v>44298</v>
      </c>
      <c r="D307" s="2" t="s">
        <v>3</v>
      </c>
      <c r="E307" s="2">
        <v>3</v>
      </c>
      <c r="F307" s="2">
        <v>98</v>
      </c>
      <c r="G307" s="2">
        <v>101</v>
      </c>
      <c r="H307">
        <f t="shared" si="20"/>
        <v>98</v>
      </c>
      <c r="I307">
        <f>IF(H307-E307&gt;'Inputs and Outputs Part A'!$B$4,H307-E307-'Inputs and Outputs Part A'!$B$4,0)</f>
        <v>0</v>
      </c>
      <c r="J307">
        <f>'Inputs and Outputs Part A'!$B$5*'Data Sheet B'!H307-'Inputs and Outputs Part A'!$B$6*'Data Sheet B'!I307</f>
        <v>3920</v>
      </c>
      <c r="L307" s="6">
        <v>305</v>
      </c>
      <c r="M307" t="s">
        <v>1104</v>
      </c>
      <c r="N307" s="7">
        <v>44298</v>
      </c>
      <c r="O307" s="2" t="s">
        <v>3</v>
      </c>
      <c r="P307" s="2">
        <v>3</v>
      </c>
      <c r="Q307" s="2">
        <v>98</v>
      </c>
      <c r="R307" s="2">
        <v>102</v>
      </c>
      <c r="S307" s="2">
        <f t="shared" si="21"/>
        <v>98</v>
      </c>
      <c r="T307" s="2">
        <f>IF(S307-P307&gt;'Inputs and Outputs Part A'!$B$4,S307-P307-'Inputs and Outputs Part A'!$B$4,0)</f>
        <v>0</v>
      </c>
      <c r="V307" s="6">
        <v>305</v>
      </c>
      <c r="W307" t="s">
        <v>1104</v>
      </c>
      <c r="X307" s="7">
        <v>44298</v>
      </c>
      <c r="Y307" s="2" t="s">
        <v>3</v>
      </c>
      <c r="Z307" s="2">
        <v>3</v>
      </c>
      <c r="AA307" s="2">
        <v>98</v>
      </c>
      <c r="AB307" s="2">
        <v>102</v>
      </c>
      <c r="AC307" s="2">
        <f t="shared" si="22"/>
        <v>98</v>
      </c>
      <c r="AD307" s="2">
        <f>IF(AC307-Z307&gt;'Inputs and Outputs Part A'!$B$4,AC307-Z307-'Inputs and Outputs Part A'!$B$4,0)</f>
        <v>0</v>
      </c>
      <c r="AE307" s="2"/>
      <c r="AF307" t="s">
        <v>1104</v>
      </c>
      <c r="AG307" s="7">
        <v>44298</v>
      </c>
      <c r="AH307" s="2" t="s">
        <v>3</v>
      </c>
      <c r="AI307" s="2">
        <v>3</v>
      </c>
      <c r="AJ307" s="2">
        <v>98</v>
      </c>
      <c r="AK307" s="2">
        <v>102</v>
      </c>
      <c r="AL307" s="2">
        <f t="shared" si="23"/>
        <v>98</v>
      </c>
      <c r="AM307" s="2">
        <f>IF(AL307-AI307&gt;'Inputs and Outputs Part A'!$B$4,AL307-AI307-'Inputs and Outputs Part A'!$B$4,0)</f>
        <v>0</v>
      </c>
      <c r="AN307" s="8"/>
      <c r="AO307" t="s">
        <v>1104</v>
      </c>
      <c r="AP307" s="7">
        <v>44298</v>
      </c>
      <c r="AQ307" s="2" t="s">
        <v>3</v>
      </c>
      <c r="AR307" s="2">
        <v>3</v>
      </c>
      <c r="AS307" s="2">
        <v>98</v>
      </c>
      <c r="AT307" s="2">
        <v>102</v>
      </c>
      <c r="AU307" s="2">
        <f t="shared" si="24"/>
        <v>98</v>
      </c>
      <c r="AV307" s="2">
        <f>IF(AU307-AR307&gt;'Inputs and Outputs Part A'!$B$4,AU307-AR307-'Inputs and Outputs Part A'!$B$4,0)</f>
        <v>0</v>
      </c>
      <c r="AW307" s="2"/>
    </row>
    <row r="308" spans="1:49" x14ac:dyDescent="0.3">
      <c r="A308" s="6">
        <v>306</v>
      </c>
      <c r="B308" t="s">
        <v>1104</v>
      </c>
      <c r="C308" s="7">
        <v>44298</v>
      </c>
      <c r="D308" s="2" t="s">
        <v>2</v>
      </c>
      <c r="E308" s="2">
        <v>1</v>
      </c>
      <c r="F308" s="2">
        <v>105</v>
      </c>
      <c r="G308" s="2">
        <v>101</v>
      </c>
      <c r="H308">
        <f t="shared" si="20"/>
        <v>101</v>
      </c>
      <c r="I308">
        <f>IF(H308-E308&gt;'Inputs and Outputs Part A'!$B$4,H308-E308-'Inputs and Outputs Part A'!$B$4,0)</f>
        <v>0</v>
      </c>
      <c r="J308">
        <f>'Inputs and Outputs Part A'!$B$5*'Data Sheet B'!H308-'Inputs and Outputs Part A'!$B$6*'Data Sheet B'!I308</f>
        <v>4040</v>
      </c>
      <c r="L308" s="6">
        <v>306</v>
      </c>
      <c r="M308" t="s">
        <v>1104</v>
      </c>
      <c r="N308" s="7">
        <v>44298</v>
      </c>
      <c r="O308" s="2" t="s">
        <v>2</v>
      </c>
      <c r="P308" s="2">
        <v>1</v>
      </c>
      <c r="Q308" s="2">
        <v>105</v>
      </c>
      <c r="R308" s="2">
        <v>102</v>
      </c>
      <c r="S308" s="2">
        <f t="shared" si="21"/>
        <v>102</v>
      </c>
      <c r="T308" s="2">
        <f>IF(S308-P308&gt;'Inputs and Outputs Part A'!$B$4,S308-P308-'Inputs and Outputs Part A'!$B$4,0)</f>
        <v>1</v>
      </c>
      <c r="V308" s="6">
        <v>306</v>
      </c>
      <c r="W308" t="s">
        <v>1104</v>
      </c>
      <c r="X308" s="7">
        <v>44298</v>
      </c>
      <c r="Y308" s="2" t="s">
        <v>2</v>
      </c>
      <c r="Z308" s="2">
        <v>1</v>
      </c>
      <c r="AA308" s="2">
        <v>105</v>
      </c>
      <c r="AB308" s="2">
        <v>102</v>
      </c>
      <c r="AC308" s="2">
        <f t="shared" si="22"/>
        <v>102</v>
      </c>
      <c r="AD308" s="2">
        <f>IF(AC308-Z308&gt;'Inputs and Outputs Part A'!$B$4,AC308-Z308-'Inputs and Outputs Part A'!$B$4,0)</f>
        <v>1</v>
      </c>
      <c r="AE308" s="2"/>
      <c r="AF308" t="s">
        <v>1104</v>
      </c>
      <c r="AG308" s="7">
        <v>44298</v>
      </c>
      <c r="AH308" s="2" t="s">
        <v>2</v>
      </c>
      <c r="AI308" s="2">
        <v>1</v>
      </c>
      <c r="AJ308" s="2">
        <v>105</v>
      </c>
      <c r="AK308" s="2">
        <v>102</v>
      </c>
      <c r="AL308" s="2">
        <f t="shared" si="23"/>
        <v>102</v>
      </c>
      <c r="AM308" s="2">
        <f>IF(AL308-AI308&gt;'Inputs and Outputs Part A'!$B$4,AL308-AI308-'Inputs and Outputs Part A'!$B$4,0)</f>
        <v>1</v>
      </c>
      <c r="AN308" s="8"/>
      <c r="AO308" t="s">
        <v>1104</v>
      </c>
      <c r="AP308" s="7">
        <v>44298</v>
      </c>
      <c r="AQ308" s="2" t="s">
        <v>2</v>
      </c>
      <c r="AR308" s="2">
        <v>1</v>
      </c>
      <c r="AS308" s="2">
        <v>105</v>
      </c>
      <c r="AT308" s="2">
        <v>102</v>
      </c>
      <c r="AU308" s="2">
        <f t="shared" si="24"/>
        <v>102</v>
      </c>
      <c r="AV308" s="2">
        <f>IF(AU308-AR308&gt;'Inputs and Outputs Part A'!$B$4,AU308-AR308-'Inputs and Outputs Part A'!$B$4,0)</f>
        <v>1</v>
      </c>
      <c r="AW308" s="2"/>
    </row>
    <row r="309" spans="1:49" x14ac:dyDescent="0.3">
      <c r="A309" s="6">
        <v>307</v>
      </c>
      <c r="B309" t="s">
        <v>1103</v>
      </c>
      <c r="C309" s="7">
        <v>44299</v>
      </c>
      <c r="D309" s="2" t="s">
        <v>1</v>
      </c>
      <c r="E309" s="2">
        <v>1</v>
      </c>
      <c r="F309" s="2">
        <v>98</v>
      </c>
      <c r="G309" s="2">
        <v>101</v>
      </c>
      <c r="H309">
        <f t="shared" si="20"/>
        <v>98</v>
      </c>
      <c r="I309">
        <f>IF(H309-E309&gt;'Inputs and Outputs Part A'!$B$4,H309-E309-'Inputs and Outputs Part A'!$B$4,0)</f>
        <v>0</v>
      </c>
      <c r="J309">
        <f>'Inputs and Outputs Part A'!$B$5*'Data Sheet B'!H309-'Inputs and Outputs Part A'!$B$6*'Data Sheet B'!I309</f>
        <v>3920</v>
      </c>
      <c r="L309" s="6">
        <v>307</v>
      </c>
      <c r="M309" t="s">
        <v>1103</v>
      </c>
      <c r="N309" s="7">
        <v>44299</v>
      </c>
      <c r="O309" s="2" t="s">
        <v>1</v>
      </c>
      <c r="P309" s="2">
        <v>1</v>
      </c>
      <c r="Q309" s="2">
        <v>98</v>
      </c>
      <c r="R309" s="2">
        <v>102</v>
      </c>
      <c r="S309" s="2">
        <f t="shared" si="21"/>
        <v>98</v>
      </c>
      <c r="T309" s="2">
        <f>IF(S309-P309&gt;'Inputs and Outputs Part A'!$B$4,S309-P309-'Inputs and Outputs Part A'!$B$4,0)</f>
        <v>0</v>
      </c>
      <c r="V309" s="6">
        <v>307</v>
      </c>
      <c r="W309" t="s">
        <v>1103</v>
      </c>
      <c r="X309" s="7">
        <v>44299</v>
      </c>
      <c r="Y309" s="2" t="s">
        <v>1</v>
      </c>
      <c r="Z309" s="2">
        <v>1</v>
      </c>
      <c r="AA309" s="2">
        <v>98</v>
      </c>
      <c r="AB309" s="2">
        <v>102</v>
      </c>
      <c r="AC309" s="2">
        <f t="shared" si="22"/>
        <v>98</v>
      </c>
      <c r="AD309" s="2">
        <f>IF(AC309-Z309&gt;'Inputs and Outputs Part A'!$B$4,AC309-Z309-'Inputs and Outputs Part A'!$B$4,0)</f>
        <v>0</v>
      </c>
      <c r="AE309" s="2"/>
      <c r="AF309" t="s">
        <v>1103</v>
      </c>
      <c r="AG309" s="7">
        <v>44299</v>
      </c>
      <c r="AH309" s="2" t="s">
        <v>1</v>
      </c>
      <c r="AI309" s="2">
        <v>1</v>
      </c>
      <c r="AJ309" s="2">
        <v>98</v>
      </c>
      <c r="AK309" s="2">
        <v>102</v>
      </c>
      <c r="AL309" s="2">
        <f t="shared" si="23"/>
        <v>98</v>
      </c>
      <c r="AM309" s="2">
        <f>IF(AL309-AI309&gt;'Inputs and Outputs Part A'!$B$4,AL309-AI309-'Inputs and Outputs Part A'!$B$4,0)</f>
        <v>0</v>
      </c>
      <c r="AN309" s="8"/>
      <c r="AO309" t="s">
        <v>1103</v>
      </c>
      <c r="AP309" s="7">
        <v>44299</v>
      </c>
      <c r="AQ309" s="2" t="s">
        <v>1</v>
      </c>
      <c r="AR309" s="2">
        <v>1</v>
      </c>
      <c r="AS309" s="2">
        <v>98</v>
      </c>
      <c r="AT309" s="2">
        <v>102</v>
      </c>
      <c r="AU309" s="2">
        <f t="shared" si="24"/>
        <v>98</v>
      </c>
      <c r="AV309" s="2">
        <f>IF(AU309-AR309&gt;'Inputs and Outputs Part A'!$B$4,AU309-AR309-'Inputs and Outputs Part A'!$B$4,0)</f>
        <v>0</v>
      </c>
      <c r="AW309" s="2"/>
    </row>
    <row r="310" spans="1:49" x14ac:dyDescent="0.3">
      <c r="A310" s="6">
        <v>308</v>
      </c>
      <c r="B310" t="s">
        <v>1103</v>
      </c>
      <c r="C310" s="7">
        <v>44299</v>
      </c>
      <c r="D310" s="2" t="s">
        <v>3</v>
      </c>
      <c r="E310" s="2">
        <v>7</v>
      </c>
      <c r="F310" s="2">
        <v>104</v>
      </c>
      <c r="G310" s="2">
        <v>101</v>
      </c>
      <c r="H310">
        <f t="shared" si="20"/>
        <v>101</v>
      </c>
      <c r="I310">
        <f>IF(H310-E310&gt;'Inputs and Outputs Part A'!$B$4,H310-E310-'Inputs and Outputs Part A'!$B$4,0)</f>
        <v>0</v>
      </c>
      <c r="J310">
        <f>'Inputs and Outputs Part A'!$B$5*'Data Sheet B'!H310-'Inputs and Outputs Part A'!$B$6*'Data Sheet B'!I310</f>
        <v>4040</v>
      </c>
      <c r="L310" s="6">
        <v>308</v>
      </c>
      <c r="M310" t="s">
        <v>1103</v>
      </c>
      <c r="N310" s="7">
        <v>44299</v>
      </c>
      <c r="O310" s="2" t="s">
        <v>3</v>
      </c>
      <c r="P310" s="2">
        <v>7</v>
      </c>
      <c r="Q310" s="2">
        <v>104</v>
      </c>
      <c r="R310" s="2">
        <v>102</v>
      </c>
      <c r="S310" s="2">
        <f t="shared" si="21"/>
        <v>102</v>
      </c>
      <c r="T310" s="2">
        <f>IF(S310-P310&gt;'Inputs and Outputs Part A'!$B$4,S310-P310-'Inputs and Outputs Part A'!$B$4,0)</f>
        <v>0</v>
      </c>
      <c r="V310" s="6">
        <v>308</v>
      </c>
      <c r="W310" t="s">
        <v>1103</v>
      </c>
      <c r="X310" s="7">
        <v>44299</v>
      </c>
      <c r="Y310" s="2" t="s">
        <v>3</v>
      </c>
      <c r="Z310" s="2">
        <v>7</v>
      </c>
      <c r="AA310" s="2">
        <v>104</v>
      </c>
      <c r="AB310" s="2">
        <v>102</v>
      </c>
      <c r="AC310" s="2">
        <f t="shared" si="22"/>
        <v>102</v>
      </c>
      <c r="AD310" s="2">
        <f>IF(AC310-Z310&gt;'Inputs and Outputs Part A'!$B$4,AC310-Z310-'Inputs and Outputs Part A'!$B$4,0)</f>
        <v>0</v>
      </c>
      <c r="AE310" s="2"/>
      <c r="AF310" t="s">
        <v>1103</v>
      </c>
      <c r="AG310" s="7">
        <v>44299</v>
      </c>
      <c r="AH310" s="2" t="s">
        <v>3</v>
      </c>
      <c r="AI310" s="2">
        <v>7</v>
      </c>
      <c r="AJ310" s="2">
        <v>104</v>
      </c>
      <c r="AK310" s="2">
        <v>102</v>
      </c>
      <c r="AL310" s="2">
        <f t="shared" si="23"/>
        <v>102</v>
      </c>
      <c r="AM310" s="2">
        <f>IF(AL310-AI310&gt;'Inputs and Outputs Part A'!$B$4,AL310-AI310-'Inputs and Outputs Part A'!$B$4,0)</f>
        <v>0</v>
      </c>
      <c r="AN310" s="8"/>
      <c r="AO310" t="s">
        <v>1103</v>
      </c>
      <c r="AP310" s="7">
        <v>44299</v>
      </c>
      <c r="AQ310" s="2" t="s">
        <v>3</v>
      </c>
      <c r="AR310" s="2">
        <v>7</v>
      </c>
      <c r="AS310" s="2">
        <v>104</v>
      </c>
      <c r="AT310" s="2">
        <v>102</v>
      </c>
      <c r="AU310" s="2">
        <f t="shared" si="24"/>
        <v>102</v>
      </c>
      <c r="AV310" s="2">
        <f>IF(AU310-AR310&gt;'Inputs and Outputs Part A'!$B$4,AU310-AR310-'Inputs and Outputs Part A'!$B$4,0)</f>
        <v>0</v>
      </c>
      <c r="AW310" s="2"/>
    </row>
    <row r="311" spans="1:49" x14ac:dyDescent="0.3">
      <c r="A311" s="6">
        <v>309</v>
      </c>
      <c r="B311" t="s">
        <v>1103</v>
      </c>
      <c r="C311" s="7">
        <v>44299</v>
      </c>
      <c r="D311" s="2" t="s">
        <v>2</v>
      </c>
      <c r="E311" s="2">
        <v>1</v>
      </c>
      <c r="F311" s="2">
        <v>100</v>
      </c>
      <c r="G311" s="2">
        <v>101</v>
      </c>
      <c r="H311">
        <f t="shared" si="20"/>
        <v>100</v>
      </c>
      <c r="I311">
        <f>IF(H311-E311&gt;'Inputs and Outputs Part A'!$B$4,H311-E311-'Inputs and Outputs Part A'!$B$4,0)</f>
        <v>0</v>
      </c>
      <c r="J311">
        <f>'Inputs and Outputs Part A'!$B$5*'Data Sheet B'!H311-'Inputs and Outputs Part A'!$B$6*'Data Sheet B'!I311</f>
        <v>4000</v>
      </c>
      <c r="L311" s="6">
        <v>309</v>
      </c>
      <c r="M311" t="s">
        <v>1103</v>
      </c>
      <c r="N311" s="7">
        <v>44299</v>
      </c>
      <c r="O311" s="2" t="s">
        <v>2</v>
      </c>
      <c r="P311" s="2">
        <v>1</v>
      </c>
      <c r="Q311" s="2">
        <v>100</v>
      </c>
      <c r="R311" s="2">
        <v>102</v>
      </c>
      <c r="S311" s="2">
        <f t="shared" si="21"/>
        <v>100</v>
      </c>
      <c r="T311" s="2">
        <f>IF(S311-P311&gt;'Inputs and Outputs Part A'!$B$4,S311-P311-'Inputs and Outputs Part A'!$B$4,0)</f>
        <v>0</v>
      </c>
      <c r="V311" s="6">
        <v>309</v>
      </c>
      <c r="W311" t="s">
        <v>1103</v>
      </c>
      <c r="X311" s="7">
        <v>44299</v>
      </c>
      <c r="Y311" s="2" t="s">
        <v>2</v>
      </c>
      <c r="Z311" s="2">
        <v>1</v>
      </c>
      <c r="AA311" s="2">
        <v>100</v>
      </c>
      <c r="AB311" s="2">
        <v>102</v>
      </c>
      <c r="AC311" s="2">
        <f t="shared" si="22"/>
        <v>100</v>
      </c>
      <c r="AD311" s="2">
        <f>IF(AC311-Z311&gt;'Inputs and Outputs Part A'!$B$4,AC311-Z311-'Inputs and Outputs Part A'!$B$4,0)</f>
        <v>0</v>
      </c>
      <c r="AE311" s="2"/>
      <c r="AF311" t="s">
        <v>1103</v>
      </c>
      <c r="AG311" s="7">
        <v>44299</v>
      </c>
      <c r="AH311" s="2" t="s">
        <v>2</v>
      </c>
      <c r="AI311" s="2">
        <v>1</v>
      </c>
      <c r="AJ311" s="2">
        <v>100</v>
      </c>
      <c r="AK311" s="2">
        <v>102</v>
      </c>
      <c r="AL311" s="2">
        <f t="shared" si="23"/>
        <v>100</v>
      </c>
      <c r="AM311" s="2">
        <f>IF(AL311-AI311&gt;'Inputs and Outputs Part A'!$B$4,AL311-AI311-'Inputs and Outputs Part A'!$B$4,0)</f>
        <v>0</v>
      </c>
      <c r="AN311" s="8"/>
      <c r="AO311" t="s">
        <v>1103</v>
      </c>
      <c r="AP311" s="7">
        <v>44299</v>
      </c>
      <c r="AQ311" s="2" t="s">
        <v>2</v>
      </c>
      <c r="AR311" s="2">
        <v>1</v>
      </c>
      <c r="AS311" s="2">
        <v>100</v>
      </c>
      <c r="AT311" s="2">
        <v>102</v>
      </c>
      <c r="AU311" s="2">
        <f t="shared" si="24"/>
        <v>100</v>
      </c>
      <c r="AV311" s="2">
        <f>IF(AU311-AR311&gt;'Inputs and Outputs Part A'!$B$4,AU311-AR311-'Inputs and Outputs Part A'!$B$4,0)</f>
        <v>0</v>
      </c>
      <c r="AW311" s="2"/>
    </row>
    <row r="312" spans="1:49" x14ac:dyDescent="0.3">
      <c r="A312" s="6">
        <v>310</v>
      </c>
      <c r="B312" t="s">
        <v>1102</v>
      </c>
      <c r="C312" s="7">
        <v>44300</v>
      </c>
      <c r="D312" s="2" t="s">
        <v>1</v>
      </c>
      <c r="E312" s="2">
        <v>1</v>
      </c>
      <c r="F312" s="2">
        <v>103</v>
      </c>
      <c r="G312" s="2">
        <v>101</v>
      </c>
      <c r="H312">
        <f t="shared" si="20"/>
        <v>101</v>
      </c>
      <c r="I312">
        <f>IF(H312-E312&gt;'Inputs and Outputs Part A'!$B$4,H312-E312-'Inputs and Outputs Part A'!$B$4,0)</f>
        <v>0</v>
      </c>
      <c r="J312">
        <f>'Inputs and Outputs Part A'!$B$5*'Data Sheet B'!H312-'Inputs and Outputs Part A'!$B$6*'Data Sheet B'!I312</f>
        <v>4040</v>
      </c>
      <c r="L312" s="6">
        <v>310</v>
      </c>
      <c r="M312" t="s">
        <v>1102</v>
      </c>
      <c r="N312" s="7">
        <v>44300</v>
      </c>
      <c r="O312" s="2" t="s">
        <v>1</v>
      </c>
      <c r="P312" s="2">
        <v>1</v>
      </c>
      <c r="Q312" s="2">
        <v>103</v>
      </c>
      <c r="R312" s="2">
        <v>102</v>
      </c>
      <c r="S312" s="2">
        <f t="shared" si="21"/>
        <v>102</v>
      </c>
      <c r="T312" s="2">
        <f>IF(S312-P312&gt;'Inputs and Outputs Part A'!$B$4,S312-P312-'Inputs and Outputs Part A'!$B$4,0)</f>
        <v>1</v>
      </c>
      <c r="V312" s="6">
        <v>310</v>
      </c>
      <c r="W312" t="s">
        <v>1102</v>
      </c>
      <c r="X312" s="7">
        <v>44300</v>
      </c>
      <c r="Y312" s="2" t="s">
        <v>1</v>
      </c>
      <c r="Z312" s="2">
        <v>1</v>
      </c>
      <c r="AA312" s="2">
        <v>103</v>
      </c>
      <c r="AB312" s="2">
        <v>102</v>
      </c>
      <c r="AC312" s="2">
        <f t="shared" si="22"/>
        <v>102</v>
      </c>
      <c r="AD312" s="2">
        <f>IF(AC312-Z312&gt;'Inputs and Outputs Part A'!$B$4,AC312-Z312-'Inputs and Outputs Part A'!$B$4,0)</f>
        <v>1</v>
      </c>
      <c r="AE312" s="2"/>
      <c r="AF312" t="s">
        <v>1102</v>
      </c>
      <c r="AG312" s="7">
        <v>44300</v>
      </c>
      <c r="AH312" s="2" t="s">
        <v>1</v>
      </c>
      <c r="AI312" s="2">
        <v>1</v>
      </c>
      <c r="AJ312" s="2">
        <v>103</v>
      </c>
      <c r="AK312" s="2">
        <v>102</v>
      </c>
      <c r="AL312" s="2">
        <f t="shared" si="23"/>
        <v>102</v>
      </c>
      <c r="AM312" s="2">
        <f>IF(AL312-AI312&gt;'Inputs and Outputs Part A'!$B$4,AL312-AI312-'Inputs and Outputs Part A'!$B$4,0)</f>
        <v>1</v>
      </c>
      <c r="AN312" s="8"/>
      <c r="AO312" t="s">
        <v>1102</v>
      </c>
      <c r="AP312" s="7">
        <v>44300</v>
      </c>
      <c r="AQ312" s="2" t="s">
        <v>1</v>
      </c>
      <c r="AR312" s="2">
        <v>1</v>
      </c>
      <c r="AS312" s="2">
        <v>103</v>
      </c>
      <c r="AT312" s="2">
        <v>102</v>
      </c>
      <c r="AU312" s="2">
        <f t="shared" si="24"/>
        <v>102</v>
      </c>
      <c r="AV312" s="2">
        <f>IF(AU312-AR312&gt;'Inputs and Outputs Part A'!$B$4,AU312-AR312-'Inputs and Outputs Part A'!$B$4,0)</f>
        <v>1</v>
      </c>
      <c r="AW312" s="2"/>
    </row>
    <row r="313" spans="1:49" x14ac:dyDescent="0.3">
      <c r="A313" s="6">
        <v>311</v>
      </c>
      <c r="B313" t="s">
        <v>1102</v>
      </c>
      <c r="C313" s="7">
        <v>44300</v>
      </c>
      <c r="D313" s="2" t="s">
        <v>3</v>
      </c>
      <c r="E313" s="2">
        <v>2</v>
      </c>
      <c r="F313" s="2">
        <v>101</v>
      </c>
      <c r="G313" s="2">
        <v>101</v>
      </c>
      <c r="H313">
        <f t="shared" si="20"/>
        <v>101</v>
      </c>
      <c r="I313">
        <f>IF(H313-E313&gt;'Inputs and Outputs Part A'!$B$4,H313-E313-'Inputs and Outputs Part A'!$B$4,0)</f>
        <v>0</v>
      </c>
      <c r="J313">
        <f>'Inputs and Outputs Part A'!$B$5*'Data Sheet B'!H313-'Inputs and Outputs Part A'!$B$6*'Data Sheet B'!I313</f>
        <v>4040</v>
      </c>
      <c r="L313" s="6">
        <v>311</v>
      </c>
      <c r="M313" t="s">
        <v>1102</v>
      </c>
      <c r="N313" s="7">
        <v>44300</v>
      </c>
      <c r="O313" s="2" t="s">
        <v>3</v>
      </c>
      <c r="P313" s="2">
        <v>2</v>
      </c>
      <c r="Q313" s="2">
        <v>101</v>
      </c>
      <c r="R313" s="2">
        <v>102</v>
      </c>
      <c r="S313" s="2">
        <f t="shared" si="21"/>
        <v>101</v>
      </c>
      <c r="T313" s="2">
        <f>IF(S313-P313&gt;'Inputs and Outputs Part A'!$B$4,S313-P313-'Inputs and Outputs Part A'!$B$4,0)</f>
        <v>0</v>
      </c>
      <c r="V313" s="6">
        <v>311</v>
      </c>
      <c r="W313" t="s">
        <v>1102</v>
      </c>
      <c r="X313" s="7">
        <v>44300</v>
      </c>
      <c r="Y313" s="2" t="s">
        <v>3</v>
      </c>
      <c r="Z313" s="2">
        <v>2</v>
      </c>
      <c r="AA313" s="2">
        <v>101</v>
      </c>
      <c r="AB313" s="2">
        <v>102</v>
      </c>
      <c r="AC313" s="2">
        <f t="shared" si="22"/>
        <v>101</v>
      </c>
      <c r="AD313" s="2">
        <f>IF(AC313-Z313&gt;'Inputs and Outputs Part A'!$B$4,AC313-Z313-'Inputs and Outputs Part A'!$B$4,0)</f>
        <v>0</v>
      </c>
      <c r="AE313" s="2"/>
      <c r="AF313" t="s">
        <v>1102</v>
      </c>
      <c r="AG313" s="7">
        <v>44300</v>
      </c>
      <c r="AH313" s="2" t="s">
        <v>3</v>
      </c>
      <c r="AI313" s="2">
        <v>2</v>
      </c>
      <c r="AJ313" s="2">
        <v>101</v>
      </c>
      <c r="AK313" s="2">
        <v>102</v>
      </c>
      <c r="AL313" s="2">
        <f t="shared" si="23"/>
        <v>101</v>
      </c>
      <c r="AM313" s="2">
        <f>IF(AL313-AI313&gt;'Inputs and Outputs Part A'!$B$4,AL313-AI313-'Inputs and Outputs Part A'!$B$4,0)</f>
        <v>0</v>
      </c>
      <c r="AN313" s="8"/>
      <c r="AO313" t="s">
        <v>1102</v>
      </c>
      <c r="AP313" s="7">
        <v>44300</v>
      </c>
      <c r="AQ313" s="2" t="s">
        <v>3</v>
      </c>
      <c r="AR313" s="2">
        <v>2</v>
      </c>
      <c r="AS313" s="2">
        <v>101</v>
      </c>
      <c r="AT313" s="2">
        <v>102</v>
      </c>
      <c r="AU313" s="2">
        <f t="shared" si="24"/>
        <v>101</v>
      </c>
      <c r="AV313" s="2">
        <f>IF(AU313-AR313&gt;'Inputs and Outputs Part A'!$B$4,AU313-AR313-'Inputs and Outputs Part A'!$B$4,0)</f>
        <v>0</v>
      </c>
      <c r="AW313" s="2"/>
    </row>
    <row r="314" spans="1:49" x14ac:dyDescent="0.3">
      <c r="A314" s="6">
        <v>312</v>
      </c>
      <c r="B314" t="s">
        <v>1102</v>
      </c>
      <c r="C314" s="7">
        <v>44300</v>
      </c>
      <c r="D314" s="2" t="s">
        <v>2</v>
      </c>
      <c r="E314" s="2">
        <v>0</v>
      </c>
      <c r="F314" s="2">
        <v>102</v>
      </c>
      <c r="G314" s="2">
        <v>101</v>
      </c>
      <c r="H314">
        <f t="shared" si="20"/>
        <v>101</v>
      </c>
      <c r="I314">
        <f>IF(H314-E314&gt;'Inputs and Outputs Part A'!$B$4,H314-E314-'Inputs and Outputs Part A'!$B$4,0)</f>
        <v>1</v>
      </c>
      <c r="J314">
        <f>'Inputs and Outputs Part A'!$B$5*'Data Sheet B'!H314-'Inputs and Outputs Part A'!$B$6*'Data Sheet B'!I314</f>
        <v>3940</v>
      </c>
      <c r="L314" s="6">
        <v>312</v>
      </c>
      <c r="M314" t="s">
        <v>1102</v>
      </c>
      <c r="N314" s="7">
        <v>44300</v>
      </c>
      <c r="O314" s="2" t="s">
        <v>2</v>
      </c>
      <c r="P314" s="2">
        <v>0</v>
      </c>
      <c r="Q314" s="2">
        <v>102</v>
      </c>
      <c r="R314" s="2">
        <v>102</v>
      </c>
      <c r="S314" s="2">
        <f t="shared" si="21"/>
        <v>102</v>
      </c>
      <c r="T314" s="2">
        <f>IF(S314-P314&gt;'Inputs and Outputs Part A'!$B$4,S314-P314-'Inputs and Outputs Part A'!$B$4,0)</f>
        <v>2</v>
      </c>
      <c r="V314" s="6">
        <v>312</v>
      </c>
      <c r="W314" t="s">
        <v>1102</v>
      </c>
      <c r="X314" s="7">
        <v>44300</v>
      </c>
      <c r="Y314" s="2" t="s">
        <v>2</v>
      </c>
      <c r="Z314" s="2">
        <v>0</v>
      </c>
      <c r="AA314" s="2">
        <v>102</v>
      </c>
      <c r="AB314" s="2">
        <v>102</v>
      </c>
      <c r="AC314" s="2">
        <f t="shared" si="22"/>
        <v>102</v>
      </c>
      <c r="AD314" s="2">
        <f>IF(AC314-Z314&gt;'Inputs and Outputs Part A'!$B$4,AC314-Z314-'Inputs and Outputs Part A'!$B$4,0)</f>
        <v>2</v>
      </c>
      <c r="AE314" s="2"/>
      <c r="AF314" t="s">
        <v>1102</v>
      </c>
      <c r="AG314" s="7">
        <v>44300</v>
      </c>
      <c r="AH314" s="2" t="s">
        <v>2</v>
      </c>
      <c r="AI314" s="2">
        <v>0</v>
      </c>
      <c r="AJ314" s="2">
        <v>102</v>
      </c>
      <c r="AK314" s="2">
        <v>102</v>
      </c>
      <c r="AL314" s="2">
        <f t="shared" si="23"/>
        <v>102</v>
      </c>
      <c r="AM314" s="2">
        <f>IF(AL314-AI314&gt;'Inputs and Outputs Part A'!$B$4,AL314-AI314-'Inputs and Outputs Part A'!$B$4,0)</f>
        <v>2</v>
      </c>
      <c r="AN314" s="8"/>
      <c r="AO314" t="s">
        <v>1102</v>
      </c>
      <c r="AP314" s="7">
        <v>44300</v>
      </c>
      <c r="AQ314" s="2" t="s">
        <v>2</v>
      </c>
      <c r="AR314" s="2">
        <v>0</v>
      </c>
      <c r="AS314" s="2">
        <v>102</v>
      </c>
      <c r="AT314" s="2">
        <v>102</v>
      </c>
      <c r="AU314" s="2">
        <f t="shared" si="24"/>
        <v>102</v>
      </c>
      <c r="AV314" s="2">
        <f>IF(AU314-AR314&gt;'Inputs and Outputs Part A'!$B$4,AU314-AR314-'Inputs and Outputs Part A'!$B$4,0)</f>
        <v>2</v>
      </c>
      <c r="AW314" s="2"/>
    </row>
    <row r="315" spans="1:49" x14ac:dyDescent="0.3">
      <c r="A315" s="6">
        <v>313</v>
      </c>
      <c r="B315" t="s">
        <v>1100</v>
      </c>
      <c r="C315" s="7">
        <v>44301</v>
      </c>
      <c r="D315" s="2" t="s">
        <v>1</v>
      </c>
      <c r="E315" s="2">
        <v>1</v>
      </c>
      <c r="F315" s="2">
        <v>119</v>
      </c>
      <c r="G315" s="2">
        <v>101</v>
      </c>
      <c r="H315">
        <f t="shared" si="20"/>
        <v>101</v>
      </c>
      <c r="I315">
        <f>IF(H315-E315&gt;'Inputs and Outputs Part A'!$B$4,H315-E315-'Inputs and Outputs Part A'!$B$4,0)</f>
        <v>0</v>
      </c>
      <c r="J315">
        <f>'Inputs and Outputs Part A'!$B$5*'Data Sheet B'!H315-'Inputs and Outputs Part A'!$B$6*'Data Sheet B'!I315</f>
        <v>4040</v>
      </c>
      <c r="L315" s="6">
        <v>313</v>
      </c>
      <c r="M315" t="s">
        <v>1100</v>
      </c>
      <c r="N315" s="7">
        <v>44301</v>
      </c>
      <c r="O315" s="2" t="s">
        <v>1</v>
      </c>
      <c r="P315" s="2">
        <v>1</v>
      </c>
      <c r="Q315" s="2">
        <v>119</v>
      </c>
      <c r="R315" s="2">
        <v>102</v>
      </c>
      <c r="S315" s="2">
        <f t="shared" si="21"/>
        <v>102</v>
      </c>
      <c r="T315" s="2">
        <f>IF(S315-P315&gt;'Inputs and Outputs Part A'!$B$4,S315-P315-'Inputs and Outputs Part A'!$B$4,0)</f>
        <v>1</v>
      </c>
      <c r="V315" s="6">
        <v>313</v>
      </c>
      <c r="W315" t="s">
        <v>1100</v>
      </c>
      <c r="X315" s="7">
        <v>44301</v>
      </c>
      <c r="Y315" s="2" t="s">
        <v>1</v>
      </c>
      <c r="Z315" s="2">
        <v>1</v>
      </c>
      <c r="AA315" s="2">
        <v>119</v>
      </c>
      <c r="AB315" s="2">
        <v>102</v>
      </c>
      <c r="AC315" s="2">
        <f t="shared" si="22"/>
        <v>102</v>
      </c>
      <c r="AD315" s="2">
        <f>IF(AC315-Z315&gt;'Inputs and Outputs Part A'!$B$4,AC315-Z315-'Inputs and Outputs Part A'!$B$4,0)</f>
        <v>1</v>
      </c>
      <c r="AE315" s="2"/>
      <c r="AF315" t="s">
        <v>1100</v>
      </c>
      <c r="AG315" s="7">
        <v>44301</v>
      </c>
      <c r="AH315" s="2" t="s">
        <v>1</v>
      </c>
      <c r="AI315" s="2">
        <v>1</v>
      </c>
      <c r="AJ315" s="2">
        <v>119</v>
      </c>
      <c r="AK315" s="2">
        <v>102</v>
      </c>
      <c r="AL315" s="2">
        <f t="shared" si="23"/>
        <v>102</v>
      </c>
      <c r="AM315" s="2">
        <f>IF(AL315-AI315&gt;'Inputs and Outputs Part A'!$B$4,AL315-AI315-'Inputs and Outputs Part A'!$B$4,0)</f>
        <v>1</v>
      </c>
      <c r="AN315" s="8"/>
      <c r="AO315" t="s">
        <v>1100</v>
      </c>
      <c r="AP315" s="7">
        <v>44301</v>
      </c>
      <c r="AQ315" s="2" t="s">
        <v>1</v>
      </c>
      <c r="AR315" s="2">
        <v>1</v>
      </c>
      <c r="AS315" s="2">
        <v>119</v>
      </c>
      <c r="AT315" s="2">
        <v>102</v>
      </c>
      <c r="AU315" s="2">
        <f t="shared" si="24"/>
        <v>102</v>
      </c>
      <c r="AV315" s="2">
        <f>IF(AU315-AR315&gt;'Inputs and Outputs Part A'!$B$4,AU315-AR315-'Inputs and Outputs Part A'!$B$4,0)</f>
        <v>1</v>
      </c>
      <c r="AW315" s="2"/>
    </row>
    <row r="316" spans="1:49" x14ac:dyDescent="0.3">
      <c r="A316" s="6">
        <v>314</v>
      </c>
      <c r="B316" t="s">
        <v>1100</v>
      </c>
      <c r="C316" s="7">
        <v>44301</v>
      </c>
      <c r="D316" s="2" t="s">
        <v>3</v>
      </c>
      <c r="E316" s="2">
        <v>3</v>
      </c>
      <c r="F316" s="2">
        <v>106</v>
      </c>
      <c r="G316" s="2">
        <v>101</v>
      </c>
      <c r="H316">
        <f t="shared" si="20"/>
        <v>101</v>
      </c>
      <c r="I316">
        <f>IF(H316-E316&gt;'Inputs and Outputs Part A'!$B$4,H316-E316-'Inputs and Outputs Part A'!$B$4,0)</f>
        <v>0</v>
      </c>
      <c r="J316">
        <f>'Inputs and Outputs Part A'!$B$5*'Data Sheet B'!H316-'Inputs and Outputs Part A'!$B$6*'Data Sheet B'!I316</f>
        <v>4040</v>
      </c>
      <c r="L316" s="6">
        <v>314</v>
      </c>
      <c r="M316" t="s">
        <v>1100</v>
      </c>
      <c r="N316" s="7">
        <v>44301</v>
      </c>
      <c r="O316" s="2" t="s">
        <v>3</v>
      </c>
      <c r="P316" s="2">
        <v>3</v>
      </c>
      <c r="Q316" s="2">
        <v>106</v>
      </c>
      <c r="R316" s="2">
        <v>102</v>
      </c>
      <c r="S316" s="2">
        <f t="shared" si="21"/>
        <v>102</v>
      </c>
      <c r="T316" s="2">
        <f>IF(S316-P316&gt;'Inputs and Outputs Part A'!$B$4,S316-P316-'Inputs and Outputs Part A'!$B$4,0)</f>
        <v>0</v>
      </c>
      <c r="V316" s="6">
        <v>314</v>
      </c>
      <c r="W316" t="s">
        <v>1100</v>
      </c>
      <c r="X316" s="7">
        <v>44301</v>
      </c>
      <c r="Y316" s="2" t="s">
        <v>3</v>
      </c>
      <c r="Z316" s="2">
        <v>3</v>
      </c>
      <c r="AA316" s="2">
        <v>106</v>
      </c>
      <c r="AB316" s="2">
        <v>102</v>
      </c>
      <c r="AC316" s="2">
        <f t="shared" si="22"/>
        <v>102</v>
      </c>
      <c r="AD316" s="2">
        <f>IF(AC316-Z316&gt;'Inputs and Outputs Part A'!$B$4,AC316-Z316-'Inputs and Outputs Part A'!$B$4,0)</f>
        <v>0</v>
      </c>
      <c r="AE316" s="2"/>
      <c r="AF316" t="s">
        <v>1100</v>
      </c>
      <c r="AG316" s="7">
        <v>44301</v>
      </c>
      <c r="AH316" s="2" t="s">
        <v>3</v>
      </c>
      <c r="AI316" s="2">
        <v>3</v>
      </c>
      <c r="AJ316" s="2">
        <v>106</v>
      </c>
      <c r="AK316" s="2">
        <v>102</v>
      </c>
      <c r="AL316" s="2">
        <f t="shared" si="23"/>
        <v>102</v>
      </c>
      <c r="AM316" s="2">
        <f>IF(AL316-AI316&gt;'Inputs and Outputs Part A'!$B$4,AL316-AI316-'Inputs and Outputs Part A'!$B$4,0)</f>
        <v>0</v>
      </c>
      <c r="AN316" s="8"/>
      <c r="AO316" t="s">
        <v>1100</v>
      </c>
      <c r="AP316" s="7">
        <v>44301</v>
      </c>
      <c r="AQ316" s="2" t="s">
        <v>3</v>
      </c>
      <c r="AR316" s="2">
        <v>3</v>
      </c>
      <c r="AS316" s="2">
        <v>106</v>
      </c>
      <c r="AT316" s="2">
        <v>102</v>
      </c>
      <c r="AU316" s="2">
        <f t="shared" si="24"/>
        <v>102</v>
      </c>
      <c r="AV316" s="2">
        <f>IF(AU316-AR316&gt;'Inputs and Outputs Part A'!$B$4,AU316-AR316-'Inputs and Outputs Part A'!$B$4,0)</f>
        <v>0</v>
      </c>
      <c r="AW316" s="2"/>
    </row>
    <row r="317" spans="1:49" x14ac:dyDescent="0.3">
      <c r="A317" s="6">
        <v>315</v>
      </c>
      <c r="B317" t="s">
        <v>1100</v>
      </c>
      <c r="C317" s="7">
        <v>44301</v>
      </c>
      <c r="D317" s="2" t="s">
        <v>2</v>
      </c>
      <c r="E317" s="2">
        <v>0</v>
      </c>
      <c r="F317" s="2">
        <v>108</v>
      </c>
      <c r="G317" s="2">
        <v>101</v>
      </c>
      <c r="H317">
        <f t="shared" si="20"/>
        <v>101</v>
      </c>
      <c r="I317">
        <f>IF(H317-E317&gt;'Inputs and Outputs Part A'!$B$4,H317-E317-'Inputs and Outputs Part A'!$B$4,0)</f>
        <v>1</v>
      </c>
      <c r="J317">
        <f>'Inputs and Outputs Part A'!$B$5*'Data Sheet B'!H317-'Inputs and Outputs Part A'!$B$6*'Data Sheet B'!I317</f>
        <v>3940</v>
      </c>
      <c r="L317" s="6">
        <v>315</v>
      </c>
      <c r="M317" t="s">
        <v>1100</v>
      </c>
      <c r="N317" s="7">
        <v>44301</v>
      </c>
      <c r="O317" s="2" t="s">
        <v>2</v>
      </c>
      <c r="P317" s="2">
        <v>0</v>
      </c>
      <c r="Q317" s="2">
        <v>108</v>
      </c>
      <c r="R317" s="2">
        <v>102</v>
      </c>
      <c r="S317" s="2">
        <f t="shared" si="21"/>
        <v>102</v>
      </c>
      <c r="T317" s="2">
        <f>IF(S317-P317&gt;'Inputs and Outputs Part A'!$B$4,S317-P317-'Inputs and Outputs Part A'!$B$4,0)</f>
        <v>2</v>
      </c>
      <c r="V317" s="6">
        <v>315</v>
      </c>
      <c r="W317" t="s">
        <v>1100</v>
      </c>
      <c r="X317" s="7">
        <v>44301</v>
      </c>
      <c r="Y317" s="2" t="s">
        <v>2</v>
      </c>
      <c r="Z317" s="2">
        <v>0</v>
      </c>
      <c r="AA317" s="2">
        <v>108</v>
      </c>
      <c r="AB317" s="2">
        <v>102</v>
      </c>
      <c r="AC317" s="2">
        <f t="shared" si="22"/>
        <v>102</v>
      </c>
      <c r="AD317" s="2">
        <f>IF(AC317-Z317&gt;'Inputs and Outputs Part A'!$B$4,AC317-Z317-'Inputs and Outputs Part A'!$B$4,0)</f>
        <v>2</v>
      </c>
      <c r="AE317" s="2"/>
      <c r="AF317" t="s">
        <v>1100</v>
      </c>
      <c r="AG317" s="7">
        <v>44301</v>
      </c>
      <c r="AH317" s="2" t="s">
        <v>2</v>
      </c>
      <c r="AI317" s="2">
        <v>0</v>
      </c>
      <c r="AJ317" s="2">
        <v>108</v>
      </c>
      <c r="AK317" s="2">
        <v>102</v>
      </c>
      <c r="AL317" s="2">
        <f t="shared" si="23"/>
        <v>102</v>
      </c>
      <c r="AM317" s="2">
        <f>IF(AL317-AI317&gt;'Inputs and Outputs Part A'!$B$4,AL317-AI317-'Inputs and Outputs Part A'!$B$4,0)</f>
        <v>2</v>
      </c>
      <c r="AN317" s="8"/>
      <c r="AO317" t="s">
        <v>1100</v>
      </c>
      <c r="AP317" s="7">
        <v>44301</v>
      </c>
      <c r="AQ317" s="2" t="s">
        <v>2</v>
      </c>
      <c r="AR317" s="2">
        <v>0</v>
      </c>
      <c r="AS317" s="2">
        <v>108</v>
      </c>
      <c r="AT317" s="2">
        <v>102</v>
      </c>
      <c r="AU317" s="2">
        <f t="shared" si="24"/>
        <v>102</v>
      </c>
      <c r="AV317" s="2">
        <f>IF(AU317-AR317&gt;'Inputs and Outputs Part A'!$B$4,AU317-AR317-'Inputs and Outputs Part A'!$B$4,0)</f>
        <v>2</v>
      </c>
      <c r="AW317" s="2"/>
    </row>
    <row r="318" spans="1:49" x14ac:dyDescent="0.3">
      <c r="A318" s="6">
        <v>316</v>
      </c>
      <c r="B318" t="s">
        <v>1101</v>
      </c>
      <c r="C318" s="7">
        <v>44302</v>
      </c>
      <c r="D318" s="2" t="s">
        <v>1</v>
      </c>
      <c r="E318" s="2">
        <v>4</v>
      </c>
      <c r="F318" s="2">
        <v>108</v>
      </c>
      <c r="G318" s="2">
        <v>101</v>
      </c>
      <c r="H318">
        <f t="shared" si="20"/>
        <v>101</v>
      </c>
      <c r="I318">
        <f>IF(H318-E318&gt;'Inputs and Outputs Part A'!$B$4,H318-E318-'Inputs and Outputs Part A'!$B$4,0)</f>
        <v>0</v>
      </c>
      <c r="J318">
        <f>'Inputs and Outputs Part A'!$B$5*'Data Sheet B'!H318-'Inputs and Outputs Part A'!$B$6*'Data Sheet B'!I318</f>
        <v>4040</v>
      </c>
      <c r="L318" s="6">
        <v>316</v>
      </c>
      <c r="M318" t="s">
        <v>1101</v>
      </c>
      <c r="N318" s="7">
        <v>44302</v>
      </c>
      <c r="O318" s="2" t="s">
        <v>1</v>
      </c>
      <c r="P318" s="2">
        <v>4</v>
      </c>
      <c r="Q318" s="2">
        <v>108</v>
      </c>
      <c r="R318" s="2">
        <v>102</v>
      </c>
      <c r="S318" s="2">
        <f t="shared" si="21"/>
        <v>102</v>
      </c>
      <c r="T318" s="2">
        <f>IF(S318-P318&gt;'Inputs and Outputs Part A'!$B$4,S318-P318-'Inputs and Outputs Part A'!$B$4,0)</f>
        <v>0</v>
      </c>
      <c r="V318" s="6">
        <v>316</v>
      </c>
      <c r="W318" t="s">
        <v>1101</v>
      </c>
      <c r="X318" s="7">
        <v>44302</v>
      </c>
      <c r="Y318" s="2" t="s">
        <v>1</v>
      </c>
      <c r="Z318" s="2">
        <v>4</v>
      </c>
      <c r="AA318" s="2">
        <v>108</v>
      </c>
      <c r="AB318" s="2">
        <v>102</v>
      </c>
      <c r="AC318" s="2">
        <f t="shared" si="22"/>
        <v>102</v>
      </c>
      <c r="AD318" s="2">
        <f>IF(AC318-Z318&gt;'Inputs and Outputs Part A'!$B$4,AC318-Z318-'Inputs and Outputs Part A'!$B$4,0)</f>
        <v>0</v>
      </c>
      <c r="AE318" s="2"/>
      <c r="AF318" t="s">
        <v>1101</v>
      </c>
      <c r="AG318" s="7">
        <v>44302</v>
      </c>
      <c r="AH318" s="2" t="s">
        <v>1</v>
      </c>
      <c r="AI318" s="2">
        <v>4</v>
      </c>
      <c r="AJ318" s="2">
        <v>108</v>
      </c>
      <c r="AK318" s="2">
        <v>102</v>
      </c>
      <c r="AL318" s="2">
        <f t="shared" si="23"/>
        <v>102</v>
      </c>
      <c r="AM318" s="2">
        <f>IF(AL318-AI318&gt;'Inputs and Outputs Part A'!$B$4,AL318-AI318-'Inputs and Outputs Part A'!$B$4,0)</f>
        <v>0</v>
      </c>
      <c r="AN318" s="8"/>
      <c r="AO318" t="s">
        <v>1101</v>
      </c>
      <c r="AP318" s="7">
        <v>44302</v>
      </c>
      <c r="AQ318" s="2" t="s">
        <v>1</v>
      </c>
      <c r="AR318" s="2">
        <v>4</v>
      </c>
      <c r="AS318" s="2">
        <v>108</v>
      </c>
      <c r="AT318" s="2">
        <v>102</v>
      </c>
      <c r="AU318" s="2">
        <f t="shared" si="24"/>
        <v>102</v>
      </c>
      <c r="AV318" s="2">
        <f>IF(AU318-AR318&gt;'Inputs and Outputs Part A'!$B$4,AU318-AR318-'Inputs and Outputs Part A'!$B$4,0)</f>
        <v>0</v>
      </c>
      <c r="AW318" s="2"/>
    </row>
    <row r="319" spans="1:49" x14ac:dyDescent="0.3">
      <c r="A319" s="6">
        <v>317</v>
      </c>
      <c r="B319" t="s">
        <v>1101</v>
      </c>
      <c r="C319" s="7">
        <v>44302</v>
      </c>
      <c r="D319" s="2" t="s">
        <v>3</v>
      </c>
      <c r="E319" s="2">
        <v>5</v>
      </c>
      <c r="F319" s="2">
        <v>108</v>
      </c>
      <c r="G319" s="2">
        <v>101</v>
      </c>
      <c r="H319">
        <f t="shared" si="20"/>
        <v>101</v>
      </c>
      <c r="I319">
        <f>IF(H319-E319&gt;'Inputs and Outputs Part A'!$B$4,H319-E319-'Inputs and Outputs Part A'!$B$4,0)</f>
        <v>0</v>
      </c>
      <c r="J319">
        <f>'Inputs and Outputs Part A'!$B$5*'Data Sheet B'!H319-'Inputs and Outputs Part A'!$B$6*'Data Sheet B'!I319</f>
        <v>4040</v>
      </c>
      <c r="L319" s="6">
        <v>317</v>
      </c>
      <c r="M319" t="s">
        <v>1101</v>
      </c>
      <c r="N319" s="7">
        <v>44302</v>
      </c>
      <c r="O319" s="2" t="s">
        <v>3</v>
      </c>
      <c r="P319" s="2">
        <v>5</v>
      </c>
      <c r="Q319" s="2">
        <v>108</v>
      </c>
      <c r="R319" s="2">
        <v>102</v>
      </c>
      <c r="S319" s="2">
        <f t="shared" si="21"/>
        <v>102</v>
      </c>
      <c r="T319" s="2">
        <f>IF(S319-P319&gt;'Inputs and Outputs Part A'!$B$4,S319-P319-'Inputs and Outputs Part A'!$B$4,0)</f>
        <v>0</v>
      </c>
      <c r="V319" s="6">
        <v>317</v>
      </c>
      <c r="W319" t="s">
        <v>1101</v>
      </c>
      <c r="X319" s="7">
        <v>44302</v>
      </c>
      <c r="Y319" s="2" t="s">
        <v>3</v>
      </c>
      <c r="Z319" s="2">
        <v>5</v>
      </c>
      <c r="AA319" s="2">
        <v>108</v>
      </c>
      <c r="AB319" s="2">
        <v>102</v>
      </c>
      <c r="AC319" s="2">
        <f t="shared" si="22"/>
        <v>102</v>
      </c>
      <c r="AD319" s="2">
        <f>IF(AC319-Z319&gt;'Inputs and Outputs Part A'!$B$4,AC319-Z319-'Inputs and Outputs Part A'!$B$4,0)</f>
        <v>0</v>
      </c>
      <c r="AE319" s="2"/>
      <c r="AF319" t="s">
        <v>1101</v>
      </c>
      <c r="AG319" s="7">
        <v>44302</v>
      </c>
      <c r="AH319" s="2" t="s">
        <v>3</v>
      </c>
      <c r="AI319" s="2">
        <v>5</v>
      </c>
      <c r="AJ319" s="2">
        <v>108</v>
      </c>
      <c r="AK319" s="2">
        <v>102</v>
      </c>
      <c r="AL319" s="2">
        <f t="shared" si="23"/>
        <v>102</v>
      </c>
      <c r="AM319" s="2">
        <f>IF(AL319-AI319&gt;'Inputs and Outputs Part A'!$B$4,AL319-AI319-'Inputs and Outputs Part A'!$B$4,0)</f>
        <v>0</v>
      </c>
      <c r="AN319" s="8"/>
      <c r="AO319" t="s">
        <v>1101</v>
      </c>
      <c r="AP319" s="7">
        <v>44302</v>
      </c>
      <c r="AQ319" s="2" t="s">
        <v>3</v>
      </c>
      <c r="AR319" s="2">
        <v>5</v>
      </c>
      <c r="AS319" s="2">
        <v>108</v>
      </c>
      <c r="AT319" s="2">
        <v>102</v>
      </c>
      <c r="AU319" s="2">
        <f t="shared" si="24"/>
        <v>102</v>
      </c>
      <c r="AV319" s="2">
        <f>IF(AU319-AR319&gt;'Inputs and Outputs Part A'!$B$4,AU319-AR319-'Inputs and Outputs Part A'!$B$4,0)</f>
        <v>0</v>
      </c>
      <c r="AW319" s="2"/>
    </row>
    <row r="320" spans="1:49" x14ac:dyDescent="0.3">
      <c r="A320" s="6">
        <v>318</v>
      </c>
      <c r="B320" t="s">
        <v>1101</v>
      </c>
      <c r="C320" s="7">
        <v>44302</v>
      </c>
      <c r="D320" s="2" t="s">
        <v>2</v>
      </c>
      <c r="E320" s="2">
        <v>0</v>
      </c>
      <c r="F320" s="2">
        <v>108</v>
      </c>
      <c r="G320" s="2">
        <v>101</v>
      </c>
      <c r="H320">
        <f t="shared" si="20"/>
        <v>101</v>
      </c>
      <c r="I320">
        <f>IF(H320-E320&gt;'Inputs and Outputs Part A'!$B$4,H320-E320-'Inputs and Outputs Part A'!$B$4,0)</f>
        <v>1</v>
      </c>
      <c r="J320">
        <f>'Inputs and Outputs Part A'!$B$5*'Data Sheet B'!H320-'Inputs and Outputs Part A'!$B$6*'Data Sheet B'!I320</f>
        <v>3940</v>
      </c>
      <c r="L320" s="6">
        <v>318</v>
      </c>
      <c r="M320" t="s">
        <v>1101</v>
      </c>
      <c r="N320" s="7">
        <v>44302</v>
      </c>
      <c r="O320" s="2" t="s">
        <v>2</v>
      </c>
      <c r="P320" s="2">
        <v>0</v>
      </c>
      <c r="Q320" s="2">
        <v>108</v>
      </c>
      <c r="R320" s="2">
        <v>102</v>
      </c>
      <c r="S320" s="2">
        <f t="shared" si="21"/>
        <v>102</v>
      </c>
      <c r="T320" s="2">
        <f>IF(S320-P320&gt;'Inputs and Outputs Part A'!$B$4,S320-P320-'Inputs and Outputs Part A'!$B$4,0)</f>
        <v>2</v>
      </c>
      <c r="V320" s="6">
        <v>318</v>
      </c>
      <c r="W320" t="s">
        <v>1101</v>
      </c>
      <c r="X320" s="7">
        <v>44302</v>
      </c>
      <c r="Y320" s="2" t="s">
        <v>2</v>
      </c>
      <c r="Z320" s="2">
        <v>0</v>
      </c>
      <c r="AA320" s="2">
        <v>108</v>
      </c>
      <c r="AB320" s="2">
        <v>102</v>
      </c>
      <c r="AC320" s="2">
        <f t="shared" si="22"/>
        <v>102</v>
      </c>
      <c r="AD320" s="2">
        <f>IF(AC320-Z320&gt;'Inputs and Outputs Part A'!$B$4,AC320-Z320-'Inputs and Outputs Part A'!$B$4,0)</f>
        <v>2</v>
      </c>
      <c r="AE320" s="2"/>
      <c r="AF320" t="s">
        <v>1101</v>
      </c>
      <c r="AG320" s="7">
        <v>44302</v>
      </c>
      <c r="AH320" s="2" t="s">
        <v>2</v>
      </c>
      <c r="AI320" s="2">
        <v>0</v>
      </c>
      <c r="AJ320" s="2">
        <v>108</v>
      </c>
      <c r="AK320" s="2">
        <v>102</v>
      </c>
      <c r="AL320" s="2">
        <f t="shared" si="23"/>
        <v>102</v>
      </c>
      <c r="AM320" s="2">
        <f>IF(AL320-AI320&gt;'Inputs and Outputs Part A'!$B$4,AL320-AI320-'Inputs and Outputs Part A'!$B$4,0)</f>
        <v>2</v>
      </c>
      <c r="AN320" s="8"/>
      <c r="AO320" t="s">
        <v>1101</v>
      </c>
      <c r="AP320" s="7">
        <v>44302</v>
      </c>
      <c r="AQ320" s="2" t="s">
        <v>2</v>
      </c>
      <c r="AR320" s="2">
        <v>0</v>
      </c>
      <c r="AS320" s="2">
        <v>108</v>
      </c>
      <c r="AT320" s="2">
        <v>102</v>
      </c>
      <c r="AU320" s="2">
        <f t="shared" si="24"/>
        <v>102</v>
      </c>
      <c r="AV320" s="2">
        <f>IF(AU320-AR320&gt;'Inputs and Outputs Part A'!$B$4,AU320-AR320-'Inputs and Outputs Part A'!$B$4,0)</f>
        <v>2</v>
      </c>
      <c r="AW320" s="2"/>
    </row>
    <row r="321" spans="1:49" x14ac:dyDescent="0.3">
      <c r="A321" s="6">
        <v>319</v>
      </c>
      <c r="B321" t="s">
        <v>1106</v>
      </c>
      <c r="C321" s="7">
        <v>44303</v>
      </c>
      <c r="D321" s="2" t="s">
        <v>1</v>
      </c>
      <c r="E321" s="2">
        <v>3</v>
      </c>
      <c r="F321" s="2">
        <v>98</v>
      </c>
      <c r="G321" s="2">
        <v>101</v>
      </c>
      <c r="H321">
        <f t="shared" si="20"/>
        <v>98</v>
      </c>
      <c r="I321">
        <f>IF(H321-E321&gt;'Inputs and Outputs Part A'!$B$4,H321-E321-'Inputs and Outputs Part A'!$B$4,0)</f>
        <v>0</v>
      </c>
      <c r="J321">
        <f>'Inputs and Outputs Part A'!$B$5*'Data Sheet B'!H321-'Inputs and Outputs Part A'!$B$6*'Data Sheet B'!I321</f>
        <v>3920</v>
      </c>
      <c r="L321" s="6">
        <v>319</v>
      </c>
      <c r="M321" t="s">
        <v>1106</v>
      </c>
      <c r="N321" s="7">
        <v>44303</v>
      </c>
      <c r="O321" s="2" t="s">
        <v>1</v>
      </c>
      <c r="P321" s="2">
        <v>3</v>
      </c>
      <c r="Q321" s="2">
        <v>98</v>
      </c>
      <c r="R321" s="2">
        <v>102</v>
      </c>
      <c r="S321" s="2">
        <f t="shared" si="21"/>
        <v>98</v>
      </c>
      <c r="T321" s="2">
        <f>IF(S321-P321&gt;'Inputs and Outputs Part A'!$B$4,S321-P321-'Inputs and Outputs Part A'!$B$4,0)</f>
        <v>0</v>
      </c>
      <c r="V321" s="6">
        <v>319</v>
      </c>
      <c r="W321" t="s">
        <v>1106</v>
      </c>
      <c r="X321" s="7">
        <v>44303</v>
      </c>
      <c r="Y321" s="2" t="s">
        <v>1</v>
      </c>
      <c r="Z321" s="2">
        <v>3</v>
      </c>
      <c r="AA321" s="2">
        <v>98</v>
      </c>
      <c r="AB321" s="2">
        <v>102</v>
      </c>
      <c r="AC321" s="2">
        <f t="shared" si="22"/>
        <v>98</v>
      </c>
      <c r="AD321" s="2">
        <f>IF(AC321-Z321&gt;'Inputs and Outputs Part A'!$B$4,AC321-Z321-'Inputs and Outputs Part A'!$B$4,0)</f>
        <v>0</v>
      </c>
      <c r="AE321" s="2"/>
      <c r="AF321" t="s">
        <v>1106</v>
      </c>
      <c r="AG321" s="7">
        <v>44303</v>
      </c>
      <c r="AH321" s="2" t="s">
        <v>1</v>
      </c>
      <c r="AI321" s="2">
        <v>3</v>
      </c>
      <c r="AJ321" s="2">
        <v>98</v>
      </c>
      <c r="AK321" s="2">
        <v>102</v>
      </c>
      <c r="AL321" s="2">
        <f t="shared" si="23"/>
        <v>98</v>
      </c>
      <c r="AM321" s="2">
        <f>IF(AL321-AI321&gt;'Inputs and Outputs Part A'!$B$4,AL321-AI321-'Inputs and Outputs Part A'!$B$4,0)</f>
        <v>0</v>
      </c>
      <c r="AN321" s="8"/>
      <c r="AO321" t="s">
        <v>1106</v>
      </c>
      <c r="AP321" s="7">
        <v>44303</v>
      </c>
      <c r="AQ321" s="2" t="s">
        <v>1</v>
      </c>
      <c r="AR321" s="2">
        <v>3</v>
      </c>
      <c r="AS321" s="2">
        <v>98</v>
      </c>
      <c r="AT321" s="2">
        <v>102</v>
      </c>
      <c r="AU321" s="2">
        <f t="shared" si="24"/>
        <v>98</v>
      </c>
      <c r="AV321" s="2">
        <f>IF(AU321-AR321&gt;'Inputs and Outputs Part A'!$B$4,AU321-AR321-'Inputs and Outputs Part A'!$B$4,0)</f>
        <v>0</v>
      </c>
      <c r="AW321" s="2"/>
    </row>
    <row r="322" spans="1:49" x14ac:dyDescent="0.3">
      <c r="A322" s="6">
        <v>320</v>
      </c>
      <c r="B322" t="s">
        <v>1106</v>
      </c>
      <c r="C322" s="7">
        <v>44303</v>
      </c>
      <c r="D322" s="2" t="s">
        <v>3</v>
      </c>
      <c r="E322" s="2">
        <v>1</v>
      </c>
      <c r="F322" s="2">
        <v>104</v>
      </c>
      <c r="G322" s="2">
        <v>101</v>
      </c>
      <c r="H322">
        <f t="shared" si="20"/>
        <v>101</v>
      </c>
      <c r="I322">
        <f>IF(H322-E322&gt;'Inputs and Outputs Part A'!$B$4,H322-E322-'Inputs and Outputs Part A'!$B$4,0)</f>
        <v>0</v>
      </c>
      <c r="J322">
        <f>'Inputs and Outputs Part A'!$B$5*'Data Sheet B'!H322-'Inputs and Outputs Part A'!$B$6*'Data Sheet B'!I322</f>
        <v>4040</v>
      </c>
      <c r="L322" s="6">
        <v>320</v>
      </c>
      <c r="M322" t="s">
        <v>1106</v>
      </c>
      <c r="N322" s="7">
        <v>44303</v>
      </c>
      <c r="O322" s="2" t="s">
        <v>3</v>
      </c>
      <c r="P322" s="2">
        <v>1</v>
      </c>
      <c r="Q322" s="2">
        <v>104</v>
      </c>
      <c r="R322" s="2">
        <v>102</v>
      </c>
      <c r="S322" s="2">
        <f t="shared" si="21"/>
        <v>102</v>
      </c>
      <c r="T322" s="2">
        <f>IF(S322-P322&gt;'Inputs and Outputs Part A'!$B$4,S322-P322-'Inputs and Outputs Part A'!$B$4,0)</f>
        <v>1</v>
      </c>
      <c r="V322" s="6">
        <v>320</v>
      </c>
      <c r="W322" t="s">
        <v>1106</v>
      </c>
      <c r="X322" s="7">
        <v>44303</v>
      </c>
      <c r="Y322" s="2" t="s">
        <v>3</v>
      </c>
      <c r="Z322" s="2">
        <v>1</v>
      </c>
      <c r="AA322" s="2">
        <v>104</v>
      </c>
      <c r="AB322" s="2">
        <v>102</v>
      </c>
      <c r="AC322" s="2">
        <f t="shared" si="22"/>
        <v>102</v>
      </c>
      <c r="AD322" s="2">
        <f>IF(AC322-Z322&gt;'Inputs and Outputs Part A'!$B$4,AC322-Z322-'Inputs and Outputs Part A'!$B$4,0)</f>
        <v>1</v>
      </c>
      <c r="AE322" s="2"/>
      <c r="AF322" t="s">
        <v>1106</v>
      </c>
      <c r="AG322" s="7">
        <v>44303</v>
      </c>
      <c r="AH322" s="2" t="s">
        <v>3</v>
      </c>
      <c r="AI322" s="2">
        <v>1</v>
      </c>
      <c r="AJ322" s="2">
        <v>104</v>
      </c>
      <c r="AK322" s="2">
        <v>102</v>
      </c>
      <c r="AL322" s="2">
        <f t="shared" si="23"/>
        <v>102</v>
      </c>
      <c r="AM322" s="2">
        <f>IF(AL322-AI322&gt;'Inputs and Outputs Part A'!$B$4,AL322-AI322-'Inputs and Outputs Part A'!$B$4,0)</f>
        <v>1</v>
      </c>
      <c r="AN322" s="8"/>
      <c r="AO322" t="s">
        <v>1106</v>
      </c>
      <c r="AP322" s="7">
        <v>44303</v>
      </c>
      <c r="AQ322" s="2" t="s">
        <v>3</v>
      </c>
      <c r="AR322" s="2">
        <v>1</v>
      </c>
      <c r="AS322" s="2">
        <v>104</v>
      </c>
      <c r="AT322" s="2">
        <v>102</v>
      </c>
      <c r="AU322" s="2">
        <f t="shared" si="24"/>
        <v>102</v>
      </c>
      <c r="AV322" s="2">
        <f>IF(AU322-AR322&gt;'Inputs and Outputs Part A'!$B$4,AU322-AR322-'Inputs and Outputs Part A'!$B$4,0)</f>
        <v>1</v>
      </c>
      <c r="AW322" s="2"/>
    </row>
    <row r="323" spans="1:49" x14ac:dyDescent="0.3">
      <c r="A323" s="6">
        <v>321</v>
      </c>
      <c r="B323" t="s">
        <v>1106</v>
      </c>
      <c r="C323" s="7">
        <v>44303</v>
      </c>
      <c r="D323" s="2" t="s">
        <v>2</v>
      </c>
      <c r="E323" s="2">
        <v>5</v>
      </c>
      <c r="F323" s="2">
        <v>103</v>
      </c>
      <c r="G323" s="2">
        <v>101</v>
      </c>
      <c r="H323">
        <f t="shared" si="20"/>
        <v>101</v>
      </c>
      <c r="I323">
        <f>IF(H323-E323&gt;'Inputs and Outputs Part A'!$B$4,H323-E323-'Inputs and Outputs Part A'!$B$4,0)</f>
        <v>0</v>
      </c>
      <c r="J323">
        <f>'Inputs and Outputs Part A'!$B$5*'Data Sheet B'!H323-'Inputs and Outputs Part A'!$B$6*'Data Sheet B'!I323</f>
        <v>4040</v>
      </c>
      <c r="L323" s="6">
        <v>321</v>
      </c>
      <c r="M323" t="s">
        <v>1106</v>
      </c>
      <c r="N323" s="7">
        <v>44303</v>
      </c>
      <c r="O323" s="2" t="s">
        <v>2</v>
      </c>
      <c r="P323" s="2">
        <v>5</v>
      </c>
      <c r="Q323" s="2">
        <v>103</v>
      </c>
      <c r="R323" s="2">
        <v>102</v>
      </c>
      <c r="S323" s="2">
        <f t="shared" si="21"/>
        <v>102</v>
      </c>
      <c r="T323" s="2">
        <f>IF(S323-P323&gt;'Inputs and Outputs Part A'!$B$4,S323-P323-'Inputs and Outputs Part A'!$B$4,0)</f>
        <v>0</v>
      </c>
      <c r="V323" s="6">
        <v>321</v>
      </c>
      <c r="W323" t="s">
        <v>1106</v>
      </c>
      <c r="X323" s="7">
        <v>44303</v>
      </c>
      <c r="Y323" s="2" t="s">
        <v>2</v>
      </c>
      <c r="Z323" s="2">
        <v>5</v>
      </c>
      <c r="AA323" s="2">
        <v>103</v>
      </c>
      <c r="AB323" s="2">
        <v>102</v>
      </c>
      <c r="AC323" s="2">
        <f t="shared" si="22"/>
        <v>102</v>
      </c>
      <c r="AD323" s="2">
        <f>IF(AC323-Z323&gt;'Inputs and Outputs Part A'!$B$4,AC323-Z323-'Inputs and Outputs Part A'!$B$4,0)</f>
        <v>0</v>
      </c>
      <c r="AE323" s="2"/>
      <c r="AF323" t="s">
        <v>1106</v>
      </c>
      <c r="AG323" s="7">
        <v>44303</v>
      </c>
      <c r="AH323" s="2" t="s">
        <v>2</v>
      </c>
      <c r="AI323" s="2">
        <v>5</v>
      </c>
      <c r="AJ323" s="2">
        <v>103</v>
      </c>
      <c r="AK323" s="2">
        <v>102</v>
      </c>
      <c r="AL323" s="2">
        <f t="shared" si="23"/>
        <v>102</v>
      </c>
      <c r="AM323" s="2">
        <f>IF(AL323-AI323&gt;'Inputs and Outputs Part A'!$B$4,AL323-AI323-'Inputs and Outputs Part A'!$B$4,0)</f>
        <v>0</v>
      </c>
      <c r="AN323" s="8"/>
      <c r="AO323" t="s">
        <v>1106</v>
      </c>
      <c r="AP323" s="7">
        <v>44303</v>
      </c>
      <c r="AQ323" s="2" t="s">
        <v>2</v>
      </c>
      <c r="AR323" s="2">
        <v>5</v>
      </c>
      <c r="AS323" s="2">
        <v>103</v>
      </c>
      <c r="AT323" s="2">
        <v>102</v>
      </c>
      <c r="AU323" s="2">
        <f t="shared" si="24"/>
        <v>102</v>
      </c>
      <c r="AV323" s="2">
        <f>IF(AU323-AR323&gt;'Inputs and Outputs Part A'!$B$4,AU323-AR323-'Inputs and Outputs Part A'!$B$4,0)</f>
        <v>0</v>
      </c>
      <c r="AW323" s="2"/>
    </row>
    <row r="324" spans="1:49" x14ac:dyDescent="0.3">
      <c r="A324" s="6">
        <v>322</v>
      </c>
      <c r="B324" t="s">
        <v>1105</v>
      </c>
      <c r="C324" s="7">
        <v>44304</v>
      </c>
      <c r="D324" s="2" t="s">
        <v>1</v>
      </c>
      <c r="E324" s="2">
        <v>1</v>
      </c>
      <c r="F324" s="2">
        <v>99</v>
      </c>
      <c r="G324" s="2">
        <v>101</v>
      </c>
      <c r="H324">
        <f t="shared" ref="H324:H387" si="25">MIN(F324:G324)</f>
        <v>99</v>
      </c>
      <c r="I324">
        <f>IF(H324-E324&gt;'Inputs and Outputs Part A'!$B$4,H324-E324-'Inputs and Outputs Part A'!$B$4,0)</f>
        <v>0</v>
      </c>
      <c r="J324">
        <f>'Inputs and Outputs Part A'!$B$5*'Data Sheet B'!H324-'Inputs and Outputs Part A'!$B$6*'Data Sheet B'!I324</f>
        <v>3960</v>
      </c>
      <c r="L324" s="6">
        <v>322</v>
      </c>
      <c r="M324" t="s">
        <v>1105</v>
      </c>
      <c r="N324" s="7">
        <v>44304</v>
      </c>
      <c r="O324" s="2" t="s">
        <v>1</v>
      </c>
      <c r="P324" s="2">
        <v>1</v>
      </c>
      <c r="Q324" s="2">
        <v>99</v>
      </c>
      <c r="R324" s="2">
        <v>102</v>
      </c>
      <c r="S324" s="2">
        <f t="shared" ref="S324:S387" si="26">MIN(R324,Q324)</f>
        <v>99</v>
      </c>
      <c r="T324" s="2">
        <f>IF(S324-P324&gt;'Inputs and Outputs Part A'!$B$4,S324-P324-'Inputs and Outputs Part A'!$B$4,0)</f>
        <v>0</v>
      </c>
      <c r="V324" s="6">
        <v>322</v>
      </c>
      <c r="W324" t="s">
        <v>1105</v>
      </c>
      <c r="X324" s="7">
        <v>44304</v>
      </c>
      <c r="Y324" s="2" t="s">
        <v>1</v>
      </c>
      <c r="Z324" s="2">
        <v>1</v>
      </c>
      <c r="AA324" s="2">
        <v>99</v>
      </c>
      <c r="AB324" s="2">
        <v>102</v>
      </c>
      <c r="AC324" s="2">
        <f t="shared" ref="AC324:AC387" si="27">MIN(AB324,AA324)</f>
        <v>99</v>
      </c>
      <c r="AD324" s="2">
        <f>IF(AC324-Z324&gt;'Inputs and Outputs Part A'!$B$4,AC324-Z324-'Inputs and Outputs Part A'!$B$4,0)</f>
        <v>0</v>
      </c>
      <c r="AE324" s="2"/>
      <c r="AF324" t="s">
        <v>1105</v>
      </c>
      <c r="AG324" s="7">
        <v>44304</v>
      </c>
      <c r="AH324" s="2" t="s">
        <v>1</v>
      </c>
      <c r="AI324" s="2">
        <v>1</v>
      </c>
      <c r="AJ324" s="2">
        <v>99</v>
      </c>
      <c r="AK324" s="2">
        <v>102</v>
      </c>
      <c r="AL324" s="2">
        <f t="shared" si="23"/>
        <v>99</v>
      </c>
      <c r="AM324" s="2">
        <f>IF(AL324-AI324&gt;'Inputs and Outputs Part A'!$B$4,AL324-AI324-'Inputs and Outputs Part A'!$B$4,0)</f>
        <v>0</v>
      </c>
      <c r="AN324" s="8"/>
      <c r="AO324" t="s">
        <v>1105</v>
      </c>
      <c r="AP324" s="7">
        <v>44304</v>
      </c>
      <c r="AQ324" s="2" t="s">
        <v>1</v>
      </c>
      <c r="AR324" s="2">
        <v>1</v>
      </c>
      <c r="AS324" s="2">
        <v>99</v>
      </c>
      <c r="AT324" s="2">
        <v>102</v>
      </c>
      <c r="AU324" s="2">
        <f t="shared" si="24"/>
        <v>99</v>
      </c>
      <c r="AV324" s="2">
        <f>IF(AU324-AR324&gt;'Inputs and Outputs Part A'!$B$4,AU324-AR324-'Inputs and Outputs Part A'!$B$4,0)</f>
        <v>0</v>
      </c>
      <c r="AW324" s="2"/>
    </row>
    <row r="325" spans="1:49" x14ac:dyDescent="0.3">
      <c r="A325" s="6">
        <v>323</v>
      </c>
      <c r="B325" t="s">
        <v>1105</v>
      </c>
      <c r="C325" s="7">
        <v>44304</v>
      </c>
      <c r="D325" s="2" t="s">
        <v>3</v>
      </c>
      <c r="E325" s="2">
        <v>2</v>
      </c>
      <c r="F325" s="2">
        <v>109</v>
      </c>
      <c r="G325" s="2">
        <v>101</v>
      </c>
      <c r="H325">
        <f t="shared" si="25"/>
        <v>101</v>
      </c>
      <c r="I325">
        <f>IF(H325-E325&gt;'Inputs and Outputs Part A'!$B$4,H325-E325-'Inputs and Outputs Part A'!$B$4,0)</f>
        <v>0</v>
      </c>
      <c r="J325">
        <f>'Inputs and Outputs Part A'!$B$5*'Data Sheet B'!H325-'Inputs and Outputs Part A'!$B$6*'Data Sheet B'!I325</f>
        <v>4040</v>
      </c>
      <c r="L325" s="6">
        <v>323</v>
      </c>
      <c r="M325" t="s">
        <v>1105</v>
      </c>
      <c r="N325" s="7">
        <v>44304</v>
      </c>
      <c r="O325" s="2" t="s">
        <v>3</v>
      </c>
      <c r="P325" s="2">
        <v>2</v>
      </c>
      <c r="Q325" s="2">
        <v>109</v>
      </c>
      <c r="R325" s="2">
        <v>102</v>
      </c>
      <c r="S325" s="2">
        <f t="shared" si="26"/>
        <v>102</v>
      </c>
      <c r="T325" s="2">
        <f>IF(S325-P325&gt;'Inputs and Outputs Part A'!$B$4,S325-P325-'Inputs and Outputs Part A'!$B$4,0)</f>
        <v>0</v>
      </c>
      <c r="V325" s="6">
        <v>323</v>
      </c>
      <c r="W325" t="s">
        <v>1105</v>
      </c>
      <c r="X325" s="7">
        <v>44304</v>
      </c>
      <c r="Y325" s="2" t="s">
        <v>3</v>
      </c>
      <c r="Z325" s="2">
        <v>2</v>
      </c>
      <c r="AA325" s="2">
        <v>109</v>
      </c>
      <c r="AB325" s="2">
        <v>102</v>
      </c>
      <c r="AC325" s="2">
        <f t="shared" si="27"/>
        <v>102</v>
      </c>
      <c r="AD325" s="2">
        <f>IF(AC325-Z325&gt;'Inputs and Outputs Part A'!$B$4,AC325-Z325-'Inputs and Outputs Part A'!$B$4,0)</f>
        <v>0</v>
      </c>
      <c r="AE325" s="2"/>
      <c r="AF325" t="s">
        <v>1105</v>
      </c>
      <c r="AG325" s="7">
        <v>44304</v>
      </c>
      <c r="AH325" s="2" t="s">
        <v>3</v>
      </c>
      <c r="AI325" s="2">
        <v>2</v>
      </c>
      <c r="AJ325" s="2">
        <v>109</v>
      </c>
      <c r="AK325" s="2">
        <v>102</v>
      </c>
      <c r="AL325" s="2">
        <f t="shared" ref="AL325:AL388" si="28">MIN(AK325,AJ325)</f>
        <v>102</v>
      </c>
      <c r="AM325" s="2">
        <f>IF(AL325-AI325&gt;'Inputs and Outputs Part A'!$B$4,AL325-AI325-'Inputs and Outputs Part A'!$B$4,0)</f>
        <v>0</v>
      </c>
      <c r="AN325" s="8"/>
      <c r="AO325" t="s">
        <v>1105</v>
      </c>
      <c r="AP325" s="7">
        <v>44304</v>
      </c>
      <c r="AQ325" s="2" t="s">
        <v>3</v>
      </c>
      <c r="AR325" s="2">
        <v>2</v>
      </c>
      <c r="AS325" s="2">
        <v>109</v>
      </c>
      <c r="AT325" s="2">
        <v>102</v>
      </c>
      <c r="AU325" s="2">
        <f t="shared" ref="AU325:AU388" si="29">MIN(AT325,AS325)</f>
        <v>102</v>
      </c>
      <c r="AV325" s="2">
        <f>IF(AU325-AR325&gt;'Inputs and Outputs Part A'!$B$4,AU325-AR325-'Inputs and Outputs Part A'!$B$4,0)</f>
        <v>0</v>
      </c>
      <c r="AW325" s="2"/>
    </row>
    <row r="326" spans="1:49" x14ac:dyDescent="0.3">
      <c r="A326" s="6">
        <v>324</v>
      </c>
      <c r="B326" t="s">
        <v>1105</v>
      </c>
      <c r="C326" s="7">
        <v>44304</v>
      </c>
      <c r="D326" s="2" t="s">
        <v>2</v>
      </c>
      <c r="E326" s="2">
        <v>0</v>
      </c>
      <c r="F326" s="2">
        <v>109</v>
      </c>
      <c r="G326" s="2">
        <v>101</v>
      </c>
      <c r="H326">
        <f t="shared" si="25"/>
        <v>101</v>
      </c>
      <c r="I326">
        <f>IF(H326-E326&gt;'Inputs and Outputs Part A'!$B$4,H326-E326-'Inputs and Outputs Part A'!$B$4,0)</f>
        <v>1</v>
      </c>
      <c r="J326">
        <f>'Inputs and Outputs Part A'!$B$5*'Data Sheet B'!H326-'Inputs and Outputs Part A'!$B$6*'Data Sheet B'!I326</f>
        <v>3940</v>
      </c>
      <c r="L326" s="6">
        <v>324</v>
      </c>
      <c r="M326" t="s">
        <v>1105</v>
      </c>
      <c r="N326" s="7">
        <v>44304</v>
      </c>
      <c r="O326" s="2" t="s">
        <v>2</v>
      </c>
      <c r="P326" s="2">
        <v>0</v>
      </c>
      <c r="Q326" s="2">
        <v>109</v>
      </c>
      <c r="R326" s="2">
        <v>102</v>
      </c>
      <c r="S326" s="2">
        <f t="shared" si="26"/>
        <v>102</v>
      </c>
      <c r="T326" s="2">
        <f>IF(S326-P326&gt;'Inputs and Outputs Part A'!$B$4,S326-P326-'Inputs and Outputs Part A'!$B$4,0)</f>
        <v>2</v>
      </c>
      <c r="V326" s="6">
        <v>324</v>
      </c>
      <c r="W326" t="s">
        <v>1105</v>
      </c>
      <c r="X326" s="7">
        <v>44304</v>
      </c>
      <c r="Y326" s="2" t="s">
        <v>2</v>
      </c>
      <c r="Z326" s="2">
        <v>0</v>
      </c>
      <c r="AA326" s="2">
        <v>109</v>
      </c>
      <c r="AB326" s="2">
        <v>102</v>
      </c>
      <c r="AC326" s="2">
        <f t="shared" si="27"/>
        <v>102</v>
      </c>
      <c r="AD326" s="2">
        <f>IF(AC326-Z326&gt;'Inputs and Outputs Part A'!$B$4,AC326-Z326-'Inputs and Outputs Part A'!$B$4,0)</f>
        <v>2</v>
      </c>
      <c r="AE326" s="2"/>
      <c r="AF326" t="s">
        <v>1105</v>
      </c>
      <c r="AG326" s="7">
        <v>44304</v>
      </c>
      <c r="AH326" s="2" t="s">
        <v>2</v>
      </c>
      <c r="AI326" s="2">
        <v>0</v>
      </c>
      <c r="AJ326" s="2">
        <v>109</v>
      </c>
      <c r="AK326" s="2">
        <v>102</v>
      </c>
      <c r="AL326" s="2">
        <f t="shared" si="28"/>
        <v>102</v>
      </c>
      <c r="AM326" s="2">
        <f>IF(AL326-AI326&gt;'Inputs and Outputs Part A'!$B$4,AL326-AI326-'Inputs and Outputs Part A'!$B$4,0)</f>
        <v>2</v>
      </c>
      <c r="AN326" s="8"/>
      <c r="AO326" t="s">
        <v>1105</v>
      </c>
      <c r="AP326" s="7">
        <v>44304</v>
      </c>
      <c r="AQ326" s="2" t="s">
        <v>2</v>
      </c>
      <c r="AR326" s="2">
        <v>0</v>
      </c>
      <c r="AS326" s="2">
        <v>109</v>
      </c>
      <c r="AT326" s="2">
        <v>102</v>
      </c>
      <c r="AU326" s="2">
        <f t="shared" si="29"/>
        <v>102</v>
      </c>
      <c r="AV326" s="2">
        <f>IF(AU326-AR326&gt;'Inputs and Outputs Part A'!$B$4,AU326-AR326-'Inputs and Outputs Part A'!$B$4,0)</f>
        <v>2</v>
      </c>
      <c r="AW326" s="2"/>
    </row>
    <row r="327" spans="1:49" x14ac:dyDescent="0.3">
      <c r="A327" s="6">
        <v>325</v>
      </c>
      <c r="B327" t="s">
        <v>1104</v>
      </c>
      <c r="C327" s="7">
        <v>44305</v>
      </c>
      <c r="D327" s="2" t="s">
        <v>1</v>
      </c>
      <c r="E327" s="2">
        <v>3</v>
      </c>
      <c r="F327" s="2">
        <v>82</v>
      </c>
      <c r="G327" s="2">
        <v>101</v>
      </c>
      <c r="H327">
        <f t="shared" si="25"/>
        <v>82</v>
      </c>
      <c r="I327">
        <f>IF(H327-E327&gt;'Inputs and Outputs Part A'!$B$4,H327-E327-'Inputs and Outputs Part A'!$B$4,0)</f>
        <v>0</v>
      </c>
      <c r="J327">
        <f>'Inputs and Outputs Part A'!$B$5*'Data Sheet B'!H327-'Inputs and Outputs Part A'!$B$6*'Data Sheet B'!I327</f>
        <v>3280</v>
      </c>
      <c r="L327" s="6">
        <v>325</v>
      </c>
      <c r="M327" t="s">
        <v>1104</v>
      </c>
      <c r="N327" s="7">
        <v>44305</v>
      </c>
      <c r="O327" s="2" t="s">
        <v>1</v>
      </c>
      <c r="P327" s="2">
        <v>3</v>
      </c>
      <c r="Q327" s="2">
        <v>82</v>
      </c>
      <c r="R327" s="2">
        <v>102</v>
      </c>
      <c r="S327" s="2">
        <f t="shared" si="26"/>
        <v>82</v>
      </c>
      <c r="T327" s="2">
        <f>IF(S327-P327&gt;'Inputs and Outputs Part A'!$B$4,S327-P327-'Inputs and Outputs Part A'!$B$4,0)</f>
        <v>0</v>
      </c>
      <c r="V327" s="6">
        <v>325</v>
      </c>
      <c r="W327" t="s">
        <v>1104</v>
      </c>
      <c r="X327" s="7">
        <v>44305</v>
      </c>
      <c r="Y327" s="2" t="s">
        <v>1</v>
      </c>
      <c r="Z327" s="2">
        <v>3</v>
      </c>
      <c r="AA327" s="2">
        <v>82</v>
      </c>
      <c r="AB327" s="2">
        <v>102</v>
      </c>
      <c r="AC327" s="2">
        <f t="shared" si="27"/>
        <v>82</v>
      </c>
      <c r="AD327" s="2">
        <f>IF(AC327-Z327&gt;'Inputs and Outputs Part A'!$B$4,AC327-Z327-'Inputs and Outputs Part A'!$B$4,0)</f>
        <v>0</v>
      </c>
      <c r="AE327" s="2"/>
      <c r="AF327" t="s">
        <v>1104</v>
      </c>
      <c r="AG327" s="7">
        <v>44305</v>
      </c>
      <c r="AH327" s="2" t="s">
        <v>1</v>
      </c>
      <c r="AI327" s="2">
        <v>3</v>
      </c>
      <c r="AJ327" s="2">
        <v>82</v>
      </c>
      <c r="AK327" s="2">
        <v>102</v>
      </c>
      <c r="AL327" s="2">
        <f t="shared" si="28"/>
        <v>82</v>
      </c>
      <c r="AM327" s="2">
        <f>IF(AL327-AI327&gt;'Inputs and Outputs Part A'!$B$4,AL327-AI327-'Inputs and Outputs Part A'!$B$4,0)</f>
        <v>0</v>
      </c>
      <c r="AN327" s="8"/>
      <c r="AO327" t="s">
        <v>1104</v>
      </c>
      <c r="AP327" s="7">
        <v>44305</v>
      </c>
      <c r="AQ327" s="2" t="s">
        <v>1</v>
      </c>
      <c r="AR327" s="2">
        <v>3</v>
      </c>
      <c r="AS327" s="2">
        <v>82</v>
      </c>
      <c r="AT327" s="2">
        <v>102</v>
      </c>
      <c r="AU327" s="2">
        <f t="shared" si="29"/>
        <v>82</v>
      </c>
      <c r="AV327" s="2">
        <f>IF(AU327-AR327&gt;'Inputs and Outputs Part A'!$B$4,AU327-AR327-'Inputs and Outputs Part A'!$B$4,0)</f>
        <v>0</v>
      </c>
      <c r="AW327" s="2"/>
    </row>
    <row r="328" spans="1:49" x14ac:dyDescent="0.3">
      <c r="A328" s="6">
        <v>326</v>
      </c>
      <c r="B328" t="s">
        <v>1104</v>
      </c>
      <c r="C328" s="7">
        <v>44305</v>
      </c>
      <c r="D328" s="2" t="s">
        <v>3</v>
      </c>
      <c r="E328" s="2">
        <v>3</v>
      </c>
      <c r="F328" s="2">
        <v>105</v>
      </c>
      <c r="G328" s="2">
        <v>101</v>
      </c>
      <c r="H328">
        <f t="shared" si="25"/>
        <v>101</v>
      </c>
      <c r="I328">
        <f>IF(H328-E328&gt;'Inputs and Outputs Part A'!$B$4,H328-E328-'Inputs and Outputs Part A'!$B$4,0)</f>
        <v>0</v>
      </c>
      <c r="J328">
        <f>'Inputs and Outputs Part A'!$B$5*'Data Sheet B'!H328-'Inputs and Outputs Part A'!$B$6*'Data Sheet B'!I328</f>
        <v>4040</v>
      </c>
      <c r="L328" s="6">
        <v>326</v>
      </c>
      <c r="M328" t="s">
        <v>1104</v>
      </c>
      <c r="N328" s="7">
        <v>44305</v>
      </c>
      <c r="O328" s="2" t="s">
        <v>3</v>
      </c>
      <c r="P328" s="2">
        <v>3</v>
      </c>
      <c r="Q328" s="2">
        <v>105</v>
      </c>
      <c r="R328" s="2">
        <v>102</v>
      </c>
      <c r="S328" s="2">
        <f t="shared" si="26"/>
        <v>102</v>
      </c>
      <c r="T328" s="2">
        <f>IF(S328-P328&gt;'Inputs and Outputs Part A'!$B$4,S328-P328-'Inputs and Outputs Part A'!$B$4,0)</f>
        <v>0</v>
      </c>
      <c r="V328" s="6">
        <v>326</v>
      </c>
      <c r="W328" t="s">
        <v>1104</v>
      </c>
      <c r="X328" s="7">
        <v>44305</v>
      </c>
      <c r="Y328" s="2" t="s">
        <v>3</v>
      </c>
      <c r="Z328" s="2">
        <v>3</v>
      </c>
      <c r="AA328" s="2">
        <v>105</v>
      </c>
      <c r="AB328" s="2">
        <v>102</v>
      </c>
      <c r="AC328" s="2">
        <f t="shared" si="27"/>
        <v>102</v>
      </c>
      <c r="AD328" s="2">
        <f>IF(AC328-Z328&gt;'Inputs and Outputs Part A'!$B$4,AC328-Z328-'Inputs and Outputs Part A'!$B$4,0)</f>
        <v>0</v>
      </c>
      <c r="AE328" s="2"/>
      <c r="AF328" t="s">
        <v>1104</v>
      </c>
      <c r="AG328" s="7">
        <v>44305</v>
      </c>
      <c r="AH328" s="2" t="s">
        <v>3</v>
      </c>
      <c r="AI328" s="2">
        <v>3</v>
      </c>
      <c r="AJ328" s="2">
        <v>105</v>
      </c>
      <c r="AK328" s="2">
        <v>102</v>
      </c>
      <c r="AL328" s="2">
        <f t="shared" si="28"/>
        <v>102</v>
      </c>
      <c r="AM328" s="2">
        <f>IF(AL328-AI328&gt;'Inputs and Outputs Part A'!$B$4,AL328-AI328-'Inputs and Outputs Part A'!$B$4,0)</f>
        <v>0</v>
      </c>
      <c r="AN328" s="8"/>
      <c r="AO328" t="s">
        <v>1104</v>
      </c>
      <c r="AP328" s="7">
        <v>44305</v>
      </c>
      <c r="AQ328" s="2" t="s">
        <v>3</v>
      </c>
      <c r="AR328" s="2">
        <v>3</v>
      </c>
      <c r="AS328" s="2">
        <v>105</v>
      </c>
      <c r="AT328" s="2">
        <v>102</v>
      </c>
      <c r="AU328" s="2">
        <f t="shared" si="29"/>
        <v>102</v>
      </c>
      <c r="AV328" s="2">
        <f>IF(AU328-AR328&gt;'Inputs and Outputs Part A'!$B$4,AU328-AR328-'Inputs and Outputs Part A'!$B$4,0)</f>
        <v>0</v>
      </c>
      <c r="AW328" s="2"/>
    </row>
    <row r="329" spans="1:49" x14ac:dyDescent="0.3">
      <c r="A329" s="6">
        <v>327</v>
      </c>
      <c r="B329" t="s">
        <v>1104</v>
      </c>
      <c r="C329" s="7">
        <v>44305</v>
      </c>
      <c r="D329" s="2" t="s">
        <v>2</v>
      </c>
      <c r="E329" s="2">
        <v>1</v>
      </c>
      <c r="F329" s="2">
        <v>100</v>
      </c>
      <c r="G329" s="2">
        <v>101</v>
      </c>
      <c r="H329">
        <f t="shared" si="25"/>
        <v>100</v>
      </c>
      <c r="I329">
        <f>IF(H329-E329&gt;'Inputs and Outputs Part A'!$B$4,H329-E329-'Inputs and Outputs Part A'!$B$4,0)</f>
        <v>0</v>
      </c>
      <c r="J329">
        <f>'Inputs and Outputs Part A'!$B$5*'Data Sheet B'!H329-'Inputs and Outputs Part A'!$B$6*'Data Sheet B'!I329</f>
        <v>4000</v>
      </c>
      <c r="L329" s="6">
        <v>327</v>
      </c>
      <c r="M329" t="s">
        <v>1104</v>
      </c>
      <c r="N329" s="7">
        <v>44305</v>
      </c>
      <c r="O329" s="2" t="s">
        <v>2</v>
      </c>
      <c r="P329" s="2">
        <v>1</v>
      </c>
      <c r="Q329" s="2">
        <v>100</v>
      </c>
      <c r="R329" s="2">
        <v>102</v>
      </c>
      <c r="S329" s="2">
        <f t="shared" si="26"/>
        <v>100</v>
      </c>
      <c r="T329" s="2">
        <f>IF(S329-P329&gt;'Inputs and Outputs Part A'!$B$4,S329-P329-'Inputs and Outputs Part A'!$B$4,0)</f>
        <v>0</v>
      </c>
      <c r="V329" s="6">
        <v>327</v>
      </c>
      <c r="W329" t="s">
        <v>1104</v>
      </c>
      <c r="X329" s="7">
        <v>44305</v>
      </c>
      <c r="Y329" s="2" t="s">
        <v>2</v>
      </c>
      <c r="Z329" s="2">
        <v>1</v>
      </c>
      <c r="AA329" s="2">
        <v>100</v>
      </c>
      <c r="AB329" s="2">
        <v>102</v>
      </c>
      <c r="AC329" s="2">
        <f t="shared" si="27"/>
        <v>100</v>
      </c>
      <c r="AD329" s="2">
        <f>IF(AC329-Z329&gt;'Inputs and Outputs Part A'!$B$4,AC329-Z329-'Inputs and Outputs Part A'!$B$4,0)</f>
        <v>0</v>
      </c>
      <c r="AE329" s="2"/>
      <c r="AF329" t="s">
        <v>1104</v>
      </c>
      <c r="AG329" s="7">
        <v>44305</v>
      </c>
      <c r="AH329" s="2" t="s">
        <v>2</v>
      </c>
      <c r="AI329" s="2">
        <v>1</v>
      </c>
      <c r="AJ329" s="2">
        <v>100</v>
      </c>
      <c r="AK329" s="2">
        <v>102</v>
      </c>
      <c r="AL329" s="2">
        <f t="shared" si="28"/>
        <v>100</v>
      </c>
      <c r="AM329" s="2">
        <f>IF(AL329-AI329&gt;'Inputs and Outputs Part A'!$B$4,AL329-AI329-'Inputs and Outputs Part A'!$B$4,0)</f>
        <v>0</v>
      </c>
      <c r="AN329" s="8"/>
      <c r="AO329" t="s">
        <v>1104</v>
      </c>
      <c r="AP329" s="7">
        <v>44305</v>
      </c>
      <c r="AQ329" s="2" t="s">
        <v>2</v>
      </c>
      <c r="AR329" s="2">
        <v>1</v>
      </c>
      <c r="AS329" s="2">
        <v>100</v>
      </c>
      <c r="AT329" s="2">
        <v>102</v>
      </c>
      <c r="AU329" s="2">
        <f t="shared" si="29"/>
        <v>100</v>
      </c>
      <c r="AV329" s="2">
        <f>IF(AU329-AR329&gt;'Inputs and Outputs Part A'!$B$4,AU329-AR329-'Inputs and Outputs Part A'!$B$4,0)</f>
        <v>0</v>
      </c>
      <c r="AW329" s="2"/>
    </row>
    <row r="330" spans="1:49" x14ac:dyDescent="0.3">
      <c r="A330" s="6">
        <v>328</v>
      </c>
      <c r="B330" t="s">
        <v>1103</v>
      </c>
      <c r="C330" s="7">
        <v>44306</v>
      </c>
      <c r="D330" s="2" t="s">
        <v>1</v>
      </c>
      <c r="E330" s="2">
        <v>6</v>
      </c>
      <c r="F330" s="2">
        <v>99</v>
      </c>
      <c r="G330" s="2">
        <v>101</v>
      </c>
      <c r="H330">
        <f t="shared" si="25"/>
        <v>99</v>
      </c>
      <c r="I330">
        <f>IF(H330-E330&gt;'Inputs and Outputs Part A'!$B$4,H330-E330-'Inputs and Outputs Part A'!$B$4,0)</f>
        <v>0</v>
      </c>
      <c r="J330">
        <f>'Inputs and Outputs Part A'!$B$5*'Data Sheet B'!H330-'Inputs and Outputs Part A'!$B$6*'Data Sheet B'!I330</f>
        <v>3960</v>
      </c>
      <c r="L330" s="6">
        <v>328</v>
      </c>
      <c r="M330" t="s">
        <v>1103</v>
      </c>
      <c r="N330" s="7">
        <v>44306</v>
      </c>
      <c r="O330" s="2" t="s">
        <v>1</v>
      </c>
      <c r="P330" s="2">
        <v>6</v>
      </c>
      <c r="Q330" s="2">
        <v>99</v>
      </c>
      <c r="R330" s="2">
        <v>102</v>
      </c>
      <c r="S330" s="2">
        <f t="shared" si="26"/>
        <v>99</v>
      </c>
      <c r="T330" s="2">
        <f>IF(S330-P330&gt;'Inputs and Outputs Part A'!$B$4,S330-P330-'Inputs and Outputs Part A'!$B$4,0)</f>
        <v>0</v>
      </c>
      <c r="V330" s="6">
        <v>328</v>
      </c>
      <c r="W330" t="s">
        <v>1103</v>
      </c>
      <c r="X330" s="7">
        <v>44306</v>
      </c>
      <c r="Y330" s="2" t="s">
        <v>1</v>
      </c>
      <c r="Z330" s="2">
        <v>6</v>
      </c>
      <c r="AA330" s="2">
        <v>99</v>
      </c>
      <c r="AB330" s="2">
        <v>102</v>
      </c>
      <c r="AC330" s="2">
        <f t="shared" si="27"/>
        <v>99</v>
      </c>
      <c r="AD330" s="2">
        <f>IF(AC330-Z330&gt;'Inputs and Outputs Part A'!$B$4,AC330-Z330-'Inputs and Outputs Part A'!$B$4,0)</f>
        <v>0</v>
      </c>
      <c r="AE330" s="2"/>
      <c r="AF330" t="s">
        <v>1103</v>
      </c>
      <c r="AG330" s="7">
        <v>44306</v>
      </c>
      <c r="AH330" s="2" t="s">
        <v>1</v>
      </c>
      <c r="AI330" s="2">
        <v>6</v>
      </c>
      <c r="AJ330" s="2">
        <v>99</v>
      </c>
      <c r="AK330" s="2">
        <v>102</v>
      </c>
      <c r="AL330" s="2">
        <f t="shared" si="28"/>
        <v>99</v>
      </c>
      <c r="AM330" s="2">
        <f>IF(AL330-AI330&gt;'Inputs and Outputs Part A'!$B$4,AL330-AI330-'Inputs and Outputs Part A'!$B$4,0)</f>
        <v>0</v>
      </c>
      <c r="AN330" s="8"/>
      <c r="AO330" t="s">
        <v>1103</v>
      </c>
      <c r="AP330" s="7">
        <v>44306</v>
      </c>
      <c r="AQ330" s="2" t="s">
        <v>1</v>
      </c>
      <c r="AR330" s="2">
        <v>6</v>
      </c>
      <c r="AS330" s="2">
        <v>99</v>
      </c>
      <c r="AT330" s="2">
        <v>102</v>
      </c>
      <c r="AU330" s="2">
        <f t="shared" si="29"/>
        <v>99</v>
      </c>
      <c r="AV330" s="2">
        <f>IF(AU330-AR330&gt;'Inputs and Outputs Part A'!$B$4,AU330-AR330-'Inputs and Outputs Part A'!$B$4,0)</f>
        <v>0</v>
      </c>
      <c r="AW330" s="2"/>
    </row>
    <row r="331" spans="1:49" x14ac:dyDescent="0.3">
      <c r="A331" s="6">
        <v>329</v>
      </c>
      <c r="B331" t="s">
        <v>1103</v>
      </c>
      <c r="C331" s="7">
        <v>44306</v>
      </c>
      <c r="D331" s="2" t="s">
        <v>3</v>
      </c>
      <c r="E331" s="2">
        <v>2</v>
      </c>
      <c r="F331" s="2">
        <v>94</v>
      </c>
      <c r="G331" s="2">
        <v>101</v>
      </c>
      <c r="H331">
        <f t="shared" si="25"/>
        <v>94</v>
      </c>
      <c r="I331">
        <f>IF(H331-E331&gt;'Inputs and Outputs Part A'!$B$4,H331-E331-'Inputs and Outputs Part A'!$B$4,0)</f>
        <v>0</v>
      </c>
      <c r="J331">
        <f>'Inputs and Outputs Part A'!$B$5*'Data Sheet B'!H331-'Inputs and Outputs Part A'!$B$6*'Data Sheet B'!I331</f>
        <v>3760</v>
      </c>
      <c r="L331" s="6">
        <v>329</v>
      </c>
      <c r="M331" t="s">
        <v>1103</v>
      </c>
      <c r="N331" s="7">
        <v>44306</v>
      </c>
      <c r="O331" s="2" t="s">
        <v>3</v>
      </c>
      <c r="P331" s="2">
        <v>2</v>
      </c>
      <c r="Q331" s="2">
        <v>94</v>
      </c>
      <c r="R331" s="2">
        <v>102</v>
      </c>
      <c r="S331" s="2">
        <f t="shared" si="26"/>
        <v>94</v>
      </c>
      <c r="T331" s="2">
        <f>IF(S331-P331&gt;'Inputs and Outputs Part A'!$B$4,S331-P331-'Inputs and Outputs Part A'!$B$4,0)</f>
        <v>0</v>
      </c>
      <c r="V331" s="6">
        <v>329</v>
      </c>
      <c r="W331" t="s">
        <v>1103</v>
      </c>
      <c r="X331" s="7">
        <v>44306</v>
      </c>
      <c r="Y331" s="2" t="s">
        <v>3</v>
      </c>
      <c r="Z331" s="2">
        <v>2</v>
      </c>
      <c r="AA331" s="2">
        <v>94</v>
      </c>
      <c r="AB331" s="2">
        <v>102</v>
      </c>
      <c r="AC331" s="2">
        <f t="shared" si="27"/>
        <v>94</v>
      </c>
      <c r="AD331" s="2">
        <f>IF(AC331-Z331&gt;'Inputs and Outputs Part A'!$B$4,AC331-Z331-'Inputs and Outputs Part A'!$B$4,0)</f>
        <v>0</v>
      </c>
      <c r="AE331" s="2"/>
      <c r="AF331" t="s">
        <v>1103</v>
      </c>
      <c r="AG331" s="7">
        <v>44306</v>
      </c>
      <c r="AH331" s="2" t="s">
        <v>3</v>
      </c>
      <c r="AI331" s="2">
        <v>2</v>
      </c>
      <c r="AJ331" s="2">
        <v>94</v>
      </c>
      <c r="AK331" s="2">
        <v>102</v>
      </c>
      <c r="AL331" s="2">
        <f t="shared" si="28"/>
        <v>94</v>
      </c>
      <c r="AM331" s="2">
        <f>IF(AL331-AI331&gt;'Inputs and Outputs Part A'!$B$4,AL331-AI331-'Inputs and Outputs Part A'!$B$4,0)</f>
        <v>0</v>
      </c>
      <c r="AN331" s="8"/>
      <c r="AO331" t="s">
        <v>1103</v>
      </c>
      <c r="AP331" s="7">
        <v>44306</v>
      </c>
      <c r="AQ331" s="2" t="s">
        <v>3</v>
      </c>
      <c r="AR331" s="2">
        <v>2</v>
      </c>
      <c r="AS331" s="2">
        <v>94</v>
      </c>
      <c r="AT331" s="2">
        <v>102</v>
      </c>
      <c r="AU331" s="2">
        <f t="shared" si="29"/>
        <v>94</v>
      </c>
      <c r="AV331" s="2">
        <f>IF(AU331-AR331&gt;'Inputs and Outputs Part A'!$B$4,AU331-AR331-'Inputs and Outputs Part A'!$B$4,0)</f>
        <v>0</v>
      </c>
      <c r="AW331" s="2"/>
    </row>
    <row r="332" spans="1:49" x14ac:dyDescent="0.3">
      <c r="A332" s="6">
        <v>330</v>
      </c>
      <c r="B332" t="s">
        <v>1103</v>
      </c>
      <c r="C332" s="7">
        <v>44306</v>
      </c>
      <c r="D332" s="2" t="s">
        <v>2</v>
      </c>
      <c r="E332" s="2">
        <v>2</v>
      </c>
      <c r="F332" s="2">
        <v>110</v>
      </c>
      <c r="G332" s="2">
        <v>101</v>
      </c>
      <c r="H332">
        <f t="shared" si="25"/>
        <v>101</v>
      </c>
      <c r="I332">
        <f>IF(H332-E332&gt;'Inputs and Outputs Part A'!$B$4,H332-E332-'Inputs and Outputs Part A'!$B$4,0)</f>
        <v>0</v>
      </c>
      <c r="J332">
        <f>'Inputs and Outputs Part A'!$B$5*'Data Sheet B'!H332-'Inputs and Outputs Part A'!$B$6*'Data Sheet B'!I332</f>
        <v>4040</v>
      </c>
      <c r="L332" s="6">
        <v>330</v>
      </c>
      <c r="M332" t="s">
        <v>1103</v>
      </c>
      <c r="N332" s="7">
        <v>44306</v>
      </c>
      <c r="O332" s="2" t="s">
        <v>2</v>
      </c>
      <c r="P332" s="2">
        <v>2</v>
      </c>
      <c r="Q332" s="2">
        <v>110</v>
      </c>
      <c r="R332" s="2">
        <v>102</v>
      </c>
      <c r="S332" s="2">
        <f t="shared" si="26"/>
        <v>102</v>
      </c>
      <c r="T332" s="2">
        <f>IF(S332-P332&gt;'Inputs and Outputs Part A'!$B$4,S332-P332-'Inputs and Outputs Part A'!$B$4,0)</f>
        <v>0</v>
      </c>
      <c r="V332" s="6">
        <v>330</v>
      </c>
      <c r="W332" t="s">
        <v>1103</v>
      </c>
      <c r="X332" s="7">
        <v>44306</v>
      </c>
      <c r="Y332" s="2" t="s">
        <v>2</v>
      </c>
      <c r="Z332" s="2">
        <v>2</v>
      </c>
      <c r="AA332" s="2">
        <v>110</v>
      </c>
      <c r="AB332" s="2">
        <v>102</v>
      </c>
      <c r="AC332" s="2">
        <f t="shared" si="27"/>
        <v>102</v>
      </c>
      <c r="AD332" s="2">
        <f>IF(AC332-Z332&gt;'Inputs and Outputs Part A'!$B$4,AC332-Z332-'Inputs and Outputs Part A'!$B$4,0)</f>
        <v>0</v>
      </c>
      <c r="AE332" s="2"/>
      <c r="AF332" t="s">
        <v>1103</v>
      </c>
      <c r="AG332" s="7">
        <v>44306</v>
      </c>
      <c r="AH332" s="2" t="s">
        <v>2</v>
      </c>
      <c r="AI332" s="2">
        <v>2</v>
      </c>
      <c r="AJ332" s="2">
        <v>110</v>
      </c>
      <c r="AK332" s="2">
        <v>102</v>
      </c>
      <c r="AL332" s="2">
        <f t="shared" si="28"/>
        <v>102</v>
      </c>
      <c r="AM332" s="2">
        <f>IF(AL332-AI332&gt;'Inputs and Outputs Part A'!$B$4,AL332-AI332-'Inputs and Outputs Part A'!$B$4,0)</f>
        <v>0</v>
      </c>
      <c r="AN332" s="8"/>
      <c r="AO332" t="s">
        <v>1103</v>
      </c>
      <c r="AP332" s="7">
        <v>44306</v>
      </c>
      <c r="AQ332" s="2" t="s">
        <v>2</v>
      </c>
      <c r="AR332" s="2">
        <v>2</v>
      </c>
      <c r="AS332" s="2">
        <v>110</v>
      </c>
      <c r="AT332" s="2">
        <v>102</v>
      </c>
      <c r="AU332" s="2">
        <f t="shared" si="29"/>
        <v>102</v>
      </c>
      <c r="AV332" s="2">
        <f>IF(AU332-AR332&gt;'Inputs and Outputs Part A'!$B$4,AU332-AR332-'Inputs and Outputs Part A'!$B$4,0)</f>
        <v>0</v>
      </c>
      <c r="AW332" s="2"/>
    </row>
    <row r="333" spans="1:49" x14ac:dyDescent="0.3">
      <c r="A333" s="6">
        <v>331</v>
      </c>
      <c r="B333" t="s">
        <v>1102</v>
      </c>
      <c r="C333" s="7">
        <v>44307</v>
      </c>
      <c r="D333" s="2" t="s">
        <v>1</v>
      </c>
      <c r="E333" s="2">
        <v>5</v>
      </c>
      <c r="F333" s="2">
        <v>101</v>
      </c>
      <c r="G333" s="2">
        <v>101</v>
      </c>
      <c r="H333">
        <f t="shared" si="25"/>
        <v>101</v>
      </c>
      <c r="I333">
        <f>IF(H333-E333&gt;'Inputs and Outputs Part A'!$B$4,H333-E333-'Inputs and Outputs Part A'!$B$4,0)</f>
        <v>0</v>
      </c>
      <c r="J333">
        <f>'Inputs and Outputs Part A'!$B$5*'Data Sheet B'!H333-'Inputs and Outputs Part A'!$B$6*'Data Sheet B'!I333</f>
        <v>4040</v>
      </c>
      <c r="L333" s="6">
        <v>331</v>
      </c>
      <c r="M333" t="s">
        <v>1102</v>
      </c>
      <c r="N333" s="7">
        <v>44307</v>
      </c>
      <c r="O333" s="2" t="s">
        <v>1</v>
      </c>
      <c r="P333" s="2">
        <v>5</v>
      </c>
      <c r="Q333" s="2">
        <v>101</v>
      </c>
      <c r="R333" s="2">
        <v>102</v>
      </c>
      <c r="S333" s="2">
        <f t="shared" si="26"/>
        <v>101</v>
      </c>
      <c r="T333" s="2">
        <f>IF(S333-P333&gt;'Inputs and Outputs Part A'!$B$4,S333-P333-'Inputs and Outputs Part A'!$B$4,0)</f>
        <v>0</v>
      </c>
      <c r="V333" s="6">
        <v>331</v>
      </c>
      <c r="W333" t="s">
        <v>1102</v>
      </c>
      <c r="X333" s="7">
        <v>44307</v>
      </c>
      <c r="Y333" s="2" t="s">
        <v>1</v>
      </c>
      <c r="Z333" s="2">
        <v>5</v>
      </c>
      <c r="AA333" s="2">
        <v>101</v>
      </c>
      <c r="AB333" s="2">
        <v>102</v>
      </c>
      <c r="AC333" s="2">
        <f t="shared" si="27"/>
        <v>101</v>
      </c>
      <c r="AD333" s="2">
        <f>IF(AC333-Z333&gt;'Inputs and Outputs Part A'!$B$4,AC333-Z333-'Inputs and Outputs Part A'!$B$4,0)</f>
        <v>0</v>
      </c>
      <c r="AE333" s="2"/>
      <c r="AF333" t="s">
        <v>1102</v>
      </c>
      <c r="AG333" s="7">
        <v>44307</v>
      </c>
      <c r="AH333" s="2" t="s">
        <v>1</v>
      </c>
      <c r="AI333" s="2">
        <v>5</v>
      </c>
      <c r="AJ333" s="2">
        <v>101</v>
      </c>
      <c r="AK333" s="2">
        <v>102</v>
      </c>
      <c r="AL333" s="2">
        <f t="shared" si="28"/>
        <v>101</v>
      </c>
      <c r="AM333" s="2">
        <f>IF(AL333-AI333&gt;'Inputs and Outputs Part A'!$B$4,AL333-AI333-'Inputs and Outputs Part A'!$B$4,0)</f>
        <v>0</v>
      </c>
      <c r="AN333" s="8"/>
      <c r="AO333" t="s">
        <v>1102</v>
      </c>
      <c r="AP333" s="7">
        <v>44307</v>
      </c>
      <c r="AQ333" s="2" t="s">
        <v>1</v>
      </c>
      <c r="AR333" s="2">
        <v>5</v>
      </c>
      <c r="AS333" s="2">
        <v>101</v>
      </c>
      <c r="AT333" s="2">
        <v>102</v>
      </c>
      <c r="AU333" s="2">
        <f t="shared" si="29"/>
        <v>101</v>
      </c>
      <c r="AV333" s="2">
        <f>IF(AU333-AR333&gt;'Inputs and Outputs Part A'!$B$4,AU333-AR333-'Inputs and Outputs Part A'!$B$4,0)</f>
        <v>0</v>
      </c>
      <c r="AW333" s="2"/>
    </row>
    <row r="334" spans="1:49" x14ac:dyDescent="0.3">
      <c r="A334" s="6">
        <v>332</v>
      </c>
      <c r="B334" t="s">
        <v>1102</v>
      </c>
      <c r="C334" s="7">
        <v>44307</v>
      </c>
      <c r="D334" s="2" t="s">
        <v>3</v>
      </c>
      <c r="E334" s="2">
        <v>1</v>
      </c>
      <c r="F334" s="2">
        <v>99</v>
      </c>
      <c r="G334" s="2">
        <v>101</v>
      </c>
      <c r="H334">
        <f t="shared" si="25"/>
        <v>99</v>
      </c>
      <c r="I334">
        <f>IF(H334-E334&gt;'Inputs and Outputs Part A'!$B$4,H334-E334-'Inputs and Outputs Part A'!$B$4,0)</f>
        <v>0</v>
      </c>
      <c r="J334">
        <f>'Inputs and Outputs Part A'!$B$5*'Data Sheet B'!H334-'Inputs and Outputs Part A'!$B$6*'Data Sheet B'!I334</f>
        <v>3960</v>
      </c>
      <c r="L334" s="6">
        <v>332</v>
      </c>
      <c r="M334" t="s">
        <v>1102</v>
      </c>
      <c r="N334" s="7">
        <v>44307</v>
      </c>
      <c r="O334" s="2" t="s">
        <v>3</v>
      </c>
      <c r="P334" s="2">
        <v>1</v>
      </c>
      <c r="Q334" s="2">
        <v>99</v>
      </c>
      <c r="R334" s="2">
        <v>102</v>
      </c>
      <c r="S334" s="2">
        <f t="shared" si="26"/>
        <v>99</v>
      </c>
      <c r="T334" s="2">
        <f>IF(S334-P334&gt;'Inputs and Outputs Part A'!$B$4,S334-P334-'Inputs and Outputs Part A'!$B$4,0)</f>
        <v>0</v>
      </c>
      <c r="V334" s="6">
        <v>332</v>
      </c>
      <c r="W334" t="s">
        <v>1102</v>
      </c>
      <c r="X334" s="7">
        <v>44307</v>
      </c>
      <c r="Y334" s="2" t="s">
        <v>3</v>
      </c>
      <c r="Z334" s="2">
        <v>1</v>
      </c>
      <c r="AA334" s="2">
        <v>99</v>
      </c>
      <c r="AB334" s="2">
        <v>102</v>
      </c>
      <c r="AC334" s="2">
        <f t="shared" si="27"/>
        <v>99</v>
      </c>
      <c r="AD334" s="2">
        <f>IF(AC334-Z334&gt;'Inputs and Outputs Part A'!$B$4,AC334-Z334-'Inputs and Outputs Part A'!$B$4,0)</f>
        <v>0</v>
      </c>
      <c r="AE334" s="2"/>
      <c r="AF334" t="s">
        <v>1102</v>
      </c>
      <c r="AG334" s="7">
        <v>44307</v>
      </c>
      <c r="AH334" s="2" t="s">
        <v>3</v>
      </c>
      <c r="AI334" s="2">
        <v>1</v>
      </c>
      <c r="AJ334" s="2">
        <v>99</v>
      </c>
      <c r="AK334" s="2">
        <v>102</v>
      </c>
      <c r="AL334" s="2">
        <f t="shared" si="28"/>
        <v>99</v>
      </c>
      <c r="AM334" s="2">
        <f>IF(AL334-AI334&gt;'Inputs and Outputs Part A'!$B$4,AL334-AI334-'Inputs and Outputs Part A'!$B$4,0)</f>
        <v>0</v>
      </c>
      <c r="AN334" s="8"/>
      <c r="AO334" t="s">
        <v>1102</v>
      </c>
      <c r="AP334" s="7">
        <v>44307</v>
      </c>
      <c r="AQ334" s="2" t="s">
        <v>3</v>
      </c>
      <c r="AR334" s="2">
        <v>1</v>
      </c>
      <c r="AS334" s="2">
        <v>99</v>
      </c>
      <c r="AT334" s="2">
        <v>102</v>
      </c>
      <c r="AU334" s="2">
        <f t="shared" si="29"/>
        <v>99</v>
      </c>
      <c r="AV334" s="2">
        <f>IF(AU334-AR334&gt;'Inputs and Outputs Part A'!$B$4,AU334-AR334-'Inputs and Outputs Part A'!$B$4,0)</f>
        <v>0</v>
      </c>
      <c r="AW334" s="2"/>
    </row>
    <row r="335" spans="1:49" x14ac:dyDescent="0.3">
      <c r="A335" s="6">
        <v>333</v>
      </c>
      <c r="B335" t="s">
        <v>1102</v>
      </c>
      <c r="C335" s="7">
        <v>44307</v>
      </c>
      <c r="D335" s="2" t="s">
        <v>2</v>
      </c>
      <c r="E335" s="2">
        <v>1</v>
      </c>
      <c r="F335" s="2">
        <v>97</v>
      </c>
      <c r="G335" s="2">
        <v>101</v>
      </c>
      <c r="H335">
        <f t="shared" si="25"/>
        <v>97</v>
      </c>
      <c r="I335">
        <f>IF(H335-E335&gt;'Inputs and Outputs Part A'!$B$4,H335-E335-'Inputs and Outputs Part A'!$B$4,0)</f>
        <v>0</v>
      </c>
      <c r="J335">
        <f>'Inputs and Outputs Part A'!$B$5*'Data Sheet B'!H335-'Inputs and Outputs Part A'!$B$6*'Data Sheet B'!I335</f>
        <v>3880</v>
      </c>
      <c r="L335" s="6">
        <v>333</v>
      </c>
      <c r="M335" t="s">
        <v>1102</v>
      </c>
      <c r="N335" s="7">
        <v>44307</v>
      </c>
      <c r="O335" s="2" t="s">
        <v>2</v>
      </c>
      <c r="P335" s="2">
        <v>1</v>
      </c>
      <c r="Q335" s="2">
        <v>97</v>
      </c>
      <c r="R335" s="2">
        <v>102</v>
      </c>
      <c r="S335" s="2">
        <f t="shared" si="26"/>
        <v>97</v>
      </c>
      <c r="T335" s="2">
        <f>IF(S335-P335&gt;'Inputs and Outputs Part A'!$B$4,S335-P335-'Inputs and Outputs Part A'!$B$4,0)</f>
        <v>0</v>
      </c>
      <c r="V335" s="6">
        <v>333</v>
      </c>
      <c r="W335" t="s">
        <v>1102</v>
      </c>
      <c r="X335" s="7">
        <v>44307</v>
      </c>
      <c r="Y335" s="2" t="s">
        <v>2</v>
      </c>
      <c r="Z335" s="2">
        <v>1</v>
      </c>
      <c r="AA335" s="2">
        <v>97</v>
      </c>
      <c r="AB335" s="2">
        <v>102</v>
      </c>
      <c r="AC335" s="2">
        <f t="shared" si="27"/>
        <v>97</v>
      </c>
      <c r="AD335" s="2">
        <f>IF(AC335-Z335&gt;'Inputs and Outputs Part A'!$B$4,AC335-Z335-'Inputs and Outputs Part A'!$B$4,0)</f>
        <v>0</v>
      </c>
      <c r="AE335" s="2"/>
      <c r="AF335" t="s">
        <v>1102</v>
      </c>
      <c r="AG335" s="7">
        <v>44307</v>
      </c>
      <c r="AH335" s="2" t="s">
        <v>2</v>
      </c>
      <c r="AI335" s="2">
        <v>1</v>
      </c>
      <c r="AJ335" s="2">
        <v>97</v>
      </c>
      <c r="AK335" s="2">
        <v>102</v>
      </c>
      <c r="AL335" s="2">
        <f t="shared" si="28"/>
        <v>97</v>
      </c>
      <c r="AM335" s="2">
        <f>IF(AL335-AI335&gt;'Inputs and Outputs Part A'!$B$4,AL335-AI335-'Inputs and Outputs Part A'!$B$4,0)</f>
        <v>0</v>
      </c>
      <c r="AN335" s="8"/>
      <c r="AO335" t="s">
        <v>1102</v>
      </c>
      <c r="AP335" s="7">
        <v>44307</v>
      </c>
      <c r="AQ335" s="2" t="s">
        <v>2</v>
      </c>
      <c r="AR335" s="2">
        <v>1</v>
      </c>
      <c r="AS335" s="2">
        <v>97</v>
      </c>
      <c r="AT335" s="2">
        <v>102</v>
      </c>
      <c r="AU335" s="2">
        <f t="shared" si="29"/>
        <v>97</v>
      </c>
      <c r="AV335" s="2">
        <f>IF(AU335-AR335&gt;'Inputs and Outputs Part A'!$B$4,AU335-AR335-'Inputs and Outputs Part A'!$B$4,0)</f>
        <v>0</v>
      </c>
      <c r="AW335" s="2"/>
    </row>
    <row r="336" spans="1:49" x14ac:dyDescent="0.3">
      <c r="A336" s="6">
        <v>334</v>
      </c>
      <c r="B336" t="s">
        <v>1100</v>
      </c>
      <c r="C336" s="7">
        <v>44308</v>
      </c>
      <c r="D336" s="2" t="s">
        <v>1</v>
      </c>
      <c r="E336" s="2">
        <v>1</v>
      </c>
      <c r="F336" s="2">
        <v>106</v>
      </c>
      <c r="G336" s="2">
        <v>101</v>
      </c>
      <c r="H336">
        <f t="shared" si="25"/>
        <v>101</v>
      </c>
      <c r="I336">
        <f>IF(H336-E336&gt;'Inputs and Outputs Part A'!$B$4,H336-E336-'Inputs and Outputs Part A'!$B$4,0)</f>
        <v>0</v>
      </c>
      <c r="J336">
        <f>'Inputs and Outputs Part A'!$B$5*'Data Sheet B'!H336-'Inputs and Outputs Part A'!$B$6*'Data Sheet B'!I336</f>
        <v>4040</v>
      </c>
      <c r="L336" s="6">
        <v>334</v>
      </c>
      <c r="M336" t="s">
        <v>1100</v>
      </c>
      <c r="N336" s="7">
        <v>44308</v>
      </c>
      <c r="O336" s="2" t="s">
        <v>1</v>
      </c>
      <c r="P336" s="2">
        <v>1</v>
      </c>
      <c r="Q336" s="2">
        <v>106</v>
      </c>
      <c r="R336" s="2">
        <v>102</v>
      </c>
      <c r="S336" s="2">
        <f t="shared" si="26"/>
        <v>102</v>
      </c>
      <c r="T336" s="2">
        <f>IF(S336-P336&gt;'Inputs and Outputs Part A'!$B$4,S336-P336-'Inputs and Outputs Part A'!$B$4,0)</f>
        <v>1</v>
      </c>
      <c r="V336" s="6">
        <v>334</v>
      </c>
      <c r="W336" t="s">
        <v>1100</v>
      </c>
      <c r="X336" s="7">
        <v>44308</v>
      </c>
      <c r="Y336" s="2" t="s">
        <v>1</v>
      </c>
      <c r="Z336" s="2">
        <v>1</v>
      </c>
      <c r="AA336" s="2">
        <v>106</v>
      </c>
      <c r="AB336" s="2">
        <v>102</v>
      </c>
      <c r="AC336" s="2">
        <f t="shared" si="27"/>
        <v>102</v>
      </c>
      <c r="AD336" s="2">
        <f>IF(AC336-Z336&gt;'Inputs and Outputs Part A'!$B$4,AC336-Z336-'Inputs and Outputs Part A'!$B$4,0)</f>
        <v>1</v>
      </c>
      <c r="AE336" s="2"/>
      <c r="AF336" t="s">
        <v>1100</v>
      </c>
      <c r="AG336" s="7">
        <v>44308</v>
      </c>
      <c r="AH336" s="2" t="s">
        <v>1</v>
      </c>
      <c r="AI336" s="2">
        <v>1</v>
      </c>
      <c r="AJ336" s="2">
        <v>106</v>
      </c>
      <c r="AK336" s="2">
        <v>102</v>
      </c>
      <c r="AL336" s="2">
        <f t="shared" si="28"/>
        <v>102</v>
      </c>
      <c r="AM336" s="2">
        <f>IF(AL336-AI336&gt;'Inputs and Outputs Part A'!$B$4,AL336-AI336-'Inputs and Outputs Part A'!$B$4,0)</f>
        <v>1</v>
      </c>
      <c r="AN336" s="8"/>
      <c r="AO336" t="s">
        <v>1100</v>
      </c>
      <c r="AP336" s="7">
        <v>44308</v>
      </c>
      <c r="AQ336" s="2" t="s">
        <v>1</v>
      </c>
      <c r="AR336" s="2">
        <v>1</v>
      </c>
      <c r="AS336" s="2">
        <v>106</v>
      </c>
      <c r="AT336" s="2">
        <v>102</v>
      </c>
      <c r="AU336" s="2">
        <f t="shared" si="29"/>
        <v>102</v>
      </c>
      <c r="AV336" s="2">
        <f>IF(AU336-AR336&gt;'Inputs and Outputs Part A'!$B$4,AU336-AR336-'Inputs and Outputs Part A'!$B$4,0)</f>
        <v>1</v>
      </c>
      <c r="AW336" s="2"/>
    </row>
    <row r="337" spans="1:49" x14ac:dyDescent="0.3">
      <c r="A337" s="6">
        <v>335</v>
      </c>
      <c r="B337" t="s">
        <v>1100</v>
      </c>
      <c r="C337" s="7">
        <v>44308</v>
      </c>
      <c r="D337" s="2" t="s">
        <v>3</v>
      </c>
      <c r="E337" s="2">
        <v>2</v>
      </c>
      <c r="F337" s="2">
        <v>104</v>
      </c>
      <c r="G337" s="2">
        <v>101</v>
      </c>
      <c r="H337">
        <f t="shared" si="25"/>
        <v>101</v>
      </c>
      <c r="I337">
        <f>IF(H337-E337&gt;'Inputs and Outputs Part A'!$B$4,H337-E337-'Inputs and Outputs Part A'!$B$4,0)</f>
        <v>0</v>
      </c>
      <c r="J337">
        <f>'Inputs and Outputs Part A'!$B$5*'Data Sheet B'!H337-'Inputs and Outputs Part A'!$B$6*'Data Sheet B'!I337</f>
        <v>4040</v>
      </c>
      <c r="L337" s="6">
        <v>335</v>
      </c>
      <c r="M337" t="s">
        <v>1100</v>
      </c>
      <c r="N337" s="7">
        <v>44308</v>
      </c>
      <c r="O337" s="2" t="s">
        <v>3</v>
      </c>
      <c r="P337" s="2">
        <v>2</v>
      </c>
      <c r="Q337" s="2">
        <v>104</v>
      </c>
      <c r="R337" s="2">
        <v>102</v>
      </c>
      <c r="S337" s="2">
        <f t="shared" si="26"/>
        <v>102</v>
      </c>
      <c r="T337" s="2">
        <f>IF(S337-P337&gt;'Inputs and Outputs Part A'!$B$4,S337-P337-'Inputs and Outputs Part A'!$B$4,0)</f>
        <v>0</v>
      </c>
      <c r="V337" s="6">
        <v>335</v>
      </c>
      <c r="W337" t="s">
        <v>1100</v>
      </c>
      <c r="X337" s="7">
        <v>44308</v>
      </c>
      <c r="Y337" s="2" t="s">
        <v>3</v>
      </c>
      <c r="Z337" s="2">
        <v>2</v>
      </c>
      <c r="AA337" s="2">
        <v>104</v>
      </c>
      <c r="AB337" s="2">
        <v>102</v>
      </c>
      <c r="AC337" s="2">
        <f t="shared" si="27"/>
        <v>102</v>
      </c>
      <c r="AD337" s="2">
        <f>IF(AC337-Z337&gt;'Inputs and Outputs Part A'!$B$4,AC337-Z337-'Inputs and Outputs Part A'!$B$4,0)</f>
        <v>0</v>
      </c>
      <c r="AE337" s="2"/>
      <c r="AF337" t="s">
        <v>1100</v>
      </c>
      <c r="AG337" s="7">
        <v>44308</v>
      </c>
      <c r="AH337" s="2" t="s">
        <v>3</v>
      </c>
      <c r="AI337" s="2">
        <v>2</v>
      </c>
      <c r="AJ337" s="2">
        <v>104</v>
      </c>
      <c r="AK337" s="2">
        <v>102</v>
      </c>
      <c r="AL337" s="2">
        <f t="shared" si="28"/>
        <v>102</v>
      </c>
      <c r="AM337" s="2">
        <f>IF(AL337-AI337&gt;'Inputs and Outputs Part A'!$B$4,AL337-AI337-'Inputs and Outputs Part A'!$B$4,0)</f>
        <v>0</v>
      </c>
      <c r="AN337" s="8"/>
      <c r="AO337" t="s">
        <v>1100</v>
      </c>
      <c r="AP337" s="7">
        <v>44308</v>
      </c>
      <c r="AQ337" s="2" t="s">
        <v>3</v>
      </c>
      <c r="AR337" s="2">
        <v>2</v>
      </c>
      <c r="AS337" s="2">
        <v>104</v>
      </c>
      <c r="AT337" s="2">
        <v>102</v>
      </c>
      <c r="AU337" s="2">
        <f t="shared" si="29"/>
        <v>102</v>
      </c>
      <c r="AV337" s="2">
        <f>IF(AU337-AR337&gt;'Inputs and Outputs Part A'!$B$4,AU337-AR337-'Inputs and Outputs Part A'!$B$4,0)</f>
        <v>0</v>
      </c>
      <c r="AW337" s="2"/>
    </row>
    <row r="338" spans="1:49" x14ac:dyDescent="0.3">
      <c r="A338" s="6">
        <v>336</v>
      </c>
      <c r="B338" t="s">
        <v>1100</v>
      </c>
      <c r="C338" s="7">
        <v>44308</v>
      </c>
      <c r="D338" s="2" t="s">
        <v>2</v>
      </c>
      <c r="E338" s="2">
        <v>1</v>
      </c>
      <c r="F338" s="2">
        <v>101</v>
      </c>
      <c r="G338" s="2">
        <v>101</v>
      </c>
      <c r="H338">
        <f t="shared" si="25"/>
        <v>101</v>
      </c>
      <c r="I338">
        <f>IF(H338-E338&gt;'Inputs and Outputs Part A'!$B$4,H338-E338-'Inputs and Outputs Part A'!$B$4,0)</f>
        <v>0</v>
      </c>
      <c r="J338">
        <f>'Inputs and Outputs Part A'!$B$5*'Data Sheet B'!H338-'Inputs and Outputs Part A'!$B$6*'Data Sheet B'!I338</f>
        <v>4040</v>
      </c>
      <c r="L338" s="6">
        <v>336</v>
      </c>
      <c r="M338" t="s">
        <v>1100</v>
      </c>
      <c r="N338" s="7">
        <v>44308</v>
      </c>
      <c r="O338" s="2" t="s">
        <v>2</v>
      </c>
      <c r="P338" s="2">
        <v>1</v>
      </c>
      <c r="Q338" s="2">
        <v>101</v>
      </c>
      <c r="R338" s="2">
        <v>102</v>
      </c>
      <c r="S338" s="2">
        <f t="shared" si="26"/>
        <v>101</v>
      </c>
      <c r="T338" s="2">
        <f>IF(S338-P338&gt;'Inputs and Outputs Part A'!$B$4,S338-P338-'Inputs and Outputs Part A'!$B$4,0)</f>
        <v>0</v>
      </c>
      <c r="V338" s="6">
        <v>336</v>
      </c>
      <c r="W338" t="s">
        <v>1100</v>
      </c>
      <c r="X338" s="7">
        <v>44308</v>
      </c>
      <c r="Y338" s="2" t="s">
        <v>2</v>
      </c>
      <c r="Z338" s="2">
        <v>1</v>
      </c>
      <c r="AA338" s="2">
        <v>101</v>
      </c>
      <c r="AB338" s="2">
        <v>102</v>
      </c>
      <c r="AC338" s="2">
        <f t="shared" si="27"/>
        <v>101</v>
      </c>
      <c r="AD338" s="2">
        <f>IF(AC338-Z338&gt;'Inputs and Outputs Part A'!$B$4,AC338-Z338-'Inputs and Outputs Part A'!$B$4,0)</f>
        <v>0</v>
      </c>
      <c r="AE338" s="2"/>
      <c r="AF338" t="s">
        <v>1100</v>
      </c>
      <c r="AG338" s="7">
        <v>44308</v>
      </c>
      <c r="AH338" s="2" t="s">
        <v>2</v>
      </c>
      <c r="AI338" s="2">
        <v>1</v>
      </c>
      <c r="AJ338" s="2">
        <v>101</v>
      </c>
      <c r="AK338" s="2">
        <v>102</v>
      </c>
      <c r="AL338" s="2">
        <f t="shared" si="28"/>
        <v>101</v>
      </c>
      <c r="AM338" s="2">
        <f>IF(AL338-AI338&gt;'Inputs and Outputs Part A'!$B$4,AL338-AI338-'Inputs and Outputs Part A'!$B$4,0)</f>
        <v>0</v>
      </c>
      <c r="AN338" s="8"/>
      <c r="AO338" t="s">
        <v>1100</v>
      </c>
      <c r="AP338" s="7">
        <v>44308</v>
      </c>
      <c r="AQ338" s="2" t="s">
        <v>2</v>
      </c>
      <c r="AR338" s="2">
        <v>1</v>
      </c>
      <c r="AS338" s="2">
        <v>101</v>
      </c>
      <c r="AT338" s="2">
        <v>102</v>
      </c>
      <c r="AU338" s="2">
        <f t="shared" si="29"/>
        <v>101</v>
      </c>
      <c r="AV338" s="2">
        <f>IF(AU338-AR338&gt;'Inputs and Outputs Part A'!$B$4,AU338-AR338-'Inputs and Outputs Part A'!$B$4,0)</f>
        <v>0</v>
      </c>
      <c r="AW338" s="2"/>
    </row>
    <row r="339" spans="1:49" x14ac:dyDescent="0.3">
      <c r="A339" s="6">
        <v>337</v>
      </c>
      <c r="B339" t="s">
        <v>1101</v>
      </c>
      <c r="C339" s="7">
        <v>44309</v>
      </c>
      <c r="D339" s="2" t="s">
        <v>1</v>
      </c>
      <c r="E339" s="2">
        <v>4</v>
      </c>
      <c r="F339" s="2">
        <v>104</v>
      </c>
      <c r="G339" s="2">
        <v>101</v>
      </c>
      <c r="H339">
        <f t="shared" si="25"/>
        <v>101</v>
      </c>
      <c r="I339">
        <f>IF(H339-E339&gt;'Inputs and Outputs Part A'!$B$4,H339-E339-'Inputs and Outputs Part A'!$B$4,0)</f>
        <v>0</v>
      </c>
      <c r="J339">
        <f>'Inputs and Outputs Part A'!$B$5*'Data Sheet B'!H339-'Inputs and Outputs Part A'!$B$6*'Data Sheet B'!I339</f>
        <v>4040</v>
      </c>
      <c r="L339" s="6">
        <v>337</v>
      </c>
      <c r="M339" t="s">
        <v>1101</v>
      </c>
      <c r="N339" s="7">
        <v>44309</v>
      </c>
      <c r="O339" s="2" t="s">
        <v>1</v>
      </c>
      <c r="P339" s="2">
        <v>4</v>
      </c>
      <c r="Q339" s="2">
        <v>104</v>
      </c>
      <c r="R339" s="2">
        <v>102</v>
      </c>
      <c r="S339" s="2">
        <f t="shared" si="26"/>
        <v>102</v>
      </c>
      <c r="T339" s="2">
        <f>IF(S339-P339&gt;'Inputs and Outputs Part A'!$B$4,S339-P339-'Inputs and Outputs Part A'!$B$4,0)</f>
        <v>0</v>
      </c>
      <c r="V339" s="6">
        <v>337</v>
      </c>
      <c r="W339" t="s">
        <v>1101</v>
      </c>
      <c r="X339" s="7">
        <v>44309</v>
      </c>
      <c r="Y339" s="2" t="s">
        <v>1</v>
      </c>
      <c r="Z339" s="2">
        <v>4</v>
      </c>
      <c r="AA339" s="2">
        <v>104</v>
      </c>
      <c r="AB339" s="2">
        <v>102</v>
      </c>
      <c r="AC339" s="2">
        <f t="shared" si="27"/>
        <v>102</v>
      </c>
      <c r="AD339" s="2">
        <f>IF(AC339-Z339&gt;'Inputs and Outputs Part A'!$B$4,AC339-Z339-'Inputs and Outputs Part A'!$B$4,0)</f>
        <v>0</v>
      </c>
      <c r="AE339" s="2"/>
      <c r="AF339" t="s">
        <v>1101</v>
      </c>
      <c r="AG339" s="7">
        <v>44309</v>
      </c>
      <c r="AH339" s="2" t="s">
        <v>1</v>
      </c>
      <c r="AI339" s="2">
        <v>4</v>
      </c>
      <c r="AJ339" s="2">
        <v>104</v>
      </c>
      <c r="AK339" s="2">
        <v>102</v>
      </c>
      <c r="AL339" s="2">
        <f t="shared" si="28"/>
        <v>102</v>
      </c>
      <c r="AM339" s="2">
        <f>IF(AL339-AI339&gt;'Inputs and Outputs Part A'!$B$4,AL339-AI339-'Inputs and Outputs Part A'!$B$4,0)</f>
        <v>0</v>
      </c>
      <c r="AN339" s="8"/>
      <c r="AO339" t="s">
        <v>1101</v>
      </c>
      <c r="AP339" s="7">
        <v>44309</v>
      </c>
      <c r="AQ339" s="2" t="s">
        <v>1</v>
      </c>
      <c r="AR339" s="2">
        <v>4</v>
      </c>
      <c r="AS339" s="2">
        <v>104</v>
      </c>
      <c r="AT339" s="2">
        <v>102</v>
      </c>
      <c r="AU339" s="2">
        <f t="shared" si="29"/>
        <v>102</v>
      </c>
      <c r="AV339" s="2">
        <f>IF(AU339-AR339&gt;'Inputs and Outputs Part A'!$B$4,AU339-AR339-'Inputs and Outputs Part A'!$B$4,0)</f>
        <v>0</v>
      </c>
      <c r="AW339" s="2"/>
    </row>
    <row r="340" spans="1:49" x14ac:dyDescent="0.3">
      <c r="A340" s="6">
        <v>338</v>
      </c>
      <c r="B340" t="s">
        <v>1101</v>
      </c>
      <c r="C340" s="7">
        <v>44309</v>
      </c>
      <c r="D340" s="2" t="s">
        <v>3</v>
      </c>
      <c r="E340" s="2">
        <v>1</v>
      </c>
      <c r="F340" s="2">
        <v>109</v>
      </c>
      <c r="G340" s="2">
        <v>101</v>
      </c>
      <c r="H340">
        <f t="shared" si="25"/>
        <v>101</v>
      </c>
      <c r="I340">
        <f>IF(H340-E340&gt;'Inputs and Outputs Part A'!$B$4,H340-E340-'Inputs and Outputs Part A'!$B$4,0)</f>
        <v>0</v>
      </c>
      <c r="J340">
        <f>'Inputs and Outputs Part A'!$B$5*'Data Sheet B'!H340-'Inputs and Outputs Part A'!$B$6*'Data Sheet B'!I340</f>
        <v>4040</v>
      </c>
      <c r="L340" s="6">
        <v>338</v>
      </c>
      <c r="M340" t="s">
        <v>1101</v>
      </c>
      <c r="N340" s="7">
        <v>44309</v>
      </c>
      <c r="O340" s="2" t="s">
        <v>3</v>
      </c>
      <c r="P340" s="2">
        <v>1</v>
      </c>
      <c r="Q340" s="2">
        <v>109</v>
      </c>
      <c r="R340" s="2">
        <v>102</v>
      </c>
      <c r="S340" s="2">
        <f t="shared" si="26"/>
        <v>102</v>
      </c>
      <c r="T340" s="2">
        <f>IF(S340-P340&gt;'Inputs and Outputs Part A'!$B$4,S340-P340-'Inputs and Outputs Part A'!$B$4,0)</f>
        <v>1</v>
      </c>
      <c r="V340" s="6">
        <v>338</v>
      </c>
      <c r="W340" t="s">
        <v>1101</v>
      </c>
      <c r="X340" s="7">
        <v>44309</v>
      </c>
      <c r="Y340" s="2" t="s">
        <v>3</v>
      </c>
      <c r="Z340" s="2">
        <v>1</v>
      </c>
      <c r="AA340" s="2">
        <v>109</v>
      </c>
      <c r="AB340" s="2">
        <v>102</v>
      </c>
      <c r="AC340" s="2">
        <f t="shared" si="27"/>
        <v>102</v>
      </c>
      <c r="AD340" s="2">
        <f>IF(AC340-Z340&gt;'Inputs and Outputs Part A'!$B$4,AC340-Z340-'Inputs and Outputs Part A'!$B$4,0)</f>
        <v>1</v>
      </c>
      <c r="AE340" s="2"/>
      <c r="AF340" t="s">
        <v>1101</v>
      </c>
      <c r="AG340" s="7">
        <v>44309</v>
      </c>
      <c r="AH340" s="2" t="s">
        <v>3</v>
      </c>
      <c r="AI340" s="2">
        <v>1</v>
      </c>
      <c r="AJ340" s="2">
        <v>109</v>
      </c>
      <c r="AK340" s="2">
        <v>102</v>
      </c>
      <c r="AL340" s="2">
        <f t="shared" si="28"/>
        <v>102</v>
      </c>
      <c r="AM340" s="2">
        <f>IF(AL340-AI340&gt;'Inputs and Outputs Part A'!$B$4,AL340-AI340-'Inputs and Outputs Part A'!$B$4,0)</f>
        <v>1</v>
      </c>
      <c r="AN340" s="8"/>
      <c r="AO340" t="s">
        <v>1101</v>
      </c>
      <c r="AP340" s="7">
        <v>44309</v>
      </c>
      <c r="AQ340" s="2" t="s">
        <v>3</v>
      </c>
      <c r="AR340" s="2">
        <v>1</v>
      </c>
      <c r="AS340" s="2">
        <v>109</v>
      </c>
      <c r="AT340" s="2">
        <v>102</v>
      </c>
      <c r="AU340" s="2">
        <f t="shared" si="29"/>
        <v>102</v>
      </c>
      <c r="AV340" s="2">
        <f>IF(AU340-AR340&gt;'Inputs and Outputs Part A'!$B$4,AU340-AR340-'Inputs and Outputs Part A'!$B$4,0)</f>
        <v>1</v>
      </c>
      <c r="AW340" s="2"/>
    </row>
    <row r="341" spans="1:49" x14ac:dyDescent="0.3">
      <c r="A341" s="6">
        <v>339</v>
      </c>
      <c r="B341" t="s">
        <v>1101</v>
      </c>
      <c r="C341" s="7">
        <v>44309</v>
      </c>
      <c r="D341" s="2" t="s">
        <v>2</v>
      </c>
      <c r="E341" s="2">
        <v>0</v>
      </c>
      <c r="F341" s="2">
        <v>102</v>
      </c>
      <c r="G341" s="2">
        <v>101</v>
      </c>
      <c r="H341">
        <f t="shared" si="25"/>
        <v>101</v>
      </c>
      <c r="I341">
        <f>IF(H341-E341&gt;'Inputs and Outputs Part A'!$B$4,H341-E341-'Inputs and Outputs Part A'!$B$4,0)</f>
        <v>1</v>
      </c>
      <c r="J341">
        <f>'Inputs and Outputs Part A'!$B$5*'Data Sheet B'!H341-'Inputs and Outputs Part A'!$B$6*'Data Sheet B'!I341</f>
        <v>3940</v>
      </c>
      <c r="L341" s="6">
        <v>339</v>
      </c>
      <c r="M341" t="s">
        <v>1101</v>
      </c>
      <c r="N341" s="7">
        <v>44309</v>
      </c>
      <c r="O341" s="2" t="s">
        <v>2</v>
      </c>
      <c r="P341" s="2">
        <v>0</v>
      </c>
      <c r="Q341" s="2">
        <v>102</v>
      </c>
      <c r="R341" s="2">
        <v>102</v>
      </c>
      <c r="S341" s="2">
        <f t="shared" si="26"/>
        <v>102</v>
      </c>
      <c r="T341" s="2">
        <f>IF(S341-P341&gt;'Inputs and Outputs Part A'!$B$4,S341-P341-'Inputs and Outputs Part A'!$B$4,0)</f>
        <v>2</v>
      </c>
      <c r="V341" s="6">
        <v>339</v>
      </c>
      <c r="W341" t="s">
        <v>1101</v>
      </c>
      <c r="X341" s="7">
        <v>44309</v>
      </c>
      <c r="Y341" s="2" t="s">
        <v>2</v>
      </c>
      <c r="Z341" s="2">
        <v>0</v>
      </c>
      <c r="AA341" s="2">
        <v>102</v>
      </c>
      <c r="AB341" s="2">
        <v>102</v>
      </c>
      <c r="AC341" s="2">
        <f t="shared" si="27"/>
        <v>102</v>
      </c>
      <c r="AD341" s="2">
        <f>IF(AC341-Z341&gt;'Inputs and Outputs Part A'!$B$4,AC341-Z341-'Inputs and Outputs Part A'!$B$4,0)</f>
        <v>2</v>
      </c>
      <c r="AE341" s="2"/>
      <c r="AF341" t="s">
        <v>1101</v>
      </c>
      <c r="AG341" s="7">
        <v>44309</v>
      </c>
      <c r="AH341" s="2" t="s">
        <v>2</v>
      </c>
      <c r="AI341" s="2">
        <v>0</v>
      </c>
      <c r="AJ341" s="2">
        <v>102</v>
      </c>
      <c r="AK341" s="2">
        <v>102</v>
      </c>
      <c r="AL341" s="2">
        <f t="shared" si="28"/>
        <v>102</v>
      </c>
      <c r="AM341" s="2">
        <f>IF(AL341-AI341&gt;'Inputs and Outputs Part A'!$B$4,AL341-AI341-'Inputs and Outputs Part A'!$B$4,0)</f>
        <v>2</v>
      </c>
      <c r="AN341" s="8"/>
      <c r="AO341" t="s">
        <v>1101</v>
      </c>
      <c r="AP341" s="7">
        <v>44309</v>
      </c>
      <c r="AQ341" s="2" t="s">
        <v>2</v>
      </c>
      <c r="AR341" s="2">
        <v>0</v>
      </c>
      <c r="AS341" s="2">
        <v>102</v>
      </c>
      <c r="AT341" s="2">
        <v>102</v>
      </c>
      <c r="AU341" s="2">
        <f t="shared" si="29"/>
        <v>102</v>
      </c>
      <c r="AV341" s="2">
        <f>IF(AU341-AR341&gt;'Inputs and Outputs Part A'!$B$4,AU341-AR341-'Inputs and Outputs Part A'!$B$4,0)</f>
        <v>2</v>
      </c>
      <c r="AW341" s="2"/>
    </row>
    <row r="342" spans="1:49" x14ac:dyDescent="0.3">
      <c r="A342" s="6">
        <v>340</v>
      </c>
      <c r="B342" t="s">
        <v>1106</v>
      </c>
      <c r="C342" s="7">
        <v>44310</v>
      </c>
      <c r="D342" s="2" t="s">
        <v>1</v>
      </c>
      <c r="E342" s="2">
        <v>5</v>
      </c>
      <c r="F342" s="2">
        <v>100</v>
      </c>
      <c r="G342" s="2">
        <v>101</v>
      </c>
      <c r="H342">
        <f t="shared" si="25"/>
        <v>100</v>
      </c>
      <c r="I342">
        <f>IF(H342-E342&gt;'Inputs and Outputs Part A'!$B$4,H342-E342-'Inputs and Outputs Part A'!$B$4,0)</f>
        <v>0</v>
      </c>
      <c r="J342">
        <f>'Inputs and Outputs Part A'!$B$5*'Data Sheet B'!H342-'Inputs and Outputs Part A'!$B$6*'Data Sheet B'!I342</f>
        <v>4000</v>
      </c>
      <c r="L342" s="6">
        <v>340</v>
      </c>
      <c r="M342" t="s">
        <v>1106</v>
      </c>
      <c r="N342" s="7">
        <v>44310</v>
      </c>
      <c r="O342" s="2" t="s">
        <v>1</v>
      </c>
      <c r="P342" s="2">
        <v>5</v>
      </c>
      <c r="Q342" s="2">
        <v>100</v>
      </c>
      <c r="R342" s="2">
        <v>102</v>
      </c>
      <c r="S342" s="2">
        <f t="shared" si="26"/>
        <v>100</v>
      </c>
      <c r="T342" s="2">
        <f>IF(S342-P342&gt;'Inputs and Outputs Part A'!$B$4,S342-P342-'Inputs and Outputs Part A'!$B$4,0)</f>
        <v>0</v>
      </c>
      <c r="V342" s="6">
        <v>340</v>
      </c>
      <c r="W342" t="s">
        <v>1106</v>
      </c>
      <c r="X342" s="7">
        <v>44310</v>
      </c>
      <c r="Y342" s="2" t="s">
        <v>1</v>
      </c>
      <c r="Z342" s="2">
        <v>5</v>
      </c>
      <c r="AA342" s="2">
        <v>100</v>
      </c>
      <c r="AB342" s="2">
        <v>102</v>
      </c>
      <c r="AC342" s="2">
        <f t="shared" si="27"/>
        <v>100</v>
      </c>
      <c r="AD342" s="2">
        <f>IF(AC342-Z342&gt;'Inputs and Outputs Part A'!$B$4,AC342-Z342-'Inputs and Outputs Part A'!$B$4,0)</f>
        <v>0</v>
      </c>
      <c r="AE342" s="2"/>
      <c r="AF342" t="s">
        <v>1106</v>
      </c>
      <c r="AG342" s="7">
        <v>44310</v>
      </c>
      <c r="AH342" s="2" t="s">
        <v>1</v>
      </c>
      <c r="AI342" s="2">
        <v>5</v>
      </c>
      <c r="AJ342" s="2">
        <v>100</v>
      </c>
      <c r="AK342" s="2">
        <v>102</v>
      </c>
      <c r="AL342" s="2">
        <f t="shared" si="28"/>
        <v>100</v>
      </c>
      <c r="AM342" s="2">
        <f>IF(AL342-AI342&gt;'Inputs and Outputs Part A'!$B$4,AL342-AI342-'Inputs and Outputs Part A'!$B$4,0)</f>
        <v>0</v>
      </c>
      <c r="AN342" s="8"/>
      <c r="AO342" t="s">
        <v>1106</v>
      </c>
      <c r="AP342" s="7">
        <v>44310</v>
      </c>
      <c r="AQ342" s="2" t="s">
        <v>1</v>
      </c>
      <c r="AR342" s="2">
        <v>5</v>
      </c>
      <c r="AS342" s="2">
        <v>100</v>
      </c>
      <c r="AT342" s="2">
        <v>102</v>
      </c>
      <c r="AU342" s="2">
        <f t="shared" si="29"/>
        <v>100</v>
      </c>
      <c r="AV342" s="2">
        <f>IF(AU342-AR342&gt;'Inputs and Outputs Part A'!$B$4,AU342-AR342-'Inputs and Outputs Part A'!$B$4,0)</f>
        <v>0</v>
      </c>
      <c r="AW342" s="2"/>
    </row>
    <row r="343" spans="1:49" x14ac:dyDescent="0.3">
      <c r="A343" s="6">
        <v>341</v>
      </c>
      <c r="B343" t="s">
        <v>1106</v>
      </c>
      <c r="C343" s="7">
        <v>44310</v>
      </c>
      <c r="D343" s="2" t="s">
        <v>3</v>
      </c>
      <c r="E343" s="2">
        <v>2</v>
      </c>
      <c r="F343" s="2">
        <v>103</v>
      </c>
      <c r="G343" s="2">
        <v>101</v>
      </c>
      <c r="H343">
        <f t="shared" si="25"/>
        <v>101</v>
      </c>
      <c r="I343">
        <f>IF(H343-E343&gt;'Inputs and Outputs Part A'!$B$4,H343-E343-'Inputs and Outputs Part A'!$B$4,0)</f>
        <v>0</v>
      </c>
      <c r="J343">
        <f>'Inputs and Outputs Part A'!$B$5*'Data Sheet B'!H343-'Inputs and Outputs Part A'!$B$6*'Data Sheet B'!I343</f>
        <v>4040</v>
      </c>
      <c r="L343" s="6">
        <v>341</v>
      </c>
      <c r="M343" t="s">
        <v>1106</v>
      </c>
      <c r="N343" s="7">
        <v>44310</v>
      </c>
      <c r="O343" s="2" t="s">
        <v>3</v>
      </c>
      <c r="P343" s="2">
        <v>2</v>
      </c>
      <c r="Q343" s="2">
        <v>103</v>
      </c>
      <c r="R343" s="2">
        <v>102</v>
      </c>
      <c r="S343" s="2">
        <f t="shared" si="26"/>
        <v>102</v>
      </c>
      <c r="T343" s="2">
        <f>IF(S343-P343&gt;'Inputs and Outputs Part A'!$B$4,S343-P343-'Inputs and Outputs Part A'!$B$4,0)</f>
        <v>0</v>
      </c>
      <c r="V343" s="6">
        <v>341</v>
      </c>
      <c r="W343" t="s">
        <v>1106</v>
      </c>
      <c r="X343" s="7">
        <v>44310</v>
      </c>
      <c r="Y343" s="2" t="s">
        <v>3</v>
      </c>
      <c r="Z343" s="2">
        <v>2</v>
      </c>
      <c r="AA343" s="2">
        <v>103</v>
      </c>
      <c r="AB343" s="2">
        <v>102</v>
      </c>
      <c r="AC343" s="2">
        <f t="shared" si="27"/>
        <v>102</v>
      </c>
      <c r="AD343" s="2">
        <f>IF(AC343-Z343&gt;'Inputs and Outputs Part A'!$B$4,AC343-Z343-'Inputs and Outputs Part A'!$B$4,0)</f>
        <v>0</v>
      </c>
      <c r="AE343" s="2"/>
      <c r="AF343" t="s">
        <v>1106</v>
      </c>
      <c r="AG343" s="7">
        <v>44310</v>
      </c>
      <c r="AH343" s="2" t="s">
        <v>3</v>
      </c>
      <c r="AI343" s="2">
        <v>2</v>
      </c>
      <c r="AJ343" s="2">
        <v>103</v>
      </c>
      <c r="AK343" s="2">
        <v>102</v>
      </c>
      <c r="AL343" s="2">
        <f t="shared" si="28"/>
        <v>102</v>
      </c>
      <c r="AM343" s="2">
        <f>IF(AL343-AI343&gt;'Inputs and Outputs Part A'!$B$4,AL343-AI343-'Inputs and Outputs Part A'!$B$4,0)</f>
        <v>0</v>
      </c>
      <c r="AN343" s="8"/>
      <c r="AO343" t="s">
        <v>1106</v>
      </c>
      <c r="AP343" s="7">
        <v>44310</v>
      </c>
      <c r="AQ343" s="2" t="s">
        <v>3</v>
      </c>
      <c r="AR343" s="2">
        <v>2</v>
      </c>
      <c r="AS343" s="2">
        <v>103</v>
      </c>
      <c r="AT343" s="2">
        <v>102</v>
      </c>
      <c r="AU343" s="2">
        <f t="shared" si="29"/>
        <v>102</v>
      </c>
      <c r="AV343" s="2">
        <f>IF(AU343-AR343&gt;'Inputs and Outputs Part A'!$B$4,AU343-AR343-'Inputs and Outputs Part A'!$B$4,0)</f>
        <v>0</v>
      </c>
      <c r="AW343" s="2"/>
    </row>
    <row r="344" spans="1:49" x14ac:dyDescent="0.3">
      <c r="A344" s="6">
        <v>342</v>
      </c>
      <c r="B344" t="s">
        <v>1106</v>
      </c>
      <c r="C344" s="7">
        <v>44310</v>
      </c>
      <c r="D344" s="2" t="s">
        <v>2</v>
      </c>
      <c r="E344" s="2">
        <v>4</v>
      </c>
      <c r="F344" s="2">
        <v>103</v>
      </c>
      <c r="G344" s="2">
        <v>101</v>
      </c>
      <c r="H344">
        <f t="shared" si="25"/>
        <v>101</v>
      </c>
      <c r="I344">
        <f>IF(H344-E344&gt;'Inputs and Outputs Part A'!$B$4,H344-E344-'Inputs and Outputs Part A'!$B$4,0)</f>
        <v>0</v>
      </c>
      <c r="J344">
        <f>'Inputs and Outputs Part A'!$B$5*'Data Sheet B'!H344-'Inputs and Outputs Part A'!$B$6*'Data Sheet B'!I344</f>
        <v>4040</v>
      </c>
      <c r="L344" s="6">
        <v>342</v>
      </c>
      <c r="M344" t="s">
        <v>1106</v>
      </c>
      <c r="N344" s="7">
        <v>44310</v>
      </c>
      <c r="O344" s="2" t="s">
        <v>2</v>
      </c>
      <c r="P344" s="2">
        <v>4</v>
      </c>
      <c r="Q344" s="2">
        <v>103</v>
      </c>
      <c r="R344" s="2">
        <v>102</v>
      </c>
      <c r="S344" s="2">
        <f t="shared" si="26"/>
        <v>102</v>
      </c>
      <c r="T344" s="2">
        <f>IF(S344-P344&gt;'Inputs and Outputs Part A'!$B$4,S344-P344-'Inputs and Outputs Part A'!$B$4,0)</f>
        <v>0</v>
      </c>
      <c r="V344" s="6">
        <v>342</v>
      </c>
      <c r="W344" t="s">
        <v>1106</v>
      </c>
      <c r="X344" s="7">
        <v>44310</v>
      </c>
      <c r="Y344" s="2" t="s">
        <v>2</v>
      </c>
      <c r="Z344" s="2">
        <v>4</v>
      </c>
      <c r="AA344" s="2">
        <v>103</v>
      </c>
      <c r="AB344" s="2">
        <v>102</v>
      </c>
      <c r="AC344" s="2">
        <f t="shared" si="27"/>
        <v>102</v>
      </c>
      <c r="AD344" s="2">
        <f>IF(AC344-Z344&gt;'Inputs and Outputs Part A'!$B$4,AC344-Z344-'Inputs and Outputs Part A'!$B$4,0)</f>
        <v>0</v>
      </c>
      <c r="AE344" s="2"/>
      <c r="AF344" t="s">
        <v>1106</v>
      </c>
      <c r="AG344" s="7">
        <v>44310</v>
      </c>
      <c r="AH344" s="2" t="s">
        <v>2</v>
      </c>
      <c r="AI344" s="2">
        <v>4</v>
      </c>
      <c r="AJ344" s="2">
        <v>103</v>
      </c>
      <c r="AK344" s="2">
        <v>102</v>
      </c>
      <c r="AL344" s="2">
        <f t="shared" si="28"/>
        <v>102</v>
      </c>
      <c r="AM344" s="2">
        <f>IF(AL344-AI344&gt;'Inputs and Outputs Part A'!$B$4,AL344-AI344-'Inputs and Outputs Part A'!$B$4,0)</f>
        <v>0</v>
      </c>
      <c r="AN344" s="8"/>
      <c r="AO344" t="s">
        <v>1106</v>
      </c>
      <c r="AP344" s="7">
        <v>44310</v>
      </c>
      <c r="AQ344" s="2" t="s">
        <v>2</v>
      </c>
      <c r="AR344" s="2">
        <v>4</v>
      </c>
      <c r="AS344" s="2">
        <v>103</v>
      </c>
      <c r="AT344" s="2">
        <v>102</v>
      </c>
      <c r="AU344" s="2">
        <f t="shared" si="29"/>
        <v>102</v>
      </c>
      <c r="AV344" s="2">
        <f>IF(AU344-AR344&gt;'Inputs and Outputs Part A'!$B$4,AU344-AR344-'Inputs and Outputs Part A'!$B$4,0)</f>
        <v>0</v>
      </c>
      <c r="AW344" s="2"/>
    </row>
    <row r="345" spans="1:49" x14ac:dyDescent="0.3">
      <c r="A345" s="6">
        <v>343</v>
      </c>
      <c r="B345" t="s">
        <v>1105</v>
      </c>
      <c r="C345" s="7">
        <v>44311</v>
      </c>
      <c r="D345" s="2" t="s">
        <v>1</v>
      </c>
      <c r="E345" s="2">
        <v>4</v>
      </c>
      <c r="F345" s="2">
        <v>104</v>
      </c>
      <c r="G345" s="2">
        <v>101</v>
      </c>
      <c r="H345">
        <f t="shared" si="25"/>
        <v>101</v>
      </c>
      <c r="I345">
        <f>IF(H345-E345&gt;'Inputs and Outputs Part A'!$B$4,H345-E345-'Inputs and Outputs Part A'!$B$4,0)</f>
        <v>0</v>
      </c>
      <c r="J345">
        <f>'Inputs and Outputs Part A'!$B$5*'Data Sheet B'!H345-'Inputs and Outputs Part A'!$B$6*'Data Sheet B'!I345</f>
        <v>4040</v>
      </c>
      <c r="L345" s="6">
        <v>343</v>
      </c>
      <c r="M345" t="s">
        <v>1105</v>
      </c>
      <c r="N345" s="7">
        <v>44311</v>
      </c>
      <c r="O345" s="2" t="s">
        <v>1</v>
      </c>
      <c r="P345" s="2">
        <v>4</v>
      </c>
      <c r="Q345" s="2">
        <v>104</v>
      </c>
      <c r="R345" s="2">
        <v>102</v>
      </c>
      <c r="S345" s="2">
        <f t="shared" si="26"/>
        <v>102</v>
      </c>
      <c r="T345" s="2">
        <f>IF(S345-P345&gt;'Inputs and Outputs Part A'!$B$4,S345-P345-'Inputs and Outputs Part A'!$B$4,0)</f>
        <v>0</v>
      </c>
      <c r="V345" s="6">
        <v>343</v>
      </c>
      <c r="W345" t="s">
        <v>1105</v>
      </c>
      <c r="X345" s="7">
        <v>44311</v>
      </c>
      <c r="Y345" s="2" t="s">
        <v>1</v>
      </c>
      <c r="Z345" s="2">
        <v>4</v>
      </c>
      <c r="AA345" s="2">
        <v>104</v>
      </c>
      <c r="AB345" s="2">
        <v>102</v>
      </c>
      <c r="AC345" s="2">
        <f t="shared" si="27"/>
        <v>102</v>
      </c>
      <c r="AD345" s="2">
        <f>IF(AC345-Z345&gt;'Inputs and Outputs Part A'!$B$4,AC345-Z345-'Inputs and Outputs Part A'!$B$4,0)</f>
        <v>0</v>
      </c>
      <c r="AE345" s="2"/>
      <c r="AF345" t="s">
        <v>1105</v>
      </c>
      <c r="AG345" s="7">
        <v>44311</v>
      </c>
      <c r="AH345" s="2" t="s">
        <v>1</v>
      </c>
      <c r="AI345" s="2">
        <v>4</v>
      </c>
      <c r="AJ345" s="2">
        <v>104</v>
      </c>
      <c r="AK345" s="2">
        <v>102</v>
      </c>
      <c r="AL345" s="2">
        <f t="shared" si="28"/>
        <v>102</v>
      </c>
      <c r="AM345" s="2">
        <f>IF(AL345-AI345&gt;'Inputs and Outputs Part A'!$B$4,AL345-AI345-'Inputs and Outputs Part A'!$B$4,0)</f>
        <v>0</v>
      </c>
      <c r="AN345" s="8"/>
      <c r="AO345" t="s">
        <v>1105</v>
      </c>
      <c r="AP345" s="7">
        <v>44311</v>
      </c>
      <c r="AQ345" s="2" t="s">
        <v>1</v>
      </c>
      <c r="AR345" s="2">
        <v>4</v>
      </c>
      <c r="AS345" s="2">
        <v>104</v>
      </c>
      <c r="AT345" s="2">
        <v>102</v>
      </c>
      <c r="AU345" s="2">
        <f t="shared" si="29"/>
        <v>102</v>
      </c>
      <c r="AV345" s="2">
        <f>IF(AU345-AR345&gt;'Inputs and Outputs Part A'!$B$4,AU345-AR345-'Inputs and Outputs Part A'!$B$4,0)</f>
        <v>0</v>
      </c>
      <c r="AW345" s="2"/>
    </row>
    <row r="346" spans="1:49" x14ac:dyDescent="0.3">
      <c r="A346" s="6">
        <v>344</v>
      </c>
      <c r="B346" t="s">
        <v>1105</v>
      </c>
      <c r="C346" s="7">
        <v>44311</v>
      </c>
      <c r="D346" s="2" t="s">
        <v>3</v>
      </c>
      <c r="E346" s="2">
        <v>3</v>
      </c>
      <c r="F346" s="2">
        <v>100</v>
      </c>
      <c r="G346" s="2">
        <v>101</v>
      </c>
      <c r="H346">
        <f t="shared" si="25"/>
        <v>100</v>
      </c>
      <c r="I346">
        <f>IF(H346-E346&gt;'Inputs and Outputs Part A'!$B$4,H346-E346-'Inputs and Outputs Part A'!$B$4,0)</f>
        <v>0</v>
      </c>
      <c r="J346">
        <f>'Inputs and Outputs Part A'!$B$5*'Data Sheet B'!H346-'Inputs and Outputs Part A'!$B$6*'Data Sheet B'!I346</f>
        <v>4000</v>
      </c>
      <c r="L346" s="6">
        <v>344</v>
      </c>
      <c r="M346" t="s">
        <v>1105</v>
      </c>
      <c r="N346" s="7">
        <v>44311</v>
      </c>
      <c r="O346" s="2" t="s">
        <v>3</v>
      </c>
      <c r="P346" s="2">
        <v>3</v>
      </c>
      <c r="Q346" s="2">
        <v>100</v>
      </c>
      <c r="R346" s="2">
        <v>102</v>
      </c>
      <c r="S346" s="2">
        <f t="shared" si="26"/>
        <v>100</v>
      </c>
      <c r="T346" s="2">
        <f>IF(S346-P346&gt;'Inputs and Outputs Part A'!$B$4,S346-P346-'Inputs and Outputs Part A'!$B$4,0)</f>
        <v>0</v>
      </c>
      <c r="V346" s="6">
        <v>344</v>
      </c>
      <c r="W346" t="s">
        <v>1105</v>
      </c>
      <c r="X346" s="7">
        <v>44311</v>
      </c>
      <c r="Y346" s="2" t="s">
        <v>3</v>
      </c>
      <c r="Z346" s="2">
        <v>3</v>
      </c>
      <c r="AA346" s="2">
        <v>100</v>
      </c>
      <c r="AB346" s="2">
        <v>102</v>
      </c>
      <c r="AC346" s="2">
        <f t="shared" si="27"/>
        <v>100</v>
      </c>
      <c r="AD346" s="2">
        <f>IF(AC346-Z346&gt;'Inputs and Outputs Part A'!$B$4,AC346-Z346-'Inputs and Outputs Part A'!$B$4,0)</f>
        <v>0</v>
      </c>
      <c r="AE346" s="2"/>
      <c r="AF346" t="s">
        <v>1105</v>
      </c>
      <c r="AG346" s="7">
        <v>44311</v>
      </c>
      <c r="AH346" s="2" t="s">
        <v>3</v>
      </c>
      <c r="AI346" s="2">
        <v>3</v>
      </c>
      <c r="AJ346" s="2">
        <v>100</v>
      </c>
      <c r="AK346" s="2">
        <v>102</v>
      </c>
      <c r="AL346" s="2">
        <f t="shared" si="28"/>
        <v>100</v>
      </c>
      <c r="AM346" s="2">
        <f>IF(AL346-AI346&gt;'Inputs and Outputs Part A'!$B$4,AL346-AI346-'Inputs and Outputs Part A'!$B$4,0)</f>
        <v>0</v>
      </c>
      <c r="AN346" s="8"/>
      <c r="AO346" t="s">
        <v>1105</v>
      </c>
      <c r="AP346" s="7">
        <v>44311</v>
      </c>
      <c r="AQ346" s="2" t="s">
        <v>3</v>
      </c>
      <c r="AR346" s="2">
        <v>3</v>
      </c>
      <c r="AS346" s="2">
        <v>100</v>
      </c>
      <c r="AT346" s="2">
        <v>102</v>
      </c>
      <c r="AU346" s="2">
        <f t="shared" si="29"/>
        <v>100</v>
      </c>
      <c r="AV346" s="2">
        <f>IF(AU346-AR346&gt;'Inputs and Outputs Part A'!$B$4,AU346-AR346-'Inputs and Outputs Part A'!$B$4,0)</f>
        <v>0</v>
      </c>
      <c r="AW346" s="2"/>
    </row>
    <row r="347" spans="1:49" x14ac:dyDescent="0.3">
      <c r="A347" s="6">
        <v>345</v>
      </c>
      <c r="B347" t="s">
        <v>1105</v>
      </c>
      <c r="C347" s="7">
        <v>44311</v>
      </c>
      <c r="D347" s="2" t="s">
        <v>2</v>
      </c>
      <c r="E347" s="2">
        <v>1</v>
      </c>
      <c r="F347" s="2">
        <v>106</v>
      </c>
      <c r="G347" s="2">
        <v>101</v>
      </c>
      <c r="H347">
        <f t="shared" si="25"/>
        <v>101</v>
      </c>
      <c r="I347">
        <f>IF(H347-E347&gt;'Inputs and Outputs Part A'!$B$4,H347-E347-'Inputs and Outputs Part A'!$B$4,0)</f>
        <v>0</v>
      </c>
      <c r="J347">
        <f>'Inputs and Outputs Part A'!$B$5*'Data Sheet B'!H347-'Inputs and Outputs Part A'!$B$6*'Data Sheet B'!I347</f>
        <v>4040</v>
      </c>
      <c r="L347" s="6">
        <v>345</v>
      </c>
      <c r="M347" t="s">
        <v>1105</v>
      </c>
      <c r="N347" s="7">
        <v>44311</v>
      </c>
      <c r="O347" s="2" t="s">
        <v>2</v>
      </c>
      <c r="P347" s="2">
        <v>1</v>
      </c>
      <c r="Q347" s="2">
        <v>106</v>
      </c>
      <c r="R347" s="2">
        <v>102</v>
      </c>
      <c r="S347" s="2">
        <f t="shared" si="26"/>
        <v>102</v>
      </c>
      <c r="T347" s="2">
        <f>IF(S347-P347&gt;'Inputs and Outputs Part A'!$B$4,S347-P347-'Inputs and Outputs Part A'!$B$4,0)</f>
        <v>1</v>
      </c>
      <c r="V347" s="6">
        <v>345</v>
      </c>
      <c r="W347" t="s">
        <v>1105</v>
      </c>
      <c r="X347" s="7">
        <v>44311</v>
      </c>
      <c r="Y347" s="2" t="s">
        <v>2</v>
      </c>
      <c r="Z347" s="2">
        <v>1</v>
      </c>
      <c r="AA347" s="2">
        <v>106</v>
      </c>
      <c r="AB347" s="2">
        <v>102</v>
      </c>
      <c r="AC347" s="2">
        <f t="shared" si="27"/>
        <v>102</v>
      </c>
      <c r="AD347" s="2">
        <f>IF(AC347-Z347&gt;'Inputs and Outputs Part A'!$B$4,AC347-Z347-'Inputs and Outputs Part A'!$B$4,0)</f>
        <v>1</v>
      </c>
      <c r="AE347" s="2"/>
      <c r="AF347" t="s">
        <v>1105</v>
      </c>
      <c r="AG347" s="7">
        <v>44311</v>
      </c>
      <c r="AH347" s="2" t="s">
        <v>2</v>
      </c>
      <c r="AI347" s="2">
        <v>1</v>
      </c>
      <c r="AJ347" s="2">
        <v>106</v>
      </c>
      <c r="AK347" s="2">
        <v>102</v>
      </c>
      <c r="AL347" s="2">
        <f t="shared" si="28"/>
        <v>102</v>
      </c>
      <c r="AM347" s="2">
        <f>IF(AL347-AI347&gt;'Inputs and Outputs Part A'!$B$4,AL347-AI347-'Inputs and Outputs Part A'!$B$4,0)</f>
        <v>1</v>
      </c>
      <c r="AN347" s="8"/>
      <c r="AO347" t="s">
        <v>1105</v>
      </c>
      <c r="AP347" s="7">
        <v>44311</v>
      </c>
      <c r="AQ347" s="2" t="s">
        <v>2</v>
      </c>
      <c r="AR347" s="2">
        <v>1</v>
      </c>
      <c r="AS347" s="2">
        <v>106</v>
      </c>
      <c r="AT347" s="2">
        <v>102</v>
      </c>
      <c r="AU347" s="2">
        <f t="shared" si="29"/>
        <v>102</v>
      </c>
      <c r="AV347" s="2">
        <f>IF(AU347-AR347&gt;'Inputs and Outputs Part A'!$B$4,AU347-AR347-'Inputs and Outputs Part A'!$B$4,0)</f>
        <v>1</v>
      </c>
      <c r="AW347" s="2"/>
    </row>
    <row r="348" spans="1:49" x14ac:dyDescent="0.3">
      <c r="A348" s="6">
        <v>346</v>
      </c>
      <c r="B348" t="s">
        <v>1104</v>
      </c>
      <c r="C348" s="7">
        <v>44312</v>
      </c>
      <c r="D348" s="2" t="s">
        <v>1</v>
      </c>
      <c r="E348" s="2">
        <v>2</v>
      </c>
      <c r="F348" s="2">
        <v>103</v>
      </c>
      <c r="G348" s="2">
        <v>101</v>
      </c>
      <c r="H348">
        <f t="shared" si="25"/>
        <v>101</v>
      </c>
      <c r="I348">
        <f>IF(H348-E348&gt;'Inputs and Outputs Part A'!$B$4,H348-E348-'Inputs and Outputs Part A'!$B$4,0)</f>
        <v>0</v>
      </c>
      <c r="J348">
        <f>'Inputs and Outputs Part A'!$B$5*'Data Sheet B'!H348-'Inputs and Outputs Part A'!$B$6*'Data Sheet B'!I348</f>
        <v>4040</v>
      </c>
      <c r="L348" s="6">
        <v>346</v>
      </c>
      <c r="M348" t="s">
        <v>1104</v>
      </c>
      <c r="N348" s="7">
        <v>44312</v>
      </c>
      <c r="O348" s="2" t="s">
        <v>1</v>
      </c>
      <c r="P348" s="2">
        <v>2</v>
      </c>
      <c r="Q348" s="2">
        <v>103</v>
      </c>
      <c r="R348" s="2">
        <v>102</v>
      </c>
      <c r="S348" s="2">
        <f t="shared" si="26"/>
        <v>102</v>
      </c>
      <c r="T348" s="2">
        <f>IF(S348-P348&gt;'Inputs and Outputs Part A'!$B$4,S348-P348-'Inputs and Outputs Part A'!$B$4,0)</f>
        <v>0</v>
      </c>
      <c r="V348" s="6">
        <v>346</v>
      </c>
      <c r="W348" t="s">
        <v>1104</v>
      </c>
      <c r="X348" s="7">
        <v>44312</v>
      </c>
      <c r="Y348" s="2" t="s">
        <v>1</v>
      </c>
      <c r="Z348" s="2">
        <v>2</v>
      </c>
      <c r="AA348" s="2">
        <v>103</v>
      </c>
      <c r="AB348" s="2">
        <v>102</v>
      </c>
      <c r="AC348" s="2">
        <f t="shared" si="27"/>
        <v>102</v>
      </c>
      <c r="AD348" s="2">
        <f>IF(AC348-Z348&gt;'Inputs and Outputs Part A'!$B$4,AC348-Z348-'Inputs and Outputs Part A'!$B$4,0)</f>
        <v>0</v>
      </c>
      <c r="AE348" s="2"/>
      <c r="AF348" t="s">
        <v>1104</v>
      </c>
      <c r="AG348" s="7">
        <v>44312</v>
      </c>
      <c r="AH348" s="2" t="s">
        <v>1</v>
      </c>
      <c r="AI348" s="2">
        <v>2</v>
      </c>
      <c r="AJ348" s="2">
        <v>103</v>
      </c>
      <c r="AK348" s="2">
        <v>102</v>
      </c>
      <c r="AL348" s="2">
        <f t="shared" si="28"/>
        <v>102</v>
      </c>
      <c r="AM348" s="2">
        <f>IF(AL348-AI348&gt;'Inputs and Outputs Part A'!$B$4,AL348-AI348-'Inputs and Outputs Part A'!$B$4,0)</f>
        <v>0</v>
      </c>
      <c r="AN348" s="8"/>
      <c r="AO348" t="s">
        <v>1104</v>
      </c>
      <c r="AP348" s="7">
        <v>44312</v>
      </c>
      <c r="AQ348" s="2" t="s">
        <v>1</v>
      </c>
      <c r="AR348" s="2">
        <v>2</v>
      </c>
      <c r="AS348" s="2">
        <v>103</v>
      </c>
      <c r="AT348" s="2">
        <v>102</v>
      </c>
      <c r="AU348" s="2">
        <f t="shared" si="29"/>
        <v>102</v>
      </c>
      <c r="AV348" s="2">
        <f>IF(AU348-AR348&gt;'Inputs and Outputs Part A'!$B$4,AU348-AR348-'Inputs and Outputs Part A'!$B$4,0)</f>
        <v>0</v>
      </c>
      <c r="AW348" s="2"/>
    </row>
    <row r="349" spans="1:49" x14ac:dyDescent="0.3">
      <c r="A349" s="6">
        <v>347</v>
      </c>
      <c r="B349" t="s">
        <v>1104</v>
      </c>
      <c r="C349" s="7">
        <v>44312</v>
      </c>
      <c r="D349" s="2" t="s">
        <v>3</v>
      </c>
      <c r="E349" s="2">
        <v>3</v>
      </c>
      <c r="F349" s="2">
        <v>97</v>
      </c>
      <c r="G349" s="2">
        <v>101</v>
      </c>
      <c r="H349">
        <f t="shared" si="25"/>
        <v>97</v>
      </c>
      <c r="I349">
        <f>IF(H349-E349&gt;'Inputs and Outputs Part A'!$B$4,H349-E349-'Inputs and Outputs Part A'!$B$4,0)</f>
        <v>0</v>
      </c>
      <c r="J349">
        <f>'Inputs and Outputs Part A'!$B$5*'Data Sheet B'!H349-'Inputs and Outputs Part A'!$B$6*'Data Sheet B'!I349</f>
        <v>3880</v>
      </c>
      <c r="L349" s="6">
        <v>347</v>
      </c>
      <c r="M349" t="s">
        <v>1104</v>
      </c>
      <c r="N349" s="7">
        <v>44312</v>
      </c>
      <c r="O349" s="2" t="s">
        <v>3</v>
      </c>
      <c r="P349" s="2">
        <v>3</v>
      </c>
      <c r="Q349" s="2">
        <v>97</v>
      </c>
      <c r="R349" s="2">
        <v>102</v>
      </c>
      <c r="S349" s="2">
        <f t="shared" si="26"/>
        <v>97</v>
      </c>
      <c r="T349" s="2">
        <f>IF(S349-P349&gt;'Inputs and Outputs Part A'!$B$4,S349-P349-'Inputs and Outputs Part A'!$B$4,0)</f>
        <v>0</v>
      </c>
      <c r="V349" s="6">
        <v>347</v>
      </c>
      <c r="W349" t="s">
        <v>1104</v>
      </c>
      <c r="X349" s="7">
        <v>44312</v>
      </c>
      <c r="Y349" s="2" t="s">
        <v>3</v>
      </c>
      <c r="Z349" s="2">
        <v>3</v>
      </c>
      <c r="AA349" s="2">
        <v>97</v>
      </c>
      <c r="AB349" s="2">
        <v>102</v>
      </c>
      <c r="AC349" s="2">
        <f t="shared" si="27"/>
        <v>97</v>
      </c>
      <c r="AD349" s="2">
        <f>IF(AC349-Z349&gt;'Inputs and Outputs Part A'!$B$4,AC349-Z349-'Inputs and Outputs Part A'!$B$4,0)</f>
        <v>0</v>
      </c>
      <c r="AE349" s="2"/>
      <c r="AF349" t="s">
        <v>1104</v>
      </c>
      <c r="AG349" s="7">
        <v>44312</v>
      </c>
      <c r="AH349" s="2" t="s">
        <v>3</v>
      </c>
      <c r="AI349" s="2">
        <v>3</v>
      </c>
      <c r="AJ349" s="2">
        <v>97</v>
      </c>
      <c r="AK349" s="2">
        <v>102</v>
      </c>
      <c r="AL349" s="2">
        <f t="shared" si="28"/>
        <v>97</v>
      </c>
      <c r="AM349" s="2">
        <f>IF(AL349-AI349&gt;'Inputs and Outputs Part A'!$B$4,AL349-AI349-'Inputs and Outputs Part A'!$B$4,0)</f>
        <v>0</v>
      </c>
      <c r="AN349" s="8"/>
      <c r="AO349" t="s">
        <v>1104</v>
      </c>
      <c r="AP349" s="7">
        <v>44312</v>
      </c>
      <c r="AQ349" s="2" t="s">
        <v>3</v>
      </c>
      <c r="AR349" s="2">
        <v>3</v>
      </c>
      <c r="AS349" s="2">
        <v>97</v>
      </c>
      <c r="AT349" s="2">
        <v>102</v>
      </c>
      <c r="AU349" s="2">
        <f t="shared" si="29"/>
        <v>97</v>
      </c>
      <c r="AV349" s="2">
        <f>IF(AU349-AR349&gt;'Inputs and Outputs Part A'!$B$4,AU349-AR349-'Inputs and Outputs Part A'!$B$4,0)</f>
        <v>0</v>
      </c>
      <c r="AW349" s="2"/>
    </row>
    <row r="350" spans="1:49" x14ac:dyDescent="0.3">
      <c r="A350" s="6">
        <v>348</v>
      </c>
      <c r="B350" t="s">
        <v>1104</v>
      </c>
      <c r="C350" s="7">
        <v>44312</v>
      </c>
      <c r="D350" s="2" t="s">
        <v>2</v>
      </c>
      <c r="E350" s="2">
        <v>0</v>
      </c>
      <c r="F350" s="2">
        <v>100</v>
      </c>
      <c r="G350" s="2">
        <v>101</v>
      </c>
      <c r="H350">
        <f t="shared" si="25"/>
        <v>100</v>
      </c>
      <c r="I350">
        <f>IF(H350-E350&gt;'Inputs and Outputs Part A'!$B$4,H350-E350-'Inputs and Outputs Part A'!$B$4,0)</f>
        <v>0</v>
      </c>
      <c r="J350">
        <f>'Inputs and Outputs Part A'!$B$5*'Data Sheet B'!H350-'Inputs and Outputs Part A'!$B$6*'Data Sheet B'!I350</f>
        <v>4000</v>
      </c>
      <c r="L350" s="6">
        <v>348</v>
      </c>
      <c r="M350" t="s">
        <v>1104</v>
      </c>
      <c r="N350" s="7">
        <v>44312</v>
      </c>
      <c r="O350" s="2" t="s">
        <v>2</v>
      </c>
      <c r="P350" s="2">
        <v>0</v>
      </c>
      <c r="Q350" s="2">
        <v>100</v>
      </c>
      <c r="R350" s="2">
        <v>102</v>
      </c>
      <c r="S350" s="2">
        <f t="shared" si="26"/>
        <v>100</v>
      </c>
      <c r="T350" s="2">
        <f>IF(S350-P350&gt;'Inputs and Outputs Part A'!$B$4,S350-P350-'Inputs and Outputs Part A'!$B$4,0)</f>
        <v>0</v>
      </c>
      <c r="V350" s="6">
        <v>348</v>
      </c>
      <c r="W350" t="s">
        <v>1104</v>
      </c>
      <c r="X350" s="7">
        <v>44312</v>
      </c>
      <c r="Y350" s="2" t="s">
        <v>2</v>
      </c>
      <c r="Z350" s="2">
        <v>0</v>
      </c>
      <c r="AA350" s="2">
        <v>100</v>
      </c>
      <c r="AB350" s="2">
        <v>102</v>
      </c>
      <c r="AC350" s="2">
        <f t="shared" si="27"/>
        <v>100</v>
      </c>
      <c r="AD350" s="2">
        <f>IF(AC350-Z350&gt;'Inputs and Outputs Part A'!$B$4,AC350-Z350-'Inputs and Outputs Part A'!$B$4,0)</f>
        <v>0</v>
      </c>
      <c r="AE350" s="2"/>
      <c r="AF350" t="s">
        <v>1104</v>
      </c>
      <c r="AG350" s="7">
        <v>44312</v>
      </c>
      <c r="AH350" s="2" t="s">
        <v>2</v>
      </c>
      <c r="AI350" s="2">
        <v>0</v>
      </c>
      <c r="AJ350" s="2">
        <v>100</v>
      </c>
      <c r="AK350" s="2">
        <v>102</v>
      </c>
      <c r="AL350" s="2">
        <f t="shared" si="28"/>
        <v>100</v>
      </c>
      <c r="AM350" s="2">
        <f>IF(AL350-AI350&gt;'Inputs and Outputs Part A'!$B$4,AL350-AI350-'Inputs and Outputs Part A'!$B$4,0)</f>
        <v>0</v>
      </c>
      <c r="AN350" s="8"/>
      <c r="AO350" t="s">
        <v>1104</v>
      </c>
      <c r="AP350" s="7">
        <v>44312</v>
      </c>
      <c r="AQ350" s="2" t="s">
        <v>2</v>
      </c>
      <c r="AR350" s="2">
        <v>0</v>
      </c>
      <c r="AS350" s="2">
        <v>100</v>
      </c>
      <c r="AT350" s="2">
        <v>102</v>
      </c>
      <c r="AU350" s="2">
        <f t="shared" si="29"/>
        <v>100</v>
      </c>
      <c r="AV350" s="2">
        <f>IF(AU350-AR350&gt;'Inputs and Outputs Part A'!$B$4,AU350-AR350-'Inputs and Outputs Part A'!$B$4,0)</f>
        <v>0</v>
      </c>
      <c r="AW350" s="2"/>
    </row>
    <row r="351" spans="1:49" x14ac:dyDescent="0.3">
      <c r="A351" s="6">
        <v>349</v>
      </c>
      <c r="B351" t="s">
        <v>1103</v>
      </c>
      <c r="C351" s="7">
        <v>44313</v>
      </c>
      <c r="D351" s="2" t="s">
        <v>1</v>
      </c>
      <c r="E351" s="2">
        <v>4</v>
      </c>
      <c r="F351" s="2">
        <v>97</v>
      </c>
      <c r="G351" s="2">
        <v>101</v>
      </c>
      <c r="H351">
        <f t="shared" si="25"/>
        <v>97</v>
      </c>
      <c r="I351">
        <f>IF(H351-E351&gt;'Inputs and Outputs Part A'!$B$4,H351-E351-'Inputs and Outputs Part A'!$B$4,0)</f>
        <v>0</v>
      </c>
      <c r="J351">
        <f>'Inputs and Outputs Part A'!$B$5*'Data Sheet B'!H351-'Inputs and Outputs Part A'!$B$6*'Data Sheet B'!I351</f>
        <v>3880</v>
      </c>
      <c r="L351" s="6">
        <v>349</v>
      </c>
      <c r="M351" t="s">
        <v>1103</v>
      </c>
      <c r="N351" s="7">
        <v>44313</v>
      </c>
      <c r="O351" s="2" t="s">
        <v>1</v>
      </c>
      <c r="P351" s="2">
        <v>4</v>
      </c>
      <c r="Q351" s="2">
        <v>97</v>
      </c>
      <c r="R351" s="2">
        <v>102</v>
      </c>
      <c r="S351" s="2">
        <f t="shared" si="26"/>
        <v>97</v>
      </c>
      <c r="T351" s="2">
        <f>IF(S351-P351&gt;'Inputs and Outputs Part A'!$B$4,S351-P351-'Inputs and Outputs Part A'!$B$4,0)</f>
        <v>0</v>
      </c>
      <c r="V351" s="6">
        <v>349</v>
      </c>
      <c r="W351" t="s">
        <v>1103</v>
      </c>
      <c r="X351" s="7">
        <v>44313</v>
      </c>
      <c r="Y351" s="2" t="s">
        <v>1</v>
      </c>
      <c r="Z351" s="2">
        <v>4</v>
      </c>
      <c r="AA351" s="2">
        <v>97</v>
      </c>
      <c r="AB351" s="2">
        <v>102</v>
      </c>
      <c r="AC351" s="2">
        <f t="shared" si="27"/>
        <v>97</v>
      </c>
      <c r="AD351" s="2">
        <f>IF(AC351-Z351&gt;'Inputs and Outputs Part A'!$B$4,AC351-Z351-'Inputs and Outputs Part A'!$B$4,0)</f>
        <v>0</v>
      </c>
      <c r="AE351" s="2"/>
      <c r="AF351" t="s">
        <v>1103</v>
      </c>
      <c r="AG351" s="7">
        <v>44313</v>
      </c>
      <c r="AH351" s="2" t="s">
        <v>1</v>
      </c>
      <c r="AI351" s="2">
        <v>4</v>
      </c>
      <c r="AJ351" s="2">
        <v>97</v>
      </c>
      <c r="AK351" s="2">
        <v>102</v>
      </c>
      <c r="AL351" s="2">
        <f t="shared" si="28"/>
        <v>97</v>
      </c>
      <c r="AM351" s="2">
        <f>IF(AL351-AI351&gt;'Inputs and Outputs Part A'!$B$4,AL351-AI351-'Inputs and Outputs Part A'!$B$4,0)</f>
        <v>0</v>
      </c>
      <c r="AN351" s="8"/>
      <c r="AO351" t="s">
        <v>1103</v>
      </c>
      <c r="AP351" s="7">
        <v>44313</v>
      </c>
      <c r="AQ351" s="2" t="s">
        <v>1</v>
      </c>
      <c r="AR351" s="2">
        <v>4</v>
      </c>
      <c r="AS351" s="2">
        <v>97</v>
      </c>
      <c r="AT351" s="2">
        <v>102</v>
      </c>
      <c r="AU351" s="2">
        <f t="shared" si="29"/>
        <v>97</v>
      </c>
      <c r="AV351" s="2">
        <f>IF(AU351-AR351&gt;'Inputs and Outputs Part A'!$B$4,AU351-AR351-'Inputs and Outputs Part A'!$B$4,0)</f>
        <v>0</v>
      </c>
      <c r="AW351" s="2"/>
    </row>
    <row r="352" spans="1:49" x14ac:dyDescent="0.3">
      <c r="A352" s="6">
        <v>350</v>
      </c>
      <c r="B352" t="s">
        <v>1103</v>
      </c>
      <c r="C352" s="7">
        <v>44313</v>
      </c>
      <c r="D352" s="2" t="s">
        <v>3</v>
      </c>
      <c r="E352" s="2">
        <v>4</v>
      </c>
      <c r="F352" s="2">
        <v>97</v>
      </c>
      <c r="G352" s="2">
        <v>101</v>
      </c>
      <c r="H352">
        <f t="shared" si="25"/>
        <v>97</v>
      </c>
      <c r="I352">
        <f>IF(H352-E352&gt;'Inputs and Outputs Part A'!$B$4,H352-E352-'Inputs and Outputs Part A'!$B$4,0)</f>
        <v>0</v>
      </c>
      <c r="J352">
        <f>'Inputs and Outputs Part A'!$B$5*'Data Sheet B'!H352-'Inputs and Outputs Part A'!$B$6*'Data Sheet B'!I352</f>
        <v>3880</v>
      </c>
      <c r="L352" s="6">
        <v>350</v>
      </c>
      <c r="M352" t="s">
        <v>1103</v>
      </c>
      <c r="N352" s="7">
        <v>44313</v>
      </c>
      <c r="O352" s="2" t="s">
        <v>3</v>
      </c>
      <c r="P352" s="2">
        <v>4</v>
      </c>
      <c r="Q352" s="2">
        <v>97</v>
      </c>
      <c r="R352" s="2">
        <v>102</v>
      </c>
      <c r="S352" s="2">
        <f t="shared" si="26"/>
        <v>97</v>
      </c>
      <c r="T352" s="2">
        <f>IF(S352-P352&gt;'Inputs and Outputs Part A'!$B$4,S352-P352-'Inputs and Outputs Part A'!$B$4,0)</f>
        <v>0</v>
      </c>
      <c r="V352" s="6">
        <v>350</v>
      </c>
      <c r="W352" t="s">
        <v>1103</v>
      </c>
      <c r="X352" s="7">
        <v>44313</v>
      </c>
      <c r="Y352" s="2" t="s">
        <v>3</v>
      </c>
      <c r="Z352" s="2">
        <v>4</v>
      </c>
      <c r="AA352" s="2">
        <v>97</v>
      </c>
      <c r="AB352" s="2">
        <v>102</v>
      </c>
      <c r="AC352" s="2">
        <f t="shared" si="27"/>
        <v>97</v>
      </c>
      <c r="AD352" s="2">
        <f>IF(AC352-Z352&gt;'Inputs and Outputs Part A'!$B$4,AC352-Z352-'Inputs and Outputs Part A'!$B$4,0)</f>
        <v>0</v>
      </c>
      <c r="AE352" s="2"/>
      <c r="AF352" t="s">
        <v>1103</v>
      </c>
      <c r="AG352" s="7">
        <v>44313</v>
      </c>
      <c r="AH352" s="2" t="s">
        <v>3</v>
      </c>
      <c r="AI352" s="2">
        <v>4</v>
      </c>
      <c r="AJ352" s="2">
        <v>97</v>
      </c>
      <c r="AK352" s="2">
        <v>102</v>
      </c>
      <c r="AL352" s="2">
        <f t="shared" si="28"/>
        <v>97</v>
      </c>
      <c r="AM352" s="2">
        <f>IF(AL352-AI352&gt;'Inputs and Outputs Part A'!$B$4,AL352-AI352-'Inputs and Outputs Part A'!$B$4,0)</f>
        <v>0</v>
      </c>
      <c r="AN352" s="8"/>
      <c r="AO352" t="s">
        <v>1103</v>
      </c>
      <c r="AP352" s="7">
        <v>44313</v>
      </c>
      <c r="AQ352" s="2" t="s">
        <v>3</v>
      </c>
      <c r="AR352" s="2">
        <v>4</v>
      </c>
      <c r="AS352" s="2">
        <v>97</v>
      </c>
      <c r="AT352" s="2">
        <v>102</v>
      </c>
      <c r="AU352" s="2">
        <f t="shared" si="29"/>
        <v>97</v>
      </c>
      <c r="AV352" s="2">
        <f>IF(AU352-AR352&gt;'Inputs and Outputs Part A'!$B$4,AU352-AR352-'Inputs and Outputs Part A'!$B$4,0)</f>
        <v>0</v>
      </c>
      <c r="AW352" s="2"/>
    </row>
    <row r="353" spans="1:49" x14ac:dyDescent="0.3">
      <c r="A353" s="6">
        <v>351</v>
      </c>
      <c r="B353" t="s">
        <v>1103</v>
      </c>
      <c r="C353" s="7">
        <v>44313</v>
      </c>
      <c r="D353" s="2" t="s">
        <v>2</v>
      </c>
      <c r="E353" s="2">
        <v>1</v>
      </c>
      <c r="F353" s="2">
        <v>102</v>
      </c>
      <c r="G353" s="2">
        <v>101</v>
      </c>
      <c r="H353">
        <f t="shared" si="25"/>
        <v>101</v>
      </c>
      <c r="I353">
        <f>IF(H353-E353&gt;'Inputs and Outputs Part A'!$B$4,H353-E353-'Inputs and Outputs Part A'!$B$4,0)</f>
        <v>0</v>
      </c>
      <c r="J353">
        <f>'Inputs and Outputs Part A'!$B$5*'Data Sheet B'!H353-'Inputs and Outputs Part A'!$B$6*'Data Sheet B'!I353</f>
        <v>4040</v>
      </c>
      <c r="L353" s="6">
        <v>351</v>
      </c>
      <c r="M353" t="s">
        <v>1103</v>
      </c>
      <c r="N353" s="7">
        <v>44313</v>
      </c>
      <c r="O353" s="2" t="s">
        <v>2</v>
      </c>
      <c r="P353" s="2">
        <v>1</v>
      </c>
      <c r="Q353" s="2">
        <v>102</v>
      </c>
      <c r="R353" s="2">
        <v>102</v>
      </c>
      <c r="S353" s="2">
        <f t="shared" si="26"/>
        <v>102</v>
      </c>
      <c r="T353" s="2">
        <f>IF(S353-P353&gt;'Inputs and Outputs Part A'!$B$4,S353-P353-'Inputs and Outputs Part A'!$B$4,0)</f>
        <v>1</v>
      </c>
      <c r="V353" s="6">
        <v>351</v>
      </c>
      <c r="W353" t="s">
        <v>1103</v>
      </c>
      <c r="X353" s="7">
        <v>44313</v>
      </c>
      <c r="Y353" s="2" t="s">
        <v>2</v>
      </c>
      <c r="Z353" s="2">
        <v>1</v>
      </c>
      <c r="AA353" s="2">
        <v>102</v>
      </c>
      <c r="AB353" s="2">
        <v>102</v>
      </c>
      <c r="AC353" s="2">
        <f t="shared" si="27"/>
        <v>102</v>
      </c>
      <c r="AD353" s="2">
        <f>IF(AC353-Z353&gt;'Inputs and Outputs Part A'!$B$4,AC353-Z353-'Inputs and Outputs Part A'!$B$4,0)</f>
        <v>1</v>
      </c>
      <c r="AE353" s="2"/>
      <c r="AF353" t="s">
        <v>1103</v>
      </c>
      <c r="AG353" s="7">
        <v>44313</v>
      </c>
      <c r="AH353" s="2" t="s">
        <v>2</v>
      </c>
      <c r="AI353" s="2">
        <v>1</v>
      </c>
      <c r="AJ353" s="2">
        <v>102</v>
      </c>
      <c r="AK353" s="2">
        <v>102</v>
      </c>
      <c r="AL353" s="2">
        <f t="shared" si="28"/>
        <v>102</v>
      </c>
      <c r="AM353" s="2">
        <f>IF(AL353-AI353&gt;'Inputs and Outputs Part A'!$B$4,AL353-AI353-'Inputs and Outputs Part A'!$B$4,0)</f>
        <v>1</v>
      </c>
      <c r="AN353" s="8"/>
      <c r="AO353" t="s">
        <v>1103</v>
      </c>
      <c r="AP353" s="7">
        <v>44313</v>
      </c>
      <c r="AQ353" s="2" t="s">
        <v>2</v>
      </c>
      <c r="AR353" s="2">
        <v>1</v>
      </c>
      <c r="AS353" s="2">
        <v>102</v>
      </c>
      <c r="AT353" s="2">
        <v>102</v>
      </c>
      <c r="AU353" s="2">
        <f t="shared" si="29"/>
        <v>102</v>
      </c>
      <c r="AV353" s="2">
        <f>IF(AU353-AR353&gt;'Inputs and Outputs Part A'!$B$4,AU353-AR353-'Inputs and Outputs Part A'!$B$4,0)</f>
        <v>1</v>
      </c>
      <c r="AW353" s="2"/>
    </row>
    <row r="354" spans="1:49" x14ac:dyDescent="0.3">
      <c r="A354" s="6">
        <v>352</v>
      </c>
      <c r="B354" t="s">
        <v>1102</v>
      </c>
      <c r="C354" s="7">
        <v>44314</v>
      </c>
      <c r="D354" s="2" t="s">
        <v>1</v>
      </c>
      <c r="E354" s="2">
        <v>3</v>
      </c>
      <c r="F354" s="2">
        <v>99</v>
      </c>
      <c r="G354" s="2">
        <v>101</v>
      </c>
      <c r="H354">
        <f t="shared" si="25"/>
        <v>99</v>
      </c>
      <c r="I354">
        <f>IF(H354-E354&gt;'Inputs and Outputs Part A'!$B$4,H354-E354-'Inputs and Outputs Part A'!$B$4,0)</f>
        <v>0</v>
      </c>
      <c r="J354">
        <f>'Inputs and Outputs Part A'!$B$5*'Data Sheet B'!H354-'Inputs and Outputs Part A'!$B$6*'Data Sheet B'!I354</f>
        <v>3960</v>
      </c>
      <c r="L354" s="6">
        <v>352</v>
      </c>
      <c r="M354" t="s">
        <v>1102</v>
      </c>
      <c r="N354" s="7">
        <v>44314</v>
      </c>
      <c r="O354" s="2" t="s">
        <v>1</v>
      </c>
      <c r="P354" s="2">
        <v>3</v>
      </c>
      <c r="Q354" s="2">
        <v>99</v>
      </c>
      <c r="R354" s="2">
        <v>102</v>
      </c>
      <c r="S354" s="2">
        <f t="shared" si="26"/>
        <v>99</v>
      </c>
      <c r="T354" s="2">
        <f>IF(S354-P354&gt;'Inputs and Outputs Part A'!$B$4,S354-P354-'Inputs and Outputs Part A'!$B$4,0)</f>
        <v>0</v>
      </c>
      <c r="V354" s="6">
        <v>352</v>
      </c>
      <c r="W354" t="s">
        <v>1102</v>
      </c>
      <c r="X354" s="7">
        <v>44314</v>
      </c>
      <c r="Y354" s="2" t="s">
        <v>1</v>
      </c>
      <c r="Z354" s="2">
        <v>3</v>
      </c>
      <c r="AA354" s="2">
        <v>99</v>
      </c>
      <c r="AB354" s="2">
        <v>102</v>
      </c>
      <c r="AC354" s="2">
        <f t="shared" si="27"/>
        <v>99</v>
      </c>
      <c r="AD354" s="2">
        <f>IF(AC354-Z354&gt;'Inputs and Outputs Part A'!$B$4,AC354-Z354-'Inputs and Outputs Part A'!$B$4,0)</f>
        <v>0</v>
      </c>
      <c r="AE354" s="2"/>
      <c r="AF354" t="s">
        <v>1102</v>
      </c>
      <c r="AG354" s="7">
        <v>44314</v>
      </c>
      <c r="AH354" s="2" t="s">
        <v>1</v>
      </c>
      <c r="AI354" s="2">
        <v>3</v>
      </c>
      <c r="AJ354" s="2">
        <v>99</v>
      </c>
      <c r="AK354" s="2">
        <v>102</v>
      </c>
      <c r="AL354" s="2">
        <f t="shared" si="28"/>
        <v>99</v>
      </c>
      <c r="AM354" s="2">
        <f>IF(AL354-AI354&gt;'Inputs and Outputs Part A'!$B$4,AL354-AI354-'Inputs and Outputs Part A'!$B$4,0)</f>
        <v>0</v>
      </c>
      <c r="AN354" s="8"/>
      <c r="AO354" t="s">
        <v>1102</v>
      </c>
      <c r="AP354" s="7">
        <v>44314</v>
      </c>
      <c r="AQ354" s="2" t="s">
        <v>1</v>
      </c>
      <c r="AR354" s="2">
        <v>3</v>
      </c>
      <c r="AS354" s="2">
        <v>99</v>
      </c>
      <c r="AT354" s="2">
        <v>102</v>
      </c>
      <c r="AU354" s="2">
        <f t="shared" si="29"/>
        <v>99</v>
      </c>
      <c r="AV354" s="2">
        <f>IF(AU354-AR354&gt;'Inputs and Outputs Part A'!$B$4,AU354-AR354-'Inputs and Outputs Part A'!$B$4,0)</f>
        <v>0</v>
      </c>
      <c r="AW354" s="2"/>
    </row>
    <row r="355" spans="1:49" x14ac:dyDescent="0.3">
      <c r="A355" s="6">
        <v>353</v>
      </c>
      <c r="B355" t="s">
        <v>1102</v>
      </c>
      <c r="C355" s="7">
        <v>44314</v>
      </c>
      <c r="D355" s="2" t="s">
        <v>3</v>
      </c>
      <c r="E355" s="2">
        <v>3</v>
      </c>
      <c r="F355" s="2">
        <v>108</v>
      </c>
      <c r="G355" s="2">
        <v>101</v>
      </c>
      <c r="H355">
        <f t="shared" si="25"/>
        <v>101</v>
      </c>
      <c r="I355">
        <f>IF(H355-E355&gt;'Inputs and Outputs Part A'!$B$4,H355-E355-'Inputs and Outputs Part A'!$B$4,0)</f>
        <v>0</v>
      </c>
      <c r="J355">
        <f>'Inputs and Outputs Part A'!$B$5*'Data Sheet B'!H355-'Inputs and Outputs Part A'!$B$6*'Data Sheet B'!I355</f>
        <v>4040</v>
      </c>
      <c r="L355" s="6">
        <v>353</v>
      </c>
      <c r="M355" t="s">
        <v>1102</v>
      </c>
      <c r="N355" s="7">
        <v>44314</v>
      </c>
      <c r="O355" s="2" t="s">
        <v>3</v>
      </c>
      <c r="P355" s="2">
        <v>3</v>
      </c>
      <c r="Q355" s="2">
        <v>108</v>
      </c>
      <c r="R355" s="2">
        <v>102</v>
      </c>
      <c r="S355" s="2">
        <f t="shared" si="26"/>
        <v>102</v>
      </c>
      <c r="T355" s="2">
        <f>IF(S355-P355&gt;'Inputs and Outputs Part A'!$B$4,S355-P355-'Inputs and Outputs Part A'!$B$4,0)</f>
        <v>0</v>
      </c>
      <c r="V355" s="6">
        <v>353</v>
      </c>
      <c r="W355" t="s">
        <v>1102</v>
      </c>
      <c r="X355" s="7">
        <v>44314</v>
      </c>
      <c r="Y355" s="2" t="s">
        <v>3</v>
      </c>
      <c r="Z355" s="2">
        <v>3</v>
      </c>
      <c r="AA355" s="2">
        <v>108</v>
      </c>
      <c r="AB355" s="2">
        <v>102</v>
      </c>
      <c r="AC355" s="2">
        <f t="shared" si="27"/>
        <v>102</v>
      </c>
      <c r="AD355" s="2">
        <f>IF(AC355-Z355&gt;'Inputs and Outputs Part A'!$B$4,AC355-Z355-'Inputs and Outputs Part A'!$B$4,0)</f>
        <v>0</v>
      </c>
      <c r="AE355" s="2"/>
      <c r="AF355" t="s">
        <v>1102</v>
      </c>
      <c r="AG355" s="7">
        <v>44314</v>
      </c>
      <c r="AH355" s="2" t="s">
        <v>3</v>
      </c>
      <c r="AI355" s="2">
        <v>3</v>
      </c>
      <c r="AJ355" s="2">
        <v>108</v>
      </c>
      <c r="AK355" s="2">
        <v>102</v>
      </c>
      <c r="AL355" s="2">
        <f t="shared" si="28"/>
        <v>102</v>
      </c>
      <c r="AM355" s="2">
        <f>IF(AL355-AI355&gt;'Inputs and Outputs Part A'!$B$4,AL355-AI355-'Inputs and Outputs Part A'!$B$4,0)</f>
        <v>0</v>
      </c>
      <c r="AN355" s="8"/>
      <c r="AO355" t="s">
        <v>1102</v>
      </c>
      <c r="AP355" s="7">
        <v>44314</v>
      </c>
      <c r="AQ355" s="2" t="s">
        <v>3</v>
      </c>
      <c r="AR355" s="2">
        <v>3</v>
      </c>
      <c r="AS355" s="2">
        <v>108</v>
      </c>
      <c r="AT355" s="2">
        <v>102</v>
      </c>
      <c r="AU355" s="2">
        <f t="shared" si="29"/>
        <v>102</v>
      </c>
      <c r="AV355" s="2">
        <f>IF(AU355-AR355&gt;'Inputs and Outputs Part A'!$B$4,AU355-AR355-'Inputs and Outputs Part A'!$B$4,0)</f>
        <v>0</v>
      </c>
      <c r="AW355" s="2"/>
    </row>
    <row r="356" spans="1:49" x14ac:dyDescent="0.3">
      <c r="A356" s="6">
        <v>354</v>
      </c>
      <c r="B356" t="s">
        <v>1102</v>
      </c>
      <c r="C356" s="7">
        <v>44314</v>
      </c>
      <c r="D356" s="2" t="s">
        <v>2</v>
      </c>
      <c r="E356" s="2">
        <v>1</v>
      </c>
      <c r="F356" s="2">
        <v>108</v>
      </c>
      <c r="G356" s="2">
        <v>101</v>
      </c>
      <c r="H356">
        <f t="shared" si="25"/>
        <v>101</v>
      </c>
      <c r="I356">
        <f>IF(H356-E356&gt;'Inputs and Outputs Part A'!$B$4,H356-E356-'Inputs and Outputs Part A'!$B$4,0)</f>
        <v>0</v>
      </c>
      <c r="J356">
        <f>'Inputs and Outputs Part A'!$B$5*'Data Sheet B'!H356-'Inputs and Outputs Part A'!$B$6*'Data Sheet B'!I356</f>
        <v>4040</v>
      </c>
      <c r="L356" s="6">
        <v>354</v>
      </c>
      <c r="M356" t="s">
        <v>1102</v>
      </c>
      <c r="N356" s="7">
        <v>44314</v>
      </c>
      <c r="O356" s="2" t="s">
        <v>2</v>
      </c>
      <c r="P356" s="2">
        <v>1</v>
      </c>
      <c r="Q356" s="2">
        <v>108</v>
      </c>
      <c r="R356" s="2">
        <v>102</v>
      </c>
      <c r="S356" s="2">
        <f t="shared" si="26"/>
        <v>102</v>
      </c>
      <c r="T356" s="2">
        <f>IF(S356-P356&gt;'Inputs and Outputs Part A'!$B$4,S356-P356-'Inputs and Outputs Part A'!$B$4,0)</f>
        <v>1</v>
      </c>
      <c r="V356" s="6">
        <v>354</v>
      </c>
      <c r="W356" t="s">
        <v>1102</v>
      </c>
      <c r="X356" s="7">
        <v>44314</v>
      </c>
      <c r="Y356" s="2" t="s">
        <v>2</v>
      </c>
      <c r="Z356" s="2">
        <v>1</v>
      </c>
      <c r="AA356" s="2">
        <v>108</v>
      </c>
      <c r="AB356" s="2">
        <v>102</v>
      </c>
      <c r="AC356" s="2">
        <f t="shared" si="27"/>
        <v>102</v>
      </c>
      <c r="AD356" s="2">
        <f>IF(AC356-Z356&gt;'Inputs and Outputs Part A'!$B$4,AC356-Z356-'Inputs and Outputs Part A'!$B$4,0)</f>
        <v>1</v>
      </c>
      <c r="AE356" s="2"/>
      <c r="AF356" t="s">
        <v>1102</v>
      </c>
      <c r="AG356" s="7">
        <v>44314</v>
      </c>
      <c r="AH356" s="2" t="s">
        <v>2</v>
      </c>
      <c r="AI356" s="2">
        <v>1</v>
      </c>
      <c r="AJ356" s="2">
        <v>108</v>
      </c>
      <c r="AK356" s="2">
        <v>102</v>
      </c>
      <c r="AL356" s="2">
        <f t="shared" si="28"/>
        <v>102</v>
      </c>
      <c r="AM356" s="2">
        <f>IF(AL356-AI356&gt;'Inputs and Outputs Part A'!$B$4,AL356-AI356-'Inputs and Outputs Part A'!$B$4,0)</f>
        <v>1</v>
      </c>
      <c r="AN356" s="8"/>
      <c r="AO356" t="s">
        <v>1102</v>
      </c>
      <c r="AP356" s="7">
        <v>44314</v>
      </c>
      <c r="AQ356" s="2" t="s">
        <v>2</v>
      </c>
      <c r="AR356" s="2">
        <v>1</v>
      </c>
      <c r="AS356" s="2">
        <v>108</v>
      </c>
      <c r="AT356" s="2">
        <v>102</v>
      </c>
      <c r="AU356" s="2">
        <f t="shared" si="29"/>
        <v>102</v>
      </c>
      <c r="AV356" s="2">
        <f>IF(AU356-AR356&gt;'Inputs and Outputs Part A'!$B$4,AU356-AR356-'Inputs and Outputs Part A'!$B$4,0)</f>
        <v>1</v>
      </c>
      <c r="AW356" s="2"/>
    </row>
    <row r="357" spans="1:49" x14ac:dyDescent="0.3">
      <c r="A357" s="6">
        <v>355</v>
      </c>
      <c r="B357" t="s">
        <v>1100</v>
      </c>
      <c r="C357" s="7">
        <v>44315</v>
      </c>
      <c r="D357" s="2" t="s">
        <v>1</v>
      </c>
      <c r="E357" s="2">
        <v>2</v>
      </c>
      <c r="F357" s="2">
        <v>100</v>
      </c>
      <c r="G357" s="2">
        <v>101</v>
      </c>
      <c r="H357">
        <f t="shared" si="25"/>
        <v>100</v>
      </c>
      <c r="I357">
        <f>IF(H357-E357&gt;'Inputs and Outputs Part A'!$B$4,H357-E357-'Inputs and Outputs Part A'!$B$4,0)</f>
        <v>0</v>
      </c>
      <c r="J357">
        <f>'Inputs and Outputs Part A'!$B$5*'Data Sheet B'!H357-'Inputs and Outputs Part A'!$B$6*'Data Sheet B'!I357</f>
        <v>4000</v>
      </c>
      <c r="L357" s="6">
        <v>355</v>
      </c>
      <c r="M357" t="s">
        <v>1100</v>
      </c>
      <c r="N357" s="7">
        <v>44315</v>
      </c>
      <c r="O357" s="2" t="s">
        <v>1</v>
      </c>
      <c r="P357" s="2">
        <v>2</v>
      </c>
      <c r="Q357" s="2">
        <v>100</v>
      </c>
      <c r="R357" s="2">
        <v>102</v>
      </c>
      <c r="S357" s="2">
        <f t="shared" si="26"/>
        <v>100</v>
      </c>
      <c r="T357" s="2">
        <f>IF(S357-P357&gt;'Inputs and Outputs Part A'!$B$4,S357-P357-'Inputs and Outputs Part A'!$B$4,0)</f>
        <v>0</v>
      </c>
      <c r="V357" s="6">
        <v>355</v>
      </c>
      <c r="W357" t="s">
        <v>1100</v>
      </c>
      <c r="X357" s="7">
        <v>44315</v>
      </c>
      <c r="Y357" s="2" t="s">
        <v>1</v>
      </c>
      <c r="Z357" s="2">
        <v>2</v>
      </c>
      <c r="AA357" s="2">
        <v>100</v>
      </c>
      <c r="AB357" s="2">
        <v>102</v>
      </c>
      <c r="AC357" s="2">
        <f t="shared" si="27"/>
        <v>100</v>
      </c>
      <c r="AD357" s="2">
        <f>IF(AC357-Z357&gt;'Inputs and Outputs Part A'!$B$4,AC357-Z357-'Inputs and Outputs Part A'!$B$4,0)</f>
        <v>0</v>
      </c>
      <c r="AE357" s="2"/>
      <c r="AF357" t="s">
        <v>1100</v>
      </c>
      <c r="AG357" s="7">
        <v>44315</v>
      </c>
      <c r="AH357" s="2" t="s">
        <v>1</v>
      </c>
      <c r="AI357" s="2">
        <v>2</v>
      </c>
      <c r="AJ357" s="2">
        <v>100</v>
      </c>
      <c r="AK357" s="2">
        <v>102</v>
      </c>
      <c r="AL357" s="2">
        <f t="shared" si="28"/>
        <v>100</v>
      </c>
      <c r="AM357" s="2">
        <f>IF(AL357-AI357&gt;'Inputs and Outputs Part A'!$B$4,AL357-AI357-'Inputs and Outputs Part A'!$B$4,0)</f>
        <v>0</v>
      </c>
      <c r="AN357" s="8"/>
      <c r="AO357" t="s">
        <v>1100</v>
      </c>
      <c r="AP357" s="7">
        <v>44315</v>
      </c>
      <c r="AQ357" s="2" t="s">
        <v>1</v>
      </c>
      <c r="AR357" s="2">
        <v>2</v>
      </c>
      <c r="AS357" s="2">
        <v>100</v>
      </c>
      <c r="AT357" s="2">
        <v>102</v>
      </c>
      <c r="AU357" s="2">
        <f t="shared" si="29"/>
        <v>100</v>
      </c>
      <c r="AV357" s="2">
        <f>IF(AU357-AR357&gt;'Inputs and Outputs Part A'!$B$4,AU357-AR357-'Inputs and Outputs Part A'!$B$4,0)</f>
        <v>0</v>
      </c>
      <c r="AW357" s="2"/>
    </row>
    <row r="358" spans="1:49" x14ac:dyDescent="0.3">
      <c r="A358" s="6">
        <v>356</v>
      </c>
      <c r="B358" t="s">
        <v>1100</v>
      </c>
      <c r="C358" s="7">
        <v>44315</v>
      </c>
      <c r="D358" s="2" t="s">
        <v>3</v>
      </c>
      <c r="E358" s="2">
        <v>6</v>
      </c>
      <c r="F358" s="2">
        <v>104</v>
      </c>
      <c r="G358" s="2">
        <v>101</v>
      </c>
      <c r="H358">
        <f t="shared" si="25"/>
        <v>101</v>
      </c>
      <c r="I358">
        <f>IF(H358-E358&gt;'Inputs and Outputs Part A'!$B$4,H358-E358-'Inputs and Outputs Part A'!$B$4,0)</f>
        <v>0</v>
      </c>
      <c r="J358">
        <f>'Inputs and Outputs Part A'!$B$5*'Data Sheet B'!H358-'Inputs and Outputs Part A'!$B$6*'Data Sheet B'!I358</f>
        <v>4040</v>
      </c>
      <c r="L358" s="6">
        <v>356</v>
      </c>
      <c r="M358" t="s">
        <v>1100</v>
      </c>
      <c r="N358" s="7">
        <v>44315</v>
      </c>
      <c r="O358" s="2" t="s">
        <v>3</v>
      </c>
      <c r="P358" s="2">
        <v>6</v>
      </c>
      <c r="Q358" s="2">
        <v>104</v>
      </c>
      <c r="R358" s="2">
        <v>102</v>
      </c>
      <c r="S358" s="2">
        <f t="shared" si="26"/>
        <v>102</v>
      </c>
      <c r="T358" s="2">
        <f>IF(S358-P358&gt;'Inputs and Outputs Part A'!$B$4,S358-P358-'Inputs and Outputs Part A'!$B$4,0)</f>
        <v>0</v>
      </c>
      <c r="V358" s="6">
        <v>356</v>
      </c>
      <c r="W358" t="s">
        <v>1100</v>
      </c>
      <c r="X358" s="7">
        <v>44315</v>
      </c>
      <c r="Y358" s="2" t="s">
        <v>3</v>
      </c>
      <c r="Z358" s="2">
        <v>6</v>
      </c>
      <c r="AA358" s="2">
        <v>104</v>
      </c>
      <c r="AB358" s="2">
        <v>102</v>
      </c>
      <c r="AC358" s="2">
        <f t="shared" si="27"/>
        <v>102</v>
      </c>
      <c r="AD358" s="2">
        <f>IF(AC358-Z358&gt;'Inputs and Outputs Part A'!$B$4,AC358-Z358-'Inputs and Outputs Part A'!$B$4,0)</f>
        <v>0</v>
      </c>
      <c r="AE358" s="2"/>
      <c r="AF358" t="s">
        <v>1100</v>
      </c>
      <c r="AG358" s="7">
        <v>44315</v>
      </c>
      <c r="AH358" s="2" t="s">
        <v>3</v>
      </c>
      <c r="AI358" s="2">
        <v>6</v>
      </c>
      <c r="AJ358" s="2">
        <v>104</v>
      </c>
      <c r="AK358" s="2">
        <v>102</v>
      </c>
      <c r="AL358" s="2">
        <f t="shared" si="28"/>
        <v>102</v>
      </c>
      <c r="AM358" s="2">
        <f>IF(AL358-AI358&gt;'Inputs and Outputs Part A'!$B$4,AL358-AI358-'Inputs and Outputs Part A'!$B$4,0)</f>
        <v>0</v>
      </c>
      <c r="AN358" s="8"/>
      <c r="AO358" t="s">
        <v>1100</v>
      </c>
      <c r="AP358" s="7">
        <v>44315</v>
      </c>
      <c r="AQ358" s="2" t="s">
        <v>3</v>
      </c>
      <c r="AR358" s="2">
        <v>6</v>
      </c>
      <c r="AS358" s="2">
        <v>104</v>
      </c>
      <c r="AT358" s="2">
        <v>102</v>
      </c>
      <c r="AU358" s="2">
        <f t="shared" si="29"/>
        <v>102</v>
      </c>
      <c r="AV358" s="2">
        <f>IF(AU358-AR358&gt;'Inputs and Outputs Part A'!$B$4,AU358-AR358-'Inputs and Outputs Part A'!$B$4,0)</f>
        <v>0</v>
      </c>
      <c r="AW358" s="2"/>
    </row>
    <row r="359" spans="1:49" x14ac:dyDescent="0.3">
      <c r="A359" s="6">
        <v>357</v>
      </c>
      <c r="B359" t="s">
        <v>1100</v>
      </c>
      <c r="C359" s="7">
        <v>44315</v>
      </c>
      <c r="D359" s="2" t="s">
        <v>2</v>
      </c>
      <c r="E359" s="2">
        <v>1</v>
      </c>
      <c r="F359" s="2">
        <v>92</v>
      </c>
      <c r="G359" s="2">
        <v>101</v>
      </c>
      <c r="H359">
        <f t="shared" si="25"/>
        <v>92</v>
      </c>
      <c r="I359">
        <f>IF(H359-E359&gt;'Inputs and Outputs Part A'!$B$4,H359-E359-'Inputs and Outputs Part A'!$B$4,0)</f>
        <v>0</v>
      </c>
      <c r="J359">
        <f>'Inputs and Outputs Part A'!$B$5*'Data Sheet B'!H359-'Inputs and Outputs Part A'!$B$6*'Data Sheet B'!I359</f>
        <v>3680</v>
      </c>
      <c r="L359" s="6">
        <v>357</v>
      </c>
      <c r="M359" t="s">
        <v>1100</v>
      </c>
      <c r="N359" s="7">
        <v>44315</v>
      </c>
      <c r="O359" s="2" t="s">
        <v>2</v>
      </c>
      <c r="P359" s="2">
        <v>1</v>
      </c>
      <c r="Q359" s="2">
        <v>92</v>
      </c>
      <c r="R359" s="2">
        <v>102</v>
      </c>
      <c r="S359" s="2">
        <f t="shared" si="26"/>
        <v>92</v>
      </c>
      <c r="T359" s="2">
        <f>IF(S359-P359&gt;'Inputs and Outputs Part A'!$B$4,S359-P359-'Inputs and Outputs Part A'!$B$4,0)</f>
        <v>0</v>
      </c>
      <c r="V359" s="6">
        <v>357</v>
      </c>
      <c r="W359" t="s">
        <v>1100</v>
      </c>
      <c r="X359" s="7">
        <v>44315</v>
      </c>
      <c r="Y359" s="2" t="s">
        <v>2</v>
      </c>
      <c r="Z359" s="2">
        <v>1</v>
      </c>
      <c r="AA359" s="2">
        <v>92</v>
      </c>
      <c r="AB359" s="2">
        <v>102</v>
      </c>
      <c r="AC359" s="2">
        <f t="shared" si="27"/>
        <v>92</v>
      </c>
      <c r="AD359" s="2">
        <f>IF(AC359-Z359&gt;'Inputs and Outputs Part A'!$B$4,AC359-Z359-'Inputs and Outputs Part A'!$B$4,0)</f>
        <v>0</v>
      </c>
      <c r="AE359" s="2"/>
      <c r="AF359" t="s">
        <v>1100</v>
      </c>
      <c r="AG359" s="7">
        <v>44315</v>
      </c>
      <c r="AH359" s="2" t="s">
        <v>2</v>
      </c>
      <c r="AI359" s="2">
        <v>1</v>
      </c>
      <c r="AJ359" s="2">
        <v>92</v>
      </c>
      <c r="AK359" s="2">
        <v>102</v>
      </c>
      <c r="AL359" s="2">
        <f t="shared" si="28"/>
        <v>92</v>
      </c>
      <c r="AM359" s="2">
        <f>IF(AL359-AI359&gt;'Inputs and Outputs Part A'!$B$4,AL359-AI359-'Inputs and Outputs Part A'!$B$4,0)</f>
        <v>0</v>
      </c>
      <c r="AN359" s="8"/>
      <c r="AO359" t="s">
        <v>1100</v>
      </c>
      <c r="AP359" s="7">
        <v>44315</v>
      </c>
      <c r="AQ359" s="2" t="s">
        <v>2</v>
      </c>
      <c r="AR359" s="2">
        <v>1</v>
      </c>
      <c r="AS359" s="2">
        <v>92</v>
      </c>
      <c r="AT359" s="2">
        <v>102</v>
      </c>
      <c r="AU359" s="2">
        <f t="shared" si="29"/>
        <v>92</v>
      </c>
      <c r="AV359" s="2">
        <f>IF(AU359-AR359&gt;'Inputs and Outputs Part A'!$B$4,AU359-AR359-'Inputs and Outputs Part A'!$B$4,0)</f>
        <v>0</v>
      </c>
      <c r="AW359" s="2"/>
    </row>
    <row r="360" spans="1:49" x14ac:dyDescent="0.3">
      <c r="A360" s="6">
        <v>358</v>
      </c>
      <c r="B360" t="s">
        <v>1101</v>
      </c>
      <c r="C360" s="7">
        <v>44316</v>
      </c>
      <c r="D360" s="2" t="s">
        <v>1</v>
      </c>
      <c r="E360" s="2">
        <v>6</v>
      </c>
      <c r="F360" s="2">
        <v>103</v>
      </c>
      <c r="G360" s="2">
        <v>101</v>
      </c>
      <c r="H360">
        <f t="shared" si="25"/>
        <v>101</v>
      </c>
      <c r="I360">
        <f>IF(H360-E360&gt;'Inputs and Outputs Part A'!$B$4,H360-E360-'Inputs and Outputs Part A'!$B$4,0)</f>
        <v>0</v>
      </c>
      <c r="J360">
        <f>'Inputs and Outputs Part A'!$B$5*'Data Sheet B'!H360-'Inputs and Outputs Part A'!$B$6*'Data Sheet B'!I360</f>
        <v>4040</v>
      </c>
      <c r="L360" s="6">
        <v>358</v>
      </c>
      <c r="M360" t="s">
        <v>1101</v>
      </c>
      <c r="N360" s="7">
        <v>44316</v>
      </c>
      <c r="O360" s="2" t="s">
        <v>1</v>
      </c>
      <c r="P360" s="2">
        <v>6</v>
      </c>
      <c r="Q360" s="2">
        <v>103</v>
      </c>
      <c r="R360" s="2">
        <v>102</v>
      </c>
      <c r="S360" s="2">
        <f t="shared" si="26"/>
        <v>102</v>
      </c>
      <c r="T360" s="2">
        <f>IF(S360-P360&gt;'Inputs and Outputs Part A'!$B$4,S360-P360-'Inputs and Outputs Part A'!$B$4,0)</f>
        <v>0</v>
      </c>
      <c r="V360" s="6">
        <v>358</v>
      </c>
      <c r="W360" t="s">
        <v>1101</v>
      </c>
      <c r="X360" s="7">
        <v>44316</v>
      </c>
      <c r="Y360" s="2" t="s">
        <v>1</v>
      </c>
      <c r="Z360" s="2">
        <v>6</v>
      </c>
      <c r="AA360" s="2">
        <v>103</v>
      </c>
      <c r="AB360" s="2">
        <v>102</v>
      </c>
      <c r="AC360" s="2">
        <f t="shared" si="27"/>
        <v>102</v>
      </c>
      <c r="AD360" s="2">
        <f>IF(AC360-Z360&gt;'Inputs and Outputs Part A'!$B$4,AC360-Z360-'Inputs and Outputs Part A'!$B$4,0)</f>
        <v>0</v>
      </c>
      <c r="AE360" s="2"/>
      <c r="AF360" t="s">
        <v>1101</v>
      </c>
      <c r="AG360" s="7">
        <v>44316</v>
      </c>
      <c r="AH360" s="2" t="s">
        <v>1</v>
      </c>
      <c r="AI360" s="2">
        <v>6</v>
      </c>
      <c r="AJ360" s="2">
        <v>103</v>
      </c>
      <c r="AK360" s="2">
        <v>102</v>
      </c>
      <c r="AL360" s="2">
        <f t="shared" si="28"/>
        <v>102</v>
      </c>
      <c r="AM360" s="2">
        <f>IF(AL360-AI360&gt;'Inputs and Outputs Part A'!$B$4,AL360-AI360-'Inputs and Outputs Part A'!$B$4,0)</f>
        <v>0</v>
      </c>
      <c r="AN360" s="8"/>
      <c r="AO360" t="s">
        <v>1101</v>
      </c>
      <c r="AP360" s="7">
        <v>44316</v>
      </c>
      <c r="AQ360" s="2" t="s">
        <v>1</v>
      </c>
      <c r="AR360" s="2">
        <v>6</v>
      </c>
      <c r="AS360" s="2">
        <v>103</v>
      </c>
      <c r="AT360" s="2">
        <v>102</v>
      </c>
      <c r="AU360" s="2">
        <f t="shared" si="29"/>
        <v>102</v>
      </c>
      <c r="AV360" s="2">
        <f>IF(AU360-AR360&gt;'Inputs and Outputs Part A'!$B$4,AU360-AR360-'Inputs and Outputs Part A'!$B$4,0)</f>
        <v>0</v>
      </c>
      <c r="AW360" s="2"/>
    </row>
    <row r="361" spans="1:49" x14ac:dyDescent="0.3">
      <c r="A361" s="6">
        <v>359</v>
      </c>
      <c r="B361" t="s">
        <v>1101</v>
      </c>
      <c r="C361" s="7">
        <v>44316</v>
      </c>
      <c r="D361" s="2" t="s">
        <v>3</v>
      </c>
      <c r="E361" s="2">
        <v>3</v>
      </c>
      <c r="F361" s="2">
        <v>106</v>
      </c>
      <c r="G361" s="2">
        <v>101</v>
      </c>
      <c r="H361">
        <f t="shared" si="25"/>
        <v>101</v>
      </c>
      <c r="I361">
        <f>IF(H361-E361&gt;'Inputs and Outputs Part A'!$B$4,H361-E361-'Inputs and Outputs Part A'!$B$4,0)</f>
        <v>0</v>
      </c>
      <c r="J361">
        <f>'Inputs and Outputs Part A'!$B$5*'Data Sheet B'!H361-'Inputs and Outputs Part A'!$B$6*'Data Sheet B'!I361</f>
        <v>4040</v>
      </c>
      <c r="L361" s="6">
        <v>359</v>
      </c>
      <c r="M361" t="s">
        <v>1101</v>
      </c>
      <c r="N361" s="7">
        <v>44316</v>
      </c>
      <c r="O361" s="2" t="s">
        <v>3</v>
      </c>
      <c r="P361" s="2">
        <v>3</v>
      </c>
      <c r="Q361" s="2">
        <v>106</v>
      </c>
      <c r="R361" s="2">
        <v>102</v>
      </c>
      <c r="S361" s="2">
        <f t="shared" si="26"/>
        <v>102</v>
      </c>
      <c r="T361" s="2">
        <f>IF(S361-P361&gt;'Inputs and Outputs Part A'!$B$4,S361-P361-'Inputs and Outputs Part A'!$B$4,0)</f>
        <v>0</v>
      </c>
      <c r="V361" s="6">
        <v>359</v>
      </c>
      <c r="W361" t="s">
        <v>1101</v>
      </c>
      <c r="X361" s="7">
        <v>44316</v>
      </c>
      <c r="Y361" s="2" t="s">
        <v>3</v>
      </c>
      <c r="Z361" s="2">
        <v>3</v>
      </c>
      <c r="AA361" s="2">
        <v>106</v>
      </c>
      <c r="AB361" s="2">
        <v>102</v>
      </c>
      <c r="AC361" s="2">
        <f t="shared" si="27"/>
        <v>102</v>
      </c>
      <c r="AD361" s="2">
        <f>IF(AC361-Z361&gt;'Inputs and Outputs Part A'!$B$4,AC361-Z361-'Inputs and Outputs Part A'!$B$4,0)</f>
        <v>0</v>
      </c>
      <c r="AE361" s="2"/>
      <c r="AF361" t="s">
        <v>1101</v>
      </c>
      <c r="AG361" s="7">
        <v>44316</v>
      </c>
      <c r="AH361" s="2" t="s">
        <v>3</v>
      </c>
      <c r="AI361" s="2">
        <v>3</v>
      </c>
      <c r="AJ361" s="2">
        <v>106</v>
      </c>
      <c r="AK361" s="2">
        <v>102</v>
      </c>
      <c r="AL361" s="2">
        <f t="shared" si="28"/>
        <v>102</v>
      </c>
      <c r="AM361" s="2">
        <f>IF(AL361-AI361&gt;'Inputs and Outputs Part A'!$B$4,AL361-AI361-'Inputs and Outputs Part A'!$B$4,0)</f>
        <v>0</v>
      </c>
      <c r="AN361" s="8"/>
      <c r="AO361" t="s">
        <v>1101</v>
      </c>
      <c r="AP361" s="7">
        <v>44316</v>
      </c>
      <c r="AQ361" s="2" t="s">
        <v>3</v>
      </c>
      <c r="AR361" s="2">
        <v>3</v>
      </c>
      <c r="AS361" s="2">
        <v>106</v>
      </c>
      <c r="AT361" s="2">
        <v>102</v>
      </c>
      <c r="AU361" s="2">
        <f t="shared" si="29"/>
        <v>102</v>
      </c>
      <c r="AV361" s="2">
        <f>IF(AU361-AR361&gt;'Inputs and Outputs Part A'!$B$4,AU361-AR361-'Inputs and Outputs Part A'!$B$4,0)</f>
        <v>0</v>
      </c>
      <c r="AW361" s="2"/>
    </row>
    <row r="362" spans="1:49" x14ac:dyDescent="0.3">
      <c r="A362" s="6">
        <v>360</v>
      </c>
      <c r="B362" t="s">
        <v>1101</v>
      </c>
      <c r="C362" s="7">
        <v>44316</v>
      </c>
      <c r="D362" s="2" t="s">
        <v>2</v>
      </c>
      <c r="E362" s="2">
        <v>1</v>
      </c>
      <c r="F362" s="2">
        <v>105</v>
      </c>
      <c r="G362" s="2">
        <v>101</v>
      </c>
      <c r="H362">
        <f t="shared" si="25"/>
        <v>101</v>
      </c>
      <c r="I362">
        <f>IF(H362-E362&gt;'Inputs and Outputs Part A'!$B$4,H362-E362-'Inputs and Outputs Part A'!$B$4,0)</f>
        <v>0</v>
      </c>
      <c r="J362">
        <f>'Inputs and Outputs Part A'!$B$5*'Data Sheet B'!H362-'Inputs and Outputs Part A'!$B$6*'Data Sheet B'!I362</f>
        <v>4040</v>
      </c>
      <c r="L362" s="6">
        <v>360</v>
      </c>
      <c r="M362" t="s">
        <v>1101</v>
      </c>
      <c r="N362" s="7">
        <v>44316</v>
      </c>
      <c r="O362" s="2" t="s">
        <v>2</v>
      </c>
      <c r="P362" s="2">
        <v>1</v>
      </c>
      <c r="Q362" s="2">
        <v>105</v>
      </c>
      <c r="R362" s="2">
        <v>102</v>
      </c>
      <c r="S362" s="2">
        <f t="shared" si="26"/>
        <v>102</v>
      </c>
      <c r="T362" s="2">
        <f>IF(S362-P362&gt;'Inputs and Outputs Part A'!$B$4,S362-P362-'Inputs and Outputs Part A'!$B$4,0)</f>
        <v>1</v>
      </c>
      <c r="V362" s="6">
        <v>360</v>
      </c>
      <c r="W362" t="s">
        <v>1101</v>
      </c>
      <c r="X362" s="7">
        <v>44316</v>
      </c>
      <c r="Y362" s="2" t="s">
        <v>2</v>
      </c>
      <c r="Z362" s="2">
        <v>1</v>
      </c>
      <c r="AA362" s="2">
        <v>105</v>
      </c>
      <c r="AB362" s="2">
        <v>102</v>
      </c>
      <c r="AC362" s="2">
        <f t="shared" si="27"/>
        <v>102</v>
      </c>
      <c r="AD362" s="2">
        <f>IF(AC362-Z362&gt;'Inputs and Outputs Part A'!$B$4,AC362-Z362-'Inputs and Outputs Part A'!$B$4,0)</f>
        <v>1</v>
      </c>
      <c r="AE362" s="2"/>
      <c r="AF362" t="s">
        <v>1101</v>
      </c>
      <c r="AG362" s="7">
        <v>44316</v>
      </c>
      <c r="AH362" s="2" t="s">
        <v>2</v>
      </c>
      <c r="AI362" s="2">
        <v>1</v>
      </c>
      <c r="AJ362" s="2">
        <v>105</v>
      </c>
      <c r="AK362" s="2">
        <v>102</v>
      </c>
      <c r="AL362" s="2">
        <f t="shared" si="28"/>
        <v>102</v>
      </c>
      <c r="AM362" s="2">
        <f>IF(AL362-AI362&gt;'Inputs and Outputs Part A'!$B$4,AL362-AI362-'Inputs and Outputs Part A'!$B$4,0)</f>
        <v>1</v>
      </c>
      <c r="AN362" s="8"/>
      <c r="AO362" t="s">
        <v>1101</v>
      </c>
      <c r="AP362" s="7">
        <v>44316</v>
      </c>
      <c r="AQ362" s="2" t="s">
        <v>2</v>
      </c>
      <c r="AR362" s="2">
        <v>1</v>
      </c>
      <c r="AS362" s="2">
        <v>105</v>
      </c>
      <c r="AT362" s="2">
        <v>102</v>
      </c>
      <c r="AU362" s="2">
        <f t="shared" si="29"/>
        <v>102</v>
      </c>
      <c r="AV362" s="2">
        <f>IF(AU362-AR362&gt;'Inputs and Outputs Part A'!$B$4,AU362-AR362-'Inputs and Outputs Part A'!$B$4,0)</f>
        <v>1</v>
      </c>
      <c r="AW362" s="2"/>
    </row>
    <row r="363" spans="1:49" x14ac:dyDescent="0.3">
      <c r="A363" s="6">
        <v>361</v>
      </c>
      <c r="B363" t="s">
        <v>1106</v>
      </c>
      <c r="C363" s="7">
        <v>44317</v>
      </c>
      <c r="D363" s="2" t="s">
        <v>1</v>
      </c>
      <c r="E363" s="2">
        <v>4</v>
      </c>
      <c r="F363" s="2">
        <v>108</v>
      </c>
      <c r="G363" s="2">
        <v>101</v>
      </c>
      <c r="H363">
        <f t="shared" si="25"/>
        <v>101</v>
      </c>
      <c r="I363">
        <f>IF(H363-E363&gt;'Inputs and Outputs Part A'!$B$4,H363-E363-'Inputs and Outputs Part A'!$B$4,0)</f>
        <v>0</v>
      </c>
      <c r="J363">
        <f>'Inputs and Outputs Part A'!$B$5*'Data Sheet B'!H363-'Inputs and Outputs Part A'!$B$6*'Data Sheet B'!I363</f>
        <v>4040</v>
      </c>
      <c r="L363" s="6">
        <v>361</v>
      </c>
      <c r="M363" t="s">
        <v>1106</v>
      </c>
      <c r="N363" s="7">
        <v>44317</v>
      </c>
      <c r="O363" s="2" t="s">
        <v>1</v>
      </c>
      <c r="P363" s="2">
        <v>4</v>
      </c>
      <c r="Q363" s="2">
        <v>108</v>
      </c>
      <c r="R363" s="2">
        <v>102</v>
      </c>
      <c r="S363" s="2">
        <f t="shared" si="26"/>
        <v>102</v>
      </c>
      <c r="T363" s="2">
        <f>IF(S363-P363&gt;'Inputs and Outputs Part A'!$B$4,S363-P363-'Inputs and Outputs Part A'!$B$4,0)</f>
        <v>0</v>
      </c>
      <c r="V363" s="6">
        <v>361</v>
      </c>
      <c r="W363" t="s">
        <v>1106</v>
      </c>
      <c r="X363" s="7">
        <v>44317</v>
      </c>
      <c r="Y363" s="2" t="s">
        <v>1</v>
      </c>
      <c r="Z363" s="2">
        <v>4</v>
      </c>
      <c r="AA363" s="2">
        <v>108</v>
      </c>
      <c r="AB363" s="2">
        <v>102</v>
      </c>
      <c r="AC363" s="2">
        <f t="shared" si="27"/>
        <v>102</v>
      </c>
      <c r="AD363" s="2">
        <f>IF(AC363-Z363&gt;'Inputs and Outputs Part A'!$B$4,AC363-Z363-'Inputs and Outputs Part A'!$B$4,0)</f>
        <v>0</v>
      </c>
      <c r="AE363" s="2"/>
      <c r="AF363" t="s">
        <v>1106</v>
      </c>
      <c r="AG363" s="7">
        <v>44317</v>
      </c>
      <c r="AH363" s="2" t="s">
        <v>1</v>
      </c>
      <c r="AI363" s="2">
        <v>4</v>
      </c>
      <c r="AJ363" s="2">
        <v>108</v>
      </c>
      <c r="AK363" s="2">
        <v>102</v>
      </c>
      <c r="AL363" s="2">
        <f t="shared" si="28"/>
        <v>102</v>
      </c>
      <c r="AM363" s="2">
        <f>IF(AL363-AI363&gt;'Inputs and Outputs Part A'!$B$4,AL363-AI363-'Inputs and Outputs Part A'!$B$4,0)</f>
        <v>0</v>
      </c>
      <c r="AN363" s="8"/>
      <c r="AO363" t="s">
        <v>1106</v>
      </c>
      <c r="AP363" s="7">
        <v>44317</v>
      </c>
      <c r="AQ363" s="2" t="s">
        <v>1</v>
      </c>
      <c r="AR363" s="2">
        <v>4</v>
      </c>
      <c r="AS363" s="2">
        <v>108</v>
      </c>
      <c r="AT363" s="2">
        <v>102</v>
      </c>
      <c r="AU363" s="2">
        <f t="shared" si="29"/>
        <v>102</v>
      </c>
      <c r="AV363" s="2">
        <f>IF(AU363-AR363&gt;'Inputs and Outputs Part A'!$B$4,AU363-AR363-'Inputs and Outputs Part A'!$B$4,0)</f>
        <v>0</v>
      </c>
      <c r="AW363" s="2"/>
    </row>
    <row r="364" spans="1:49" x14ac:dyDescent="0.3">
      <c r="A364" s="6">
        <v>362</v>
      </c>
      <c r="B364" t="s">
        <v>1106</v>
      </c>
      <c r="C364" s="7">
        <v>44317</v>
      </c>
      <c r="D364" s="2" t="s">
        <v>3</v>
      </c>
      <c r="E364" s="2">
        <v>4</v>
      </c>
      <c r="F364" s="2">
        <v>105</v>
      </c>
      <c r="G364" s="2">
        <v>101</v>
      </c>
      <c r="H364">
        <f t="shared" si="25"/>
        <v>101</v>
      </c>
      <c r="I364">
        <f>IF(H364-E364&gt;'Inputs and Outputs Part A'!$B$4,H364-E364-'Inputs and Outputs Part A'!$B$4,0)</f>
        <v>0</v>
      </c>
      <c r="J364">
        <f>'Inputs and Outputs Part A'!$B$5*'Data Sheet B'!H364-'Inputs and Outputs Part A'!$B$6*'Data Sheet B'!I364</f>
        <v>4040</v>
      </c>
      <c r="L364" s="6">
        <v>362</v>
      </c>
      <c r="M364" t="s">
        <v>1106</v>
      </c>
      <c r="N364" s="7">
        <v>44317</v>
      </c>
      <c r="O364" s="2" t="s">
        <v>3</v>
      </c>
      <c r="P364" s="2">
        <v>4</v>
      </c>
      <c r="Q364" s="2">
        <v>105</v>
      </c>
      <c r="R364" s="2">
        <v>102</v>
      </c>
      <c r="S364" s="2">
        <f t="shared" si="26"/>
        <v>102</v>
      </c>
      <c r="T364" s="2">
        <f>IF(S364-P364&gt;'Inputs and Outputs Part A'!$B$4,S364-P364-'Inputs and Outputs Part A'!$B$4,0)</f>
        <v>0</v>
      </c>
      <c r="V364" s="6">
        <v>362</v>
      </c>
      <c r="W364" t="s">
        <v>1106</v>
      </c>
      <c r="X364" s="7">
        <v>44317</v>
      </c>
      <c r="Y364" s="2" t="s">
        <v>3</v>
      </c>
      <c r="Z364" s="2">
        <v>4</v>
      </c>
      <c r="AA364" s="2">
        <v>105</v>
      </c>
      <c r="AB364" s="2">
        <v>102</v>
      </c>
      <c r="AC364" s="2">
        <f t="shared" si="27"/>
        <v>102</v>
      </c>
      <c r="AD364" s="2">
        <f>IF(AC364-Z364&gt;'Inputs and Outputs Part A'!$B$4,AC364-Z364-'Inputs and Outputs Part A'!$B$4,0)</f>
        <v>0</v>
      </c>
      <c r="AE364" s="2"/>
      <c r="AF364" t="s">
        <v>1106</v>
      </c>
      <c r="AG364" s="7">
        <v>44317</v>
      </c>
      <c r="AH364" s="2" t="s">
        <v>3</v>
      </c>
      <c r="AI364" s="2">
        <v>4</v>
      </c>
      <c r="AJ364" s="2">
        <v>105</v>
      </c>
      <c r="AK364" s="2">
        <v>102</v>
      </c>
      <c r="AL364" s="2">
        <f t="shared" si="28"/>
        <v>102</v>
      </c>
      <c r="AM364" s="2">
        <f>IF(AL364-AI364&gt;'Inputs and Outputs Part A'!$B$4,AL364-AI364-'Inputs and Outputs Part A'!$B$4,0)</f>
        <v>0</v>
      </c>
      <c r="AN364" s="8"/>
      <c r="AO364" t="s">
        <v>1106</v>
      </c>
      <c r="AP364" s="7">
        <v>44317</v>
      </c>
      <c r="AQ364" s="2" t="s">
        <v>3</v>
      </c>
      <c r="AR364" s="2">
        <v>4</v>
      </c>
      <c r="AS364" s="2">
        <v>105</v>
      </c>
      <c r="AT364" s="2">
        <v>102</v>
      </c>
      <c r="AU364" s="2">
        <f t="shared" si="29"/>
        <v>102</v>
      </c>
      <c r="AV364" s="2">
        <f>IF(AU364-AR364&gt;'Inputs and Outputs Part A'!$B$4,AU364-AR364-'Inputs and Outputs Part A'!$B$4,0)</f>
        <v>0</v>
      </c>
      <c r="AW364" s="2"/>
    </row>
    <row r="365" spans="1:49" x14ac:dyDescent="0.3">
      <c r="A365" s="6">
        <v>363</v>
      </c>
      <c r="B365" t="s">
        <v>1106</v>
      </c>
      <c r="C365" s="7">
        <v>44317</v>
      </c>
      <c r="D365" s="2" t="s">
        <v>2</v>
      </c>
      <c r="E365" s="2">
        <v>0</v>
      </c>
      <c r="F365" s="2">
        <v>102</v>
      </c>
      <c r="G365" s="2">
        <v>101</v>
      </c>
      <c r="H365">
        <f t="shared" si="25"/>
        <v>101</v>
      </c>
      <c r="I365">
        <f>IF(H365-E365&gt;'Inputs and Outputs Part A'!$B$4,H365-E365-'Inputs and Outputs Part A'!$B$4,0)</f>
        <v>1</v>
      </c>
      <c r="J365">
        <f>'Inputs and Outputs Part A'!$B$5*'Data Sheet B'!H365-'Inputs and Outputs Part A'!$B$6*'Data Sheet B'!I365</f>
        <v>3940</v>
      </c>
      <c r="L365" s="6">
        <v>363</v>
      </c>
      <c r="M365" t="s">
        <v>1106</v>
      </c>
      <c r="N365" s="7">
        <v>44317</v>
      </c>
      <c r="O365" s="2" t="s">
        <v>2</v>
      </c>
      <c r="P365" s="2">
        <v>0</v>
      </c>
      <c r="Q365" s="2">
        <v>102</v>
      </c>
      <c r="R365" s="2">
        <v>102</v>
      </c>
      <c r="S365" s="2">
        <f t="shared" si="26"/>
        <v>102</v>
      </c>
      <c r="T365" s="2">
        <f>IF(S365-P365&gt;'Inputs and Outputs Part A'!$B$4,S365-P365-'Inputs and Outputs Part A'!$B$4,0)</f>
        <v>2</v>
      </c>
      <c r="V365" s="6">
        <v>363</v>
      </c>
      <c r="W365" t="s">
        <v>1106</v>
      </c>
      <c r="X365" s="7">
        <v>44317</v>
      </c>
      <c r="Y365" s="2" t="s">
        <v>2</v>
      </c>
      <c r="Z365" s="2">
        <v>0</v>
      </c>
      <c r="AA365" s="2">
        <v>102</v>
      </c>
      <c r="AB365" s="2">
        <v>102</v>
      </c>
      <c r="AC365" s="2">
        <f t="shared" si="27"/>
        <v>102</v>
      </c>
      <c r="AD365" s="2">
        <f>IF(AC365-Z365&gt;'Inputs and Outputs Part A'!$B$4,AC365-Z365-'Inputs and Outputs Part A'!$B$4,0)</f>
        <v>2</v>
      </c>
      <c r="AE365" s="2"/>
      <c r="AF365" t="s">
        <v>1106</v>
      </c>
      <c r="AG365" s="7">
        <v>44317</v>
      </c>
      <c r="AH365" s="2" t="s">
        <v>2</v>
      </c>
      <c r="AI365" s="2">
        <v>0</v>
      </c>
      <c r="AJ365" s="2">
        <v>102</v>
      </c>
      <c r="AK365" s="2">
        <v>102</v>
      </c>
      <c r="AL365" s="2">
        <f t="shared" si="28"/>
        <v>102</v>
      </c>
      <c r="AM365" s="2">
        <f>IF(AL365-AI365&gt;'Inputs and Outputs Part A'!$B$4,AL365-AI365-'Inputs and Outputs Part A'!$B$4,0)</f>
        <v>2</v>
      </c>
      <c r="AN365" s="8"/>
      <c r="AO365" t="s">
        <v>1106</v>
      </c>
      <c r="AP365" s="7">
        <v>44317</v>
      </c>
      <c r="AQ365" s="2" t="s">
        <v>2</v>
      </c>
      <c r="AR365" s="2">
        <v>0</v>
      </c>
      <c r="AS365" s="2">
        <v>102</v>
      </c>
      <c r="AT365" s="2">
        <v>102</v>
      </c>
      <c r="AU365" s="2">
        <f t="shared" si="29"/>
        <v>102</v>
      </c>
      <c r="AV365" s="2">
        <f>IF(AU365-AR365&gt;'Inputs and Outputs Part A'!$B$4,AU365-AR365-'Inputs and Outputs Part A'!$B$4,0)</f>
        <v>2</v>
      </c>
      <c r="AW365" s="2"/>
    </row>
    <row r="366" spans="1:49" x14ac:dyDescent="0.3">
      <c r="A366" s="6">
        <v>364</v>
      </c>
      <c r="B366" t="s">
        <v>1105</v>
      </c>
      <c r="C366" s="7">
        <v>44318</v>
      </c>
      <c r="D366" s="2" t="s">
        <v>1</v>
      </c>
      <c r="E366" s="2">
        <v>4</v>
      </c>
      <c r="F366" s="2">
        <v>100</v>
      </c>
      <c r="G366" s="2">
        <v>101</v>
      </c>
      <c r="H366">
        <f t="shared" si="25"/>
        <v>100</v>
      </c>
      <c r="I366">
        <f>IF(H366-E366&gt;'Inputs and Outputs Part A'!$B$4,H366-E366-'Inputs and Outputs Part A'!$B$4,0)</f>
        <v>0</v>
      </c>
      <c r="J366">
        <f>'Inputs and Outputs Part A'!$B$5*'Data Sheet B'!H366-'Inputs and Outputs Part A'!$B$6*'Data Sheet B'!I366</f>
        <v>4000</v>
      </c>
      <c r="L366" s="6">
        <v>364</v>
      </c>
      <c r="M366" t="s">
        <v>1105</v>
      </c>
      <c r="N366" s="7">
        <v>44318</v>
      </c>
      <c r="O366" s="2" t="s">
        <v>1</v>
      </c>
      <c r="P366" s="2">
        <v>4</v>
      </c>
      <c r="Q366" s="2">
        <v>100</v>
      </c>
      <c r="R366" s="2">
        <v>102</v>
      </c>
      <c r="S366" s="2">
        <f t="shared" si="26"/>
        <v>100</v>
      </c>
      <c r="T366" s="2">
        <f>IF(S366-P366&gt;'Inputs and Outputs Part A'!$B$4,S366-P366-'Inputs and Outputs Part A'!$B$4,0)</f>
        <v>0</v>
      </c>
      <c r="V366" s="6">
        <v>364</v>
      </c>
      <c r="W366" t="s">
        <v>1105</v>
      </c>
      <c r="X366" s="7">
        <v>44318</v>
      </c>
      <c r="Y366" s="2" t="s">
        <v>1</v>
      </c>
      <c r="Z366" s="2">
        <v>4</v>
      </c>
      <c r="AA366" s="2">
        <v>100</v>
      </c>
      <c r="AB366" s="2">
        <v>102</v>
      </c>
      <c r="AC366" s="2">
        <f t="shared" si="27"/>
        <v>100</v>
      </c>
      <c r="AD366" s="2">
        <f>IF(AC366-Z366&gt;'Inputs and Outputs Part A'!$B$4,AC366-Z366-'Inputs and Outputs Part A'!$B$4,0)</f>
        <v>0</v>
      </c>
      <c r="AE366" s="2"/>
      <c r="AF366" t="s">
        <v>1105</v>
      </c>
      <c r="AG366" s="7">
        <v>44318</v>
      </c>
      <c r="AH366" s="2" t="s">
        <v>1</v>
      </c>
      <c r="AI366" s="2">
        <v>4</v>
      </c>
      <c r="AJ366" s="2">
        <v>100</v>
      </c>
      <c r="AK366" s="2">
        <v>102</v>
      </c>
      <c r="AL366" s="2">
        <f t="shared" si="28"/>
        <v>100</v>
      </c>
      <c r="AM366" s="2">
        <f>IF(AL366-AI366&gt;'Inputs and Outputs Part A'!$B$4,AL366-AI366-'Inputs and Outputs Part A'!$B$4,0)</f>
        <v>0</v>
      </c>
      <c r="AN366" s="8"/>
      <c r="AO366" t="s">
        <v>1105</v>
      </c>
      <c r="AP366" s="7">
        <v>44318</v>
      </c>
      <c r="AQ366" s="2" t="s">
        <v>1</v>
      </c>
      <c r="AR366" s="2">
        <v>4</v>
      </c>
      <c r="AS366" s="2">
        <v>100</v>
      </c>
      <c r="AT366" s="2">
        <v>102</v>
      </c>
      <c r="AU366" s="2">
        <f t="shared" si="29"/>
        <v>100</v>
      </c>
      <c r="AV366" s="2">
        <f>IF(AU366-AR366&gt;'Inputs and Outputs Part A'!$B$4,AU366-AR366-'Inputs and Outputs Part A'!$B$4,0)</f>
        <v>0</v>
      </c>
      <c r="AW366" s="2"/>
    </row>
    <row r="367" spans="1:49" x14ac:dyDescent="0.3">
      <c r="A367" s="6">
        <v>365</v>
      </c>
      <c r="B367" t="s">
        <v>1105</v>
      </c>
      <c r="C367" s="7">
        <v>44318</v>
      </c>
      <c r="D367" s="2" t="s">
        <v>3</v>
      </c>
      <c r="E367" s="2">
        <v>2</v>
      </c>
      <c r="F367" s="2">
        <v>99</v>
      </c>
      <c r="G367" s="2">
        <v>101</v>
      </c>
      <c r="H367">
        <f t="shared" si="25"/>
        <v>99</v>
      </c>
      <c r="I367">
        <f>IF(H367-E367&gt;'Inputs and Outputs Part A'!$B$4,H367-E367-'Inputs and Outputs Part A'!$B$4,0)</f>
        <v>0</v>
      </c>
      <c r="J367">
        <f>'Inputs and Outputs Part A'!$B$5*'Data Sheet B'!H367-'Inputs and Outputs Part A'!$B$6*'Data Sheet B'!I367</f>
        <v>3960</v>
      </c>
      <c r="L367" s="6">
        <v>365</v>
      </c>
      <c r="M367" t="s">
        <v>1105</v>
      </c>
      <c r="N367" s="7">
        <v>44318</v>
      </c>
      <c r="O367" s="2" t="s">
        <v>3</v>
      </c>
      <c r="P367" s="2">
        <v>2</v>
      </c>
      <c r="Q367" s="2">
        <v>99</v>
      </c>
      <c r="R367" s="2">
        <v>102</v>
      </c>
      <c r="S367" s="2">
        <f t="shared" si="26"/>
        <v>99</v>
      </c>
      <c r="T367" s="2">
        <f>IF(S367-P367&gt;'Inputs and Outputs Part A'!$B$4,S367-P367-'Inputs and Outputs Part A'!$B$4,0)</f>
        <v>0</v>
      </c>
      <c r="V367" s="6">
        <v>365</v>
      </c>
      <c r="W367" t="s">
        <v>1105</v>
      </c>
      <c r="X367" s="7">
        <v>44318</v>
      </c>
      <c r="Y367" s="2" t="s">
        <v>3</v>
      </c>
      <c r="Z367" s="2">
        <v>2</v>
      </c>
      <c r="AA367" s="2">
        <v>99</v>
      </c>
      <c r="AB367" s="2">
        <v>102</v>
      </c>
      <c r="AC367" s="2">
        <f t="shared" si="27"/>
        <v>99</v>
      </c>
      <c r="AD367" s="2">
        <f>IF(AC367-Z367&gt;'Inputs and Outputs Part A'!$B$4,AC367-Z367-'Inputs and Outputs Part A'!$B$4,0)</f>
        <v>0</v>
      </c>
      <c r="AE367" s="2"/>
      <c r="AF367" t="s">
        <v>1105</v>
      </c>
      <c r="AG367" s="7">
        <v>44318</v>
      </c>
      <c r="AH367" s="2" t="s">
        <v>3</v>
      </c>
      <c r="AI367" s="2">
        <v>2</v>
      </c>
      <c r="AJ367" s="2">
        <v>99</v>
      </c>
      <c r="AK367" s="2">
        <v>102</v>
      </c>
      <c r="AL367" s="2">
        <f t="shared" si="28"/>
        <v>99</v>
      </c>
      <c r="AM367" s="2">
        <f>IF(AL367-AI367&gt;'Inputs and Outputs Part A'!$B$4,AL367-AI367-'Inputs and Outputs Part A'!$B$4,0)</f>
        <v>0</v>
      </c>
      <c r="AN367" s="8"/>
      <c r="AO367" t="s">
        <v>1105</v>
      </c>
      <c r="AP367" s="7">
        <v>44318</v>
      </c>
      <c r="AQ367" s="2" t="s">
        <v>3</v>
      </c>
      <c r="AR367" s="2">
        <v>2</v>
      </c>
      <c r="AS367" s="2">
        <v>99</v>
      </c>
      <c r="AT367" s="2">
        <v>102</v>
      </c>
      <c r="AU367" s="2">
        <f t="shared" si="29"/>
        <v>99</v>
      </c>
      <c r="AV367" s="2">
        <f>IF(AU367-AR367&gt;'Inputs and Outputs Part A'!$B$4,AU367-AR367-'Inputs and Outputs Part A'!$B$4,0)</f>
        <v>0</v>
      </c>
      <c r="AW367" s="2"/>
    </row>
    <row r="368" spans="1:49" x14ac:dyDescent="0.3">
      <c r="A368" s="6">
        <v>366</v>
      </c>
      <c r="B368" t="s">
        <v>1105</v>
      </c>
      <c r="C368" s="7">
        <v>44318</v>
      </c>
      <c r="D368" s="2" t="s">
        <v>2</v>
      </c>
      <c r="E368" s="2">
        <v>0</v>
      </c>
      <c r="F368" s="2">
        <v>104</v>
      </c>
      <c r="G368" s="2">
        <v>101</v>
      </c>
      <c r="H368">
        <f t="shared" si="25"/>
        <v>101</v>
      </c>
      <c r="I368">
        <f>IF(H368-E368&gt;'Inputs and Outputs Part A'!$B$4,H368-E368-'Inputs and Outputs Part A'!$B$4,0)</f>
        <v>1</v>
      </c>
      <c r="J368">
        <f>'Inputs and Outputs Part A'!$B$5*'Data Sheet B'!H368-'Inputs and Outputs Part A'!$B$6*'Data Sheet B'!I368</f>
        <v>3940</v>
      </c>
      <c r="L368" s="6">
        <v>366</v>
      </c>
      <c r="M368" t="s">
        <v>1105</v>
      </c>
      <c r="N368" s="7">
        <v>44318</v>
      </c>
      <c r="O368" s="2" t="s">
        <v>2</v>
      </c>
      <c r="P368" s="2">
        <v>0</v>
      </c>
      <c r="Q368" s="2">
        <v>104</v>
      </c>
      <c r="R368" s="2">
        <v>102</v>
      </c>
      <c r="S368" s="2">
        <f t="shared" si="26"/>
        <v>102</v>
      </c>
      <c r="T368" s="2">
        <f>IF(S368-P368&gt;'Inputs and Outputs Part A'!$B$4,S368-P368-'Inputs and Outputs Part A'!$B$4,0)</f>
        <v>2</v>
      </c>
      <c r="V368" s="6">
        <v>366</v>
      </c>
      <c r="W368" t="s">
        <v>1105</v>
      </c>
      <c r="X368" s="7">
        <v>44318</v>
      </c>
      <c r="Y368" s="2" t="s">
        <v>2</v>
      </c>
      <c r="Z368" s="2">
        <v>0</v>
      </c>
      <c r="AA368" s="2">
        <v>104</v>
      </c>
      <c r="AB368" s="2">
        <v>102</v>
      </c>
      <c r="AC368" s="2">
        <f t="shared" si="27"/>
        <v>102</v>
      </c>
      <c r="AD368" s="2">
        <f>IF(AC368-Z368&gt;'Inputs and Outputs Part A'!$B$4,AC368-Z368-'Inputs and Outputs Part A'!$B$4,0)</f>
        <v>2</v>
      </c>
      <c r="AE368" s="2"/>
      <c r="AF368" t="s">
        <v>1105</v>
      </c>
      <c r="AG368" s="7">
        <v>44318</v>
      </c>
      <c r="AH368" s="2" t="s">
        <v>2</v>
      </c>
      <c r="AI368" s="2">
        <v>0</v>
      </c>
      <c r="AJ368" s="2">
        <v>104</v>
      </c>
      <c r="AK368" s="2">
        <v>102</v>
      </c>
      <c r="AL368" s="2">
        <f t="shared" si="28"/>
        <v>102</v>
      </c>
      <c r="AM368" s="2">
        <f>IF(AL368-AI368&gt;'Inputs and Outputs Part A'!$B$4,AL368-AI368-'Inputs and Outputs Part A'!$B$4,0)</f>
        <v>2</v>
      </c>
      <c r="AN368" s="8"/>
      <c r="AO368" t="s">
        <v>1105</v>
      </c>
      <c r="AP368" s="7">
        <v>44318</v>
      </c>
      <c r="AQ368" s="2" t="s">
        <v>2</v>
      </c>
      <c r="AR368" s="2">
        <v>0</v>
      </c>
      <c r="AS368" s="2">
        <v>104</v>
      </c>
      <c r="AT368" s="2">
        <v>102</v>
      </c>
      <c r="AU368" s="2">
        <f t="shared" si="29"/>
        <v>102</v>
      </c>
      <c r="AV368" s="2">
        <f>IF(AU368-AR368&gt;'Inputs and Outputs Part A'!$B$4,AU368-AR368-'Inputs and Outputs Part A'!$B$4,0)</f>
        <v>2</v>
      </c>
      <c r="AW368" s="2"/>
    </row>
    <row r="369" spans="1:49" x14ac:dyDescent="0.3">
      <c r="A369" s="6">
        <v>367</v>
      </c>
      <c r="B369" t="s">
        <v>1104</v>
      </c>
      <c r="C369" s="7">
        <v>44319</v>
      </c>
      <c r="D369" s="2" t="s">
        <v>1</v>
      </c>
      <c r="E369" s="2">
        <v>8</v>
      </c>
      <c r="F369" s="2">
        <v>108</v>
      </c>
      <c r="G369" s="2">
        <v>101</v>
      </c>
      <c r="H369">
        <f t="shared" si="25"/>
        <v>101</v>
      </c>
      <c r="I369">
        <f>IF(H369-E369&gt;'Inputs and Outputs Part A'!$B$4,H369-E369-'Inputs and Outputs Part A'!$B$4,0)</f>
        <v>0</v>
      </c>
      <c r="J369">
        <f>'Inputs and Outputs Part A'!$B$5*'Data Sheet B'!H369-'Inputs and Outputs Part A'!$B$6*'Data Sheet B'!I369</f>
        <v>4040</v>
      </c>
      <c r="L369" s="6">
        <v>367</v>
      </c>
      <c r="M369" t="s">
        <v>1104</v>
      </c>
      <c r="N369" s="7">
        <v>44319</v>
      </c>
      <c r="O369" s="2" t="s">
        <v>1</v>
      </c>
      <c r="P369" s="2">
        <v>8</v>
      </c>
      <c r="Q369" s="2">
        <v>108</v>
      </c>
      <c r="R369" s="2">
        <v>102</v>
      </c>
      <c r="S369" s="2">
        <f t="shared" si="26"/>
        <v>102</v>
      </c>
      <c r="T369" s="2">
        <f>IF(S369-P369&gt;'Inputs and Outputs Part A'!$B$4,S369-P369-'Inputs and Outputs Part A'!$B$4,0)</f>
        <v>0</v>
      </c>
      <c r="V369" s="6">
        <v>367</v>
      </c>
      <c r="W369" t="s">
        <v>1104</v>
      </c>
      <c r="X369" s="7">
        <v>44319</v>
      </c>
      <c r="Y369" s="2" t="s">
        <v>1</v>
      </c>
      <c r="Z369" s="2">
        <v>8</v>
      </c>
      <c r="AA369" s="2">
        <v>108</v>
      </c>
      <c r="AB369" s="2">
        <v>102</v>
      </c>
      <c r="AC369" s="2">
        <f t="shared" si="27"/>
        <v>102</v>
      </c>
      <c r="AD369" s="2">
        <f>IF(AC369-Z369&gt;'Inputs and Outputs Part A'!$B$4,AC369-Z369-'Inputs and Outputs Part A'!$B$4,0)</f>
        <v>0</v>
      </c>
      <c r="AE369" s="2"/>
      <c r="AF369" t="s">
        <v>1104</v>
      </c>
      <c r="AG369" s="7">
        <v>44319</v>
      </c>
      <c r="AH369" s="2" t="s">
        <v>1</v>
      </c>
      <c r="AI369" s="2">
        <v>8</v>
      </c>
      <c r="AJ369" s="2">
        <v>108</v>
      </c>
      <c r="AK369" s="2">
        <v>102</v>
      </c>
      <c r="AL369" s="2">
        <f t="shared" si="28"/>
        <v>102</v>
      </c>
      <c r="AM369" s="2">
        <f>IF(AL369-AI369&gt;'Inputs and Outputs Part A'!$B$4,AL369-AI369-'Inputs and Outputs Part A'!$B$4,0)</f>
        <v>0</v>
      </c>
      <c r="AN369" s="8"/>
      <c r="AO369" t="s">
        <v>1104</v>
      </c>
      <c r="AP369" s="7">
        <v>44319</v>
      </c>
      <c r="AQ369" s="2" t="s">
        <v>1</v>
      </c>
      <c r="AR369" s="2">
        <v>8</v>
      </c>
      <c r="AS369" s="2">
        <v>108</v>
      </c>
      <c r="AT369" s="2">
        <v>102</v>
      </c>
      <c r="AU369" s="2">
        <f t="shared" si="29"/>
        <v>102</v>
      </c>
      <c r="AV369" s="2">
        <f>IF(AU369-AR369&gt;'Inputs and Outputs Part A'!$B$4,AU369-AR369-'Inputs and Outputs Part A'!$B$4,0)</f>
        <v>0</v>
      </c>
      <c r="AW369" s="2"/>
    </row>
    <row r="370" spans="1:49" x14ac:dyDescent="0.3">
      <c r="A370" s="6">
        <v>368</v>
      </c>
      <c r="B370" t="s">
        <v>1104</v>
      </c>
      <c r="C370" s="7">
        <v>44319</v>
      </c>
      <c r="D370" s="2" t="s">
        <v>3</v>
      </c>
      <c r="E370" s="2">
        <v>6</v>
      </c>
      <c r="F370" s="2">
        <v>101</v>
      </c>
      <c r="G370" s="2">
        <v>101</v>
      </c>
      <c r="H370">
        <f t="shared" si="25"/>
        <v>101</v>
      </c>
      <c r="I370">
        <f>IF(H370-E370&gt;'Inputs and Outputs Part A'!$B$4,H370-E370-'Inputs and Outputs Part A'!$B$4,0)</f>
        <v>0</v>
      </c>
      <c r="J370">
        <f>'Inputs and Outputs Part A'!$B$5*'Data Sheet B'!H370-'Inputs and Outputs Part A'!$B$6*'Data Sheet B'!I370</f>
        <v>4040</v>
      </c>
      <c r="L370" s="6">
        <v>368</v>
      </c>
      <c r="M370" t="s">
        <v>1104</v>
      </c>
      <c r="N370" s="7">
        <v>44319</v>
      </c>
      <c r="O370" s="2" t="s">
        <v>3</v>
      </c>
      <c r="P370" s="2">
        <v>6</v>
      </c>
      <c r="Q370" s="2">
        <v>101</v>
      </c>
      <c r="R370" s="2">
        <v>102</v>
      </c>
      <c r="S370" s="2">
        <f t="shared" si="26"/>
        <v>101</v>
      </c>
      <c r="T370" s="2">
        <f>IF(S370-P370&gt;'Inputs and Outputs Part A'!$B$4,S370-P370-'Inputs and Outputs Part A'!$B$4,0)</f>
        <v>0</v>
      </c>
      <c r="V370" s="6">
        <v>368</v>
      </c>
      <c r="W370" t="s">
        <v>1104</v>
      </c>
      <c r="X370" s="7">
        <v>44319</v>
      </c>
      <c r="Y370" s="2" t="s">
        <v>3</v>
      </c>
      <c r="Z370" s="2">
        <v>6</v>
      </c>
      <c r="AA370" s="2">
        <v>101</v>
      </c>
      <c r="AB370" s="2">
        <v>102</v>
      </c>
      <c r="AC370" s="2">
        <f t="shared" si="27"/>
        <v>101</v>
      </c>
      <c r="AD370" s="2">
        <f>IF(AC370-Z370&gt;'Inputs and Outputs Part A'!$B$4,AC370-Z370-'Inputs and Outputs Part A'!$B$4,0)</f>
        <v>0</v>
      </c>
      <c r="AE370" s="2"/>
      <c r="AF370" t="s">
        <v>1104</v>
      </c>
      <c r="AG370" s="7">
        <v>44319</v>
      </c>
      <c r="AH370" s="2" t="s">
        <v>3</v>
      </c>
      <c r="AI370" s="2">
        <v>6</v>
      </c>
      <c r="AJ370" s="2">
        <v>101</v>
      </c>
      <c r="AK370" s="2">
        <v>102</v>
      </c>
      <c r="AL370" s="2">
        <f t="shared" si="28"/>
        <v>101</v>
      </c>
      <c r="AM370" s="2">
        <f>IF(AL370-AI370&gt;'Inputs and Outputs Part A'!$B$4,AL370-AI370-'Inputs and Outputs Part A'!$B$4,0)</f>
        <v>0</v>
      </c>
      <c r="AN370" s="8"/>
      <c r="AO370" t="s">
        <v>1104</v>
      </c>
      <c r="AP370" s="7">
        <v>44319</v>
      </c>
      <c r="AQ370" s="2" t="s">
        <v>3</v>
      </c>
      <c r="AR370" s="2">
        <v>6</v>
      </c>
      <c r="AS370" s="2">
        <v>101</v>
      </c>
      <c r="AT370" s="2">
        <v>102</v>
      </c>
      <c r="AU370" s="2">
        <f t="shared" si="29"/>
        <v>101</v>
      </c>
      <c r="AV370" s="2">
        <f>IF(AU370-AR370&gt;'Inputs and Outputs Part A'!$B$4,AU370-AR370-'Inputs and Outputs Part A'!$B$4,0)</f>
        <v>0</v>
      </c>
      <c r="AW370" s="2"/>
    </row>
    <row r="371" spans="1:49" x14ac:dyDescent="0.3">
      <c r="A371" s="6">
        <v>369</v>
      </c>
      <c r="B371" t="s">
        <v>1104</v>
      </c>
      <c r="C371" s="7">
        <v>44319</v>
      </c>
      <c r="D371" s="2" t="s">
        <v>2</v>
      </c>
      <c r="E371" s="2">
        <v>0</v>
      </c>
      <c r="F371" s="2">
        <v>105</v>
      </c>
      <c r="G371" s="2">
        <v>101</v>
      </c>
      <c r="H371">
        <f t="shared" si="25"/>
        <v>101</v>
      </c>
      <c r="I371">
        <f>IF(H371-E371&gt;'Inputs and Outputs Part A'!$B$4,H371-E371-'Inputs and Outputs Part A'!$B$4,0)</f>
        <v>1</v>
      </c>
      <c r="J371">
        <f>'Inputs and Outputs Part A'!$B$5*'Data Sheet B'!H371-'Inputs and Outputs Part A'!$B$6*'Data Sheet B'!I371</f>
        <v>3940</v>
      </c>
      <c r="L371" s="6">
        <v>369</v>
      </c>
      <c r="M371" t="s">
        <v>1104</v>
      </c>
      <c r="N371" s="7">
        <v>44319</v>
      </c>
      <c r="O371" s="2" t="s">
        <v>2</v>
      </c>
      <c r="P371" s="2">
        <v>0</v>
      </c>
      <c r="Q371" s="2">
        <v>105</v>
      </c>
      <c r="R371" s="2">
        <v>102</v>
      </c>
      <c r="S371" s="2">
        <f t="shared" si="26"/>
        <v>102</v>
      </c>
      <c r="T371" s="2">
        <f>IF(S371-P371&gt;'Inputs and Outputs Part A'!$B$4,S371-P371-'Inputs and Outputs Part A'!$B$4,0)</f>
        <v>2</v>
      </c>
      <c r="V371" s="6">
        <v>369</v>
      </c>
      <c r="W371" t="s">
        <v>1104</v>
      </c>
      <c r="X371" s="7">
        <v>44319</v>
      </c>
      <c r="Y371" s="2" t="s">
        <v>2</v>
      </c>
      <c r="Z371" s="2">
        <v>0</v>
      </c>
      <c r="AA371" s="2">
        <v>105</v>
      </c>
      <c r="AB371" s="2">
        <v>102</v>
      </c>
      <c r="AC371" s="2">
        <f t="shared" si="27"/>
        <v>102</v>
      </c>
      <c r="AD371" s="2">
        <f>IF(AC371-Z371&gt;'Inputs and Outputs Part A'!$B$4,AC371-Z371-'Inputs and Outputs Part A'!$B$4,0)</f>
        <v>2</v>
      </c>
      <c r="AE371" s="2"/>
      <c r="AF371" t="s">
        <v>1104</v>
      </c>
      <c r="AG371" s="7">
        <v>44319</v>
      </c>
      <c r="AH371" s="2" t="s">
        <v>2</v>
      </c>
      <c r="AI371" s="2">
        <v>0</v>
      </c>
      <c r="AJ371" s="2">
        <v>105</v>
      </c>
      <c r="AK371" s="2">
        <v>102</v>
      </c>
      <c r="AL371" s="2">
        <f t="shared" si="28"/>
        <v>102</v>
      </c>
      <c r="AM371" s="2">
        <f>IF(AL371-AI371&gt;'Inputs and Outputs Part A'!$B$4,AL371-AI371-'Inputs and Outputs Part A'!$B$4,0)</f>
        <v>2</v>
      </c>
      <c r="AN371" s="8"/>
      <c r="AO371" t="s">
        <v>1104</v>
      </c>
      <c r="AP371" s="7">
        <v>44319</v>
      </c>
      <c r="AQ371" s="2" t="s">
        <v>2</v>
      </c>
      <c r="AR371" s="2">
        <v>0</v>
      </c>
      <c r="AS371" s="2">
        <v>105</v>
      </c>
      <c r="AT371" s="2">
        <v>102</v>
      </c>
      <c r="AU371" s="2">
        <f t="shared" si="29"/>
        <v>102</v>
      </c>
      <c r="AV371" s="2">
        <f>IF(AU371-AR371&gt;'Inputs and Outputs Part A'!$B$4,AU371-AR371-'Inputs and Outputs Part A'!$B$4,0)</f>
        <v>2</v>
      </c>
      <c r="AW371" s="2"/>
    </row>
    <row r="372" spans="1:49" x14ac:dyDescent="0.3">
      <c r="A372" s="6">
        <v>370</v>
      </c>
      <c r="B372" t="s">
        <v>1103</v>
      </c>
      <c r="C372" s="7">
        <v>44320</v>
      </c>
      <c r="D372" s="2" t="s">
        <v>1</v>
      </c>
      <c r="E372" s="2">
        <v>2</v>
      </c>
      <c r="F372" s="2">
        <v>96</v>
      </c>
      <c r="G372" s="2">
        <v>101</v>
      </c>
      <c r="H372">
        <f t="shared" si="25"/>
        <v>96</v>
      </c>
      <c r="I372">
        <f>IF(H372-E372&gt;'Inputs and Outputs Part A'!$B$4,H372-E372-'Inputs and Outputs Part A'!$B$4,0)</f>
        <v>0</v>
      </c>
      <c r="J372">
        <f>'Inputs and Outputs Part A'!$B$5*'Data Sheet B'!H372-'Inputs and Outputs Part A'!$B$6*'Data Sheet B'!I372</f>
        <v>3840</v>
      </c>
      <c r="L372" s="6">
        <v>370</v>
      </c>
      <c r="M372" t="s">
        <v>1103</v>
      </c>
      <c r="N372" s="7">
        <v>44320</v>
      </c>
      <c r="O372" s="2" t="s">
        <v>1</v>
      </c>
      <c r="P372" s="2">
        <v>2</v>
      </c>
      <c r="Q372" s="2">
        <v>96</v>
      </c>
      <c r="R372" s="2">
        <v>102</v>
      </c>
      <c r="S372" s="2">
        <f t="shared" si="26"/>
        <v>96</v>
      </c>
      <c r="T372" s="2">
        <f>IF(S372-P372&gt;'Inputs and Outputs Part A'!$B$4,S372-P372-'Inputs and Outputs Part A'!$B$4,0)</f>
        <v>0</v>
      </c>
      <c r="V372" s="6">
        <v>370</v>
      </c>
      <c r="W372" t="s">
        <v>1103</v>
      </c>
      <c r="X372" s="7">
        <v>44320</v>
      </c>
      <c r="Y372" s="2" t="s">
        <v>1</v>
      </c>
      <c r="Z372" s="2">
        <v>2</v>
      </c>
      <c r="AA372" s="2">
        <v>96</v>
      </c>
      <c r="AB372" s="2">
        <v>102</v>
      </c>
      <c r="AC372" s="2">
        <f t="shared" si="27"/>
        <v>96</v>
      </c>
      <c r="AD372" s="2">
        <f>IF(AC372-Z372&gt;'Inputs and Outputs Part A'!$B$4,AC372-Z372-'Inputs and Outputs Part A'!$B$4,0)</f>
        <v>0</v>
      </c>
      <c r="AE372" s="2"/>
      <c r="AF372" t="s">
        <v>1103</v>
      </c>
      <c r="AG372" s="7">
        <v>44320</v>
      </c>
      <c r="AH372" s="2" t="s">
        <v>1</v>
      </c>
      <c r="AI372" s="2">
        <v>2</v>
      </c>
      <c r="AJ372" s="2">
        <v>96</v>
      </c>
      <c r="AK372" s="2">
        <v>102</v>
      </c>
      <c r="AL372" s="2">
        <f t="shared" si="28"/>
        <v>96</v>
      </c>
      <c r="AM372" s="2">
        <f>IF(AL372-AI372&gt;'Inputs and Outputs Part A'!$B$4,AL372-AI372-'Inputs and Outputs Part A'!$B$4,0)</f>
        <v>0</v>
      </c>
      <c r="AN372" s="8"/>
      <c r="AO372" t="s">
        <v>1103</v>
      </c>
      <c r="AP372" s="7">
        <v>44320</v>
      </c>
      <c r="AQ372" s="2" t="s">
        <v>1</v>
      </c>
      <c r="AR372" s="2">
        <v>2</v>
      </c>
      <c r="AS372" s="2">
        <v>96</v>
      </c>
      <c r="AT372" s="2">
        <v>102</v>
      </c>
      <c r="AU372" s="2">
        <f t="shared" si="29"/>
        <v>96</v>
      </c>
      <c r="AV372" s="2">
        <f>IF(AU372-AR372&gt;'Inputs and Outputs Part A'!$B$4,AU372-AR372-'Inputs and Outputs Part A'!$B$4,0)</f>
        <v>0</v>
      </c>
      <c r="AW372" s="2"/>
    </row>
    <row r="373" spans="1:49" x14ac:dyDescent="0.3">
      <c r="A373" s="6">
        <v>371</v>
      </c>
      <c r="B373" t="s">
        <v>1103</v>
      </c>
      <c r="C373" s="7">
        <v>44320</v>
      </c>
      <c r="D373" s="2" t="s">
        <v>3</v>
      </c>
      <c r="E373" s="2">
        <v>1</v>
      </c>
      <c r="F373" s="2">
        <v>102</v>
      </c>
      <c r="G373" s="2">
        <v>101</v>
      </c>
      <c r="H373">
        <f t="shared" si="25"/>
        <v>101</v>
      </c>
      <c r="I373">
        <f>IF(H373-E373&gt;'Inputs and Outputs Part A'!$B$4,H373-E373-'Inputs and Outputs Part A'!$B$4,0)</f>
        <v>0</v>
      </c>
      <c r="J373">
        <f>'Inputs and Outputs Part A'!$B$5*'Data Sheet B'!H373-'Inputs and Outputs Part A'!$B$6*'Data Sheet B'!I373</f>
        <v>4040</v>
      </c>
      <c r="L373" s="6">
        <v>371</v>
      </c>
      <c r="M373" t="s">
        <v>1103</v>
      </c>
      <c r="N373" s="7">
        <v>44320</v>
      </c>
      <c r="O373" s="2" t="s">
        <v>3</v>
      </c>
      <c r="P373" s="2">
        <v>1</v>
      </c>
      <c r="Q373" s="2">
        <v>102</v>
      </c>
      <c r="R373" s="2">
        <v>102</v>
      </c>
      <c r="S373" s="2">
        <f t="shared" si="26"/>
        <v>102</v>
      </c>
      <c r="T373" s="2">
        <f>IF(S373-P373&gt;'Inputs and Outputs Part A'!$B$4,S373-P373-'Inputs and Outputs Part A'!$B$4,0)</f>
        <v>1</v>
      </c>
      <c r="V373" s="6">
        <v>371</v>
      </c>
      <c r="W373" t="s">
        <v>1103</v>
      </c>
      <c r="X373" s="7">
        <v>44320</v>
      </c>
      <c r="Y373" s="2" t="s">
        <v>3</v>
      </c>
      <c r="Z373" s="2">
        <v>1</v>
      </c>
      <c r="AA373" s="2">
        <v>102</v>
      </c>
      <c r="AB373" s="2">
        <v>102</v>
      </c>
      <c r="AC373" s="2">
        <f t="shared" si="27"/>
        <v>102</v>
      </c>
      <c r="AD373" s="2">
        <f>IF(AC373-Z373&gt;'Inputs and Outputs Part A'!$B$4,AC373-Z373-'Inputs and Outputs Part A'!$B$4,0)</f>
        <v>1</v>
      </c>
      <c r="AE373" s="2"/>
      <c r="AF373" t="s">
        <v>1103</v>
      </c>
      <c r="AG373" s="7">
        <v>44320</v>
      </c>
      <c r="AH373" s="2" t="s">
        <v>3</v>
      </c>
      <c r="AI373" s="2">
        <v>1</v>
      </c>
      <c r="AJ373" s="2">
        <v>102</v>
      </c>
      <c r="AK373" s="2">
        <v>102</v>
      </c>
      <c r="AL373" s="2">
        <f t="shared" si="28"/>
        <v>102</v>
      </c>
      <c r="AM373" s="2">
        <f>IF(AL373-AI373&gt;'Inputs and Outputs Part A'!$B$4,AL373-AI373-'Inputs and Outputs Part A'!$B$4,0)</f>
        <v>1</v>
      </c>
      <c r="AN373" s="8"/>
      <c r="AO373" t="s">
        <v>1103</v>
      </c>
      <c r="AP373" s="7">
        <v>44320</v>
      </c>
      <c r="AQ373" s="2" t="s">
        <v>3</v>
      </c>
      <c r="AR373" s="2">
        <v>1</v>
      </c>
      <c r="AS373" s="2">
        <v>102</v>
      </c>
      <c r="AT373" s="2">
        <v>102</v>
      </c>
      <c r="AU373" s="2">
        <f t="shared" si="29"/>
        <v>102</v>
      </c>
      <c r="AV373" s="2">
        <f>IF(AU373-AR373&gt;'Inputs and Outputs Part A'!$B$4,AU373-AR373-'Inputs and Outputs Part A'!$B$4,0)</f>
        <v>1</v>
      </c>
      <c r="AW373" s="2"/>
    </row>
    <row r="374" spans="1:49" x14ac:dyDescent="0.3">
      <c r="A374" s="6">
        <v>372</v>
      </c>
      <c r="B374" t="s">
        <v>1103</v>
      </c>
      <c r="C374" s="7">
        <v>44320</v>
      </c>
      <c r="D374" s="2" t="s">
        <v>2</v>
      </c>
      <c r="E374" s="2">
        <v>1</v>
      </c>
      <c r="F374" s="2">
        <v>95</v>
      </c>
      <c r="G374" s="2">
        <v>101</v>
      </c>
      <c r="H374">
        <f t="shared" si="25"/>
        <v>95</v>
      </c>
      <c r="I374">
        <f>IF(H374-E374&gt;'Inputs and Outputs Part A'!$B$4,H374-E374-'Inputs and Outputs Part A'!$B$4,0)</f>
        <v>0</v>
      </c>
      <c r="J374">
        <f>'Inputs and Outputs Part A'!$B$5*'Data Sheet B'!H374-'Inputs and Outputs Part A'!$B$6*'Data Sheet B'!I374</f>
        <v>3800</v>
      </c>
      <c r="L374" s="6">
        <v>372</v>
      </c>
      <c r="M374" t="s">
        <v>1103</v>
      </c>
      <c r="N374" s="7">
        <v>44320</v>
      </c>
      <c r="O374" s="2" t="s">
        <v>2</v>
      </c>
      <c r="P374" s="2">
        <v>1</v>
      </c>
      <c r="Q374" s="2">
        <v>95</v>
      </c>
      <c r="R374" s="2">
        <v>102</v>
      </c>
      <c r="S374" s="2">
        <f t="shared" si="26"/>
        <v>95</v>
      </c>
      <c r="T374" s="2">
        <f>IF(S374-P374&gt;'Inputs and Outputs Part A'!$B$4,S374-P374-'Inputs and Outputs Part A'!$B$4,0)</f>
        <v>0</v>
      </c>
      <c r="V374" s="6">
        <v>372</v>
      </c>
      <c r="W374" t="s">
        <v>1103</v>
      </c>
      <c r="X374" s="7">
        <v>44320</v>
      </c>
      <c r="Y374" s="2" t="s">
        <v>2</v>
      </c>
      <c r="Z374" s="2">
        <v>1</v>
      </c>
      <c r="AA374" s="2">
        <v>95</v>
      </c>
      <c r="AB374" s="2">
        <v>102</v>
      </c>
      <c r="AC374" s="2">
        <f t="shared" si="27"/>
        <v>95</v>
      </c>
      <c r="AD374" s="2">
        <f>IF(AC374-Z374&gt;'Inputs and Outputs Part A'!$B$4,AC374-Z374-'Inputs and Outputs Part A'!$B$4,0)</f>
        <v>0</v>
      </c>
      <c r="AE374" s="2"/>
      <c r="AF374" t="s">
        <v>1103</v>
      </c>
      <c r="AG374" s="7">
        <v>44320</v>
      </c>
      <c r="AH374" s="2" t="s">
        <v>2</v>
      </c>
      <c r="AI374" s="2">
        <v>1</v>
      </c>
      <c r="AJ374" s="2">
        <v>95</v>
      </c>
      <c r="AK374" s="2">
        <v>102</v>
      </c>
      <c r="AL374" s="2">
        <f t="shared" si="28"/>
        <v>95</v>
      </c>
      <c r="AM374" s="2">
        <f>IF(AL374-AI374&gt;'Inputs and Outputs Part A'!$B$4,AL374-AI374-'Inputs and Outputs Part A'!$B$4,0)</f>
        <v>0</v>
      </c>
      <c r="AN374" s="8"/>
      <c r="AO374" t="s">
        <v>1103</v>
      </c>
      <c r="AP374" s="7">
        <v>44320</v>
      </c>
      <c r="AQ374" s="2" t="s">
        <v>2</v>
      </c>
      <c r="AR374" s="2">
        <v>1</v>
      </c>
      <c r="AS374" s="2">
        <v>95</v>
      </c>
      <c r="AT374" s="2">
        <v>102</v>
      </c>
      <c r="AU374" s="2">
        <f t="shared" si="29"/>
        <v>95</v>
      </c>
      <c r="AV374" s="2">
        <f>IF(AU374-AR374&gt;'Inputs and Outputs Part A'!$B$4,AU374-AR374-'Inputs and Outputs Part A'!$B$4,0)</f>
        <v>0</v>
      </c>
      <c r="AW374" s="2"/>
    </row>
    <row r="375" spans="1:49" x14ac:dyDescent="0.3">
      <c r="A375" s="6">
        <v>373</v>
      </c>
      <c r="B375" t="s">
        <v>1102</v>
      </c>
      <c r="C375" s="7">
        <v>44321</v>
      </c>
      <c r="D375" s="2" t="s">
        <v>1</v>
      </c>
      <c r="E375" s="2">
        <v>3</v>
      </c>
      <c r="F375" s="2">
        <v>94</v>
      </c>
      <c r="G375" s="2">
        <v>101</v>
      </c>
      <c r="H375">
        <f t="shared" si="25"/>
        <v>94</v>
      </c>
      <c r="I375">
        <f>IF(H375-E375&gt;'Inputs and Outputs Part A'!$B$4,H375-E375-'Inputs and Outputs Part A'!$B$4,0)</f>
        <v>0</v>
      </c>
      <c r="J375">
        <f>'Inputs and Outputs Part A'!$B$5*'Data Sheet B'!H375-'Inputs and Outputs Part A'!$B$6*'Data Sheet B'!I375</f>
        <v>3760</v>
      </c>
      <c r="L375" s="6">
        <v>373</v>
      </c>
      <c r="M375" t="s">
        <v>1102</v>
      </c>
      <c r="N375" s="7">
        <v>44321</v>
      </c>
      <c r="O375" s="2" t="s">
        <v>1</v>
      </c>
      <c r="P375" s="2">
        <v>3</v>
      </c>
      <c r="Q375" s="2">
        <v>94</v>
      </c>
      <c r="R375" s="2">
        <v>102</v>
      </c>
      <c r="S375" s="2">
        <f t="shared" si="26"/>
        <v>94</v>
      </c>
      <c r="T375" s="2">
        <f>IF(S375-P375&gt;'Inputs and Outputs Part A'!$B$4,S375-P375-'Inputs and Outputs Part A'!$B$4,0)</f>
        <v>0</v>
      </c>
      <c r="V375" s="6">
        <v>373</v>
      </c>
      <c r="W375" t="s">
        <v>1102</v>
      </c>
      <c r="X375" s="7">
        <v>44321</v>
      </c>
      <c r="Y375" s="2" t="s">
        <v>1</v>
      </c>
      <c r="Z375" s="2">
        <v>3</v>
      </c>
      <c r="AA375" s="2">
        <v>94</v>
      </c>
      <c r="AB375" s="2">
        <v>102</v>
      </c>
      <c r="AC375" s="2">
        <f t="shared" si="27"/>
        <v>94</v>
      </c>
      <c r="AD375" s="2">
        <f>IF(AC375-Z375&gt;'Inputs and Outputs Part A'!$B$4,AC375-Z375-'Inputs and Outputs Part A'!$B$4,0)</f>
        <v>0</v>
      </c>
      <c r="AE375" s="2"/>
      <c r="AF375" t="s">
        <v>1102</v>
      </c>
      <c r="AG375" s="7">
        <v>44321</v>
      </c>
      <c r="AH375" s="2" t="s">
        <v>1</v>
      </c>
      <c r="AI375" s="2">
        <v>3</v>
      </c>
      <c r="AJ375" s="2">
        <v>94</v>
      </c>
      <c r="AK375" s="2">
        <v>102</v>
      </c>
      <c r="AL375" s="2">
        <f t="shared" si="28"/>
        <v>94</v>
      </c>
      <c r="AM375" s="2">
        <f>IF(AL375-AI375&gt;'Inputs and Outputs Part A'!$B$4,AL375-AI375-'Inputs and Outputs Part A'!$B$4,0)</f>
        <v>0</v>
      </c>
      <c r="AN375" s="8"/>
      <c r="AO375" t="s">
        <v>1102</v>
      </c>
      <c r="AP375" s="7">
        <v>44321</v>
      </c>
      <c r="AQ375" s="2" t="s">
        <v>1</v>
      </c>
      <c r="AR375" s="2">
        <v>3</v>
      </c>
      <c r="AS375" s="2">
        <v>94</v>
      </c>
      <c r="AT375" s="2">
        <v>102</v>
      </c>
      <c r="AU375" s="2">
        <f t="shared" si="29"/>
        <v>94</v>
      </c>
      <c r="AV375" s="2">
        <f>IF(AU375-AR375&gt;'Inputs and Outputs Part A'!$B$4,AU375-AR375-'Inputs and Outputs Part A'!$B$4,0)</f>
        <v>0</v>
      </c>
      <c r="AW375" s="2"/>
    </row>
    <row r="376" spans="1:49" x14ac:dyDescent="0.3">
      <c r="A376" s="6">
        <v>374</v>
      </c>
      <c r="B376" t="s">
        <v>1102</v>
      </c>
      <c r="C376" s="7">
        <v>44321</v>
      </c>
      <c r="D376" s="2" t="s">
        <v>3</v>
      </c>
      <c r="E376" s="2">
        <v>3</v>
      </c>
      <c r="F376" s="2">
        <v>104</v>
      </c>
      <c r="G376" s="2">
        <v>101</v>
      </c>
      <c r="H376">
        <f t="shared" si="25"/>
        <v>101</v>
      </c>
      <c r="I376">
        <f>IF(H376-E376&gt;'Inputs and Outputs Part A'!$B$4,H376-E376-'Inputs and Outputs Part A'!$B$4,0)</f>
        <v>0</v>
      </c>
      <c r="J376">
        <f>'Inputs and Outputs Part A'!$B$5*'Data Sheet B'!H376-'Inputs and Outputs Part A'!$B$6*'Data Sheet B'!I376</f>
        <v>4040</v>
      </c>
      <c r="L376" s="6">
        <v>374</v>
      </c>
      <c r="M376" t="s">
        <v>1102</v>
      </c>
      <c r="N376" s="7">
        <v>44321</v>
      </c>
      <c r="O376" s="2" t="s">
        <v>3</v>
      </c>
      <c r="P376" s="2">
        <v>3</v>
      </c>
      <c r="Q376" s="2">
        <v>104</v>
      </c>
      <c r="R376" s="2">
        <v>102</v>
      </c>
      <c r="S376" s="2">
        <f t="shared" si="26"/>
        <v>102</v>
      </c>
      <c r="T376" s="2">
        <f>IF(S376-P376&gt;'Inputs and Outputs Part A'!$B$4,S376-P376-'Inputs and Outputs Part A'!$B$4,0)</f>
        <v>0</v>
      </c>
      <c r="V376" s="6">
        <v>374</v>
      </c>
      <c r="W376" t="s">
        <v>1102</v>
      </c>
      <c r="X376" s="7">
        <v>44321</v>
      </c>
      <c r="Y376" s="2" t="s">
        <v>3</v>
      </c>
      <c r="Z376" s="2">
        <v>3</v>
      </c>
      <c r="AA376" s="2">
        <v>104</v>
      </c>
      <c r="AB376" s="2">
        <v>102</v>
      </c>
      <c r="AC376" s="2">
        <f t="shared" si="27"/>
        <v>102</v>
      </c>
      <c r="AD376" s="2">
        <f>IF(AC376-Z376&gt;'Inputs and Outputs Part A'!$B$4,AC376-Z376-'Inputs and Outputs Part A'!$B$4,0)</f>
        <v>0</v>
      </c>
      <c r="AE376" s="2"/>
      <c r="AF376" t="s">
        <v>1102</v>
      </c>
      <c r="AG376" s="7">
        <v>44321</v>
      </c>
      <c r="AH376" s="2" t="s">
        <v>3</v>
      </c>
      <c r="AI376" s="2">
        <v>3</v>
      </c>
      <c r="AJ376" s="2">
        <v>104</v>
      </c>
      <c r="AK376" s="2">
        <v>102</v>
      </c>
      <c r="AL376" s="2">
        <f t="shared" si="28"/>
        <v>102</v>
      </c>
      <c r="AM376" s="2">
        <f>IF(AL376-AI376&gt;'Inputs and Outputs Part A'!$B$4,AL376-AI376-'Inputs and Outputs Part A'!$B$4,0)</f>
        <v>0</v>
      </c>
      <c r="AN376" s="8"/>
      <c r="AO376" t="s">
        <v>1102</v>
      </c>
      <c r="AP376" s="7">
        <v>44321</v>
      </c>
      <c r="AQ376" s="2" t="s">
        <v>3</v>
      </c>
      <c r="AR376" s="2">
        <v>3</v>
      </c>
      <c r="AS376" s="2">
        <v>104</v>
      </c>
      <c r="AT376" s="2">
        <v>102</v>
      </c>
      <c r="AU376" s="2">
        <f t="shared" si="29"/>
        <v>102</v>
      </c>
      <c r="AV376" s="2">
        <f>IF(AU376-AR376&gt;'Inputs and Outputs Part A'!$B$4,AU376-AR376-'Inputs and Outputs Part A'!$B$4,0)</f>
        <v>0</v>
      </c>
      <c r="AW376" s="2"/>
    </row>
    <row r="377" spans="1:49" x14ac:dyDescent="0.3">
      <c r="A377" s="6">
        <v>375</v>
      </c>
      <c r="B377" t="s">
        <v>1102</v>
      </c>
      <c r="C377" s="7">
        <v>44321</v>
      </c>
      <c r="D377" s="2" t="s">
        <v>2</v>
      </c>
      <c r="E377" s="2">
        <v>1</v>
      </c>
      <c r="F377" s="2">
        <v>98</v>
      </c>
      <c r="G377" s="2">
        <v>101</v>
      </c>
      <c r="H377">
        <f t="shared" si="25"/>
        <v>98</v>
      </c>
      <c r="I377">
        <f>IF(H377-E377&gt;'Inputs and Outputs Part A'!$B$4,H377-E377-'Inputs and Outputs Part A'!$B$4,0)</f>
        <v>0</v>
      </c>
      <c r="J377">
        <f>'Inputs and Outputs Part A'!$B$5*'Data Sheet B'!H377-'Inputs and Outputs Part A'!$B$6*'Data Sheet B'!I377</f>
        <v>3920</v>
      </c>
      <c r="L377" s="6">
        <v>375</v>
      </c>
      <c r="M377" t="s">
        <v>1102</v>
      </c>
      <c r="N377" s="7">
        <v>44321</v>
      </c>
      <c r="O377" s="2" t="s">
        <v>2</v>
      </c>
      <c r="P377" s="2">
        <v>1</v>
      </c>
      <c r="Q377" s="2">
        <v>98</v>
      </c>
      <c r="R377" s="2">
        <v>102</v>
      </c>
      <c r="S377" s="2">
        <f t="shared" si="26"/>
        <v>98</v>
      </c>
      <c r="T377" s="2">
        <f>IF(S377-P377&gt;'Inputs and Outputs Part A'!$B$4,S377-P377-'Inputs and Outputs Part A'!$B$4,0)</f>
        <v>0</v>
      </c>
      <c r="V377" s="6">
        <v>375</v>
      </c>
      <c r="W377" t="s">
        <v>1102</v>
      </c>
      <c r="X377" s="7">
        <v>44321</v>
      </c>
      <c r="Y377" s="2" t="s">
        <v>2</v>
      </c>
      <c r="Z377" s="2">
        <v>1</v>
      </c>
      <c r="AA377" s="2">
        <v>98</v>
      </c>
      <c r="AB377" s="2">
        <v>102</v>
      </c>
      <c r="AC377" s="2">
        <f t="shared" si="27"/>
        <v>98</v>
      </c>
      <c r="AD377" s="2">
        <f>IF(AC377-Z377&gt;'Inputs and Outputs Part A'!$B$4,AC377-Z377-'Inputs and Outputs Part A'!$B$4,0)</f>
        <v>0</v>
      </c>
      <c r="AE377" s="2"/>
      <c r="AF377" t="s">
        <v>1102</v>
      </c>
      <c r="AG377" s="7">
        <v>44321</v>
      </c>
      <c r="AH377" s="2" t="s">
        <v>2</v>
      </c>
      <c r="AI377" s="2">
        <v>1</v>
      </c>
      <c r="AJ377" s="2">
        <v>98</v>
      </c>
      <c r="AK377" s="2">
        <v>102</v>
      </c>
      <c r="AL377" s="2">
        <f t="shared" si="28"/>
        <v>98</v>
      </c>
      <c r="AM377" s="2">
        <f>IF(AL377-AI377&gt;'Inputs and Outputs Part A'!$B$4,AL377-AI377-'Inputs and Outputs Part A'!$B$4,0)</f>
        <v>0</v>
      </c>
      <c r="AN377" s="8"/>
      <c r="AO377" t="s">
        <v>1102</v>
      </c>
      <c r="AP377" s="7">
        <v>44321</v>
      </c>
      <c r="AQ377" s="2" t="s">
        <v>2</v>
      </c>
      <c r="AR377" s="2">
        <v>1</v>
      </c>
      <c r="AS377" s="2">
        <v>98</v>
      </c>
      <c r="AT377" s="2">
        <v>102</v>
      </c>
      <c r="AU377" s="2">
        <f t="shared" si="29"/>
        <v>98</v>
      </c>
      <c r="AV377" s="2">
        <f>IF(AU377-AR377&gt;'Inputs and Outputs Part A'!$B$4,AU377-AR377-'Inputs and Outputs Part A'!$B$4,0)</f>
        <v>0</v>
      </c>
      <c r="AW377" s="2"/>
    </row>
    <row r="378" spans="1:49" x14ac:dyDescent="0.3">
      <c r="A378" s="6">
        <v>376</v>
      </c>
      <c r="B378" t="s">
        <v>1100</v>
      </c>
      <c r="C378" s="7">
        <v>44322</v>
      </c>
      <c r="D378" s="2" t="s">
        <v>1</v>
      </c>
      <c r="E378" s="2">
        <v>2</v>
      </c>
      <c r="F378" s="2">
        <v>96</v>
      </c>
      <c r="G378" s="2">
        <v>101</v>
      </c>
      <c r="H378">
        <f t="shared" si="25"/>
        <v>96</v>
      </c>
      <c r="I378">
        <f>IF(H378-E378&gt;'Inputs and Outputs Part A'!$B$4,H378-E378-'Inputs and Outputs Part A'!$B$4,0)</f>
        <v>0</v>
      </c>
      <c r="J378">
        <f>'Inputs and Outputs Part A'!$B$5*'Data Sheet B'!H378-'Inputs and Outputs Part A'!$B$6*'Data Sheet B'!I378</f>
        <v>3840</v>
      </c>
      <c r="L378" s="6">
        <v>376</v>
      </c>
      <c r="M378" t="s">
        <v>1100</v>
      </c>
      <c r="N378" s="7">
        <v>44322</v>
      </c>
      <c r="O378" s="2" t="s">
        <v>1</v>
      </c>
      <c r="P378" s="2">
        <v>2</v>
      </c>
      <c r="Q378" s="2">
        <v>96</v>
      </c>
      <c r="R378" s="2">
        <v>102</v>
      </c>
      <c r="S378" s="2">
        <f t="shared" si="26"/>
        <v>96</v>
      </c>
      <c r="T378" s="2">
        <f>IF(S378-P378&gt;'Inputs and Outputs Part A'!$B$4,S378-P378-'Inputs and Outputs Part A'!$B$4,0)</f>
        <v>0</v>
      </c>
      <c r="V378" s="6">
        <v>376</v>
      </c>
      <c r="W378" t="s">
        <v>1100</v>
      </c>
      <c r="X378" s="7">
        <v>44322</v>
      </c>
      <c r="Y378" s="2" t="s">
        <v>1</v>
      </c>
      <c r="Z378" s="2">
        <v>2</v>
      </c>
      <c r="AA378" s="2">
        <v>96</v>
      </c>
      <c r="AB378" s="2">
        <v>102</v>
      </c>
      <c r="AC378" s="2">
        <f t="shared" si="27"/>
        <v>96</v>
      </c>
      <c r="AD378" s="2">
        <f>IF(AC378-Z378&gt;'Inputs and Outputs Part A'!$B$4,AC378-Z378-'Inputs and Outputs Part A'!$B$4,0)</f>
        <v>0</v>
      </c>
      <c r="AE378" s="2"/>
      <c r="AF378" t="s">
        <v>1100</v>
      </c>
      <c r="AG378" s="7">
        <v>44322</v>
      </c>
      <c r="AH378" s="2" t="s">
        <v>1</v>
      </c>
      <c r="AI378" s="2">
        <v>2</v>
      </c>
      <c r="AJ378" s="2">
        <v>96</v>
      </c>
      <c r="AK378" s="2">
        <v>102</v>
      </c>
      <c r="AL378" s="2">
        <f t="shared" si="28"/>
        <v>96</v>
      </c>
      <c r="AM378" s="2">
        <f>IF(AL378-AI378&gt;'Inputs and Outputs Part A'!$B$4,AL378-AI378-'Inputs and Outputs Part A'!$B$4,0)</f>
        <v>0</v>
      </c>
      <c r="AN378" s="8"/>
      <c r="AO378" t="s">
        <v>1100</v>
      </c>
      <c r="AP378" s="7">
        <v>44322</v>
      </c>
      <c r="AQ378" s="2" t="s">
        <v>1</v>
      </c>
      <c r="AR378" s="2">
        <v>2</v>
      </c>
      <c r="AS378" s="2">
        <v>96</v>
      </c>
      <c r="AT378" s="2">
        <v>102</v>
      </c>
      <c r="AU378" s="2">
        <f t="shared" si="29"/>
        <v>96</v>
      </c>
      <c r="AV378" s="2">
        <f>IF(AU378-AR378&gt;'Inputs and Outputs Part A'!$B$4,AU378-AR378-'Inputs and Outputs Part A'!$B$4,0)</f>
        <v>0</v>
      </c>
      <c r="AW378" s="2"/>
    </row>
    <row r="379" spans="1:49" x14ac:dyDescent="0.3">
      <c r="A379" s="6">
        <v>377</v>
      </c>
      <c r="B379" t="s">
        <v>1100</v>
      </c>
      <c r="C379" s="7">
        <v>44322</v>
      </c>
      <c r="D379" s="2" t="s">
        <v>3</v>
      </c>
      <c r="E379" s="2">
        <v>2</v>
      </c>
      <c r="F379" s="2">
        <v>95</v>
      </c>
      <c r="G379" s="2">
        <v>101</v>
      </c>
      <c r="H379">
        <f t="shared" si="25"/>
        <v>95</v>
      </c>
      <c r="I379">
        <f>IF(H379-E379&gt;'Inputs and Outputs Part A'!$B$4,H379-E379-'Inputs and Outputs Part A'!$B$4,0)</f>
        <v>0</v>
      </c>
      <c r="J379">
        <f>'Inputs and Outputs Part A'!$B$5*'Data Sheet B'!H379-'Inputs and Outputs Part A'!$B$6*'Data Sheet B'!I379</f>
        <v>3800</v>
      </c>
      <c r="L379" s="6">
        <v>377</v>
      </c>
      <c r="M379" t="s">
        <v>1100</v>
      </c>
      <c r="N379" s="7">
        <v>44322</v>
      </c>
      <c r="O379" s="2" t="s">
        <v>3</v>
      </c>
      <c r="P379" s="2">
        <v>2</v>
      </c>
      <c r="Q379" s="2">
        <v>95</v>
      </c>
      <c r="R379" s="2">
        <v>102</v>
      </c>
      <c r="S379" s="2">
        <f t="shared" si="26"/>
        <v>95</v>
      </c>
      <c r="T379" s="2">
        <f>IF(S379-P379&gt;'Inputs and Outputs Part A'!$B$4,S379-P379-'Inputs and Outputs Part A'!$B$4,0)</f>
        <v>0</v>
      </c>
      <c r="V379" s="6">
        <v>377</v>
      </c>
      <c r="W379" t="s">
        <v>1100</v>
      </c>
      <c r="X379" s="7">
        <v>44322</v>
      </c>
      <c r="Y379" s="2" t="s">
        <v>3</v>
      </c>
      <c r="Z379" s="2">
        <v>2</v>
      </c>
      <c r="AA379" s="2">
        <v>95</v>
      </c>
      <c r="AB379" s="2">
        <v>102</v>
      </c>
      <c r="AC379" s="2">
        <f t="shared" si="27"/>
        <v>95</v>
      </c>
      <c r="AD379" s="2">
        <f>IF(AC379-Z379&gt;'Inputs and Outputs Part A'!$B$4,AC379-Z379-'Inputs and Outputs Part A'!$B$4,0)</f>
        <v>0</v>
      </c>
      <c r="AE379" s="2"/>
      <c r="AF379" t="s">
        <v>1100</v>
      </c>
      <c r="AG379" s="7">
        <v>44322</v>
      </c>
      <c r="AH379" s="2" t="s">
        <v>3</v>
      </c>
      <c r="AI379" s="2">
        <v>2</v>
      </c>
      <c r="AJ379" s="2">
        <v>95</v>
      </c>
      <c r="AK379" s="2">
        <v>102</v>
      </c>
      <c r="AL379" s="2">
        <f t="shared" si="28"/>
        <v>95</v>
      </c>
      <c r="AM379" s="2">
        <f>IF(AL379-AI379&gt;'Inputs and Outputs Part A'!$B$4,AL379-AI379-'Inputs and Outputs Part A'!$B$4,0)</f>
        <v>0</v>
      </c>
      <c r="AN379" s="8"/>
      <c r="AO379" t="s">
        <v>1100</v>
      </c>
      <c r="AP379" s="7">
        <v>44322</v>
      </c>
      <c r="AQ379" s="2" t="s">
        <v>3</v>
      </c>
      <c r="AR379" s="2">
        <v>2</v>
      </c>
      <c r="AS379" s="2">
        <v>95</v>
      </c>
      <c r="AT379" s="2">
        <v>102</v>
      </c>
      <c r="AU379" s="2">
        <f t="shared" si="29"/>
        <v>95</v>
      </c>
      <c r="AV379" s="2">
        <f>IF(AU379-AR379&gt;'Inputs and Outputs Part A'!$B$4,AU379-AR379-'Inputs and Outputs Part A'!$B$4,0)</f>
        <v>0</v>
      </c>
      <c r="AW379" s="2"/>
    </row>
    <row r="380" spans="1:49" x14ac:dyDescent="0.3">
      <c r="A380" s="6">
        <v>378</v>
      </c>
      <c r="B380" t="s">
        <v>1100</v>
      </c>
      <c r="C380" s="7">
        <v>44322</v>
      </c>
      <c r="D380" s="2" t="s">
        <v>2</v>
      </c>
      <c r="E380" s="2">
        <v>1</v>
      </c>
      <c r="F380" s="2">
        <v>99</v>
      </c>
      <c r="G380" s="2">
        <v>101</v>
      </c>
      <c r="H380">
        <f t="shared" si="25"/>
        <v>99</v>
      </c>
      <c r="I380">
        <f>IF(H380-E380&gt;'Inputs and Outputs Part A'!$B$4,H380-E380-'Inputs and Outputs Part A'!$B$4,0)</f>
        <v>0</v>
      </c>
      <c r="J380">
        <f>'Inputs and Outputs Part A'!$B$5*'Data Sheet B'!H380-'Inputs and Outputs Part A'!$B$6*'Data Sheet B'!I380</f>
        <v>3960</v>
      </c>
      <c r="L380" s="6">
        <v>378</v>
      </c>
      <c r="M380" t="s">
        <v>1100</v>
      </c>
      <c r="N380" s="7">
        <v>44322</v>
      </c>
      <c r="O380" s="2" t="s">
        <v>2</v>
      </c>
      <c r="P380" s="2">
        <v>1</v>
      </c>
      <c r="Q380" s="2">
        <v>99</v>
      </c>
      <c r="R380" s="2">
        <v>102</v>
      </c>
      <c r="S380" s="2">
        <f t="shared" si="26"/>
        <v>99</v>
      </c>
      <c r="T380" s="2">
        <f>IF(S380-P380&gt;'Inputs and Outputs Part A'!$B$4,S380-P380-'Inputs and Outputs Part A'!$B$4,0)</f>
        <v>0</v>
      </c>
      <c r="V380" s="6">
        <v>378</v>
      </c>
      <c r="W380" t="s">
        <v>1100</v>
      </c>
      <c r="X380" s="7">
        <v>44322</v>
      </c>
      <c r="Y380" s="2" t="s">
        <v>2</v>
      </c>
      <c r="Z380" s="2">
        <v>1</v>
      </c>
      <c r="AA380" s="2">
        <v>99</v>
      </c>
      <c r="AB380" s="2">
        <v>102</v>
      </c>
      <c r="AC380" s="2">
        <f t="shared" si="27"/>
        <v>99</v>
      </c>
      <c r="AD380" s="2">
        <f>IF(AC380-Z380&gt;'Inputs and Outputs Part A'!$B$4,AC380-Z380-'Inputs and Outputs Part A'!$B$4,0)</f>
        <v>0</v>
      </c>
      <c r="AE380" s="2"/>
      <c r="AF380" t="s">
        <v>1100</v>
      </c>
      <c r="AG380" s="7">
        <v>44322</v>
      </c>
      <c r="AH380" s="2" t="s">
        <v>2</v>
      </c>
      <c r="AI380" s="2">
        <v>1</v>
      </c>
      <c r="AJ380" s="2">
        <v>99</v>
      </c>
      <c r="AK380" s="2">
        <v>102</v>
      </c>
      <c r="AL380" s="2">
        <f t="shared" si="28"/>
        <v>99</v>
      </c>
      <c r="AM380" s="2">
        <f>IF(AL380-AI380&gt;'Inputs and Outputs Part A'!$B$4,AL380-AI380-'Inputs and Outputs Part A'!$B$4,0)</f>
        <v>0</v>
      </c>
      <c r="AN380" s="8"/>
      <c r="AO380" t="s">
        <v>1100</v>
      </c>
      <c r="AP380" s="7">
        <v>44322</v>
      </c>
      <c r="AQ380" s="2" t="s">
        <v>2</v>
      </c>
      <c r="AR380" s="2">
        <v>1</v>
      </c>
      <c r="AS380" s="2">
        <v>99</v>
      </c>
      <c r="AT380" s="2">
        <v>102</v>
      </c>
      <c r="AU380" s="2">
        <f t="shared" si="29"/>
        <v>99</v>
      </c>
      <c r="AV380" s="2">
        <f>IF(AU380-AR380&gt;'Inputs and Outputs Part A'!$B$4,AU380-AR380-'Inputs and Outputs Part A'!$B$4,0)</f>
        <v>0</v>
      </c>
      <c r="AW380" s="2"/>
    </row>
    <row r="381" spans="1:49" x14ac:dyDescent="0.3">
      <c r="A381" s="6">
        <v>379</v>
      </c>
      <c r="B381" t="s">
        <v>1101</v>
      </c>
      <c r="C381" s="7">
        <v>44323</v>
      </c>
      <c r="D381" s="2" t="s">
        <v>1</v>
      </c>
      <c r="E381" s="2">
        <v>3</v>
      </c>
      <c r="F381" s="2">
        <v>112</v>
      </c>
      <c r="G381" s="2">
        <v>101</v>
      </c>
      <c r="H381">
        <f t="shared" si="25"/>
        <v>101</v>
      </c>
      <c r="I381">
        <f>IF(H381-E381&gt;'Inputs and Outputs Part A'!$B$4,H381-E381-'Inputs and Outputs Part A'!$B$4,0)</f>
        <v>0</v>
      </c>
      <c r="J381">
        <f>'Inputs and Outputs Part A'!$B$5*'Data Sheet B'!H381-'Inputs and Outputs Part A'!$B$6*'Data Sheet B'!I381</f>
        <v>4040</v>
      </c>
      <c r="L381" s="6">
        <v>379</v>
      </c>
      <c r="M381" t="s">
        <v>1101</v>
      </c>
      <c r="N381" s="7">
        <v>44323</v>
      </c>
      <c r="O381" s="2" t="s">
        <v>1</v>
      </c>
      <c r="P381" s="2">
        <v>3</v>
      </c>
      <c r="Q381" s="2">
        <v>112</v>
      </c>
      <c r="R381" s="2">
        <v>102</v>
      </c>
      <c r="S381" s="2">
        <f t="shared" si="26"/>
        <v>102</v>
      </c>
      <c r="T381" s="2">
        <f>IF(S381-P381&gt;'Inputs and Outputs Part A'!$B$4,S381-P381-'Inputs and Outputs Part A'!$B$4,0)</f>
        <v>0</v>
      </c>
      <c r="V381" s="6">
        <v>379</v>
      </c>
      <c r="W381" t="s">
        <v>1101</v>
      </c>
      <c r="X381" s="7">
        <v>44323</v>
      </c>
      <c r="Y381" s="2" t="s">
        <v>1</v>
      </c>
      <c r="Z381" s="2">
        <v>3</v>
      </c>
      <c r="AA381" s="2">
        <v>112</v>
      </c>
      <c r="AB381" s="2">
        <v>102</v>
      </c>
      <c r="AC381" s="2">
        <f t="shared" si="27"/>
        <v>102</v>
      </c>
      <c r="AD381" s="2">
        <f>IF(AC381-Z381&gt;'Inputs and Outputs Part A'!$B$4,AC381-Z381-'Inputs and Outputs Part A'!$B$4,0)</f>
        <v>0</v>
      </c>
      <c r="AE381" s="2"/>
      <c r="AF381" t="s">
        <v>1101</v>
      </c>
      <c r="AG381" s="7">
        <v>44323</v>
      </c>
      <c r="AH381" s="2" t="s">
        <v>1</v>
      </c>
      <c r="AI381" s="2">
        <v>3</v>
      </c>
      <c r="AJ381" s="2">
        <v>112</v>
      </c>
      <c r="AK381" s="2">
        <v>102</v>
      </c>
      <c r="AL381" s="2">
        <f t="shared" si="28"/>
        <v>102</v>
      </c>
      <c r="AM381" s="2">
        <f>IF(AL381-AI381&gt;'Inputs and Outputs Part A'!$B$4,AL381-AI381-'Inputs and Outputs Part A'!$B$4,0)</f>
        <v>0</v>
      </c>
      <c r="AN381" s="8"/>
      <c r="AO381" t="s">
        <v>1101</v>
      </c>
      <c r="AP381" s="7">
        <v>44323</v>
      </c>
      <c r="AQ381" s="2" t="s">
        <v>1</v>
      </c>
      <c r="AR381" s="2">
        <v>3</v>
      </c>
      <c r="AS381" s="2">
        <v>112</v>
      </c>
      <c r="AT381" s="2">
        <v>102</v>
      </c>
      <c r="AU381" s="2">
        <f t="shared" si="29"/>
        <v>102</v>
      </c>
      <c r="AV381" s="2">
        <f>IF(AU381-AR381&gt;'Inputs and Outputs Part A'!$B$4,AU381-AR381-'Inputs and Outputs Part A'!$B$4,0)</f>
        <v>0</v>
      </c>
      <c r="AW381" s="2"/>
    </row>
    <row r="382" spans="1:49" x14ac:dyDescent="0.3">
      <c r="A382" s="6">
        <v>380</v>
      </c>
      <c r="B382" t="s">
        <v>1101</v>
      </c>
      <c r="C382" s="7">
        <v>44323</v>
      </c>
      <c r="D382" s="2" t="s">
        <v>3</v>
      </c>
      <c r="E382" s="2">
        <v>2</v>
      </c>
      <c r="F382" s="2">
        <v>110</v>
      </c>
      <c r="G382" s="2">
        <v>101</v>
      </c>
      <c r="H382">
        <f t="shared" si="25"/>
        <v>101</v>
      </c>
      <c r="I382">
        <f>IF(H382-E382&gt;'Inputs and Outputs Part A'!$B$4,H382-E382-'Inputs and Outputs Part A'!$B$4,0)</f>
        <v>0</v>
      </c>
      <c r="J382">
        <f>'Inputs and Outputs Part A'!$B$5*'Data Sheet B'!H382-'Inputs and Outputs Part A'!$B$6*'Data Sheet B'!I382</f>
        <v>4040</v>
      </c>
      <c r="L382" s="6">
        <v>380</v>
      </c>
      <c r="M382" t="s">
        <v>1101</v>
      </c>
      <c r="N382" s="7">
        <v>44323</v>
      </c>
      <c r="O382" s="2" t="s">
        <v>3</v>
      </c>
      <c r="P382" s="2">
        <v>2</v>
      </c>
      <c r="Q382" s="2">
        <v>110</v>
      </c>
      <c r="R382" s="2">
        <v>102</v>
      </c>
      <c r="S382" s="2">
        <f t="shared" si="26"/>
        <v>102</v>
      </c>
      <c r="T382" s="2">
        <f>IF(S382-P382&gt;'Inputs and Outputs Part A'!$B$4,S382-P382-'Inputs and Outputs Part A'!$B$4,0)</f>
        <v>0</v>
      </c>
      <c r="V382" s="6">
        <v>380</v>
      </c>
      <c r="W382" t="s">
        <v>1101</v>
      </c>
      <c r="X382" s="7">
        <v>44323</v>
      </c>
      <c r="Y382" s="2" t="s">
        <v>3</v>
      </c>
      <c r="Z382" s="2">
        <v>2</v>
      </c>
      <c r="AA382" s="2">
        <v>110</v>
      </c>
      <c r="AB382" s="2">
        <v>102</v>
      </c>
      <c r="AC382" s="2">
        <f t="shared" si="27"/>
        <v>102</v>
      </c>
      <c r="AD382" s="2">
        <f>IF(AC382-Z382&gt;'Inputs and Outputs Part A'!$B$4,AC382-Z382-'Inputs and Outputs Part A'!$B$4,0)</f>
        <v>0</v>
      </c>
      <c r="AE382" s="2"/>
      <c r="AF382" t="s">
        <v>1101</v>
      </c>
      <c r="AG382" s="7">
        <v>44323</v>
      </c>
      <c r="AH382" s="2" t="s">
        <v>3</v>
      </c>
      <c r="AI382" s="2">
        <v>2</v>
      </c>
      <c r="AJ382" s="2">
        <v>110</v>
      </c>
      <c r="AK382" s="2">
        <v>102</v>
      </c>
      <c r="AL382" s="2">
        <f t="shared" si="28"/>
        <v>102</v>
      </c>
      <c r="AM382" s="2">
        <f>IF(AL382-AI382&gt;'Inputs and Outputs Part A'!$B$4,AL382-AI382-'Inputs and Outputs Part A'!$B$4,0)</f>
        <v>0</v>
      </c>
      <c r="AN382" s="8"/>
      <c r="AO382" t="s">
        <v>1101</v>
      </c>
      <c r="AP382" s="7">
        <v>44323</v>
      </c>
      <c r="AQ382" s="2" t="s">
        <v>3</v>
      </c>
      <c r="AR382" s="2">
        <v>2</v>
      </c>
      <c r="AS382" s="2">
        <v>110</v>
      </c>
      <c r="AT382" s="2">
        <v>102</v>
      </c>
      <c r="AU382" s="2">
        <f t="shared" si="29"/>
        <v>102</v>
      </c>
      <c r="AV382" s="2">
        <f>IF(AU382-AR382&gt;'Inputs and Outputs Part A'!$B$4,AU382-AR382-'Inputs and Outputs Part A'!$B$4,0)</f>
        <v>0</v>
      </c>
      <c r="AW382" s="2"/>
    </row>
    <row r="383" spans="1:49" x14ac:dyDescent="0.3">
      <c r="A383" s="6">
        <v>381</v>
      </c>
      <c r="B383" t="s">
        <v>1101</v>
      </c>
      <c r="C383" s="7">
        <v>44323</v>
      </c>
      <c r="D383" s="2" t="s">
        <v>2</v>
      </c>
      <c r="E383" s="2">
        <v>1</v>
      </c>
      <c r="F383" s="2">
        <v>102</v>
      </c>
      <c r="G383" s="2">
        <v>101</v>
      </c>
      <c r="H383">
        <f t="shared" si="25"/>
        <v>101</v>
      </c>
      <c r="I383">
        <f>IF(H383-E383&gt;'Inputs and Outputs Part A'!$B$4,H383-E383-'Inputs and Outputs Part A'!$B$4,0)</f>
        <v>0</v>
      </c>
      <c r="J383">
        <f>'Inputs and Outputs Part A'!$B$5*'Data Sheet B'!H383-'Inputs and Outputs Part A'!$B$6*'Data Sheet B'!I383</f>
        <v>4040</v>
      </c>
      <c r="L383" s="6">
        <v>381</v>
      </c>
      <c r="M383" t="s">
        <v>1101</v>
      </c>
      <c r="N383" s="7">
        <v>44323</v>
      </c>
      <c r="O383" s="2" t="s">
        <v>2</v>
      </c>
      <c r="P383" s="2">
        <v>1</v>
      </c>
      <c r="Q383" s="2">
        <v>102</v>
      </c>
      <c r="R383" s="2">
        <v>102</v>
      </c>
      <c r="S383" s="2">
        <f t="shared" si="26"/>
        <v>102</v>
      </c>
      <c r="T383" s="2">
        <f>IF(S383-P383&gt;'Inputs and Outputs Part A'!$B$4,S383-P383-'Inputs and Outputs Part A'!$B$4,0)</f>
        <v>1</v>
      </c>
      <c r="V383" s="6">
        <v>381</v>
      </c>
      <c r="W383" t="s">
        <v>1101</v>
      </c>
      <c r="X383" s="7">
        <v>44323</v>
      </c>
      <c r="Y383" s="2" t="s">
        <v>2</v>
      </c>
      <c r="Z383" s="2">
        <v>1</v>
      </c>
      <c r="AA383" s="2">
        <v>102</v>
      </c>
      <c r="AB383" s="2">
        <v>102</v>
      </c>
      <c r="AC383" s="2">
        <f t="shared" si="27"/>
        <v>102</v>
      </c>
      <c r="AD383" s="2">
        <f>IF(AC383-Z383&gt;'Inputs and Outputs Part A'!$B$4,AC383-Z383-'Inputs and Outputs Part A'!$B$4,0)</f>
        <v>1</v>
      </c>
      <c r="AE383" s="2"/>
      <c r="AF383" t="s">
        <v>1101</v>
      </c>
      <c r="AG383" s="7">
        <v>44323</v>
      </c>
      <c r="AH383" s="2" t="s">
        <v>2</v>
      </c>
      <c r="AI383" s="2">
        <v>1</v>
      </c>
      <c r="AJ383" s="2">
        <v>102</v>
      </c>
      <c r="AK383" s="2">
        <v>102</v>
      </c>
      <c r="AL383" s="2">
        <f t="shared" si="28"/>
        <v>102</v>
      </c>
      <c r="AM383" s="2">
        <f>IF(AL383-AI383&gt;'Inputs and Outputs Part A'!$B$4,AL383-AI383-'Inputs and Outputs Part A'!$B$4,0)</f>
        <v>1</v>
      </c>
      <c r="AN383" s="8"/>
      <c r="AO383" t="s">
        <v>1101</v>
      </c>
      <c r="AP383" s="7">
        <v>44323</v>
      </c>
      <c r="AQ383" s="2" t="s">
        <v>2</v>
      </c>
      <c r="AR383" s="2">
        <v>1</v>
      </c>
      <c r="AS383" s="2">
        <v>102</v>
      </c>
      <c r="AT383" s="2">
        <v>102</v>
      </c>
      <c r="AU383" s="2">
        <f t="shared" si="29"/>
        <v>102</v>
      </c>
      <c r="AV383" s="2">
        <f>IF(AU383-AR383&gt;'Inputs and Outputs Part A'!$B$4,AU383-AR383-'Inputs and Outputs Part A'!$B$4,0)</f>
        <v>1</v>
      </c>
      <c r="AW383" s="2"/>
    </row>
    <row r="384" spans="1:49" x14ac:dyDescent="0.3">
      <c r="A384" s="6">
        <v>382</v>
      </c>
      <c r="B384" t="s">
        <v>1106</v>
      </c>
      <c r="C384" s="7">
        <v>44324</v>
      </c>
      <c r="D384" s="2" t="s">
        <v>1</v>
      </c>
      <c r="E384" s="2">
        <v>3</v>
      </c>
      <c r="F384" s="2">
        <v>107</v>
      </c>
      <c r="G384" s="2">
        <v>101</v>
      </c>
      <c r="H384">
        <f t="shared" si="25"/>
        <v>101</v>
      </c>
      <c r="I384">
        <f>IF(H384-E384&gt;'Inputs and Outputs Part A'!$B$4,H384-E384-'Inputs and Outputs Part A'!$B$4,0)</f>
        <v>0</v>
      </c>
      <c r="J384">
        <f>'Inputs and Outputs Part A'!$B$5*'Data Sheet B'!H384-'Inputs and Outputs Part A'!$B$6*'Data Sheet B'!I384</f>
        <v>4040</v>
      </c>
      <c r="L384" s="6">
        <v>382</v>
      </c>
      <c r="M384" t="s">
        <v>1106</v>
      </c>
      <c r="N384" s="7">
        <v>44324</v>
      </c>
      <c r="O384" s="2" t="s">
        <v>1</v>
      </c>
      <c r="P384" s="2">
        <v>3</v>
      </c>
      <c r="Q384" s="2">
        <v>107</v>
      </c>
      <c r="R384" s="2">
        <v>102</v>
      </c>
      <c r="S384" s="2">
        <f t="shared" si="26"/>
        <v>102</v>
      </c>
      <c r="T384" s="2">
        <f>IF(S384-P384&gt;'Inputs and Outputs Part A'!$B$4,S384-P384-'Inputs and Outputs Part A'!$B$4,0)</f>
        <v>0</v>
      </c>
      <c r="V384" s="6">
        <v>382</v>
      </c>
      <c r="W384" t="s">
        <v>1106</v>
      </c>
      <c r="X384" s="7">
        <v>44324</v>
      </c>
      <c r="Y384" s="2" t="s">
        <v>1</v>
      </c>
      <c r="Z384" s="2">
        <v>3</v>
      </c>
      <c r="AA384" s="2">
        <v>107</v>
      </c>
      <c r="AB384" s="2">
        <v>102</v>
      </c>
      <c r="AC384" s="2">
        <f t="shared" si="27"/>
        <v>102</v>
      </c>
      <c r="AD384" s="2">
        <f>IF(AC384-Z384&gt;'Inputs and Outputs Part A'!$B$4,AC384-Z384-'Inputs and Outputs Part A'!$B$4,0)</f>
        <v>0</v>
      </c>
      <c r="AE384" s="2"/>
      <c r="AF384" t="s">
        <v>1106</v>
      </c>
      <c r="AG384" s="7">
        <v>44324</v>
      </c>
      <c r="AH384" s="2" t="s">
        <v>1</v>
      </c>
      <c r="AI384" s="2">
        <v>3</v>
      </c>
      <c r="AJ384" s="2">
        <v>107</v>
      </c>
      <c r="AK384" s="2">
        <v>102</v>
      </c>
      <c r="AL384" s="2">
        <f t="shared" si="28"/>
        <v>102</v>
      </c>
      <c r="AM384" s="2">
        <f>IF(AL384-AI384&gt;'Inputs and Outputs Part A'!$B$4,AL384-AI384-'Inputs and Outputs Part A'!$B$4,0)</f>
        <v>0</v>
      </c>
      <c r="AN384" s="8"/>
      <c r="AO384" t="s">
        <v>1106</v>
      </c>
      <c r="AP384" s="7">
        <v>44324</v>
      </c>
      <c r="AQ384" s="2" t="s">
        <v>1</v>
      </c>
      <c r="AR384" s="2">
        <v>3</v>
      </c>
      <c r="AS384" s="2">
        <v>107</v>
      </c>
      <c r="AT384" s="2">
        <v>102</v>
      </c>
      <c r="AU384" s="2">
        <f t="shared" si="29"/>
        <v>102</v>
      </c>
      <c r="AV384" s="2">
        <f>IF(AU384-AR384&gt;'Inputs and Outputs Part A'!$B$4,AU384-AR384-'Inputs and Outputs Part A'!$B$4,0)</f>
        <v>0</v>
      </c>
      <c r="AW384" s="2"/>
    </row>
    <row r="385" spans="1:49" x14ac:dyDescent="0.3">
      <c r="A385" s="6">
        <v>383</v>
      </c>
      <c r="B385" t="s">
        <v>1106</v>
      </c>
      <c r="C385" s="7">
        <v>44324</v>
      </c>
      <c r="D385" s="2" t="s">
        <v>3</v>
      </c>
      <c r="E385" s="2">
        <v>2</v>
      </c>
      <c r="F385" s="2">
        <v>112</v>
      </c>
      <c r="G385" s="2">
        <v>101</v>
      </c>
      <c r="H385">
        <f t="shared" si="25"/>
        <v>101</v>
      </c>
      <c r="I385">
        <f>IF(H385-E385&gt;'Inputs and Outputs Part A'!$B$4,H385-E385-'Inputs and Outputs Part A'!$B$4,0)</f>
        <v>0</v>
      </c>
      <c r="J385">
        <f>'Inputs and Outputs Part A'!$B$5*'Data Sheet B'!H385-'Inputs and Outputs Part A'!$B$6*'Data Sheet B'!I385</f>
        <v>4040</v>
      </c>
      <c r="L385" s="6">
        <v>383</v>
      </c>
      <c r="M385" t="s">
        <v>1106</v>
      </c>
      <c r="N385" s="7">
        <v>44324</v>
      </c>
      <c r="O385" s="2" t="s">
        <v>3</v>
      </c>
      <c r="P385" s="2">
        <v>2</v>
      </c>
      <c r="Q385" s="2">
        <v>112</v>
      </c>
      <c r="R385" s="2">
        <v>102</v>
      </c>
      <c r="S385" s="2">
        <f t="shared" si="26"/>
        <v>102</v>
      </c>
      <c r="T385" s="2">
        <f>IF(S385-P385&gt;'Inputs and Outputs Part A'!$B$4,S385-P385-'Inputs and Outputs Part A'!$B$4,0)</f>
        <v>0</v>
      </c>
      <c r="V385" s="6">
        <v>383</v>
      </c>
      <c r="W385" t="s">
        <v>1106</v>
      </c>
      <c r="X385" s="7">
        <v>44324</v>
      </c>
      <c r="Y385" s="2" t="s">
        <v>3</v>
      </c>
      <c r="Z385" s="2">
        <v>2</v>
      </c>
      <c r="AA385" s="2">
        <v>112</v>
      </c>
      <c r="AB385" s="2">
        <v>102</v>
      </c>
      <c r="AC385" s="2">
        <f t="shared" si="27"/>
        <v>102</v>
      </c>
      <c r="AD385" s="2">
        <f>IF(AC385-Z385&gt;'Inputs and Outputs Part A'!$B$4,AC385-Z385-'Inputs and Outputs Part A'!$B$4,0)</f>
        <v>0</v>
      </c>
      <c r="AE385" s="2"/>
      <c r="AF385" t="s">
        <v>1106</v>
      </c>
      <c r="AG385" s="7">
        <v>44324</v>
      </c>
      <c r="AH385" s="2" t="s">
        <v>3</v>
      </c>
      <c r="AI385" s="2">
        <v>2</v>
      </c>
      <c r="AJ385" s="2">
        <v>112</v>
      </c>
      <c r="AK385" s="2">
        <v>102</v>
      </c>
      <c r="AL385" s="2">
        <f t="shared" si="28"/>
        <v>102</v>
      </c>
      <c r="AM385" s="2">
        <f>IF(AL385-AI385&gt;'Inputs and Outputs Part A'!$B$4,AL385-AI385-'Inputs and Outputs Part A'!$B$4,0)</f>
        <v>0</v>
      </c>
      <c r="AN385" s="8"/>
      <c r="AO385" t="s">
        <v>1106</v>
      </c>
      <c r="AP385" s="7">
        <v>44324</v>
      </c>
      <c r="AQ385" s="2" t="s">
        <v>3</v>
      </c>
      <c r="AR385" s="2">
        <v>2</v>
      </c>
      <c r="AS385" s="2">
        <v>112</v>
      </c>
      <c r="AT385" s="2">
        <v>102</v>
      </c>
      <c r="AU385" s="2">
        <f t="shared" si="29"/>
        <v>102</v>
      </c>
      <c r="AV385" s="2">
        <f>IF(AU385-AR385&gt;'Inputs and Outputs Part A'!$B$4,AU385-AR385-'Inputs and Outputs Part A'!$B$4,0)</f>
        <v>0</v>
      </c>
      <c r="AW385" s="2"/>
    </row>
    <row r="386" spans="1:49" x14ac:dyDescent="0.3">
      <c r="A386" s="6">
        <v>384</v>
      </c>
      <c r="B386" t="s">
        <v>1106</v>
      </c>
      <c r="C386" s="7">
        <v>44324</v>
      </c>
      <c r="D386" s="2" t="s">
        <v>2</v>
      </c>
      <c r="E386" s="2">
        <v>0</v>
      </c>
      <c r="F386" s="2">
        <v>99</v>
      </c>
      <c r="G386" s="2">
        <v>101</v>
      </c>
      <c r="H386">
        <f t="shared" si="25"/>
        <v>99</v>
      </c>
      <c r="I386">
        <f>IF(H386-E386&gt;'Inputs and Outputs Part A'!$B$4,H386-E386-'Inputs and Outputs Part A'!$B$4,0)</f>
        <v>0</v>
      </c>
      <c r="J386">
        <f>'Inputs and Outputs Part A'!$B$5*'Data Sheet B'!H386-'Inputs and Outputs Part A'!$B$6*'Data Sheet B'!I386</f>
        <v>3960</v>
      </c>
      <c r="L386" s="6">
        <v>384</v>
      </c>
      <c r="M386" t="s">
        <v>1106</v>
      </c>
      <c r="N386" s="7">
        <v>44324</v>
      </c>
      <c r="O386" s="2" t="s">
        <v>2</v>
      </c>
      <c r="P386" s="2">
        <v>0</v>
      </c>
      <c r="Q386" s="2">
        <v>99</v>
      </c>
      <c r="R386" s="2">
        <v>102</v>
      </c>
      <c r="S386" s="2">
        <f t="shared" si="26"/>
        <v>99</v>
      </c>
      <c r="T386" s="2">
        <f>IF(S386-P386&gt;'Inputs and Outputs Part A'!$B$4,S386-P386-'Inputs and Outputs Part A'!$B$4,0)</f>
        <v>0</v>
      </c>
      <c r="V386" s="6">
        <v>384</v>
      </c>
      <c r="W386" t="s">
        <v>1106</v>
      </c>
      <c r="X386" s="7">
        <v>44324</v>
      </c>
      <c r="Y386" s="2" t="s">
        <v>2</v>
      </c>
      <c r="Z386" s="2">
        <v>0</v>
      </c>
      <c r="AA386" s="2">
        <v>99</v>
      </c>
      <c r="AB386" s="2">
        <v>102</v>
      </c>
      <c r="AC386" s="2">
        <f t="shared" si="27"/>
        <v>99</v>
      </c>
      <c r="AD386" s="2">
        <f>IF(AC386-Z386&gt;'Inputs and Outputs Part A'!$B$4,AC386-Z386-'Inputs and Outputs Part A'!$B$4,0)</f>
        <v>0</v>
      </c>
      <c r="AE386" s="2"/>
      <c r="AF386" t="s">
        <v>1106</v>
      </c>
      <c r="AG386" s="7">
        <v>44324</v>
      </c>
      <c r="AH386" s="2" t="s">
        <v>2</v>
      </c>
      <c r="AI386" s="2">
        <v>0</v>
      </c>
      <c r="AJ386" s="2">
        <v>99</v>
      </c>
      <c r="AK386" s="2">
        <v>102</v>
      </c>
      <c r="AL386" s="2">
        <f t="shared" si="28"/>
        <v>99</v>
      </c>
      <c r="AM386" s="2">
        <f>IF(AL386-AI386&gt;'Inputs and Outputs Part A'!$B$4,AL386-AI386-'Inputs and Outputs Part A'!$B$4,0)</f>
        <v>0</v>
      </c>
      <c r="AN386" s="8"/>
      <c r="AO386" t="s">
        <v>1106</v>
      </c>
      <c r="AP386" s="7">
        <v>44324</v>
      </c>
      <c r="AQ386" s="2" t="s">
        <v>2</v>
      </c>
      <c r="AR386" s="2">
        <v>0</v>
      </c>
      <c r="AS386" s="2">
        <v>99</v>
      </c>
      <c r="AT386" s="2">
        <v>102</v>
      </c>
      <c r="AU386" s="2">
        <f t="shared" si="29"/>
        <v>99</v>
      </c>
      <c r="AV386" s="2">
        <f>IF(AU386-AR386&gt;'Inputs and Outputs Part A'!$B$4,AU386-AR386-'Inputs and Outputs Part A'!$B$4,0)</f>
        <v>0</v>
      </c>
      <c r="AW386" s="2"/>
    </row>
    <row r="387" spans="1:49" x14ac:dyDescent="0.3">
      <c r="A387" s="6">
        <v>385</v>
      </c>
      <c r="B387" t="s">
        <v>1105</v>
      </c>
      <c r="C387" s="7">
        <v>44325</v>
      </c>
      <c r="D387" s="2" t="s">
        <v>1</v>
      </c>
      <c r="E387" s="2">
        <v>4</v>
      </c>
      <c r="F387" s="2">
        <v>107</v>
      </c>
      <c r="G387" s="2">
        <v>101</v>
      </c>
      <c r="H387">
        <f t="shared" si="25"/>
        <v>101</v>
      </c>
      <c r="I387">
        <f>IF(H387-E387&gt;'Inputs and Outputs Part A'!$B$4,H387-E387-'Inputs and Outputs Part A'!$B$4,0)</f>
        <v>0</v>
      </c>
      <c r="J387">
        <f>'Inputs and Outputs Part A'!$B$5*'Data Sheet B'!H387-'Inputs and Outputs Part A'!$B$6*'Data Sheet B'!I387</f>
        <v>4040</v>
      </c>
      <c r="L387" s="6">
        <v>385</v>
      </c>
      <c r="M387" t="s">
        <v>1105</v>
      </c>
      <c r="N387" s="7">
        <v>44325</v>
      </c>
      <c r="O387" s="2" t="s">
        <v>1</v>
      </c>
      <c r="P387" s="2">
        <v>4</v>
      </c>
      <c r="Q387" s="2">
        <v>107</v>
      </c>
      <c r="R387" s="2">
        <v>102</v>
      </c>
      <c r="S387" s="2">
        <f t="shared" si="26"/>
        <v>102</v>
      </c>
      <c r="T387" s="2">
        <f>IF(S387-P387&gt;'Inputs and Outputs Part A'!$B$4,S387-P387-'Inputs and Outputs Part A'!$B$4,0)</f>
        <v>0</v>
      </c>
      <c r="V387" s="6">
        <v>385</v>
      </c>
      <c r="W387" t="s">
        <v>1105</v>
      </c>
      <c r="X387" s="7">
        <v>44325</v>
      </c>
      <c r="Y387" s="2" t="s">
        <v>1</v>
      </c>
      <c r="Z387" s="2">
        <v>4</v>
      </c>
      <c r="AA387" s="2">
        <v>107</v>
      </c>
      <c r="AB387" s="2">
        <v>102</v>
      </c>
      <c r="AC387" s="2">
        <f t="shared" si="27"/>
        <v>102</v>
      </c>
      <c r="AD387" s="2">
        <f>IF(AC387-Z387&gt;'Inputs and Outputs Part A'!$B$4,AC387-Z387-'Inputs and Outputs Part A'!$B$4,0)</f>
        <v>0</v>
      </c>
      <c r="AE387" s="2"/>
      <c r="AF387" t="s">
        <v>1105</v>
      </c>
      <c r="AG387" s="7">
        <v>44325</v>
      </c>
      <c r="AH387" s="2" t="s">
        <v>1</v>
      </c>
      <c r="AI387" s="2">
        <v>4</v>
      </c>
      <c r="AJ387" s="2">
        <v>107</v>
      </c>
      <c r="AK387" s="2">
        <v>102</v>
      </c>
      <c r="AL387" s="2">
        <f t="shared" si="28"/>
        <v>102</v>
      </c>
      <c r="AM387" s="2">
        <f>IF(AL387-AI387&gt;'Inputs and Outputs Part A'!$B$4,AL387-AI387-'Inputs and Outputs Part A'!$B$4,0)</f>
        <v>0</v>
      </c>
      <c r="AN387" s="8"/>
      <c r="AO387" t="s">
        <v>1105</v>
      </c>
      <c r="AP387" s="7">
        <v>44325</v>
      </c>
      <c r="AQ387" s="2" t="s">
        <v>1</v>
      </c>
      <c r="AR387" s="2">
        <v>4</v>
      </c>
      <c r="AS387" s="2">
        <v>107</v>
      </c>
      <c r="AT387" s="2">
        <v>102</v>
      </c>
      <c r="AU387" s="2">
        <f t="shared" si="29"/>
        <v>102</v>
      </c>
      <c r="AV387" s="2">
        <f>IF(AU387-AR387&gt;'Inputs and Outputs Part A'!$B$4,AU387-AR387-'Inputs and Outputs Part A'!$B$4,0)</f>
        <v>0</v>
      </c>
      <c r="AW387" s="2"/>
    </row>
    <row r="388" spans="1:49" x14ac:dyDescent="0.3">
      <c r="A388" s="6">
        <v>386</v>
      </c>
      <c r="B388" t="s">
        <v>1105</v>
      </c>
      <c r="C388" s="7">
        <v>44325</v>
      </c>
      <c r="D388" s="2" t="s">
        <v>3</v>
      </c>
      <c r="E388" s="2">
        <v>1</v>
      </c>
      <c r="F388" s="2">
        <v>109</v>
      </c>
      <c r="G388" s="2">
        <v>101</v>
      </c>
      <c r="H388">
        <f t="shared" ref="H388:H451" si="30">MIN(F388:G388)</f>
        <v>101</v>
      </c>
      <c r="I388">
        <f>IF(H388-E388&gt;'Inputs and Outputs Part A'!$B$4,H388-E388-'Inputs and Outputs Part A'!$B$4,0)</f>
        <v>0</v>
      </c>
      <c r="J388">
        <f>'Inputs and Outputs Part A'!$B$5*'Data Sheet B'!H388-'Inputs and Outputs Part A'!$B$6*'Data Sheet B'!I388</f>
        <v>4040</v>
      </c>
      <c r="L388" s="6">
        <v>386</v>
      </c>
      <c r="M388" t="s">
        <v>1105</v>
      </c>
      <c r="N388" s="7">
        <v>44325</v>
      </c>
      <c r="O388" s="2" t="s">
        <v>3</v>
      </c>
      <c r="P388" s="2">
        <v>1</v>
      </c>
      <c r="Q388" s="2">
        <v>109</v>
      </c>
      <c r="R388" s="2">
        <v>102</v>
      </c>
      <c r="S388" s="2">
        <f t="shared" ref="S388:S451" si="31">MIN(R388,Q388)</f>
        <v>102</v>
      </c>
      <c r="T388" s="2">
        <f>IF(S388-P388&gt;'Inputs and Outputs Part A'!$B$4,S388-P388-'Inputs and Outputs Part A'!$B$4,0)</f>
        <v>1</v>
      </c>
      <c r="V388" s="6">
        <v>386</v>
      </c>
      <c r="W388" t="s">
        <v>1105</v>
      </c>
      <c r="X388" s="7">
        <v>44325</v>
      </c>
      <c r="Y388" s="2" t="s">
        <v>3</v>
      </c>
      <c r="Z388" s="2">
        <v>1</v>
      </c>
      <c r="AA388" s="2">
        <v>109</v>
      </c>
      <c r="AB388" s="2">
        <v>102</v>
      </c>
      <c r="AC388" s="2">
        <f t="shared" ref="AC388:AC451" si="32">MIN(AB388,AA388)</f>
        <v>102</v>
      </c>
      <c r="AD388" s="2">
        <f>IF(AC388-Z388&gt;'Inputs and Outputs Part A'!$B$4,AC388-Z388-'Inputs and Outputs Part A'!$B$4,0)</f>
        <v>1</v>
      </c>
      <c r="AE388" s="2"/>
      <c r="AF388" t="s">
        <v>1105</v>
      </c>
      <c r="AG388" s="7">
        <v>44325</v>
      </c>
      <c r="AH388" s="2" t="s">
        <v>3</v>
      </c>
      <c r="AI388" s="2">
        <v>1</v>
      </c>
      <c r="AJ388" s="2">
        <v>109</v>
      </c>
      <c r="AK388" s="2">
        <v>102</v>
      </c>
      <c r="AL388" s="2">
        <f t="shared" si="28"/>
        <v>102</v>
      </c>
      <c r="AM388" s="2">
        <f>IF(AL388-AI388&gt;'Inputs and Outputs Part A'!$B$4,AL388-AI388-'Inputs and Outputs Part A'!$B$4,0)</f>
        <v>1</v>
      </c>
      <c r="AN388" s="8"/>
      <c r="AO388" t="s">
        <v>1105</v>
      </c>
      <c r="AP388" s="7">
        <v>44325</v>
      </c>
      <c r="AQ388" s="2" t="s">
        <v>3</v>
      </c>
      <c r="AR388" s="2">
        <v>1</v>
      </c>
      <c r="AS388" s="2">
        <v>109</v>
      </c>
      <c r="AT388" s="2">
        <v>102</v>
      </c>
      <c r="AU388" s="2">
        <f t="shared" si="29"/>
        <v>102</v>
      </c>
      <c r="AV388" s="2">
        <f>IF(AU388-AR388&gt;'Inputs and Outputs Part A'!$B$4,AU388-AR388-'Inputs and Outputs Part A'!$B$4,0)</f>
        <v>1</v>
      </c>
      <c r="AW388" s="2"/>
    </row>
    <row r="389" spans="1:49" x14ac:dyDescent="0.3">
      <c r="A389" s="6">
        <v>387</v>
      </c>
      <c r="B389" t="s">
        <v>1105</v>
      </c>
      <c r="C389" s="7">
        <v>44325</v>
      </c>
      <c r="D389" s="2" t="s">
        <v>2</v>
      </c>
      <c r="E389" s="2">
        <v>2</v>
      </c>
      <c r="F389" s="2">
        <v>107</v>
      </c>
      <c r="G389" s="2">
        <v>101</v>
      </c>
      <c r="H389">
        <f t="shared" si="30"/>
        <v>101</v>
      </c>
      <c r="I389">
        <f>IF(H389-E389&gt;'Inputs and Outputs Part A'!$B$4,H389-E389-'Inputs and Outputs Part A'!$B$4,0)</f>
        <v>0</v>
      </c>
      <c r="J389">
        <f>'Inputs and Outputs Part A'!$B$5*'Data Sheet B'!H389-'Inputs and Outputs Part A'!$B$6*'Data Sheet B'!I389</f>
        <v>4040</v>
      </c>
      <c r="L389" s="6">
        <v>387</v>
      </c>
      <c r="M389" t="s">
        <v>1105</v>
      </c>
      <c r="N389" s="7">
        <v>44325</v>
      </c>
      <c r="O389" s="2" t="s">
        <v>2</v>
      </c>
      <c r="P389" s="2">
        <v>2</v>
      </c>
      <c r="Q389" s="2">
        <v>107</v>
      </c>
      <c r="R389" s="2">
        <v>102</v>
      </c>
      <c r="S389" s="2">
        <f t="shared" si="31"/>
        <v>102</v>
      </c>
      <c r="T389" s="2">
        <f>IF(S389-P389&gt;'Inputs and Outputs Part A'!$B$4,S389-P389-'Inputs and Outputs Part A'!$B$4,0)</f>
        <v>0</v>
      </c>
      <c r="V389" s="6">
        <v>387</v>
      </c>
      <c r="W389" t="s">
        <v>1105</v>
      </c>
      <c r="X389" s="7">
        <v>44325</v>
      </c>
      <c r="Y389" s="2" t="s">
        <v>2</v>
      </c>
      <c r="Z389" s="2">
        <v>2</v>
      </c>
      <c r="AA389" s="2">
        <v>107</v>
      </c>
      <c r="AB389" s="2">
        <v>102</v>
      </c>
      <c r="AC389" s="2">
        <f t="shared" si="32"/>
        <v>102</v>
      </c>
      <c r="AD389" s="2">
        <f>IF(AC389-Z389&gt;'Inputs and Outputs Part A'!$B$4,AC389-Z389-'Inputs and Outputs Part A'!$B$4,0)</f>
        <v>0</v>
      </c>
      <c r="AE389" s="2"/>
      <c r="AF389" t="s">
        <v>1105</v>
      </c>
      <c r="AG389" s="7">
        <v>44325</v>
      </c>
      <c r="AH389" s="2" t="s">
        <v>2</v>
      </c>
      <c r="AI389" s="2">
        <v>2</v>
      </c>
      <c r="AJ389" s="2">
        <v>107</v>
      </c>
      <c r="AK389" s="2">
        <v>102</v>
      </c>
      <c r="AL389" s="2">
        <f t="shared" ref="AL389:AL452" si="33">MIN(AK389,AJ389)</f>
        <v>102</v>
      </c>
      <c r="AM389" s="2">
        <f>IF(AL389-AI389&gt;'Inputs and Outputs Part A'!$B$4,AL389-AI389-'Inputs and Outputs Part A'!$B$4,0)</f>
        <v>0</v>
      </c>
      <c r="AN389" s="8"/>
      <c r="AO389" t="s">
        <v>1105</v>
      </c>
      <c r="AP389" s="7">
        <v>44325</v>
      </c>
      <c r="AQ389" s="2" t="s">
        <v>2</v>
      </c>
      <c r="AR389" s="2">
        <v>2</v>
      </c>
      <c r="AS389" s="2">
        <v>107</v>
      </c>
      <c r="AT389" s="2">
        <v>102</v>
      </c>
      <c r="AU389" s="2">
        <f t="shared" ref="AU389:AU452" si="34">MIN(AT389,AS389)</f>
        <v>102</v>
      </c>
      <c r="AV389" s="2">
        <f>IF(AU389-AR389&gt;'Inputs and Outputs Part A'!$B$4,AU389-AR389-'Inputs and Outputs Part A'!$B$4,0)</f>
        <v>0</v>
      </c>
      <c r="AW389" s="2"/>
    </row>
    <row r="390" spans="1:49" x14ac:dyDescent="0.3">
      <c r="A390" s="6">
        <v>388</v>
      </c>
      <c r="B390" t="s">
        <v>1104</v>
      </c>
      <c r="C390" s="7">
        <v>44326</v>
      </c>
      <c r="D390" s="2" t="s">
        <v>1</v>
      </c>
      <c r="E390" s="2">
        <v>3</v>
      </c>
      <c r="F390" s="2">
        <v>102</v>
      </c>
      <c r="G390" s="2">
        <v>101</v>
      </c>
      <c r="H390">
        <f t="shared" si="30"/>
        <v>101</v>
      </c>
      <c r="I390">
        <f>IF(H390-E390&gt;'Inputs and Outputs Part A'!$B$4,H390-E390-'Inputs and Outputs Part A'!$B$4,0)</f>
        <v>0</v>
      </c>
      <c r="J390">
        <f>'Inputs and Outputs Part A'!$B$5*'Data Sheet B'!H390-'Inputs and Outputs Part A'!$B$6*'Data Sheet B'!I390</f>
        <v>4040</v>
      </c>
      <c r="L390" s="6">
        <v>388</v>
      </c>
      <c r="M390" t="s">
        <v>1104</v>
      </c>
      <c r="N390" s="7">
        <v>44326</v>
      </c>
      <c r="O390" s="2" t="s">
        <v>1</v>
      </c>
      <c r="P390" s="2">
        <v>3</v>
      </c>
      <c r="Q390" s="2">
        <v>102</v>
      </c>
      <c r="R390" s="2">
        <v>102</v>
      </c>
      <c r="S390" s="2">
        <f t="shared" si="31"/>
        <v>102</v>
      </c>
      <c r="T390" s="2">
        <f>IF(S390-P390&gt;'Inputs and Outputs Part A'!$B$4,S390-P390-'Inputs and Outputs Part A'!$B$4,0)</f>
        <v>0</v>
      </c>
      <c r="V390" s="6">
        <v>388</v>
      </c>
      <c r="W390" t="s">
        <v>1104</v>
      </c>
      <c r="X390" s="7">
        <v>44326</v>
      </c>
      <c r="Y390" s="2" t="s">
        <v>1</v>
      </c>
      <c r="Z390" s="2">
        <v>3</v>
      </c>
      <c r="AA390" s="2">
        <v>102</v>
      </c>
      <c r="AB390" s="2">
        <v>102</v>
      </c>
      <c r="AC390" s="2">
        <f t="shared" si="32"/>
        <v>102</v>
      </c>
      <c r="AD390" s="2">
        <f>IF(AC390-Z390&gt;'Inputs and Outputs Part A'!$B$4,AC390-Z390-'Inputs and Outputs Part A'!$B$4,0)</f>
        <v>0</v>
      </c>
      <c r="AE390" s="2"/>
      <c r="AF390" t="s">
        <v>1104</v>
      </c>
      <c r="AG390" s="7">
        <v>44326</v>
      </c>
      <c r="AH390" s="2" t="s">
        <v>1</v>
      </c>
      <c r="AI390" s="2">
        <v>3</v>
      </c>
      <c r="AJ390" s="2">
        <v>102</v>
      </c>
      <c r="AK390" s="2">
        <v>102</v>
      </c>
      <c r="AL390" s="2">
        <f t="shared" si="33"/>
        <v>102</v>
      </c>
      <c r="AM390" s="2">
        <f>IF(AL390-AI390&gt;'Inputs and Outputs Part A'!$B$4,AL390-AI390-'Inputs and Outputs Part A'!$B$4,0)</f>
        <v>0</v>
      </c>
      <c r="AN390" s="8"/>
      <c r="AO390" t="s">
        <v>1104</v>
      </c>
      <c r="AP390" s="7">
        <v>44326</v>
      </c>
      <c r="AQ390" s="2" t="s">
        <v>1</v>
      </c>
      <c r="AR390" s="2">
        <v>3</v>
      </c>
      <c r="AS390" s="2">
        <v>102</v>
      </c>
      <c r="AT390" s="2">
        <v>102</v>
      </c>
      <c r="AU390" s="2">
        <f t="shared" si="34"/>
        <v>102</v>
      </c>
      <c r="AV390" s="2">
        <f>IF(AU390-AR390&gt;'Inputs and Outputs Part A'!$B$4,AU390-AR390-'Inputs and Outputs Part A'!$B$4,0)</f>
        <v>0</v>
      </c>
      <c r="AW390" s="2"/>
    </row>
    <row r="391" spans="1:49" x14ac:dyDescent="0.3">
      <c r="A391" s="6">
        <v>389</v>
      </c>
      <c r="B391" t="s">
        <v>1104</v>
      </c>
      <c r="C391" s="7">
        <v>44326</v>
      </c>
      <c r="D391" s="2" t="s">
        <v>3</v>
      </c>
      <c r="E391" s="2">
        <v>0</v>
      </c>
      <c r="F391" s="2">
        <v>106</v>
      </c>
      <c r="G391" s="2">
        <v>101</v>
      </c>
      <c r="H391">
        <f t="shared" si="30"/>
        <v>101</v>
      </c>
      <c r="I391">
        <f>IF(H391-E391&gt;'Inputs and Outputs Part A'!$B$4,H391-E391-'Inputs and Outputs Part A'!$B$4,0)</f>
        <v>1</v>
      </c>
      <c r="J391">
        <f>'Inputs and Outputs Part A'!$B$5*'Data Sheet B'!H391-'Inputs and Outputs Part A'!$B$6*'Data Sheet B'!I391</f>
        <v>3940</v>
      </c>
      <c r="L391" s="6">
        <v>389</v>
      </c>
      <c r="M391" t="s">
        <v>1104</v>
      </c>
      <c r="N391" s="7">
        <v>44326</v>
      </c>
      <c r="O391" s="2" t="s">
        <v>3</v>
      </c>
      <c r="P391" s="2">
        <v>0</v>
      </c>
      <c r="Q391" s="2">
        <v>106</v>
      </c>
      <c r="R391" s="2">
        <v>102</v>
      </c>
      <c r="S391" s="2">
        <f t="shared" si="31"/>
        <v>102</v>
      </c>
      <c r="T391" s="2">
        <f>IF(S391-P391&gt;'Inputs and Outputs Part A'!$B$4,S391-P391-'Inputs and Outputs Part A'!$B$4,0)</f>
        <v>2</v>
      </c>
      <c r="V391" s="6">
        <v>389</v>
      </c>
      <c r="W391" t="s">
        <v>1104</v>
      </c>
      <c r="X391" s="7">
        <v>44326</v>
      </c>
      <c r="Y391" s="2" t="s">
        <v>3</v>
      </c>
      <c r="Z391" s="2">
        <v>0</v>
      </c>
      <c r="AA391" s="2">
        <v>106</v>
      </c>
      <c r="AB391" s="2">
        <v>102</v>
      </c>
      <c r="AC391" s="2">
        <f t="shared" si="32"/>
        <v>102</v>
      </c>
      <c r="AD391" s="2">
        <f>IF(AC391-Z391&gt;'Inputs and Outputs Part A'!$B$4,AC391-Z391-'Inputs and Outputs Part A'!$B$4,0)</f>
        <v>2</v>
      </c>
      <c r="AE391" s="2"/>
      <c r="AF391" t="s">
        <v>1104</v>
      </c>
      <c r="AG391" s="7">
        <v>44326</v>
      </c>
      <c r="AH391" s="2" t="s">
        <v>3</v>
      </c>
      <c r="AI391" s="2">
        <v>0</v>
      </c>
      <c r="AJ391" s="2">
        <v>106</v>
      </c>
      <c r="AK391" s="2">
        <v>102</v>
      </c>
      <c r="AL391" s="2">
        <f t="shared" si="33"/>
        <v>102</v>
      </c>
      <c r="AM391" s="2">
        <f>IF(AL391-AI391&gt;'Inputs and Outputs Part A'!$B$4,AL391-AI391-'Inputs and Outputs Part A'!$B$4,0)</f>
        <v>2</v>
      </c>
      <c r="AN391" s="8"/>
      <c r="AO391" t="s">
        <v>1104</v>
      </c>
      <c r="AP391" s="7">
        <v>44326</v>
      </c>
      <c r="AQ391" s="2" t="s">
        <v>3</v>
      </c>
      <c r="AR391" s="2">
        <v>0</v>
      </c>
      <c r="AS391" s="2">
        <v>106</v>
      </c>
      <c r="AT391" s="2">
        <v>102</v>
      </c>
      <c r="AU391" s="2">
        <f t="shared" si="34"/>
        <v>102</v>
      </c>
      <c r="AV391" s="2">
        <f>IF(AU391-AR391&gt;'Inputs and Outputs Part A'!$B$4,AU391-AR391-'Inputs and Outputs Part A'!$B$4,0)</f>
        <v>2</v>
      </c>
      <c r="AW391" s="2"/>
    </row>
    <row r="392" spans="1:49" x14ac:dyDescent="0.3">
      <c r="A392" s="6">
        <v>390</v>
      </c>
      <c r="B392" t="s">
        <v>1104</v>
      </c>
      <c r="C392" s="7">
        <v>44326</v>
      </c>
      <c r="D392" s="2" t="s">
        <v>2</v>
      </c>
      <c r="E392" s="2">
        <v>2</v>
      </c>
      <c r="F392" s="2">
        <v>93</v>
      </c>
      <c r="G392" s="2">
        <v>101</v>
      </c>
      <c r="H392">
        <f t="shared" si="30"/>
        <v>93</v>
      </c>
      <c r="I392">
        <f>IF(H392-E392&gt;'Inputs and Outputs Part A'!$B$4,H392-E392-'Inputs and Outputs Part A'!$B$4,0)</f>
        <v>0</v>
      </c>
      <c r="J392">
        <f>'Inputs and Outputs Part A'!$B$5*'Data Sheet B'!H392-'Inputs and Outputs Part A'!$B$6*'Data Sheet B'!I392</f>
        <v>3720</v>
      </c>
      <c r="L392" s="6">
        <v>390</v>
      </c>
      <c r="M392" t="s">
        <v>1104</v>
      </c>
      <c r="N392" s="7">
        <v>44326</v>
      </c>
      <c r="O392" s="2" t="s">
        <v>2</v>
      </c>
      <c r="P392" s="2">
        <v>2</v>
      </c>
      <c r="Q392" s="2">
        <v>93</v>
      </c>
      <c r="R392" s="2">
        <v>102</v>
      </c>
      <c r="S392" s="2">
        <f t="shared" si="31"/>
        <v>93</v>
      </c>
      <c r="T392" s="2">
        <f>IF(S392-P392&gt;'Inputs and Outputs Part A'!$B$4,S392-P392-'Inputs and Outputs Part A'!$B$4,0)</f>
        <v>0</v>
      </c>
      <c r="V392" s="6">
        <v>390</v>
      </c>
      <c r="W392" t="s">
        <v>1104</v>
      </c>
      <c r="X392" s="7">
        <v>44326</v>
      </c>
      <c r="Y392" s="2" t="s">
        <v>2</v>
      </c>
      <c r="Z392" s="2">
        <v>2</v>
      </c>
      <c r="AA392" s="2">
        <v>93</v>
      </c>
      <c r="AB392" s="2">
        <v>102</v>
      </c>
      <c r="AC392" s="2">
        <f t="shared" si="32"/>
        <v>93</v>
      </c>
      <c r="AD392" s="2">
        <f>IF(AC392-Z392&gt;'Inputs and Outputs Part A'!$B$4,AC392-Z392-'Inputs and Outputs Part A'!$B$4,0)</f>
        <v>0</v>
      </c>
      <c r="AE392" s="2"/>
      <c r="AF392" t="s">
        <v>1104</v>
      </c>
      <c r="AG392" s="7">
        <v>44326</v>
      </c>
      <c r="AH392" s="2" t="s">
        <v>2</v>
      </c>
      <c r="AI392" s="2">
        <v>2</v>
      </c>
      <c r="AJ392" s="2">
        <v>93</v>
      </c>
      <c r="AK392" s="2">
        <v>102</v>
      </c>
      <c r="AL392" s="2">
        <f t="shared" si="33"/>
        <v>93</v>
      </c>
      <c r="AM392" s="2">
        <f>IF(AL392-AI392&gt;'Inputs and Outputs Part A'!$B$4,AL392-AI392-'Inputs and Outputs Part A'!$B$4,0)</f>
        <v>0</v>
      </c>
      <c r="AN392" s="8"/>
      <c r="AO392" t="s">
        <v>1104</v>
      </c>
      <c r="AP392" s="7">
        <v>44326</v>
      </c>
      <c r="AQ392" s="2" t="s">
        <v>2</v>
      </c>
      <c r="AR392" s="2">
        <v>2</v>
      </c>
      <c r="AS392" s="2">
        <v>93</v>
      </c>
      <c r="AT392" s="2">
        <v>102</v>
      </c>
      <c r="AU392" s="2">
        <f t="shared" si="34"/>
        <v>93</v>
      </c>
      <c r="AV392" s="2">
        <f>IF(AU392-AR392&gt;'Inputs and Outputs Part A'!$B$4,AU392-AR392-'Inputs and Outputs Part A'!$B$4,0)</f>
        <v>0</v>
      </c>
      <c r="AW392" s="2"/>
    </row>
    <row r="393" spans="1:49" x14ac:dyDescent="0.3">
      <c r="A393" s="6">
        <v>391</v>
      </c>
      <c r="B393" t="s">
        <v>1103</v>
      </c>
      <c r="C393" s="7">
        <v>44327</v>
      </c>
      <c r="D393" s="2" t="s">
        <v>1</v>
      </c>
      <c r="E393" s="2">
        <v>6</v>
      </c>
      <c r="F393" s="2">
        <v>100</v>
      </c>
      <c r="G393" s="2">
        <v>101</v>
      </c>
      <c r="H393">
        <f t="shared" si="30"/>
        <v>100</v>
      </c>
      <c r="I393">
        <f>IF(H393-E393&gt;'Inputs and Outputs Part A'!$B$4,H393-E393-'Inputs and Outputs Part A'!$B$4,0)</f>
        <v>0</v>
      </c>
      <c r="J393">
        <f>'Inputs and Outputs Part A'!$B$5*'Data Sheet B'!H393-'Inputs and Outputs Part A'!$B$6*'Data Sheet B'!I393</f>
        <v>4000</v>
      </c>
      <c r="L393" s="6">
        <v>391</v>
      </c>
      <c r="M393" t="s">
        <v>1103</v>
      </c>
      <c r="N393" s="7">
        <v>44327</v>
      </c>
      <c r="O393" s="2" t="s">
        <v>1</v>
      </c>
      <c r="P393" s="2">
        <v>6</v>
      </c>
      <c r="Q393" s="2">
        <v>100</v>
      </c>
      <c r="R393" s="2">
        <v>102</v>
      </c>
      <c r="S393" s="2">
        <f t="shared" si="31"/>
        <v>100</v>
      </c>
      <c r="T393" s="2">
        <f>IF(S393-P393&gt;'Inputs and Outputs Part A'!$B$4,S393-P393-'Inputs and Outputs Part A'!$B$4,0)</f>
        <v>0</v>
      </c>
      <c r="V393" s="6">
        <v>391</v>
      </c>
      <c r="W393" t="s">
        <v>1103</v>
      </c>
      <c r="X393" s="7">
        <v>44327</v>
      </c>
      <c r="Y393" s="2" t="s">
        <v>1</v>
      </c>
      <c r="Z393" s="2">
        <v>6</v>
      </c>
      <c r="AA393" s="2">
        <v>100</v>
      </c>
      <c r="AB393" s="2">
        <v>102</v>
      </c>
      <c r="AC393" s="2">
        <f t="shared" si="32"/>
        <v>100</v>
      </c>
      <c r="AD393" s="2">
        <f>IF(AC393-Z393&gt;'Inputs and Outputs Part A'!$B$4,AC393-Z393-'Inputs and Outputs Part A'!$B$4,0)</f>
        <v>0</v>
      </c>
      <c r="AE393" s="2"/>
      <c r="AF393" t="s">
        <v>1103</v>
      </c>
      <c r="AG393" s="7">
        <v>44327</v>
      </c>
      <c r="AH393" s="2" t="s">
        <v>1</v>
      </c>
      <c r="AI393" s="2">
        <v>6</v>
      </c>
      <c r="AJ393" s="2">
        <v>100</v>
      </c>
      <c r="AK393" s="2">
        <v>102</v>
      </c>
      <c r="AL393" s="2">
        <f t="shared" si="33"/>
        <v>100</v>
      </c>
      <c r="AM393" s="2">
        <f>IF(AL393-AI393&gt;'Inputs and Outputs Part A'!$B$4,AL393-AI393-'Inputs and Outputs Part A'!$B$4,0)</f>
        <v>0</v>
      </c>
      <c r="AN393" s="8"/>
      <c r="AO393" t="s">
        <v>1103</v>
      </c>
      <c r="AP393" s="7">
        <v>44327</v>
      </c>
      <c r="AQ393" s="2" t="s">
        <v>1</v>
      </c>
      <c r="AR393" s="2">
        <v>6</v>
      </c>
      <c r="AS393" s="2">
        <v>100</v>
      </c>
      <c r="AT393" s="2">
        <v>102</v>
      </c>
      <c r="AU393" s="2">
        <f t="shared" si="34"/>
        <v>100</v>
      </c>
      <c r="AV393" s="2">
        <f>IF(AU393-AR393&gt;'Inputs and Outputs Part A'!$B$4,AU393-AR393-'Inputs and Outputs Part A'!$B$4,0)</f>
        <v>0</v>
      </c>
      <c r="AW393" s="2"/>
    </row>
    <row r="394" spans="1:49" x14ac:dyDescent="0.3">
      <c r="A394" s="6">
        <v>392</v>
      </c>
      <c r="B394" t="s">
        <v>1103</v>
      </c>
      <c r="C394" s="7">
        <v>44327</v>
      </c>
      <c r="D394" s="2" t="s">
        <v>3</v>
      </c>
      <c r="E394" s="2">
        <v>4</v>
      </c>
      <c r="F394" s="2">
        <v>102</v>
      </c>
      <c r="G394" s="2">
        <v>101</v>
      </c>
      <c r="H394">
        <f t="shared" si="30"/>
        <v>101</v>
      </c>
      <c r="I394">
        <f>IF(H394-E394&gt;'Inputs and Outputs Part A'!$B$4,H394-E394-'Inputs and Outputs Part A'!$B$4,0)</f>
        <v>0</v>
      </c>
      <c r="J394">
        <f>'Inputs and Outputs Part A'!$B$5*'Data Sheet B'!H394-'Inputs and Outputs Part A'!$B$6*'Data Sheet B'!I394</f>
        <v>4040</v>
      </c>
      <c r="L394" s="6">
        <v>392</v>
      </c>
      <c r="M394" t="s">
        <v>1103</v>
      </c>
      <c r="N394" s="7">
        <v>44327</v>
      </c>
      <c r="O394" s="2" t="s">
        <v>3</v>
      </c>
      <c r="P394" s="2">
        <v>4</v>
      </c>
      <c r="Q394" s="2">
        <v>102</v>
      </c>
      <c r="R394" s="2">
        <v>102</v>
      </c>
      <c r="S394" s="2">
        <f t="shared" si="31"/>
        <v>102</v>
      </c>
      <c r="T394" s="2">
        <f>IF(S394-P394&gt;'Inputs and Outputs Part A'!$B$4,S394-P394-'Inputs and Outputs Part A'!$B$4,0)</f>
        <v>0</v>
      </c>
      <c r="V394" s="6">
        <v>392</v>
      </c>
      <c r="W394" t="s">
        <v>1103</v>
      </c>
      <c r="X394" s="7">
        <v>44327</v>
      </c>
      <c r="Y394" s="2" t="s">
        <v>3</v>
      </c>
      <c r="Z394" s="2">
        <v>4</v>
      </c>
      <c r="AA394" s="2">
        <v>102</v>
      </c>
      <c r="AB394" s="2">
        <v>102</v>
      </c>
      <c r="AC394" s="2">
        <f t="shared" si="32"/>
        <v>102</v>
      </c>
      <c r="AD394" s="2">
        <f>IF(AC394-Z394&gt;'Inputs and Outputs Part A'!$B$4,AC394-Z394-'Inputs and Outputs Part A'!$B$4,0)</f>
        <v>0</v>
      </c>
      <c r="AE394" s="2"/>
      <c r="AF394" t="s">
        <v>1103</v>
      </c>
      <c r="AG394" s="7">
        <v>44327</v>
      </c>
      <c r="AH394" s="2" t="s">
        <v>3</v>
      </c>
      <c r="AI394" s="2">
        <v>4</v>
      </c>
      <c r="AJ394" s="2">
        <v>102</v>
      </c>
      <c r="AK394" s="2">
        <v>102</v>
      </c>
      <c r="AL394" s="2">
        <f t="shared" si="33"/>
        <v>102</v>
      </c>
      <c r="AM394" s="2">
        <f>IF(AL394-AI394&gt;'Inputs and Outputs Part A'!$B$4,AL394-AI394-'Inputs and Outputs Part A'!$B$4,0)</f>
        <v>0</v>
      </c>
      <c r="AN394" s="8"/>
      <c r="AO394" t="s">
        <v>1103</v>
      </c>
      <c r="AP394" s="7">
        <v>44327</v>
      </c>
      <c r="AQ394" s="2" t="s">
        <v>3</v>
      </c>
      <c r="AR394" s="2">
        <v>4</v>
      </c>
      <c r="AS394" s="2">
        <v>102</v>
      </c>
      <c r="AT394" s="2">
        <v>102</v>
      </c>
      <c r="AU394" s="2">
        <f t="shared" si="34"/>
        <v>102</v>
      </c>
      <c r="AV394" s="2">
        <f>IF(AU394-AR394&gt;'Inputs and Outputs Part A'!$B$4,AU394-AR394-'Inputs and Outputs Part A'!$B$4,0)</f>
        <v>0</v>
      </c>
      <c r="AW394" s="2"/>
    </row>
    <row r="395" spans="1:49" x14ac:dyDescent="0.3">
      <c r="A395" s="6">
        <v>393</v>
      </c>
      <c r="B395" t="s">
        <v>1103</v>
      </c>
      <c r="C395" s="7">
        <v>44327</v>
      </c>
      <c r="D395" s="2" t="s">
        <v>2</v>
      </c>
      <c r="E395" s="2">
        <v>3</v>
      </c>
      <c r="F395" s="2">
        <v>106</v>
      </c>
      <c r="G395" s="2">
        <v>101</v>
      </c>
      <c r="H395">
        <f t="shared" si="30"/>
        <v>101</v>
      </c>
      <c r="I395">
        <f>IF(H395-E395&gt;'Inputs and Outputs Part A'!$B$4,H395-E395-'Inputs and Outputs Part A'!$B$4,0)</f>
        <v>0</v>
      </c>
      <c r="J395">
        <f>'Inputs and Outputs Part A'!$B$5*'Data Sheet B'!H395-'Inputs and Outputs Part A'!$B$6*'Data Sheet B'!I395</f>
        <v>4040</v>
      </c>
      <c r="L395" s="6">
        <v>393</v>
      </c>
      <c r="M395" t="s">
        <v>1103</v>
      </c>
      <c r="N395" s="7">
        <v>44327</v>
      </c>
      <c r="O395" s="2" t="s">
        <v>2</v>
      </c>
      <c r="P395" s="2">
        <v>3</v>
      </c>
      <c r="Q395" s="2">
        <v>106</v>
      </c>
      <c r="R395" s="2">
        <v>102</v>
      </c>
      <c r="S395" s="2">
        <f t="shared" si="31"/>
        <v>102</v>
      </c>
      <c r="T395" s="2">
        <f>IF(S395-P395&gt;'Inputs and Outputs Part A'!$B$4,S395-P395-'Inputs and Outputs Part A'!$B$4,0)</f>
        <v>0</v>
      </c>
      <c r="V395" s="6">
        <v>393</v>
      </c>
      <c r="W395" t="s">
        <v>1103</v>
      </c>
      <c r="X395" s="7">
        <v>44327</v>
      </c>
      <c r="Y395" s="2" t="s">
        <v>2</v>
      </c>
      <c r="Z395" s="2">
        <v>3</v>
      </c>
      <c r="AA395" s="2">
        <v>106</v>
      </c>
      <c r="AB395" s="2">
        <v>102</v>
      </c>
      <c r="AC395" s="2">
        <f t="shared" si="32"/>
        <v>102</v>
      </c>
      <c r="AD395" s="2">
        <f>IF(AC395-Z395&gt;'Inputs and Outputs Part A'!$B$4,AC395-Z395-'Inputs and Outputs Part A'!$B$4,0)</f>
        <v>0</v>
      </c>
      <c r="AE395" s="2"/>
      <c r="AF395" t="s">
        <v>1103</v>
      </c>
      <c r="AG395" s="7">
        <v>44327</v>
      </c>
      <c r="AH395" s="2" t="s">
        <v>2</v>
      </c>
      <c r="AI395" s="2">
        <v>3</v>
      </c>
      <c r="AJ395" s="2">
        <v>106</v>
      </c>
      <c r="AK395" s="2">
        <v>102</v>
      </c>
      <c r="AL395" s="2">
        <f t="shared" si="33"/>
        <v>102</v>
      </c>
      <c r="AM395" s="2">
        <f>IF(AL395-AI395&gt;'Inputs and Outputs Part A'!$B$4,AL395-AI395-'Inputs and Outputs Part A'!$B$4,0)</f>
        <v>0</v>
      </c>
      <c r="AN395" s="8"/>
      <c r="AO395" t="s">
        <v>1103</v>
      </c>
      <c r="AP395" s="7">
        <v>44327</v>
      </c>
      <c r="AQ395" s="2" t="s">
        <v>2</v>
      </c>
      <c r="AR395" s="2">
        <v>3</v>
      </c>
      <c r="AS395" s="2">
        <v>106</v>
      </c>
      <c r="AT395" s="2">
        <v>102</v>
      </c>
      <c r="AU395" s="2">
        <f t="shared" si="34"/>
        <v>102</v>
      </c>
      <c r="AV395" s="2">
        <f>IF(AU395-AR395&gt;'Inputs and Outputs Part A'!$B$4,AU395-AR395-'Inputs and Outputs Part A'!$B$4,0)</f>
        <v>0</v>
      </c>
      <c r="AW395" s="2"/>
    </row>
    <row r="396" spans="1:49" x14ac:dyDescent="0.3">
      <c r="A396" s="6">
        <v>394</v>
      </c>
      <c r="B396" t="s">
        <v>1102</v>
      </c>
      <c r="C396" s="7">
        <v>44328</v>
      </c>
      <c r="D396" s="2" t="s">
        <v>1</v>
      </c>
      <c r="E396" s="2">
        <v>5</v>
      </c>
      <c r="F396" s="2">
        <v>108</v>
      </c>
      <c r="G396" s="2">
        <v>101</v>
      </c>
      <c r="H396">
        <f t="shared" si="30"/>
        <v>101</v>
      </c>
      <c r="I396">
        <f>IF(H396-E396&gt;'Inputs and Outputs Part A'!$B$4,H396-E396-'Inputs and Outputs Part A'!$B$4,0)</f>
        <v>0</v>
      </c>
      <c r="J396">
        <f>'Inputs and Outputs Part A'!$B$5*'Data Sheet B'!H396-'Inputs and Outputs Part A'!$B$6*'Data Sheet B'!I396</f>
        <v>4040</v>
      </c>
      <c r="L396" s="6">
        <v>394</v>
      </c>
      <c r="M396" t="s">
        <v>1102</v>
      </c>
      <c r="N396" s="7">
        <v>44328</v>
      </c>
      <c r="O396" s="2" t="s">
        <v>1</v>
      </c>
      <c r="P396" s="2">
        <v>5</v>
      </c>
      <c r="Q396" s="2">
        <v>108</v>
      </c>
      <c r="R396" s="2">
        <v>102</v>
      </c>
      <c r="S396" s="2">
        <f t="shared" si="31"/>
        <v>102</v>
      </c>
      <c r="T396" s="2">
        <f>IF(S396-P396&gt;'Inputs and Outputs Part A'!$B$4,S396-P396-'Inputs and Outputs Part A'!$B$4,0)</f>
        <v>0</v>
      </c>
      <c r="V396" s="6">
        <v>394</v>
      </c>
      <c r="W396" t="s">
        <v>1102</v>
      </c>
      <c r="X396" s="7">
        <v>44328</v>
      </c>
      <c r="Y396" s="2" t="s">
        <v>1</v>
      </c>
      <c r="Z396" s="2">
        <v>5</v>
      </c>
      <c r="AA396" s="2">
        <v>108</v>
      </c>
      <c r="AB396" s="2">
        <v>102</v>
      </c>
      <c r="AC396" s="2">
        <f t="shared" si="32"/>
        <v>102</v>
      </c>
      <c r="AD396" s="2">
        <f>IF(AC396-Z396&gt;'Inputs and Outputs Part A'!$B$4,AC396-Z396-'Inputs and Outputs Part A'!$B$4,0)</f>
        <v>0</v>
      </c>
      <c r="AE396" s="2"/>
      <c r="AF396" t="s">
        <v>1102</v>
      </c>
      <c r="AG396" s="7">
        <v>44328</v>
      </c>
      <c r="AH396" s="2" t="s">
        <v>1</v>
      </c>
      <c r="AI396" s="2">
        <v>5</v>
      </c>
      <c r="AJ396" s="2">
        <v>108</v>
      </c>
      <c r="AK396" s="2">
        <v>102</v>
      </c>
      <c r="AL396" s="2">
        <f t="shared" si="33"/>
        <v>102</v>
      </c>
      <c r="AM396" s="2">
        <f>IF(AL396-AI396&gt;'Inputs and Outputs Part A'!$B$4,AL396-AI396-'Inputs and Outputs Part A'!$B$4,0)</f>
        <v>0</v>
      </c>
      <c r="AN396" s="8"/>
      <c r="AO396" t="s">
        <v>1102</v>
      </c>
      <c r="AP396" s="7">
        <v>44328</v>
      </c>
      <c r="AQ396" s="2" t="s">
        <v>1</v>
      </c>
      <c r="AR396" s="2">
        <v>5</v>
      </c>
      <c r="AS396" s="2">
        <v>108</v>
      </c>
      <c r="AT396" s="2">
        <v>102</v>
      </c>
      <c r="AU396" s="2">
        <f t="shared" si="34"/>
        <v>102</v>
      </c>
      <c r="AV396" s="2">
        <f>IF(AU396-AR396&gt;'Inputs and Outputs Part A'!$B$4,AU396-AR396-'Inputs and Outputs Part A'!$B$4,0)</f>
        <v>0</v>
      </c>
      <c r="AW396" s="2"/>
    </row>
    <row r="397" spans="1:49" x14ac:dyDescent="0.3">
      <c r="A397" s="6">
        <v>395</v>
      </c>
      <c r="B397" t="s">
        <v>1102</v>
      </c>
      <c r="C397" s="7">
        <v>44328</v>
      </c>
      <c r="D397" s="2" t="s">
        <v>3</v>
      </c>
      <c r="E397" s="2">
        <v>3</v>
      </c>
      <c r="F397" s="2">
        <v>108</v>
      </c>
      <c r="G397" s="2">
        <v>101</v>
      </c>
      <c r="H397">
        <f t="shared" si="30"/>
        <v>101</v>
      </c>
      <c r="I397">
        <f>IF(H397-E397&gt;'Inputs and Outputs Part A'!$B$4,H397-E397-'Inputs and Outputs Part A'!$B$4,0)</f>
        <v>0</v>
      </c>
      <c r="J397">
        <f>'Inputs and Outputs Part A'!$B$5*'Data Sheet B'!H397-'Inputs and Outputs Part A'!$B$6*'Data Sheet B'!I397</f>
        <v>4040</v>
      </c>
      <c r="L397" s="6">
        <v>395</v>
      </c>
      <c r="M397" t="s">
        <v>1102</v>
      </c>
      <c r="N397" s="7">
        <v>44328</v>
      </c>
      <c r="O397" s="2" t="s">
        <v>3</v>
      </c>
      <c r="P397" s="2">
        <v>3</v>
      </c>
      <c r="Q397" s="2">
        <v>108</v>
      </c>
      <c r="R397" s="2">
        <v>102</v>
      </c>
      <c r="S397" s="2">
        <f t="shared" si="31"/>
        <v>102</v>
      </c>
      <c r="T397" s="2">
        <f>IF(S397-P397&gt;'Inputs and Outputs Part A'!$B$4,S397-P397-'Inputs and Outputs Part A'!$B$4,0)</f>
        <v>0</v>
      </c>
      <c r="V397" s="6">
        <v>395</v>
      </c>
      <c r="W397" t="s">
        <v>1102</v>
      </c>
      <c r="X397" s="7">
        <v>44328</v>
      </c>
      <c r="Y397" s="2" t="s">
        <v>3</v>
      </c>
      <c r="Z397" s="2">
        <v>3</v>
      </c>
      <c r="AA397" s="2">
        <v>108</v>
      </c>
      <c r="AB397" s="2">
        <v>102</v>
      </c>
      <c r="AC397" s="2">
        <f t="shared" si="32"/>
        <v>102</v>
      </c>
      <c r="AD397" s="2">
        <f>IF(AC397-Z397&gt;'Inputs and Outputs Part A'!$B$4,AC397-Z397-'Inputs and Outputs Part A'!$B$4,0)</f>
        <v>0</v>
      </c>
      <c r="AE397" s="2"/>
      <c r="AF397" t="s">
        <v>1102</v>
      </c>
      <c r="AG397" s="7">
        <v>44328</v>
      </c>
      <c r="AH397" s="2" t="s">
        <v>3</v>
      </c>
      <c r="AI397" s="2">
        <v>3</v>
      </c>
      <c r="AJ397" s="2">
        <v>108</v>
      </c>
      <c r="AK397" s="2">
        <v>102</v>
      </c>
      <c r="AL397" s="2">
        <f t="shared" si="33"/>
        <v>102</v>
      </c>
      <c r="AM397" s="2">
        <f>IF(AL397-AI397&gt;'Inputs and Outputs Part A'!$B$4,AL397-AI397-'Inputs and Outputs Part A'!$B$4,0)</f>
        <v>0</v>
      </c>
      <c r="AN397" s="8"/>
      <c r="AO397" t="s">
        <v>1102</v>
      </c>
      <c r="AP397" s="7">
        <v>44328</v>
      </c>
      <c r="AQ397" s="2" t="s">
        <v>3</v>
      </c>
      <c r="AR397" s="2">
        <v>3</v>
      </c>
      <c r="AS397" s="2">
        <v>108</v>
      </c>
      <c r="AT397" s="2">
        <v>102</v>
      </c>
      <c r="AU397" s="2">
        <f t="shared" si="34"/>
        <v>102</v>
      </c>
      <c r="AV397" s="2">
        <f>IF(AU397-AR397&gt;'Inputs and Outputs Part A'!$B$4,AU397-AR397-'Inputs and Outputs Part A'!$B$4,0)</f>
        <v>0</v>
      </c>
      <c r="AW397" s="2"/>
    </row>
    <row r="398" spans="1:49" x14ac:dyDescent="0.3">
      <c r="A398" s="6">
        <v>396</v>
      </c>
      <c r="B398" t="s">
        <v>1102</v>
      </c>
      <c r="C398" s="7">
        <v>44328</v>
      </c>
      <c r="D398" s="2" t="s">
        <v>2</v>
      </c>
      <c r="E398" s="2">
        <v>1</v>
      </c>
      <c r="F398" s="2">
        <v>105</v>
      </c>
      <c r="G398" s="2">
        <v>101</v>
      </c>
      <c r="H398">
        <f t="shared" si="30"/>
        <v>101</v>
      </c>
      <c r="I398">
        <f>IF(H398-E398&gt;'Inputs and Outputs Part A'!$B$4,H398-E398-'Inputs and Outputs Part A'!$B$4,0)</f>
        <v>0</v>
      </c>
      <c r="J398">
        <f>'Inputs and Outputs Part A'!$B$5*'Data Sheet B'!H398-'Inputs and Outputs Part A'!$B$6*'Data Sheet B'!I398</f>
        <v>4040</v>
      </c>
      <c r="L398" s="6">
        <v>396</v>
      </c>
      <c r="M398" t="s">
        <v>1102</v>
      </c>
      <c r="N398" s="7">
        <v>44328</v>
      </c>
      <c r="O398" s="2" t="s">
        <v>2</v>
      </c>
      <c r="P398" s="2">
        <v>1</v>
      </c>
      <c r="Q398" s="2">
        <v>105</v>
      </c>
      <c r="R398" s="2">
        <v>102</v>
      </c>
      <c r="S398" s="2">
        <f t="shared" si="31"/>
        <v>102</v>
      </c>
      <c r="T398" s="2">
        <f>IF(S398-P398&gt;'Inputs and Outputs Part A'!$B$4,S398-P398-'Inputs and Outputs Part A'!$B$4,0)</f>
        <v>1</v>
      </c>
      <c r="V398" s="6">
        <v>396</v>
      </c>
      <c r="W398" t="s">
        <v>1102</v>
      </c>
      <c r="X398" s="7">
        <v>44328</v>
      </c>
      <c r="Y398" s="2" t="s">
        <v>2</v>
      </c>
      <c r="Z398" s="2">
        <v>1</v>
      </c>
      <c r="AA398" s="2">
        <v>105</v>
      </c>
      <c r="AB398" s="2">
        <v>102</v>
      </c>
      <c r="AC398" s="2">
        <f t="shared" si="32"/>
        <v>102</v>
      </c>
      <c r="AD398" s="2">
        <f>IF(AC398-Z398&gt;'Inputs and Outputs Part A'!$B$4,AC398-Z398-'Inputs and Outputs Part A'!$B$4,0)</f>
        <v>1</v>
      </c>
      <c r="AE398" s="2"/>
      <c r="AF398" t="s">
        <v>1102</v>
      </c>
      <c r="AG398" s="7">
        <v>44328</v>
      </c>
      <c r="AH398" s="2" t="s">
        <v>2</v>
      </c>
      <c r="AI398" s="2">
        <v>1</v>
      </c>
      <c r="AJ398" s="2">
        <v>105</v>
      </c>
      <c r="AK398" s="2">
        <v>102</v>
      </c>
      <c r="AL398" s="2">
        <f t="shared" si="33"/>
        <v>102</v>
      </c>
      <c r="AM398" s="2">
        <f>IF(AL398-AI398&gt;'Inputs and Outputs Part A'!$B$4,AL398-AI398-'Inputs and Outputs Part A'!$B$4,0)</f>
        <v>1</v>
      </c>
      <c r="AN398" s="8"/>
      <c r="AO398" t="s">
        <v>1102</v>
      </c>
      <c r="AP398" s="7">
        <v>44328</v>
      </c>
      <c r="AQ398" s="2" t="s">
        <v>2</v>
      </c>
      <c r="AR398" s="2">
        <v>1</v>
      </c>
      <c r="AS398" s="2">
        <v>105</v>
      </c>
      <c r="AT398" s="2">
        <v>102</v>
      </c>
      <c r="AU398" s="2">
        <f t="shared" si="34"/>
        <v>102</v>
      </c>
      <c r="AV398" s="2">
        <f>IF(AU398-AR398&gt;'Inputs and Outputs Part A'!$B$4,AU398-AR398-'Inputs and Outputs Part A'!$B$4,0)</f>
        <v>1</v>
      </c>
      <c r="AW398" s="2"/>
    </row>
    <row r="399" spans="1:49" x14ac:dyDescent="0.3">
      <c r="A399" s="6">
        <v>397</v>
      </c>
      <c r="B399" t="s">
        <v>1100</v>
      </c>
      <c r="C399" s="7">
        <v>44329</v>
      </c>
      <c r="D399" s="2" t="s">
        <v>1</v>
      </c>
      <c r="E399" s="2">
        <v>3</v>
      </c>
      <c r="F399" s="2">
        <v>106</v>
      </c>
      <c r="G399" s="2">
        <v>101</v>
      </c>
      <c r="H399">
        <f t="shared" si="30"/>
        <v>101</v>
      </c>
      <c r="I399">
        <f>IF(H399-E399&gt;'Inputs and Outputs Part A'!$B$4,H399-E399-'Inputs and Outputs Part A'!$B$4,0)</f>
        <v>0</v>
      </c>
      <c r="J399">
        <f>'Inputs and Outputs Part A'!$B$5*'Data Sheet B'!H399-'Inputs and Outputs Part A'!$B$6*'Data Sheet B'!I399</f>
        <v>4040</v>
      </c>
      <c r="L399" s="6">
        <v>397</v>
      </c>
      <c r="M399" t="s">
        <v>1100</v>
      </c>
      <c r="N399" s="7">
        <v>44329</v>
      </c>
      <c r="O399" s="2" t="s">
        <v>1</v>
      </c>
      <c r="P399" s="2">
        <v>3</v>
      </c>
      <c r="Q399" s="2">
        <v>106</v>
      </c>
      <c r="R399" s="2">
        <v>102</v>
      </c>
      <c r="S399" s="2">
        <f t="shared" si="31"/>
        <v>102</v>
      </c>
      <c r="T399" s="2">
        <f>IF(S399-P399&gt;'Inputs and Outputs Part A'!$B$4,S399-P399-'Inputs and Outputs Part A'!$B$4,0)</f>
        <v>0</v>
      </c>
      <c r="V399" s="6">
        <v>397</v>
      </c>
      <c r="W399" t="s">
        <v>1100</v>
      </c>
      <c r="X399" s="7">
        <v>44329</v>
      </c>
      <c r="Y399" s="2" t="s">
        <v>1</v>
      </c>
      <c r="Z399" s="2">
        <v>3</v>
      </c>
      <c r="AA399" s="2">
        <v>106</v>
      </c>
      <c r="AB399" s="2">
        <v>102</v>
      </c>
      <c r="AC399" s="2">
        <f t="shared" si="32"/>
        <v>102</v>
      </c>
      <c r="AD399" s="2">
        <f>IF(AC399-Z399&gt;'Inputs and Outputs Part A'!$B$4,AC399-Z399-'Inputs and Outputs Part A'!$B$4,0)</f>
        <v>0</v>
      </c>
      <c r="AE399" s="2"/>
      <c r="AF399" t="s">
        <v>1100</v>
      </c>
      <c r="AG399" s="7">
        <v>44329</v>
      </c>
      <c r="AH399" s="2" t="s">
        <v>1</v>
      </c>
      <c r="AI399" s="2">
        <v>3</v>
      </c>
      <c r="AJ399" s="2">
        <v>106</v>
      </c>
      <c r="AK399" s="2">
        <v>102</v>
      </c>
      <c r="AL399" s="2">
        <f t="shared" si="33"/>
        <v>102</v>
      </c>
      <c r="AM399" s="2">
        <f>IF(AL399-AI399&gt;'Inputs and Outputs Part A'!$B$4,AL399-AI399-'Inputs and Outputs Part A'!$B$4,0)</f>
        <v>0</v>
      </c>
      <c r="AN399" s="8"/>
      <c r="AO399" t="s">
        <v>1100</v>
      </c>
      <c r="AP399" s="7">
        <v>44329</v>
      </c>
      <c r="AQ399" s="2" t="s">
        <v>1</v>
      </c>
      <c r="AR399" s="2">
        <v>3</v>
      </c>
      <c r="AS399" s="2">
        <v>106</v>
      </c>
      <c r="AT399" s="2">
        <v>102</v>
      </c>
      <c r="AU399" s="2">
        <f t="shared" si="34"/>
        <v>102</v>
      </c>
      <c r="AV399" s="2">
        <f>IF(AU399-AR399&gt;'Inputs and Outputs Part A'!$B$4,AU399-AR399-'Inputs and Outputs Part A'!$B$4,0)</f>
        <v>0</v>
      </c>
      <c r="AW399" s="2"/>
    </row>
    <row r="400" spans="1:49" x14ac:dyDescent="0.3">
      <c r="A400" s="6">
        <v>398</v>
      </c>
      <c r="B400" t="s">
        <v>1100</v>
      </c>
      <c r="C400" s="7">
        <v>44329</v>
      </c>
      <c r="D400" s="2" t="s">
        <v>3</v>
      </c>
      <c r="E400" s="2">
        <v>0</v>
      </c>
      <c r="F400" s="2">
        <v>100</v>
      </c>
      <c r="G400" s="2">
        <v>101</v>
      </c>
      <c r="H400">
        <f t="shared" si="30"/>
        <v>100</v>
      </c>
      <c r="I400">
        <f>IF(H400-E400&gt;'Inputs and Outputs Part A'!$B$4,H400-E400-'Inputs and Outputs Part A'!$B$4,0)</f>
        <v>0</v>
      </c>
      <c r="J400">
        <f>'Inputs and Outputs Part A'!$B$5*'Data Sheet B'!H400-'Inputs and Outputs Part A'!$B$6*'Data Sheet B'!I400</f>
        <v>4000</v>
      </c>
      <c r="L400" s="6">
        <v>398</v>
      </c>
      <c r="M400" t="s">
        <v>1100</v>
      </c>
      <c r="N400" s="7">
        <v>44329</v>
      </c>
      <c r="O400" s="2" t="s">
        <v>3</v>
      </c>
      <c r="P400" s="2">
        <v>0</v>
      </c>
      <c r="Q400" s="2">
        <v>100</v>
      </c>
      <c r="R400" s="2">
        <v>102</v>
      </c>
      <c r="S400" s="2">
        <f t="shared" si="31"/>
        <v>100</v>
      </c>
      <c r="T400" s="2">
        <f>IF(S400-P400&gt;'Inputs and Outputs Part A'!$B$4,S400-P400-'Inputs and Outputs Part A'!$B$4,0)</f>
        <v>0</v>
      </c>
      <c r="V400" s="6">
        <v>398</v>
      </c>
      <c r="W400" t="s">
        <v>1100</v>
      </c>
      <c r="X400" s="7">
        <v>44329</v>
      </c>
      <c r="Y400" s="2" t="s">
        <v>3</v>
      </c>
      <c r="Z400" s="2">
        <v>0</v>
      </c>
      <c r="AA400" s="2">
        <v>100</v>
      </c>
      <c r="AB400" s="2">
        <v>102</v>
      </c>
      <c r="AC400" s="2">
        <f t="shared" si="32"/>
        <v>100</v>
      </c>
      <c r="AD400" s="2">
        <f>IF(AC400-Z400&gt;'Inputs and Outputs Part A'!$B$4,AC400-Z400-'Inputs and Outputs Part A'!$B$4,0)</f>
        <v>0</v>
      </c>
      <c r="AE400" s="2"/>
      <c r="AF400" t="s">
        <v>1100</v>
      </c>
      <c r="AG400" s="7">
        <v>44329</v>
      </c>
      <c r="AH400" s="2" t="s">
        <v>3</v>
      </c>
      <c r="AI400" s="2">
        <v>0</v>
      </c>
      <c r="AJ400" s="2">
        <v>100</v>
      </c>
      <c r="AK400" s="2">
        <v>102</v>
      </c>
      <c r="AL400" s="2">
        <f t="shared" si="33"/>
        <v>100</v>
      </c>
      <c r="AM400" s="2">
        <f>IF(AL400-AI400&gt;'Inputs and Outputs Part A'!$B$4,AL400-AI400-'Inputs and Outputs Part A'!$B$4,0)</f>
        <v>0</v>
      </c>
      <c r="AN400" s="8"/>
      <c r="AO400" t="s">
        <v>1100</v>
      </c>
      <c r="AP400" s="7">
        <v>44329</v>
      </c>
      <c r="AQ400" s="2" t="s">
        <v>3</v>
      </c>
      <c r="AR400" s="2">
        <v>0</v>
      </c>
      <c r="AS400" s="2">
        <v>100</v>
      </c>
      <c r="AT400" s="2">
        <v>102</v>
      </c>
      <c r="AU400" s="2">
        <f t="shared" si="34"/>
        <v>100</v>
      </c>
      <c r="AV400" s="2">
        <f>IF(AU400-AR400&gt;'Inputs and Outputs Part A'!$B$4,AU400-AR400-'Inputs and Outputs Part A'!$B$4,0)</f>
        <v>0</v>
      </c>
      <c r="AW400" s="2"/>
    </row>
    <row r="401" spans="1:49" x14ac:dyDescent="0.3">
      <c r="A401" s="6">
        <v>399</v>
      </c>
      <c r="B401" t="s">
        <v>1100</v>
      </c>
      <c r="C401" s="7">
        <v>44329</v>
      </c>
      <c r="D401" s="2" t="s">
        <v>2</v>
      </c>
      <c r="E401" s="2">
        <v>1</v>
      </c>
      <c r="F401" s="2">
        <v>103</v>
      </c>
      <c r="G401" s="2">
        <v>101</v>
      </c>
      <c r="H401">
        <f t="shared" si="30"/>
        <v>101</v>
      </c>
      <c r="I401">
        <f>IF(H401-E401&gt;'Inputs and Outputs Part A'!$B$4,H401-E401-'Inputs and Outputs Part A'!$B$4,0)</f>
        <v>0</v>
      </c>
      <c r="J401">
        <f>'Inputs and Outputs Part A'!$B$5*'Data Sheet B'!H401-'Inputs and Outputs Part A'!$B$6*'Data Sheet B'!I401</f>
        <v>4040</v>
      </c>
      <c r="L401" s="6">
        <v>399</v>
      </c>
      <c r="M401" t="s">
        <v>1100</v>
      </c>
      <c r="N401" s="7">
        <v>44329</v>
      </c>
      <c r="O401" s="2" t="s">
        <v>2</v>
      </c>
      <c r="P401" s="2">
        <v>1</v>
      </c>
      <c r="Q401" s="2">
        <v>103</v>
      </c>
      <c r="R401" s="2">
        <v>102</v>
      </c>
      <c r="S401" s="2">
        <f t="shared" si="31"/>
        <v>102</v>
      </c>
      <c r="T401" s="2">
        <f>IF(S401-P401&gt;'Inputs and Outputs Part A'!$B$4,S401-P401-'Inputs and Outputs Part A'!$B$4,0)</f>
        <v>1</v>
      </c>
      <c r="V401" s="6">
        <v>399</v>
      </c>
      <c r="W401" t="s">
        <v>1100</v>
      </c>
      <c r="X401" s="7">
        <v>44329</v>
      </c>
      <c r="Y401" s="2" t="s">
        <v>2</v>
      </c>
      <c r="Z401" s="2">
        <v>1</v>
      </c>
      <c r="AA401" s="2">
        <v>103</v>
      </c>
      <c r="AB401" s="2">
        <v>102</v>
      </c>
      <c r="AC401" s="2">
        <f t="shared" si="32"/>
        <v>102</v>
      </c>
      <c r="AD401" s="2">
        <f>IF(AC401-Z401&gt;'Inputs and Outputs Part A'!$B$4,AC401-Z401-'Inputs and Outputs Part A'!$B$4,0)</f>
        <v>1</v>
      </c>
      <c r="AE401" s="2"/>
      <c r="AF401" t="s">
        <v>1100</v>
      </c>
      <c r="AG401" s="7">
        <v>44329</v>
      </c>
      <c r="AH401" s="2" t="s">
        <v>2</v>
      </c>
      <c r="AI401" s="2">
        <v>1</v>
      </c>
      <c r="AJ401" s="2">
        <v>103</v>
      </c>
      <c r="AK401" s="2">
        <v>102</v>
      </c>
      <c r="AL401" s="2">
        <f t="shared" si="33"/>
        <v>102</v>
      </c>
      <c r="AM401" s="2">
        <f>IF(AL401-AI401&gt;'Inputs and Outputs Part A'!$B$4,AL401-AI401-'Inputs and Outputs Part A'!$B$4,0)</f>
        <v>1</v>
      </c>
      <c r="AN401" s="8"/>
      <c r="AO401" t="s">
        <v>1100</v>
      </c>
      <c r="AP401" s="7">
        <v>44329</v>
      </c>
      <c r="AQ401" s="2" t="s">
        <v>2</v>
      </c>
      <c r="AR401" s="2">
        <v>1</v>
      </c>
      <c r="AS401" s="2">
        <v>103</v>
      </c>
      <c r="AT401" s="2">
        <v>102</v>
      </c>
      <c r="AU401" s="2">
        <f t="shared" si="34"/>
        <v>102</v>
      </c>
      <c r="AV401" s="2">
        <f>IF(AU401-AR401&gt;'Inputs and Outputs Part A'!$B$4,AU401-AR401-'Inputs and Outputs Part A'!$B$4,0)</f>
        <v>1</v>
      </c>
      <c r="AW401" s="2"/>
    </row>
    <row r="402" spans="1:49" x14ac:dyDescent="0.3">
      <c r="A402" s="6">
        <v>400</v>
      </c>
      <c r="B402" t="s">
        <v>1101</v>
      </c>
      <c r="C402" s="7">
        <v>44330</v>
      </c>
      <c r="D402" s="2" t="s">
        <v>1</v>
      </c>
      <c r="E402" s="2">
        <v>1</v>
      </c>
      <c r="F402" s="2">
        <v>100</v>
      </c>
      <c r="G402" s="2">
        <v>101</v>
      </c>
      <c r="H402">
        <f t="shared" si="30"/>
        <v>100</v>
      </c>
      <c r="I402">
        <f>IF(H402-E402&gt;'Inputs and Outputs Part A'!$B$4,H402-E402-'Inputs and Outputs Part A'!$B$4,0)</f>
        <v>0</v>
      </c>
      <c r="J402">
        <f>'Inputs and Outputs Part A'!$B$5*'Data Sheet B'!H402-'Inputs and Outputs Part A'!$B$6*'Data Sheet B'!I402</f>
        <v>4000</v>
      </c>
      <c r="L402" s="6">
        <v>400</v>
      </c>
      <c r="M402" t="s">
        <v>1101</v>
      </c>
      <c r="N402" s="7">
        <v>44330</v>
      </c>
      <c r="O402" s="2" t="s">
        <v>1</v>
      </c>
      <c r="P402" s="2">
        <v>1</v>
      </c>
      <c r="Q402" s="2">
        <v>100</v>
      </c>
      <c r="R402" s="2">
        <v>102</v>
      </c>
      <c r="S402" s="2">
        <f t="shared" si="31"/>
        <v>100</v>
      </c>
      <c r="T402" s="2">
        <f>IF(S402-P402&gt;'Inputs and Outputs Part A'!$B$4,S402-P402-'Inputs and Outputs Part A'!$B$4,0)</f>
        <v>0</v>
      </c>
      <c r="V402" s="6">
        <v>400</v>
      </c>
      <c r="W402" t="s">
        <v>1101</v>
      </c>
      <c r="X402" s="7">
        <v>44330</v>
      </c>
      <c r="Y402" s="2" t="s">
        <v>1</v>
      </c>
      <c r="Z402" s="2">
        <v>1</v>
      </c>
      <c r="AA402" s="2">
        <v>100</v>
      </c>
      <c r="AB402" s="2">
        <v>102</v>
      </c>
      <c r="AC402" s="2">
        <f t="shared" si="32"/>
        <v>100</v>
      </c>
      <c r="AD402" s="2">
        <f>IF(AC402-Z402&gt;'Inputs and Outputs Part A'!$B$4,AC402-Z402-'Inputs and Outputs Part A'!$B$4,0)</f>
        <v>0</v>
      </c>
      <c r="AE402" s="2"/>
      <c r="AF402" t="s">
        <v>1101</v>
      </c>
      <c r="AG402" s="7">
        <v>44330</v>
      </c>
      <c r="AH402" s="2" t="s">
        <v>1</v>
      </c>
      <c r="AI402" s="2">
        <v>1</v>
      </c>
      <c r="AJ402" s="2">
        <v>100</v>
      </c>
      <c r="AK402" s="2">
        <v>102</v>
      </c>
      <c r="AL402" s="2">
        <f t="shared" si="33"/>
        <v>100</v>
      </c>
      <c r="AM402" s="2">
        <f>IF(AL402-AI402&gt;'Inputs and Outputs Part A'!$B$4,AL402-AI402-'Inputs and Outputs Part A'!$B$4,0)</f>
        <v>0</v>
      </c>
      <c r="AN402" s="8"/>
      <c r="AO402" t="s">
        <v>1101</v>
      </c>
      <c r="AP402" s="7">
        <v>44330</v>
      </c>
      <c r="AQ402" s="2" t="s">
        <v>1</v>
      </c>
      <c r="AR402" s="2">
        <v>1</v>
      </c>
      <c r="AS402" s="2">
        <v>100</v>
      </c>
      <c r="AT402" s="2">
        <v>102</v>
      </c>
      <c r="AU402" s="2">
        <f t="shared" si="34"/>
        <v>100</v>
      </c>
      <c r="AV402" s="2">
        <f>IF(AU402-AR402&gt;'Inputs and Outputs Part A'!$B$4,AU402-AR402-'Inputs and Outputs Part A'!$B$4,0)</f>
        <v>0</v>
      </c>
      <c r="AW402" s="2"/>
    </row>
    <row r="403" spans="1:49" x14ac:dyDescent="0.3">
      <c r="A403" s="6">
        <v>401</v>
      </c>
      <c r="B403" t="s">
        <v>1101</v>
      </c>
      <c r="C403" s="7">
        <v>44330</v>
      </c>
      <c r="D403" s="2" t="s">
        <v>3</v>
      </c>
      <c r="E403" s="2">
        <v>2</v>
      </c>
      <c r="F403" s="2">
        <v>109</v>
      </c>
      <c r="G403" s="2">
        <v>101</v>
      </c>
      <c r="H403">
        <f t="shared" si="30"/>
        <v>101</v>
      </c>
      <c r="I403">
        <f>IF(H403-E403&gt;'Inputs and Outputs Part A'!$B$4,H403-E403-'Inputs and Outputs Part A'!$B$4,0)</f>
        <v>0</v>
      </c>
      <c r="J403">
        <f>'Inputs and Outputs Part A'!$B$5*'Data Sheet B'!H403-'Inputs and Outputs Part A'!$B$6*'Data Sheet B'!I403</f>
        <v>4040</v>
      </c>
      <c r="L403" s="6">
        <v>401</v>
      </c>
      <c r="M403" t="s">
        <v>1101</v>
      </c>
      <c r="N403" s="7">
        <v>44330</v>
      </c>
      <c r="O403" s="2" t="s">
        <v>3</v>
      </c>
      <c r="P403" s="2">
        <v>2</v>
      </c>
      <c r="Q403" s="2">
        <v>109</v>
      </c>
      <c r="R403" s="2">
        <v>102</v>
      </c>
      <c r="S403" s="2">
        <f t="shared" si="31"/>
        <v>102</v>
      </c>
      <c r="T403" s="2">
        <f>IF(S403-P403&gt;'Inputs and Outputs Part A'!$B$4,S403-P403-'Inputs and Outputs Part A'!$B$4,0)</f>
        <v>0</v>
      </c>
      <c r="V403" s="6">
        <v>401</v>
      </c>
      <c r="W403" t="s">
        <v>1101</v>
      </c>
      <c r="X403" s="7">
        <v>44330</v>
      </c>
      <c r="Y403" s="2" t="s">
        <v>3</v>
      </c>
      <c r="Z403" s="2">
        <v>2</v>
      </c>
      <c r="AA403" s="2">
        <v>109</v>
      </c>
      <c r="AB403" s="2">
        <v>102</v>
      </c>
      <c r="AC403" s="2">
        <f t="shared" si="32"/>
        <v>102</v>
      </c>
      <c r="AD403" s="2">
        <f>IF(AC403-Z403&gt;'Inputs and Outputs Part A'!$B$4,AC403-Z403-'Inputs and Outputs Part A'!$B$4,0)</f>
        <v>0</v>
      </c>
      <c r="AE403" s="2"/>
      <c r="AF403" t="s">
        <v>1101</v>
      </c>
      <c r="AG403" s="7">
        <v>44330</v>
      </c>
      <c r="AH403" s="2" t="s">
        <v>3</v>
      </c>
      <c r="AI403" s="2">
        <v>2</v>
      </c>
      <c r="AJ403" s="2">
        <v>109</v>
      </c>
      <c r="AK403" s="2">
        <v>102</v>
      </c>
      <c r="AL403" s="2">
        <f t="shared" si="33"/>
        <v>102</v>
      </c>
      <c r="AM403" s="2">
        <f>IF(AL403-AI403&gt;'Inputs and Outputs Part A'!$B$4,AL403-AI403-'Inputs and Outputs Part A'!$B$4,0)</f>
        <v>0</v>
      </c>
      <c r="AN403" s="8"/>
      <c r="AO403" t="s">
        <v>1101</v>
      </c>
      <c r="AP403" s="7">
        <v>44330</v>
      </c>
      <c r="AQ403" s="2" t="s">
        <v>3</v>
      </c>
      <c r="AR403" s="2">
        <v>2</v>
      </c>
      <c r="AS403" s="2">
        <v>109</v>
      </c>
      <c r="AT403" s="2">
        <v>102</v>
      </c>
      <c r="AU403" s="2">
        <f t="shared" si="34"/>
        <v>102</v>
      </c>
      <c r="AV403" s="2">
        <f>IF(AU403-AR403&gt;'Inputs and Outputs Part A'!$B$4,AU403-AR403-'Inputs and Outputs Part A'!$B$4,0)</f>
        <v>0</v>
      </c>
      <c r="AW403" s="2"/>
    </row>
    <row r="404" spans="1:49" x14ac:dyDescent="0.3">
      <c r="A404" s="6">
        <v>402</v>
      </c>
      <c r="B404" t="s">
        <v>1101</v>
      </c>
      <c r="C404" s="7">
        <v>44330</v>
      </c>
      <c r="D404" s="2" t="s">
        <v>2</v>
      </c>
      <c r="E404" s="2">
        <v>2</v>
      </c>
      <c r="F404" s="2">
        <v>107</v>
      </c>
      <c r="G404" s="2">
        <v>101</v>
      </c>
      <c r="H404">
        <f t="shared" si="30"/>
        <v>101</v>
      </c>
      <c r="I404">
        <f>IF(H404-E404&gt;'Inputs and Outputs Part A'!$B$4,H404-E404-'Inputs and Outputs Part A'!$B$4,0)</f>
        <v>0</v>
      </c>
      <c r="J404">
        <f>'Inputs and Outputs Part A'!$B$5*'Data Sheet B'!H404-'Inputs and Outputs Part A'!$B$6*'Data Sheet B'!I404</f>
        <v>4040</v>
      </c>
      <c r="L404" s="6">
        <v>402</v>
      </c>
      <c r="M404" t="s">
        <v>1101</v>
      </c>
      <c r="N404" s="7">
        <v>44330</v>
      </c>
      <c r="O404" s="2" t="s">
        <v>2</v>
      </c>
      <c r="P404" s="2">
        <v>2</v>
      </c>
      <c r="Q404" s="2">
        <v>107</v>
      </c>
      <c r="R404" s="2">
        <v>102</v>
      </c>
      <c r="S404" s="2">
        <f t="shared" si="31"/>
        <v>102</v>
      </c>
      <c r="T404" s="2">
        <f>IF(S404-P404&gt;'Inputs and Outputs Part A'!$B$4,S404-P404-'Inputs and Outputs Part A'!$B$4,0)</f>
        <v>0</v>
      </c>
      <c r="V404" s="6">
        <v>402</v>
      </c>
      <c r="W404" t="s">
        <v>1101</v>
      </c>
      <c r="X404" s="7">
        <v>44330</v>
      </c>
      <c r="Y404" s="2" t="s">
        <v>2</v>
      </c>
      <c r="Z404" s="2">
        <v>2</v>
      </c>
      <c r="AA404" s="2">
        <v>107</v>
      </c>
      <c r="AB404" s="2">
        <v>102</v>
      </c>
      <c r="AC404" s="2">
        <f t="shared" si="32"/>
        <v>102</v>
      </c>
      <c r="AD404" s="2">
        <f>IF(AC404-Z404&gt;'Inputs and Outputs Part A'!$B$4,AC404-Z404-'Inputs and Outputs Part A'!$B$4,0)</f>
        <v>0</v>
      </c>
      <c r="AE404" s="2"/>
      <c r="AF404" t="s">
        <v>1101</v>
      </c>
      <c r="AG404" s="7">
        <v>44330</v>
      </c>
      <c r="AH404" s="2" t="s">
        <v>2</v>
      </c>
      <c r="AI404" s="2">
        <v>2</v>
      </c>
      <c r="AJ404" s="2">
        <v>107</v>
      </c>
      <c r="AK404" s="2">
        <v>102</v>
      </c>
      <c r="AL404" s="2">
        <f t="shared" si="33"/>
        <v>102</v>
      </c>
      <c r="AM404" s="2">
        <f>IF(AL404-AI404&gt;'Inputs and Outputs Part A'!$B$4,AL404-AI404-'Inputs and Outputs Part A'!$B$4,0)</f>
        <v>0</v>
      </c>
      <c r="AN404" s="8"/>
      <c r="AO404" t="s">
        <v>1101</v>
      </c>
      <c r="AP404" s="7">
        <v>44330</v>
      </c>
      <c r="AQ404" s="2" t="s">
        <v>2</v>
      </c>
      <c r="AR404" s="2">
        <v>2</v>
      </c>
      <c r="AS404" s="2">
        <v>107</v>
      </c>
      <c r="AT404" s="2">
        <v>102</v>
      </c>
      <c r="AU404" s="2">
        <f t="shared" si="34"/>
        <v>102</v>
      </c>
      <c r="AV404" s="2">
        <f>IF(AU404-AR404&gt;'Inputs and Outputs Part A'!$B$4,AU404-AR404-'Inputs and Outputs Part A'!$B$4,0)</f>
        <v>0</v>
      </c>
      <c r="AW404" s="2"/>
    </row>
    <row r="405" spans="1:49" x14ac:dyDescent="0.3">
      <c r="A405" s="6">
        <v>403</v>
      </c>
      <c r="B405" t="s">
        <v>1106</v>
      </c>
      <c r="C405" s="7">
        <v>44331</v>
      </c>
      <c r="D405" s="2" t="s">
        <v>1</v>
      </c>
      <c r="E405" s="2">
        <v>5</v>
      </c>
      <c r="F405" s="2">
        <v>103</v>
      </c>
      <c r="G405" s="2">
        <v>101</v>
      </c>
      <c r="H405">
        <f t="shared" si="30"/>
        <v>101</v>
      </c>
      <c r="I405">
        <f>IF(H405-E405&gt;'Inputs and Outputs Part A'!$B$4,H405-E405-'Inputs and Outputs Part A'!$B$4,0)</f>
        <v>0</v>
      </c>
      <c r="J405">
        <f>'Inputs and Outputs Part A'!$B$5*'Data Sheet B'!H405-'Inputs and Outputs Part A'!$B$6*'Data Sheet B'!I405</f>
        <v>4040</v>
      </c>
      <c r="L405" s="6">
        <v>403</v>
      </c>
      <c r="M405" t="s">
        <v>1106</v>
      </c>
      <c r="N405" s="7">
        <v>44331</v>
      </c>
      <c r="O405" s="2" t="s">
        <v>1</v>
      </c>
      <c r="P405" s="2">
        <v>5</v>
      </c>
      <c r="Q405" s="2">
        <v>103</v>
      </c>
      <c r="R405" s="2">
        <v>102</v>
      </c>
      <c r="S405" s="2">
        <f t="shared" si="31"/>
        <v>102</v>
      </c>
      <c r="T405" s="2">
        <f>IF(S405-P405&gt;'Inputs and Outputs Part A'!$B$4,S405-P405-'Inputs and Outputs Part A'!$B$4,0)</f>
        <v>0</v>
      </c>
      <c r="V405" s="6">
        <v>403</v>
      </c>
      <c r="W405" t="s">
        <v>1106</v>
      </c>
      <c r="X405" s="7">
        <v>44331</v>
      </c>
      <c r="Y405" s="2" t="s">
        <v>1</v>
      </c>
      <c r="Z405" s="2">
        <v>5</v>
      </c>
      <c r="AA405" s="2">
        <v>103</v>
      </c>
      <c r="AB405" s="2">
        <v>102</v>
      </c>
      <c r="AC405" s="2">
        <f t="shared" si="32"/>
        <v>102</v>
      </c>
      <c r="AD405" s="2">
        <f>IF(AC405-Z405&gt;'Inputs and Outputs Part A'!$B$4,AC405-Z405-'Inputs and Outputs Part A'!$B$4,0)</f>
        <v>0</v>
      </c>
      <c r="AE405" s="2"/>
      <c r="AF405" t="s">
        <v>1106</v>
      </c>
      <c r="AG405" s="7">
        <v>44331</v>
      </c>
      <c r="AH405" s="2" t="s">
        <v>1</v>
      </c>
      <c r="AI405" s="2">
        <v>5</v>
      </c>
      <c r="AJ405" s="2">
        <v>103</v>
      </c>
      <c r="AK405" s="2">
        <v>102</v>
      </c>
      <c r="AL405" s="2">
        <f t="shared" si="33"/>
        <v>102</v>
      </c>
      <c r="AM405" s="2">
        <f>IF(AL405-AI405&gt;'Inputs and Outputs Part A'!$B$4,AL405-AI405-'Inputs and Outputs Part A'!$B$4,0)</f>
        <v>0</v>
      </c>
      <c r="AN405" s="8"/>
      <c r="AO405" t="s">
        <v>1106</v>
      </c>
      <c r="AP405" s="7">
        <v>44331</v>
      </c>
      <c r="AQ405" s="2" t="s">
        <v>1</v>
      </c>
      <c r="AR405" s="2">
        <v>5</v>
      </c>
      <c r="AS405" s="2">
        <v>103</v>
      </c>
      <c r="AT405" s="2">
        <v>102</v>
      </c>
      <c r="AU405" s="2">
        <f t="shared" si="34"/>
        <v>102</v>
      </c>
      <c r="AV405" s="2">
        <f>IF(AU405-AR405&gt;'Inputs and Outputs Part A'!$B$4,AU405-AR405-'Inputs and Outputs Part A'!$B$4,0)</f>
        <v>0</v>
      </c>
      <c r="AW405" s="2"/>
    </row>
    <row r="406" spans="1:49" x14ac:dyDescent="0.3">
      <c r="A406" s="6">
        <v>404</v>
      </c>
      <c r="B406" t="s">
        <v>1106</v>
      </c>
      <c r="C406" s="7">
        <v>44331</v>
      </c>
      <c r="D406" s="2" t="s">
        <v>3</v>
      </c>
      <c r="E406" s="2">
        <v>2</v>
      </c>
      <c r="F406" s="2">
        <v>104</v>
      </c>
      <c r="G406" s="2">
        <v>101</v>
      </c>
      <c r="H406">
        <f t="shared" si="30"/>
        <v>101</v>
      </c>
      <c r="I406">
        <f>IF(H406-E406&gt;'Inputs and Outputs Part A'!$B$4,H406-E406-'Inputs and Outputs Part A'!$B$4,0)</f>
        <v>0</v>
      </c>
      <c r="J406">
        <f>'Inputs and Outputs Part A'!$B$5*'Data Sheet B'!H406-'Inputs and Outputs Part A'!$B$6*'Data Sheet B'!I406</f>
        <v>4040</v>
      </c>
      <c r="L406" s="6">
        <v>404</v>
      </c>
      <c r="M406" t="s">
        <v>1106</v>
      </c>
      <c r="N406" s="7">
        <v>44331</v>
      </c>
      <c r="O406" s="2" t="s">
        <v>3</v>
      </c>
      <c r="P406" s="2">
        <v>2</v>
      </c>
      <c r="Q406" s="2">
        <v>104</v>
      </c>
      <c r="R406" s="2">
        <v>102</v>
      </c>
      <c r="S406" s="2">
        <f t="shared" si="31"/>
        <v>102</v>
      </c>
      <c r="T406" s="2">
        <f>IF(S406-P406&gt;'Inputs and Outputs Part A'!$B$4,S406-P406-'Inputs and Outputs Part A'!$B$4,0)</f>
        <v>0</v>
      </c>
      <c r="V406" s="6">
        <v>404</v>
      </c>
      <c r="W406" t="s">
        <v>1106</v>
      </c>
      <c r="X406" s="7">
        <v>44331</v>
      </c>
      <c r="Y406" s="2" t="s">
        <v>3</v>
      </c>
      <c r="Z406" s="2">
        <v>2</v>
      </c>
      <c r="AA406" s="2">
        <v>104</v>
      </c>
      <c r="AB406" s="2">
        <v>102</v>
      </c>
      <c r="AC406" s="2">
        <f t="shared" si="32"/>
        <v>102</v>
      </c>
      <c r="AD406" s="2">
        <f>IF(AC406-Z406&gt;'Inputs and Outputs Part A'!$B$4,AC406-Z406-'Inputs and Outputs Part A'!$B$4,0)</f>
        <v>0</v>
      </c>
      <c r="AE406" s="2"/>
      <c r="AF406" t="s">
        <v>1106</v>
      </c>
      <c r="AG406" s="7">
        <v>44331</v>
      </c>
      <c r="AH406" s="2" t="s">
        <v>3</v>
      </c>
      <c r="AI406" s="2">
        <v>2</v>
      </c>
      <c r="AJ406" s="2">
        <v>104</v>
      </c>
      <c r="AK406" s="2">
        <v>102</v>
      </c>
      <c r="AL406" s="2">
        <f t="shared" si="33"/>
        <v>102</v>
      </c>
      <c r="AM406" s="2">
        <f>IF(AL406-AI406&gt;'Inputs and Outputs Part A'!$B$4,AL406-AI406-'Inputs and Outputs Part A'!$B$4,0)</f>
        <v>0</v>
      </c>
      <c r="AN406" s="8"/>
      <c r="AO406" t="s">
        <v>1106</v>
      </c>
      <c r="AP406" s="7">
        <v>44331</v>
      </c>
      <c r="AQ406" s="2" t="s">
        <v>3</v>
      </c>
      <c r="AR406" s="2">
        <v>2</v>
      </c>
      <c r="AS406" s="2">
        <v>104</v>
      </c>
      <c r="AT406" s="2">
        <v>102</v>
      </c>
      <c r="AU406" s="2">
        <f t="shared" si="34"/>
        <v>102</v>
      </c>
      <c r="AV406" s="2">
        <f>IF(AU406-AR406&gt;'Inputs and Outputs Part A'!$B$4,AU406-AR406-'Inputs and Outputs Part A'!$B$4,0)</f>
        <v>0</v>
      </c>
      <c r="AW406" s="2"/>
    </row>
    <row r="407" spans="1:49" x14ac:dyDescent="0.3">
      <c r="A407" s="6">
        <v>405</v>
      </c>
      <c r="B407" t="s">
        <v>1106</v>
      </c>
      <c r="C407" s="7">
        <v>44331</v>
      </c>
      <c r="D407" s="2" t="s">
        <v>2</v>
      </c>
      <c r="E407" s="2">
        <v>0</v>
      </c>
      <c r="F407" s="2">
        <v>93</v>
      </c>
      <c r="G407" s="2">
        <v>101</v>
      </c>
      <c r="H407">
        <f t="shared" si="30"/>
        <v>93</v>
      </c>
      <c r="I407">
        <f>IF(H407-E407&gt;'Inputs and Outputs Part A'!$B$4,H407-E407-'Inputs and Outputs Part A'!$B$4,0)</f>
        <v>0</v>
      </c>
      <c r="J407">
        <f>'Inputs and Outputs Part A'!$B$5*'Data Sheet B'!H407-'Inputs and Outputs Part A'!$B$6*'Data Sheet B'!I407</f>
        <v>3720</v>
      </c>
      <c r="L407" s="6">
        <v>405</v>
      </c>
      <c r="M407" t="s">
        <v>1106</v>
      </c>
      <c r="N407" s="7">
        <v>44331</v>
      </c>
      <c r="O407" s="2" t="s">
        <v>2</v>
      </c>
      <c r="P407" s="2">
        <v>0</v>
      </c>
      <c r="Q407" s="2">
        <v>93</v>
      </c>
      <c r="R407" s="2">
        <v>102</v>
      </c>
      <c r="S407" s="2">
        <f t="shared" si="31"/>
        <v>93</v>
      </c>
      <c r="T407" s="2">
        <f>IF(S407-P407&gt;'Inputs and Outputs Part A'!$B$4,S407-P407-'Inputs and Outputs Part A'!$B$4,0)</f>
        <v>0</v>
      </c>
      <c r="V407" s="6">
        <v>405</v>
      </c>
      <c r="W407" t="s">
        <v>1106</v>
      </c>
      <c r="X407" s="7">
        <v>44331</v>
      </c>
      <c r="Y407" s="2" t="s">
        <v>2</v>
      </c>
      <c r="Z407" s="2">
        <v>0</v>
      </c>
      <c r="AA407" s="2">
        <v>93</v>
      </c>
      <c r="AB407" s="2">
        <v>102</v>
      </c>
      <c r="AC407" s="2">
        <f t="shared" si="32"/>
        <v>93</v>
      </c>
      <c r="AD407" s="2">
        <f>IF(AC407-Z407&gt;'Inputs and Outputs Part A'!$B$4,AC407-Z407-'Inputs and Outputs Part A'!$B$4,0)</f>
        <v>0</v>
      </c>
      <c r="AE407" s="2"/>
      <c r="AF407" t="s">
        <v>1106</v>
      </c>
      <c r="AG407" s="7">
        <v>44331</v>
      </c>
      <c r="AH407" s="2" t="s">
        <v>2</v>
      </c>
      <c r="AI407" s="2">
        <v>0</v>
      </c>
      <c r="AJ407" s="2">
        <v>93</v>
      </c>
      <c r="AK407" s="2">
        <v>102</v>
      </c>
      <c r="AL407" s="2">
        <f t="shared" si="33"/>
        <v>93</v>
      </c>
      <c r="AM407" s="2">
        <f>IF(AL407-AI407&gt;'Inputs and Outputs Part A'!$B$4,AL407-AI407-'Inputs and Outputs Part A'!$B$4,0)</f>
        <v>0</v>
      </c>
      <c r="AN407" s="8"/>
      <c r="AO407" t="s">
        <v>1106</v>
      </c>
      <c r="AP407" s="7">
        <v>44331</v>
      </c>
      <c r="AQ407" s="2" t="s">
        <v>2</v>
      </c>
      <c r="AR407" s="2">
        <v>0</v>
      </c>
      <c r="AS407" s="2">
        <v>93</v>
      </c>
      <c r="AT407" s="2">
        <v>102</v>
      </c>
      <c r="AU407" s="2">
        <f t="shared" si="34"/>
        <v>93</v>
      </c>
      <c r="AV407" s="2">
        <f>IF(AU407-AR407&gt;'Inputs and Outputs Part A'!$B$4,AU407-AR407-'Inputs and Outputs Part A'!$B$4,0)</f>
        <v>0</v>
      </c>
      <c r="AW407" s="2"/>
    </row>
    <row r="408" spans="1:49" x14ac:dyDescent="0.3">
      <c r="A408" s="6">
        <v>406</v>
      </c>
      <c r="B408" t="s">
        <v>1105</v>
      </c>
      <c r="C408" s="7">
        <v>44332</v>
      </c>
      <c r="D408" s="2" t="s">
        <v>1</v>
      </c>
      <c r="E408" s="2">
        <v>3</v>
      </c>
      <c r="F408" s="2">
        <v>95</v>
      </c>
      <c r="G408" s="2">
        <v>101</v>
      </c>
      <c r="H408">
        <f t="shared" si="30"/>
        <v>95</v>
      </c>
      <c r="I408">
        <f>IF(H408-E408&gt;'Inputs and Outputs Part A'!$B$4,H408-E408-'Inputs and Outputs Part A'!$B$4,0)</f>
        <v>0</v>
      </c>
      <c r="J408">
        <f>'Inputs and Outputs Part A'!$B$5*'Data Sheet B'!H408-'Inputs and Outputs Part A'!$B$6*'Data Sheet B'!I408</f>
        <v>3800</v>
      </c>
      <c r="L408" s="6">
        <v>406</v>
      </c>
      <c r="M408" t="s">
        <v>1105</v>
      </c>
      <c r="N408" s="7">
        <v>44332</v>
      </c>
      <c r="O408" s="2" t="s">
        <v>1</v>
      </c>
      <c r="P408" s="2">
        <v>3</v>
      </c>
      <c r="Q408" s="2">
        <v>95</v>
      </c>
      <c r="R408" s="2">
        <v>102</v>
      </c>
      <c r="S408" s="2">
        <f t="shared" si="31"/>
        <v>95</v>
      </c>
      <c r="T408" s="2">
        <f>IF(S408-P408&gt;'Inputs and Outputs Part A'!$B$4,S408-P408-'Inputs and Outputs Part A'!$B$4,0)</f>
        <v>0</v>
      </c>
      <c r="V408" s="6">
        <v>406</v>
      </c>
      <c r="W408" t="s">
        <v>1105</v>
      </c>
      <c r="X408" s="7">
        <v>44332</v>
      </c>
      <c r="Y408" s="2" t="s">
        <v>1</v>
      </c>
      <c r="Z408" s="2">
        <v>3</v>
      </c>
      <c r="AA408" s="2">
        <v>95</v>
      </c>
      <c r="AB408" s="2">
        <v>102</v>
      </c>
      <c r="AC408" s="2">
        <f t="shared" si="32"/>
        <v>95</v>
      </c>
      <c r="AD408" s="2">
        <f>IF(AC408-Z408&gt;'Inputs and Outputs Part A'!$B$4,AC408-Z408-'Inputs and Outputs Part A'!$B$4,0)</f>
        <v>0</v>
      </c>
      <c r="AE408" s="2"/>
      <c r="AF408" t="s">
        <v>1105</v>
      </c>
      <c r="AG408" s="7">
        <v>44332</v>
      </c>
      <c r="AH408" s="2" t="s">
        <v>1</v>
      </c>
      <c r="AI408" s="2">
        <v>3</v>
      </c>
      <c r="AJ408" s="2">
        <v>95</v>
      </c>
      <c r="AK408" s="2">
        <v>102</v>
      </c>
      <c r="AL408" s="2">
        <f t="shared" si="33"/>
        <v>95</v>
      </c>
      <c r="AM408" s="2">
        <f>IF(AL408-AI408&gt;'Inputs and Outputs Part A'!$B$4,AL408-AI408-'Inputs and Outputs Part A'!$B$4,0)</f>
        <v>0</v>
      </c>
      <c r="AN408" s="8"/>
      <c r="AO408" t="s">
        <v>1105</v>
      </c>
      <c r="AP408" s="7">
        <v>44332</v>
      </c>
      <c r="AQ408" s="2" t="s">
        <v>1</v>
      </c>
      <c r="AR408" s="2">
        <v>3</v>
      </c>
      <c r="AS408" s="2">
        <v>95</v>
      </c>
      <c r="AT408" s="2">
        <v>102</v>
      </c>
      <c r="AU408" s="2">
        <f t="shared" si="34"/>
        <v>95</v>
      </c>
      <c r="AV408" s="2">
        <f>IF(AU408-AR408&gt;'Inputs and Outputs Part A'!$B$4,AU408-AR408-'Inputs and Outputs Part A'!$B$4,0)</f>
        <v>0</v>
      </c>
      <c r="AW408" s="2"/>
    </row>
    <row r="409" spans="1:49" x14ac:dyDescent="0.3">
      <c r="A409" s="6">
        <v>407</v>
      </c>
      <c r="B409" t="s">
        <v>1105</v>
      </c>
      <c r="C409" s="7">
        <v>44332</v>
      </c>
      <c r="D409" s="2" t="s">
        <v>3</v>
      </c>
      <c r="E409" s="2">
        <v>2</v>
      </c>
      <c r="F409" s="2">
        <v>107</v>
      </c>
      <c r="G409" s="2">
        <v>101</v>
      </c>
      <c r="H409">
        <f t="shared" si="30"/>
        <v>101</v>
      </c>
      <c r="I409">
        <f>IF(H409-E409&gt;'Inputs and Outputs Part A'!$B$4,H409-E409-'Inputs and Outputs Part A'!$B$4,0)</f>
        <v>0</v>
      </c>
      <c r="J409">
        <f>'Inputs and Outputs Part A'!$B$5*'Data Sheet B'!H409-'Inputs and Outputs Part A'!$B$6*'Data Sheet B'!I409</f>
        <v>4040</v>
      </c>
      <c r="L409" s="6">
        <v>407</v>
      </c>
      <c r="M409" t="s">
        <v>1105</v>
      </c>
      <c r="N409" s="7">
        <v>44332</v>
      </c>
      <c r="O409" s="2" t="s">
        <v>3</v>
      </c>
      <c r="P409" s="2">
        <v>2</v>
      </c>
      <c r="Q409" s="2">
        <v>107</v>
      </c>
      <c r="R409" s="2">
        <v>102</v>
      </c>
      <c r="S409" s="2">
        <f t="shared" si="31"/>
        <v>102</v>
      </c>
      <c r="T409" s="2">
        <f>IF(S409-P409&gt;'Inputs and Outputs Part A'!$B$4,S409-P409-'Inputs and Outputs Part A'!$B$4,0)</f>
        <v>0</v>
      </c>
      <c r="V409" s="6">
        <v>407</v>
      </c>
      <c r="W409" t="s">
        <v>1105</v>
      </c>
      <c r="X409" s="7">
        <v>44332</v>
      </c>
      <c r="Y409" s="2" t="s">
        <v>3</v>
      </c>
      <c r="Z409" s="2">
        <v>2</v>
      </c>
      <c r="AA409" s="2">
        <v>107</v>
      </c>
      <c r="AB409" s="2">
        <v>102</v>
      </c>
      <c r="AC409" s="2">
        <f t="shared" si="32"/>
        <v>102</v>
      </c>
      <c r="AD409" s="2">
        <f>IF(AC409-Z409&gt;'Inputs and Outputs Part A'!$B$4,AC409-Z409-'Inputs and Outputs Part A'!$B$4,0)</f>
        <v>0</v>
      </c>
      <c r="AE409" s="2"/>
      <c r="AF409" t="s">
        <v>1105</v>
      </c>
      <c r="AG409" s="7">
        <v>44332</v>
      </c>
      <c r="AH409" s="2" t="s">
        <v>3</v>
      </c>
      <c r="AI409" s="2">
        <v>2</v>
      </c>
      <c r="AJ409" s="2">
        <v>107</v>
      </c>
      <c r="AK409" s="2">
        <v>102</v>
      </c>
      <c r="AL409" s="2">
        <f t="shared" si="33"/>
        <v>102</v>
      </c>
      <c r="AM409" s="2">
        <f>IF(AL409-AI409&gt;'Inputs and Outputs Part A'!$B$4,AL409-AI409-'Inputs and Outputs Part A'!$B$4,0)</f>
        <v>0</v>
      </c>
      <c r="AN409" s="8"/>
      <c r="AO409" t="s">
        <v>1105</v>
      </c>
      <c r="AP409" s="7">
        <v>44332</v>
      </c>
      <c r="AQ409" s="2" t="s">
        <v>3</v>
      </c>
      <c r="AR409" s="2">
        <v>2</v>
      </c>
      <c r="AS409" s="2">
        <v>107</v>
      </c>
      <c r="AT409" s="2">
        <v>102</v>
      </c>
      <c r="AU409" s="2">
        <f t="shared" si="34"/>
        <v>102</v>
      </c>
      <c r="AV409" s="2">
        <f>IF(AU409-AR409&gt;'Inputs and Outputs Part A'!$B$4,AU409-AR409-'Inputs and Outputs Part A'!$B$4,0)</f>
        <v>0</v>
      </c>
      <c r="AW409" s="2"/>
    </row>
    <row r="410" spans="1:49" x14ac:dyDescent="0.3">
      <c r="A410" s="6">
        <v>408</v>
      </c>
      <c r="B410" t="s">
        <v>1105</v>
      </c>
      <c r="C410" s="7">
        <v>44332</v>
      </c>
      <c r="D410" s="2" t="s">
        <v>2</v>
      </c>
      <c r="E410" s="2">
        <v>0</v>
      </c>
      <c r="F410" s="2">
        <v>102</v>
      </c>
      <c r="G410" s="2">
        <v>101</v>
      </c>
      <c r="H410">
        <f t="shared" si="30"/>
        <v>101</v>
      </c>
      <c r="I410">
        <f>IF(H410-E410&gt;'Inputs and Outputs Part A'!$B$4,H410-E410-'Inputs and Outputs Part A'!$B$4,0)</f>
        <v>1</v>
      </c>
      <c r="J410">
        <f>'Inputs and Outputs Part A'!$B$5*'Data Sheet B'!H410-'Inputs and Outputs Part A'!$B$6*'Data Sheet B'!I410</f>
        <v>3940</v>
      </c>
      <c r="L410" s="6">
        <v>408</v>
      </c>
      <c r="M410" t="s">
        <v>1105</v>
      </c>
      <c r="N410" s="7">
        <v>44332</v>
      </c>
      <c r="O410" s="2" t="s">
        <v>2</v>
      </c>
      <c r="P410" s="2">
        <v>0</v>
      </c>
      <c r="Q410" s="2">
        <v>102</v>
      </c>
      <c r="R410" s="2">
        <v>102</v>
      </c>
      <c r="S410" s="2">
        <f t="shared" si="31"/>
        <v>102</v>
      </c>
      <c r="T410" s="2">
        <f>IF(S410-P410&gt;'Inputs and Outputs Part A'!$B$4,S410-P410-'Inputs and Outputs Part A'!$B$4,0)</f>
        <v>2</v>
      </c>
      <c r="V410" s="6">
        <v>408</v>
      </c>
      <c r="W410" t="s">
        <v>1105</v>
      </c>
      <c r="X410" s="7">
        <v>44332</v>
      </c>
      <c r="Y410" s="2" t="s">
        <v>2</v>
      </c>
      <c r="Z410" s="2">
        <v>0</v>
      </c>
      <c r="AA410" s="2">
        <v>102</v>
      </c>
      <c r="AB410" s="2">
        <v>102</v>
      </c>
      <c r="AC410" s="2">
        <f t="shared" si="32"/>
        <v>102</v>
      </c>
      <c r="AD410" s="2">
        <f>IF(AC410-Z410&gt;'Inputs and Outputs Part A'!$B$4,AC410-Z410-'Inputs and Outputs Part A'!$B$4,0)</f>
        <v>2</v>
      </c>
      <c r="AE410" s="2"/>
      <c r="AF410" t="s">
        <v>1105</v>
      </c>
      <c r="AG410" s="7">
        <v>44332</v>
      </c>
      <c r="AH410" s="2" t="s">
        <v>2</v>
      </c>
      <c r="AI410" s="2">
        <v>0</v>
      </c>
      <c r="AJ410" s="2">
        <v>102</v>
      </c>
      <c r="AK410" s="2">
        <v>102</v>
      </c>
      <c r="AL410" s="2">
        <f t="shared" si="33"/>
        <v>102</v>
      </c>
      <c r="AM410" s="2">
        <f>IF(AL410-AI410&gt;'Inputs and Outputs Part A'!$B$4,AL410-AI410-'Inputs and Outputs Part A'!$B$4,0)</f>
        <v>2</v>
      </c>
      <c r="AN410" s="8"/>
      <c r="AO410" t="s">
        <v>1105</v>
      </c>
      <c r="AP410" s="7">
        <v>44332</v>
      </c>
      <c r="AQ410" s="2" t="s">
        <v>2</v>
      </c>
      <c r="AR410" s="2">
        <v>0</v>
      </c>
      <c r="AS410" s="2">
        <v>102</v>
      </c>
      <c r="AT410" s="2">
        <v>102</v>
      </c>
      <c r="AU410" s="2">
        <f t="shared" si="34"/>
        <v>102</v>
      </c>
      <c r="AV410" s="2">
        <f>IF(AU410-AR410&gt;'Inputs and Outputs Part A'!$B$4,AU410-AR410-'Inputs and Outputs Part A'!$B$4,0)</f>
        <v>2</v>
      </c>
      <c r="AW410" s="2"/>
    </row>
    <row r="411" spans="1:49" x14ac:dyDescent="0.3">
      <c r="A411" s="6">
        <v>409</v>
      </c>
      <c r="B411" t="s">
        <v>1104</v>
      </c>
      <c r="C411" s="7">
        <v>44333</v>
      </c>
      <c r="D411" s="2" t="s">
        <v>1</v>
      </c>
      <c r="E411" s="2">
        <v>0</v>
      </c>
      <c r="F411" s="2">
        <v>95</v>
      </c>
      <c r="G411" s="2">
        <v>101</v>
      </c>
      <c r="H411">
        <f t="shared" si="30"/>
        <v>95</v>
      </c>
      <c r="I411">
        <f>IF(H411-E411&gt;'Inputs and Outputs Part A'!$B$4,H411-E411-'Inputs and Outputs Part A'!$B$4,0)</f>
        <v>0</v>
      </c>
      <c r="J411">
        <f>'Inputs and Outputs Part A'!$B$5*'Data Sheet B'!H411-'Inputs and Outputs Part A'!$B$6*'Data Sheet B'!I411</f>
        <v>3800</v>
      </c>
      <c r="L411" s="6">
        <v>409</v>
      </c>
      <c r="M411" t="s">
        <v>1104</v>
      </c>
      <c r="N411" s="7">
        <v>44333</v>
      </c>
      <c r="O411" s="2" t="s">
        <v>1</v>
      </c>
      <c r="P411" s="2">
        <v>0</v>
      </c>
      <c r="Q411" s="2">
        <v>95</v>
      </c>
      <c r="R411" s="2">
        <v>102</v>
      </c>
      <c r="S411" s="2">
        <f t="shared" si="31"/>
        <v>95</v>
      </c>
      <c r="T411" s="2">
        <f>IF(S411-P411&gt;'Inputs and Outputs Part A'!$B$4,S411-P411-'Inputs and Outputs Part A'!$B$4,0)</f>
        <v>0</v>
      </c>
      <c r="V411" s="6">
        <v>409</v>
      </c>
      <c r="W411" t="s">
        <v>1104</v>
      </c>
      <c r="X411" s="7">
        <v>44333</v>
      </c>
      <c r="Y411" s="2" t="s">
        <v>1</v>
      </c>
      <c r="Z411" s="2">
        <v>0</v>
      </c>
      <c r="AA411" s="2">
        <v>95</v>
      </c>
      <c r="AB411" s="2">
        <v>102</v>
      </c>
      <c r="AC411" s="2">
        <f t="shared" si="32"/>
        <v>95</v>
      </c>
      <c r="AD411" s="2">
        <f>IF(AC411-Z411&gt;'Inputs and Outputs Part A'!$B$4,AC411-Z411-'Inputs and Outputs Part A'!$B$4,0)</f>
        <v>0</v>
      </c>
      <c r="AE411" s="2"/>
      <c r="AF411" t="s">
        <v>1104</v>
      </c>
      <c r="AG411" s="7">
        <v>44333</v>
      </c>
      <c r="AH411" s="2" t="s">
        <v>1</v>
      </c>
      <c r="AI411" s="2">
        <v>0</v>
      </c>
      <c r="AJ411" s="2">
        <v>95</v>
      </c>
      <c r="AK411" s="2">
        <v>102</v>
      </c>
      <c r="AL411" s="2">
        <f t="shared" si="33"/>
        <v>95</v>
      </c>
      <c r="AM411" s="2">
        <f>IF(AL411-AI411&gt;'Inputs and Outputs Part A'!$B$4,AL411-AI411-'Inputs and Outputs Part A'!$B$4,0)</f>
        <v>0</v>
      </c>
      <c r="AN411" s="8"/>
      <c r="AO411" t="s">
        <v>1104</v>
      </c>
      <c r="AP411" s="7">
        <v>44333</v>
      </c>
      <c r="AQ411" s="2" t="s">
        <v>1</v>
      </c>
      <c r="AR411" s="2">
        <v>0</v>
      </c>
      <c r="AS411" s="2">
        <v>95</v>
      </c>
      <c r="AT411" s="2">
        <v>102</v>
      </c>
      <c r="AU411" s="2">
        <f t="shared" si="34"/>
        <v>95</v>
      </c>
      <c r="AV411" s="2">
        <f>IF(AU411-AR411&gt;'Inputs and Outputs Part A'!$B$4,AU411-AR411-'Inputs and Outputs Part A'!$B$4,0)</f>
        <v>0</v>
      </c>
      <c r="AW411" s="2"/>
    </row>
    <row r="412" spans="1:49" x14ac:dyDescent="0.3">
      <c r="A412" s="6">
        <v>410</v>
      </c>
      <c r="B412" t="s">
        <v>1104</v>
      </c>
      <c r="C412" s="7">
        <v>44333</v>
      </c>
      <c r="D412" s="2" t="s">
        <v>3</v>
      </c>
      <c r="E412" s="2">
        <v>2</v>
      </c>
      <c r="F412" s="2">
        <v>97</v>
      </c>
      <c r="G412" s="2">
        <v>101</v>
      </c>
      <c r="H412">
        <f t="shared" si="30"/>
        <v>97</v>
      </c>
      <c r="I412">
        <f>IF(H412-E412&gt;'Inputs and Outputs Part A'!$B$4,H412-E412-'Inputs and Outputs Part A'!$B$4,0)</f>
        <v>0</v>
      </c>
      <c r="J412">
        <f>'Inputs and Outputs Part A'!$B$5*'Data Sheet B'!H412-'Inputs and Outputs Part A'!$B$6*'Data Sheet B'!I412</f>
        <v>3880</v>
      </c>
      <c r="L412" s="6">
        <v>410</v>
      </c>
      <c r="M412" t="s">
        <v>1104</v>
      </c>
      <c r="N412" s="7">
        <v>44333</v>
      </c>
      <c r="O412" s="2" t="s">
        <v>3</v>
      </c>
      <c r="P412" s="2">
        <v>2</v>
      </c>
      <c r="Q412" s="2">
        <v>97</v>
      </c>
      <c r="R412" s="2">
        <v>102</v>
      </c>
      <c r="S412" s="2">
        <f t="shared" si="31"/>
        <v>97</v>
      </c>
      <c r="T412" s="2">
        <f>IF(S412-P412&gt;'Inputs and Outputs Part A'!$B$4,S412-P412-'Inputs and Outputs Part A'!$B$4,0)</f>
        <v>0</v>
      </c>
      <c r="V412" s="6">
        <v>410</v>
      </c>
      <c r="W412" t="s">
        <v>1104</v>
      </c>
      <c r="X412" s="7">
        <v>44333</v>
      </c>
      <c r="Y412" s="2" t="s">
        <v>3</v>
      </c>
      <c r="Z412" s="2">
        <v>2</v>
      </c>
      <c r="AA412" s="2">
        <v>97</v>
      </c>
      <c r="AB412" s="2">
        <v>102</v>
      </c>
      <c r="AC412" s="2">
        <f t="shared" si="32"/>
        <v>97</v>
      </c>
      <c r="AD412" s="2">
        <f>IF(AC412-Z412&gt;'Inputs and Outputs Part A'!$B$4,AC412-Z412-'Inputs and Outputs Part A'!$B$4,0)</f>
        <v>0</v>
      </c>
      <c r="AE412" s="2"/>
      <c r="AF412" t="s">
        <v>1104</v>
      </c>
      <c r="AG412" s="7">
        <v>44333</v>
      </c>
      <c r="AH412" s="2" t="s">
        <v>3</v>
      </c>
      <c r="AI412" s="2">
        <v>2</v>
      </c>
      <c r="AJ412" s="2">
        <v>97</v>
      </c>
      <c r="AK412" s="2">
        <v>102</v>
      </c>
      <c r="AL412" s="2">
        <f t="shared" si="33"/>
        <v>97</v>
      </c>
      <c r="AM412" s="2">
        <f>IF(AL412-AI412&gt;'Inputs and Outputs Part A'!$B$4,AL412-AI412-'Inputs and Outputs Part A'!$B$4,0)</f>
        <v>0</v>
      </c>
      <c r="AN412" s="8"/>
      <c r="AO412" t="s">
        <v>1104</v>
      </c>
      <c r="AP412" s="7">
        <v>44333</v>
      </c>
      <c r="AQ412" s="2" t="s">
        <v>3</v>
      </c>
      <c r="AR412" s="2">
        <v>2</v>
      </c>
      <c r="AS412" s="2">
        <v>97</v>
      </c>
      <c r="AT412" s="2">
        <v>102</v>
      </c>
      <c r="AU412" s="2">
        <f t="shared" si="34"/>
        <v>97</v>
      </c>
      <c r="AV412" s="2">
        <f>IF(AU412-AR412&gt;'Inputs and Outputs Part A'!$B$4,AU412-AR412-'Inputs and Outputs Part A'!$B$4,0)</f>
        <v>0</v>
      </c>
      <c r="AW412" s="2"/>
    </row>
    <row r="413" spans="1:49" x14ac:dyDescent="0.3">
      <c r="A413" s="6">
        <v>411</v>
      </c>
      <c r="B413" t="s">
        <v>1104</v>
      </c>
      <c r="C413" s="7">
        <v>44333</v>
      </c>
      <c r="D413" s="2" t="s">
        <v>2</v>
      </c>
      <c r="E413" s="2">
        <v>0</v>
      </c>
      <c r="F413" s="2">
        <v>106</v>
      </c>
      <c r="G413" s="2">
        <v>101</v>
      </c>
      <c r="H413">
        <f t="shared" si="30"/>
        <v>101</v>
      </c>
      <c r="I413">
        <f>IF(H413-E413&gt;'Inputs and Outputs Part A'!$B$4,H413-E413-'Inputs and Outputs Part A'!$B$4,0)</f>
        <v>1</v>
      </c>
      <c r="J413">
        <f>'Inputs and Outputs Part A'!$B$5*'Data Sheet B'!H413-'Inputs and Outputs Part A'!$B$6*'Data Sheet B'!I413</f>
        <v>3940</v>
      </c>
      <c r="L413" s="6">
        <v>411</v>
      </c>
      <c r="M413" t="s">
        <v>1104</v>
      </c>
      <c r="N413" s="7">
        <v>44333</v>
      </c>
      <c r="O413" s="2" t="s">
        <v>2</v>
      </c>
      <c r="P413" s="2">
        <v>0</v>
      </c>
      <c r="Q413" s="2">
        <v>106</v>
      </c>
      <c r="R413" s="2">
        <v>102</v>
      </c>
      <c r="S413" s="2">
        <f t="shared" si="31"/>
        <v>102</v>
      </c>
      <c r="T413" s="2">
        <f>IF(S413-P413&gt;'Inputs and Outputs Part A'!$B$4,S413-P413-'Inputs and Outputs Part A'!$B$4,0)</f>
        <v>2</v>
      </c>
      <c r="V413" s="6">
        <v>411</v>
      </c>
      <c r="W413" t="s">
        <v>1104</v>
      </c>
      <c r="X413" s="7">
        <v>44333</v>
      </c>
      <c r="Y413" s="2" t="s">
        <v>2</v>
      </c>
      <c r="Z413" s="2">
        <v>0</v>
      </c>
      <c r="AA413" s="2">
        <v>106</v>
      </c>
      <c r="AB413" s="2">
        <v>102</v>
      </c>
      <c r="AC413" s="2">
        <f t="shared" si="32"/>
        <v>102</v>
      </c>
      <c r="AD413" s="2">
        <f>IF(AC413-Z413&gt;'Inputs and Outputs Part A'!$B$4,AC413-Z413-'Inputs and Outputs Part A'!$B$4,0)</f>
        <v>2</v>
      </c>
      <c r="AE413" s="2"/>
      <c r="AF413" t="s">
        <v>1104</v>
      </c>
      <c r="AG413" s="7">
        <v>44333</v>
      </c>
      <c r="AH413" s="2" t="s">
        <v>2</v>
      </c>
      <c r="AI413" s="2">
        <v>0</v>
      </c>
      <c r="AJ413" s="2">
        <v>106</v>
      </c>
      <c r="AK413" s="2">
        <v>102</v>
      </c>
      <c r="AL413" s="2">
        <f t="shared" si="33"/>
        <v>102</v>
      </c>
      <c r="AM413" s="2">
        <f>IF(AL413-AI413&gt;'Inputs and Outputs Part A'!$B$4,AL413-AI413-'Inputs and Outputs Part A'!$B$4,0)</f>
        <v>2</v>
      </c>
      <c r="AN413" s="8"/>
      <c r="AO413" t="s">
        <v>1104</v>
      </c>
      <c r="AP413" s="7">
        <v>44333</v>
      </c>
      <c r="AQ413" s="2" t="s">
        <v>2</v>
      </c>
      <c r="AR413" s="2">
        <v>0</v>
      </c>
      <c r="AS413" s="2">
        <v>106</v>
      </c>
      <c r="AT413" s="2">
        <v>102</v>
      </c>
      <c r="AU413" s="2">
        <f t="shared" si="34"/>
        <v>102</v>
      </c>
      <c r="AV413" s="2">
        <f>IF(AU413-AR413&gt;'Inputs and Outputs Part A'!$B$4,AU413-AR413-'Inputs and Outputs Part A'!$B$4,0)</f>
        <v>2</v>
      </c>
      <c r="AW413" s="2"/>
    </row>
    <row r="414" spans="1:49" x14ac:dyDescent="0.3">
      <c r="A414" s="6">
        <v>412</v>
      </c>
      <c r="B414" t="s">
        <v>1103</v>
      </c>
      <c r="C414" s="7">
        <v>44334</v>
      </c>
      <c r="D414" s="2" t="s">
        <v>1</v>
      </c>
      <c r="E414" s="2">
        <v>7</v>
      </c>
      <c r="F414" s="2">
        <v>109</v>
      </c>
      <c r="G414" s="2">
        <v>101</v>
      </c>
      <c r="H414">
        <f t="shared" si="30"/>
        <v>101</v>
      </c>
      <c r="I414">
        <f>IF(H414-E414&gt;'Inputs and Outputs Part A'!$B$4,H414-E414-'Inputs and Outputs Part A'!$B$4,0)</f>
        <v>0</v>
      </c>
      <c r="J414">
        <f>'Inputs and Outputs Part A'!$B$5*'Data Sheet B'!H414-'Inputs and Outputs Part A'!$B$6*'Data Sheet B'!I414</f>
        <v>4040</v>
      </c>
      <c r="L414" s="6">
        <v>412</v>
      </c>
      <c r="M414" t="s">
        <v>1103</v>
      </c>
      <c r="N414" s="7">
        <v>44334</v>
      </c>
      <c r="O414" s="2" t="s">
        <v>1</v>
      </c>
      <c r="P414" s="2">
        <v>7</v>
      </c>
      <c r="Q414" s="2">
        <v>109</v>
      </c>
      <c r="R414" s="2">
        <v>102</v>
      </c>
      <c r="S414" s="2">
        <f t="shared" si="31"/>
        <v>102</v>
      </c>
      <c r="T414" s="2">
        <f>IF(S414-P414&gt;'Inputs and Outputs Part A'!$B$4,S414-P414-'Inputs and Outputs Part A'!$B$4,0)</f>
        <v>0</v>
      </c>
      <c r="V414" s="6">
        <v>412</v>
      </c>
      <c r="W414" t="s">
        <v>1103</v>
      </c>
      <c r="X414" s="7">
        <v>44334</v>
      </c>
      <c r="Y414" s="2" t="s">
        <v>1</v>
      </c>
      <c r="Z414" s="2">
        <v>7</v>
      </c>
      <c r="AA414" s="2">
        <v>109</v>
      </c>
      <c r="AB414" s="2">
        <v>102</v>
      </c>
      <c r="AC414" s="2">
        <f t="shared" si="32"/>
        <v>102</v>
      </c>
      <c r="AD414" s="2">
        <f>IF(AC414-Z414&gt;'Inputs and Outputs Part A'!$B$4,AC414-Z414-'Inputs and Outputs Part A'!$B$4,0)</f>
        <v>0</v>
      </c>
      <c r="AE414" s="2"/>
      <c r="AF414" t="s">
        <v>1103</v>
      </c>
      <c r="AG414" s="7">
        <v>44334</v>
      </c>
      <c r="AH414" s="2" t="s">
        <v>1</v>
      </c>
      <c r="AI414" s="2">
        <v>7</v>
      </c>
      <c r="AJ414" s="2">
        <v>109</v>
      </c>
      <c r="AK414" s="2">
        <v>102</v>
      </c>
      <c r="AL414" s="2">
        <f t="shared" si="33"/>
        <v>102</v>
      </c>
      <c r="AM414" s="2">
        <f>IF(AL414-AI414&gt;'Inputs and Outputs Part A'!$B$4,AL414-AI414-'Inputs and Outputs Part A'!$B$4,0)</f>
        <v>0</v>
      </c>
      <c r="AN414" s="8"/>
      <c r="AO414" t="s">
        <v>1103</v>
      </c>
      <c r="AP414" s="7">
        <v>44334</v>
      </c>
      <c r="AQ414" s="2" t="s">
        <v>1</v>
      </c>
      <c r="AR414" s="2">
        <v>7</v>
      </c>
      <c r="AS414" s="2">
        <v>109</v>
      </c>
      <c r="AT414" s="2">
        <v>102</v>
      </c>
      <c r="AU414" s="2">
        <f t="shared" si="34"/>
        <v>102</v>
      </c>
      <c r="AV414" s="2">
        <f>IF(AU414-AR414&gt;'Inputs and Outputs Part A'!$B$4,AU414-AR414-'Inputs and Outputs Part A'!$B$4,0)</f>
        <v>0</v>
      </c>
      <c r="AW414" s="2"/>
    </row>
    <row r="415" spans="1:49" x14ac:dyDescent="0.3">
      <c r="A415" s="6">
        <v>413</v>
      </c>
      <c r="B415" t="s">
        <v>1103</v>
      </c>
      <c r="C415" s="7">
        <v>44334</v>
      </c>
      <c r="D415" s="2" t="s">
        <v>3</v>
      </c>
      <c r="E415" s="2">
        <v>3</v>
      </c>
      <c r="F415" s="2">
        <v>100</v>
      </c>
      <c r="G415" s="2">
        <v>101</v>
      </c>
      <c r="H415">
        <f t="shared" si="30"/>
        <v>100</v>
      </c>
      <c r="I415">
        <f>IF(H415-E415&gt;'Inputs and Outputs Part A'!$B$4,H415-E415-'Inputs and Outputs Part A'!$B$4,0)</f>
        <v>0</v>
      </c>
      <c r="J415">
        <f>'Inputs and Outputs Part A'!$B$5*'Data Sheet B'!H415-'Inputs and Outputs Part A'!$B$6*'Data Sheet B'!I415</f>
        <v>4000</v>
      </c>
      <c r="L415" s="6">
        <v>413</v>
      </c>
      <c r="M415" t="s">
        <v>1103</v>
      </c>
      <c r="N415" s="7">
        <v>44334</v>
      </c>
      <c r="O415" s="2" t="s">
        <v>3</v>
      </c>
      <c r="P415" s="2">
        <v>3</v>
      </c>
      <c r="Q415" s="2">
        <v>100</v>
      </c>
      <c r="R415" s="2">
        <v>102</v>
      </c>
      <c r="S415" s="2">
        <f t="shared" si="31"/>
        <v>100</v>
      </c>
      <c r="T415" s="2">
        <f>IF(S415-P415&gt;'Inputs and Outputs Part A'!$B$4,S415-P415-'Inputs and Outputs Part A'!$B$4,0)</f>
        <v>0</v>
      </c>
      <c r="V415" s="6">
        <v>413</v>
      </c>
      <c r="W415" t="s">
        <v>1103</v>
      </c>
      <c r="X415" s="7">
        <v>44334</v>
      </c>
      <c r="Y415" s="2" t="s">
        <v>3</v>
      </c>
      <c r="Z415" s="2">
        <v>3</v>
      </c>
      <c r="AA415" s="2">
        <v>100</v>
      </c>
      <c r="AB415" s="2">
        <v>102</v>
      </c>
      <c r="AC415" s="2">
        <f t="shared" si="32"/>
        <v>100</v>
      </c>
      <c r="AD415" s="2">
        <f>IF(AC415-Z415&gt;'Inputs and Outputs Part A'!$B$4,AC415-Z415-'Inputs and Outputs Part A'!$B$4,0)</f>
        <v>0</v>
      </c>
      <c r="AE415" s="2"/>
      <c r="AF415" t="s">
        <v>1103</v>
      </c>
      <c r="AG415" s="7">
        <v>44334</v>
      </c>
      <c r="AH415" s="2" t="s">
        <v>3</v>
      </c>
      <c r="AI415" s="2">
        <v>3</v>
      </c>
      <c r="AJ415" s="2">
        <v>100</v>
      </c>
      <c r="AK415" s="2">
        <v>102</v>
      </c>
      <c r="AL415" s="2">
        <f t="shared" si="33"/>
        <v>100</v>
      </c>
      <c r="AM415" s="2">
        <f>IF(AL415-AI415&gt;'Inputs and Outputs Part A'!$B$4,AL415-AI415-'Inputs and Outputs Part A'!$B$4,0)</f>
        <v>0</v>
      </c>
      <c r="AN415" s="8"/>
      <c r="AO415" t="s">
        <v>1103</v>
      </c>
      <c r="AP415" s="7">
        <v>44334</v>
      </c>
      <c r="AQ415" s="2" t="s">
        <v>3</v>
      </c>
      <c r="AR415" s="2">
        <v>3</v>
      </c>
      <c r="AS415" s="2">
        <v>100</v>
      </c>
      <c r="AT415" s="2">
        <v>102</v>
      </c>
      <c r="AU415" s="2">
        <f t="shared" si="34"/>
        <v>100</v>
      </c>
      <c r="AV415" s="2">
        <f>IF(AU415-AR415&gt;'Inputs and Outputs Part A'!$B$4,AU415-AR415-'Inputs and Outputs Part A'!$B$4,0)</f>
        <v>0</v>
      </c>
      <c r="AW415" s="2"/>
    </row>
    <row r="416" spans="1:49" x14ac:dyDescent="0.3">
      <c r="A416" s="6">
        <v>414</v>
      </c>
      <c r="B416" t="s">
        <v>1103</v>
      </c>
      <c r="C416" s="7">
        <v>44334</v>
      </c>
      <c r="D416" s="2" t="s">
        <v>2</v>
      </c>
      <c r="E416" s="2">
        <v>2</v>
      </c>
      <c r="F416" s="2">
        <v>111</v>
      </c>
      <c r="G416" s="2">
        <v>101</v>
      </c>
      <c r="H416">
        <f t="shared" si="30"/>
        <v>101</v>
      </c>
      <c r="I416">
        <f>IF(H416-E416&gt;'Inputs and Outputs Part A'!$B$4,H416-E416-'Inputs and Outputs Part A'!$B$4,0)</f>
        <v>0</v>
      </c>
      <c r="J416">
        <f>'Inputs and Outputs Part A'!$B$5*'Data Sheet B'!H416-'Inputs and Outputs Part A'!$B$6*'Data Sheet B'!I416</f>
        <v>4040</v>
      </c>
      <c r="L416" s="6">
        <v>414</v>
      </c>
      <c r="M416" t="s">
        <v>1103</v>
      </c>
      <c r="N416" s="7">
        <v>44334</v>
      </c>
      <c r="O416" s="2" t="s">
        <v>2</v>
      </c>
      <c r="P416" s="2">
        <v>2</v>
      </c>
      <c r="Q416" s="2">
        <v>111</v>
      </c>
      <c r="R416" s="2">
        <v>102</v>
      </c>
      <c r="S416" s="2">
        <f t="shared" si="31"/>
        <v>102</v>
      </c>
      <c r="T416" s="2">
        <f>IF(S416-P416&gt;'Inputs and Outputs Part A'!$B$4,S416-P416-'Inputs and Outputs Part A'!$B$4,0)</f>
        <v>0</v>
      </c>
      <c r="V416" s="6">
        <v>414</v>
      </c>
      <c r="W416" t="s">
        <v>1103</v>
      </c>
      <c r="X416" s="7">
        <v>44334</v>
      </c>
      <c r="Y416" s="2" t="s">
        <v>2</v>
      </c>
      <c r="Z416" s="2">
        <v>2</v>
      </c>
      <c r="AA416" s="2">
        <v>111</v>
      </c>
      <c r="AB416" s="2">
        <v>102</v>
      </c>
      <c r="AC416" s="2">
        <f t="shared" si="32"/>
        <v>102</v>
      </c>
      <c r="AD416" s="2">
        <f>IF(AC416-Z416&gt;'Inputs and Outputs Part A'!$B$4,AC416-Z416-'Inputs and Outputs Part A'!$B$4,0)</f>
        <v>0</v>
      </c>
      <c r="AE416" s="2"/>
      <c r="AF416" t="s">
        <v>1103</v>
      </c>
      <c r="AG416" s="7">
        <v>44334</v>
      </c>
      <c r="AH416" s="2" t="s">
        <v>2</v>
      </c>
      <c r="AI416" s="2">
        <v>2</v>
      </c>
      <c r="AJ416" s="2">
        <v>111</v>
      </c>
      <c r="AK416" s="2">
        <v>102</v>
      </c>
      <c r="AL416" s="2">
        <f t="shared" si="33"/>
        <v>102</v>
      </c>
      <c r="AM416" s="2">
        <f>IF(AL416-AI416&gt;'Inputs and Outputs Part A'!$B$4,AL416-AI416-'Inputs and Outputs Part A'!$B$4,0)</f>
        <v>0</v>
      </c>
      <c r="AN416" s="8"/>
      <c r="AO416" t="s">
        <v>1103</v>
      </c>
      <c r="AP416" s="7">
        <v>44334</v>
      </c>
      <c r="AQ416" s="2" t="s">
        <v>2</v>
      </c>
      <c r="AR416" s="2">
        <v>2</v>
      </c>
      <c r="AS416" s="2">
        <v>111</v>
      </c>
      <c r="AT416" s="2">
        <v>102</v>
      </c>
      <c r="AU416" s="2">
        <f t="shared" si="34"/>
        <v>102</v>
      </c>
      <c r="AV416" s="2">
        <f>IF(AU416-AR416&gt;'Inputs and Outputs Part A'!$B$4,AU416-AR416-'Inputs and Outputs Part A'!$B$4,0)</f>
        <v>0</v>
      </c>
      <c r="AW416" s="2"/>
    </row>
    <row r="417" spans="1:49" x14ac:dyDescent="0.3">
      <c r="A417" s="6">
        <v>415</v>
      </c>
      <c r="B417" t="s">
        <v>1102</v>
      </c>
      <c r="C417" s="7">
        <v>44335</v>
      </c>
      <c r="D417" s="2" t="s">
        <v>1</v>
      </c>
      <c r="E417" s="2">
        <v>3</v>
      </c>
      <c r="F417" s="2">
        <v>103</v>
      </c>
      <c r="G417" s="2">
        <v>101</v>
      </c>
      <c r="H417">
        <f t="shared" si="30"/>
        <v>101</v>
      </c>
      <c r="I417">
        <f>IF(H417-E417&gt;'Inputs and Outputs Part A'!$B$4,H417-E417-'Inputs and Outputs Part A'!$B$4,0)</f>
        <v>0</v>
      </c>
      <c r="J417">
        <f>'Inputs and Outputs Part A'!$B$5*'Data Sheet B'!H417-'Inputs and Outputs Part A'!$B$6*'Data Sheet B'!I417</f>
        <v>4040</v>
      </c>
      <c r="L417" s="6">
        <v>415</v>
      </c>
      <c r="M417" t="s">
        <v>1102</v>
      </c>
      <c r="N417" s="7">
        <v>44335</v>
      </c>
      <c r="O417" s="2" t="s">
        <v>1</v>
      </c>
      <c r="P417" s="2">
        <v>3</v>
      </c>
      <c r="Q417" s="2">
        <v>103</v>
      </c>
      <c r="R417" s="2">
        <v>102</v>
      </c>
      <c r="S417" s="2">
        <f t="shared" si="31"/>
        <v>102</v>
      </c>
      <c r="T417" s="2">
        <f>IF(S417-P417&gt;'Inputs and Outputs Part A'!$B$4,S417-P417-'Inputs and Outputs Part A'!$B$4,0)</f>
        <v>0</v>
      </c>
      <c r="V417" s="6">
        <v>415</v>
      </c>
      <c r="W417" t="s">
        <v>1102</v>
      </c>
      <c r="X417" s="7">
        <v>44335</v>
      </c>
      <c r="Y417" s="2" t="s">
        <v>1</v>
      </c>
      <c r="Z417" s="2">
        <v>3</v>
      </c>
      <c r="AA417" s="2">
        <v>103</v>
      </c>
      <c r="AB417" s="2">
        <v>102</v>
      </c>
      <c r="AC417" s="2">
        <f t="shared" si="32"/>
        <v>102</v>
      </c>
      <c r="AD417" s="2">
        <f>IF(AC417-Z417&gt;'Inputs and Outputs Part A'!$B$4,AC417-Z417-'Inputs and Outputs Part A'!$B$4,0)</f>
        <v>0</v>
      </c>
      <c r="AE417" s="2"/>
      <c r="AF417" t="s">
        <v>1102</v>
      </c>
      <c r="AG417" s="7">
        <v>44335</v>
      </c>
      <c r="AH417" s="2" t="s">
        <v>1</v>
      </c>
      <c r="AI417" s="2">
        <v>3</v>
      </c>
      <c r="AJ417" s="2">
        <v>103</v>
      </c>
      <c r="AK417" s="2">
        <v>102</v>
      </c>
      <c r="AL417" s="2">
        <f t="shared" si="33"/>
        <v>102</v>
      </c>
      <c r="AM417" s="2">
        <f>IF(AL417-AI417&gt;'Inputs and Outputs Part A'!$B$4,AL417-AI417-'Inputs and Outputs Part A'!$B$4,0)</f>
        <v>0</v>
      </c>
      <c r="AN417" s="8"/>
      <c r="AO417" t="s">
        <v>1102</v>
      </c>
      <c r="AP417" s="7">
        <v>44335</v>
      </c>
      <c r="AQ417" s="2" t="s">
        <v>1</v>
      </c>
      <c r="AR417" s="2">
        <v>3</v>
      </c>
      <c r="AS417" s="2">
        <v>103</v>
      </c>
      <c r="AT417" s="2">
        <v>102</v>
      </c>
      <c r="AU417" s="2">
        <f t="shared" si="34"/>
        <v>102</v>
      </c>
      <c r="AV417" s="2">
        <f>IF(AU417-AR417&gt;'Inputs and Outputs Part A'!$B$4,AU417-AR417-'Inputs and Outputs Part A'!$B$4,0)</f>
        <v>0</v>
      </c>
      <c r="AW417" s="2"/>
    </row>
    <row r="418" spans="1:49" x14ac:dyDescent="0.3">
      <c r="A418" s="6">
        <v>416</v>
      </c>
      <c r="B418" t="s">
        <v>1102</v>
      </c>
      <c r="C418" s="7">
        <v>44335</v>
      </c>
      <c r="D418" s="2" t="s">
        <v>3</v>
      </c>
      <c r="E418" s="2">
        <v>1</v>
      </c>
      <c r="F418" s="2">
        <v>100</v>
      </c>
      <c r="G418" s="2">
        <v>101</v>
      </c>
      <c r="H418">
        <f t="shared" si="30"/>
        <v>100</v>
      </c>
      <c r="I418">
        <f>IF(H418-E418&gt;'Inputs and Outputs Part A'!$B$4,H418-E418-'Inputs and Outputs Part A'!$B$4,0)</f>
        <v>0</v>
      </c>
      <c r="J418">
        <f>'Inputs and Outputs Part A'!$B$5*'Data Sheet B'!H418-'Inputs and Outputs Part A'!$B$6*'Data Sheet B'!I418</f>
        <v>4000</v>
      </c>
      <c r="L418" s="6">
        <v>416</v>
      </c>
      <c r="M418" t="s">
        <v>1102</v>
      </c>
      <c r="N418" s="7">
        <v>44335</v>
      </c>
      <c r="O418" s="2" t="s">
        <v>3</v>
      </c>
      <c r="P418" s="2">
        <v>1</v>
      </c>
      <c r="Q418" s="2">
        <v>100</v>
      </c>
      <c r="R418" s="2">
        <v>102</v>
      </c>
      <c r="S418" s="2">
        <f t="shared" si="31"/>
        <v>100</v>
      </c>
      <c r="T418" s="2">
        <f>IF(S418-P418&gt;'Inputs and Outputs Part A'!$B$4,S418-P418-'Inputs and Outputs Part A'!$B$4,0)</f>
        <v>0</v>
      </c>
      <c r="V418" s="6">
        <v>416</v>
      </c>
      <c r="W418" t="s">
        <v>1102</v>
      </c>
      <c r="X418" s="7">
        <v>44335</v>
      </c>
      <c r="Y418" s="2" t="s">
        <v>3</v>
      </c>
      <c r="Z418" s="2">
        <v>1</v>
      </c>
      <c r="AA418" s="2">
        <v>100</v>
      </c>
      <c r="AB418" s="2">
        <v>102</v>
      </c>
      <c r="AC418" s="2">
        <f t="shared" si="32"/>
        <v>100</v>
      </c>
      <c r="AD418" s="2">
        <f>IF(AC418-Z418&gt;'Inputs and Outputs Part A'!$B$4,AC418-Z418-'Inputs and Outputs Part A'!$B$4,0)</f>
        <v>0</v>
      </c>
      <c r="AE418" s="2"/>
      <c r="AF418" t="s">
        <v>1102</v>
      </c>
      <c r="AG418" s="7">
        <v>44335</v>
      </c>
      <c r="AH418" s="2" t="s">
        <v>3</v>
      </c>
      <c r="AI418" s="2">
        <v>1</v>
      </c>
      <c r="AJ418" s="2">
        <v>100</v>
      </c>
      <c r="AK418" s="2">
        <v>102</v>
      </c>
      <c r="AL418" s="2">
        <f t="shared" si="33"/>
        <v>100</v>
      </c>
      <c r="AM418" s="2">
        <f>IF(AL418-AI418&gt;'Inputs and Outputs Part A'!$B$4,AL418-AI418-'Inputs and Outputs Part A'!$B$4,0)</f>
        <v>0</v>
      </c>
      <c r="AN418" s="8"/>
      <c r="AO418" t="s">
        <v>1102</v>
      </c>
      <c r="AP418" s="7">
        <v>44335</v>
      </c>
      <c r="AQ418" s="2" t="s">
        <v>3</v>
      </c>
      <c r="AR418" s="2">
        <v>1</v>
      </c>
      <c r="AS418" s="2">
        <v>100</v>
      </c>
      <c r="AT418" s="2">
        <v>102</v>
      </c>
      <c r="AU418" s="2">
        <f t="shared" si="34"/>
        <v>100</v>
      </c>
      <c r="AV418" s="2">
        <f>IF(AU418-AR418&gt;'Inputs and Outputs Part A'!$B$4,AU418-AR418-'Inputs and Outputs Part A'!$B$4,0)</f>
        <v>0</v>
      </c>
      <c r="AW418" s="2"/>
    </row>
    <row r="419" spans="1:49" x14ac:dyDescent="0.3">
      <c r="A419" s="6">
        <v>417</v>
      </c>
      <c r="B419" t="s">
        <v>1102</v>
      </c>
      <c r="C419" s="7">
        <v>44335</v>
      </c>
      <c r="D419" s="2" t="s">
        <v>2</v>
      </c>
      <c r="E419" s="2">
        <v>1</v>
      </c>
      <c r="F419" s="2">
        <v>89</v>
      </c>
      <c r="G419" s="2">
        <v>101</v>
      </c>
      <c r="H419">
        <f t="shared" si="30"/>
        <v>89</v>
      </c>
      <c r="I419">
        <f>IF(H419-E419&gt;'Inputs and Outputs Part A'!$B$4,H419-E419-'Inputs and Outputs Part A'!$B$4,0)</f>
        <v>0</v>
      </c>
      <c r="J419">
        <f>'Inputs and Outputs Part A'!$B$5*'Data Sheet B'!H419-'Inputs and Outputs Part A'!$B$6*'Data Sheet B'!I419</f>
        <v>3560</v>
      </c>
      <c r="L419" s="6">
        <v>417</v>
      </c>
      <c r="M419" t="s">
        <v>1102</v>
      </c>
      <c r="N419" s="7">
        <v>44335</v>
      </c>
      <c r="O419" s="2" t="s">
        <v>2</v>
      </c>
      <c r="P419" s="2">
        <v>1</v>
      </c>
      <c r="Q419" s="2">
        <v>89</v>
      </c>
      <c r="R419" s="2">
        <v>102</v>
      </c>
      <c r="S419" s="2">
        <f t="shared" si="31"/>
        <v>89</v>
      </c>
      <c r="T419" s="2">
        <f>IF(S419-P419&gt;'Inputs and Outputs Part A'!$B$4,S419-P419-'Inputs and Outputs Part A'!$B$4,0)</f>
        <v>0</v>
      </c>
      <c r="V419" s="6">
        <v>417</v>
      </c>
      <c r="W419" t="s">
        <v>1102</v>
      </c>
      <c r="X419" s="7">
        <v>44335</v>
      </c>
      <c r="Y419" s="2" t="s">
        <v>2</v>
      </c>
      <c r="Z419" s="2">
        <v>1</v>
      </c>
      <c r="AA419" s="2">
        <v>89</v>
      </c>
      <c r="AB419" s="2">
        <v>102</v>
      </c>
      <c r="AC419" s="2">
        <f t="shared" si="32"/>
        <v>89</v>
      </c>
      <c r="AD419" s="2">
        <f>IF(AC419-Z419&gt;'Inputs and Outputs Part A'!$B$4,AC419-Z419-'Inputs and Outputs Part A'!$B$4,0)</f>
        <v>0</v>
      </c>
      <c r="AE419" s="2"/>
      <c r="AF419" t="s">
        <v>1102</v>
      </c>
      <c r="AG419" s="7">
        <v>44335</v>
      </c>
      <c r="AH419" s="2" t="s">
        <v>2</v>
      </c>
      <c r="AI419" s="2">
        <v>1</v>
      </c>
      <c r="AJ419" s="2">
        <v>89</v>
      </c>
      <c r="AK419" s="2">
        <v>102</v>
      </c>
      <c r="AL419" s="2">
        <f t="shared" si="33"/>
        <v>89</v>
      </c>
      <c r="AM419" s="2">
        <f>IF(AL419-AI419&gt;'Inputs and Outputs Part A'!$B$4,AL419-AI419-'Inputs and Outputs Part A'!$B$4,0)</f>
        <v>0</v>
      </c>
      <c r="AN419" s="8"/>
      <c r="AO419" t="s">
        <v>1102</v>
      </c>
      <c r="AP419" s="7">
        <v>44335</v>
      </c>
      <c r="AQ419" s="2" t="s">
        <v>2</v>
      </c>
      <c r="AR419" s="2">
        <v>1</v>
      </c>
      <c r="AS419" s="2">
        <v>89</v>
      </c>
      <c r="AT419" s="2">
        <v>102</v>
      </c>
      <c r="AU419" s="2">
        <f t="shared" si="34"/>
        <v>89</v>
      </c>
      <c r="AV419" s="2">
        <f>IF(AU419-AR419&gt;'Inputs and Outputs Part A'!$B$4,AU419-AR419-'Inputs and Outputs Part A'!$B$4,0)</f>
        <v>0</v>
      </c>
      <c r="AW419" s="2"/>
    </row>
    <row r="420" spans="1:49" x14ac:dyDescent="0.3">
      <c r="A420" s="6">
        <v>418</v>
      </c>
      <c r="B420" t="s">
        <v>1100</v>
      </c>
      <c r="C420" s="7">
        <v>44336</v>
      </c>
      <c r="D420" s="2" t="s">
        <v>1</v>
      </c>
      <c r="E420" s="2">
        <v>2</v>
      </c>
      <c r="F420" s="2">
        <v>94</v>
      </c>
      <c r="G420" s="2">
        <v>101</v>
      </c>
      <c r="H420">
        <f t="shared" si="30"/>
        <v>94</v>
      </c>
      <c r="I420">
        <f>IF(H420-E420&gt;'Inputs and Outputs Part A'!$B$4,H420-E420-'Inputs and Outputs Part A'!$B$4,0)</f>
        <v>0</v>
      </c>
      <c r="J420">
        <f>'Inputs and Outputs Part A'!$B$5*'Data Sheet B'!H420-'Inputs and Outputs Part A'!$B$6*'Data Sheet B'!I420</f>
        <v>3760</v>
      </c>
      <c r="L420" s="6">
        <v>418</v>
      </c>
      <c r="M420" t="s">
        <v>1100</v>
      </c>
      <c r="N420" s="7">
        <v>44336</v>
      </c>
      <c r="O420" s="2" t="s">
        <v>1</v>
      </c>
      <c r="P420" s="2">
        <v>2</v>
      </c>
      <c r="Q420" s="2">
        <v>94</v>
      </c>
      <c r="R420" s="2">
        <v>102</v>
      </c>
      <c r="S420" s="2">
        <f t="shared" si="31"/>
        <v>94</v>
      </c>
      <c r="T420" s="2">
        <f>IF(S420-P420&gt;'Inputs and Outputs Part A'!$B$4,S420-P420-'Inputs and Outputs Part A'!$B$4,0)</f>
        <v>0</v>
      </c>
      <c r="V420" s="6">
        <v>418</v>
      </c>
      <c r="W420" t="s">
        <v>1100</v>
      </c>
      <c r="X420" s="7">
        <v>44336</v>
      </c>
      <c r="Y420" s="2" t="s">
        <v>1</v>
      </c>
      <c r="Z420" s="2">
        <v>2</v>
      </c>
      <c r="AA420" s="2">
        <v>94</v>
      </c>
      <c r="AB420" s="2">
        <v>102</v>
      </c>
      <c r="AC420" s="2">
        <f t="shared" si="32"/>
        <v>94</v>
      </c>
      <c r="AD420" s="2">
        <f>IF(AC420-Z420&gt;'Inputs and Outputs Part A'!$B$4,AC420-Z420-'Inputs and Outputs Part A'!$B$4,0)</f>
        <v>0</v>
      </c>
      <c r="AE420" s="2"/>
      <c r="AF420" t="s">
        <v>1100</v>
      </c>
      <c r="AG420" s="7">
        <v>44336</v>
      </c>
      <c r="AH420" s="2" t="s">
        <v>1</v>
      </c>
      <c r="AI420" s="2">
        <v>2</v>
      </c>
      <c r="AJ420" s="2">
        <v>94</v>
      </c>
      <c r="AK420" s="2">
        <v>102</v>
      </c>
      <c r="AL420" s="2">
        <f t="shared" si="33"/>
        <v>94</v>
      </c>
      <c r="AM420" s="2">
        <f>IF(AL420-AI420&gt;'Inputs and Outputs Part A'!$B$4,AL420-AI420-'Inputs and Outputs Part A'!$B$4,0)</f>
        <v>0</v>
      </c>
      <c r="AN420" s="8"/>
      <c r="AO420" t="s">
        <v>1100</v>
      </c>
      <c r="AP420" s="7">
        <v>44336</v>
      </c>
      <c r="AQ420" s="2" t="s">
        <v>1</v>
      </c>
      <c r="AR420" s="2">
        <v>2</v>
      </c>
      <c r="AS420" s="2">
        <v>94</v>
      </c>
      <c r="AT420" s="2">
        <v>102</v>
      </c>
      <c r="AU420" s="2">
        <f t="shared" si="34"/>
        <v>94</v>
      </c>
      <c r="AV420" s="2">
        <f>IF(AU420-AR420&gt;'Inputs and Outputs Part A'!$B$4,AU420-AR420-'Inputs and Outputs Part A'!$B$4,0)</f>
        <v>0</v>
      </c>
      <c r="AW420" s="2"/>
    </row>
    <row r="421" spans="1:49" x14ac:dyDescent="0.3">
      <c r="A421" s="6">
        <v>419</v>
      </c>
      <c r="B421" t="s">
        <v>1100</v>
      </c>
      <c r="C421" s="7">
        <v>44336</v>
      </c>
      <c r="D421" s="2" t="s">
        <v>3</v>
      </c>
      <c r="E421" s="2">
        <v>4</v>
      </c>
      <c r="F421" s="2">
        <v>106</v>
      </c>
      <c r="G421" s="2">
        <v>101</v>
      </c>
      <c r="H421">
        <f t="shared" si="30"/>
        <v>101</v>
      </c>
      <c r="I421">
        <f>IF(H421-E421&gt;'Inputs and Outputs Part A'!$B$4,H421-E421-'Inputs and Outputs Part A'!$B$4,0)</f>
        <v>0</v>
      </c>
      <c r="J421">
        <f>'Inputs and Outputs Part A'!$B$5*'Data Sheet B'!H421-'Inputs and Outputs Part A'!$B$6*'Data Sheet B'!I421</f>
        <v>4040</v>
      </c>
      <c r="L421" s="6">
        <v>419</v>
      </c>
      <c r="M421" t="s">
        <v>1100</v>
      </c>
      <c r="N421" s="7">
        <v>44336</v>
      </c>
      <c r="O421" s="2" t="s">
        <v>3</v>
      </c>
      <c r="P421" s="2">
        <v>4</v>
      </c>
      <c r="Q421" s="2">
        <v>106</v>
      </c>
      <c r="R421" s="2">
        <v>102</v>
      </c>
      <c r="S421" s="2">
        <f t="shared" si="31"/>
        <v>102</v>
      </c>
      <c r="T421" s="2">
        <f>IF(S421-P421&gt;'Inputs and Outputs Part A'!$B$4,S421-P421-'Inputs and Outputs Part A'!$B$4,0)</f>
        <v>0</v>
      </c>
      <c r="V421" s="6">
        <v>419</v>
      </c>
      <c r="W421" t="s">
        <v>1100</v>
      </c>
      <c r="X421" s="7">
        <v>44336</v>
      </c>
      <c r="Y421" s="2" t="s">
        <v>3</v>
      </c>
      <c r="Z421" s="2">
        <v>4</v>
      </c>
      <c r="AA421" s="2">
        <v>106</v>
      </c>
      <c r="AB421" s="2">
        <v>102</v>
      </c>
      <c r="AC421" s="2">
        <f t="shared" si="32"/>
        <v>102</v>
      </c>
      <c r="AD421" s="2">
        <f>IF(AC421-Z421&gt;'Inputs and Outputs Part A'!$B$4,AC421-Z421-'Inputs and Outputs Part A'!$B$4,0)</f>
        <v>0</v>
      </c>
      <c r="AE421" s="2"/>
      <c r="AF421" t="s">
        <v>1100</v>
      </c>
      <c r="AG421" s="7">
        <v>44336</v>
      </c>
      <c r="AH421" s="2" t="s">
        <v>3</v>
      </c>
      <c r="AI421" s="2">
        <v>4</v>
      </c>
      <c r="AJ421" s="2">
        <v>106</v>
      </c>
      <c r="AK421" s="2">
        <v>102</v>
      </c>
      <c r="AL421" s="2">
        <f t="shared" si="33"/>
        <v>102</v>
      </c>
      <c r="AM421" s="2">
        <f>IF(AL421-AI421&gt;'Inputs and Outputs Part A'!$B$4,AL421-AI421-'Inputs and Outputs Part A'!$B$4,0)</f>
        <v>0</v>
      </c>
      <c r="AN421" s="8"/>
      <c r="AO421" t="s">
        <v>1100</v>
      </c>
      <c r="AP421" s="7">
        <v>44336</v>
      </c>
      <c r="AQ421" s="2" t="s">
        <v>3</v>
      </c>
      <c r="AR421" s="2">
        <v>4</v>
      </c>
      <c r="AS421" s="2">
        <v>106</v>
      </c>
      <c r="AT421" s="2">
        <v>102</v>
      </c>
      <c r="AU421" s="2">
        <f t="shared" si="34"/>
        <v>102</v>
      </c>
      <c r="AV421" s="2">
        <f>IF(AU421-AR421&gt;'Inputs and Outputs Part A'!$B$4,AU421-AR421-'Inputs and Outputs Part A'!$B$4,0)</f>
        <v>0</v>
      </c>
      <c r="AW421" s="2"/>
    </row>
    <row r="422" spans="1:49" x14ac:dyDescent="0.3">
      <c r="A422" s="6">
        <v>420</v>
      </c>
      <c r="B422" t="s">
        <v>1100</v>
      </c>
      <c r="C422" s="7">
        <v>44336</v>
      </c>
      <c r="D422" s="2" t="s">
        <v>2</v>
      </c>
      <c r="E422" s="2">
        <v>2</v>
      </c>
      <c r="F422" s="2">
        <v>108</v>
      </c>
      <c r="G422" s="2">
        <v>101</v>
      </c>
      <c r="H422">
        <f t="shared" si="30"/>
        <v>101</v>
      </c>
      <c r="I422">
        <f>IF(H422-E422&gt;'Inputs and Outputs Part A'!$B$4,H422-E422-'Inputs and Outputs Part A'!$B$4,0)</f>
        <v>0</v>
      </c>
      <c r="J422">
        <f>'Inputs and Outputs Part A'!$B$5*'Data Sheet B'!H422-'Inputs and Outputs Part A'!$B$6*'Data Sheet B'!I422</f>
        <v>4040</v>
      </c>
      <c r="L422" s="6">
        <v>420</v>
      </c>
      <c r="M422" t="s">
        <v>1100</v>
      </c>
      <c r="N422" s="7">
        <v>44336</v>
      </c>
      <c r="O422" s="2" t="s">
        <v>2</v>
      </c>
      <c r="P422" s="2">
        <v>2</v>
      </c>
      <c r="Q422" s="2">
        <v>108</v>
      </c>
      <c r="R422" s="2">
        <v>102</v>
      </c>
      <c r="S422" s="2">
        <f t="shared" si="31"/>
        <v>102</v>
      </c>
      <c r="T422" s="2">
        <f>IF(S422-P422&gt;'Inputs and Outputs Part A'!$B$4,S422-P422-'Inputs and Outputs Part A'!$B$4,0)</f>
        <v>0</v>
      </c>
      <c r="V422" s="6">
        <v>420</v>
      </c>
      <c r="W422" t="s">
        <v>1100</v>
      </c>
      <c r="X422" s="7">
        <v>44336</v>
      </c>
      <c r="Y422" s="2" t="s">
        <v>2</v>
      </c>
      <c r="Z422" s="2">
        <v>2</v>
      </c>
      <c r="AA422" s="2">
        <v>108</v>
      </c>
      <c r="AB422" s="2">
        <v>102</v>
      </c>
      <c r="AC422" s="2">
        <f t="shared" si="32"/>
        <v>102</v>
      </c>
      <c r="AD422" s="2">
        <f>IF(AC422-Z422&gt;'Inputs and Outputs Part A'!$B$4,AC422-Z422-'Inputs and Outputs Part A'!$B$4,0)</f>
        <v>0</v>
      </c>
      <c r="AE422" s="2"/>
      <c r="AF422" t="s">
        <v>1100</v>
      </c>
      <c r="AG422" s="7">
        <v>44336</v>
      </c>
      <c r="AH422" s="2" t="s">
        <v>2</v>
      </c>
      <c r="AI422" s="2">
        <v>2</v>
      </c>
      <c r="AJ422" s="2">
        <v>108</v>
      </c>
      <c r="AK422" s="2">
        <v>102</v>
      </c>
      <c r="AL422" s="2">
        <f t="shared" si="33"/>
        <v>102</v>
      </c>
      <c r="AM422" s="2">
        <f>IF(AL422-AI422&gt;'Inputs and Outputs Part A'!$B$4,AL422-AI422-'Inputs and Outputs Part A'!$B$4,0)</f>
        <v>0</v>
      </c>
      <c r="AN422" s="8"/>
      <c r="AO422" t="s">
        <v>1100</v>
      </c>
      <c r="AP422" s="7">
        <v>44336</v>
      </c>
      <c r="AQ422" s="2" t="s">
        <v>2</v>
      </c>
      <c r="AR422" s="2">
        <v>2</v>
      </c>
      <c r="AS422" s="2">
        <v>108</v>
      </c>
      <c r="AT422" s="2">
        <v>102</v>
      </c>
      <c r="AU422" s="2">
        <f t="shared" si="34"/>
        <v>102</v>
      </c>
      <c r="AV422" s="2">
        <f>IF(AU422-AR422&gt;'Inputs and Outputs Part A'!$B$4,AU422-AR422-'Inputs and Outputs Part A'!$B$4,0)</f>
        <v>0</v>
      </c>
      <c r="AW422" s="2"/>
    </row>
    <row r="423" spans="1:49" x14ac:dyDescent="0.3">
      <c r="A423" s="6">
        <v>421</v>
      </c>
      <c r="B423" t="s">
        <v>1101</v>
      </c>
      <c r="C423" s="7">
        <v>44337</v>
      </c>
      <c r="D423" s="2" t="s">
        <v>1</v>
      </c>
      <c r="E423" s="2">
        <v>4</v>
      </c>
      <c r="F423" s="2">
        <v>106</v>
      </c>
      <c r="G423" s="2">
        <v>101</v>
      </c>
      <c r="H423">
        <f t="shared" si="30"/>
        <v>101</v>
      </c>
      <c r="I423">
        <f>IF(H423-E423&gt;'Inputs and Outputs Part A'!$B$4,H423-E423-'Inputs and Outputs Part A'!$B$4,0)</f>
        <v>0</v>
      </c>
      <c r="J423">
        <f>'Inputs and Outputs Part A'!$B$5*'Data Sheet B'!H423-'Inputs and Outputs Part A'!$B$6*'Data Sheet B'!I423</f>
        <v>4040</v>
      </c>
      <c r="L423" s="6">
        <v>421</v>
      </c>
      <c r="M423" t="s">
        <v>1101</v>
      </c>
      <c r="N423" s="7">
        <v>44337</v>
      </c>
      <c r="O423" s="2" t="s">
        <v>1</v>
      </c>
      <c r="P423" s="2">
        <v>4</v>
      </c>
      <c r="Q423" s="2">
        <v>106</v>
      </c>
      <c r="R423" s="2">
        <v>102</v>
      </c>
      <c r="S423" s="2">
        <f t="shared" si="31"/>
        <v>102</v>
      </c>
      <c r="T423" s="2">
        <f>IF(S423-P423&gt;'Inputs and Outputs Part A'!$B$4,S423-P423-'Inputs and Outputs Part A'!$B$4,0)</f>
        <v>0</v>
      </c>
      <c r="V423" s="6">
        <v>421</v>
      </c>
      <c r="W423" t="s">
        <v>1101</v>
      </c>
      <c r="X423" s="7">
        <v>44337</v>
      </c>
      <c r="Y423" s="2" t="s">
        <v>1</v>
      </c>
      <c r="Z423" s="2">
        <v>4</v>
      </c>
      <c r="AA423" s="2">
        <v>106</v>
      </c>
      <c r="AB423" s="2">
        <v>102</v>
      </c>
      <c r="AC423" s="2">
        <f t="shared" si="32"/>
        <v>102</v>
      </c>
      <c r="AD423" s="2">
        <f>IF(AC423-Z423&gt;'Inputs and Outputs Part A'!$B$4,AC423-Z423-'Inputs and Outputs Part A'!$B$4,0)</f>
        <v>0</v>
      </c>
      <c r="AE423" s="2"/>
      <c r="AF423" t="s">
        <v>1101</v>
      </c>
      <c r="AG423" s="7">
        <v>44337</v>
      </c>
      <c r="AH423" s="2" t="s">
        <v>1</v>
      </c>
      <c r="AI423" s="2">
        <v>4</v>
      </c>
      <c r="AJ423" s="2">
        <v>106</v>
      </c>
      <c r="AK423" s="2">
        <v>102</v>
      </c>
      <c r="AL423" s="2">
        <f t="shared" si="33"/>
        <v>102</v>
      </c>
      <c r="AM423" s="2">
        <f>IF(AL423-AI423&gt;'Inputs and Outputs Part A'!$B$4,AL423-AI423-'Inputs and Outputs Part A'!$B$4,0)</f>
        <v>0</v>
      </c>
      <c r="AN423" s="8"/>
      <c r="AO423" t="s">
        <v>1101</v>
      </c>
      <c r="AP423" s="7">
        <v>44337</v>
      </c>
      <c r="AQ423" s="2" t="s">
        <v>1</v>
      </c>
      <c r="AR423" s="2">
        <v>4</v>
      </c>
      <c r="AS423" s="2">
        <v>106</v>
      </c>
      <c r="AT423" s="2">
        <v>102</v>
      </c>
      <c r="AU423" s="2">
        <f t="shared" si="34"/>
        <v>102</v>
      </c>
      <c r="AV423" s="2">
        <f>IF(AU423-AR423&gt;'Inputs and Outputs Part A'!$B$4,AU423-AR423-'Inputs and Outputs Part A'!$B$4,0)</f>
        <v>0</v>
      </c>
      <c r="AW423" s="2"/>
    </row>
    <row r="424" spans="1:49" x14ac:dyDescent="0.3">
      <c r="A424" s="6">
        <v>422</v>
      </c>
      <c r="B424" t="s">
        <v>1101</v>
      </c>
      <c r="C424" s="7">
        <v>44337</v>
      </c>
      <c r="D424" s="2" t="s">
        <v>3</v>
      </c>
      <c r="E424" s="2">
        <v>0</v>
      </c>
      <c r="F424" s="2">
        <v>106</v>
      </c>
      <c r="G424" s="2">
        <v>101</v>
      </c>
      <c r="H424">
        <f t="shared" si="30"/>
        <v>101</v>
      </c>
      <c r="I424">
        <f>IF(H424-E424&gt;'Inputs and Outputs Part A'!$B$4,H424-E424-'Inputs and Outputs Part A'!$B$4,0)</f>
        <v>1</v>
      </c>
      <c r="J424">
        <f>'Inputs and Outputs Part A'!$B$5*'Data Sheet B'!H424-'Inputs and Outputs Part A'!$B$6*'Data Sheet B'!I424</f>
        <v>3940</v>
      </c>
      <c r="L424" s="6">
        <v>422</v>
      </c>
      <c r="M424" t="s">
        <v>1101</v>
      </c>
      <c r="N424" s="7">
        <v>44337</v>
      </c>
      <c r="O424" s="2" t="s">
        <v>3</v>
      </c>
      <c r="P424" s="2">
        <v>0</v>
      </c>
      <c r="Q424" s="2">
        <v>106</v>
      </c>
      <c r="R424" s="2">
        <v>102</v>
      </c>
      <c r="S424" s="2">
        <f t="shared" si="31"/>
        <v>102</v>
      </c>
      <c r="T424" s="2">
        <f>IF(S424-P424&gt;'Inputs and Outputs Part A'!$B$4,S424-P424-'Inputs and Outputs Part A'!$B$4,0)</f>
        <v>2</v>
      </c>
      <c r="V424" s="6">
        <v>422</v>
      </c>
      <c r="W424" t="s">
        <v>1101</v>
      </c>
      <c r="X424" s="7">
        <v>44337</v>
      </c>
      <c r="Y424" s="2" t="s">
        <v>3</v>
      </c>
      <c r="Z424" s="2">
        <v>0</v>
      </c>
      <c r="AA424" s="2">
        <v>106</v>
      </c>
      <c r="AB424" s="2">
        <v>102</v>
      </c>
      <c r="AC424" s="2">
        <f t="shared" si="32"/>
        <v>102</v>
      </c>
      <c r="AD424" s="2">
        <f>IF(AC424-Z424&gt;'Inputs and Outputs Part A'!$B$4,AC424-Z424-'Inputs and Outputs Part A'!$B$4,0)</f>
        <v>2</v>
      </c>
      <c r="AE424" s="2"/>
      <c r="AF424" t="s">
        <v>1101</v>
      </c>
      <c r="AG424" s="7">
        <v>44337</v>
      </c>
      <c r="AH424" s="2" t="s">
        <v>3</v>
      </c>
      <c r="AI424" s="2">
        <v>0</v>
      </c>
      <c r="AJ424" s="2">
        <v>106</v>
      </c>
      <c r="AK424" s="2">
        <v>102</v>
      </c>
      <c r="AL424" s="2">
        <f t="shared" si="33"/>
        <v>102</v>
      </c>
      <c r="AM424" s="2">
        <f>IF(AL424-AI424&gt;'Inputs and Outputs Part A'!$B$4,AL424-AI424-'Inputs and Outputs Part A'!$B$4,0)</f>
        <v>2</v>
      </c>
      <c r="AN424" s="8"/>
      <c r="AO424" t="s">
        <v>1101</v>
      </c>
      <c r="AP424" s="7">
        <v>44337</v>
      </c>
      <c r="AQ424" s="2" t="s">
        <v>3</v>
      </c>
      <c r="AR424" s="2">
        <v>0</v>
      </c>
      <c r="AS424" s="2">
        <v>106</v>
      </c>
      <c r="AT424" s="2">
        <v>102</v>
      </c>
      <c r="AU424" s="2">
        <f t="shared" si="34"/>
        <v>102</v>
      </c>
      <c r="AV424" s="2">
        <f>IF(AU424-AR424&gt;'Inputs and Outputs Part A'!$B$4,AU424-AR424-'Inputs and Outputs Part A'!$B$4,0)</f>
        <v>2</v>
      </c>
      <c r="AW424" s="2"/>
    </row>
    <row r="425" spans="1:49" x14ac:dyDescent="0.3">
      <c r="A425" s="6">
        <v>423</v>
      </c>
      <c r="B425" t="s">
        <v>1101</v>
      </c>
      <c r="C425" s="7">
        <v>44337</v>
      </c>
      <c r="D425" s="2" t="s">
        <v>2</v>
      </c>
      <c r="E425" s="2">
        <v>2</v>
      </c>
      <c r="F425" s="2">
        <v>98</v>
      </c>
      <c r="G425" s="2">
        <v>101</v>
      </c>
      <c r="H425">
        <f t="shared" si="30"/>
        <v>98</v>
      </c>
      <c r="I425">
        <f>IF(H425-E425&gt;'Inputs and Outputs Part A'!$B$4,H425-E425-'Inputs and Outputs Part A'!$B$4,0)</f>
        <v>0</v>
      </c>
      <c r="J425">
        <f>'Inputs and Outputs Part A'!$B$5*'Data Sheet B'!H425-'Inputs and Outputs Part A'!$B$6*'Data Sheet B'!I425</f>
        <v>3920</v>
      </c>
      <c r="L425" s="6">
        <v>423</v>
      </c>
      <c r="M425" t="s">
        <v>1101</v>
      </c>
      <c r="N425" s="7">
        <v>44337</v>
      </c>
      <c r="O425" s="2" t="s">
        <v>2</v>
      </c>
      <c r="P425" s="2">
        <v>2</v>
      </c>
      <c r="Q425" s="2">
        <v>98</v>
      </c>
      <c r="R425" s="2">
        <v>102</v>
      </c>
      <c r="S425" s="2">
        <f t="shared" si="31"/>
        <v>98</v>
      </c>
      <c r="T425" s="2">
        <f>IF(S425-P425&gt;'Inputs and Outputs Part A'!$B$4,S425-P425-'Inputs and Outputs Part A'!$B$4,0)</f>
        <v>0</v>
      </c>
      <c r="V425" s="6">
        <v>423</v>
      </c>
      <c r="W425" t="s">
        <v>1101</v>
      </c>
      <c r="X425" s="7">
        <v>44337</v>
      </c>
      <c r="Y425" s="2" t="s">
        <v>2</v>
      </c>
      <c r="Z425" s="2">
        <v>2</v>
      </c>
      <c r="AA425" s="2">
        <v>98</v>
      </c>
      <c r="AB425" s="2">
        <v>102</v>
      </c>
      <c r="AC425" s="2">
        <f t="shared" si="32"/>
        <v>98</v>
      </c>
      <c r="AD425" s="2">
        <f>IF(AC425-Z425&gt;'Inputs and Outputs Part A'!$B$4,AC425-Z425-'Inputs and Outputs Part A'!$B$4,0)</f>
        <v>0</v>
      </c>
      <c r="AE425" s="2"/>
      <c r="AF425" t="s">
        <v>1101</v>
      </c>
      <c r="AG425" s="7">
        <v>44337</v>
      </c>
      <c r="AH425" s="2" t="s">
        <v>2</v>
      </c>
      <c r="AI425" s="2">
        <v>2</v>
      </c>
      <c r="AJ425" s="2">
        <v>98</v>
      </c>
      <c r="AK425" s="2">
        <v>102</v>
      </c>
      <c r="AL425" s="2">
        <f t="shared" si="33"/>
        <v>98</v>
      </c>
      <c r="AM425" s="2">
        <f>IF(AL425-AI425&gt;'Inputs and Outputs Part A'!$B$4,AL425-AI425-'Inputs and Outputs Part A'!$B$4,0)</f>
        <v>0</v>
      </c>
      <c r="AN425" s="8"/>
      <c r="AO425" t="s">
        <v>1101</v>
      </c>
      <c r="AP425" s="7">
        <v>44337</v>
      </c>
      <c r="AQ425" s="2" t="s">
        <v>2</v>
      </c>
      <c r="AR425" s="2">
        <v>2</v>
      </c>
      <c r="AS425" s="2">
        <v>98</v>
      </c>
      <c r="AT425" s="2">
        <v>102</v>
      </c>
      <c r="AU425" s="2">
        <f t="shared" si="34"/>
        <v>98</v>
      </c>
      <c r="AV425" s="2">
        <f>IF(AU425-AR425&gt;'Inputs and Outputs Part A'!$B$4,AU425-AR425-'Inputs and Outputs Part A'!$B$4,0)</f>
        <v>0</v>
      </c>
      <c r="AW425" s="2"/>
    </row>
    <row r="426" spans="1:49" x14ac:dyDescent="0.3">
      <c r="A426" s="6">
        <v>424</v>
      </c>
      <c r="B426" t="s">
        <v>1106</v>
      </c>
      <c r="C426" s="7">
        <v>44338</v>
      </c>
      <c r="D426" s="2" t="s">
        <v>1</v>
      </c>
      <c r="E426" s="2">
        <v>4</v>
      </c>
      <c r="F426" s="2">
        <v>106</v>
      </c>
      <c r="G426" s="2">
        <v>101</v>
      </c>
      <c r="H426">
        <f t="shared" si="30"/>
        <v>101</v>
      </c>
      <c r="I426">
        <f>IF(H426-E426&gt;'Inputs and Outputs Part A'!$B$4,H426-E426-'Inputs and Outputs Part A'!$B$4,0)</f>
        <v>0</v>
      </c>
      <c r="J426">
        <f>'Inputs and Outputs Part A'!$B$5*'Data Sheet B'!H426-'Inputs and Outputs Part A'!$B$6*'Data Sheet B'!I426</f>
        <v>4040</v>
      </c>
      <c r="L426" s="6">
        <v>424</v>
      </c>
      <c r="M426" t="s">
        <v>1106</v>
      </c>
      <c r="N426" s="7">
        <v>44338</v>
      </c>
      <c r="O426" s="2" t="s">
        <v>1</v>
      </c>
      <c r="P426" s="2">
        <v>4</v>
      </c>
      <c r="Q426" s="2">
        <v>106</v>
      </c>
      <c r="R426" s="2">
        <v>102</v>
      </c>
      <c r="S426" s="2">
        <f t="shared" si="31"/>
        <v>102</v>
      </c>
      <c r="T426" s="2">
        <f>IF(S426-P426&gt;'Inputs and Outputs Part A'!$B$4,S426-P426-'Inputs and Outputs Part A'!$B$4,0)</f>
        <v>0</v>
      </c>
      <c r="V426" s="6">
        <v>424</v>
      </c>
      <c r="W426" t="s">
        <v>1106</v>
      </c>
      <c r="X426" s="7">
        <v>44338</v>
      </c>
      <c r="Y426" s="2" t="s">
        <v>1</v>
      </c>
      <c r="Z426" s="2">
        <v>4</v>
      </c>
      <c r="AA426" s="2">
        <v>106</v>
      </c>
      <c r="AB426" s="2">
        <v>102</v>
      </c>
      <c r="AC426" s="2">
        <f t="shared" si="32"/>
        <v>102</v>
      </c>
      <c r="AD426" s="2">
        <f>IF(AC426-Z426&gt;'Inputs and Outputs Part A'!$B$4,AC426-Z426-'Inputs and Outputs Part A'!$B$4,0)</f>
        <v>0</v>
      </c>
      <c r="AE426" s="2"/>
      <c r="AF426" t="s">
        <v>1106</v>
      </c>
      <c r="AG426" s="7">
        <v>44338</v>
      </c>
      <c r="AH426" s="2" t="s">
        <v>1</v>
      </c>
      <c r="AI426" s="2">
        <v>4</v>
      </c>
      <c r="AJ426" s="2">
        <v>106</v>
      </c>
      <c r="AK426" s="2">
        <v>102</v>
      </c>
      <c r="AL426" s="2">
        <f t="shared" si="33"/>
        <v>102</v>
      </c>
      <c r="AM426" s="2">
        <f>IF(AL426-AI426&gt;'Inputs and Outputs Part A'!$B$4,AL426-AI426-'Inputs and Outputs Part A'!$B$4,0)</f>
        <v>0</v>
      </c>
      <c r="AN426" s="8"/>
      <c r="AO426" t="s">
        <v>1106</v>
      </c>
      <c r="AP426" s="7">
        <v>44338</v>
      </c>
      <c r="AQ426" s="2" t="s">
        <v>1</v>
      </c>
      <c r="AR426" s="2">
        <v>4</v>
      </c>
      <c r="AS426" s="2">
        <v>106</v>
      </c>
      <c r="AT426" s="2">
        <v>102</v>
      </c>
      <c r="AU426" s="2">
        <f t="shared" si="34"/>
        <v>102</v>
      </c>
      <c r="AV426" s="2">
        <f>IF(AU426-AR426&gt;'Inputs and Outputs Part A'!$B$4,AU426-AR426-'Inputs and Outputs Part A'!$B$4,0)</f>
        <v>0</v>
      </c>
      <c r="AW426" s="2"/>
    </row>
    <row r="427" spans="1:49" x14ac:dyDescent="0.3">
      <c r="A427" s="6">
        <v>425</v>
      </c>
      <c r="B427" t="s">
        <v>1106</v>
      </c>
      <c r="C427" s="7">
        <v>44338</v>
      </c>
      <c r="D427" s="2" t="s">
        <v>3</v>
      </c>
      <c r="E427" s="2">
        <v>1</v>
      </c>
      <c r="F427" s="2">
        <v>108</v>
      </c>
      <c r="G427" s="2">
        <v>101</v>
      </c>
      <c r="H427">
        <f t="shared" si="30"/>
        <v>101</v>
      </c>
      <c r="I427">
        <f>IF(H427-E427&gt;'Inputs and Outputs Part A'!$B$4,H427-E427-'Inputs and Outputs Part A'!$B$4,0)</f>
        <v>0</v>
      </c>
      <c r="J427">
        <f>'Inputs and Outputs Part A'!$B$5*'Data Sheet B'!H427-'Inputs and Outputs Part A'!$B$6*'Data Sheet B'!I427</f>
        <v>4040</v>
      </c>
      <c r="L427" s="6">
        <v>425</v>
      </c>
      <c r="M427" t="s">
        <v>1106</v>
      </c>
      <c r="N427" s="7">
        <v>44338</v>
      </c>
      <c r="O427" s="2" t="s">
        <v>3</v>
      </c>
      <c r="P427" s="2">
        <v>1</v>
      </c>
      <c r="Q427" s="2">
        <v>108</v>
      </c>
      <c r="R427" s="2">
        <v>102</v>
      </c>
      <c r="S427" s="2">
        <f t="shared" si="31"/>
        <v>102</v>
      </c>
      <c r="T427" s="2">
        <f>IF(S427-P427&gt;'Inputs and Outputs Part A'!$B$4,S427-P427-'Inputs and Outputs Part A'!$B$4,0)</f>
        <v>1</v>
      </c>
      <c r="V427" s="6">
        <v>425</v>
      </c>
      <c r="W427" t="s">
        <v>1106</v>
      </c>
      <c r="X427" s="7">
        <v>44338</v>
      </c>
      <c r="Y427" s="2" t="s">
        <v>3</v>
      </c>
      <c r="Z427" s="2">
        <v>1</v>
      </c>
      <c r="AA427" s="2">
        <v>108</v>
      </c>
      <c r="AB427" s="2">
        <v>102</v>
      </c>
      <c r="AC427" s="2">
        <f t="shared" si="32"/>
        <v>102</v>
      </c>
      <c r="AD427" s="2">
        <f>IF(AC427-Z427&gt;'Inputs and Outputs Part A'!$B$4,AC427-Z427-'Inputs and Outputs Part A'!$B$4,0)</f>
        <v>1</v>
      </c>
      <c r="AE427" s="2"/>
      <c r="AF427" t="s">
        <v>1106</v>
      </c>
      <c r="AG427" s="7">
        <v>44338</v>
      </c>
      <c r="AH427" s="2" t="s">
        <v>3</v>
      </c>
      <c r="AI427" s="2">
        <v>1</v>
      </c>
      <c r="AJ427" s="2">
        <v>108</v>
      </c>
      <c r="AK427" s="2">
        <v>102</v>
      </c>
      <c r="AL427" s="2">
        <f t="shared" si="33"/>
        <v>102</v>
      </c>
      <c r="AM427" s="2">
        <f>IF(AL427-AI427&gt;'Inputs and Outputs Part A'!$B$4,AL427-AI427-'Inputs and Outputs Part A'!$B$4,0)</f>
        <v>1</v>
      </c>
      <c r="AN427" s="8"/>
      <c r="AO427" t="s">
        <v>1106</v>
      </c>
      <c r="AP427" s="7">
        <v>44338</v>
      </c>
      <c r="AQ427" s="2" t="s">
        <v>3</v>
      </c>
      <c r="AR427" s="2">
        <v>1</v>
      </c>
      <c r="AS427" s="2">
        <v>108</v>
      </c>
      <c r="AT427" s="2">
        <v>102</v>
      </c>
      <c r="AU427" s="2">
        <f t="shared" si="34"/>
        <v>102</v>
      </c>
      <c r="AV427" s="2">
        <f>IF(AU427-AR427&gt;'Inputs and Outputs Part A'!$B$4,AU427-AR427-'Inputs and Outputs Part A'!$B$4,0)</f>
        <v>1</v>
      </c>
      <c r="AW427" s="2"/>
    </row>
    <row r="428" spans="1:49" x14ac:dyDescent="0.3">
      <c r="A428" s="6">
        <v>426</v>
      </c>
      <c r="B428" t="s">
        <v>1106</v>
      </c>
      <c r="C428" s="7">
        <v>44338</v>
      </c>
      <c r="D428" s="2" t="s">
        <v>2</v>
      </c>
      <c r="E428" s="2">
        <v>3</v>
      </c>
      <c r="F428" s="2">
        <v>104</v>
      </c>
      <c r="G428" s="2">
        <v>101</v>
      </c>
      <c r="H428">
        <f t="shared" si="30"/>
        <v>101</v>
      </c>
      <c r="I428">
        <f>IF(H428-E428&gt;'Inputs and Outputs Part A'!$B$4,H428-E428-'Inputs and Outputs Part A'!$B$4,0)</f>
        <v>0</v>
      </c>
      <c r="J428">
        <f>'Inputs and Outputs Part A'!$B$5*'Data Sheet B'!H428-'Inputs and Outputs Part A'!$B$6*'Data Sheet B'!I428</f>
        <v>4040</v>
      </c>
      <c r="L428" s="6">
        <v>426</v>
      </c>
      <c r="M428" t="s">
        <v>1106</v>
      </c>
      <c r="N428" s="7">
        <v>44338</v>
      </c>
      <c r="O428" s="2" t="s">
        <v>2</v>
      </c>
      <c r="P428" s="2">
        <v>3</v>
      </c>
      <c r="Q428" s="2">
        <v>104</v>
      </c>
      <c r="R428" s="2">
        <v>102</v>
      </c>
      <c r="S428" s="2">
        <f t="shared" si="31"/>
        <v>102</v>
      </c>
      <c r="T428" s="2">
        <f>IF(S428-P428&gt;'Inputs and Outputs Part A'!$B$4,S428-P428-'Inputs and Outputs Part A'!$B$4,0)</f>
        <v>0</v>
      </c>
      <c r="V428" s="6">
        <v>426</v>
      </c>
      <c r="W428" t="s">
        <v>1106</v>
      </c>
      <c r="X428" s="7">
        <v>44338</v>
      </c>
      <c r="Y428" s="2" t="s">
        <v>2</v>
      </c>
      <c r="Z428" s="2">
        <v>3</v>
      </c>
      <c r="AA428" s="2">
        <v>104</v>
      </c>
      <c r="AB428" s="2">
        <v>102</v>
      </c>
      <c r="AC428" s="2">
        <f t="shared" si="32"/>
        <v>102</v>
      </c>
      <c r="AD428" s="2">
        <f>IF(AC428-Z428&gt;'Inputs and Outputs Part A'!$B$4,AC428-Z428-'Inputs and Outputs Part A'!$B$4,0)</f>
        <v>0</v>
      </c>
      <c r="AE428" s="2"/>
      <c r="AF428" t="s">
        <v>1106</v>
      </c>
      <c r="AG428" s="7">
        <v>44338</v>
      </c>
      <c r="AH428" s="2" t="s">
        <v>2</v>
      </c>
      <c r="AI428" s="2">
        <v>3</v>
      </c>
      <c r="AJ428" s="2">
        <v>104</v>
      </c>
      <c r="AK428" s="2">
        <v>102</v>
      </c>
      <c r="AL428" s="2">
        <f t="shared" si="33"/>
        <v>102</v>
      </c>
      <c r="AM428" s="2">
        <f>IF(AL428-AI428&gt;'Inputs and Outputs Part A'!$B$4,AL428-AI428-'Inputs and Outputs Part A'!$B$4,0)</f>
        <v>0</v>
      </c>
      <c r="AN428" s="8"/>
      <c r="AO428" t="s">
        <v>1106</v>
      </c>
      <c r="AP428" s="7">
        <v>44338</v>
      </c>
      <c r="AQ428" s="2" t="s">
        <v>2</v>
      </c>
      <c r="AR428" s="2">
        <v>3</v>
      </c>
      <c r="AS428" s="2">
        <v>104</v>
      </c>
      <c r="AT428" s="2">
        <v>102</v>
      </c>
      <c r="AU428" s="2">
        <f t="shared" si="34"/>
        <v>102</v>
      </c>
      <c r="AV428" s="2">
        <f>IF(AU428-AR428&gt;'Inputs and Outputs Part A'!$B$4,AU428-AR428-'Inputs and Outputs Part A'!$B$4,0)</f>
        <v>0</v>
      </c>
      <c r="AW428" s="2"/>
    </row>
    <row r="429" spans="1:49" x14ac:dyDescent="0.3">
      <c r="A429" s="6">
        <v>427</v>
      </c>
      <c r="B429" t="s">
        <v>1105</v>
      </c>
      <c r="C429" s="7">
        <v>44339</v>
      </c>
      <c r="D429" s="2" t="s">
        <v>1</v>
      </c>
      <c r="E429" s="2">
        <v>2</v>
      </c>
      <c r="F429" s="2">
        <v>109</v>
      </c>
      <c r="G429" s="2">
        <v>101</v>
      </c>
      <c r="H429">
        <f t="shared" si="30"/>
        <v>101</v>
      </c>
      <c r="I429">
        <f>IF(H429-E429&gt;'Inputs and Outputs Part A'!$B$4,H429-E429-'Inputs and Outputs Part A'!$B$4,0)</f>
        <v>0</v>
      </c>
      <c r="J429">
        <f>'Inputs and Outputs Part A'!$B$5*'Data Sheet B'!H429-'Inputs and Outputs Part A'!$B$6*'Data Sheet B'!I429</f>
        <v>4040</v>
      </c>
      <c r="L429" s="6">
        <v>427</v>
      </c>
      <c r="M429" t="s">
        <v>1105</v>
      </c>
      <c r="N429" s="7">
        <v>44339</v>
      </c>
      <c r="O429" s="2" t="s">
        <v>1</v>
      </c>
      <c r="P429" s="2">
        <v>2</v>
      </c>
      <c r="Q429" s="2">
        <v>109</v>
      </c>
      <c r="R429" s="2">
        <v>102</v>
      </c>
      <c r="S429" s="2">
        <f t="shared" si="31"/>
        <v>102</v>
      </c>
      <c r="T429" s="2">
        <f>IF(S429-P429&gt;'Inputs and Outputs Part A'!$B$4,S429-P429-'Inputs and Outputs Part A'!$B$4,0)</f>
        <v>0</v>
      </c>
      <c r="V429" s="6">
        <v>427</v>
      </c>
      <c r="W429" t="s">
        <v>1105</v>
      </c>
      <c r="X429" s="7">
        <v>44339</v>
      </c>
      <c r="Y429" s="2" t="s">
        <v>1</v>
      </c>
      <c r="Z429" s="2">
        <v>2</v>
      </c>
      <c r="AA429" s="2">
        <v>109</v>
      </c>
      <c r="AB429" s="2">
        <v>102</v>
      </c>
      <c r="AC429" s="2">
        <f t="shared" si="32"/>
        <v>102</v>
      </c>
      <c r="AD429" s="2">
        <f>IF(AC429-Z429&gt;'Inputs and Outputs Part A'!$B$4,AC429-Z429-'Inputs and Outputs Part A'!$B$4,0)</f>
        <v>0</v>
      </c>
      <c r="AE429" s="2"/>
      <c r="AF429" t="s">
        <v>1105</v>
      </c>
      <c r="AG429" s="7">
        <v>44339</v>
      </c>
      <c r="AH429" s="2" t="s">
        <v>1</v>
      </c>
      <c r="AI429" s="2">
        <v>2</v>
      </c>
      <c r="AJ429" s="2">
        <v>109</v>
      </c>
      <c r="AK429" s="2">
        <v>102</v>
      </c>
      <c r="AL429" s="2">
        <f t="shared" si="33"/>
        <v>102</v>
      </c>
      <c r="AM429" s="2">
        <f>IF(AL429-AI429&gt;'Inputs and Outputs Part A'!$B$4,AL429-AI429-'Inputs and Outputs Part A'!$B$4,0)</f>
        <v>0</v>
      </c>
      <c r="AN429" s="8"/>
      <c r="AO429" t="s">
        <v>1105</v>
      </c>
      <c r="AP429" s="7">
        <v>44339</v>
      </c>
      <c r="AQ429" s="2" t="s">
        <v>1</v>
      </c>
      <c r="AR429" s="2">
        <v>2</v>
      </c>
      <c r="AS429" s="2">
        <v>109</v>
      </c>
      <c r="AT429" s="2">
        <v>102</v>
      </c>
      <c r="AU429" s="2">
        <f t="shared" si="34"/>
        <v>102</v>
      </c>
      <c r="AV429" s="2">
        <f>IF(AU429-AR429&gt;'Inputs and Outputs Part A'!$B$4,AU429-AR429-'Inputs and Outputs Part A'!$B$4,0)</f>
        <v>0</v>
      </c>
      <c r="AW429" s="2"/>
    </row>
    <row r="430" spans="1:49" x14ac:dyDescent="0.3">
      <c r="A430" s="6">
        <v>428</v>
      </c>
      <c r="B430" t="s">
        <v>1105</v>
      </c>
      <c r="C430" s="7">
        <v>44339</v>
      </c>
      <c r="D430" s="2" t="s">
        <v>3</v>
      </c>
      <c r="E430" s="2">
        <v>4</v>
      </c>
      <c r="F430" s="2">
        <v>100</v>
      </c>
      <c r="G430" s="2">
        <v>101</v>
      </c>
      <c r="H430">
        <f t="shared" si="30"/>
        <v>100</v>
      </c>
      <c r="I430">
        <f>IF(H430-E430&gt;'Inputs and Outputs Part A'!$B$4,H430-E430-'Inputs and Outputs Part A'!$B$4,0)</f>
        <v>0</v>
      </c>
      <c r="J430">
        <f>'Inputs and Outputs Part A'!$B$5*'Data Sheet B'!H430-'Inputs and Outputs Part A'!$B$6*'Data Sheet B'!I430</f>
        <v>4000</v>
      </c>
      <c r="L430" s="6">
        <v>428</v>
      </c>
      <c r="M430" t="s">
        <v>1105</v>
      </c>
      <c r="N430" s="7">
        <v>44339</v>
      </c>
      <c r="O430" s="2" t="s">
        <v>3</v>
      </c>
      <c r="P430" s="2">
        <v>4</v>
      </c>
      <c r="Q430" s="2">
        <v>100</v>
      </c>
      <c r="R430" s="2">
        <v>102</v>
      </c>
      <c r="S430" s="2">
        <f t="shared" si="31"/>
        <v>100</v>
      </c>
      <c r="T430" s="2">
        <f>IF(S430-P430&gt;'Inputs and Outputs Part A'!$B$4,S430-P430-'Inputs and Outputs Part A'!$B$4,0)</f>
        <v>0</v>
      </c>
      <c r="V430" s="6">
        <v>428</v>
      </c>
      <c r="W430" t="s">
        <v>1105</v>
      </c>
      <c r="X430" s="7">
        <v>44339</v>
      </c>
      <c r="Y430" s="2" t="s">
        <v>3</v>
      </c>
      <c r="Z430" s="2">
        <v>4</v>
      </c>
      <c r="AA430" s="2">
        <v>100</v>
      </c>
      <c r="AB430" s="2">
        <v>102</v>
      </c>
      <c r="AC430" s="2">
        <f t="shared" si="32"/>
        <v>100</v>
      </c>
      <c r="AD430" s="2">
        <f>IF(AC430-Z430&gt;'Inputs and Outputs Part A'!$B$4,AC430-Z430-'Inputs and Outputs Part A'!$B$4,0)</f>
        <v>0</v>
      </c>
      <c r="AE430" s="2"/>
      <c r="AF430" t="s">
        <v>1105</v>
      </c>
      <c r="AG430" s="7">
        <v>44339</v>
      </c>
      <c r="AH430" s="2" t="s">
        <v>3</v>
      </c>
      <c r="AI430" s="2">
        <v>4</v>
      </c>
      <c r="AJ430" s="2">
        <v>100</v>
      </c>
      <c r="AK430" s="2">
        <v>102</v>
      </c>
      <c r="AL430" s="2">
        <f t="shared" si="33"/>
        <v>100</v>
      </c>
      <c r="AM430" s="2">
        <f>IF(AL430-AI430&gt;'Inputs and Outputs Part A'!$B$4,AL430-AI430-'Inputs and Outputs Part A'!$B$4,0)</f>
        <v>0</v>
      </c>
      <c r="AN430" s="8"/>
      <c r="AO430" t="s">
        <v>1105</v>
      </c>
      <c r="AP430" s="7">
        <v>44339</v>
      </c>
      <c r="AQ430" s="2" t="s">
        <v>3</v>
      </c>
      <c r="AR430" s="2">
        <v>4</v>
      </c>
      <c r="AS430" s="2">
        <v>100</v>
      </c>
      <c r="AT430" s="2">
        <v>102</v>
      </c>
      <c r="AU430" s="2">
        <f t="shared" si="34"/>
        <v>100</v>
      </c>
      <c r="AV430" s="2">
        <f>IF(AU430-AR430&gt;'Inputs and Outputs Part A'!$B$4,AU430-AR430-'Inputs and Outputs Part A'!$B$4,0)</f>
        <v>0</v>
      </c>
      <c r="AW430" s="2"/>
    </row>
    <row r="431" spans="1:49" x14ac:dyDescent="0.3">
      <c r="A431" s="6">
        <v>429</v>
      </c>
      <c r="B431" t="s">
        <v>1105</v>
      </c>
      <c r="C431" s="7">
        <v>44339</v>
      </c>
      <c r="D431" s="2" t="s">
        <v>2</v>
      </c>
      <c r="E431" s="2">
        <v>1</v>
      </c>
      <c r="F431" s="2">
        <v>110</v>
      </c>
      <c r="G431" s="2">
        <v>101</v>
      </c>
      <c r="H431">
        <f t="shared" si="30"/>
        <v>101</v>
      </c>
      <c r="I431">
        <f>IF(H431-E431&gt;'Inputs and Outputs Part A'!$B$4,H431-E431-'Inputs and Outputs Part A'!$B$4,0)</f>
        <v>0</v>
      </c>
      <c r="J431">
        <f>'Inputs and Outputs Part A'!$B$5*'Data Sheet B'!H431-'Inputs and Outputs Part A'!$B$6*'Data Sheet B'!I431</f>
        <v>4040</v>
      </c>
      <c r="L431" s="6">
        <v>429</v>
      </c>
      <c r="M431" t="s">
        <v>1105</v>
      </c>
      <c r="N431" s="7">
        <v>44339</v>
      </c>
      <c r="O431" s="2" t="s">
        <v>2</v>
      </c>
      <c r="P431" s="2">
        <v>1</v>
      </c>
      <c r="Q431" s="2">
        <v>110</v>
      </c>
      <c r="R431" s="2">
        <v>102</v>
      </c>
      <c r="S431" s="2">
        <f t="shared" si="31"/>
        <v>102</v>
      </c>
      <c r="T431" s="2">
        <f>IF(S431-P431&gt;'Inputs and Outputs Part A'!$B$4,S431-P431-'Inputs and Outputs Part A'!$B$4,0)</f>
        <v>1</v>
      </c>
      <c r="V431" s="6">
        <v>429</v>
      </c>
      <c r="W431" t="s">
        <v>1105</v>
      </c>
      <c r="X431" s="7">
        <v>44339</v>
      </c>
      <c r="Y431" s="2" t="s">
        <v>2</v>
      </c>
      <c r="Z431" s="2">
        <v>1</v>
      </c>
      <c r="AA431" s="2">
        <v>110</v>
      </c>
      <c r="AB431" s="2">
        <v>102</v>
      </c>
      <c r="AC431" s="2">
        <f t="shared" si="32"/>
        <v>102</v>
      </c>
      <c r="AD431" s="2">
        <f>IF(AC431-Z431&gt;'Inputs and Outputs Part A'!$B$4,AC431-Z431-'Inputs and Outputs Part A'!$B$4,0)</f>
        <v>1</v>
      </c>
      <c r="AE431" s="2"/>
      <c r="AF431" t="s">
        <v>1105</v>
      </c>
      <c r="AG431" s="7">
        <v>44339</v>
      </c>
      <c r="AH431" s="2" t="s">
        <v>2</v>
      </c>
      <c r="AI431" s="2">
        <v>1</v>
      </c>
      <c r="AJ431" s="2">
        <v>110</v>
      </c>
      <c r="AK431" s="2">
        <v>102</v>
      </c>
      <c r="AL431" s="2">
        <f t="shared" si="33"/>
        <v>102</v>
      </c>
      <c r="AM431" s="2">
        <f>IF(AL431-AI431&gt;'Inputs and Outputs Part A'!$B$4,AL431-AI431-'Inputs and Outputs Part A'!$B$4,0)</f>
        <v>1</v>
      </c>
      <c r="AN431" s="8"/>
      <c r="AO431" t="s">
        <v>1105</v>
      </c>
      <c r="AP431" s="7">
        <v>44339</v>
      </c>
      <c r="AQ431" s="2" t="s">
        <v>2</v>
      </c>
      <c r="AR431" s="2">
        <v>1</v>
      </c>
      <c r="AS431" s="2">
        <v>110</v>
      </c>
      <c r="AT431" s="2">
        <v>102</v>
      </c>
      <c r="AU431" s="2">
        <f t="shared" si="34"/>
        <v>102</v>
      </c>
      <c r="AV431" s="2">
        <f>IF(AU431-AR431&gt;'Inputs and Outputs Part A'!$B$4,AU431-AR431-'Inputs and Outputs Part A'!$B$4,0)</f>
        <v>1</v>
      </c>
      <c r="AW431" s="2"/>
    </row>
    <row r="432" spans="1:49" x14ac:dyDescent="0.3">
      <c r="A432" s="6">
        <v>430</v>
      </c>
      <c r="B432" t="s">
        <v>1104</v>
      </c>
      <c r="C432" s="7">
        <v>44340</v>
      </c>
      <c r="D432" s="2" t="s">
        <v>1</v>
      </c>
      <c r="E432" s="2">
        <v>2</v>
      </c>
      <c r="F432" s="2">
        <v>98</v>
      </c>
      <c r="G432" s="2">
        <v>101</v>
      </c>
      <c r="H432">
        <f t="shared" si="30"/>
        <v>98</v>
      </c>
      <c r="I432">
        <f>IF(H432-E432&gt;'Inputs and Outputs Part A'!$B$4,H432-E432-'Inputs and Outputs Part A'!$B$4,0)</f>
        <v>0</v>
      </c>
      <c r="J432">
        <f>'Inputs and Outputs Part A'!$B$5*'Data Sheet B'!H432-'Inputs and Outputs Part A'!$B$6*'Data Sheet B'!I432</f>
        <v>3920</v>
      </c>
      <c r="L432" s="6">
        <v>430</v>
      </c>
      <c r="M432" t="s">
        <v>1104</v>
      </c>
      <c r="N432" s="7">
        <v>44340</v>
      </c>
      <c r="O432" s="2" t="s">
        <v>1</v>
      </c>
      <c r="P432" s="2">
        <v>2</v>
      </c>
      <c r="Q432" s="2">
        <v>98</v>
      </c>
      <c r="R432" s="2">
        <v>102</v>
      </c>
      <c r="S432" s="2">
        <f t="shared" si="31"/>
        <v>98</v>
      </c>
      <c r="T432" s="2">
        <f>IF(S432-P432&gt;'Inputs and Outputs Part A'!$B$4,S432-P432-'Inputs and Outputs Part A'!$B$4,0)</f>
        <v>0</v>
      </c>
      <c r="V432" s="6">
        <v>430</v>
      </c>
      <c r="W432" t="s">
        <v>1104</v>
      </c>
      <c r="X432" s="7">
        <v>44340</v>
      </c>
      <c r="Y432" s="2" t="s">
        <v>1</v>
      </c>
      <c r="Z432" s="2">
        <v>2</v>
      </c>
      <c r="AA432" s="2">
        <v>98</v>
      </c>
      <c r="AB432" s="2">
        <v>102</v>
      </c>
      <c r="AC432" s="2">
        <f t="shared" si="32"/>
        <v>98</v>
      </c>
      <c r="AD432" s="2">
        <f>IF(AC432-Z432&gt;'Inputs and Outputs Part A'!$B$4,AC432-Z432-'Inputs and Outputs Part A'!$B$4,0)</f>
        <v>0</v>
      </c>
      <c r="AE432" s="2"/>
      <c r="AF432" t="s">
        <v>1104</v>
      </c>
      <c r="AG432" s="7">
        <v>44340</v>
      </c>
      <c r="AH432" s="2" t="s">
        <v>1</v>
      </c>
      <c r="AI432" s="2">
        <v>2</v>
      </c>
      <c r="AJ432" s="2">
        <v>98</v>
      </c>
      <c r="AK432" s="2">
        <v>102</v>
      </c>
      <c r="AL432" s="2">
        <f t="shared" si="33"/>
        <v>98</v>
      </c>
      <c r="AM432" s="2">
        <f>IF(AL432-AI432&gt;'Inputs and Outputs Part A'!$B$4,AL432-AI432-'Inputs and Outputs Part A'!$B$4,0)</f>
        <v>0</v>
      </c>
      <c r="AN432" s="8"/>
      <c r="AO432" t="s">
        <v>1104</v>
      </c>
      <c r="AP432" s="7">
        <v>44340</v>
      </c>
      <c r="AQ432" s="2" t="s">
        <v>1</v>
      </c>
      <c r="AR432" s="2">
        <v>2</v>
      </c>
      <c r="AS432" s="2">
        <v>98</v>
      </c>
      <c r="AT432" s="2">
        <v>102</v>
      </c>
      <c r="AU432" s="2">
        <f t="shared" si="34"/>
        <v>98</v>
      </c>
      <c r="AV432" s="2">
        <f>IF(AU432-AR432&gt;'Inputs and Outputs Part A'!$B$4,AU432-AR432-'Inputs and Outputs Part A'!$B$4,0)</f>
        <v>0</v>
      </c>
      <c r="AW432" s="2"/>
    </row>
    <row r="433" spans="1:49" x14ac:dyDescent="0.3">
      <c r="A433" s="6">
        <v>431</v>
      </c>
      <c r="B433" t="s">
        <v>1104</v>
      </c>
      <c r="C433" s="7">
        <v>44340</v>
      </c>
      <c r="D433" s="2" t="s">
        <v>3</v>
      </c>
      <c r="E433" s="2">
        <v>3</v>
      </c>
      <c r="F433" s="2">
        <v>107</v>
      </c>
      <c r="G433" s="2">
        <v>101</v>
      </c>
      <c r="H433">
        <f t="shared" si="30"/>
        <v>101</v>
      </c>
      <c r="I433">
        <f>IF(H433-E433&gt;'Inputs and Outputs Part A'!$B$4,H433-E433-'Inputs and Outputs Part A'!$B$4,0)</f>
        <v>0</v>
      </c>
      <c r="J433">
        <f>'Inputs and Outputs Part A'!$B$5*'Data Sheet B'!H433-'Inputs and Outputs Part A'!$B$6*'Data Sheet B'!I433</f>
        <v>4040</v>
      </c>
      <c r="L433" s="6">
        <v>431</v>
      </c>
      <c r="M433" t="s">
        <v>1104</v>
      </c>
      <c r="N433" s="7">
        <v>44340</v>
      </c>
      <c r="O433" s="2" t="s">
        <v>3</v>
      </c>
      <c r="P433" s="2">
        <v>3</v>
      </c>
      <c r="Q433" s="2">
        <v>107</v>
      </c>
      <c r="R433" s="2">
        <v>102</v>
      </c>
      <c r="S433" s="2">
        <f t="shared" si="31"/>
        <v>102</v>
      </c>
      <c r="T433" s="2">
        <f>IF(S433-P433&gt;'Inputs and Outputs Part A'!$B$4,S433-P433-'Inputs and Outputs Part A'!$B$4,0)</f>
        <v>0</v>
      </c>
      <c r="V433" s="6">
        <v>431</v>
      </c>
      <c r="W433" t="s">
        <v>1104</v>
      </c>
      <c r="X433" s="7">
        <v>44340</v>
      </c>
      <c r="Y433" s="2" t="s">
        <v>3</v>
      </c>
      <c r="Z433" s="2">
        <v>3</v>
      </c>
      <c r="AA433" s="2">
        <v>107</v>
      </c>
      <c r="AB433" s="2">
        <v>102</v>
      </c>
      <c r="AC433" s="2">
        <f t="shared" si="32"/>
        <v>102</v>
      </c>
      <c r="AD433" s="2">
        <f>IF(AC433-Z433&gt;'Inputs and Outputs Part A'!$B$4,AC433-Z433-'Inputs and Outputs Part A'!$B$4,0)</f>
        <v>0</v>
      </c>
      <c r="AE433" s="2"/>
      <c r="AF433" t="s">
        <v>1104</v>
      </c>
      <c r="AG433" s="7">
        <v>44340</v>
      </c>
      <c r="AH433" s="2" t="s">
        <v>3</v>
      </c>
      <c r="AI433" s="2">
        <v>3</v>
      </c>
      <c r="AJ433" s="2">
        <v>107</v>
      </c>
      <c r="AK433" s="2">
        <v>102</v>
      </c>
      <c r="AL433" s="2">
        <f t="shared" si="33"/>
        <v>102</v>
      </c>
      <c r="AM433" s="2">
        <f>IF(AL433-AI433&gt;'Inputs and Outputs Part A'!$B$4,AL433-AI433-'Inputs and Outputs Part A'!$B$4,0)</f>
        <v>0</v>
      </c>
      <c r="AN433" s="8"/>
      <c r="AO433" t="s">
        <v>1104</v>
      </c>
      <c r="AP433" s="7">
        <v>44340</v>
      </c>
      <c r="AQ433" s="2" t="s">
        <v>3</v>
      </c>
      <c r="AR433" s="2">
        <v>3</v>
      </c>
      <c r="AS433" s="2">
        <v>107</v>
      </c>
      <c r="AT433" s="2">
        <v>102</v>
      </c>
      <c r="AU433" s="2">
        <f t="shared" si="34"/>
        <v>102</v>
      </c>
      <c r="AV433" s="2">
        <f>IF(AU433-AR433&gt;'Inputs and Outputs Part A'!$B$4,AU433-AR433-'Inputs and Outputs Part A'!$B$4,0)</f>
        <v>0</v>
      </c>
      <c r="AW433" s="2"/>
    </row>
    <row r="434" spans="1:49" x14ac:dyDescent="0.3">
      <c r="A434" s="6">
        <v>432</v>
      </c>
      <c r="B434" t="s">
        <v>1104</v>
      </c>
      <c r="C434" s="7">
        <v>44340</v>
      </c>
      <c r="D434" s="2" t="s">
        <v>2</v>
      </c>
      <c r="E434" s="2">
        <v>2</v>
      </c>
      <c r="F434" s="2">
        <v>107</v>
      </c>
      <c r="G434" s="2">
        <v>101</v>
      </c>
      <c r="H434">
        <f t="shared" si="30"/>
        <v>101</v>
      </c>
      <c r="I434">
        <f>IF(H434-E434&gt;'Inputs and Outputs Part A'!$B$4,H434-E434-'Inputs and Outputs Part A'!$B$4,0)</f>
        <v>0</v>
      </c>
      <c r="J434">
        <f>'Inputs and Outputs Part A'!$B$5*'Data Sheet B'!H434-'Inputs and Outputs Part A'!$B$6*'Data Sheet B'!I434</f>
        <v>4040</v>
      </c>
      <c r="L434" s="6">
        <v>432</v>
      </c>
      <c r="M434" t="s">
        <v>1104</v>
      </c>
      <c r="N434" s="7">
        <v>44340</v>
      </c>
      <c r="O434" s="2" t="s">
        <v>2</v>
      </c>
      <c r="P434" s="2">
        <v>2</v>
      </c>
      <c r="Q434" s="2">
        <v>107</v>
      </c>
      <c r="R434" s="2">
        <v>102</v>
      </c>
      <c r="S434" s="2">
        <f t="shared" si="31"/>
        <v>102</v>
      </c>
      <c r="T434" s="2">
        <f>IF(S434-P434&gt;'Inputs and Outputs Part A'!$B$4,S434-P434-'Inputs and Outputs Part A'!$B$4,0)</f>
        <v>0</v>
      </c>
      <c r="V434" s="6">
        <v>432</v>
      </c>
      <c r="W434" t="s">
        <v>1104</v>
      </c>
      <c r="X434" s="7">
        <v>44340</v>
      </c>
      <c r="Y434" s="2" t="s">
        <v>2</v>
      </c>
      <c r="Z434" s="2">
        <v>2</v>
      </c>
      <c r="AA434" s="2">
        <v>107</v>
      </c>
      <c r="AB434" s="2">
        <v>102</v>
      </c>
      <c r="AC434" s="2">
        <f t="shared" si="32"/>
        <v>102</v>
      </c>
      <c r="AD434" s="2">
        <f>IF(AC434-Z434&gt;'Inputs and Outputs Part A'!$B$4,AC434-Z434-'Inputs and Outputs Part A'!$B$4,0)</f>
        <v>0</v>
      </c>
      <c r="AE434" s="2"/>
      <c r="AF434" t="s">
        <v>1104</v>
      </c>
      <c r="AG434" s="7">
        <v>44340</v>
      </c>
      <c r="AH434" s="2" t="s">
        <v>2</v>
      </c>
      <c r="AI434" s="2">
        <v>2</v>
      </c>
      <c r="AJ434" s="2">
        <v>107</v>
      </c>
      <c r="AK434" s="2">
        <v>102</v>
      </c>
      <c r="AL434" s="2">
        <f t="shared" si="33"/>
        <v>102</v>
      </c>
      <c r="AM434" s="2">
        <f>IF(AL434-AI434&gt;'Inputs and Outputs Part A'!$B$4,AL434-AI434-'Inputs and Outputs Part A'!$B$4,0)</f>
        <v>0</v>
      </c>
      <c r="AN434" s="8"/>
      <c r="AO434" t="s">
        <v>1104</v>
      </c>
      <c r="AP434" s="7">
        <v>44340</v>
      </c>
      <c r="AQ434" s="2" t="s">
        <v>2</v>
      </c>
      <c r="AR434" s="2">
        <v>2</v>
      </c>
      <c r="AS434" s="2">
        <v>107</v>
      </c>
      <c r="AT434" s="2">
        <v>102</v>
      </c>
      <c r="AU434" s="2">
        <f t="shared" si="34"/>
        <v>102</v>
      </c>
      <c r="AV434" s="2">
        <f>IF(AU434-AR434&gt;'Inputs and Outputs Part A'!$B$4,AU434-AR434-'Inputs and Outputs Part A'!$B$4,0)</f>
        <v>0</v>
      </c>
      <c r="AW434" s="2"/>
    </row>
    <row r="435" spans="1:49" x14ac:dyDescent="0.3">
      <c r="A435" s="6">
        <v>433</v>
      </c>
      <c r="B435" t="s">
        <v>1103</v>
      </c>
      <c r="C435" s="7">
        <v>44341</v>
      </c>
      <c r="D435" s="2" t="s">
        <v>1</v>
      </c>
      <c r="E435" s="2">
        <v>6</v>
      </c>
      <c r="F435" s="2">
        <v>99</v>
      </c>
      <c r="G435" s="2">
        <v>101</v>
      </c>
      <c r="H435">
        <f t="shared" si="30"/>
        <v>99</v>
      </c>
      <c r="I435">
        <f>IF(H435-E435&gt;'Inputs and Outputs Part A'!$B$4,H435-E435-'Inputs and Outputs Part A'!$B$4,0)</f>
        <v>0</v>
      </c>
      <c r="J435">
        <f>'Inputs and Outputs Part A'!$B$5*'Data Sheet B'!H435-'Inputs and Outputs Part A'!$B$6*'Data Sheet B'!I435</f>
        <v>3960</v>
      </c>
      <c r="L435" s="6">
        <v>433</v>
      </c>
      <c r="M435" t="s">
        <v>1103</v>
      </c>
      <c r="N435" s="7">
        <v>44341</v>
      </c>
      <c r="O435" s="2" t="s">
        <v>1</v>
      </c>
      <c r="P435" s="2">
        <v>6</v>
      </c>
      <c r="Q435" s="2">
        <v>99</v>
      </c>
      <c r="R435" s="2">
        <v>102</v>
      </c>
      <c r="S435" s="2">
        <f t="shared" si="31"/>
        <v>99</v>
      </c>
      <c r="T435" s="2">
        <f>IF(S435-P435&gt;'Inputs and Outputs Part A'!$B$4,S435-P435-'Inputs and Outputs Part A'!$B$4,0)</f>
        <v>0</v>
      </c>
      <c r="V435" s="6">
        <v>433</v>
      </c>
      <c r="W435" t="s">
        <v>1103</v>
      </c>
      <c r="X435" s="7">
        <v>44341</v>
      </c>
      <c r="Y435" s="2" t="s">
        <v>1</v>
      </c>
      <c r="Z435" s="2">
        <v>6</v>
      </c>
      <c r="AA435" s="2">
        <v>99</v>
      </c>
      <c r="AB435" s="2">
        <v>102</v>
      </c>
      <c r="AC435" s="2">
        <f t="shared" si="32"/>
        <v>99</v>
      </c>
      <c r="AD435" s="2">
        <f>IF(AC435-Z435&gt;'Inputs and Outputs Part A'!$B$4,AC435-Z435-'Inputs and Outputs Part A'!$B$4,0)</f>
        <v>0</v>
      </c>
      <c r="AE435" s="2"/>
      <c r="AF435" t="s">
        <v>1103</v>
      </c>
      <c r="AG435" s="7">
        <v>44341</v>
      </c>
      <c r="AH435" s="2" t="s">
        <v>1</v>
      </c>
      <c r="AI435" s="2">
        <v>6</v>
      </c>
      <c r="AJ435" s="2">
        <v>99</v>
      </c>
      <c r="AK435" s="2">
        <v>102</v>
      </c>
      <c r="AL435" s="2">
        <f t="shared" si="33"/>
        <v>99</v>
      </c>
      <c r="AM435" s="2">
        <f>IF(AL435-AI435&gt;'Inputs and Outputs Part A'!$B$4,AL435-AI435-'Inputs and Outputs Part A'!$B$4,0)</f>
        <v>0</v>
      </c>
      <c r="AN435" s="8"/>
      <c r="AO435" t="s">
        <v>1103</v>
      </c>
      <c r="AP435" s="7">
        <v>44341</v>
      </c>
      <c r="AQ435" s="2" t="s">
        <v>1</v>
      </c>
      <c r="AR435" s="2">
        <v>6</v>
      </c>
      <c r="AS435" s="2">
        <v>99</v>
      </c>
      <c r="AT435" s="2">
        <v>102</v>
      </c>
      <c r="AU435" s="2">
        <f t="shared" si="34"/>
        <v>99</v>
      </c>
      <c r="AV435" s="2">
        <f>IF(AU435-AR435&gt;'Inputs and Outputs Part A'!$B$4,AU435-AR435-'Inputs and Outputs Part A'!$B$4,0)</f>
        <v>0</v>
      </c>
      <c r="AW435" s="2"/>
    </row>
    <row r="436" spans="1:49" x14ac:dyDescent="0.3">
      <c r="A436" s="6">
        <v>434</v>
      </c>
      <c r="B436" t="s">
        <v>1103</v>
      </c>
      <c r="C436" s="7">
        <v>44341</v>
      </c>
      <c r="D436" s="2" t="s">
        <v>3</v>
      </c>
      <c r="E436" s="2">
        <v>0</v>
      </c>
      <c r="F436" s="2">
        <v>108</v>
      </c>
      <c r="G436" s="2">
        <v>101</v>
      </c>
      <c r="H436">
        <f t="shared" si="30"/>
        <v>101</v>
      </c>
      <c r="I436">
        <f>IF(H436-E436&gt;'Inputs and Outputs Part A'!$B$4,H436-E436-'Inputs and Outputs Part A'!$B$4,0)</f>
        <v>1</v>
      </c>
      <c r="J436">
        <f>'Inputs and Outputs Part A'!$B$5*'Data Sheet B'!H436-'Inputs and Outputs Part A'!$B$6*'Data Sheet B'!I436</f>
        <v>3940</v>
      </c>
      <c r="L436" s="6">
        <v>434</v>
      </c>
      <c r="M436" t="s">
        <v>1103</v>
      </c>
      <c r="N436" s="7">
        <v>44341</v>
      </c>
      <c r="O436" s="2" t="s">
        <v>3</v>
      </c>
      <c r="P436" s="2">
        <v>0</v>
      </c>
      <c r="Q436" s="2">
        <v>108</v>
      </c>
      <c r="R436" s="2">
        <v>102</v>
      </c>
      <c r="S436" s="2">
        <f t="shared" si="31"/>
        <v>102</v>
      </c>
      <c r="T436" s="2">
        <f>IF(S436-P436&gt;'Inputs and Outputs Part A'!$B$4,S436-P436-'Inputs and Outputs Part A'!$B$4,0)</f>
        <v>2</v>
      </c>
      <c r="V436" s="6">
        <v>434</v>
      </c>
      <c r="W436" t="s">
        <v>1103</v>
      </c>
      <c r="X436" s="7">
        <v>44341</v>
      </c>
      <c r="Y436" s="2" t="s">
        <v>3</v>
      </c>
      <c r="Z436" s="2">
        <v>0</v>
      </c>
      <c r="AA436" s="2">
        <v>108</v>
      </c>
      <c r="AB436" s="2">
        <v>102</v>
      </c>
      <c r="AC436" s="2">
        <f t="shared" si="32"/>
        <v>102</v>
      </c>
      <c r="AD436" s="2">
        <f>IF(AC436-Z436&gt;'Inputs and Outputs Part A'!$B$4,AC436-Z436-'Inputs and Outputs Part A'!$B$4,0)</f>
        <v>2</v>
      </c>
      <c r="AE436" s="2"/>
      <c r="AF436" t="s">
        <v>1103</v>
      </c>
      <c r="AG436" s="7">
        <v>44341</v>
      </c>
      <c r="AH436" s="2" t="s">
        <v>3</v>
      </c>
      <c r="AI436" s="2">
        <v>0</v>
      </c>
      <c r="AJ436" s="2">
        <v>108</v>
      </c>
      <c r="AK436" s="2">
        <v>102</v>
      </c>
      <c r="AL436" s="2">
        <f t="shared" si="33"/>
        <v>102</v>
      </c>
      <c r="AM436" s="2">
        <f>IF(AL436-AI436&gt;'Inputs and Outputs Part A'!$B$4,AL436-AI436-'Inputs and Outputs Part A'!$B$4,0)</f>
        <v>2</v>
      </c>
      <c r="AN436" s="8"/>
      <c r="AO436" t="s">
        <v>1103</v>
      </c>
      <c r="AP436" s="7">
        <v>44341</v>
      </c>
      <c r="AQ436" s="2" t="s">
        <v>3</v>
      </c>
      <c r="AR436" s="2">
        <v>0</v>
      </c>
      <c r="AS436" s="2">
        <v>108</v>
      </c>
      <c r="AT436" s="2">
        <v>102</v>
      </c>
      <c r="AU436" s="2">
        <f t="shared" si="34"/>
        <v>102</v>
      </c>
      <c r="AV436" s="2">
        <f>IF(AU436-AR436&gt;'Inputs and Outputs Part A'!$B$4,AU436-AR436-'Inputs and Outputs Part A'!$B$4,0)</f>
        <v>2</v>
      </c>
      <c r="AW436" s="2"/>
    </row>
    <row r="437" spans="1:49" x14ac:dyDescent="0.3">
      <c r="A437" s="6">
        <v>435</v>
      </c>
      <c r="B437" t="s">
        <v>1103</v>
      </c>
      <c r="C437" s="7">
        <v>44341</v>
      </c>
      <c r="D437" s="2" t="s">
        <v>2</v>
      </c>
      <c r="E437" s="2">
        <v>0</v>
      </c>
      <c r="F437" s="2">
        <v>105</v>
      </c>
      <c r="G437" s="2">
        <v>101</v>
      </c>
      <c r="H437">
        <f t="shared" si="30"/>
        <v>101</v>
      </c>
      <c r="I437">
        <f>IF(H437-E437&gt;'Inputs and Outputs Part A'!$B$4,H437-E437-'Inputs and Outputs Part A'!$B$4,0)</f>
        <v>1</v>
      </c>
      <c r="J437">
        <f>'Inputs and Outputs Part A'!$B$5*'Data Sheet B'!H437-'Inputs and Outputs Part A'!$B$6*'Data Sheet B'!I437</f>
        <v>3940</v>
      </c>
      <c r="L437" s="6">
        <v>435</v>
      </c>
      <c r="M437" t="s">
        <v>1103</v>
      </c>
      <c r="N437" s="7">
        <v>44341</v>
      </c>
      <c r="O437" s="2" t="s">
        <v>2</v>
      </c>
      <c r="P437" s="2">
        <v>0</v>
      </c>
      <c r="Q437" s="2">
        <v>105</v>
      </c>
      <c r="R437" s="2">
        <v>102</v>
      </c>
      <c r="S437" s="2">
        <f t="shared" si="31"/>
        <v>102</v>
      </c>
      <c r="T437" s="2">
        <f>IF(S437-P437&gt;'Inputs and Outputs Part A'!$B$4,S437-P437-'Inputs and Outputs Part A'!$B$4,0)</f>
        <v>2</v>
      </c>
      <c r="V437" s="6">
        <v>435</v>
      </c>
      <c r="W437" t="s">
        <v>1103</v>
      </c>
      <c r="X437" s="7">
        <v>44341</v>
      </c>
      <c r="Y437" s="2" t="s">
        <v>2</v>
      </c>
      <c r="Z437" s="2">
        <v>0</v>
      </c>
      <c r="AA437" s="2">
        <v>105</v>
      </c>
      <c r="AB437" s="2">
        <v>102</v>
      </c>
      <c r="AC437" s="2">
        <f t="shared" si="32"/>
        <v>102</v>
      </c>
      <c r="AD437" s="2">
        <f>IF(AC437-Z437&gt;'Inputs and Outputs Part A'!$B$4,AC437-Z437-'Inputs and Outputs Part A'!$B$4,0)</f>
        <v>2</v>
      </c>
      <c r="AE437" s="2"/>
      <c r="AF437" t="s">
        <v>1103</v>
      </c>
      <c r="AG437" s="7">
        <v>44341</v>
      </c>
      <c r="AH437" s="2" t="s">
        <v>2</v>
      </c>
      <c r="AI437" s="2">
        <v>0</v>
      </c>
      <c r="AJ437" s="2">
        <v>105</v>
      </c>
      <c r="AK437" s="2">
        <v>102</v>
      </c>
      <c r="AL437" s="2">
        <f t="shared" si="33"/>
        <v>102</v>
      </c>
      <c r="AM437" s="2">
        <f>IF(AL437-AI437&gt;'Inputs and Outputs Part A'!$B$4,AL437-AI437-'Inputs and Outputs Part A'!$B$4,0)</f>
        <v>2</v>
      </c>
      <c r="AN437" s="8"/>
      <c r="AO437" t="s">
        <v>1103</v>
      </c>
      <c r="AP437" s="7">
        <v>44341</v>
      </c>
      <c r="AQ437" s="2" t="s">
        <v>2</v>
      </c>
      <c r="AR437" s="2">
        <v>0</v>
      </c>
      <c r="AS437" s="2">
        <v>105</v>
      </c>
      <c r="AT437" s="2">
        <v>102</v>
      </c>
      <c r="AU437" s="2">
        <f t="shared" si="34"/>
        <v>102</v>
      </c>
      <c r="AV437" s="2">
        <f>IF(AU437-AR437&gt;'Inputs and Outputs Part A'!$B$4,AU437-AR437-'Inputs and Outputs Part A'!$B$4,0)</f>
        <v>2</v>
      </c>
      <c r="AW437" s="2"/>
    </row>
    <row r="438" spans="1:49" x14ac:dyDescent="0.3">
      <c r="A438" s="6">
        <v>436</v>
      </c>
      <c r="B438" t="s">
        <v>1102</v>
      </c>
      <c r="C438" s="7">
        <v>44342</v>
      </c>
      <c r="D438" s="2" t="s">
        <v>1</v>
      </c>
      <c r="E438" s="2">
        <v>3</v>
      </c>
      <c r="F438" s="2">
        <v>109</v>
      </c>
      <c r="G438" s="2">
        <v>101</v>
      </c>
      <c r="H438">
        <f t="shared" si="30"/>
        <v>101</v>
      </c>
      <c r="I438">
        <f>IF(H438-E438&gt;'Inputs and Outputs Part A'!$B$4,H438-E438-'Inputs and Outputs Part A'!$B$4,0)</f>
        <v>0</v>
      </c>
      <c r="J438">
        <f>'Inputs and Outputs Part A'!$B$5*'Data Sheet B'!H438-'Inputs and Outputs Part A'!$B$6*'Data Sheet B'!I438</f>
        <v>4040</v>
      </c>
      <c r="L438" s="6">
        <v>436</v>
      </c>
      <c r="M438" t="s">
        <v>1102</v>
      </c>
      <c r="N438" s="7">
        <v>44342</v>
      </c>
      <c r="O438" s="2" t="s">
        <v>1</v>
      </c>
      <c r="P438" s="2">
        <v>3</v>
      </c>
      <c r="Q438" s="2">
        <v>109</v>
      </c>
      <c r="R438" s="2">
        <v>102</v>
      </c>
      <c r="S438" s="2">
        <f t="shared" si="31"/>
        <v>102</v>
      </c>
      <c r="T438" s="2">
        <f>IF(S438-P438&gt;'Inputs and Outputs Part A'!$B$4,S438-P438-'Inputs and Outputs Part A'!$B$4,0)</f>
        <v>0</v>
      </c>
      <c r="V438" s="6">
        <v>436</v>
      </c>
      <c r="W438" t="s">
        <v>1102</v>
      </c>
      <c r="X438" s="7">
        <v>44342</v>
      </c>
      <c r="Y438" s="2" t="s">
        <v>1</v>
      </c>
      <c r="Z438" s="2">
        <v>3</v>
      </c>
      <c r="AA438" s="2">
        <v>109</v>
      </c>
      <c r="AB438" s="2">
        <v>102</v>
      </c>
      <c r="AC438" s="2">
        <f t="shared" si="32"/>
        <v>102</v>
      </c>
      <c r="AD438" s="2">
        <f>IF(AC438-Z438&gt;'Inputs and Outputs Part A'!$B$4,AC438-Z438-'Inputs and Outputs Part A'!$B$4,0)</f>
        <v>0</v>
      </c>
      <c r="AE438" s="2"/>
      <c r="AF438" t="s">
        <v>1102</v>
      </c>
      <c r="AG438" s="7">
        <v>44342</v>
      </c>
      <c r="AH438" s="2" t="s">
        <v>1</v>
      </c>
      <c r="AI438" s="2">
        <v>3</v>
      </c>
      <c r="AJ438" s="2">
        <v>109</v>
      </c>
      <c r="AK438" s="2">
        <v>102</v>
      </c>
      <c r="AL438" s="2">
        <f t="shared" si="33"/>
        <v>102</v>
      </c>
      <c r="AM438" s="2">
        <f>IF(AL438-AI438&gt;'Inputs and Outputs Part A'!$B$4,AL438-AI438-'Inputs and Outputs Part A'!$B$4,0)</f>
        <v>0</v>
      </c>
      <c r="AN438" s="8"/>
      <c r="AO438" t="s">
        <v>1102</v>
      </c>
      <c r="AP438" s="7">
        <v>44342</v>
      </c>
      <c r="AQ438" s="2" t="s">
        <v>1</v>
      </c>
      <c r="AR438" s="2">
        <v>3</v>
      </c>
      <c r="AS438" s="2">
        <v>109</v>
      </c>
      <c r="AT438" s="2">
        <v>102</v>
      </c>
      <c r="AU438" s="2">
        <f t="shared" si="34"/>
        <v>102</v>
      </c>
      <c r="AV438" s="2">
        <f>IF(AU438-AR438&gt;'Inputs and Outputs Part A'!$B$4,AU438-AR438-'Inputs and Outputs Part A'!$B$4,0)</f>
        <v>0</v>
      </c>
      <c r="AW438" s="2"/>
    </row>
    <row r="439" spans="1:49" x14ac:dyDescent="0.3">
      <c r="A439" s="6">
        <v>437</v>
      </c>
      <c r="B439" t="s">
        <v>1102</v>
      </c>
      <c r="C439" s="7">
        <v>44342</v>
      </c>
      <c r="D439" s="2" t="s">
        <v>3</v>
      </c>
      <c r="E439" s="2">
        <v>1</v>
      </c>
      <c r="F439" s="2">
        <v>115</v>
      </c>
      <c r="G439" s="2">
        <v>101</v>
      </c>
      <c r="H439">
        <f t="shared" si="30"/>
        <v>101</v>
      </c>
      <c r="I439">
        <f>IF(H439-E439&gt;'Inputs and Outputs Part A'!$B$4,H439-E439-'Inputs and Outputs Part A'!$B$4,0)</f>
        <v>0</v>
      </c>
      <c r="J439">
        <f>'Inputs and Outputs Part A'!$B$5*'Data Sheet B'!H439-'Inputs and Outputs Part A'!$B$6*'Data Sheet B'!I439</f>
        <v>4040</v>
      </c>
      <c r="L439" s="6">
        <v>437</v>
      </c>
      <c r="M439" t="s">
        <v>1102</v>
      </c>
      <c r="N439" s="7">
        <v>44342</v>
      </c>
      <c r="O439" s="2" t="s">
        <v>3</v>
      </c>
      <c r="P439" s="2">
        <v>1</v>
      </c>
      <c r="Q439" s="2">
        <v>115</v>
      </c>
      <c r="R439" s="2">
        <v>102</v>
      </c>
      <c r="S439" s="2">
        <f t="shared" si="31"/>
        <v>102</v>
      </c>
      <c r="T439" s="2">
        <f>IF(S439-P439&gt;'Inputs and Outputs Part A'!$B$4,S439-P439-'Inputs and Outputs Part A'!$B$4,0)</f>
        <v>1</v>
      </c>
      <c r="V439" s="6">
        <v>437</v>
      </c>
      <c r="W439" t="s">
        <v>1102</v>
      </c>
      <c r="X439" s="7">
        <v>44342</v>
      </c>
      <c r="Y439" s="2" t="s">
        <v>3</v>
      </c>
      <c r="Z439" s="2">
        <v>1</v>
      </c>
      <c r="AA439" s="2">
        <v>115</v>
      </c>
      <c r="AB439" s="2">
        <v>102</v>
      </c>
      <c r="AC439" s="2">
        <f t="shared" si="32"/>
        <v>102</v>
      </c>
      <c r="AD439" s="2">
        <f>IF(AC439-Z439&gt;'Inputs and Outputs Part A'!$B$4,AC439-Z439-'Inputs and Outputs Part A'!$B$4,0)</f>
        <v>1</v>
      </c>
      <c r="AE439" s="2"/>
      <c r="AF439" t="s">
        <v>1102</v>
      </c>
      <c r="AG439" s="7">
        <v>44342</v>
      </c>
      <c r="AH439" s="2" t="s">
        <v>3</v>
      </c>
      <c r="AI439" s="2">
        <v>1</v>
      </c>
      <c r="AJ439" s="2">
        <v>115</v>
      </c>
      <c r="AK439" s="2">
        <v>102</v>
      </c>
      <c r="AL439" s="2">
        <f t="shared" si="33"/>
        <v>102</v>
      </c>
      <c r="AM439" s="2">
        <f>IF(AL439-AI439&gt;'Inputs and Outputs Part A'!$B$4,AL439-AI439-'Inputs and Outputs Part A'!$B$4,0)</f>
        <v>1</v>
      </c>
      <c r="AN439" s="8"/>
      <c r="AO439" t="s">
        <v>1102</v>
      </c>
      <c r="AP439" s="7">
        <v>44342</v>
      </c>
      <c r="AQ439" s="2" t="s">
        <v>3</v>
      </c>
      <c r="AR439" s="2">
        <v>1</v>
      </c>
      <c r="AS439" s="2">
        <v>115</v>
      </c>
      <c r="AT439" s="2">
        <v>102</v>
      </c>
      <c r="AU439" s="2">
        <f t="shared" si="34"/>
        <v>102</v>
      </c>
      <c r="AV439" s="2">
        <f>IF(AU439-AR439&gt;'Inputs and Outputs Part A'!$B$4,AU439-AR439-'Inputs and Outputs Part A'!$B$4,0)</f>
        <v>1</v>
      </c>
      <c r="AW439" s="2"/>
    </row>
    <row r="440" spans="1:49" x14ac:dyDescent="0.3">
      <c r="A440" s="6">
        <v>438</v>
      </c>
      <c r="B440" t="s">
        <v>1102</v>
      </c>
      <c r="C440" s="7">
        <v>44342</v>
      </c>
      <c r="D440" s="2" t="s">
        <v>2</v>
      </c>
      <c r="E440" s="2">
        <v>0</v>
      </c>
      <c r="F440" s="2">
        <v>109</v>
      </c>
      <c r="G440" s="2">
        <v>101</v>
      </c>
      <c r="H440">
        <f t="shared" si="30"/>
        <v>101</v>
      </c>
      <c r="I440">
        <f>IF(H440-E440&gt;'Inputs and Outputs Part A'!$B$4,H440-E440-'Inputs and Outputs Part A'!$B$4,0)</f>
        <v>1</v>
      </c>
      <c r="J440">
        <f>'Inputs and Outputs Part A'!$B$5*'Data Sheet B'!H440-'Inputs and Outputs Part A'!$B$6*'Data Sheet B'!I440</f>
        <v>3940</v>
      </c>
      <c r="L440" s="6">
        <v>438</v>
      </c>
      <c r="M440" t="s">
        <v>1102</v>
      </c>
      <c r="N440" s="7">
        <v>44342</v>
      </c>
      <c r="O440" s="2" t="s">
        <v>2</v>
      </c>
      <c r="P440" s="2">
        <v>0</v>
      </c>
      <c r="Q440" s="2">
        <v>109</v>
      </c>
      <c r="R440" s="2">
        <v>102</v>
      </c>
      <c r="S440" s="2">
        <f t="shared" si="31"/>
        <v>102</v>
      </c>
      <c r="T440" s="2">
        <f>IF(S440-P440&gt;'Inputs and Outputs Part A'!$B$4,S440-P440-'Inputs and Outputs Part A'!$B$4,0)</f>
        <v>2</v>
      </c>
      <c r="V440" s="6">
        <v>438</v>
      </c>
      <c r="W440" t="s">
        <v>1102</v>
      </c>
      <c r="X440" s="7">
        <v>44342</v>
      </c>
      <c r="Y440" s="2" t="s">
        <v>2</v>
      </c>
      <c r="Z440" s="2">
        <v>0</v>
      </c>
      <c r="AA440" s="2">
        <v>109</v>
      </c>
      <c r="AB440" s="2">
        <v>102</v>
      </c>
      <c r="AC440" s="2">
        <f t="shared" si="32"/>
        <v>102</v>
      </c>
      <c r="AD440" s="2">
        <f>IF(AC440-Z440&gt;'Inputs and Outputs Part A'!$B$4,AC440-Z440-'Inputs and Outputs Part A'!$B$4,0)</f>
        <v>2</v>
      </c>
      <c r="AE440" s="2"/>
      <c r="AF440" t="s">
        <v>1102</v>
      </c>
      <c r="AG440" s="7">
        <v>44342</v>
      </c>
      <c r="AH440" s="2" t="s">
        <v>2</v>
      </c>
      <c r="AI440" s="2">
        <v>0</v>
      </c>
      <c r="AJ440" s="2">
        <v>109</v>
      </c>
      <c r="AK440" s="2">
        <v>102</v>
      </c>
      <c r="AL440" s="2">
        <f t="shared" si="33"/>
        <v>102</v>
      </c>
      <c r="AM440" s="2">
        <f>IF(AL440-AI440&gt;'Inputs and Outputs Part A'!$B$4,AL440-AI440-'Inputs and Outputs Part A'!$B$4,0)</f>
        <v>2</v>
      </c>
      <c r="AN440" s="8"/>
      <c r="AO440" t="s">
        <v>1102</v>
      </c>
      <c r="AP440" s="7">
        <v>44342</v>
      </c>
      <c r="AQ440" s="2" t="s">
        <v>2</v>
      </c>
      <c r="AR440" s="2">
        <v>0</v>
      </c>
      <c r="AS440" s="2">
        <v>109</v>
      </c>
      <c r="AT440" s="2">
        <v>102</v>
      </c>
      <c r="AU440" s="2">
        <f t="shared" si="34"/>
        <v>102</v>
      </c>
      <c r="AV440" s="2">
        <f>IF(AU440-AR440&gt;'Inputs and Outputs Part A'!$B$4,AU440-AR440-'Inputs and Outputs Part A'!$B$4,0)</f>
        <v>2</v>
      </c>
      <c r="AW440" s="2"/>
    </row>
    <row r="441" spans="1:49" x14ac:dyDescent="0.3">
      <c r="A441" s="6">
        <v>439</v>
      </c>
      <c r="B441" t="s">
        <v>1100</v>
      </c>
      <c r="C441" s="7">
        <v>44343</v>
      </c>
      <c r="D441" s="2" t="s">
        <v>1</v>
      </c>
      <c r="E441" s="2">
        <v>1</v>
      </c>
      <c r="F441" s="2">
        <v>92</v>
      </c>
      <c r="G441" s="2">
        <v>101</v>
      </c>
      <c r="H441">
        <f t="shared" si="30"/>
        <v>92</v>
      </c>
      <c r="I441">
        <f>IF(H441-E441&gt;'Inputs and Outputs Part A'!$B$4,H441-E441-'Inputs and Outputs Part A'!$B$4,0)</f>
        <v>0</v>
      </c>
      <c r="J441">
        <f>'Inputs and Outputs Part A'!$B$5*'Data Sheet B'!H441-'Inputs and Outputs Part A'!$B$6*'Data Sheet B'!I441</f>
        <v>3680</v>
      </c>
      <c r="L441" s="6">
        <v>439</v>
      </c>
      <c r="M441" t="s">
        <v>1100</v>
      </c>
      <c r="N441" s="7">
        <v>44343</v>
      </c>
      <c r="O441" s="2" t="s">
        <v>1</v>
      </c>
      <c r="P441" s="2">
        <v>1</v>
      </c>
      <c r="Q441" s="2">
        <v>92</v>
      </c>
      <c r="R441" s="2">
        <v>102</v>
      </c>
      <c r="S441" s="2">
        <f t="shared" si="31"/>
        <v>92</v>
      </c>
      <c r="T441" s="2">
        <f>IF(S441-P441&gt;'Inputs and Outputs Part A'!$B$4,S441-P441-'Inputs and Outputs Part A'!$B$4,0)</f>
        <v>0</v>
      </c>
      <c r="V441" s="6">
        <v>439</v>
      </c>
      <c r="W441" t="s">
        <v>1100</v>
      </c>
      <c r="X441" s="7">
        <v>44343</v>
      </c>
      <c r="Y441" s="2" t="s">
        <v>1</v>
      </c>
      <c r="Z441" s="2">
        <v>1</v>
      </c>
      <c r="AA441" s="2">
        <v>92</v>
      </c>
      <c r="AB441" s="2">
        <v>102</v>
      </c>
      <c r="AC441" s="2">
        <f t="shared" si="32"/>
        <v>92</v>
      </c>
      <c r="AD441" s="2">
        <f>IF(AC441-Z441&gt;'Inputs and Outputs Part A'!$B$4,AC441-Z441-'Inputs and Outputs Part A'!$B$4,0)</f>
        <v>0</v>
      </c>
      <c r="AE441" s="2"/>
      <c r="AF441" t="s">
        <v>1100</v>
      </c>
      <c r="AG441" s="7">
        <v>44343</v>
      </c>
      <c r="AH441" s="2" t="s">
        <v>1</v>
      </c>
      <c r="AI441" s="2">
        <v>1</v>
      </c>
      <c r="AJ441" s="2">
        <v>92</v>
      </c>
      <c r="AK441" s="2">
        <v>102</v>
      </c>
      <c r="AL441" s="2">
        <f t="shared" si="33"/>
        <v>92</v>
      </c>
      <c r="AM441" s="2">
        <f>IF(AL441-AI441&gt;'Inputs and Outputs Part A'!$B$4,AL441-AI441-'Inputs and Outputs Part A'!$B$4,0)</f>
        <v>0</v>
      </c>
      <c r="AN441" s="8"/>
      <c r="AO441" t="s">
        <v>1100</v>
      </c>
      <c r="AP441" s="7">
        <v>44343</v>
      </c>
      <c r="AQ441" s="2" t="s">
        <v>1</v>
      </c>
      <c r="AR441" s="2">
        <v>1</v>
      </c>
      <c r="AS441" s="2">
        <v>92</v>
      </c>
      <c r="AT441" s="2">
        <v>102</v>
      </c>
      <c r="AU441" s="2">
        <f t="shared" si="34"/>
        <v>92</v>
      </c>
      <c r="AV441" s="2">
        <f>IF(AU441-AR441&gt;'Inputs and Outputs Part A'!$B$4,AU441-AR441-'Inputs and Outputs Part A'!$B$4,0)</f>
        <v>0</v>
      </c>
      <c r="AW441" s="2"/>
    </row>
    <row r="442" spans="1:49" x14ac:dyDescent="0.3">
      <c r="A442" s="6">
        <v>440</v>
      </c>
      <c r="B442" t="s">
        <v>1100</v>
      </c>
      <c r="C442" s="7">
        <v>44343</v>
      </c>
      <c r="D442" s="2" t="s">
        <v>3</v>
      </c>
      <c r="E442" s="2">
        <v>3</v>
      </c>
      <c r="F442" s="2">
        <v>113</v>
      </c>
      <c r="G442" s="2">
        <v>101</v>
      </c>
      <c r="H442">
        <f t="shared" si="30"/>
        <v>101</v>
      </c>
      <c r="I442">
        <f>IF(H442-E442&gt;'Inputs and Outputs Part A'!$B$4,H442-E442-'Inputs and Outputs Part A'!$B$4,0)</f>
        <v>0</v>
      </c>
      <c r="J442">
        <f>'Inputs and Outputs Part A'!$B$5*'Data Sheet B'!H442-'Inputs and Outputs Part A'!$B$6*'Data Sheet B'!I442</f>
        <v>4040</v>
      </c>
      <c r="L442" s="6">
        <v>440</v>
      </c>
      <c r="M442" t="s">
        <v>1100</v>
      </c>
      <c r="N442" s="7">
        <v>44343</v>
      </c>
      <c r="O442" s="2" t="s">
        <v>3</v>
      </c>
      <c r="P442" s="2">
        <v>3</v>
      </c>
      <c r="Q442" s="2">
        <v>113</v>
      </c>
      <c r="R442" s="2">
        <v>102</v>
      </c>
      <c r="S442" s="2">
        <f t="shared" si="31"/>
        <v>102</v>
      </c>
      <c r="T442" s="2">
        <f>IF(S442-P442&gt;'Inputs and Outputs Part A'!$B$4,S442-P442-'Inputs and Outputs Part A'!$B$4,0)</f>
        <v>0</v>
      </c>
      <c r="V442" s="6">
        <v>440</v>
      </c>
      <c r="W442" t="s">
        <v>1100</v>
      </c>
      <c r="X442" s="7">
        <v>44343</v>
      </c>
      <c r="Y442" s="2" t="s">
        <v>3</v>
      </c>
      <c r="Z442" s="2">
        <v>3</v>
      </c>
      <c r="AA442" s="2">
        <v>113</v>
      </c>
      <c r="AB442" s="2">
        <v>102</v>
      </c>
      <c r="AC442" s="2">
        <f t="shared" si="32"/>
        <v>102</v>
      </c>
      <c r="AD442" s="2">
        <f>IF(AC442-Z442&gt;'Inputs and Outputs Part A'!$B$4,AC442-Z442-'Inputs and Outputs Part A'!$B$4,0)</f>
        <v>0</v>
      </c>
      <c r="AE442" s="2"/>
      <c r="AF442" t="s">
        <v>1100</v>
      </c>
      <c r="AG442" s="7">
        <v>44343</v>
      </c>
      <c r="AH442" s="2" t="s">
        <v>3</v>
      </c>
      <c r="AI442" s="2">
        <v>3</v>
      </c>
      <c r="AJ442" s="2">
        <v>113</v>
      </c>
      <c r="AK442" s="2">
        <v>102</v>
      </c>
      <c r="AL442" s="2">
        <f t="shared" si="33"/>
        <v>102</v>
      </c>
      <c r="AM442" s="2">
        <f>IF(AL442-AI442&gt;'Inputs and Outputs Part A'!$B$4,AL442-AI442-'Inputs and Outputs Part A'!$B$4,0)</f>
        <v>0</v>
      </c>
      <c r="AN442" s="8"/>
      <c r="AO442" t="s">
        <v>1100</v>
      </c>
      <c r="AP442" s="7">
        <v>44343</v>
      </c>
      <c r="AQ442" s="2" t="s">
        <v>3</v>
      </c>
      <c r="AR442" s="2">
        <v>3</v>
      </c>
      <c r="AS442" s="2">
        <v>113</v>
      </c>
      <c r="AT442" s="2">
        <v>102</v>
      </c>
      <c r="AU442" s="2">
        <f t="shared" si="34"/>
        <v>102</v>
      </c>
      <c r="AV442" s="2">
        <f>IF(AU442-AR442&gt;'Inputs and Outputs Part A'!$B$4,AU442-AR442-'Inputs and Outputs Part A'!$B$4,0)</f>
        <v>0</v>
      </c>
      <c r="AW442" s="2"/>
    </row>
    <row r="443" spans="1:49" x14ac:dyDescent="0.3">
      <c r="A443" s="6">
        <v>441</v>
      </c>
      <c r="B443" t="s">
        <v>1100</v>
      </c>
      <c r="C443" s="7">
        <v>44343</v>
      </c>
      <c r="D443" s="2" t="s">
        <v>2</v>
      </c>
      <c r="E443" s="2">
        <v>1</v>
      </c>
      <c r="F443" s="2">
        <v>103</v>
      </c>
      <c r="G443" s="2">
        <v>101</v>
      </c>
      <c r="H443">
        <f t="shared" si="30"/>
        <v>101</v>
      </c>
      <c r="I443">
        <f>IF(H443-E443&gt;'Inputs and Outputs Part A'!$B$4,H443-E443-'Inputs and Outputs Part A'!$B$4,0)</f>
        <v>0</v>
      </c>
      <c r="J443">
        <f>'Inputs and Outputs Part A'!$B$5*'Data Sheet B'!H443-'Inputs and Outputs Part A'!$B$6*'Data Sheet B'!I443</f>
        <v>4040</v>
      </c>
      <c r="L443" s="6">
        <v>441</v>
      </c>
      <c r="M443" t="s">
        <v>1100</v>
      </c>
      <c r="N443" s="7">
        <v>44343</v>
      </c>
      <c r="O443" s="2" t="s">
        <v>2</v>
      </c>
      <c r="P443" s="2">
        <v>1</v>
      </c>
      <c r="Q443" s="2">
        <v>103</v>
      </c>
      <c r="R443" s="2">
        <v>102</v>
      </c>
      <c r="S443" s="2">
        <f t="shared" si="31"/>
        <v>102</v>
      </c>
      <c r="T443" s="2">
        <f>IF(S443-P443&gt;'Inputs and Outputs Part A'!$B$4,S443-P443-'Inputs and Outputs Part A'!$B$4,0)</f>
        <v>1</v>
      </c>
      <c r="V443" s="6">
        <v>441</v>
      </c>
      <c r="W443" t="s">
        <v>1100</v>
      </c>
      <c r="X443" s="7">
        <v>44343</v>
      </c>
      <c r="Y443" s="2" t="s">
        <v>2</v>
      </c>
      <c r="Z443" s="2">
        <v>1</v>
      </c>
      <c r="AA443" s="2">
        <v>103</v>
      </c>
      <c r="AB443" s="2">
        <v>102</v>
      </c>
      <c r="AC443" s="2">
        <f t="shared" si="32"/>
        <v>102</v>
      </c>
      <c r="AD443" s="2">
        <f>IF(AC443-Z443&gt;'Inputs and Outputs Part A'!$B$4,AC443-Z443-'Inputs and Outputs Part A'!$B$4,0)</f>
        <v>1</v>
      </c>
      <c r="AE443" s="2"/>
      <c r="AF443" t="s">
        <v>1100</v>
      </c>
      <c r="AG443" s="7">
        <v>44343</v>
      </c>
      <c r="AH443" s="2" t="s">
        <v>2</v>
      </c>
      <c r="AI443" s="2">
        <v>1</v>
      </c>
      <c r="AJ443" s="2">
        <v>103</v>
      </c>
      <c r="AK443" s="2">
        <v>102</v>
      </c>
      <c r="AL443" s="2">
        <f t="shared" si="33"/>
        <v>102</v>
      </c>
      <c r="AM443" s="2">
        <f>IF(AL443-AI443&gt;'Inputs and Outputs Part A'!$B$4,AL443-AI443-'Inputs and Outputs Part A'!$B$4,0)</f>
        <v>1</v>
      </c>
      <c r="AN443" s="8"/>
      <c r="AO443" t="s">
        <v>1100</v>
      </c>
      <c r="AP443" s="7">
        <v>44343</v>
      </c>
      <c r="AQ443" s="2" t="s">
        <v>2</v>
      </c>
      <c r="AR443" s="2">
        <v>1</v>
      </c>
      <c r="AS443" s="2">
        <v>103</v>
      </c>
      <c r="AT443" s="2">
        <v>102</v>
      </c>
      <c r="AU443" s="2">
        <f t="shared" si="34"/>
        <v>102</v>
      </c>
      <c r="AV443" s="2">
        <f>IF(AU443-AR443&gt;'Inputs and Outputs Part A'!$B$4,AU443-AR443-'Inputs and Outputs Part A'!$B$4,0)</f>
        <v>1</v>
      </c>
      <c r="AW443" s="2"/>
    </row>
    <row r="444" spans="1:49" x14ac:dyDescent="0.3">
      <c r="A444" s="6">
        <v>442</v>
      </c>
      <c r="B444" t="s">
        <v>1101</v>
      </c>
      <c r="C444" s="7">
        <v>44344</v>
      </c>
      <c r="D444" s="2" t="s">
        <v>1</v>
      </c>
      <c r="E444" s="2">
        <v>5</v>
      </c>
      <c r="F444" s="2">
        <v>101</v>
      </c>
      <c r="G444" s="2">
        <v>101</v>
      </c>
      <c r="H444">
        <f t="shared" si="30"/>
        <v>101</v>
      </c>
      <c r="I444">
        <f>IF(H444-E444&gt;'Inputs and Outputs Part A'!$B$4,H444-E444-'Inputs and Outputs Part A'!$B$4,0)</f>
        <v>0</v>
      </c>
      <c r="J444">
        <f>'Inputs and Outputs Part A'!$B$5*'Data Sheet B'!H444-'Inputs and Outputs Part A'!$B$6*'Data Sheet B'!I444</f>
        <v>4040</v>
      </c>
      <c r="L444" s="6">
        <v>442</v>
      </c>
      <c r="M444" t="s">
        <v>1101</v>
      </c>
      <c r="N444" s="7">
        <v>44344</v>
      </c>
      <c r="O444" s="2" t="s">
        <v>1</v>
      </c>
      <c r="P444" s="2">
        <v>5</v>
      </c>
      <c r="Q444" s="2">
        <v>101</v>
      </c>
      <c r="R444" s="2">
        <v>102</v>
      </c>
      <c r="S444" s="2">
        <f t="shared" si="31"/>
        <v>101</v>
      </c>
      <c r="T444" s="2">
        <f>IF(S444-P444&gt;'Inputs and Outputs Part A'!$B$4,S444-P444-'Inputs and Outputs Part A'!$B$4,0)</f>
        <v>0</v>
      </c>
      <c r="V444" s="6">
        <v>442</v>
      </c>
      <c r="W444" t="s">
        <v>1101</v>
      </c>
      <c r="X444" s="7">
        <v>44344</v>
      </c>
      <c r="Y444" s="2" t="s">
        <v>1</v>
      </c>
      <c r="Z444" s="2">
        <v>5</v>
      </c>
      <c r="AA444" s="2">
        <v>101</v>
      </c>
      <c r="AB444" s="2">
        <v>102</v>
      </c>
      <c r="AC444" s="2">
        <f t="shared" si="32"/>
        <v>101</v>
      </c>
      <c r="AD444" s="2">
        <f>IF(AC444-Z444&gt;'Inputs and Outputs Part A'!$B$4,AC444-Z444-'Inputs and Outputs Part A'!$B$4,0)</f>
        <v>0</v>
      </c>
      <c r="AE444" s="2"/>
      <c r="AF444" t="s">
        <v>1101</v>
      </c>
      <c r="AG444" s="7">
        <v>44344</v>
      </c>
      <c r="AH444" s="2" t="s">
        <v>1</v>
      </c>
      <c r="AI444" s="2">
        <v>5</v>
      </c>
      <c r="AJ444" s="2">
        <v>101</v>
      </c>
      <c r="AK444" s="2">
        <v>102</v>
      </c>
      <c r="AL444" s="2">
        <f t="shared" si="33"/>
        <v>101</v>
      </c>
      <c r="AM444" s="2">
        <f>IF(AL444-AI444&gt;'Inputs and Outputs Part A'!$B$4,AL444-AI444-'Inputs and Outputs Part A'!$B$4,0)</f>
        <v>0</v>
      </c>
      <c r="AN444" s="8"/>
      <c r="AO444" t="s">
        <v>1101</v>
      </c>
      <c r="AP444" s="7">
        <v>44344</v>
      </c>
      <c r="AQ444" s="2" t="s">
        <v>1</v>
      </c>
      <c r="AR444" s="2">
        <v>5</v>
      </c>
      <c r="AS444" s="2">
        <v>101</v>
      </c>
      <c r="AT444" s="2">
        <v>102</v>
      </c>
      <c r="AU444" s="2">
        <f t="shared" si="34"/>
        <v>101</v>
      </c>
      <c r="AV444" s="2">
        <f>IF(AU444-AR444&gt;'Inputs and Outputs Part A'!$B$4,AU444-AR444-'Inputs and Outputs Part A'!$B$4,0)</f>
        <v>0</v>
      </c>
      <c r="AW444" s="2"/>
    </row>
    <row r="445" spans="1:49" x14ac:dyDescent="0.3">
      <c r="A445" s="6">
        <v>443</v>
      </c>
      <c r="B445" t="s">
        <v>1101</v>
      </c>
      <c r="C445" s="7">
        <v>44344</v>
      </c>
      <c r="D445" s="2" t="s">
        <v>3</v>
      </c>
      <c r="E445" s="2">
        <v>1</v>
      </c>
      <c r="F445" s="2">
        <v>109</v>
      </c>
      <c r="G445" s="2">
        <v>101</v>
      </c>
      <c r="H445">
        <f t="shared" si="30"/>
        <v>101</v>
      </c>
      <c r="I445">
        <f>IF(H445-E445&gt;'Inputs and Outputs Part A'!$B$4,H445-E445-'Inputs and Outputs Part A'!$B$4,0)</f>
        <v>0</v>
      </c>
      <c r="J445">
        <f>'Inputs and Outputs Part A'!$B$5*'Data Sheet B'!H445-'Inputs and Outputs Part A'!$B$6*'Data Sheet B'!I445</f>
        <v>4040</v>
      </c>
      <c r="L445" s="6">
        <v>443</v>
      </c>
      <c r="M445" t="s">
        <v>1101</v>
      </c>
      <c r="N445" s="7">
        <v>44344</v>
      </c>
      <c r="O445" s="2" t="s">
        <v>3</v>
      </c>
      <c r="P445" s="2">
        <v>1</v>
      </c>
      <c r="Q445" s="2">
        <v>109</v>
      </c>
      <c r="R445" s="2">
        <v>102</v>
      </c>
      <c r="S445" s="2">
        <f t="shared" si="31"/>
        <v>102</v>
      </c>
      <c r="T445" s="2">
        <f>IF(S445-P445&gt;'Inputs and Outputs Part A'!$B$4,S445-P445-'Inputs and Outputs Part A'!$B$4,0)</f>
        <v>1</v>
      </c>
      <c r="V445" s="6">
        <v>443</v>
      </c>
      <c r="W445" t="s">
        <v>1101</v>
      </c>
      <c r="X445" s="7">
        <v>44344</v>
      </c>
      <c r="Y445" s="2" t="s">
        <v>3</v>
      </c>
      <c r="Z445" s="2">
        <v>1</v>
      </c>
      <c r="AA445" s="2">
        <v>109</v>
      </c>
      <c r="AB445" s="2">
        <v>102</v>
      </c>
      <c r="AC445" s="2">
        <f t="shared" si="32"/>
        <v>102</v>
      </c>
      <c r="AD445" s="2">
        <f>IF(AC445-Z445&gt;'Inputs and Outputs Part A'!$B$4,AC445-Z445-'Inputs and Outputs Part A'!$B$4,0)</f>
        <v>1</v>
      </c>
      <c r="AE445" s="2"/>
      <c r="AF445" t="s">
        <v>1101</v>
      </c>
      <c r="AG445" s="7">
        <v>44344</v>
      </c>
      <c r="AH445" s="2" t="s">
        <v>3</v>
      </c>
      <c r="AI445" s="2">
        <v>1</v>
      </c>
      <c r="AJ445" s="2">
        <v>109</v>
      </c>
      <c r="AK445" s="2">
        <v>102</v>
      </c>
      <c r="AL445" s="2">
        <f t="shared" si="33"/>
        <v>102</v>
      </c>
      <c r="AM445" s="2">
        <f>IF(AL445-AI445&gt;'Inputs and Outputs Part A'!$B$4,AL445-AI445-'Inputs and Outputs Part A'!$B$4,0)</f>
        <v>1</v>
      </c>
      <c r="AN445" s="8"/>
      <c r="AO445" t="s">
        <v>1101</v>
      </c>
      <c r="AP445" s="7">
        <v>44344</v>
      </c>
      <c r="AQ445" s="2" t="s">
        <v>3</v>
      </c>
      <c r="AR445" s="2">
        <v>1</v>
      </c>
      <c r="AS445" s="2">
        <v>109</v>
      </c>
      <c r="AT445" s="2">
        <v>102</v>
      </c>
      <c r="AU445" s="2">
        <f t="shared" si="34"/>
        <v>102</v>
      </c>
      <c r="AV445" s="2">
        <f>IF(AU445-AR445&gt;'Inputs and Outputs Part A'!$B$4,AU445-AR445-'Inputs and Outputs Part A'!$B$4,0)</f>
        <v>1</v>
      </c>
      <c r="AW445" s="2"/>
    </row>
    <row r="446" spans="1:49" x14ac:dyDescent="0.3">
      <c r="A446" s="6">
        <v>444</v>
      </c>
      <c r="B446" t="s">
        <v>1101</v>
      </c>
      <c r="C446" s="7">
        <v>44344</v>
      </c>
      <c r="D446" s="2" t="s">
        <v>2</v>
      </c>
      <c r="E446" s="2">
        <v>0</v>
      </c>
      <c r="F446" s="2">
        <v>114</v>
      </c>
      <c r="G446" s="2">
        <v>101</v>
      </c>
      <c r="H446">
        <f t="shared" si="30"/>
        <v>101</v>
      </c>
      <c r="I446">
        <f>IF(H446-E446&gt;'Inputs and Outputs Part A'!$B$4,H446-E446-'Inputs and Outputs Part A'!$B$4,0)</f>
        <v>1</v>
      </c>
      <c r="J446">
        <f>'Inputs and Outputs Part A'!$B$5*'Data Sheet B'!H446-'Inputs and Outputs Part A'!$B$6*'Data Sheet B'!I446</f>
        <v>3940</v>
      </c>
      <c r="L446" s="6">
        <v>444</v>
      </c>
      <c r="M446" t="s">
        <v>1101</v>
      </c>
      <c r="N446" s="7">
        <v>44344</v>
      </c>
      <c r="O446" s="2" t="s">
        <v>2</v>
      </c>
      <c r="P446" s="2">
        <v>0</v>
      </c>
      <c r="Q446" s="2">
        <v>114</v>
      </c>
      <c r="R446" s="2">
        <v>102</v>
      </c>
      <c r="S446" s="2">
        <f t="shared" si="31"/>
        <v>102</v>
      </c>
      <c r="T446" s="2">
        <f>IF(S446-P446&gt;'Inputs and Outputs Part A'!$B$4,S446-P446-'Inputs and Outputs Part A'!$B$4,0)</f>
        <v>2</v>
      </c>
      <c r="V446" s="6">
        <v>444</v>
      </c>
      <c r="W446" t="s">
        <v>1101</v>
      </c>
      <c r="X446" s="7">
        <v>44344</v>
      </c>
      <c r="Y446" s="2" t="s">
        <v>2</v>
      </c>
      <c r="Z446" s="2">
        <v>0</v>
      </c>
      <c r="AA446" s="2">
        <v>114</v>
      </c>
      <c r="AB446" s="2">
        <v>102</v>
      </c>
      <c r="AC446" s="2">
        <f t="shared" si="32"/>
        <v>102</v>
      </c>
      <c r="AD446" s="2">
        <f>IF(AC446-Z446&gt;'Inputs and Outputs Part A'!$B$4,AC446-Z446-'Inputs and Outputs Part A'!$B$4,0)</f>
        <v>2</v>
      </c>
      <c r="AE446" s="2"/>
      <c r="AF446" t="s">
        <v>1101</v>
      </c>
      <c r="AG446" s="7">
        <v>44344</v>
      </c>
      <c r="AH446" s="2" t="s">
        <v>2</v>
      </c>
      <c r="AI446" s="2">
        <v>0</v>
      </c>
      <c r="AJ446" s="2">
        <v>114</v>
      </c>
      <c r="AK446" s="2">
        <v>102</v>
      </c>
      <c r="AL446" s="2">
        <f t="shared" si="33"/>
        <v>102</v>
      </c>
      <c r="AM446" s="2">
        <f>IF(AL446-AI446&gt;'Inputs and Outputs Part A'!$B$4,AL446-AI446-'Inputs and Outputs Part A'!$B$4,0)</f>
        <v>2</v>
      </c>
      <c r="AN446" s="8"/>
      <c r="AO446" t="s">
        <v>1101</v>
      </c>
      <c r="AP446" s="7">
        <v>44344</v>
      </c>
      <c r="AQ446" s="2" t="s">
        <v>2</v>
      </c>
      <c r="AR446" s="2">
        <v>0</v>
      </c>
      <c r="AS446" s="2">
        <v>114</v>
      </c>
      <c r="AT446" s="2">
        <v>102</v>
      </c>
      <c r="AU446" s="2">
        <f t="shared" si="34"/>
        <v>102</v>
      </c>
      <c r="AV446" s="2">
        <f>IF(AU446-AR446&gt;'Inputs and Outputs Part A'!$B$4,AU446-AR446-'Inputs and Outputs Part A'!$B$4,0)</f>
        <v>2</v>
      </c>
      <c r="AW446" s="2"/>
    </row>
    <row r="447" spans="1:49" x14ac:dyDescent="0.3">
      <c r="A447" s="6">
        <v>445</v>
      </c>
      <c r="B447" t="s">
        <v>1106</v>
      </c>
      <c r="C447" s="7">
        <v>44345</v>
      </c>
      <c r="D447" s="2" t="s">
        <v>1</v>
      </c>
      <c r="E447" s="2">
        <v>5</v>
      </c>
      <c r="F447" s="2">
        <v>99</v>
      </c>
      <c r="G447" s="2">
        <v>101</v>
      </c>
      <c r="H447">
        <f t="shared" si="30"/>
        <v>99</v>
      </c>
      <c r="I447">
        <f>IF(H447-E447&gt;'Inputs and Outputs Part A'!$B$4,H447-E447-'Inputs and Outputs Part A'!$B$4,0)</f>
        <v>0</v>
      </c>
      <c r="J447">
        <f>'Inputs and Outputs Part A'!$B$5*'Data Sheet B'!H447-'Inputs and Outputs Part A'!$B$6*'Data Sheet B'!I447</f>
        <v>3960</v>
      </c>
      <c r="L447" s="6">
        <v>445</v>
      </c>
      <c r="M447" t="s">
        <v>1106</v>
      </c>
      <c r="N447" s="7">
        <v>44345</v>
      </c>
      <c r="O447" s="2" t="s">
        <v>1</v>
      </c>
      <c r="P447" s="2">
        <v>5</v>
      </c>
      <c r="Q447" s="2">
        <v>99</v>
      </c>
      <c r="R447" s="2">
        <v>102</v>
      </c>
      <c r="S447" s="2">
        <f t="shared" si="31"/>
        <v>99</v>
      </c>
      <c r="T447" s="2">
        <f>IF(S447-P447&gt;'Inputs and Outputs Part A'!$B$4,S447-P447-'Inputs and Outputs Part A'!$B$4,0)</f>
        <v>0</v>
      </c>
      <c r="V447" s="6">
        <v>445</v>
      </c>
      <c r="W447" t="s">
        <v>1106</v>
      </c>
      <c r="X447" s="7">
        <v>44345</v>
      </c>
      <c r="Y447" s="2" t="s">
        <v>1</v>
      </c>
      <c r="Z447" s="2">
        <v>5</v>
      </c>
      <c r="AA447" s="2">
        <v>99</v>
      </c>
      <c r="AB447" s="2">
        <v>102</v>
      </c>
      <c r="AC447" s="2">
        <f t="shared" si="32"/>
        <v>99</v>
      </c>
      <c r="AD447" s="2">
        <f>IF(AC447-Z447&gt;'Inputs and Outputs Part A'!$B$4,AC447-Z447-'Inputs and Outputs Part A'!$B$4,0)</f>
        <v>0</v>
      </c>
      <c r="AE447" s="2"/>
      <c r="AF447" t="s">
        <v>1106</v>
      </c>
      <c r="AG447" s="7">
        <v>44345</v>
      </c>
      <c r="AH447" s="2" t="s">
        <v>1</v>
      </c>
      <c r="AI447" s="2">
        <v>5</v>
      </c>
      <c r="AJ447" s="2">
        <v>99</v>
      </c>
      <c r="AK447" s="2">
        <v>102</v>
      </c>
      <c r="AL447" s="2">
        <f t="shared" si="33"/>
        <v>99</v>
      </c>
      <c r="AM447" s="2">
        <f>IF(AL447-AI447&gt;'Inputs and Outputs Part A'!$B$4,AL447-AI447-'Inputs and Outputs Part A'!$B$4,0)</f>
        <v>0</v>
      </c>
      <c r="AN447" s="8"/>
      <c r="AO447" t="s">
        <v>1106</v>
      </c>
      <c r="AP447" s="7">
        <v>44345</v>
      </c>
      <c r="AQ447" s="2" t="s">
        <v>1</v>
      </c>
      <c r="AR447" s="2">
        <v>5</v>
      </c>
      <c r="AS447" s="2">
        <v>99</v>
      </c>
      <c r="AT447" s="2">
        <v>102</v>
      </c>
      <c r="AU447" s="2">
        <f t="shared" si="34"/>
        <v>99</v>
      </c>
      <c r="AV447" s="2">
        <f>IF(AU447-AR447&gt;'Inputs and Outputs Part A'!$B$4,AU447-AR447-'Inputs and Outputs Part A'!$B$4,0)</f>
        <v>0</v>
      </c>
      <c r="AW447" s="2"/>
    </row>
    <row r="448" spans="1:49" x14ac:dyDescent="0.3">
      <c r="A448" s="6">
        <v>446</v>
      </c>
      <c r="B448" t="s">
        <v>1106</v>
      </c>
      <c r="C448" s="7">
        <v>44345</v>
      </c>
      <c r="D448" s="2" t="s">
        <v>3</v>
      </c>
      <c r="E448" s="2">
        <v>1</v>
      </c>
      <c r="F448" s="2">
        <v>111</v>
      </c>
      <c r="G448" s="2">
        <v>101</v>
      </c>
      <c r="H448">
        <f t="shared" si="30"/>
        <v>101</v>
      </c>
      <c r="I448">
        <f>IF(H448-E448&gt;'Inputs and Outputs Part A'!$B$4,H448-E448-'Inputs and Outputs Part A'!$B$4,0)</f>
        <v>0</v>
      </c>
      <c r="J448">
        <f>'Inputs and Outputs Part A'!$B$5*'Data Sheet B'!H448-'Inputs and Outputs Part A'!$B$6*'Data Sheet B'!I448</f>
        <v>4040</v>
      </c>
      <c r="L448" s="6">
        <v>446</v>
      </c>
      <c r="M448" t="s">
        <v>1106</v>
      </c>
      <c r="N448" s="7">
        <v>44345</v>
      </c>
      <c r="O448" s="2" t="s">
        <v>3</v>
      </c>
      <c r="P448" s="2">
        <v>1</v>
      </c>
      <c r="Q448" s="2">
        <v>111</v>
      </c>
      <c r="R448" s="2">
        <v>102</v>
      </c>
      <c r="S448" s="2">
        <f t="shared" si="31"/>
        <v>102</v>
      </c>
      <c r="T448" s="2">
        <f>IF(S448-P448&gt;'Inputs and Outputs Part A'!$B$4,S448-P448-'Inputs and Outputs Part A'!$B$4,0)</f>
        <v>1</v>
      </c>
      <c r="V448" s="6">
        <v>446</v>
      </c>
      <c r="W448" t="s">
        <v>1106</v>
      </c>
      <c r="X448" s="7">
        <v>44345</v>
      </c>
      <c r="Y448" s="2" t="s">
        <v>3</v>
      </c>
      <c r="Z448" s="2">
        <v>1</v>
      </c>
      <c r="AA448" s="2">
        <v>111</v>
      </c>
      <c r="AB448" s="2">
        <v>102</v>
      </c>
      <c r="AC448" s="2">
        <f t="shared" si="32"/>
        <v>102</v>
      </c>
      <c r="AD448" s="2">
        <f>IF(AC448-Z448&gt;'Inputs and Outputs Part A'!$B$4,AC448-Z448-'Inputs and Outputs Part A'!$B$4,0)</f>
        <v>1</v>
      </c>
      <c r="AE448" s="2"/>
      <c r="AF448" t="s">
        <v>1106</v>
      </c>
      <c r="AG448" s="7">
        <v>44345</v>
      </c>
      <c r="AH448" s="2" t="s">
        <v>3</v>
      </c>
      <c r="AI448" s="2">
        <v>1</v>
      </c>
      <c r="AJ448" s="2">
        <v>111</v>
      </c>
      <c r="AK448" s="2">
        <v>102</v>
      </c>
      <c r="AL448" s="2">
        <f t="shared" si="33"/>
        <v>102</v>
      </c>
      <c r="AM448" s="2">
        <f>IF(AL448-AI448&gt;'Inputs and Outputs Part A'!$B$4,AL448-AI448-'Inputs and Outputs Part A'!$B$4,0)</f>
        <v>1</v>
      </c>
      <c r="AN448" s="8"/>
      <c r="AO448" t="s">
        <v>1106</v>
      </c>
      <c r="AP448" s="7">
        <v>44345</v>
      </c>
      <c r="AQ448" s="2" t="s">
        <v>3</v>
      </c>
      <c r="AR448" s="2">
        <v>1</v>
      </c>
      <c r="AS448" s="2">
        <v>111</v>
      </c>
      <c r="AT448" s="2">
        <v>102</v>
      </c>
      <c r="AU448" s="2">
        <f t="shared" si="34"/>
        <v>102</v>
      </c>
      <c r="AV448" s="2">
        <f>IF(AU448-AR448&gt;'Inputs and Outputs Part A'!$B$4,AU448-AR448-'Inputs and Outputs Part A'!$B$4,0)</f>
        <v>1</v>
      </c>
      <c r="AW448" s="2"/>
    </row>
    <row r="449" spans="1:49" x14ac:dyDescent="0.3">
      <c r="A449" s="6">
        <v>447</v>
      </c>
      <c r="B449" t="s">
        <v>1106</v>
      </c>
      <c r="C449" s="7">
        <v>44345</v>
      </c>
      <c r="D449" s="2" t="s">
        <v>2</v>
      </c>
      <c r="E449" s="2">
        <v>2</v>
      </c>
      <c r="F449" s="2">
        <v>103</v>
      </c>
      <c r="G449" s="2">
        <v>101</v>
      </c>
      <c r="H449">
        <f t="shared" si="30"/>
        <v>101</v>
      </c>
      <c r="I449">
        <f>IF(H449-E449&gt;'Inputs and Outputs Part A'!$B$4,H449-E449-'Inputs and Outputs Part A'!$B$4,0)</f>
        <v>0</v>
      </c>
      <c r="J449">
        <f>'Inputs and Outputs Part A'!$B$5*'Data Sheet B'!H449-'Inputs and Outputs Part A'!$B$6*'Data Sheet B'!I449</f>
        <v>4040</v>
      </c>
      <c r="L449" s="6">
        <v>447</v>
      </c>
      <c r="M449" t="s">
        <v>1106</v>
      </c>
      <c r="N449" s="7">
        <v>44345</v>
      </c>
      <c r="O449" s="2" t="s">
        <v>2</v>
      </c>
      <c r="P449" s="2">
        <v>2</v>
      </c>
      <c r="Q449" s="2">
        <v>103</v>
      </c>
      <c r="R449" s="2">
        <v>102</v>
      </c>
      <c r="S449" s="2">
        <f t="shared" si="31"/>
        <v>102</v>
      </c>
      <c r="T449" s="2">
        <f>IF(S449-P449&gt;'Inputs and Outputs Part A'!$B$4,S449-P449-'Inputs and Outputs Part A'!$B$4,0)</f>
        <v>0</v>
      </c>
      <c r="V449" s="6">
        <v>447</v>
      </c>
      <c r="W449" t="s">
        <v>1106</v>
      </c>
      <c r="X449" s="7">
        <v>44345</v>
      </c>
      <c r="Y449" s="2" t="s">
        <v>2</v>
      </c>
      <c r="Z449" s="2">
        <v>2</v>
      </c>
      <c r="AA449" s="2">
        <v>103</v>
      </c>
      <c r="AB449" s="2">
        <v>102</v>
      </c>
      <c r="AC449" s="2">
        <f t="shared" si="32"/>
        <v>102</v>
      </c>
      <c r="AD449" s="2">
        <f>IF(AC449-Z449&gt;'Inputs and Outputs Part A'!$B$4,AC449-Z449-'Inputs and Outputs Part A'!$B$4,0)</f>
        <v>0</v>
      </c>
      <c r="AE449" s="2"/>
      <c r="AF449" t="s">
        <v>1106</v>
      </c>
      <c r="AG449" s="7">
        <v>44345</v>
      </c>
      <c r="AH449" s="2" t="s">
        <v>2</v>
      </c>
      <c r="AI449" s="2">
        <v>2</v>
      </c>
      <c r="AJ449" s="2">
        <v>103</v>
      </c>
      <c r="AK449" s="2">
        <v>102</v>
      </c>
      <c r="AL449" s="2">
        <f t="shared" si="33"/>
        <v>102</v>
      </c>
      <c r="AM449" s="2">
        <f>IF(AL449-AI449&gt;'Inputs and Outputs Part A'!$B$4,AL449-AI449-'Inputs and Outputs Part A'!$B$4,0)</f>
        <v>0</v>
      </c>
      <c r="AN449" s="8"/>
      <c r="AO449" t="s">
        <v>1106</v>
      </c>
      <c r="AP449" s="7">
        <v>44345</v>
      </c>
      <c r="AQ449" s="2" t="s">
        <v>2</v>
      </c>
      <c r="AR449" s="2">
        <v>2</v>
      </c>
      <c r="AS449" s="2">
        <v>103</v>
      </c>
      <c r="AT449" s="2">
        <v>102</v>
      </c>
      <c r="AU449" s="2">
        <f t="shared" si="34"/>
        <v>102</v>
      </c>
      <c r="AV449" s="2">
        <f>IF(AU449-AR449&gt;'Inputs and Outputs Part A'!$B$4,AU449-AR449-'Inputs and Outputs Part A'!$B$4,0)</f>
        <v>0</v>
      </c>
      <c r="AW449" s="2"/>
    </row>
    <row r="450" spans="1:49" x14ac:dyDescent="0.3">
      <c r="A450" s="6">
        <v>448</v>
      </c>
      <c r="B450" t="s">
        <v>1105</v>
      </c>
      <c r="C450" s="7">
        <v>44346</v>
      </c>
      <c r="D450" s="2" t="s">
        <v>1</v>
      </c>
      <c r="E450" s="2">
        <v>6</v>
      </c>
      <c r="F450" s="2">
        <v>105</v>
      </c>
      <c r="G450" s="2">
        <v>101</v>
      </c>
      <c r="H450">
        <f t="shared" si="30"/>
        <v>101</v>
      </c>
      <c r="I450">
        <f>IF(H450-E450&gt;'Inputs and Outputs Part A'!$B$4,H450-E450-'Inputs and Outputs Part A'!$B$4,0)</f>
        <v>0</v>
      </c>
      <c r="J450">
        <f>'Inputs and Outputs Part A'!$B$5*'Data Sheet B'!H450-'Inputs and Outputs Part A'!$B$6*'Data Sheet B'!I450</f>
        <v>4040</v>
      </c>
      <c r="L450" s="6">
        <v>448</v>
      </c>
      <c r="M450" t="s">
        <v>1105</v>
      </c>
      <c r="N450" s="7">
        <v>44346</v>
      </c>
      <c r="O450" s="2" t="s">
        <v>1</v>
      </c>
      <c r="P450" s="2">
        <v>6</v>
      </c>
      <c r="Q450" s="2">
        <v>105</v>
      </c>
      <c r="R450" s="2">
        <v>102</v>
      </c>
      <c r="S450" s="2">
        <f t="shared" si="31"/>
        <v>102</v>
      </c>
      <c r="T450" s="2">
        <f>IF(S450-P450&gt;'Inputs and Outputs Part A'!$B$4,S450-P450-'Inputs and Outputs Part A'!$B$4,0)</f>
        <v>0</v>
      </c>
      <c r="V450" s="6">
        <v>448</v>
      </c>
      <c r="W450" t="s">
        <v>1105</v>
      </c>
      <c r="X450" s="7">
        <v>44346</v>
      </c>
      <c r="Y450" s="2" t="s">
        <v>1</v>
      </c>
      <c r="Z450" s="2">
        <v>6</v>
      </c>
      <c r="AA450" s="2">
        <v>105</v>
      </c>
      <c r="AB450" s="2">
        <v>102</v>
      </c>
      <c r="AC450" s="2">
        <f t="shared" si="32"/>
        <v>102</v>
      </c>
      <c r="AD450" s="2">
        <f>IF(AC450-Z450&gt;'Inputs and Outputs Part A'!$B$4,AC450-Z450-'Inputs and Outputs Part A'!$B$4,0)</f>
        <v>0</v>
      </c>
      <c r="AE450" s="2"/>
      <c r="AF450" t="s">
        <v>1105</v>
      </c>
      <c r="AG450" s="7">
        <v>44346</v>
      </c>
      <c r="AH450" s="2" t="s">
        <v>1</v>
      </c>
      <c r="AI450" s="2">
        <v>6</v>
      </c>
      <c r="AJ450" s="2">
        <v>105</v>
      </c>
      <c r="AK450" s="2">
        <v>102</v>
      </c>
      <c r="AL450" s="2">
        <f t="shared" si="33"/>
        <v>102</v>
      </c>
      <c r="AM450" s="2">
        <f>IF(AL450-AI450&gt;'Inputs and Outputs Part A'!$B$4,AL450-AI450-'Inputs and Outputs Part A'!$B$4,0)</f>
        <v>0</v>
      </c>
      <c r="AN450" s="8"/>
      <c r="AO450" t="s">
        <v>1105</v>
      </c>
      <c r="AP450" s="7">
        <v>44346</v>
      </c>
      <c r="AQ450" s="2" t="s">
        <v>1</v>
      </c>
      <c r="AR450" s="2">
        <v>6</v>
      </c>
      <c r="AS450" s="2">
        <v>105</v>
      </c>
      <c r="AT450" s="2">
        <v>102</v>
      </c>
      <c r="AU450" s="2">
        <f t="shared" si="34"/>
        <v>102</v>
      </c>
      <c r="AV450" s="2">
        <f>IF(AU450-AR450&gt;'Inputs and Outputs Part A'!$B$4,AU450-AR450-'Inputs and Outputs Part A'!$B$4,0)</f>
        <v>0</v>
      </c>
      <c r="AW450" s="2"/>
    </row>
    <row r="451" spans="1:49" x14ac:dyDescent="0.3">
      <c r="A451" s="6">
        <v>449</v>
      </c>
      <c r="B451" t="s">
        <v>1105</v>
      </c>
      <c r="C451" s="7">
        <v>44346</v>
      </c>
      <c r="D451" s="2" t="s">
        <v>3</v>
      </c>
      <c r="E451" s="2">
        <v>1</v>
      </c>
      <c r="F451" s="2">
        <v>100</v>
      </c>
      <c r="G451" s="2">
        <v>101</v>
      </c>
      <c r="H451">
        <f t="shared" si="30"/>
        <v>100</v>
      </c>
      <c r="I451">
        <f>IF(H451-E451&gt;'Inputs and Outputs Part A'!$B$4,H451-E451-'Inputs and Outputs Part A'!$B$4,0)</f>
        <v>0</v>
      </c>
      <c r="J451">
        <f>'Inputs and Outputs Part A'!$B$5*'Data Sheet B'!H451-'Inputs and Outputs Part A'!$B$6*'Data Sheet B'!I451</f>
        <v>4000</v>
      </c>
      <c r="L451" s="6">
        <v>449</v>
      </c>
      <c r="M451" t="s">
        <v>1105</v>
      </c>
      <c r="N451" s="7">
        <v>44346</v>
      </c>
      <c r="O451" s="2" t="s">
        <v>3</v>
      </c>
      <c r="P451" s="2">
        <v>1</v>
      </c>
      <c r="Q451" s="2">
        <v>100</v>
      </c>
      <c r="R451" s="2">
        <v>102</v>
      </c>
      <c r="S451" s="2">
        <f t="shared" si="31"/>
        <v>100</v>
      </c>
      <c r="T451" s="2">
        <f>IF(S451-P451&gt;'Inputs and Outputs Part A'!$B$4,S451-P451-'Inputs and Outputs Part A'!$B$4,0)</f>
        <v>0</v>
      </c>
      <c r="V451" s="6">
        <v>449</v>
      </c>
      <c r="W451" t="s">
        <v>1105</v>
      </c>
      <c r="X451" s="7">
        <v>44346</v>
      </c>
      <c r="Y451" s="2" t="s">
        <v>3</v>
      </c>
      <c r="Z451" s="2">
        <v>1</v>
      </c>
      <c r="AA451" s="2">
        <v>100</v>
      </c>
      <c r="AB451" s="2">
        <v>102</v>
      </c>
      <c r="AC451" s="2">
        <f t="shared" si="32"/>
        <v>100</v>
      </c>
      <c r="AD451" s="2">
        <f>IF(AC451-Z451&gt;'Inputs and Outputs Part A'!$B$4,AC451-Z451-'Inputs and Outputs Part A'!$B$4,0)</f>
        <v>0</v>
      </c>
      <c r="AE451" s="2"/>
      <c r="AF451" t="s">
        <v>1105</v>
      </c>
      <c r="AG451" s="7">
        <v>44346</v>
      </c>
      <c r="AH451" s="2" t="s">
        <v>3</v>
      </c>
      <c r="AI451" s="2">
        <v>1</v>
      </c>
      <c r="AJ451" s="2">
        <v>100</v>
      </c>
      <c r="AK451" s="2">
        <v>102</v>
      </c>
      <c r="AL451" s="2">
        <f t="shared" si="33"/>
        <v>100</v>
      </c>
      <c r="AM451" s="2">
        <f>IF(AL451-AI451&gt;'Inputs and Outputs Part A'!$B$4,AL451-AI451-'Inputs and Outputs Part A'!$B$4,0)</f>
        <v>0</v>
      </c>
      <c r="AN451" s="8"/>
      <c r="AO451" t="s">
        <v>1105</v>
      </c>
      <c r="AP451" s="7">
        <v>44346</v>
      </c>
      <c r="AQ451" s="2" t="s">
        <v>3</v>
      </c>
      <c r="AR451" s="2">
        <v>1</v>
      </c>
      <c r="AS451" s="2">
        <v>100</v>
      </c>
      <c r="AT451" s="2">
        <v>102</v>
      </c>
      <c r="AU451" s="2">
        <f t="shared" si="34"/>
        <v>100</v>
      </c>
      <c r="AV451" s="2">
        <f>IF(AU451-AR451&gt;'Inputs and Outputs Part A'!$B$4,AU451-AR451-'Inputs and Outputs Part A'!$B$4,0)</f>
        <v>0</v>
      </c>
      <c r="AW451" s="2"/>
    </row>
    <row r="452" spans="1:49" x14ac:dyDescent="0.3">
      <c r="A452" s="6">
        <v>450</v>
      </c>
      <c r="B452" t="s">
        <v>1105</v>
      </c>
      <c r="C452" s="7">
        <v>44346</v>
      </c>
      <c r="D452" s="2" t="s">
        <v>2</v>
      </c>
      <c r="E452" s="2">
        <v>1</v>
      </c>
      <c r="F452" s="2">
        <v>103</v>
      </c>
      <c r="G452" s="2">
        <v>101</v>
      </c>
      <c r="H452">
        <f t="shared" ref="H452:H515" si="35">MIN(F452:G452)</f>
        <v>101</v>
      </c>
      <c r="I452">
        <f>IF(H452-E452&gt;'Inputs and Outputs Part A'!$B$4,H452-E452-'Inputs and Outputs Part A'!$B$4,0)</f>
        <v>0</v>
      </c>
      <c r="J452">
        <f>'Inputs and Outputs Part A'!$B$5*'Data Sheet B'!H452-'Inputs and Outputs Part A'!$B$6*'Data Sheet B'!I452</f>
        <v>4040</v>
      </c>
      <c r="L452" s="6">
        <v>450</v>
      </c>
      <c r="M452" t="s">
        <v>1105</v>
      </c>
      <c r="N452" s="7">
        <v>44346</v>
      </c>
      <c r="O452" s="2" t="s">
        <v>2</v>
      </c>
      <c r="P452" s="2">
        <v>1</v>
      </c>
      <c r="Q452" s="2">
        <v>103</v>
      </c>
      <c r="R452" s="2">
        <v>102</v>
      </c>
      <c r="S452" s="2">
        <f t="shared" ref="S452:S515" si="36">MIN(R452,Q452)</f>
        <v>102</v>
      </c>
      <c r="T452" s="2">
        <f>IF(S452-P452&gt;'Inputs and Outputs Part A'!$B$4,S452-P452-'Inputs and Outputs Part A'!$B$4,0)</f>
        <v>1</v>
      </c>
      <c r="V452" s="6">
        <v>450</v>
      </c>
      <c r="W452" t="s">
        <v>1105</v>
      </c>
      <c r="X452" s="7">
        <v>44346</v>
      </c>
      <c r="Y452" s="2" t="s">
        <v>2</v>
      </c>
      <c r="Z452" s="2">
        <v>1</v>
      </c>
      <c r="AA452" s="2">
        <v>103</v>
      </c>
      <c r="AB452" s="2">
        <v>102</v>
      </c>
      <c r="AC452" s="2">
        <f t="shared" ref="AC452:AC515" si="37">MIN(AB452,AA452)</f>
        <v>102</v>
      </c>
      <c r="AD452" s="2">
        <f>IF(AC452-Z452&gt;'Inputs and Outputs Part A'!$B$4,AC452-Z452-'Inputs and Outputs Part A'!$B$4,0)</f>
        <v>1</v>
      </c>
      <c r="AE452" s="2"/>
      <c r="AF452" t="s">
        <v>1105</v>
      </c>
      <c r="AG452" s="7">
        <v>44346</v>
      </c>
      <c r="AH452" s="2" t="s">
        <v>2</v>
      </c>
      <c r="AI452" s="2">
        <v>1</v>
      </c>
      <c r="AJ452" s="2">
        <v>103</v>
      </c>
      <c r="AK452" s="2">
        <v>102</v>
      </c>
      <c r="AL452" s="2">
        <f t="shared" si="33"/>
        <v>102</v>
      </c>
      <c r="AM452" s="2">
        <f>IF(AL452-AI452&gt;'Inputs and Outputs Part A'!$B$4,AL452-AI452-'Inputs and Outputs Part A'!$B$4,0)</f>
        <v>1</v>
      </c>
      <c r="AN452" s="8"/>
      <c r="AO452" t="s">
        <v>1105</v>
      </c>
      <c r="AP452" s="7">
        <v>44346</v>
      </c>
      <c r="AQ452" s="2" t="s">
        <v>2</v>
      </c>
      <c r="AR452" s="2">
        <v>1</v>
      </c>
      <c r="AS452" s="2">
        <v>103</v>
      </c>
      <c r="AT452" s="2">
        <v>102</v>
      </c>
      <c r="AU452" s="2">
        <f t="shared" si="34"/>
        <v>102</v>
      </c>
      <c r="AV452" s="2">
        <f>IF(AU452-AR452&gt;'Inputs and Outputs Part A'!$B$4,AU452-AR452-'Inputs and Outputs Part A'!$B$4,0)</f>
        <v>1</v>
      </c>
      <c r="AW452" s="2"/>
    </row>
    <row r="453" spans="1:49" x14ac:dyDescent="0.3">
      <c r="A453" s="6">
        <v>451</v>
      </c>
      <c r="B453" t="s">
        <v>1104</v>
      </c>
      <c r="C453" s="7">
        <v>44347</v>
      </c>
      <c r="D453" s="2" t="s">
        <v>1</v>
      </c>
      <c r="E453" s="2">
        <v>2</v>
      </c>
      <c r="F453" s="2">
        <v>101</v>
      </c>
      <c r="G453" s="2">
        <v>101</v>
      </c>
      <c r="H453">
        <f t="shared" si="35"/>
        <v>101</v>
      </c>
      <c r="I453">
        <f>IF(H453-E453&gt;'Inputs and Outputs Part A'!$B$4,H453-E453-'Inputs and Outputs Part A'!$B$4,0)</f>
        <v>0</v>
      </c>
      <c r="J453">
        <f>'Inputs and Outputs Part A'!$B$5*'Data Sheet B'!H453-'Inputs and Outputs Part A'!$B$6*'Data Sheet B'!I453</f>
        <v>4040</v>
      </c>
      <c r="L453" s="6">
        <v>451</v>
      </c>
      <c r="M453" t="s">
        <v>1104</v>
      </c>
      <c r="N453" s="7">
        <v>44347</v>
      </c>
      <c r="O453" s="2" t="s">
        <v>1</v>
      </c>
      <c r="P453" s="2">
        <v>2</v>
      </c>
      <c r="Q453" s="2">
        <v>101</v>
      </c>
      <c r="R453" s="2">
        <v>102</v>
      </c>
      <c r="S453" s="2">
        <f t="shared" si="36"/>
        <v>101</v>
      </c>
      <c r="T453" s="2">
        <f>IF(S453-P453&gt;'Inputs and Outputs Part A'!$B$4,S453-P453-'Inputs and Outputs Part A'!$B$4,0)</f>
        <v>0</v>
      </c>
      <c r="V453" s="6">
        <v>451</v>
      </c>
      <c r="W453" t="s">
        <v>1104</v>
      </c>
      <c r="X453" s="7">
        <v>44347</v>
      </c>
      <c r="Y453" s="2" t="s">
        <v>1</v>
      </c>
      <c r="Z453" s="2">
        <v>2</v>
      </c>
      <c r="AA453" s="2">
        <v>101</v>
      </c>
      <c r="AB453" s="2">
        <v>102</v>
      </c>
      <c r="AC453" s="2">
        <f t="shared" si="37"/>
        <v>101</v>
      </c>
      <c r="AD453" s="2">
        <f>IF(AC453-Z453&gt;'Inputs and Outputs Part A'!$B$4,AC453-Z453-'Inputs and Outputs Part A'!$B$4,0)</f>
        <v>0</v>
      </c>
      <c r="AE453" s="2"/>
      <c r="AF453" t="s">
        <v>1104</v>
      </c>
      <c r="AG453" s="7">
        <v>44347</v>
      </c>
      <c r="AH453" s="2" t="s">
        <v>1</v>
      </c>
      <c r="AI453" s="2">
        <v>2</v>
      </c>
      <c r="AJ453" s="2">
        <v>101</v>
      </c>
      <c r="AK453" s="2">
        <v>102</v>
      </c>
      <c r="AL453" s="2">
        <f t="shared" ref="AL453:AL516" si="38">MIN(AK453,AJ453)</f>
        <v>101</v>
      </c>
      <c r="AM453" s="2">
        <f>IF(AL453-AI453&gt;'Inputs and Outputs Part A'!$B$4,AL453-AI453-'Inputs and Outputs Part A'!$B$4,0)</f>
        <v>0</v>
      </c>
      <c r="AN453" s="8"/>
      <c r="AO453" t="s">
        <v>1104</v>
      </c>
      <c r="AP453" s="7">
        <v>44347</v>
      </c>
      <c r="AQ453" s="2" t="s">
        <v>1</v>
      </c>
      <c r="AR453" s="2">
        <v>2</v>
      </c>
      <c r="AS453" s="2">
        <v>101</v>
      </c>
      <c r="AT453" s="2">
        <v>102</v>
      </c>
      <c r="AU453" s="2">
        <f t="shared" ref="AU453:AU516" si="39">MIN(AT453,AS453)</f>
        <v>101</v>
      </c>
      <c r="AV453" s="2">
        <f>IF(AU453-AR453&gt;'Inputs and Outputs Part A'!$B$4,AU453-AR453-'Inputs and Outputs Part A'!$B$4,0)</f>
        <v>0</v>
      </c>
      <c r="AW453" s="2"/>
    </row>
    <row r="454" spans="1:49" x14ac:dyDescent="0.3">
      <c r="A454" s="6">
        <v>452</v>
      </c>
      <c r="B454" t="s">
        <v>1104</v>
      </c>
      <c r="C454" s="7">
        <v>44347</v>
      </c>
      <c r="D454" s="2" t="s">
        <v>3</v>
      </c>
      <c r="E454" s="2">
        <v>1</v>
      </c>
      <c r="F454" s="2">
        <v>98</v>
      </c>
      <c r="G454" s="2">
        <v>101</v>
      </c>
      <c r="H454">
        <f t="shared" si="35"/>
        <v>98</v>
      </c>
      <c r="I454">
        <f>IF(H454-E454&gt;'Inputs and Outputs Part A'!$B$4,H454-E454-'Inputs and Outputs Part A'!$B$4,0)</f>
        <v>0</v>
      </c>
      <c r="J454">
        <f>'Inputs and Outputs Part A'!$B$5*'Data Sheet B'!H454-'Inputs and Outputs Part A'!$B$6*'Data Sheet B'!I454</f>
        <v>3920</v>
      </c>
      <c r="L454" s="6">
        <v>452</v>
      </c>
      <c r="M454" t="s">
        <v>1104</v>
      </c>
      <c r="N454" s="7">
        <v>44347</v>
      </c>
      <c r="O454" s="2" t="s">
        <v>3</v>
      </c>
      <c r="P454" s="2">
        <v>1</v>
      </c>
      <c r="Q454" s="2">
        <v>98</v>
      </c>
      <c r="R454" s="2">
        <v>102</v>
      </c>
      <c r="S454" s="2">
        <f t="shared" si="36"/>
        <v>98</v>
      </c>
      <c r="T454" s="2">
        <f>IF(S454-P454&gt;'Inputs and Outputs Part A'!$B$4,S454-P454-'Inputs and Outputs Part A'!$B$4,0)</f>
        <v>0</v>
      </c>
      <c r="V454" s="6">
        <v>452</v>
      </c>
      <c r="W454" t="s">
        <v>1104</v>
      </c>
      <c r="X454" s="7">
        <v>44347</v>
      </c>
      <c r="Y454" s="2" t="s">
        <v>3</v>
      </c>
      <c r="Z454" s="2">
        <v>1</v>
      </c>
      <c r="AA454" s="2">
        <v>98</v>
      </c>
      <c r="AB454" s="2">
        <v>102</v>
      </c>
      <c r="AC454" s="2">
        <f t="shared" si="37"/>
        <v>98</v>
      </c>
      <c r="AD454" s="2">
        <f>IF(AC454-Z454&gt;'Inputs and Outputs Part A'!$B$4,AC454-Z454-'Inputs and Outputs Part A'!$B$4,0)</f>
        <v>0</v>
      </c>
      <c r="AE454" s="2"/>
      <c r="AF454" t="s">
        <v>1104</v>
      </c>
      <c r="AG454" s="7">
        <v>44347</v>
      </c>
      <c r="AH454" s="2" t="s">
        <v>3</v>
      </c>
      <c r="AI454" s="2">
        <v>1</v>
      </c>
      <c r="AJ454" s="2">
        <v>98</v>
      </c>
      <c r="AK454" s="2">
        <v>102</v>
      </c>
      <c r="AL454" s="2">
        <f t="shared" si="38"/>
        <v>98</v>
      </c>
      <c r="AM454" s="2">
        <f>IF(AL454-AI454&gt;'Inputs and Outputs Part A'!$B$4,AL454-AI454-'Inputs and Outputs Part A'!$B$4,0)</f>
        <v>0</v>
      </c>
      <c r="AN454" s="8"/>
      <c r="AO454" t="s">
        <v>1104</v>
      </c>
      <c r="AP454" s="7">
        <v>44347</v>
      </c>
      <c r="AQ454" s="2" t="s">
        <v>3</v>
      </c>
      <c r="AR454" s="2">
        <v>1</v>
      </c>
      <c r="AS454" s="2">
        <v>98</v>
      </c>
      <c r="AT454" s="2">
        <v>102</v>
      </c>
      <c r="AU454" s="2">
        <f t="shared" si="39"/>
        <v>98</v>
      </c>
      <c r="AV454" s="2">
        <f>IF(AU454-AR454&gt;'Inputs and Outputs Part A'!$B$4,AU454-AR454-'Inputs and Outputs Part A'!$B$4,0)</f>
        <v>0</v>
      </c>
      <c r="AW454" s="2"/>
    </row>
    <row r="455" spans="1:49" x14ac:dyDescent="0.3">
      <c r="A455" s="6">
        <v>453</v>
      </c>
      <c r="B455" t="s">
        <v>1104</v>
      </c>
      <c r="C455" s="7">
        <v>44347</v>
      </c>
      <c r="D455" s="2" t="s">
        <v>2</v>
      </c>
      <c r="E455" s="2">
        <v>1</v>
      </c>
      <c r="F455" s="2">
        <v>108</v>
      </c>
      <c r="G455" s="2">
        <v>101</v>
      </c>
      <c r="H455">
        <f t="shared" si="35"/>
        <v>101</v>
      </c>
      <c r="I455">
        <f>IF(H455-E455&gt;'Inputs and Outputs Part A'!$B$4,H455-E455-'Inputs and Outputs Part A'!$B$4,0)</f>
        <v>0</v>
      </c>
      <c r="J455">
        <f>'Inputs and Outputs Part A'!$B$5*'Data Sheet B'!H455-'Inputs and Outputs Part A'!$B$6*'Data Sheet B'!I455</f>
        <v>4040</v>
      </c>
      <c r="L455" s="6">
        <v>453</v>
      </c>
      <c r="M455" t="s">
        <v>1104</v>
      </c>
      <c r="N455" s="7">
        <v>44347</v>
      </c>
      <c r="O455" s="2" t="s">
        <v>2</v>
      </c>
      <c r="P455" s="2">
        <v>1</v>
      </c>
      <c r="Q455" s="2">
        <v>108</v>
      </c>
      <c r="R455" s="2">
        <v>102</v>
      </c>
      <c r="S455" s="2">
        <f t="shared" si="36"/>
        <v>102</v>
      </c>
      <c r="T455" s="2">
        <f>IF(S455-P455&gt;'Inputs and Outputs Part A'!$B$4,S455-P455-'Inputs and Outputs Part A'!$B$4,0)</f>
        <v>1</v>
      </c>
      <c r="V455" s="6">
        <v>453</v>
      </c>
      <c r="W455" t="s">
        <v>1104</v>
      </c>
      <c r="X455" s="7">
        <v>44347</v>
      </c>
      <c r="Y455" s="2" t="s">
        <v>2</v>
      </c>
      <c r="Z455" s="2">
        <v>1</v>
      </c>
      <c r="AA455" s="2">
        <v>108</v>
      </c>
      <c r="AB455" s="2">
        <v>102</v>
      </c>
      <c r="AC455" s="2">
        <f t="shared" si="37"/>
        <v>102</v>
      </c>
      <c r="AD455" s="2">
        <f>IF(AC455-Z455&gt;'Inputs and Outputs Part A'!$B$4,AC455-Z455-'Inputs and Outputs Part A'!$B$4,0)</f>
        <v>1</v>
      </c>
      <c r="AE455" s="2"/>
      <c r="AF455" t="s">
        <v>1104</v>
      </c>
      <c r="AG455" s="7">
        <v>44347</v>
      </c>
      <c r="AH455" s="2" t="s">
        <v>2</v>
      </c>
      <c r="AI455" s="2">
        <v>1</v>
      </c>
      <c r="AJ455" s="2">
        <v>108</v>
      </c>
      <c r="AK455" s="2">
        <v>102</v>
      </c>
      <c r="AL455" s="2">
        <f t="shared" si="38"/>
        <v>102</v>
      </c>
      <c r="AM455" s="2">
        <f>IF(AL455-AI455&gt;'Inputs and Outputs Part A'!$B$4,AL455-AI455-'Inputs and Outputs Part A'!$B$4,0)</f>
        <v>1</v>
      </c>
      <c r="AN455" s="8"/>
      <c r="AO455" t="s">
        <v>1104</v>
      </c>
      <c r="AP455" s="7">
        <v>44347</v>
      </c>
      <c r="AQ455" s="2" t="s">
        <v>2</v>
      </c>
      <c r="AR455" s="2">
        <v>1</v>
      </c>
      <c r="AS455" s="2">
        <v>108</v>
      </c>
      <c r="AT455" s="2">
        <v>102</v>
      </c>
      <c r="AU455" s="2">
        <f t="shared" si="39"/>
        <v>102</v>
      </c>
      <c r="AV455" s="2">
        <f>IF(AU455-AR455&gt;'Inputs and Outputs Part A'!$B$4,AU455-AR455-'Inputs and Outputs Part A'!$B$4,0)</f>
        <v>1</v>
      </c>
      <c r="AW455" s="2"/>
    </row>
    <row r="456" spans="1:49" x14ac:dyDescent="0.3">
      <c r="A456" s="6">
        <v>454</v>
      </c>
      <c r="B456" t="s">
        <v>1103</v>
      </c>
      <c r="C456" s="7">
        <v>44348</v>
      </c>
      <c r="D456" s="2" t="s">
        <v>1</v>
      </c>
      <c r="E456" s="2">
        <v>8</v>
      </c>
      <c r="F456" s="2">
        <v>86</v>
      </c>
      <c r="G456" s="2">
        <v>101</v>
      </c>
      <c r="H456">
        <f t="shared" si="35"/>
        <v>86</v>
      </c>
      <c r="I456">
        <f>IF(H456-E456&gt;'Inputs and Outputs Part A'!$B$4,H456-E456-'Inputs and Outputs Part A'!$B$4,0)</f>
        <v>0</v>
      </c>
      <c r="J456">
        <f>'Inputs and Outputs Part A'!$B$5*'Data Sheet B'!H456-'Inputs and Outputs Part A'!$B$6*'Data Sheet B'!I456</f>
        <v>3440</v>
      </c>
      <c r="L456" s="6">
        <v>454</v>
      </c>
      <c r="M456" t="s">
        <v>1103</v>
      </c>
      <c r="N456" s="7">
        <v>44348</v>
      </c>
      <c r="O456" s="2" t="s">
        <v>1</v>
      </c>
      <c r="P456" s="2">
        <v>8</v>
      </c>
      <c r="Q456" s="2">
        <v>86</v>
      </c>
      <c r="R456" s="2">
        <v>102</v>
      </c>
      <c r="S456" s="2">
        <f t="shared" si="36"/>
        <v>86</v>
      </c>
      <c r="T456" s="2">
        <f>IF(S456-P456&gt;'Inputs and Outputs Part A'!$B$4,S456-P456-'Inputs and Outputs Part A'!$B$4,0)</f>
        <v>0</v>
      </c>
      <c r="V456" s="6">
        <v>454</v>
      </c>
      <c r="W456" t="s">
        <v>1103</v>
      </c>
      <c r="X456" s="7">
        <v>44348</v>
      </c>
      <c r="Y456" s="2" t="s">
        <v>1</v>
      </c>
      <c r="Z456" s="2">
        <v>8</v>
      </c>
      <c r="AA456" s="2">
        <v>86</v>
      </c>
      <c r="AB456" s="2">
        <v>102</v>
      </c>
      <c r="AC456" s="2">
        <f t="shared" si="37"/>
        <v>86</v>
      </c>
      <c r="AD456" s="2">
        <f>IF(AC456-Z456&gt;'Inputs and Outputs Part A'!$B$4,AC456-Z456-'Inputs and Outputs Part A'!$B$4,0)</f>
        <v>0</v>
      </c>
      <c r="AE456" s="2"/>
      <c r="AF456" t="s">
        <v>1103</v>
      </c>
      <c r="AG456" s="7">
        <v>44348</v>
      </c>
      <c r="AH456" s="2" t="s">
        <v>1</v>
      </c>
      <c r="AI456" s="2">
        <v>8</v>
      </c>
      <c r="AJ456" s="2">
        <v>86</v>
      </c>
      <c r="AK456" s="2">
        <v>102</v>
      </c>
      <c r="AL456" s="2">
        <f t="shared" si="38"/>
        <v>86</v>
      </c>
      <c r="AM456" s="2">
        <f>IF(AL456-AI456&gt;'Inputs and Outputs Part A'!$B$4,AL456-AI456-'Inputs and Outputs Part A'!$B$4,0)</f>
        <v>0</v>
      </c>
      <c r="AN456" s="8"/>
      <c r="AO456" t="s">
        <v>1103</v>
      </c>
      <c r="AP456" s="7">
        <v>44348</v>
      </c>
      <c r="AQ456" s="2" t="s">
        <v>1</v>
      </c>
      <c r="AR456" s="2">
        <v>8</v>
      </c>
      <c r="AS456" s="2">
        <v>86</v>
      </c>
      <c r="AT456" s="2">
        <v>102</v>
      </c>
      <c r="AU456" s="2">
        <f t="shared" si="39"/>
        <v>86</v>
      </c>
      <c r="AV456" s="2">
        <f>IF(AU456-AR456&gt;'Inputs and Outputs Part A'!$B$4,AU456-AR456-'Inputs and Outputs Part A'!$B$4,0)</f>
        <v>0</v>
      </c>
      <c r="AW456" s="2"/>
    </row>
    <row r="457" spans="1:49" x14ac:dyDescent="0.3">
      <c r="A457" s="6">
        <v>455</v>
      </c>
      <c r="B457" t="s">
        <v>1103</v>
      </c>
      <c r="C457" s="7">
        <v>44348</v>
      </c>
      <c r="D457" s="2" t="s">
        <v>3</v>
      </c>
      <c r="E457" s="2">
        <v>3</v>
      </c>
      <c r="F457" s="2">
        <v>104</v>
      </c>
      <c r="G457" s="2">
        <v>101</v>
      </c>
      <c r="H457">
        <f t="shared" si="35"/>
        <v>101</v>
      </c>
      <c r="I457">
        <f>IF(H457-E457&gt;'Inputs and Outputs Part A'!$B$4,H457-E457-'Inputs and Outputs Part A'!$B$4,0)</f>
        <v>0</v>
      </c>
      <c r="J457">
        <f>'Inputs and Outputs Part A'!$B$5*'Data Sheet B'!H457-'Inputs and Outputs Part A'!$B$6*'Data Sheet B'!I457</f>
        <v>4040</v>
      </c>
      <c r="L457" s="6">
        <v>455</v>
      </c>
      <c r="M457" t="s">
        <v>1103</v>
      </c>
      <c r="N457" s="7">
        <v>44348</v>
      </c>
      <c r="O457" s="2" t="s">
        <v>3</v>
      </c>
      <c r="P457" s="2">
        <v>3</v>
      </c>
      <c r="Q457" s="2">
        <v>104</v>
      </c>
      <c r="R457" s="2">
        <v>102</v>
      </c>
      <c r="S457" s="2">
        <f t="shared" si="36"/>
        <v>102</v>
      </c>
      <c r="T457" s="2">
        <f>IF(S457-P457&gt;'Inputs and Outputs Part A'!$B$4,S457-P457-'Inputs and Outputs Part A'!$B$4,0)</f>
        <v>0</v>
      </c>
      <c r="V457" s="6">
        <v>455</v>
      </c>
      <c r="W457" t="s">
        <v>1103</v>
      </c>
      <c r="X457" s="7">
        <v>44348</v>
      </c>
      <c r="Y457" s="2" t="s">
        <v>3</v>
      </c>
      <c r="Z457" s="2">
        <v>3</v>
      </c>
      <c r="AA457" s="2">
        <v>104</v>
      </c>
      <c r="AB457" s="2">
        <v>102</v>
      </c>
      <c r="AC457" s="2">
        <f t="shared" si="37"/>
        <v>102</v>
      </c>
      <c r="AD457" s="2">
        <f>IF(AC457-Z457&gt;'Inputs and Outputs Part A'!$B$4,AC457-Z457-'Inputs and Outputs Part A'!$B$4,0)</f>
        <v>0</v>
      </c>
      <c r="AE457" s="2"/>
      <c r="AF457" t="s">
        <v>1103</v>
      </c>
      <c r="AG457" s="7">
        <v>44348</v>
      </c>
      <c r="AH457" s="2" t="s">
        <v>3</v>
      </c>
      <c r="AI457" s="2">
        <v>3</v>
      </c>
      <c r="AJ457" s="2">
        <v>104</v>
      </c>
      <c r="AK457" s="2">
        <v>102</v>
      </c>
      <c r="AL457" s="2">
        <f t="shared" si="38"/>
        <v>102</v>
      </c>
      <c r="AM457" s="2">
        <f>IF(AL457-AI457&gt;'Inputs and Outputs Part A'!$B$4,AL457-AI457-'Inputs and Outputs Part A'!$B$4,0)</f>
        <v>0</v>
      </c>
      <c r="AN457" s="8"/>
      <c r="AO457" t="s">
        <v>1103</v>
      </c>
      <c r="AP457" s="7">
        <v>44348</v>
      </c>
      <c r="AQ457" s="2" t="s">
        <v>3</v>
      </c>
      <c r="AR457" s="2">
        <v>3</v>
      </c>
      <c r="AS457" s="2">
        <v>104</v>
      </c>
      <c r="AT457" s="2">
        <v>102</v>
      </c>
      <c r="AU457" s="2">
        <f t="shared" si="39"/>
        <v>102</v>
      </c>
      <c r="AV457" s="2">
        <f>IF(AU457-AR457&gt;'Inputs and Outputs Part A'!$B$4,AU457-AR457-'Inputs and Outputs Part A'!$B$4,0)</f>
        <v>0</v>
      </c>
      <c r="AW457" s="2"/>
    </row>
    <row r="458" spans="1:49" x14ac:dyDescent="0.3">
      <c r="A458" s="6">
        <v>456</v>
      </c>
      <c r="B458" t="s">
        <v>1103</v>
      </c>
      <c r="C458" s="7">
        <v>44348</v>
      </c>
      <c r="D458" s="2" t="s">
        <v>2</v>
      </c>
      <c r="E458" s="2">
        <v>2</v>
      </c>
      <c r="F458" s="2">
        <v>101</v>
      </c>
      <c r="G458" s="2">
        <v>101</v>
      </c>
      <c r="H458">
        <f t="shared" si="35"/>
        <v>101</v>
      </c>
      <c r="I458">
        <f>IF(H458-E458&gt;'Inputs and Outputs Part A'!$B$4,H458-E458-'Inputs and Outputs Part A'!$B$4,0)</f>
        <v>0</v>
      </c>
      <c r="J458">
        <f>'Inputs and Outputs Part A'!$B$5*'Data Sheet B'!H458-'Inputs and Outputs Part A'!$B$6*'Data Sheet B'!I458</f>
        <v>4040</v>
      </c>
      <c r="L458" s="6">
        <v>456</v>
      </c>
      <c r="M458" t="s">
        <v>1103</v>
      </c>
      <c r="N458" s="7">
        <v>44348</v>
      </c>
      <c r="O458" s="2" t="s">
        <v>2</v>
      </c>
      <c r="P458" s="2">
        <v>2</v>
      </c>
      <c r="Q458" s="2">
        <v>101</v>
      </c>
      <c r="R458" s="2">
        <v>102</v>
      </c>
      <c r="S458" s="2">
        <f t="shared" si="36"/>
        <v>101</v>
      </c>
      <c r="T458" s="2">
        <f>IF(S458-P458&gt;'Inputs and Outputs Part A'!$B$4,S458-P458-'Inputs and Outputs Part A'!$B$4,0)</f>
        <v>0</v>
      </c>
      <c r="V458" s="6">
        <v>456</v>
      </c>
      <c r="W458" t="s">
        <v>1103</v>
      </c>
      <c r="X458" s="7">
        <v>44348</v>
      </c>
      <c r="Y458" s="2" t="s">
        <v>2</v>
      </c>
      <c r="Z458" s="2">
        <v>2</v>
      </c>
      <c r="AA458" s="2">
        <v>101</v>
      </c>
      <c r="AB458" s="2">
        <v>102</v>
      </c>
      <c r="AC458" s="2">
        <f t="shared" si="37"/>
        <v>101</v>
      </c>
      <c r="AD458" s="2">
        <f>IF(AC458-Z458&gt;'Inputs and Outputs Part A'!$B$4,AC458-Z458-'Inputs and Outputs Part A'!$B$4,0)</f>
        <v>0</v>
      </c>
      <c r="AE458" s="2"/>
      <c r="AF458" t="s">
        <v>1103</v>
      </c>
      <c r="AG458" s="7">
        <v>44348</v>
      </c>
      <c r="AH458" s="2" t="s">
        <v>2</v>
      </c>
      <c r="AI458" s="2">
        <v>2</v>
      </c>
      <c r="AJ458" s="2">
        <v>101</v>
      </c>
      <c r="AK458" s="2">
        <v>102</v>
      </c>
      <c r="AL458" s="2">
        <f t="shared" si="38"/>
        <v>101</v>
      </c>
      <c r="AM458" s="2">
        <f>IF(AL458-AI458&gt;'Inputs and Outputs Part A'!$B$4,AL458-AI458-'Inputs and Outputs Part A'!$B$4,0)</f>
        <v>0</v>
      </c>
      <c r="AN458" s="8"/>
      <c r="AO458" t="s">
        <v>1103</v>
      </c>
      <c r="AP458" s="7">
        <v>44348</v>
      </c>
      <c r="AQ458" s="2" t="s">
        <v>2</v>
      </c>
      <c r="AR458" s="2">
        <v>2</v>
      </c>
      <c r="AS458" s="2">
        <v>101</v>
      </c>
      <c r="AT458" s="2">
        <v>102</v>
      </c>
      <c r="AU458" s="2">
        <f t="shared" si="39"/>
        <v>101</v>
      </c>
      <c r="AV458" s="2">
        <f>IF(AU458-AR458&gt;'Inputs and Outputs Part A'!$B$4,AU458-AR458-'Inputs and Outputs Part A'!$B$4,0)</f>
        <v>0</v>
      </c>
      <c r="AW458" s="2"/>
    </row>
    <row r="459" spans="1:49" x14ac:dyDescent="0.3">
      <c r="A459" s="6">
        <v>457</v>
      </c>
      <c r="B459" t="s">
        <v>1102</v>
      </c>
      <c r="C459" s="7">
        <v>44349</v>
      </c>
      <c r="D459" s="2" t="s">
        <v>1</v>
      </c>
      <c r="E459" s="2">
        <v>7</v>
      </c>
      <c r="F459" s="2">
        <v>93</v>
      </c>
      <c r="G459" s="2">
        <v>101</v>
      </c>
      <c r="H459">
        <f t="shared" si="35"/>
        <v>93</v>
      </c>
      <c r="I459">
        <f>IF(H459-E459&gt;'Inputs and Outputs Part A'!$B$4,H459-E459-'Inputs and Outputs Part A'!$B$4,0)</f>
        <v>0</v>
      </c>
      <c r="J459">
        <f>'Inputs and Outputs Part A'!$B$5*'Data Sheet B'!H459-'Inputs and Outputs Part A'!$B$6*'Data Sheet B'!I459</f>
        <v>3720</v>
      </c>
      <c r="L459" s="6">
        <v>457</v>
      </c>
      <c r="M459" t="s">
        <v>1102</v>
      </c>
      <c r="N459" s="7">
        <v>44349</v>
      </c>
      <c r="O459" s="2" t="s">
        <v>1</v>
      </c>
      <c r="P459" s="2">
        <v>7</v>
      </c>
      <c r="Q459" s="2">
        <v>93</v>
      </c>
      <c r="R459" s="2">
        <v>102</v>
      </c>
      <c r="S459" s="2">
        <f t="shared" si="36"/>
        <v>93</v>
      </c>
      <c r="T459" s="2">
        <f>IF(S459-P459&gt;'Inputs and Outputs Part A'!$B$4,S459-P459-'Inputs and Outputs Part A'!$B$4,0)</f>
        <v>0</v>
      </c>
      <c r="V459" s="6">
        <v>457</v>
      </c>
      <c r="W459" t="s">
        <v>1102</v>
      </c>
      <c r="X459" s="7">
        <v>44349</v>
      </c>
      <c r="Y459" s="2" t="s">
        <v>1</v>
      </c>
      <c r="Z459" s="2">
        <v>7</v>
      </c>
      <c r="AA459" s="2">
        <v>93</v>
      </c>
      <c r="AB459" s="2">
        <v>102</v>
      </c>
      <c r="AC459" s="2">
        <f t="shared" si="37"/>
        <v>93</v>
      </c>
      <c r="AD459" s="2">
        <f>IF(AC459-Z459&gt;'Inputs and Outputs Part A'!$B$4,AC459-Z459-'Inputs and Outputs Part A'!$B$4,0)</f>
        <v>0</v>
      </c>
      <c r="AE459" s="2"/>
      <c r="AF459" t="s">
        <v>1102</v>
      </c>
      <c r="AG459" s="7">
        <v>44349</v>
      </c>
      <c r="AH459" s="2" t="s">
        <v>1</v>
      </c>
      <c r="AI459" s="2">
        <v>7</v>
      </c>
      <c r="AJ459" s="2">
        <v>93</v>
      </c>
      <c r="AK459" s="2">
        <v>102</v>
      </c>
      <c r="AL459" s="2">
        <f t="shared" si="38"/>
        <v>93</v>
      </c>
      <c r="AM459" s="2">
        <f>IF(AL459-AI459&gt;'Inputs and Outputs Part A'!$B$4,AL459-AI459-'Inputs and Outputs Part A'!$B$4,0)</f>
        <v>0</v>
      </c>
      <c r="AN459" s="8"/>
      <c r="AO459" t="s">
        <v>1102</v>
      </c>
      <c r="AP459" s="7">
        <v>44349</v>
      </c>
      <c r="AQ459" s="2" t="s">
        <v>1</v>
      </c>
      <c r="AR459" s="2">
        <v>7</v>
      </c>
      <c r="AS459" s="2">
        <v>93</v>
      </c>
      <c r="AT459" s="2">
        <v>102</v>
      </c>
      <c r="AU459" s="2">
        <f t="shared" si="39"/>
        <v>93</v>
      </c>
      <c r="AV459" s="2">
        <f>IF(AU459-AR459&gt;'Inputs and Outputs Part A'!$B$4,AU459-AR459-'Inputs and Outputs Part A'!$B$4,0)</f>
        <v>0</v>
      </c>
      <c r="AW459" s="2"/>
    </row>
    <row r="460" spans="1:49" x14ac:dyDescent="0.3">
      <c r="A460" s="6">
        <v>458</v>
      </c>
      <c r="B460" t="s">
        <v>1102</v>
      </c>
      <c r="C460" s="7">
        <v>44349</v>
      </c>
      <c r="D460" s="2" t="s">
        <v>3</v>
      </c>
      <c r="E460" s="2">
        <v>3</v>
      </c>
      <c r="F460" s="2">
        <v>97</v>
      </c>
      <c r="G460" s="2">
        <v>101</v>
      </c>
      <c r="H460">
        <f t="shared" si="35"/>
        <v>97</v>
      </c>
      <c r="I460">
        <f>IF(H460-E460&gt;'Inputs and Outputs Part A'!$B$4,H460-E460-'Inputs and Outputs Part A'!$B$4,0)</f>
        <v>0</v>
      </c>
      <c r="J460">
        <f>'Inputs and Outputs Part A'!$B$5*'Data Sheet B'!H460-'Inputs and Outputs Part A'!$B$6*'Data Sheet B'!I460</f>
        <v>3880</v>
      </c>
      <c r="L460" s="6">
        <v>458</v>
      </c>
      <c r="M460" t="s">
        <v>1102</v>
      </c>
      <c r="N460" s="7">
        <v>44349</v>
      </c>
      <c r="O460" s="2" t="s">
        <v>3</v>
      </c>
      <c r="P460" s="2">
        <v>3</v>
      </c>
      <c r="Q460" s="2">
        <v>97</v>
      </c>
      <c r="R460" s="2">
        <v>102</v>
      </c>
      <c r="S460" s="2">
        <f t="shared" si="36"/>
        <v>97</v>
      </c>
      <c r="T460" s="2">
        <f>IF(S460-P460&gt;'Inputs and Outputs Part A'!$B$4,S460-P460-'Inputs and Outputs Part A'!$B$4,0)</f>
        <v>0</v>
      </c>
      <c r="V460" s="6">
        <v>458</v>
      </c>
      <c r="W460" t="s">
        <v>1102</v>
      </c>
      <c r="X460" s="7">
        <v>44349</v>
      </c>
      <c r="Y460" s="2" t="s">
        <v>3</v>
      </c>
      <c r="Z460" s="2">
        <v>3</v>
      </c>
      <c r="AA460" s="2">
        <v>97</v>
      </c>
      <c r="AB460" s="2">
        <v>102</v>
      </c>
      <c r="AC460" s="2">
        <f t="shared" si="37"/>
        <v>97</v>
      </c>
      <c r="AD460" s="2">
        <f>IF(AC460-Z460&gt;'Inputs and Outputs Part A'!$B$4,AC460-Z460-'Inputs and Outputs Part A'!$B$4,0)</f>
        <v>0</v>
      </c>
      <c r="AE460" s="2"/>
      <c r="AF460" t="s">
        <v>1102</v>
      </c>
      <c r="AG460" s="7">
        <v>44349</v>
      </c>
      <c r="AH460" s="2" t="s">
        <v>3</v>
      </c>
      <c r="AI460" s="2">
        <v>3</v>
      </c>
      <c r="AJ460" s="2">
        <v>97</v>
      </c>
      <c r="AK460" s="2">
        <v>102</v>
      </c>
      <c r="AL460" s="2">
        <f t="shared" si="38"/>
        <v>97</v>
      </c>
      <c r="AM460" s="2">
        <f>IF(AL460-AI460&gt;'Inputs and Outputs Part A'!$B$4,AL460-AI460-'Inputs and Outputs Part A'!$B$4,0)</f>
        <v>0</v>
      </c>
      <c r="AN460" s="8"/>
      <c r="AO460" t="s">
        <v>1102</v>
      </c>
      <c r="AP460" s="7">
        <v>44349</v>
      </c>
      <c r="AQ460" s="2" t="s">
        <v>3</v>
      </c>
      <c r="AR460" s="2">
        <v>3</v>
      </c>
      <c r="AS460" s="2">
        <v>97</v>
      </c>
      <c r="AT460" s="2">
        <v>102</v>
      </c>
      <c r="AU460" s="2">
        <f t="shared" si="39"/>
        <v>97</v>
      </c>
      <c r="AV460" s="2">
        <f>IF(AU460-AR460&gt;'Inputs and Outputs Part A'!$B$4,AU460-AR460-'Inputs and Outputs Part A'!$B$4,0)</f>
        <v>0</v>
      </c>
      <c r="AW460" s="2"/>
    </row>
    <row r="461" spans="1:49" x14ac:dyDescent="0.3">
      <c r="A461" s="6">
        <v>459</v>
      </c>
      <c r="B461" t="s">
        <v>1102</v>
      </c>
      <c r="C461" s="7">
        <v>44349</v>
      </c>
      <c r="D461" s="2" t="s">
        <v>2</v>
      </c>
      <c r="E461" s="2">
        <v>0</v>
      </c>
      <c r="F461" s="2">
        <v>107</v>
      </c>
      <c r="G461" s="2">
        <v>101</v>
      </c>
      <c r="H461">
        <f t="shared" si="35"/>
        <v>101</v>
      </c>
      <c r="I461">
        <f>IF(H461-E461&gt;'Inputs and Outputs Part A'!$B$4,H461-E461-'Inputs and Outputs Part A'!$B$4,0)</f>
        <v>1</v>
      </c>
      <c r="J461">
        <f>'Inputs and Outputs Part A'!$B$5*'Data Sheet B'!H461-'Inputs and Outputs Part A'!$B$6*'Data Sheet B'!I461</f>
        <v>3940</v>
      </c>
      <c r="L461" s="6">
        <v>459</v>
      </c>
      <c r="M461" t="s">
        <v>1102</v>
      </c>
      <c r="N461" s="7">
        <v>44349</v>
      </c>
      <c r="O461" s="2" t="s">
        <v>2</v>
      </c>
      <c r="P461" s="2">
        <v>0</v>
      </c>
      <c r="Q461" s="2">
        <v>107</v>
      </c>
      <c r="R461" s="2">
        <v>102</v>
      </c>
      <c r="S461" s="2">
        <f t="shared" si="36"/>
        <v>102</v>
      </c>
      <c r="T461" s="2">
        <f>IF(S461-P461&gt;'Inputs and Outputs Part A'!$B$4,S461-P461-'Inputs and Outputs Part A'!$B$4,0)</f>
        <v>2</v>
      </c>
      <c r="V461" s="6">
        <v>459</v>
      </c>
      <c r="W461" t="s">
        <v>1102</v>
      </c>
      <c r="X461" s="7">
        <v>44349</v>
      </c>
      <c r="Y461" s="2" t="s">
        <v>2</v>
      </c>
      <c r="Z461" s="2">
        <v>0</v>
      </c>
      <c r="AA461" s="2">
        <v>107</v>
      </c>
      <c r="AB461" s="2">
        <v>102</v>
      </c>
      <c r="AC461" s="2">
        <f t="shared" si="37"/>
        <v>102</v>
      </c>
      <c r="AD461" s="2">
        <f>IF(AC461-Z461&gt;'Inputs and Outputs Part A'!$B$4,AC461-Z461-'Inputs and Outputs Part A'!$B$4,0)</f>
        <v>2</v>
      </c>
      <c r="AE461" s="2"/>
      <c r="AF461" t="s">
        <v>1102</v>
      </c>
      <c r="AG461" s="7">
        <v>44349</v>
      </c>
      <c r="AH461" s="2" t="s">
        <v>2</v>
      </c>
      <c r="AI461" s="2">
        <v>0</v>
      </c>
      <c r="AJ461" s="2">
        <v>107</v>
      </c>
      <c r="AK461" s="2">
        <v>102</v>
      </c>
      <c r="AL461" s="2">
        <f t="shared" si="38"/>
        <v>102</v>
      </c>
      <c r="AM461" s="2">
        <f>IF(AL461-AI461&gt;'Inputs and Outputs Part A'!$B$4,AL461-AI461-'Inputs and Outputs Part A'!$B$4,0)</f>
        <v>2</v>
      </c>
      <c r="AN461" s="8"/>
      <c r="AO461" t="s">
        <v>1102</v>
      </c>
      <c r="AP461" s="7">
        <v>44349</v>
      </c>
      <c r="AQ461" s="2" t="s">
        <v>2</v>
      </c>
      <c r="AR461" s="2">
        <v>0</v>
      </c>
      <c r="AS461" s="2">
        <v>107</v>
      </c>
      <c r="AT461" s="2">
        <v>102</v>
      </c>
      <c r="AU461" s="2">
        <f t="shared" si="39"/>
        <v>102</v>
      </c>
      <c r="AV461" s="2">
        <f>IF(AU461-AR461&gt;'Inputs and Outputs Part A'!$B$4,AU461-AR461-'Inputs and Outputs Part A'!$B$4,0)</f>
        <v>2</v>
      </c>
      <c r="AW461" s="2"/>
    </row>
    <row r="462" spans="1:49" x14ac:dyDescent="0.3">
      <c r="A462" s="6">
        <v>460</v>
      </c>
      <c r="B462" t="s">
        <v>1100</v>
      </c>
      <c r="C462" s="7">
        <v>44350</v>
      </c>
      <c r="D462" s="2" t="s">
        <v>1</v>
      </c>
      <c r="E462" s="2">
        <v>2</v>
      </c>
      <c r="F462" s="2">
        <v>99</v>
      </c>
      <c r="G462" s="2">
        <v>101</v>
      </c>
      <c r="H462">
        <f t="shared" si="35"/>
        <v>99</v>
      </c>
      <c r="I462">
        <f>IF(H462-E462&gt;'Inputs and Outputs Part A'!$B$4,H462-E462-'Inputs and Outputs Part A'!$B$4,0)</f>
        <v>0</v>
      </c>
      <c r="J462">
        <f>'Inputs and Outputs Part A'!$B$5*'Data Sheet B'!H462-'Inputs and Outputs Part A'!$B$6*'Data Sheet B'!I462</f>
        <v>3960</v>
      </c>
      <c r="L462" s="6">
        <v>460</v>
      </c>
      <c r="M462" t="s">
        <v>1100</v>
      </c>
      <c r="N462" s="7">
        <v>44350</v>
      </c>
      <c r="O462" s="2" t="s">
        <v>1</v>
      </c>
      <c r="P462" s="2">
        <v>2</v>
      </c>
      <c r="Q462" s="2">
        <v>99</v>
      </c>
      <c r="R462" s="2">
        <v>102</v>
      </c>
      <c r="S462" s="2">
        <f t="shared" si="36"/>
        <v>99</v>
      </c>
      <c r="T462" s="2">
        <f>IF(S462-P462&gt;'Inputs and Outputs Part A'!$B$4,S462-P462-'Inputs and Outputs Part A'!$B$4,0)</f>
        <v>0</v>
      </c>
      <c r="V462" s="6">
        <v>460</v>
      </c>
      <c r="W462" t="s">
        <v>1100</v>
      </c>
      <c r="X462" s="7">
        <v>44350</v>
      </c>
      <c r="Y462" s="2" t="s">
        <v>1</v>
      </c>
      <c r="Z462" s="2">
        <v>2</v>
      </c>
      <c r="AA462" s="2">
        <v>99</v>
      </c>
      <c r="AB462" s="2">
        <v>102</v>
      </c>
      <c r="AC462" s="2">
        <f t="shared" si="37"/>
        <v>99</v>
      </c>
      <c r="AD462" s="2">
        <f>IF(AC462-Z462&gt;'Inputs and Outputs Part A'!$B$4,AC462-Z462-'Inputs and Outputs Part A'!$B$4,0)</f>
        <v>0</v>
      </c>
      <c r="AE462" s="2"/>
      <c r="AF462" t="s">
        <v>1100</v>
      </c>
      <c r="AG462" s="7">
        <v>44350</v>
      </c>
      <c r="AH462" s="2" t="s">
        <v>1</v>
      </c>
      <c r="AI462" s="2">
        <v>2</v>
      </c>
      <c r="AJ462" s="2">
        <v>99</v>
      </c>
      <c r="AK462" s="2">
        <v>102</v>
      </c>
      <c r="AL462" s="2">
        <f t="shared" si="38"/>
        <v>99</v>
      </c>
      <c r="AM462" s="2">
        <f>IF(AL462-AI462&gt;'Inputs and Outputs Part A'!$B$4,AL462-AI462-'Inputs and Outputs Part A'!$B$4,0)</f>
        <v>0</v>
      </c>
      <c r="AN462" s="8"/>
      <c r="AO462" t="s">
        <v>1100</v>
      </c>
      <c r="AP462" s="7">
        <v>44350</v>
      </c>
      <c r="AQ462" s="2" t="s">
        <v>1</v>
      </c>
      <c r="AR462" s="2">
        <v>2</v>
      </c>
      <c r="AS462" s="2">
        <v>99</v>
      </c>
      <c r="AT462" s="2">
        <v>102</v>
      </c>
      <c r="AU462" s="2">
        <f t="shared" si="39"/>
        <v>99</v>
      </c>
      <c r="AV462" s="2">
        <f>IF(AU462-AR462&gt;'Inputs and Outputs Part A'!$B$4,AU462-AR462-'Inputs and Outputs Part A'!$B$4,0)</f>
        <v>0</v>
      </c>
      <c r="AW462" s="2"/>
    </row>
    <row r="463" spans="1:49" x14ac:dyDescent="0.3">
      <c r="A463" s="6">
        <v>461</v>
      </c>
      <c r="B463" t="s">
        <v>1100</v>
      </c>
      <c r="C463" s="7">
        <v>44350</v>
      </c>
      <c r="D463" s="2" t="s">
        <v>3</v>
      </c>
      <c r="E463" s="2">
        <v>2</v>
      </c>
      <c r="F463" s="2">
        <v>102</v>
      </c>
      <c r="G463" s="2">
        <v>101</v>
      </c>
      <c r="H463">
        <f t="shared" si="35"/>
        <v>101</v>
      </c>
      <c r="I463">
        <f>IF(H463-E463&gt;'Inputs and Outputs Part A'!$B$4,H463-E463-'Inputs and Outputs Part A'!$B$4,0)</f>
        <v>0</v>
      </c>
      <c r="J463">
        <f>'Inputs and Outputs Part A'!$B$5*'Data Sheet B'!H463-'Inputs and Outputs Part A'!$B$6*'Data Sheet B'!I463</f>
        <v>4040</v>
      </c>
      <c r="L463" s="6">
        <v>461</v>
      </c>
      <c r="M463" t="s">
        <v>1100</v>
      </c>
      <c r="N463" s="7">
        <v>44350</v>
      </c>
      <c r="O463" s="2" t="s">
        <v>3</v>
      </c>
      <c r="P463" s="2">
        <v>2</v>
      </c>
      <c r="Q463" s="2">
        <v>102</v>
      </c>
      <c r="R463" s="2">
        <v>102</v>
      </c>
      <c r="S463" s="2">
        <f t="shared" si="36"/>
        <v>102</v>
      </c>
      <c r="T463" s="2">
        <f>IF(S463-P463&gt;'Inputs and Outputs Part A'!$B$4,S463-P463-'Inputs and Outputs Part A'!$B$4,0)</f>
        <v>0</v>
      </c>
      <c r="V463" s="6">
        <v>461</v>
      </c>
      <c r="W463" t="s">
        <v>1100</v>
      </c>
      <c r="X463" s="7">
        <v>44350</v>
      </c>
      <c r="Y463" s="2" t="s">
        <v>3</v>
      </c>
      <c r="Z463" s="2">
        <v>2</v>
      </c>
      <c r="AA463" s="2">
        <v>102</v>
      </c>
      <c r="AB463" s="2">
        <v>102</v>
      </c>
      <c r="AC463" s="2">
        <f t="shared" si="37"/>
        <v>102</v>
      </c>
      <c r="AD463" s="2">
        <f>IF(AC463-Z463&gt;'Inputs and Outputs Part A'!$B$4,AC463-Z463-'Inputs and Outputs Part A'!$B$4,0)</f>
        <v>0</v>
      </c>
      <c r="AE463" s="2"/>
      <c r="AF463" t="s">
        <v>1100</v>
      </c>
      <c r="AG463" s="7">
        <v>44350</v>
      </c>
      <c r="AH463" s="2" t="s">
        <v>3</v>
      </c>
      <c r="AI463" s="2">
        <v>2</v>
      </c>
      <c r="AJ463" s="2">
        <v>102</v>
      </c>
      <c r="AK463" s="2">
        <v>102</v>
      </c>
      <c r="AL463" s="2">
        <f t="shared" si="38"/>
        <v>102</v>
      </c>
      <c r="AM463" s="2">
        <f>IF(AL463-AI463&gt;'Inputs and Outputs Part A'!$B$4,AL463-AI463-'Inputs and Outputs Part A'!$B$4,0)</f>
        <v>0</v>
      </c>
      <c r="AN463" s="8"/>
      <c r="AO463" t="s">
        <v>1100</v>
      </c>
      <c r="AP463" s="7">
        <v>44350</v>
      </c>
      <c r="AQ463" s="2" t="s">
        <v>3</v>
      </c>
      <c r="AR463" s="2">
        <v>2</v>
      </c>
      <c r="AS463" s="2">
        <v>102</v>
      </c>
      <c r="AT463" s="2">
        <v>102</v>
      </c>
      <c r="AU463" s="2">
        <f t="shared" si="39"/>
        <v>102</v>
      </c>
      <c r="AV463" s="2">
        <f>IF(AU463-AR463&gt;'Inputs and Outputs Part A'!$B$4,AU463-AR463-'Inputs and Outputs Part A'!$B$4,0)</f>
        <v>0</v>
      </c>
      <c r="AW463" s="2"/>
    </row>
    <row r="464" spans="1:49" x14ac:dyDescent="0.3">
      <c r="A464" s="6">
        <v>462</v>
      </c>
      <c r="B464" t="s">
        <v>1100</v>
      </c>
      <c r="C464" s="7">
        <v>44350</v>
      </c>
      <c r="D464" s="2" t="s">
        <v>2</v>
      </c>
      <c r="E464" s="2">
        <v>3</v>
      </c>
      <c r="F464" s="2">
        <v>109</v>
      </c>
      <c r="G464" s="2">
        <v>101</v>
      </c>
      <c r="H464">
        <f t="shared" si="35"/>
        <v>101</v>
      </c>
      <c r="I464">
        <f>IF(H464-E464&gt;'Inputs and Outputs Part A'!$B$4,H464-E464-'Inputs and Outputs Part A'!$B$4,0)</f>
        <v>0</v>
      </c>
      <c r="J464">
        <f>'Inputs and Outputs Part A'!$B$5*'Data Sheet B'!H464-'Inputs and Outputs Part A'!$B$6*'Data Sheet B'!I464</f>
        <v>4040</v>
      </c>
      <c r="L464" s="6">
        <v>462</v>
      </c>
      <c r="M464" t="s">
        <v>1100</v>
      </c>
      <c r="N464" s="7">
        <v>44350</v>
      </c>
      <c r="O464" s="2" t="s">
        <v>2</v>
      </c>
      <c r="P464" s="2">
        <v>3</v>
      </c>
      <c r="Q464" s="2">
        <v>109</v>
      </c>
      <c r="R464" s="2">
        <v>102</v>
      </c>
      <c r="S464" s="2">
        <f t="shared" si="36"/>
        <v>102</v>
      </c>
      <c r="T464" s="2">
        <f>IF(S464-P464&gt;'Inputs and Outputs Part A'!$B$4,S464-P464-'Inputs and Outputs Part A'!$B$4,0)</f>
        <v>0</v>
      </c>
      <c r="V464" s="6">
        <v>462</v>
      </c>
      <c r="W464" t="s">
        <v>1100</v>
      </c>
      <c r="X464" s="7">
        <v>44350</v>
      </c>
      <c r="Y464" s="2" t="s">
        <v>2</v>
      </c>
      <c r="Z464" s="2">
        <v>3</v>
      </c>
      <c r="AA464" s="2">
        <v>109</v>
      </c>
      <c r="AB464" s="2">
        <v>102</v>
      </c>
      <c r="AC464" s="2">
        <f t="shared" si="37"/>
        <v>102</v>
      </c>
      <c r="AD464" s="2">
        <f>IF(AC464-Z464&gt;'Inputs and Outputs Part A'!$B$4,AC464-Z464-'Inputs and Outputs Part A'!$B$4,0)</f>
        <v>0</v>
      </c>
      <c r="AE464" s="2"/>
      <c r="AF464" t="s">
        <v>1100</v>
      </c>
      <c r="AG464" s="7">
        <v>44350</v>
      </c>
      <c r="AH464" s="2" t="s">
        <v>2</v>
      </c>
      <c r="AI464" s="2">
        <v>3</v>
      </c>
      <c r="AJ464" s="2">
        <v>109</v>
      </c>
      <c r="AK464" s="2">
        <v>102</v>
      </c>
      <c r="AL464" s="2">
        <f t="shared" si="38"/>
        <v>102</v>
      </c>
      <c r="AM464" s="2">
        <f>IF(AL464-AI464&gt;'Inputs and Outputs Part A'!$B$4,AL464-AI464-'Inputs and Outputs Part A'!$B$4,0)</f>
        <v>0</v>
      </c>
      <c r="AN464" s="8"/>
      <c r="AO464" t="s">
        <v>1100</v>
      </c>
      <c r="AP464" s="7">
        <v>44350</v>
      </c>
      <c r="AQ464" s="2" t="s">
        <v>2</v>
      </c>
      <c r="AR464" s="2">
        <v>3</v>
      </c>
      <c r="AS464" s="2">
        <v>109</v>
      </c>
      <c r="AT464" s="2">
        <v>102</v>
      </c>
      <c r="AU464" s="2">
        <f t="shared" si="39"/>
        <v>102</v>
      </c>
      <c r="AV464" s="2">
        <f>IF(AU464-AR464&gt;'Inputs and Outputs Part A'!$B$4,AU464-AR464-'Inputs and Outputs Part A'!$B$4,0)</f>
        <v>0</v>
      </c>
      <c r="AW464" s="2"/>
    </row>
    <row r="465" spans="1:49" x14ac:dyDescent="0.3">
      <c r="A465" s="6">
        <v>463</v>
      </c>
      <c r="B465" t="s">
        <v>1101</v>
      </c>
      <c r="C465" s="7">
        <v>44351</v>
      </c>
      <c r="D465" s="2" t="s">
        <v>1</v>
      </c>
      <c r="E465" s="2">
        <v>6</v>
      </c>
      <c r="F465" s="2">
        <v>112</v>
      </c>
      <c r="G465" s="2">
        <v>101</v>
      </c>
      <c r="H465">
        <f t="shared" si="35"/>
        <v>101</v>
      </c>
      <c r="I465">
        <f>IF(H465-E465&gt;'Inputs and Outputs Part A'!$B$4,H465-E465-'Inputs and Outputs Part A'!$B$4,0)</f>
        <v>0</v>
      </c>
      <c r="J465">
        <f>'Inputs and Outputs Part A'!$B$5*'Data Sheet B'!H465-'Inputs and Outputs Part A'!$B$6*'Data Sheet B'!I465</f>
        <v>4040</v>
      </c>
      <c r="L465" s="6">
        <v>463</v>
      </c>
      <c r="M465" t="s">
        <v>1101</v>
      </c>
      <c r="N465" s="7">
        <v>44351</v>
      </c>
      <c r="O465" s="2" t="s">
        <v>1</v>
      </c>
      <c r="P465" s="2">
        <v>6</v>
      </c>
      <c r="Q465" s="2">
        <v>112</v>
      </c>
      <c r="R465" s="2">
        <v>102</v>
      </c>
      <c r="S465" s="2">
        <f t="shared" si="36"/>
        <v>102</v>
      </c>
      <c r="T465" s="2">
        <f>IF(S465-P465&gt;'Inputs and Outputs Part A'!$B$4,S465-P465-'Inputs and Outputs Part A'!$B$4,0)</f>
        <v>0</v>
      </c>
      <c r="V465" s="6">
        <v>463</v>
      </c>
      <c r="W465" t="s">
        <v>1101</v>
      </c>
      <c r="X465" s="7">
        <v>44351</v>
      </c>
      <c r="Y465" s="2" t="s">
        <v>1</v>
      </c>
      <c r="Z465" s="2">
        <v>6</v>
      </c>
      <c r="AA465" s="2">
        <v>112</v>
      </c>
      <c r="AB465" s="2">
        <v>102</v>
      </c>
      <c r="AC465" s="2">
        <f t="shared" si="37"/>
        <v>102</v>
      </c>
      <c r="AD465" s="2">
        <f>IF(AC465-Z465&gt;'Inputs and Outputs Part A'!$B$4,AC465-Z465-'Inputs and Outputs Part A'!$B$4,0)</f>
        <v>0</v>
      </c>
      <c r="AE465" s="2"/>
      <c r="AF465" t="s">
        <v>1101</v>
      </c>
      <c r="AG465" s="7">
        <v>44351</v>
      </c>
      <c r="AH465" s="2" t="s">
        <v>1</v>
      </c>
      <c r="AI465" s="2">
        <v>6</v>
      </c>
      <c r="AJ465" s="2">
        <v>112</v>
      </c>
      <c r="AK465" s="2">
        <v>102</v>
      </c>
      <c r="AL465" s="2">
        <f t="shared" si="38"/>
        <v>102</v>
      </c>
      <c r="AM465" s="2">
        <f>IF(AL465-AI465&gt;'Inputs and Outputs Part A'!$B$4,AL465-AI465-'Inputs and Outputs Part A'!$B$4,0)</f>
        <v>0</v>
      </c>
      <c r="AN465" s="8"/>
      <c r="AO465" t="s">
        <v>1101</v>
      </c>
      <c r="AP465" s="7">
        <v>44351</v>
      </c>
      <c r="AQ465" s="2" t="s">
        <v>1</v>
      </c>
      <c r="AR465" s="2">
        <v>6</v>
      </c>
      <c r="AS465" s="2">
        <v>112</v>
      </c>
      <c r="AT465" s="2">
        <v>102</v>
      </c>
      <c r="AU465" s="2">
        <f t="shared" si="39"/>
        <v>102</v>
      </c>
      <c r="AV465" s="2">
        <f>IF(AU465-AR465&gt;'Inputs and Outputs Part A'!$B$4,AU465-AR465-'Inputs and Outputs Part A'!$B$4,0)</f>
        <v>0</v>
      </c>
      <c r="AW465" s="2"/>
    </row>
    <row r="466" spans="1:49" x14ac:dyDescent="0.3">
      <c r="A466" s="6">
        <v>464</v>
      </c>
      <c r="B466" t="s">
        <v>1101</v>
      </c>
      <c r="C466" s="7">
        <v>44351</v>
      </c>
      <c r="D466" s="2" t="s">
        <v>3</v>
      </c>
      <c r="E466" s="2">
        <v>3</v>
      </c>
      <c r="F466" s="2">
        <v>110</v>
      </c>
      <c r="G466" s="2">
        <v>101</v>
      </c>
      <c r="H466">
        <f t="shared" si="35"/>
        <v>101</v>
      </c>
      <c r="I466">
        <f>IF(H466-E466&gt;'Inputs and Outputs Part A'!$B$4,H466-E466-'Inputs and Outputs Part A'!$B$4,0)</f>
        <v>0</v>
      </c>
      <c r="J466">
        <f>'Inputs and Outputs Part A'!$B$5*'Data Sheet B'!H466-'Inputs and Outputs Part A'!$B$6*'Data Sheet B'!I466</f>
        <v>4040</v>
      </c>
      <c r="L466" s="6">
        <v>464</v>
      </c>
      <c r="M466" t="s">
        <v>1101</v>
      </c>
      <c r="N466" s="7">
        <v>44351</v>
      </c>
      <c r="O466" s="2" t="s">
        <v>3</v>
      </c>
      <c r="P466" s="2">
        <v>3</v>
      </c>
      <c r="Q466" s="2">
        <v>110</v>
      </c>
      <c r="R466" s="2">
        <v>102</v>
      </c>
      <c r="S466" s="2">
        <f t="shared" si="36"/>
        <v>102</v>
      </c>
      <c r="T466" s="2">
        <f>IF(S466-P466&gt;'Inputs and Outputs Part A'!$B$4,S466-P466-'Inputs and Outputs Part A'!$B$4,0)</f>
        <v>0</v>
      </c>
      <c r="V466" s="6">
        <v>464</v>
      </c>
      <c r="W466" t="s">
        <v>1101</v>
      </c>
      <c r="X466" s="7">
        <v>44351</v>
      </c>
      <c r="Y466" s="2" t="s">
        <v>3</v>
      </c>
      <c r="Z466" s="2">
        <v>3</v>
      </c>
      <c r="AA466" s="2">
        <v>110</v>
      </c>
      <c r="AB466" s="2">
        <v>102</v>
      </c>
      <c r="AC466" s="2">
        <f t="shared" si="37"/>
        <v>102</v>
      </c>
      <c r="AD466" s="2">
        <f>IF(AC466-Z466&gt;'Inputs and Outputs Part A'!$B$4,AC466-Z466-'Inputs and Outputs Part A'!$B$4,0)</f>
        <v>0</v>
      </c>
      <c r="AE466" s="2"/>
      <c r="AF466" t="s">
        <v>1101</v>
      </c>
      <c r="AG466" s="7">
        <v>44351</v>
      </c>
      <c r="AH466" s="2" t="s">
        <v>3</v>
      </c>
      <c r="AI466" s="2">
        <v>3</v>
      </c>
      <c r="AJ466" s="2">
        <v>110</v>
      </c>
      <c r="AK466" s="2">
        <v>102</v>
      </c>
      <c r="AL466" s="2">
        <f t="shared" si="38"/>
        <v>102</v>
      </c>
      <c r="AM466" s="2">
        <f>IF(AL466-AI466&gt;'Inputs and Outputs Part A'!$B$4,AL466-AI466-'Inputs and Outputs Part A'!$B$4,0)</f>
        <v>0</v>
      </c>
      <c r="AN466" s="8"/>
      <c r="AO466" t="s">
        <v>1101</v>
      </c>
      <c r="AP466" s="7">
        <v>44351</v>
      </c>
      <c r="AQ466" s="2" t="s">
        <v>3</v>
      </c>
      <c r="AR466" s="2">
        <v>3</v>
      </c>
      <c r="AS466" s="2">
        <v>110</v>
      </c>
      <c r="AT466" s="2">
        <v>102</v>
      </c>
      <c r="AU466" s="2">
        <f t="shared" si="39"/>
        <v>102</v>
      </c>
      <c r="AV466" s="2">
        <f>IF(AU466-AR466&gt;'Inputs and Outputs Part A'!$B$4,AU466-AR466-'Inputs and Outputs Part A'!$B$4,0)</f>
        <v>0</v>
      </c>
      <c r="AW466" s="2"/>
    </row>
    <row r="467" spans="1:49" x14ac:dyDescent="0.3">
      <c r="A467" s="6">
        <v>465</v>
      </c>
      <c r="B467" t="s">
        <v>1101</v>
      </c>
      <c r="C467" s="7">
        <v>44351</v>
      </c>
      <c r="D467" s="2" t="s">
        <v>2</v>
      </c>
      <c r="E467" s="2">
        <v>1</v>
      </c>
      <c r="F467" s="2">
        <v>101</v>
      </c>
      <c r="G467" s="2">
        <v>101</v>
      </c>
      <c r="H467">
        <f t="shared" si="35"/>
        <v>101</v>
      </c>
      <c r="I467">
        <f>IF(H467-E467&gt;'Inputs and Outputs Part A'!$B$4,H467-E467-'Inputs and Outputs Part A'!$B$4,0)</f>
        <v>0</v>
      </c>
      <c r="J467">
        <f>'Inputs and Outputs Part A'!$B$5*'Data Sheet B'!H467-'Inputs and Outputs Part A'!$B$6*'Data Sheet B'!I467</f>
        <v>4040</v>
      </c>
      <c r="L467" s="6">
        <v>465</v>
      </c>
      <c r="M467" t="s">
        <v>1101</v>
      </c>
      <c r="N467" s="7">
        <v>44351</v>
      </c>
      <c r="O467" s="2" t="s">
        <v>2</v>
      </c>
      <c r="P467" s="2">
        <v>1</v>
      </c>
      <c r="Q467" s="2">
        <v>101</v>
      </c>
      <c r="R467" s="2">
        <v>102</v>
      </c>
      <c r="S467" s="2">
        <f t="shared" si="36"/>
        <v>101</v>
      </c>
      <c r="T467" s="2">
        <f>IF(S467-P467&gt;'Inputs and Outputs Part A'!$B$4,S467-P467-'Inputs and Outputs Part A'!$B$4,0)</f>
        <v>0</v>
      </c>
      <c r="V467" s="6">
        <v>465</v>
      </c>
      <c r="W467" t="s">
        <v>1101</v>
      </c>
      <c r="X467" s="7">
        <v>44351</v>
      </c>
      <c r="Y467" s="2" t="s">
        <v>2</v>
      </c>
      <c r="Z467" s="2">
        <v>1</v>
      </c>
      <c r="AA467" s="2">
        <v>101</v>
      </c>
      <c r="AB467" s="2">
        <v>102</v>
      </c>
      <c r="AC467" s="2">
        <f t="shared" si="37"/>
        <v>101</v>
      </c>
      <c r="AD467" s="2">
        <f>IF(AC467-Z467&gt;'Inputs and Outputs Part A'!$B$4,AC467-Z467-'Inputs and Outputs Part A'!$B$4,0)</f>
        <v>0</v>
      </c>
      <c r="AE467" s="2"/>
      <c r="AF467" t="s">
        <v>1101</v>
      </c>
      <c r="AG467" s="7">
        <v>44351</v>
      </c>
      <c r="AH467" s="2" t="s">
        <v>2</v>
      </c>
      <c r="AI467" s="2">
        <v>1</v>
      </c>
      <c r="AJ467" s="2">
        <v>101</v>
      </c>
      <c r="AK467" s="2">
        <v>102</v>
      </c>
      <c r="AL467" s="2">
        <f t="shared" si="38"/>
        <v>101</v>
      </c>
      <c r="AM467" s="2">
        <f>IF(AL467-AI467&gt;'Inputs and Outputs Part A'!$B$4,AL467-AI467-'Inputs and Outputs Part A'!$B$4,0)</f>
        <v>0</v>
      </c>
      <c r="AN467" s="8"/>
      <c r="AO467" t="s">
        <v>1101</v>
      </c>
      <c r="AP467" s="7">
        <v>44351</v>
      </c>
      <c r="AQ467" s="2" t="s">
        <v>2</v>
      </c>
      <c r="AR467" s="2">
        <v>1</v>
      </c>
      <c r="AS467" s="2">
        <v>101</v>
      </c>
      <c r="AT467" s="2">
        <v>102</v>
      </c>
      <c r="AU467" s="2">
        <f t="shared" si="39"/>
        <v>101</v>
      </c>
      <c r="AV467" s="2">
        <f>IF(AU467-AR467&gt;'Inputs and Outputs Part A'!$B$4,AU467-AR467-'Inputs and Outputs Part A'!$B$4,0)</f>
        <v>0</v>
      </c>
      <c r="AW467" s="2"/>
    </row>
    <row r="468" spans="1:49" x14ac:dyDescent="0.3">
      <c r="A468" s="6">
        <v>466</v>
      </c>
      <c r="B468" t="s">
        <v>1106</v>
      </c>
      <c r="C468" s="7">
        <v>44352</v>
      </c>
      <c r="D468" s="2" t="s">
        <v>1</v>
      </c>
      <c r="E468" s="2">
        <v>5</v>
      </c>
      <c r="F468" s="2">
        <v>107</v>
      </c>
      <c r="G468" s="2">
        <v>101</v>
      </c>
      <c r="H468">
        <f t="shared" si="35"/>
        <v>101</v>
      </c>
      <c r="I468">
        <f>IF(H468-E468&gt;'Inputs and Outputs Part A'!$B$4,H468-E468-'Inputs and Outputs Part A'!$B$4,0)</f>
        <v>0</v>
      </c>
      <c r="J468">
        <f>'Inputs and Outputs Part A'!$B$5*'Data Sheet B'!H468-'Inputs and Outputs Part A'!$B$6*'Data Sheet B'!I468</f>
        <v>4040</v>
      </c>
      <c r="L468" s="6">
        <v>466</v>
      </c>
      <c r="M468" t="s">
        <v>1106</v>
      </c>
      <c r="N468" s="7">
        <v>44352</v>
      </c>
      <c r="O468" s="2" t="s">
        <v>1</v>
      </c>
      <c r="P468" s="2">
        <v>5</v>
      </c>
      <c r="Q468" s="2">
        <v>107</v>
      </c>
      <c r="R468" s="2">
        <v>102</v>
      </c>
      <c r="S468" s="2">
        <f t="shared" si="36"/>
        <v>102</v>
      </c>
      <c r="T468" s="2">
        <f>IF(S468-P468&gt;'Inputs and Outputs Part A'!$B$4,S468-P468-'Inputs and Outputs Part A'!$B$4,0)</f>
        <v>0</v>
      </c>
      <c r="V468" s="6">
        <v>466</v>
      </c>
      <c r="W468" t="s">
        <v>1106</v>
      </c>
      <c r="X468" s="7">
        <v>44352</v>
      </c>
      <c r="Y468" s="2" t="s">
        <v>1</v>
      </c>
      <c r="Z468" s="2">
        <v>5</v>
      </c>
      <c r="AA468" s="2">
        <v>107</v>
      </c>
      <c r="AB468" s="2">
        <v>102</v>
      </c>
      <c r="AC468" s="2">
        <f t="shared" si="37"/>
        <v>102</v>
      </c>
      <c r="AD468" s="2">
        <f>IF(AC468-Z468&gt;'Inputs and Outputs Part A'!$B$4,AC468-Z468-'Inputs and Outputs Part A'!$B$4,0)</f>
        <v>0</v>
      </c>
      <c r="AE468" s="2"/>
      <c r="AF468" t="s">
        <v>1106</v>
      </c>
      <c r="AG468" s="7">
        <v>44352</v>
      </c>
      <c r="AH468" s="2" t="s">
        <v>1</v>
      </c>
      <c r="AI468" s="2">
        <v>5</v>
      </c>
      <c r="AJ468" s="2">
        <v>107</v>
      </c>
      <c r="AK468" s="2">
        <v>102</v>
      </c>
      <c r="AL468" s="2">
        <f t="shared" si="38"/>
        <v>102</v>
      </c>
      <c r="AM468" s="2">
        <f>IF(AL468-AI468&gt;'Inputs and Outputs Part A'!$B$4,AL468-AI468-'Inputs and Outputs Part A'!$B$4,0)</f>
        <v>0</v>
      </c>
      <c r="AN468" s="8"/>
      <c r="AO468" t="s">
        <v>1106</v>
      </c>
      <c r="AP468" s="7">
        <v>44352</v>
      </c>
      <c r="AQ468" s="2" t="s">
        <v>1</v>
      </c>
      <c r="AR468" s="2">
        <v>5</v>
      </c>
      <c r="AS468" s="2">
        <v>107</v>
      </c>
      <c r="AT468" s="2">
        <v>102</v>
      </c>
      <c r="AU468" s="2">
        <f t="shared" si="39"/>
        <v>102</v>
      </c>
      <c r="AV468" s="2">
        <f>IF(AU468-AR468&gt;'Inputs and Outputs Part A'!$B$4,AU468-AR468-'Inputs and Outputs Part A'!$B$4,0)</f>
        <v>0</v>
      </c>
      <c r="AW468" s="2"/>
    </row>
    <row r="469" spans="1:49" x14ac:dyDescent="0.3">
      <c r="A469" s="6">
        <v>467</v>
      </c>
      <c r="B469" t="s">
        <v>1106</v>
      </c>
      <c r="C469" s="7">
        <v>44352</v>
      </c>
      <c r="D469" s="2" t="s">
        <v>3</v>
      </c>
      <c r="E469" s="2">
        <v>2</v>
      </c>
      <c r="F469" s="2">
        <v>106</v>
      </c>
      <c r="G469" s="2">
        <v>101</v>
      </c>
      <c r="H469">
        <f t="shared" si="35"/>
        <v>101</v>
      </c>
      <c r="I469">
        <f>IF(H469-E469&gt;'Inputs and Outputs Part A'!$B$4,H469-E469-'Inputs and Outputs Part A'!$B$4,0)</f>
        <v>0</v>
      </c>
      <c r="J469">
        <f>'Inputs and Outputs Part A'!$B$5*'Data Sheet B'!H469-'Inputs and Outputs Part A'!$B$6*'Data Sheet B'!I469</f>
        <v>4040</v>
      </c>
      <c r="L469" s="6">
        <v>467</v>
      </c>
      <c r="M469" t="s">
        <v>1106</v>
      </c>
      <c r="N469" s="7">
        <v>44352</v>
      </c>
      <c r="O469" s="2" t="s">
        <v>3</v>
      </c>
      <c r="P469" s="2">
        <v>2</v>
      </c>
      <c r="Q469" s="2">
        <v>106</v>
      </c>
      <c r="R469" s="2">
        <v>102</v>
      </c>
      <c r="S469" s="2">
        <f t="shared" si="36"/>
        <v>102</v>
      </c>
      <c r="T469" s="2">
        <f>IF(S469-P469&gt;'Inputs and Outputs Part A'!$B$4,S469-P469-'Inputs and Outputs Part A'!$B$4,0)</f>
        <v>0</v>
      </c>
      <c r="V469" s="6">
        <v>467</v>
      </c>
      <c r="W469" t="s">
        <v>1106</v>
      </c>
      <c r="X469" s="7">
        <v>44352</v>
      </c>
      <c r="Y469" s="2" t="s">
        <v>3</v>
      </c>
      <c r="Z469" s="2">
        <v>2</v>
      </c>
      <c r="AA469" s="2">
        <v>106</v>
      </c>
      <c r="AB469" s="2">
        <v>102</v>
      </c>
      <c r="AC469" s="2">
        <f t="shared" si="37"/>
        <v>102</v>
      </c>
      <c r="AD469" s="2">
        <f>IF(AC469-Z469&gt;'Inputs and Outputs Part A'!$B$4,AC469-Z469-'Inputs and Outputs Part A'!$B$4,0)</f>
        <v>0</v>
      </c>
      <c r="AE469" s="2"/>
      <c r="AF469" t="s">
        <v>1106</v>
      </c>
      <c r="AG469" s="7">
        <v>44352</v>
      </c>
      <c r="AH469" s="2" t="s">
        <v>3</v>
      </c>
      <c r="AI469" s="2">
        <v>2</v>
      </c>
      <c r="AJ469" s="2">
        <v>106</v>
      </c>
      <c r="AK469" s="2">
        <v>102</v>
      </c>
      <c r="AL469" s="2">
        <f t="shared" si="38"/>
        <v>102</v>
      </c>
      <c r="AM469" s="2">
        <f>IF(AL469-AI469&gt;'Inputs and Outputs Part A'!$B$4,AL469-AI469-'Inputs and Outputs Part A'!$B$4,0)</f>
        <v>0</v>
      </c>
      <c r="AN469" s="8"/>
      <c r="AO469" t="s">
        <v>1106</v>
      </c>
      <c r="AP469" s="7">
        <v>44352</v>
      </c>
      <c r="AQ469" s="2" t="s">
        <v>3</v>
      </c>
      <c r="AR469" s="2">
        <v>2</v>
      </c>
      <c r="AS469" s="2">
        <v>106</v>
      </c>
      <c r="AT469" s="2">
        <v>102</v>
      </c>
      <c r="AU469" s="2">
        <f t="shared" si="39"/>
        <v>102</v>
      </c>
      <c r="AV469" s="2">
        <f>IF(AU469-AR469&gt;'Inputs and Outputs Part A'!$B$4,AU469-AR469-'Inputs and Outputs Part A'!$B$4,0)</f>
        <v>0</v>
      </c>
      <c r="AW469" s="2"/>
    </row>
    <row r="470" spans="1:49" x14ac:dyDescent="0.3">
      <c r="A470" s="6">
        <v>468</v>
      </c>
      <c r="B470" t="s">
        <v>1106</v>
      </c>
      <c r="C470" s="7">
        <v>44352</v>
      </c>
      <c r="D470" s="2" t="s">
        <v>2</v>
      </c>
      <c r="E470" s="2">
        <v>4</v>
      </c>
      <c r="F470" s="2">
        <v>108</v>
      </c>
      <c r="G470" s="2">
        <v>101</v>
      </c>
      <c r="H470">
        <f t="shared" si="35"/>
        <v>101</v>
      </c>
      <c r="I470">
        <f>IF(H470-E470&gt;'Inputs and Outputs Part A'!$B$4,H470-E470-'Inputs and Outputs Part A'!$B$4,0)</f>
        <v>0</v>
      </c>
      <c r="J470">
        <f>'Inputs and Outputs Part A'!$B$5*'Data Sheet B'!H470-'Inputs and Outputs Part A'!$B$6*'Data Sheet B'!I470</f>
        <v>4040</v>
      </c>
      <c r="L470" s="6">
        <v>468</v>
      </c>
      <c r="M470" t="s">
        <v>1106</v>
      </c>
      <c r="N470" s="7">
        <v>44352</v>
      </c>
      <c r="O470" s="2" t="s">
        <v>2</v>
      </c>
      <c r="P470" s="2">
        <v>4</v>
      </c>
      <c r="Q470" s="2">
        <v>108</v>
      </c>
      <c r="R470" s="2">
        <v>102</v>
      </c>
      <c r="S470" s="2">
        <f t="shared" si="36"/>
        <v>102</v>
      </c>
      <c r="T470" s="2">
        <f>IF(S470-P470&gt;'Inputs and Outputs Part A'!$B$4,S470-P470-'Inputs and Outputs Part A'!$B$4,0)</f>
        <v>0</v>
      </c>
      <c r="V470" s="6">
        <v>468</v>
      </c>
      <c r="W470" t="s">
        <v>1106</v>
      </c>
      <c r="X470" s="7">
        <v>44352</v>
      </c>
      <c r="Y470" s="2" t="s">
        <v>2</v>
      </c>
      <c r="Z470" s="2">
        <v>4</v>
      </c>
      <c r="AA470" s="2">
        <v>108</v>
      </c>
      <c r="AB470" s="2">
        <v>102</v>
      </c>
      <c r="AC470" s="2">
        <f t="shared" si="37"/>
        <v>102</v>
      </c>
      <c r="AD470" s="2">
        <f>IF(AC470-Z470&gt;'Inputs and Outputs Part A'!$B$4,AC470-Z470-'Inputs and Outputs Part A'!$B$4,0)</f>
        <v>0</v>
      </c>
      <c r="AE470" s="2"/>
      <c r="AF470" t="s">
        <v>1106</v>
      </c>
      <c r="AG470" s="7">
        <v>44352</v>
      </c>
      <c r="AH470" s="2" t="s">
        <v>2</v>
      </c>
      <c r="AI470" s="2">
        <v>4</v>
      </c>
      <c r="AJ470" s="2">
        <v>108</v>
      </c>
      <c r="AK470" s="2">
        <v>102</v>
      </c>
      <c r="AL470" s="2">
        <f t="shared" si="38"/>
        <v>102</v>
      </c>
      <c r="AM470" s="2">
        <f>IF(AL470-AI470&gt;'Inputs and Outputs Part A'!$B$4,AL470-AI470-'Inputs and Outputs Part A'!$B$4,0)</f>
        <v>0</v>
      </c>
      <c r="AN470" s="8"/>
      <c r="AO470" t="s">
        <v>1106</v>
      </c>
      <c r="AP470" s="7">
        <v>44352</v>
      </c>
      <c r="AQ470" s="2" t="s">
        <v>2</v>
      </c>
      <c r="AR470" s="2">
        <v>4</v>
      </c>
      <c r="AS470" s="2">
        <v>108</v>
      </c>
      <c r="AT470" s="2">
        <v>102</v>
      </c>
      <c r="AU470" s="2">
        <f t="shared" si="39"/>
        <v>102</v>
      </c>
      <c r="AV470" s="2">
        <f>IF(AU470-AR470&gt;'Inputs and Outputs Part A'!$B$4,AU470-AR470-'Inputs and Outputs Part A'!$B$4,0)</f>
        <v>0</v>
      </c>
      <c r="AW470" s="2"/>
    </row>
    <row r="471" spans="1:49" x14ac:dyDescent="0.3">
      <c r="A471" s="6">
        <v>469</v>
      </c>
      <c r="B471" t="s">
        <v>1105</v>
      </c>
      <c r="C471" s="7">
        <v>44353</v>
      </c>
      <c r="D471" s="2" t="s">
        <v>1</v>
      </c>
      <c r="E471" s="2">
        <v>2</v>
      </c>
      <c r="F471" s="2">
        <v>103</v>
      </c>
      <c r="G471" s="2">
        <v>101</v>
      </c>
      <c r="H471">
        <f t="shared" si="35"/>
        <v>101</v>
      </c>
      <c r="I471">
        <f>IF(H471-E471&gt;'Inputs and Outputs Part A'!$B$4,H471-E471-'Inputs and Outputs Part A'!$B$4,0)</f>
        <v>0</v>
      </c>
      <c r="J471">
        <f>'Inputs and Outputs Part A'!$B$5*'Data Sheet B'!H471-'Inputs and Outputs Part A'!$B$6*'Data Sheet B'!I471</f>
        <v>4040</v>
      </c>
      <c r="L471" s="6">
        <v>469</v>
      </c>
      <c r="M471" t="s">
        <v>1105</v>
      </c>
      <c r="N471" s="7">
        <v>44353</v>
      </c>
      <c r="O471" s="2" t="s">
        <v>1</v>
      </c>
      <c r="P471" s="2">
        <v>2</v>
      </c>
      <c r="Q471" s="2">
        <v>103</v>
      </c>
      <c r="R471" s="2">
        <v>102</v>
      </c>
      <c r="S471" s="2">
        <f t="shared" si="36"/>
        <v>102</v>
      </c>
      <c r="T471" s="2">
        <f>IF(S471-P471&gt;'Inputs and Outputs Part A'!$B$4,S471-P471-'Inputs and Outputs Part A'!$B$4,0)</f>
        <v>0</v>
      </c>
      <c r="V471" s="6">
        <v>469</v>
      </c>
      <c r="W471" t="s">
        <v>1105</v>
      </c>
      <c r="X471" s="7">
        <v>44353</v>
      </c>
      <c r="Y471" s="2" t="s">
        <v>1</v>
      </c>
      <c r="Z471" s="2">
        <v>2</v>
      </c>
      <c r="AA471" s="2">
        <v>103</v>
      </c>
      <c r="AB471" s="2">
        <v>102</v>
      </c>
      <c r="AC471" s="2">
        <f t="shared" si="37"/>
        <v>102</v>
      </c>
      <c r="AD471" s="2">
        <f>IF(AC471-Z471&gt;'Inputs and Outputs Part A'!$B$4,AC471-Z471-'Inputs and Outputs Part A'!$B$4,0)</f>
        <v>0</v>
      </c>
      <c r="AE471" s="2"/>
      <c r="AF471" t="s">
        <v>1105</v>
      </c>
      <c r="AG471" s="7">
        <v>44353</v>
      </c>
      <c r="AH471" s="2" t="s">
        <v>1</v>
      </c>
      <c r="AI471" s="2">
        <v>2</v>
      </c>
      <c r="AJ471" s="2">
        <v>103</v>
      </c>
      <c r="AK471" s="2">
        <v>102</v>
      </c>
      <c r="AL471" s="2">
        <f t="shared" si="38"/>
        <v>102</v>
      </c>
      <c r="AM471" s="2">
        <f>IF(AL471-AI471&gt;'Inputs and Outputs Part A'!$B$4,AL471-AI471-'Inputs and Outputs Part A'!$B$4,0)</f>
        <v>0</v>
      </c>
      <c r="AN471" s="8"/>
      <c r="AO471" t="s">
        <v>1105</v>
      </c>
      <c r="AP471" s="7">
        <v>44353</v>
      </c>
      <c r="AQ471" s="2" t="s">
        <v>1</v>
      </c>
      <c r="AR471" s="2">
        <v>2</v>
      </c>
      <c r="AS471" s="2">
        <v>103</v>
      </c>
      <c r="AT471" s="2">
        <v>102</v>
      </c>
      <c r="AU471" s="2">
        <f t="shared" si="39"/>
        <v>102</v>
      </c>
      <c r="AV471" s="2">
        <f>IF(AU471-AR471&gt;'Inputs and Outputs Part A'!$B$4,AU471-AR471-'Inputs and Outputs Part A'!$B$4,0)</f>
        <v>0</v>
      </c>
      <c r="AW471" s="2"/>
    </row>
    <row r="472" spans="1:49" x14ac:dyDescent="0.3">
      <c r="A472" s="6">
        <v>470</v>
      </c>
      <c r="B472" t="s">
        <v>1105</v>
      </c>
      <c r="C472" s="7">
        <v>44353</v>
      </c>
      <c r="D472" s="2" t="s">
        <v>3</v>
      </c>
      <c r="E472" s="2">
        <v>2</v>
      </c>
      <c r="F472" s="2">
        <v>112</v>
      </c>
      <c r="G472" s="2">
        <v>101</v>
      </c>
      <c r="H472">
        <f t="shared" si="35"/>
        <v>101</v>
      </c>
      <c r="I472">
        <f>IF(H472-E472&gt;'Inputs and Outputs Part A'!$B$4,H472-E472-'Inputs and Outputs Part A'!$B$4,0)</f>
        <v>0</v>
      </c>
      <c r="J472">
        <f>'Inputs and Outputs Part A'!$B$5*'Data Sheet B'!H472-'Inputs and Outputs Part A'!$B$6*'Data Sheet B'!I472</f>
        <v>4040</v>
      </c>
      <c r="L472" s="6">
        <v>470</v>
      </c>
      <c r="M472" t="s">
        <v>1105</v>
      </c>
      <c r="N472" s="7">
        <v>44353</v>
      </c>
      <c r="O472" s="2" t="s">
        <v>3</v>
      </c>
      <c r="P472" s="2">
        <v>2</v>
      </c>
      <c r="Q472" s="2">
        <v>112</v>
      </c>
      <c r="R472" s="2">
        <v>102</v>
      </c>
      <c r="S472" s="2">
        <f t="shared" si="36"/>
        <v>102</v>
      </c>
      <c r="T472" s="2">
        <f>IF(S472-P472&gt;'Inputs and Outputs Part A'!$B$4,S472-P472-'Inputs and Outputs Part A'!$B$4,0)</f>
        <v>0</v>
      </c>
      <c r="V472" s="6">
        <v>470</v>
      </c>
      <c r="W472" t="s">
        <v>1105</v>
      </c>
      <c r="X472" s="7">
        <v>44353</v>
      </c>
      <c r="Y472" s="2" t="s">
        <v>3</v>
      </c>
      <c r="Z472" s="2">
        <v>2</v>
      </c>
      <c r="AA472" s="2">
        <v>112</v>
      </c>
      <c r="AB472" s="2">
        <v>102</v>
      </c>
      <c r="AC472" s="2">
        <f t="shared" si="37"/>
        <v>102</v>
      </c>
      <c r="AD472" s="2">
        <f>IF(AC472-Z472&gt;'Inputs and Outputs Part A'!$B$4,AC472-Z472-'Inputs and Outputs Part A'!$B$4,0)</f>
        <v>0</v>
      </c>
      <c r="AE472" s="2"/>
      <c r="AF472" t="s">
        <v>1105</v>
      </c>
      <c r="AG472" s="7">
        <v>44353</v>
      </c>
      <c r="AH472" s="2" t="s">
        <v>3</v>
      </c>
      <c r="AI472" s="2">
        <v>2</v>
      </c>
      <c r="AJ472" s="2">
        <v>112</v>
      </c>
      <c r="AK472" s="2">
        <v>102</v>
      </c>
      <c r="AL472" s="2">
        <f t="shared" si="38"/>
        <v>102</v>
      </c>
      <c r="AM472" s="2">
        <f>IF(AL472-AI472&gt;'Inputs and Outputs Part A'!$B$4,AL472-AI472-'Inputs and Outputs Part A'!$B$4,0)</f>
        <v>0</v>
      </c>
      <c r="AN472" s="8"/>
      <c r="AO472" t="s">
        <v>1105</v>
      </c>
      <c r="AP472" s="7">
        <v>44353</v>
      </c>
      <c r="AQ472" s="2" t="s">
        <v>3</v>
      </c>
      <c r="AR472" s="2">
        <v>2</v>
      </c>
      <c r="AS472" s="2">
        <v>112</v>
      </c>
      <c r="AT472" s="2">
        <v>102</v>
      </c>
      <c r="AU472" s="2">
        <f t="shared" si="39"/>
        <v>102</v>
      </c>
      <c r="AV472" s="2">
        <f>IF(AU472-AR472&gt;'Inputs and Outputs Part A'!$B$4,AU472-AR472-'Inputs and Outputs Part A'!$B$4,0)</f>
        <v>0</v>
      </c>
      <c r="AW472" s="2"/>
    </row>
    <row r="473" spans="1:49" x14ac:dyDescent="0.3">
      <c r="A473" s="6">
        <v>471</v>
      </c>
      <c r="B473" t="s">
        <v>1105</v>
      </c>
      <c r="C473" s="7">
        <v>44353</v>
      </c>
      <c r="D473" s="2" t="s">
        <v>2</v>
      </c>
      <c r="E473" s="2">
        <v>2</v>
      </c>
      <c r="F473" s="2">
        <v>105</v>
      </c>
      <c r="G473" s="2">
        <v>101</v>
      </c>
      <c r="H473">
        <f t="shared" si="35"/>
        <v>101</v>
      </c>
      <c r="I473">
        <f>IF(H473-E473&gt;'Inputs and Outputs Part A'!$B$4,H473-E473-'Inputs and Outputs Part A'!$B$4,0)</f>
        <v>0</v>
      </c>
      <c r="J473">
        <f>'Inputs and Outputs Part A'!$B$5*'Data Sheet B'!H473-'Inputs and Outputs Part A'!$B$6*'Data Sheet B'!I473</f>
        <v>4040</v>
      </c>
      <c r="L473" s="6">
        <v>471</v>
      </c>
      <c r="M473" t="s">
        <v>1105</v>
      </c>
      <c r="N473" s="7">
        <v>44353</v>
      </c>
      <c r="O473" s="2" t="s">
        <v>2</v>
      </c>
      <c r="P473" s="2">
        <v>2</v>
      </c>
      <c r="Q473" s="2">
        <v>105</v>
      </c>
      <c r="R473" s="2">
        <v>102</v>
      </c>
      <c r="S473" s="2">
        <f t="shared" si="36"/>
        <v>102</v>
      </c>
      <c r="T473" s="2">
        <f>IF(S473-P473&gt;'Inputs and Outputs Part A'!$B$4,S473-P473-'Inputs and Outputs Part A'!$B$4,0)</f>
        <v>0</v>
      </c>
      <c r="V473" s="6">
        <v>471</v>
      </c>
      <c r="W473" t="s">
        <v>1105</v>
      </c>
      <c r="X473" s="7">
        <v>44353</v>
      </c>
      <c r="Y473" s="2" t="s">
        <v>2</v>
      </c>
      <c r="Z473" s="2">
        <v>2</v>
      </c>
      <c r="AA473" s="2">
        <v>105</v>
      </c>
      <c r="AB473" s="2">
        <v>102</v>
      </c>
      <c r="AC473" s="2">
        <f t="shared" si="37"/>
        <v>102</v>
      </c>
      <c r="AD473" s="2">
        <f>IF(AC473-Z473&gt;'Inputs and Outputs Part A'!$B$4,AC473-Z473-'Inputs and Outputs Part A'!$B$4,0)</f>
        <v>0</v>
      </c>
      <c r="AE473" s="2"/>
      <c r="AF473" t="s">
        <v>1105</v>
      </c>
      <c r="AG473" s="7">
        <v>44353</v>
      </c>
      <c r="AH473" s="2" t="s">
        <v>2</v>
      </c>
      <c r="AI473" s="2">
        <v>2</v>
      </c>
      <c r="AJ473" s="2">
        <v>105</v>
      </c>
      <c r="AK473" s="2">
        <v>102</v>
      </c>
      <c r="AL473" s="2">
        <f t="shared" si="38"/>
        <v>102</v>
      </c>
      <c r="AM473" s="2">
        <f>IF(AL473-AI473&gt;'Inputs and Outputs Part A'!$B$4,AL473-AI473-'Inputs and Outputs Part A'!$B$4,0)</f>
        <v>0</v>
      </c>
      <c r="AN473" s="8"/>
      <c r="AO473" t="s">
        <v>1105</v>
      </c>
      <c r="AP473" s="7">
        <v>44353</v>
      </c>
      <c r="AQ473" s="2" t="s">
        <v>2</v>
      </c>
      <c r="AR473" s="2">
        <v>2</v>
      </c>
      <c r="AS473" s="2">
        <v>105</v>
      </c>
      <c r="AT473" s="2">
        <v>102</v>
      </c>
      <c r="AU473" s="2">
        <f t="shared" si="39"/>
        <v>102</v>
      </c>
      <c r="AV473" s="2">
        <f>IF(AU473-AR473&gt;'Inputs and Outputs Part A'!$B$4,AU473-AR473-'Inputs and Outputs Part A'!$B$4,0)</f>
        <v>0</v>
      </c>
      <c r="AW473" s="2"/>
    </row>
    <row r="474" spans="1:49" x14ac:dyDescent="0.3">
      <c r="A474" s="6">
        <v>472</v>
      </c>
      <c r="B474" t="s">
        <v>1104</v>
      </c>
      <c r="C474" s="7">
        <v>44354</v>
      </c>
      <c r="D474" s="2" t="s">
        <v>1</v>
      </c>
      <c r="E474" s="2">
        <v>6</v>
      </c>
      <c r="F474" s="2">
        <v>97</v>
      </c>
      <c r="G474" s="2">
        <v>101</v>
      </c>
      <c r="H474">
        <f t="shared" si="35"/>
        <v>97</v>
      </c>
      <c r="I474">
        <f>IF(H474-E474&gt;'Inputs and Outputs Part A'!$B$4,H474-E474-'Inputs and Outputs Part A'!$B$4,0)</f>
        <v>0</v>
      </c>
      <c r="J474">
        <f>'Inputs and Outputs Part A'!$B$5*'Data Sheet B'!H474-'Inputs and Outputs Part A'!$B$6*'Data Sheet B'!I474</f>
        <v>3880</v>
      </c>
      <c r="L474" s="6">
        <v>472</v>
      </c>
      <c r="M474" t="s">
        <v>1104</v>
      </c>
      <c r="N474" s="7">
        <v>44354</v>
      </c>
      <c r="O474" s="2" t="s">
        <v>1</v>
      </c>
      <c r="P474" s="2">
        <v>6</v>
      </c>
      <c r="Q474" s="2">
        <v>97</v>
      </c>
      <c r="R474" s="2">
        <v>102</v>
      </c>
      <c r="S474" s="2">
        <f t="shared" si="36"/>
        <v>97</v>
      </c>
      <c r="T474" s="2">
        <f>IF(S474-P474&gt;'Inputs and Outputs Part A'!$B$4,S474-P474-'Inputs and Outputs Part A'!$B$4,0)</f>
        <v>0</v>
      </c>
      <c r="V474" s="6">
        <v>472</v>
      </c>
      <c r="W474" t="s">
        <v>1104</v>
      </c>
      <c r="X474" s="7">
        <v>44354</v>
      </c>
      <c r="Y474" s="2" t="s">
        <v>1</v>
      </c>
      <c r="Z474" s="2">
        <v>6</v>
      </c>
      <c r="AA474" s="2">
        <v>97</v>
      </c>
      <c r="AB474" s="2">
        <v>102</v>
      </c>
      <c r="AC474" s="2">
        <f t="shared" si="37"/>
        <v>97</v>
      </c>
      <c r="AD474" s="2">
        <f>IF(AC474-Z474&gt;'Inputs and Outputs Part A'!$B$4,AC474-Z474-'Inputs and Outputs Part A'!$B$4,0)</f>
        <v>0</v>
      </c>
      <c r="AE474" s="2"/>
      <c r="AF474" t="s">
        <v>1104</v>
      </c>
      <c r="AG474" s="7">
        <v>44354</v>
      </c>
      <c r="AH474" s="2" t="s">
        <v>1</v>
      </c>
      <c r="AI474" s="2">
        <v>6</v>
      </c>
      <c r="AJ474" s="2">
        <v>97</v>
      </c>
      <c r="AK474" s="2">
        <v>102</v>
      </c>
      <c r="AL474" s="2">
        <f t="shared" si="38"/>
        <v>97</v>
      </c>
      <c r="AM474" s="2">
        <f>IF(AL474-AI474&gt;'Inputs and Outputs Part A'!$B$4,AL474-AI474-'Inputs and Outputs Part A'!$B$4,0)</f>
        <v>0</v>
      </c>
      <c r="AN474" s="8"/>
      <c r="AO474" t="s">
        <v>1104</v>
      </c>
      <c r="AP474" s="7">
        <v>44354</v>
      </c>
      <c r="AQ474" s="2" t="s">
        <v>1</v>
      </c>
      <c r="AR474" s="2">
        <v>6</v>
      </c>
      <c r="AS474" s="2">
        <v>97</v>
      </c>
      <c r="AT474" s="2">
        <v>102</v>
      </c>
      <c r="AU474" s="2">
        <f t="shared" si="39"/>
        <v>97</v>
      </c>
      <c r="AV474" s="2">
        <f>IF(AU474-AR474&gt;'Inputs and Outputs Part A'!$B$4,AU474-AR474-'Inputs and Outputs Part A'!$B$4,0)</f>
        <v>0</v>
      </c>
      <c r="AW474" s="2"/>
    </row>
    <row r="475" spans="1:49" x14ac:dyDescent="0.3">
      <c r="A475" s="6">
        <v>473</v>
      </c>
      <c r="B475" t="s">
        <v>1104</v>
      </c>
      <c r="C475" s="7">
        <v>44354</v>
      </c>
      <c r="D475" s="2" t="s">
        <v>3</v>
      </c>
      <c r="E475" s="2">
        <v>1</v>
      </c>
      <c r="F475" s="2">
        <v>97</v>
      </c>
      <c r="G475" s="2">
        <v>101</v>
      </c>
      <c r="H475">
        <f t="shared" si="35"/>
        <v>97</v>
      </c>
      <c r="I475">
        <f>IF(H475-E475&gt;'Inputs and Outputs Part A'!$B$4,H475-E475-'Inputs and Outputs Part A'!$B$4,0)</f>
        <v>0</v>
      </c>
      <c r="J475">
        <f>'Inputs and Outputs Part A'!$B$5*'Data Sheet B'!H475-'Inputs and Outputs Part A'!$B$6*'Data Sheet B'!I475</f>
        <v>3880</v>
      </c>
      <c r="L475" s="6">
        <v>473</v>
      </c>
      <c r="M475" t="s">
        <v>1104</v>
      </c>
      <c r="N475" s="7">
        <v>44354</v>
      </c>
      <c r="O475" s="2" t="s">
        <v>3</v>
      </c>
      <c r="P475" s="2">
        <v>1</v>
      </c>
      <c r="Q475" s="2">
        <v>97</v>
      </c>
      <c r="R475" s="2">
        <v>102</v>
      </c>
      <c r="S475" s="2">
        <f t="shared" si="36"/>
        <v>97</v>
      </c>
      <c r="T475" s="2">
        <f>IF(S475-P475&gt;'Inputs and Outputs Part A'!$B$4,S475-P475-'Inputs and Outputs Part A'!$B$4,0)</f>
        <v>0</v>
      </c>
      <c r="V475" s="6">
        <v>473</v>
      </c>
      <c r="W475" t="s">
        <v>1104</v>
      </c>
      <c r="X475" s="7">
        <v>44354</v>
      </c>
      <c r="Y475" s="2" t="s">
        <v>3</v>
      </c>
      <c r="Z475" s="2">
        <v>1</v>
      </c>
      <c r="AA475" s="2">
        <v>97</v>
      </c>
      <c r="AB475" s="2">
        <v>102</v>
      </c>
      <c r="AC475" s="2">
        <f t="shared" si="37"/>
        <v>97</v>
      </c>
      <c r="AD475" s="2">
        <f>IF(AC475-Z475&gt;'Inputs and Outputs Part A'!$B$4,AC475-Z475-'Inputs and Outputs Part A'!$B$4,0)</f>
        <v>0</v>
      </c>
      <c r="AE475" s="2"/>
      <c r="AF475" t="s">
        <v>1104</v>
      </c>
      <c r="AG475" s="7">
        <v>44354</v>
      </c>
      <c r="AH475" s="2" t="s">
        <v>3</v>
      </c>
      <c r="AI475" s="2">
        <v>1</v>
      </c>
      <c r="AJ475" s="2">
        <v>97</v>
      </c>
      <c r="AK475" s="2">
        <v>102</v>
      </c>
      <c r="AL475" s="2">
        <f t="shared" si="38"/>
        <v>97</v>
      </c>
      <c r="AM475" s="2">
        <f>IF(AL475-AI475&gt;'Inputs and Outputs Part A'!$B$4,AL475-AI475-'Inputs and Outputs Part A'!$B$4,0)</f>
        <v>0</v>
      </c>
      <c r="AN475" s="8"/>
      <c r="AO475" t="s">
        <v>1104</v>
      </c>
      <c r="AP475" s="7">
        <v>44354</v>
      </c>
      <c r="AQ475" s="2" t="s">
        <v>3</v>
      </c>
      <c r="AR475" s="2">
        <v>1</v>
      </c>
      <c r="AS475" s="2">
        <v>97</v>
      </c>
      <c r="AT475" s="2">
        <v>102</v>
      </c>
      <c r="AU475" s="2">
        <f t="shared" si="39"/>
        <v>97</v>
      </c>
      <c r="AV475" s="2">
        <f>IF(AU475-AR475&gt;'Inputs and Outputs Part A'!$B$4,AU475-AR475-'Inputs and Outputs Part A'!$B$4,0)</f>
        <v>0</v>
      </c>
      <c r="AW475" s="2"/>
    </row>
    <row r="476" spans="1:49" x14ac:dyDescent="0.3">
      <c r="A476" s="6">
        <v>474</v>
      </c>
      <c r="B476" t="s">
        <v>1104</v>
      </c>
      <c r="C476" s="7">
        <v>44354</v>
      </c>
      <c r="D476" s="2" t="s">
        <v>2</v>
      </c>
      <c r="E476" s="2">
        <v>2</v>
      </c>
      <c r="F476" s="2">
        <v>96</v>
      </c>
      <c r="G476" s="2">
        <v>101</v>
      </c>
      <c r="H476">
        <f t="shared" si="35"/>
        <v>96</v>
      </c>
      <c r="I476">
        <f>IF(H476-E476&gt;'Inputs and Outputs Part A'!$B$4,H476-E476-'Inputs and Outputs Part A'!$B$4,0)</f>
        <v>0</v>
      </c>
      <c r="J476">
        <f>'Inputs and Outputs Part A'!$B$5*'Data Sheet B'!H476-'Inputs and Outputs Part A'!$B$6*'Data Sheet B'!I476</f>
        <v>3840</v>
      </c>
      <c r="L476" s="6">
        <v>474</v>
      </c>
      <c r="M476" t="s">
        <v>1104</v>
      </c>
      <c r="N476" s="7">
        <v>44354</v>
      </c>
      <c r="O476" s="2" t="s">
        <v>2</v>
      </c>
      <c r="P476" s="2">
        <v>2</v>
      </c>
      <c r="Q476" s="2">
        <v>96</v>
      </c>
      <c r="R476" s="2">
        <v>102</v>
      </c>
      <c r="S476" s="2">
        <f t="shared" si="36"/>
        <v>96</v>
      </c>
      <c r="T476" s="2">
        <f>IF(S476-P476&gt;'Inputs and Outputs Part A'!$B$4,S476-P476-'Inputs and Outputs Part A'!$B$4,0)</f>
        <v>0</v>
      </c>
      <c r="V476" s="6">
        <v>474</v>
      </c>
      <c r="W476" t="s">
        <v>1104</v>
      </c>
      <c r="X476" s="7">
        <v>44354</v>
      </c>
      <c r="Y476" s="2" t="s">
        <v>2</v>
      </c>
      <c r="Z476" s="2">
        <v>2</v>
      </c>
      <c r="AA476" s="2">
        <v>96</v>
      </c>
      <c r="AB476" s="2">
        <v>102</v>
      </c>
      <c r="AC476" s="2">
        <f t="shared" si="37"/>
        <v>96</v>
      </c>
      <c r="AD476" s="2">
        <f>IF(AC476-Z476&gt;'Inputs and Outputs Part A'!$B$4,AC476-Z476-'Inputs and Outputs Part A'!$B$4,0)</f>
        <v>0</v>
      </c>
      <c r="AE476" s="2"/>
      <c r="AF476" t="s">
        <v>1104</v>
      </c>
      <c r="AG476" s="7">
        <v>44354</v>
      </c>
      <c r="AH476" s="2" t="s">
        <v>2</v>
      </c>
      <c r="AI476" s="2">
        <v>2</v>
      </c>
      <c r="AJ476" s="2">
        <v>96</v>
      </c>
      <c r="AK476" s="2">
        <v>102</v>
      </c>
      <c r="AL476" s="2">
        <f t="shared" si="38"/>
        <v>96</v>
      </c>
      <c r="AM476" s="2">
        <f>IF(AL476-AI476&gt;'Inputs and Outputs Part A'!$B$4,AL476-AI476-'Inputs and Outputs Part A'!$B$4,0)</f>
        <v>0</v>
      </c>
      <c r="AN476" s="8"/>
      <c r="AO476" t="s">
        <v>1104</v>
      </c>
      <c r="AP476" s="7">
        <v>44354</v>
      </c>
      <c r="AQ476" s="2" t="s">
        <v>2</v>
      </c>
      <c r="AR476" s="2">
        <v>2</v>
      </c>
      <c r="AS476" s="2">
        <v>96</v>
      </c>
      <c r="AT476" s="2">
        <v>102</v>
      </c>
      <c r="AU476" s="2">
        <f t="shared" si="39"/>
        <v>96</v>
      </c>
      <c r="AV476" s="2">
        <f>IF(AU476-AR476&gt;'Inputs and Outputs Part A'!$B$4,AU476-AR476-'Inputs and Outputs Part A'!$B$4,0)</f>
        <v>0</v>
      </c>
      <c r="AW476" s="2"/>
    </row>
    <row r="477" spans="1:49" x14ac:dyDescent="0.3">
      <c r="A477" s="6">
        <v>475</v>
      </c>
      <c r="B477" t="s">
        <v>1103</v>
      </c>
      <c r="C477" s="7">
        <v>44355</v>
      </c>
      <c r="D477" s="2" t="s">
        <v>1</v>
      </c>
      <c r="E477" s="2">
        <v>1</v>
      </c>
      <c r="F477" s="2">
        <v>103</v>
      </c>
      <c r="G477" s="2">
        <v>101</v>
      </c>
      <c r="H477">
        <f t="shared" si="35"/>
        <v>101</v>
      </c>
      <c r="I477">
        <f>IF(H477-E477&gt;'Inputs and Outputs Part A'!$B$4,H477-E477-'Inputs and Outputs Part A'!$B$4,0)</f>
        <v>0</v>
      </c>
      <c r="J477">
        <f>'Inputs and Outputs Part A'!$B$5*'Data Sheet B'!H477-'Inputs and Outputs Part A'!$B$6*'Data Sheet B'!I477</f>
        <v>4040</v>
      </c>
      <c r="L477" s="6">
        <v>475</v>
      </c>
      <c r="M477" t="s">
        <v>1103</v>
      </c>
      <c r="N477" s="7">
        <v>44355</v>
      </c>
      <c r="O477" s="2" t="s">
        <v>1</v>
      </c>
      <c r="P477" s="2">
        <v>1</v>
      </c>
      <c r="Q477" s="2">
        <v>103</v>
      </c>
      <c r="R477" s="2">
        <v>102</v>
      </c>
      <c r="S477" s="2">
        <f t="shared" si="36"/>
        <v>102</v>
      </c>
      <c r="T477" s="2">
        <f>IF(S477-P477&gt;'Inputs and Outputs Part A'!$B$4,S477-P477-'Inputs and Outputs Part A'!$B$4,0)</f>
        <v>1</v>
      </c>
      <c r="V477" s="6">
        <v>475</v>
      </c>
      <c r="W477" t="s">
        <v>1103</v>
      </c>
      <c r="X477" s="7">
        <v>44355</v>
      </c>
      <c r="Y477" s="2" t="s">
        <v>1</v>
      </c>
      <c r="Z477" s="2">
        <v>1</v>
      </c>
      <c r="AA477" s="2">
        <v>103</v>
      </c>
      <c r="AB477" s="2">
        <v>102</v>
      </c>
      <c r="AC477" s="2">
        <f t="shared" si="37"/>
        <v>102</v>
      </c>
      <c r="AD477" s="2">
        <f>IF(AC477-Z477&gt;'Inputs and Outputs Part A'!$B$4,AC477-Z477-'Inputs and Outputs Part A'!$B$4,0)</f>
        <v>1</v>
      </c>
      <c r="AE477" s="2"/>
      <c r="AF477" t="s">
        <v>1103</v>
      </c>
      <c r="AG477" s="7">
        <v>44355</v>
      </c>
      <c r="AH477" s="2" t="s">
        <v>1</v>
      </c>
      <c r="AI477" s="2">
        <v>1</v>
      </c>
      <c r="AJ477" s="2">
        <v>103</v>
      </c>
      <c r="AK477" s="2">
        <v>102</v>
      </c>
      <c r="AL477" s="2">
        <f t="shared" si="38"/>
        <v>102</v>
      </c>
      <c r="AM477" s="2">
        <f>IF(AL477-AI477&gt;'Inputs and Outputs Part A'!$B$4,AL477-AI477-'Inputs and Outputs Part A'!$B$4,0)</f>
        <v>1</v>
      </c>
      <c r="AN477" s="8"/>
      <c r="AO477" t="s">
        <v>1103</v>
      </c>
      <c r="AP477" s="7">
        <v>44355</v>
      </c>
      <c r="AQ477" s="2" t="s">
        <v>1</v>
      </c>
      <c r="AR477" s="2">
        <v>1</v>
      </c>
      <c r="AS477" s="2">
        <v>103</v>
      </c>
      <c r="AT477" s="2">
        <v>102</v>
      </c>
      <c r="AU477" s="2">
        <f t="shared" si="39"/>
        <v>102</v>
      </c>
      <c r="AV477" s="2">
        <f>IF(AU477-AR477&gt;'Inputs and Outputs Part A'!$B$4,AU477-AR477-'Inputs and Outputs Part A'!$B$4,0)</f>
        <v>1</v>
      </c>
      <c r="AW477" s="2"/>
    </row>
    <row r="478" spans="1:49" x14ac:dyDescent="0.3">
      <c r="A478" s="6">
        <v>476</v>
      </c>
      <c r="B478" t="s">
        <v>1103</v>
      </c>
      <c r="C478" s="7">
        <v>44355</v>
      </c>
      <c r="D478" s="2" t="s">
        <v>3</v>
      </c>
      <c r="E478" s="2">
        <v>3</v>
      </c>
      <c r="F478" s="2">
        <v>103</v>
      </c>
      <c r="G478" s="2">
        <v>101</v>
      </c>
      <c r="H478">
        <f t="shared" si="35"/>
        <v>101</v>
      </c>
      <c r="I478">
        <f>IF(H478-E478&gt;'Inputs and Outputs Part A'!$B$4,H478-E478-'Inputs and Outputs Part A'!$B$4,0)</f>
        <v>0</v>
      </c>
      <c r="J478">
        <f>'Inputs and Outputs Part A'!$B$5*'Data Sheet B'!H478-'Inputs and Outputs Part A'!$B$6*'Data Sheet B'!I478</f>
        <v>4040</v>
      </c>
      <c r="L478" s="6">
        <v>476</v>
      </c>
      <c r="M478" t="s">
        <v>1103</v>
      </c>
      <c r="N478" s="7">
        <v>44355</v>
      </c>
      <c r="O478" s="2" t="s">
        <v>3</v>
      </c>
      <c r="P478" s="2">
        <v>3</v>
      </c>
      <c r="Q478" s="2">
        <v>103</v>
      </c>
      <c r="R478" s="2">
        <v>102</v>
      </c>
      <c r="S478" s="2">
        <f t="shared" si="36"/>
        <v>102</v>
      </c>
      <c r="T478" s="2">
        <f>IF(S478-P478&gt;'Inputs and Outputs Part A'!$B$4,S478-P478-'Inputs and Outputs Part A'!$B$4,0)</f>
        <v>0</v>
      </c>
      <c r="V478" s="6">
        <v>476</v>
      </c>
      <c r="W478" t="s">
        <v>1103</v>
      </c>
      <c r="X478" s="7">
        <v>44355</v>
      </c>
      <c r="Y478" s="2" t="s">
        <v>3</v>
      </c>
      <c r="Z478" s="2">
        <v>3</v>
      </c>
      <c r="AA478" s="2">
        <v>103</v>
      </c>
      <c r="AB478" s="2">
        <v>102</v>
      </c>
      <c r="AC478" s="2">
        <f t="shared" si="37"/>
        <v>102</v>
      </c>
      <c r="AD478" s="2">
        <f>IF(AC478-Z478&gt;'Inputs and Outputs Part A'!$B$4,AC478-Z478-'Inputs and Outputs Part A'!$B$4,0)</f>
        <v>0</v>
      </c>
      <c r="AE478" s="2"/>
      <c r="AF478" t="s">
        <v>1103</v>
      </c>
      <c r="AG478" s="7">
        <v>44355</v>
      </c>
      <c r="AH478" s="2" t="s">
        <v>3</v>
      </c>
      <c r="AI478" s="2">
        <v>3</v>
      </c>
      <c r="AJ478" s="2">
        <v>103</v>
      </c>
      <c r="AK478" s="2">
        <v>102</v>
      </c>
      <c r="AL478" s="2">
        <f t="shared" si="38"/>
        <v>102</v>
      </c>
      <c r="AM478" s="2">
        <f>IF(AL478-AI478&gt;'Inputs and Outputs Part A'!$B$4,AL478-AI478-'Inputs and Outputs Part A'!$B$4,0)</f>
        <v>0</v>
      </c>
      <c r="AN478" s="8"/>
      <c r="AO478" t="s">
        <v>1103</v>
      </c>
      <c r="AP478" s="7">
        <v>44355</v>
      </c>
      <c r="AQ478" s="2" t="s">
        <v>3</v>
      </c>
      <c r="AR478" s="2">
        <v>3</v>
      </c>
      <c r="AS478" s="2">
        <v>103</v>
      </c>
      <c r="AT478" s="2">
        <v>102</v>
      </c>
      <c r="AU478" s="2">
        <f t="shared" si="39"/>
        <v>102</v>
      </c>
      <c r="AV478" s="2">
        <f>IF(AU478-AR478&gt;'Inputs and Outputs Part A'!$B$4,AU478-AR478-'Inputs and Outputs Part A'!$B$4,0)</f>
        <v>0</v>
      </c>
      <c r="AW478" s="2"/>
    </row>
    <row r="479" spans="1:49" x14ac:dyDescent="0.3">
      <c r="A479" s="6">
        <v>477</v>
      </c>
      <c r="B479" t="s">
        <v>1103</v>
      </c>
      <c r="C479" s="7">
        <v>44355</v>
      </c>
      <c r="D479" s="2" t="s">
        <v>2</v>
      </c>
      <c r="E479" s="2">
        <v>2</v>
      </c>
      <c r="F479" s="2">
        <v>102</v>
      </c>
      <c r="G479" s="2">
        <v>101</v>
      </c>
      <c r="H479">
        <f t="shared" si="35"/>
        <v>101</v>
      </c>
      <c r="I479">
        <f>IF(H479-E479&gt;'Inputs and Outputs Part A'!$B$4,H479-E479-'Inputs and Outputs Part A'!$B$4,0)</f>
        <v>0</v>
      </c>
      <c r="J479">
        <f>'Inputs and Outputs Part A'!$B$5*'Data Sheet B'!H479-'Inputs and Outputs Part A'!$B$6*'Data Sheet B'!I479</f>
        <v>4040</v>
      </c>
      <c r="L479" s="6">
        <v>477</v>
      </c>
      <c r="M479" t="s">
        <v>1103</v>
      </c>
      <c r="N479" s="7">
        <v>44355</v>
      </c>
      <c r="O479" s="2" t="s">
        <v>2</v>
      </c>
      <c r="P479" s="2">
        <v>2</v>
      </c>
      <c r="Q479" s="2">
        <v>102</v>
      </c>
      <c r="R479" s="2">
        <v>102</v>
      </c>
      <c r="S479" s="2">
        <f t="shared" si="36"/>
        <v>102</v>
      </c>
      <c r="T479" s="2">
        <f>IF(S479-P479&gt;'Inputs and Outputs Part A'!$B$4,S479-P479-'Inputs and Outputs Part A'!$B$4,0)</f>
        <v>0</v>
      </c>
      <c r="V479" s="6">
        <v>477</v>
      </c>
      <c r="W479" t="s">
        <v>1103</v>
      </c>
      <c r="X479" s="7">
        <v>44355</v>
      </c>
      <c r="Y479" s="2" t="s">
        <v>2</v>
      </c>
      <c r="Z479" s="2">
        <v>2</v>
      </c>
      <c r="AA479" s="2">
        <v>102</v>
      </c>
      <c r="AB479" s="2">
        <v>102</v>
      </c>
      <c r="AC479" s="2">
        <f t="shared" si="37"/>
        <v>102</v>
      </c>
      <c r="AD479" s="2">
        <f>IF(AC479-Z479&gt;'Inputs and Outputs Part A'!$B$4,AC479-Z479-'Inputs and Outputs Part A'!$B$4,0)</f>
        <v>0</v>
      </c>
      <c r="AE479" s="2"/>
      <c r="AF479" t="s">
        <v>1103</v>
      </c>
      <c r="AG479" s="7">
        <v>44355</v>
      </c>
      <c r="AH479" s="2" t="s">
        <v>2</v>
      </c>
      <c r="AI479" s="2">
        <v>2</v>
      </c>
      <c r="AJ479" s="2">
        <v>102</v>
      </c>
      <c r="AK479" s="2">
        <v>102</v>
      </c>
      <c r="AL479" s="2">
        <f t="shared" si="38"/>
        <v>102</v>
      </c>
      <c r="AM479" s="2">
        <f>IF(AL479-AI479&gt;'Inputs and Outputs Part A'!$B$4,AL479-AI479-'Inputs and Outputs Part A'!$B$4,0)</f>
        <v>0</v>
      </c>
      <c r="AN479" s="8"/>
      <c r="AO479" t="s">
        <v>1103</v>
      </c>
      <c r="AP479" s="7">
        <v>44355</v>
      </c>
      <c r="AQ479" s="2" t="s">
        <v>2</v>
      </c>
      <c r="AR479" s="2">
        <v>2</v>
      </c>
      <c r="AS479" s="2">
        <v>102</v>
      </c>
      <c r="AT479" s="2">
        <v>102</v>
      </c>
      <c r="AU479" s="2">
        <f t="shared" si="39"/>
        <v>102</v>
      </c>
      <c r="AV479" s="2">
        <f>IF(AU479-AR479&gt;'Inputs and Outputs Part A'!$B$4,AU479-AR479-'Inputs and Outputs Part A'!$B$4,0)</f>
        <v>0</v>
      </c>
      <c r="AW479" s="2"/>
    </row>
    <row r="480" spans="1:49" x14ac:dyDescent="0.3">
      <c r="A480" s="6">
        <v>478</v>
      </c>
      <c r="B480" t="s">
        <v>1102</v>
      </c>
      <c r="C480" s="7">
        <v>44356</v>
      </c>
      <c r="D480" s="2" t="s">
        <v>1</v>
      </c>
      <c r="E480" s="2">
        <v>3</v>
      </c>
      <c r="F480" s="2">
        <v>115</v>
      </c>
      <c r="G480" s="2">
        <v>101</v>
      </c>
      <c r="H480">
        <f t="shared" si="35"/>
        <v>101</v>
      </c>
      <c r="I480">
        <f>IF(H480-E480&gt;'Inputs and Outputs Part A'!$B$4,H480-E480-'Inputs and Outputs Part A'!$B$4,0)</f>
        <v>0</v>
      </c>
      <c r="J480">
        <f>'Inputs and Outputs Part A'!$B$5*'Data Sheet B'!H480-'Inputs and Outputs Part A'!$B$6*'Data Sheet B'!I480</f>
        <v>4040</v>
      </c>
      <c r="L480" s="6">
        <v>478</v>
      </c>
      <c r="M480" t="s">
        <v>1102</v>
      </c>
      <c r="N480" s="7">
        <v>44356</v>
      </c>
      <c r="O480" s="2" t="s">
        <v>1</v>
      </c>
      <c r="P480" s="2">
        <v>3</v>
      </c>
      <c r="Q480" s="2">
        <v>115</v>
      </c>
      <c r="R480" s="2">
        <v>102</v>
      </c>
      <c r="S480" s="2">
        <f t="shared" si="36"/>
        <v>102</v>
      </c>
      <c r="T480" s="2">
        <f>IF(S480-P480&gt;'Inputs and Outputs Part A'!$B$4,S480-P480-'Inputs and Outputs Part A'!$B$4,0)</f>
        <v>0</v>
      </c>
      <c r="V480" s="6">
        <v>478</v>
      </c>
      <c r="W480" t="s">
        <v>1102</v>
      </c>
      <c r="X480" s="7">
        <v>44356</v>
      </c>
      <c r="Y480" s="2" t="s">
        <v>1</v>
      </c>
      <c r="Z480" s="2">
        <v>3</v>
      </c>
      <c r="AA480" s="2">
        <v>115</v>
      </c>
      <c r="AB480" s="2">
        <v>102</v>
      </c>
      <c r="AC480" s="2">
        <f t="shared" si="37"/>
        <v>102</v>
      </c>
      <c r="AD480" s="2">
        <f>IF(AC480-Z480&gt;'Inputs and Outputs Part A'!$B$4,AC480-Z480-'Inputs and Outputs Part A'!$B$4,0)</f>
        <v>0</v>
      </c>
      <c r="AE480" s="2"/>
      <c r="AF480" t="s">
        <v>1102</v>
      </c>
      <c r="AG480" s="7">
        <v>44356</v>
      </c>
      <c r="AH480" s="2" t="s">
        <v>1</v>
      </c>
      <c r="AI480" s="2">
        <v>3</v>
      </c>
      <c r="AJ480" s="2">
        <v>115</v>
      </c>
      <c r="AK480" s="2">
        <v>102</v>
      </c>
      <c r="AL480" s="2">
        <f t="shared" si="38"/>
        <v>102</v>
      </c>
      <c r="AM480" s="2">
        <f>IF(AL480-AI480&gt;'Inputs and Outputs Part A'!$B$4,AL480-AI480-'Inputs and Outputs Part A'!$B$4,0)</f>
        <v>0</v>
      </c>
      <c r="AN480" s="8"/>
      <c r="AO480" t="s">
        <v>1102</v>
      </c>
      <c r="AP480" s="7">
        <v>44356</v>
      </c>
      <c r="AQ480" s="2" t="s">
        <v>1</v>
      </c>
      <c r="AR480" s="2">
        <v>3</v>
      </c>
      <c r="AS480" s="2">
        <v>115</v>
      </c>
      <c r="AT480" s="2">
        <v>102</v>
      </c>
      <c r="AU480" s="2">
        <f t="shared" si="39"/>
        <v>102</v>
      </c>
      <c r="AV480" s="2">
        <f>IF(AU480-AR480&gt;'Inputs and Outputs Part A'!$B$4,AU480-AR480-'Inputs and Outputs Part A'!$B$4,0)</f>
        <v>0</v>
      </c>
      <c r="AW480" s="2"/>
    </row>
    <row r="481" spans="1:49" x14ac:dyDescent="0.3">
      <c r="A481" s="6">
        <v>479</v>
      </c>
      <c r="B481" t="s">
        <v>1102</v>
      </c>
      <c r="C481" s="7">
        <v>44356</v>
      </c>
      <c r="D481" s="2" t="s">
        <v>3</v>
      </c>
      <c r="E481" s="2">
        <v>2</v>
      </c>
      <c r="F481" s="2">
        <v>97</v>
      </c>
      <c r="G481" s="2">
        <v>101</v>
      </c>
      <c r="H481">
        <f t="shared" si="35"/>
        <v>97</v>
      </c>
      <c r="I481">
        <f>IF(H481-E481&gt;'Inputs and Outputs Part A'!$B$4,H481-E481-'Inputs and Outputs Part A'!$B$4,0)</f>
        <v>0</v>
      </c>
      <c r="J481">
        <f>'Inputs and Outputs Part A'!$B$5*'Data Sheet B'!H481-'Inputs and Outputs Part A'!$B$6*'Data Sheet B'!I481</f>
        <v>3880</v>
      </c>
      <c r="L481" s="6">
        <v>479</v>
      </c>
      <c r="M481" t="s">
        <v>1102</v>
      </c>
      <c r="N481" s="7">
        <v>44356</v>
      </c>
      <c r="O481" s="2" t="s">
        <v>3</v>
      </c>
      <c r="P481" s="2">
        <v>2</v>
      </c>
      <c r="Q481" s="2">
        <v>97</v>
      </c>
      <c r="R481" s="2">
        <v>102</v>
      </c>
      <c r="S481" s="2">
        <f t="shared" si="36"/>
        <v>97</v>
      </c>
      <c r="T481" s="2">
        <f>IF(S481-P481&gt;'Inputs and Outputs Part A'!$B$4,S481-P481-'Inputs and Outputs Part A'!$B$4,0)</f>
        <v>0</v>
      </c>
      <c r="V481" s="6">
        <v>479</v>
      </c>
      <c r="W481" t="s">
        <v>1102</v>
      </c>
      <c r="X481" s="7">
        <v>44356</v>
      </c>
      <c r="Y481" s="2" t="s">
        <v>3</v>
      </c>
      <c r="Z481" s="2">
        <v>2</v>
      </c>
      <c r="AA481" s="2">
        <v>97</v>
      </c>
      <c r="AB481" s="2">
        <v>102</v>
      </c>
      <c r="AC481" s="2">
        <f t="shared" si="37"/>
        <v>97</v>
      </c>
      <c r="AD481" s="2">
        <f>IF(AC481-Z481&gt;'Inputs and Outputs Part A'!$B$4,AC481-Z481-'Inputs and Outputs Part A'!$B$4,0)</f>
        <v>0</v>
      </c>
      <c r="AE481" s="2"/>
      <c r="AF481" t="s">
        <v>1102</v>
      </c>
      <c r="AG481" s="7">
        <v>44356</v>
      </c>
      <c r="AH481" s="2" t="s">
        <v>3</v>
      </c>
      <c r="AI481" s="2">
        <v>2</v>
      </c>
      <c r="AJ481" s="2">
        <v>97</v>
      </c>
      <c r="AK481" s="2">
        <v>102</v>
      </c>
      <c r="AL481" s="2">
        <f t="shared" si="38"/>
        <v>97</v>
      </c>
      <c r="AM481" s="2">
        <f>IF(AL481-AI481&gt;'Inputs and Outputs Part A'!$B$4,AL481-AI481-'Inputs and Outputs Part A'!$B$4,0)</f>
        <v>0</v>
      </c>
      <c r="AN481" s="8"/>
      <c r="AO481" t="s">
        <v>1102</v>
      </c>
      <c r="AP481" s="7">
        <v>44356</v>
      </c>
      <c r="AQ481" s="2" t="s">
        <v>3</v>
      </c>
      <c r="AR481" s="2">
        <v>2</v>
      </c>
      <c r="AS481" s="2">
        <v>97</v>
      </c>
      <c r="AT481" s="2">
        <v>102</v>
      </c>
      <c r="AU481" s="2">
        <f t="shared" si="39"/>
        <v>97</v>
      </c>
      <c r="AV481" s="2">
        <f>IF(AU481-AR481&gt;'Inputs and Outputs Part A'!$B$4,AU481-AR481-'Inputs and Outputs Part A'!$B$4,0)</f>
        <v>0</v>
      </c>
      <c r="AW481" s="2"/>
    </row>
    <row r="482" spans="1:49" x14ac:dyDescent="0.3">
      <c r="A482" s="6">
        <v>480</v>
      </c>
      <c r="B482" t="s">
        <v>1102</v>
      </c>
      <c r="C482" s="7">
        <v>44356</v>
      </c>
      <c r="D482" s="2" t="s">
        <v>2</v>
      </c>
      <c r="E482" s="2">
        <v>0</v>
      </c>
      <c r="F482" s="2">
        <v>100</v>
      </c>
      <c r="G482" s="2">
        <v>101</v>
      </c>
      <c r="H482">
        <f t="shared" si="35"/>
        <v>100</v>
      </c>
      <c r="I482">
        <f>IF(H482-E482&gt;'Inputs and Outputs Part A'!$B$4,H482-E482-'Inputs and Outputs Part A'!$B$4,0)</f>
        <v>0</v>
      </c>
      <c r="J482">
        <f>'Inputs and Outputs Part A'!$B$5*'Data Sheet B'!H482-'Inputs and Outputs Part A'!$B$6*'Data Sheet B'!I482</f>
        <v>4000</v>
      </c>
      <c r="L482" s="6">
        <v>480</v>
      </c>
      <c r="M482" t="s">
        <v>1102</v>
      </c>
      <c r="N482" s="7">
        <v>44356</v>
      </c>
      <c r="O482" s="2" t="s">
        <v>2</v>
      </c>
      <c r="P482" s="2">
        <v>0</v>
      </c>
      <c r="Q482" s="2">
        <v>100</v>
      </c>
      <c r="R482" s="2">
        <v>102</v>
      </c>
      <c r="S482" s="2">
        <f t="shared" si="36"/>
        <v>100</v>
      </c>
      <c r="T482" s="2">
        <f>IF(S482-P482&gt;'Inputs and Outputs Part A'!$B$4,S482-P482-'Inputs and Outputs Part A'!$B$4,0)</f>
        <v>0</v>
      </c>
      <c r="V482" s="6">
        <v>480</v>
      </c>
      <c r="W482" t="s">
        <v>1102</v>
      </c>
      <c r="X482" s="7">
        <v>44356</v>
      </c>
      <c r="Y482" s="2" t="s">
        <v>2</v>
      </c>
      <c r="Z482" s="2">
        <v>0</v>
      </c>
      <c r="AA482" s="2">
        <v>100</v>
      </c>
      <c r="AB482" s="2">
        <v>102</v>
      </c>
      <c r="AC482" s="2">
        <f t="shared" si="37"/>
        <v>100</v>
      </c>
      <c r="AD482" s="2">
        <f>IF(AC482-Z482&gt;'Inputs and Outputs Part A'!$B$4,AC482-Z482-'Inputs and Outputs Part A'!$B$4,0)</f>
        <v>0</v>
      </c>
      <c r="AE482" s="2"/>
      <c r="AF482" t="s">
        <v>1102</v>
      </c>
      <c r="AG482" s="7">
        <v>44356</v>
      </c>
      <c r="AH482" s="2" t="s">
        <v>2</v>
      </c>
      <c r="AI482" s="2">
        <v>0</v>
      </c>
      <c r="AJ482" s="2">
        <v>100</v>
      </c>
      <c r="AK482" s="2">
        <v>102</v>
      </c>
      <c r="AL482" s="2">
        <f t="shared" si="38"/>
        <v>100</v>
      </c>
      <c r="AM482" s="2">
        <f>IF(AL482-AI482&gt;'Inputs and Outputs Part A'!$B$4,AL482-AI482-'Inputs and Outputs Part A'!$B$4,0)</f>
        <v>0</v>
      </c>
      <c r="AN482" s="8"/>
      <c r="AO482" t="s">
        <v>1102</v>
      </c>
      <c r="AP482" s="7">
        <v>44356</v>
      </c>
      <c r="AQ482" s="2" t="s">
        <v>2</v>
      </c>
      <c r="AR482" s="2">
        <v>0</v>
      </c>
      <c r="AS482" s="2">
        <v>100</v>
      </c>
      <c r="AT482" s="2">
        <v>102</v>
      </c>
      <c r="AU482" s="2">
        <f t="shared" si="39"/>
        <v>100</v>
      </c>
      <c r="AV482" s="2">
        <f>IF(AU482-AR482&gt;'Inputs and Outputs Part A'!$B$4,AU482-AR482-'Inputs and Outputs Part A'!$B$4,0)</f>
        <v>0</v>
      </c>
      <c r="AW482" s="2"/>
    </row>
    <row r="483" spans="1:49" x14ac:dyDescent="0.3">
      <c r="A483" s="6">
        <v>481</v>
      </c>
      <c r="B483" t="s">
        <v>1100</v>
      </c>
      <c r="C483" s="7">
        <v>44357</v>
      </c>
      <c r="D483" s="2" t="s">
        <v>1</v>
      </c>
      <c r="E483" s="2">
        <v>4</v>
      </c>
      <c r="F483" s="2">
        <v>103</v>
      </c>
      <c r="G483" s="2">
        <v>101</v>
      </c>
      <c r="H483">
        <f t="shared" si="35"/>
        <v>101</v>
      </c>
      <c r="I483">
        <f>IF(H483-E483&gt;'Inputs and Outputs Part A'!$B$4,H483-E483-'Inputs and Outputs Part A'!$B$4,0)</f>
        <v>0</v>
      </c>
      <c r="J483">
        <f>'Inputs and Outputs Part A'!$B$5*'Data Sheet B'!H483-'Inputs and Outputs Part A'!$B$6*'Data Sheet B'!I483</f>
        <v>4040</v>
      </c>
      <c r="L483" s="6">
        <v>481</v>
      </c>
      <c r="M483" t="s">
        <v>1100</v>
      </c>
      <c r="N483" s="7">
        <v>44357</v>
      </c>
      <c r="O483" s="2" t="s">
        <v>1</v>
      </c>
      <c r="P483" s="2">
        <v>4</v>
      </c>
      <c r="Q483" s="2">
        <v>103</v>
      </c>
      <c r="R483" s="2">
        <v>102</v>
      </c>
      <c r="S483" s="2">
        <f t="shared" si="36"/>
        <v>102</v>
      </c>
      <c r="T483" s="2">
        <f>IF(S483-P483&gt;'Inputs and Outputs Part A'!$B$4,S483-P483-'Inputs and Outputs Part A'!$B$4,0)</f>
        <v>0</v>
      </c>
      <c r="V483" s="6">
        <v>481</v>
      </c>
      <c r="W483" t="s">
        <v>1100</v>
      </c>
      <c r="X483" s="7">
        <v>44357</v>
      </c>
      <c r="Y483" s="2" t="s">
        <v>1</v>
      </c>
      <c r="Z483" s="2">
        <v>4</v>
      </c>
      <c r="AA483" s="2">
        <v>103</v>
      </c>
      <c r="AB483" s="2">
        <v>102</v>
      </c>
      <c r="AC483" s="2">
        <f t="shared" si="37"/>
        <v>102</v>
      </c>
      <c r="AD483" s="2">
        <f>IF(AC483-Z483&gt;'Inputs and Outputs Part A'!$B$4,AC483-Z483-'Inputs and Outputs Part A'!$B$4,0)</f>
        <v>0</v>
      </c>
      <c r="AE483" s="2"/>
      <c r="AF483" t="s">
        <v>1100</v>
      </c>
      <c r="AG483" s="7">
        <v>44357</v>
      </c>
      <c r="AH483" s="2" t="s">
        <v>1</v>
      </c>
      <c r="AI483" s="2">
        <v>4</v>
      </c>
      <c r="AJ483" s="2">
        <v>103</v>
      </c>
      <c r="AK483" s="2">
        <v>102</v>
      </c>
      <c r="AL483" s="2">
        <f t="shared" si="38"/>
        <v>102</v>
      </c>
      <c r="AM483" s="2">
        <f>IF(AL483-AI483&gt;'Inputs and Outputs Part A'!$B$4,AL483-AI483-'Inputs and Outputs Part A'!$B$4,0)</f>
        <v>0</v>
      </c>
      <c r="AN483" s="8"/>
      <c r="AO483" t="s">
        <v>1100</v>
      </c>
      <c r="AP483" s="7">
        <v>44357</v>
      </c>
      <c r="AQ483" s="2" t="s">
        <v>1</v>
      </c>
      <c r="AR483" s="2">
        <v>4</v>
      </c>
      <c r="AS483" s="2">
        <v>103</v>
      </c>
      <c r="AT483" s="2">
        <v>102</v>
      </c>
      <c r="AU483" s="2">
        <f t="shared" si="39"/>
        <v>102</v>
      </c>
      <c r="AV483" s="2">
        <f>IF(AU483-AR483&gt;'Inputs and Outputs Part A'!$B$4,AU483-AR483-'Inputs and Outputs Part A'!$B$4,0)</f>
        <v>0</v>
      </c>
      <c r="AW483" s="2"/>
    </row>
    <row r="484" spans="1:49" x14ac:dyDescent="0.3">
      <c r="A484" s="6">
        <v>482</v>
      </c>
      <c r="B484" t="s">
        <v>1100</v>
      </c>
      <c r="C484" s="7">
        <v>44357</v>
      </c>
      <c r="D484" s="2" t="s">
        <v>3</v>
      </c>
      <c r="E484" s="2">
        <v>3</v>
      </c>
      <c r="F484" s="2">
        <v>96</v>
      </c>
      <c r="G484" s="2">
        <v>101</v>
      </c>
      <c r="H484">
        <f t="shared" si="35"/>
        <v>96</v>
      </c>
      <c r="I484">
        <f>IF(H484-E484&gt;'Inputs and Outputs Part A'!$B$4,H484-E484-'Inputs and Outputs Part A'!$B$4,0)</f>
        <v>0</v>
      </c>
      <c r="J484">
        <f>'Inputs and Outputs Part A'!$B$5*'Data Sheet B'!H484-'Inputs and Outputs Part A'!$B$6*'Data Sheet B'!I484</f>
        <v>3840</v>
      </c>
      <c r="L484" s="6">
        <v>482</v>
      </c>
      <c r="M484" t="s">
        <v>1100</v>
      </c>
      <c r="N484" s="7">
        <v>44357</v>
      </c>
      <c r="O484" s="2" t="s">
        <v>3</v>
      </c>
      <c r="P484" s="2">
        <v>3</v>
      </c>
      <c r="Q484" s="2">
        <v>96</v>
      </c>
      <c r="R484" s="2">
        <v>102</v>
      </c>
      <c r="S484" s="2">
        <f t="shared" si="36"/>
        <v>96</v>
      </c>
      <c r="T484" s="2">
        <f>IF(S484-P484&gt;'Inputs and Outputs Part A'!$B$4,S484-P484-'Inputs and Outputs Part A'!$B$4,0)</f>
        <v>0</v>
      </c>
      <c r="V484" s="6">
        <v>482</v>
      </c>
      <c r="W484" t="s">
        <v>1100</v>
      </c>
      <c r="X484" s="7">
        <v>44357</v>
      </c>
      <c r="Y484" s="2" t="s">
        <v>3</v>
      </c>
      <c r="Z484" s="2">
        <v>3</v>
      </c>
      <c r="AA484" s="2">
        <v>96</v>
      </c>
      <c r="AB484" s="2">
        <v>102</v>
      </c>
      <c r="AC484" s="2">
        <f t="shared" si="37"/>
        <v>96</v>
      </c>
      <c r="AD484" s="2">
        <f>IF(AC484-Z484&gt;'Inputs and Outputs Part A'!$B$4,AC484-Z484-'Inputs and Outputs Part A'!$B$4,0)</f>
        <v>0</v>
      </c>
      <c r="AE484" s="2"/>
      <c r="AF484" t="s">
        <v>1100</v>
      </c>
      <c r="AG484" s="7">
        <v>44357</v>
      </c>
      <c r="AH484" s="2" t="s">
        <v>3</v>
      </c>
      <c r="AI484" s="2">
        <v>3</v>
      </c>
      <c r="AJ484" s="2">
        <v>96</v>
      </c>
      <c r="AK484" s="2">
        <v>102</v>
      </c>
      <c r="AL484" s="2">
        <f t="shared" si="38"/>
        <v>96</v>
      </c>
      <c r="AM484" s="2">
        <f>IF(AL484-AI484&gt;'Inputs and Outputs Part A'!$B$4,AL484-AI484-'Inputs and Outputs Part A'!$B$4,0)</f>
        <v>0</v>
      </c>
      <c r="AN484" s="8"/>
      <c r="AO484" t="s">
        <v>1100</v>
      </c>
      <c r="AP484" s="7">
        <v>44357</v>
      </c>
      <c r="AQ484" s="2" t="s">
        <v>3</v>
      </c>
      <c r="AR484" s="2">
        <v>3</v>
      </c>
      <c r="AS484" s="2">
        <v>96</v>
      </c>
      <c r="AT484" s="2">
        <v>102</v>
      </c>
      <c r="AU484" s="2">
        <f t="shared" si="39"/>
        <v>96</v>
      </c>
      <c r="AV484" s="2">
        <f>IF(AU484-AR484&gt;'Inputs and Outputs Part A'!$B$4,AU484-AR484-'Inputs and Outputs Part A'!$B$4,0)</f>
        <v>0</v>
      </c>
      <c r="AW484" s="2"/>
    </row>
    <row r="485" spans="1:49" x14ac:dyDescent="0.3">
      <c r="A485" s="6">
        <v>483</v>
      </c>
      <c r="B485" t="s">
        <v>1100</v>
      </c>
      <c r="C485" s="7">
        <v>44357</v>
      </c>
      <c r="D485" s="2" t="s">
        <v>2</v>
      </c>
      <c r="E485" s="2">
        <v>0</v>
      </c>
      <c r="F485" s="2">
        <v>98</v>
      </c>
      <c r="G485" s="2">
        <v>101</v>
      </c>
      <c r="H485">
        <f t="shared" si="35"/>
        <v>98</v>
      </c>
      <c r="I485">
        <f>IF(H485-E485&gt;'Inputs and Outputs Part A'!$B$4,H485-E485-'Inputs and Outputs Part A'!$B$4,0)</f>
        <v>0</v>
      </c>
      <c r="J485">
        <f>'Inputs and Outputs Part A'!$B$5*'Data Sheet B'!H485-'Inputs and Outputs Part A'!$B$6*'Data Sheet B'!I485</f>
        <v>3920</v>
      </c>
      <c r="L485" s="6">
        <v>483</v>
      </c>
      <c r="M485" t="s">
        <v>1100</v>
      </c>
      <c r="N485" s="7">
        <v>44357</v>
      </c>
      <c r="O485" s="2" t="s">
        <v>2</v>
      </c>
      <c r="P485" s="2">
        <v>0</v>
      </c>
      <c r="Q485" s="2">
        <v>98</v>
      </c>
      <c r="R485" s="2">
        <v>102</v>
      </c>
      <c r="S485" s="2">
        <f t="shared" si="36"/>
        <v>98</v>
      </c>
      <c r="T485" s="2">
        <f>IF(S485-P485&gt;'Inputs and Outputs Part A'!$B$4,S485-P485-'Inputs and Outputs Part A'!$B$4,0)</f>
        <v>0</v>
      </c>
      <c r="V485" s="6">
        <v>483</v>
      </c>
      <c r="W485" t="s">
        <v>1100</v>
      </c>
      <c r="X485" s="7">
        <v>44357</v>
      </c>
      <c r="Y485" s="2" t="s">
        <v>2</v>
      </c>
      <c r="Z485" s="2">
        <v>0</v>
      </c>
      <c r="AA485" s="2">
        <v>98</v>
      </c>
      <c r="AB485" s="2">
        <v>102</v>
      </c>
      <c r="AC485" s="2">
        <f t="shared" si="37"/>
        <v>98</v>
      </c>
      <c r="AD485" s="2">
        <f>IF(AC485-Z485&gt;'Inputs and Outputs Part A'!$B$4,AC485-Z485-'Inputs and Outputs Part A'!$B$4,0)</f>
        <v>0</v>
      </c>
      <c r="AE485" s="2"/>
      <c r="AF485" t="s">
        <v>1100</v>
      </c>
      <c r="AG485" s="7">
        <v>44357</v>
      </c>
      <c r="AH485" s="2" t="s">
        <v>2</v>
      </c>
      <c r="AI485" s="2">
        <v>0</v>
      </c>
      <c r="AJ485" s="2">
        <v>98</v>
      </c>
      <c r="AK485" s="2">
        <v>102</v>
      </c>
      <c r="AL485" s="2">
        <f t="shared" si="38"/>
        <v>98</v>
      </c>
      <c r="AM485" s="2">
        <f>IF(AL485-AI485&gt;'Inputs and Outputs Part A'!$B$4,AL485-AI485-'Inputs and Outputs Part A'!$B$4,0)</f>
        <v>0</v>
      </c>
      <c r="AN485" s="8"/>
      <c r="AO485" t="s">
        <v>1100</v>
      </c>
      <c r="AP485" s="7">
        <v>44357</v>
      </c>
      <c r="AQ485" s="2" t="s">
        <v>2</v>
      </c>
      <c r="AR485" s="2">
        <v>0</v>
      </c>
      <c r="AS485" s="2">
        <v>98</v>
      </c>
      <c r="AT485" s="2">
        <v>102</v>
      </c>
      <c r="AU485" s="2">
        <f t="shared" si="39"/>
        <v>98</v>
      </c>
      <c r="AV485" s="2">
        <f>IF(AU485-AR485&gt;'Inputs and Outputs Part A'!$B$4,AU485-AR485-'Inputs and Outputs Part A'!$B$4,0)</f>
        <v>0</v>
      </c>
      <c r="AW485" s="2"/>
    </row>
    <row r="486" spans="1:49" x14ac:dyDescent="0.3">
      <c r="A486" s="6">
        <v>484</v>
      </c>
      <c r="B486" t="s">
        <v>1101</v>
      </c>
      <c r="C486" s="7">
        <v>44358</v>
      </c>
      <c r="D486" s="2" t="s">
        <v>1</v>
      </c>
      <c r="E486" s="2">
        <v>2</v>
      </c>
      <c r="F486" s="2">
        <v>105</v>
      </c>
      <c r="G486" s="2">
        <v>101</v>
      </c>
      <c r="H486">
        <f t="shared" si="35"/>
        <v>101</v>
      </c>
      <c r="I486">
        <f>IF(H486-E486&gt;'Inputs and Outputs Part A'!$B$4,H486-E486-'Inputs and Outputs Part A'!$B$4,0)</f>
        <v>0</v>
      </c>
      <c r="J486">
        <f>'Inputs and Outputs Part A'!$B$5*'Data Sheet B'!H486-'Inputs and Outputs Part A'!$B$6*'Data Sheet B'!I486</f>
        <v>4040</v>
      </c>
      <c r="L486" s="6">
        <v>484</v>
      </c>
      <c r="M486" t="s">
        <v>1101</v>
      </c>
      <c r="N486" s="7">
        <v>44358</v>
      </c>
      <c r="O486" s="2" t="s">
        <v>1</v>
      </c>
      <c r="P486" s="2">
        <v>2</v>
      </c>
      <c r="Q486" s="2">
        <v>105</v>
      </c>
      <c r="R486" s="2">
        <v>102</v>
      </c>
      <c r="S486" s="2">
        <f t="shared" si="36"/>
        <v>102</v>
      </c>
      <c r="T486" s="2">
        <f>IF(S486-P486&gt;'Inputs and Outputs Part A'!$B$4,S486-P486-'Inputs and Outputs Part A'!$B$4,0)</f>
        <v>0</v>
      </c>
      <c r="V486" s="6">
        <v>484</v>
      </c>
      <c r="W486" t="s">
        <v>1101</v>
      </c>
      <c r="X486" s="7">
        <v>44358</v>
      </c>
      <c r="Y486" s="2" t="s">
        <v>1</v>
      </c>
      <c r="Z486" s="2">
        <v>2</v>
      </c>
      <c r="AA486" s="2">
        <v>105</v>
      </c>
      <c r="AB486" s="2">
        <v>102</v>
      </c>
      <c r="AC486" s="2">
        <f t="shared" si="37"/>
        <v>102</v>
      </c>
      <c r="AD486" s="2">
        <f>IF(AC486-Z486&gt;'Inputs and Outputs Part A'!$B$4,AC486-Z486-'Inputs and Outputs Part A'!$B$4,0)</f>
        <v>0</v>
      </c>
      <c r="AE486" s="2"/>
      <c r="AF486" t="s">
        <v>1101</v>
      </c>
      <c r="AG486" s="7">
        <v>44358</v>
      </c>
      <c r="AH486" s="2" t="s">
        <v>1</v>
      </c>
      <c r="AI486" s="2">
        <v>2</v>
      </c>
      <c r="AJ486" s="2">
        <v>105</v>
      </c>
      <c r="AK486" s="2">
        <v>102</v>
      </c>
      <c r="AL486" s="2">
        <f t="shared" si="38"/>
        <v>102</v>
      </c>
      <c r="AM486" s="2">
        <f>IF(AL486-AI486&gt;'Inputs and Outputs Part A'!$B$4,AL486-AI486-'Inputs and Outputs Part A'!$B$4,0)</f>
        <v>0</v>
      </c>
      <c r="AN486" s="8"/>
      <c r="AO486" t="s">
        <v>1101</v>
      </c>
      <c r="AP486" s="7">
        <v>44358</v>
      </c>
      <c r="AQ486" s="2" t="s">
        <v>1</v>
      </c>
      <c r="AR486" s="2">
        <v>2</v>
      </c>
      <c r="AS486" s="2">
        <v>105</v>
      </c>
      <c r="AT486" s="2">
        <v>102</v>
      </c>
      <c r="AU486" s="2">
        <f t="shared" si="39"/>
        <v>102</v>
      </c>
      <c r="AV486" s="2">
        <f>IF(AU486-AR486&gt;'Inputs and Outputs Part A'!$B$4,AU486-AR486-'Inputs and Outputs Part A'!$B$4,0)</f>
        <v>0</v>
      </c>
      <c r="AW486" s="2"/>
    </row>
    <row r="487" spans="1:49" x14ac:dyDescent="0.3">
      <c r="A487" s="6">
        <v>485</v>
      </c>
      <c r="B487" t="s">
        <v>1101</v>
      </c>
      <c r="C487" s="7">
        <v>44358</v>
      </c>
      <c r="D487" s="2" t="s">
        <v>3</v>
      </c>
      <c r="E487" s="2">
        <v>3</v>
      </c>
      <c r="F487" s="2">
        <v>103</v>
      </c>
      <c r="G487" s="2">
        <v>101</v>
      </c>
      <c r="H487">
        <f t="shared" si="35"/>
        <v>101</v>
      </c>
      <c r="I487">
        <f>IF(H487-E487&gt;'Inputs and Outputs Part A'!$B$4,H487-E487-'Inputs and Outputs Part A'!$B$4,0)</f>
        <v>0</v>
      </c>
      <c r="J487">
        <f>'Inputs and Outputs Part A'!$B$5*'Data Sheet B'!H487-'Inputs and Outputs Part A'!$B$6*'Data Sheet B'!I487</f>
        <v>4040</v>
      </c>
      <c r="L487" s="6">
        <v>485</v>
      </c>
      <c r="M487" t="s">
        <v>1101</v>
      </c>
      <c r="N487" s="7">
        <v>44358</v>
      </c>
      <c r="O487" s="2" t="s">
        <v>3</v>
      </c>
      <c r="P487" s="2">
        <v>3</v>
      </c>
      <c r="Q487" s="2">
        <v>103</v>
      </c>
      <c r="R487" s="2">
        <v>102</v>
      </c>
      <c r="S487" s="2">
        <f t="shared" si="36"/>
        <v>102</v>
      </c>
      <c r="T487" s="2">
        <f>IF(S487-P487&gt;'Inputs and Outputs Part A'!$B$4,S487-P487-'Inputs and Outputs Part A'!$B$4,0)</f>
        <v>0</v>
      </c>
      <c r="V487" s="6">
        <v>485</v>
      </c>
      <c r="W487" t="s">
        <v>1101</v>
      </c>
      <c r="X487" s="7">
        <v>44358</v>
      </c>
      <c r="Y487" s="2" t="s">
        <v>3</v>
      </c>
      <c r="Z487" s="2">
        <v>3</v>
      </c>
      <c r="AA487" s="2">
        <v>103</v>
      </c>
      <c r="AB487" s="2">
        <v>102</v>
      </c>
      <c r="AC487" s="2">
        <f t="shared" si="37"/>
        <v>102</v>
      </c>
      <c r="AD487" s="2">
        <f>IF(AC487-Z487&gt;'Inputs and Outputs Part A'!$B$4,AC487-Z487-'Inputs and Outputs Part A'!$B$4,0)</f>
        <v>0</v>
      </c>
      <c r="AE487" s="2"/>
      <c r="AF487" t="s">
        <v>1101</v>
      </c>
      <c r="AG487" s="7">
        <v>44358</v>
      </c>
      <c r="AH487" s="2" t="s">
        <v>3</v>
      </c>
      <c r="AI487" s="2">
        <v>3</v>
      </c>
      <c r="AJ487" s="2">
        <v>103</v>
      </c>
      <c r="AK487" s="2">
        <v>102</v>
      </c>
      <c r="AL487" s="2">
        <f t="shared" si="38"/>
        <v>102</v>
      </c>
      <c r="AM487" s="2">
        <f>IF(AL487-AI487&gt;'Inputs and Outputs Part A'!$B$4,AL487-AI487-'Inputs and Outputs Part A'!$B$4,0)</f>
        <v>0</v>
      </c>
      <c r="AN487" s="8"/>
      <c r="AO487" t="s">
        <v>1101</v>
      </c>
      <c r="AP487" s="7">
        <v>44358</v>
      </c>
      <c r="AQ487" s="2" t="s">
        <v>3</v>
      </c>
      <c r="AR487" s="2">
        <v>3</v>
      </c>
      <c r="AS487" s="2">
        <v>103</v>
      </c>
      <c r="AT487" s="2">
        <v>102</v>
      </c>
      <c r="AU487" s="2">
        <f t="shared" si="39"/>
        <v>102</v>
      </c>
      <c r="AV487" s="2">
        <f>IF(AU487-AR487&gt;'Inputs and Outputs Part A'!$B$4,AU487-AR487-'Inputs and Outputs Part A'!$B$4,0)</f>
        <v>0</v>
      </c>
      <c r="AW487" s="2"/>
    </row>
    <row r="488" spans="1:49" x14ac:dyDescent="0.3">
      <c r="A488" s="6">
        <v>486</v>
      </c>
      <c r="B488" t="s">
        <v>1101</v>
      </c>
      <c r="C488" s="7">
        <v>44358</v>
      </c>
      <c r="D488" s="2" t="s">
        <v>2</v>
      </c>
      <c r="E488" s="2">
        <v>0</v>
      </c>
      <c r="F488" s="2">
        <v>99</v>
      </c>
      <c r="G488" s="2">
        <v>101</v>
      </c>
      <c r="H488">
        <f t="shared" si="35"/>
        <v>99</v>
      </c>
      <c r="I488">
        <f>IF(H488-E488&gt;'Inputs and Outputs Part A'!$B$4,H488-E488-'Inputs and Outputs Part A'!$B$4,0)</f>
        <v>0</v>
      </c>
      <c r="J488">
        <f>'Inputs and Outputs Part A'!$B$5*'Data Sheet B'!H488-'Inputs and Outputs Part A'!$B$6*'Data Sheet B'!I488</f>
        <v>3960</v>
      </c>
      <c r="L488" s="6">
        <v>486</v>
      </c>
      <c r="M488" t="s">
        <v>1101</v>
      </c>
      <c r="N488" s="7">
        <v>44358</v>
      </c>
      <c r="O488" s="2" t="s">
        <v>2</v>
      </c>
      <c r="P488" s="2">
        <v>0</v>
      </c>
      <c r="Q488" s="2">
        <v>99</v>
      </c>
      <c r="R488" s="2">
        <v>102</v>
      </c>
      <c r="S488" s="2">
        <f t="shared" si="36"/>
        <v>99</v>
      </c>
      <c r="T488" s="2">
        <f>IF(S488-P488&gt;'Inputs and Outputs Part A'!$B$4,S488-P488-'Inputs and Outputs Part A'!$B$4,0)</f>
        <v>0</v>
      </c>
      <c r="V488" s="6">
        <v>486</v>
      </c>
      <c r="W488" t="s">
        <v>1101</v>
      </c>
      <c r="X488" s="7">
        <v>44358</v>
      </c>
      <c r="Y488" s="2" t="s">
        <v>2</v>
      </c>
      <c r="Z488" s="2">
        <v>0</v>
      </c>
      <c r="AA488" s="2">
        <v>99</v>
      </c>
      <c r="AB488" s="2">
        <v>102</v>
      </c>
      <c r="AC488" s="2">
        <f t="shared" si="37"/>
        <v>99</v>
      </c>
      <c r="AD488" s="2">
        <f>IF(AC488-Z488&gt;'Inputs and Outputs Part A'!$B$4,AC488-Z488-'Inputs and Outputs Part A'!$B$4,0)</f>
        <v>0</v>
      </c>
      <c r="AE488" s="2"/>
      <c r="AF488" t="s">
        <v>1101</v>
      </c>
      <c r="AG488" s="7">
        <v>44358</v>
      </c>
      <c r="AH488" s="2" t="s">
        <v>2</v>
      </c>
      <c r="AI488" s="2">
        <v>0</v>
      </c>
      <c r="AJ488" s="2">
        <v>99</v>
      </c>
      <c r="AK488" s="2">
        <v>102</v>
      </c>
      <c r="AL488" s="2">
        <f t="shared" si="38"/>
        <v>99</v>
      </c>
      <c r="AM488" s="2">
        <f>IF(AL488-AI488&gt;'Inputs and Outputs Part A'!$B$4,AL488-AI488-'Inputs and Outputs Part A'!$B$4,0)</f>
        <v>0</v>
      </c>
      <c r="AN488" s="8"/>
      <c r="AO488" t="s">
        <v>1101</v>
      </c>
      <c r="AP488" s="7">
        <v>44358</v>
      </c>
      <c r="AQ488" s="2" t="s">
        <v>2</v>
      </c>
      <c r="AR488" s="2">
        <v>0</v>
      </c>
      <c r="AS488" s="2">
        <v>99</v>
      </c>
      <c r="AT488" s="2">
        <v>102</v>
      </c>
      <c r="AU488" s="2">
        <f t="shared" si="39"/>
        <v>99</v>
      </c>
      <c r="AV488" s="2">
        <f>IF(AU488-AR488&gt;'Inputs and Outputs Part A'!$B$4,AU488-AR488-'Inputs and Outputs Part A'!$B$4,0)</f>
        <v>0</v>
      </c>
      <c r="AW488" s="2"/>
    </row>
    <row r="489" spans="1:49" x14ac:dyDescent="0.3">
      <c r="A489" s="6">
        <v>487</v>
      </c>
      <c r="B489" t="s">
        <v>1106</v>
      </c>
      <c r="C489" s="7">
        <v>44359</v>
      </c>
      <c r="D489" s="2" t="s">
        <v>1</v>
      </c>
      <c r="E489" s="2">
        <v>5</v>
      </c>
      <c r="F489" s="2">
        <v>104</v>
      </c>
      <c r="G489" s="2">
        <v>101</v>
      </c>
      <c r="H489">
        <f t="shared" si="35"/>
        <v>101</v>
      </c>
      <c r="I489">
        <f>IF(H489-E489&gt;'Inputs and Outputs Part A'!$B$4,H489-E489-'Inputs and Outputs Part A'!$B$4,0)</f>
        <v>0</v>
      </c>
      <c r="J489">
        <f>'Inputs and Outputs Part A'!$B$5*'Data Sheet B'!H489-'Inputs and Outputs Part A'!$B$6*'Data Sheet B'!I489</f>
        <v>4040</v>
      </c>
      <c r="L489" s="6">
        <v>487</v>
      </c>
      <c r="M489" t="s">
        <v>1106</v>
      </c>
      <c r="N489" s="7">
        <v>44359</v>
      </c>
      <c r="O489" s="2" t="s">
        <v>1</v>
      </c>
      <c r="P489" s="2">
        <v>5</v>
      </c>
      <c r="Q489" s="2">
        <v>104</v>
      </c>
      <c r="R489" s="2">
        <v>102</v>
      </c>
      <c r="S489" s="2">
        <f t="shared" si="36"/>
        <v>102</v>
      </c>
      <c r="T489" s="2">
        <f>IF(S489-P489&gt;'Inputs and Outputs Part A'!$B$4,S489-P489-'Inputs and Outputs Part A'!$B$4,0)</f>
        <v>0</v>
      </c>
      <c r="V489" s="6">
        <v>487</v>
      </c>
      <c r="W489" t="s">
        <v>1106</v>
      </c>
      <c r="X489" s="7">
        <v>44359</v>
      </c>
      <c r="Y489" s="2" t="s">
        <v>1</v>
      </c>
      <c r="Z489" s="2">
        <v>5</v>
      </c>
      <c r="AA489" s="2">
        <v>104</v>
      </c>
      <c r="AB489" s="2">
        <v>102</v>
      </c>
      <c r="AC489" s="2">
        <f t="shared" si="37"/>
        <v>102</v>
      </c>
      <c r="AD489" s="2">
        <f>IF(AC489-Z489&gt;'Inputs and Outputs Part A'!$B$4,AC489-Z489-'Inputs and Outputs Part A'!$B$4,0)</f>
        <v>0</v>
      </c>
      <c r="AE489" s="2"/>
      <c r="AF489" t="s">
        <v>1106</v>
      </c>
      <c r="AG489" s="7">
        <v>44359</v>
      </c>
      <c r="AH489" s="2" t="s">
        <v>1</v>
      </c>
      <c r="AI489" s="2">
        <v>5</v>
      </c>
      <c r="AJ489" s="2">
        <v>104</v>
      </c>
      <c r="AK489" s="2">
        <v>102</v>
      </c>
      <c r="AL489" s="2">
        <f t="shared" si="38"/>
        <v>102</v>
      </c>
      <c r="AM489" s="2">
        <f>IF(AL489-AI489&gt;'Inputs and Outputs Part A'!$B$4,AL489-AI489-'Inputs and Outputs Part A'!$B$4,0)</f>
        <v>0</v>
      </c>
      <c r="AN489" s="8"/>
      <c r="AO489" t="s">
        <v>1106</v>
      </c>
      <c r="AP489" s="7">
        <v>44359</v>
      </c>
      <c r="AQ489" s="2" t="s">
        <v>1</v>
      </c>
      <c r="AR489" s="2">
        <v>5</v>
      </c>
      <c r="AS489" s="2">
        <v>104</v>
      </c>
      <c r="AT489" s="2">
        <v>102</v>
      </c>
      <c r="AU489" s="2">
        <f t="shared" si="39"/>
        <v>102</v>
      </c>
      <c r="AV489" s="2">
        <f>IF(AU489-AR489&gt;'Inputs and Outputs Part A'!$B$4,AU489-AR489-'Inputs and Outputs Part A'!$B$4,0)</f>
        <v>0</v>
      </c>
      <c r="AW489" s="2"/>
    </row>
    <row r="490" spans="1:49" x14ac:dyDescent="0.3">
      <c r="A490" s="6">
        <v>488</v>
      </c>
      <c r="B490" t="s">
        <v>1106</v>
      </c>
      <c r="C490" s="7">
        <v>44359</v>
      </c>
      <c r="D490" s="2" t="s">
        <v>3</v>
      </c>
      <c r="E490" s="2">
        <v>1</v>
      </c>
      <c r="F490" s="2">
        <v>107</v>
      </c>
      <c r="G490" s="2">
        <v>101</v>
      </c>
      <c r="H490">
        <f t="shared" si="35"/>
        <v>101</v>
      </c>
      <c r="I490">
        <f>IF(H490-E490&gt;'Inputs and Outputs Part A'!$B$4,H490-E490-'Inputs and Outputs Part A'!$B$4,0)</f>
        <v>0</v>
      </c>
      <c r="J490">
        <f>'Inputs and Outputs Part A'!$B$5*'Data Sheet B'!H490-'Inputs and Outputs Part A'!$B$6*'Data Sheet B'!I490</f>
        <v>4040</v>
      </c>
      <c r="L490" s="6">
        <v>488</v>
      </c>
      <c r="M490" t="s">
        <v>1106</v>
      </c>
      <c r="N490" s="7">
        <v>44359</v>
      </c>
      <c r="O490" s="2" t="s">
        <v>3</v>
      </c>
      <c r="P490" s="2">
        <v>1</v>
      </c>
      <c r="Q490" s="2">
        <v>107</v>
      </c>
      <c r="R490" s="2">
        <v>102</v>
      </c>
      <c r="S490" s="2">
        <f t="shared" si="36"/>
        <v>102</v>
      </c>
      <c r="T490" s="2">
        <f>IF(S490-P490&gt;'Inputs and Outputs Part A'!$B$4,S490-P490-'Inputs and Outputs Part A'!$B$4,0)</f>
        <v>1</v>
      </c>
      <c r="V490" s="6">
        <v>488</v>
      </c>
      <c r="W490" t="s">
        <v>1106</v>
      </c>
      <c r="X490" s="7">
        <v>44359</v>
      </c>
      <c r="Y490" s="2" t="s">
        <v>3</v>
      </c>
      <c r="Z490" s="2">
        <v>1</v>
      </c>
      <c r="AA490" s="2">
        <v>107</v>
      </c>
      <c r="AB490" s="2">
        <v>102</v>
      </c>
      <c r="AC490" s="2">
        <f t="shared" si="37"/>
        <v>102</v>
      </c>
      <c r="AD490" s="2">
        <f>IF(AC490-Z490&gt;'Inputs and Outputs Part A'!$B$4,AC490-Z490-'Inputs and Outputs Part A'!$B$4,0)</f>
        <v>1</v>
      </c>
      <c r="AE490" s="2"/>
      <c r="AF490" t="s">
        <v>1106</v>
      </c>
      <c r="AG490" s="7">
        <v>44359</v>
      </c>
      <c r="AH490" s="2" t="s">
        <v>3</v>
      </c>
      <c r="AI490" s="2">
        <v>1</v>
      </c>
      <c r="AJ490" s="2">
        <v>107</v>
      </c>
      <c r="AK490" s="2">
        <v>102</v>
      </c>
      <c r="AL490" s="2">
        <f t="shared" si="38"/>
        <v>102</v>
      </c>
      <c r="AM490" s="2">
        <f>IF(AL490-AI490&gt;'Inputs and Outputs Part A'!$B$4,AL490-AI490-'Inputs and Outputs Part A'!$B$4,0)</f>
        <v>1</v>
      </c>
      <c r="AN490" s="8"/>
      <c r="AO490" t="s">
        <v>1106</v>
      </c>
      <c r="AP490" s="7">
        <v>44359</v>
      </c>
      <c r="AQ490" s="2" t="s">
        <v>3</v>
      </c>
      <c r="AR490" s="2">
        <v>1</v>
      </c>
      <c r="AS490" s="2">
        <v>107</v>
      </c>
      <c r="AT490" s="2">
        <v>102</v>
      </c>
      <c r="AU490" s="2">
        <f t="shared" si="39"/>
        <v>102</v>
      </c>
      <c r="AV490" s="2">
        <f>IF(AU490-AR490&gt;'Inputs and Outputs Part A'!$B$4,AU490-AR490-'Inputs and Outputs Part A'!$B$4,0)</f>
        <v>1</v>
      </c>
      <c r="AW490" s="2"/>
    </row>
    <row r="491" spans="1:49" x14ac:dyDescent="0.3">
      <c r="A491" s="6">
        <v>489</v>
      </c>
      <c r="B491" t="s">
        <v>1106</v>
      </c>
      <c r="C491" s="7">
        <v>44359</v>
      </c>
      <c r="D491" s="2" t="s">
        <v>2</v>
      </c>
      <c r="E491" s="2">
        <v>0</v>
      </c>
      <c r="F491" s="2">
        <v>106</v>
      </c>
      <c r="G491" s="2">
        <v>101</v>
      </c>
      <c r="H491">
        <f t="shared" si="35"/>
        <v>101</v>
      </c>
      <c r="I491">
        <f>IF(H491-E491&gt;'Inputs and Outputs Part A'!$B$4,H491-E491-'Inputs and Outputs Part A'!$B$4,0)</f>
        <v>1</v>
      </c>
      <c r="J491">
        <f>'Inputs and Outputs Part A'!$B$5*'Data Sheet B'!H491-'Inputs and Outputs Part A'!$B$6*'Data Sheet B'!I491</f>
        <v>3940</v>
      </c>
      <c r="L491" s="6">
        <v>489</v>
      </c>
      <c r="M491" t="s">
        <v>1106</v>
      </c>
      <c r="N491" s="7">
        <v>44359</v>
      </c>
      <c r="O491" s="2" t="s">
        <v>2</v>
      </c>
      <c r="P491" s="2">
        <v>0</v>
      </c>
      <c r="Q491" s="2">
        <v>106</v>
      </c>
      <c r="R491" s="2">
        <v>102</v>
      </c>
      <c r="S491" s="2">
        <f t="shared" si="36"/>
        <v>102</v>
      </c>
      <c r="T491" s="2">
        <f>IF(S491-P491&gt;'Inputs and Outputs Part A'!$B$4,S491-P491-'Inputs and Outputs Part A'!$B$4,0)</f>
        <v>2</v>
      </c>
      <c r="V491" s="6">
        <v>489</v>
      </c>
      <c r="W491" t="s">
        <v>1106</v>
      </c>
      <c r="X491" s="7">
        <v>44359</v>
      </c>
      <c r="Y491" s="2" t="s">
        <v>2</v>
      </c>
      <c r="Z491" s="2">
        <v>0</v>
      </c>
      <c r="AA491" s="2">
        <v>106</v>
      </c>
      <c r="AB491" s="2">
        <v>102</v>
      </c>
      <c r="AC491" s="2">
        <f t="shared" si="37"/>
        <v>102</v>
      </c>
      <c r="AD491" s="2">
        <f>IF(AC491-Z491&gt;'Inputs and Outputs Part A'!$B$4,AC491-Z491-'Inputs and Outputs Part A'!$B$4,0)</f>
        <v>2</v>
      </c>
      <c r="AE491" s="2"/>
      <c r="AF491" t="s">
        <v>1106</v>
      </c>
      <c r="AG491" s="7">
        <v>44359</v>
      </c>
      <c r="AH491" s="2" t="s">
        <v>2</v>
      </c>
      <c r="AI491" s="2">
        <v>0</v>
      </c>
      <c r="AJ491" s="2">
        <v>106</v>
      </c>
      <c r="AK491" s="2">
        <v>102</v>
      </c>
      <c r="AL491" s="2">
        <f t="shared" si="38"/>
        <v>102</v>
      </c>
      <c r="AM491" s="2">
        <f>IF(AL491-AI491&gt;'Inputs and Outputs Part A'!$B$4,AL491-AI491-'Inputs and Outputs Part A'!$B$4,0)</f>
        <v>2</v>
      </c>
      <c r="AN491" s="8"/>
      <c r="AO491" t="s">
        <v>1106</v>
      </c>
      <c r="AP491" s="7">
        <v>44359</v>
      </c>
      <c r="AQ491" s="2" t="s">
        <v>2</v>
      </c>
      <c r="AR491" s="2">
        <v>0</v>
      </c>
      <c r="AS491" s="2">
        <v>106</v>
      </c>
      <c r="AT491" s="2">
        <v>102</v>
      </c>
      <c r="AU491" s="2">
        <f t="shared" si="39"/>
        <v>102</v>
      </c>
      <c r="AV491" s="2">
        <f>IF(AU491-AR491&gt;'Inputs and Outputs Part A'!$B$4,AU491-AR491-'Inputs and Outputs Part A'!$B$4,0)</f>
        <v>2</v>
      </c>
      <c r="AW491" s="2"/>
    </row>
    <row r="492" spans="1:49" x14ac:dyDescent="0.3">
      <c r="A492" s="6">
        <v>490</v>
      </c>
      <c r="B492" t="s">
        <v>1105</v>
      </c>
      <c r="C492" s="7">
        <v>44360</v>
      </c>
      <c r="D492" s="2" t="s">
        <v>1</v>
      </c>
      <c r="E492" s="2">
        <v>3</v>
      </c>
      <c r="F492" s="2">
        <v>101</v>
      </c>
      <c r="G492" s="2">
        <v>101</v>
      </c>
      <c r="H492">
        <f t="shared" si="35"/>
        <v>101</v>
      </c>
      <c r="I492">
        <f>IF(H492-E492&gt;'Inputs and Outputs Part A'!$B$4,H492-E492-'Inputs and Outputs Part A'!$B$4,0)</f>
        <v>0</v>
      </c>
      <c r="J492">
        <f>'Inputs and Outputs Part A'!$B$5*'Data Sheet B'!H492-'Inputs and Outputs Part A'!$B$6*'Data Sheet B'!I492</f>
        <v>4040</v>
      </c>
      <c r="L492" s="6">
        <v>490</v>
      </c>
      <c r="M492" t="s">
        <v>1105</v>
      </c>
      <c r="N492" s="7">
        <v>44360</v>
      </c>
      <c r="O492" s="2" t="s">
        <v>1</v>
      </c>
      <c r="P492" s="2">
        <v>3</v>
      </c>
      <c r="Q492" s="2">
        <v>101</v>
      </c>
      <c r="R492" s="2">
        <v>102</v>
      </c>
      <c r="S492" s="2">
        <f t="shared" si="36"/>
        <v>101</v>
      </c>
      <c r="T492" s="2">
        <f>IF(S492-P492&gt;'Inputs and Outputs Part A'!$B$4,S492-P492-'Inputs and Outputs Part A'!$B$4,0)</f>
        <v>0</v>
      </c>
      <c r="V492" s="6">
        <v>490</v>
      </c>
      <c r="W492" t="s">
        <v>1105</v>
      </c>
      <c r="X492" s="7">
        <v>44360</v>
      </c>
      <c r="Y492" s="2" t="s">
        <v>1</v>
      </c>
      <c r="Z492" s="2">
        <v>3</v>
      </c>
      <c r="AA492" s="2">
        <v>101</v>
      </c>
      <c r="AB492" s="2">
        <v>102</v>
      </c>
      <c r="AC492" s="2">
        <f t="shared" si="37"/>
        <v>101</v>
      </c>
      <c r="AD492" s="2">
        <f>IF(AC492-Z492&gt;'Inputs and Outputs Part A'!$B$4,AC492-Z492-'Inputs and Outputs Part A'!$B$4,0)</f>
        <v>0</v>
      </c>
      <c r="AE492" s="2"/>
      <c r="AF492" t="s">
        <v>1105</v>
      </c>
      <c r="AG492" s="7">
        <v>44360</v>
      </c>
      <c r="AH492" s="2" t="s">
        <v>1</v>
      </c>
      <c r="AI492" s="2">
        <v>3</v>
      </c>
      <c r="AJ492" s="2">
        <v>101</v>
      </c>
      <c r="AK492" s="2">
        <v>102</v>
      </c>
      <c r="AL492" s="2">
        <f t="shared" si="38"/>
        <v>101</v>
      </c>
      <c r="AM492" s="2">
        <f>IF(AL492-AI492&gt;'Inputs and Outputs Part A'!$B$4,AL492-AI492-'Inputs and Outputs Part A'!$B$4,0)</f>
        <v>0</v>
      </c>
      <c r="AN492" s="8"/>
      <c r="AO492" t="s">
        <v>1105</v>
      </c>
      <c r="AP492" s="7">
        <v>44360</v>
      </c>
      <c r="AQ492" s="2" t="s">
        <v>1</v>
      </c>
      <c r="AR492" s="2">
        <v>3</v>
      </c>
      <c r="AS492" s="2">
        <v>101</v>
      </c>
      <c r="AT492" s="2">
        <v>102</v>
      </c>
      <c r="AU492" s="2">
        <f t="shared" si="39"/>
        <v>101</v>
      </c>
      <c r="AV492" s="2">
        <f>IF(AU492-AR492&gt;'Inputs and Outputs Part A'!$B$4,AU492-AR492-'Inputs and Outputs Part A'!$B$4,0)</f>
        <v>0</v>
      </c>
      <c r="AW492" s="2"/>
    </row>
    <row r="493" spans="1:49" x14ac:dyDescent="0.3">
      <c r="A493" s="6">
        <v>491</v>
      </c>
      <c r="B493" t="s">
        <v>1105</v>
      </c>
      <c r="C493" s="7">
        <v>44360</v>
      </c>
      <c r="D493" s="2" t="s">
        <v>3</v>
      </c>
      <c r="E493" s="2">
        <v>3</v>
      </c>
      <c r="F493" s="2">
        <v>109</v>
      </c>
      <c r="G493" s="2">
        <v>101</v>
      </c>
      <c r="H493">
        <f t="shared" si="35"/>
        <v>101</v>
      </c>
      <c r="I493">
        <f>IF(H493-E493&gt;'Inputs and Outputs Part A'!$B$4,H493-E493-'Inputs and Outputs Part A'!$B$4,0)</f>
        <v>0</v>
      </c>
      <c r="J493">
        <f>'Inputs and Outputs Part A'!$B$5*'Data Sheet B'!H493-'Inputs and Outputs Part A'!$B$6*'Data Sheet B'!I493</f>
        <v>4040</v>
      </c>
      <c r="L493" s="6">
        <v>491</v>
      </c>
      <c r="M493" t="s">
        <v>1105</v>
      </c>
      <c r="N493" s="7">
        <v>44360</v>
      </c>
      <c r="O493" s="2" t="s">
        <v>3</v>
      </c>
      <c r="P493" s="2">
        <v>3</v>
      </c>
      <c r="Q493" s="2">
        <v>109</v>
      </c>
      <c r="R493" s="2">
        <v>102</v>
      </c>
      <c r="S493" s="2">
        <f t="shared" si="36"/>
        <v>102</v>
      </c>
      <c r="T493" s="2">
        <f>IF(S493-P493&gt;'Inputs and Outputs Part A'!$B$4,S493-P493-'Inputs and Outputs Part A'!$B$4,0)</f>
        <v>0</v>
      </c>
      <c r="V493" s="6">
        <v>491</v>
      </c>
      <c r="W493" t="s">
        <v>1105</v>
      </c>
      <c r="X493" s="7">
        <v>44360</v>
      </c>
      <c r="Y493" s="2" t="s">
        <v>3</v>
      </c>
      <c r="Z493" s="2">
        <v>3</v>
      </c>
      <c r="AA493" s="2">
        <v>109</v>
      </c>
      <c r="AB493" s="2">
        <v>102</v>
      </c>
      <c r="AC493" s="2">
        <f t="shared" si="37"/>
        <v>102</v>
      </c>
      <c r="AD493" s="2">
        <f>IF(AC493-Z493&gt;'Inputs and Outputs Part A'!$B$4,AC493-Z493-'Inputs and Outputs Part A'!$B$4,0)</f>
        <v>0</v>
      </c>
      <c r="AE493" s="2"/>
      <c r="AF493" t="s">
        <v>1105</v>
      </c>
      <c r="AG493" s="7">
        <v>44360</v>
      </c>
      <c r="AH493" s="2" t="s">
        <v>3</v>
      </c>
      <c r="AI493" s="2">
        <v>3</v>
      </c>
      <c r="AJ493" s="2">
        <v>109</v>
      </c>
      <c r="AK493" s="2">
        <v>102</v>
      </c>
      <c r="AL493" s="2">
        <f t="shared" si="38"/>
        <v>102</v>
      </c>
      <c r="AM493" s="2">
        <f>IF(AL493-AI493&gt;'Inputs and Outputs Part A'!$B$4,AL493-AI493-'Inputs and Outputs Part A'!$B$4,0)</f>
        <v>0</v>
      </c>
      <c r="AN493" s="8"/>
      <c r="AO493" t="s">
        <v>1105</v>
      </c>
      <c r="AP493" s="7">
        <v>44360</v>
      </c>
      <c r="AQ493" s="2" t="s">
        <v>3</v>
      </c>
      <c r="AR493" s="2">
        <v>3</v>
      </c>
      <c r="AS493" s="2">
        <v>109</v>
      </c>
      <c r="AT493" s="2">
        <v>102</v>
      </c>
      <c r="AU493" s="2">
        <f t="shared" si="39"/>
        <v>102</v>
      </c>
      <c r="AV493" s="2">
        <f>IF(AU493-AR493&gt;'Inputs and Outputs Part A'!$B$4,AU493-AR493-'Inputs and Outputs Part A'!$B$4,0)</f>
        <v>0</v>
      </c>
      <c r="AW493" s="2"/>
    </row>
    <row r="494" spans="1:49" x14ac:dyDescent="0.3">
      <c r="A494" s="6">
        <v>492</v>
      </c>
      <c r="B494" t="s">
        <v>1105</v>
      </c>
      <c r="C494" s="7">
        <v>44360</v>
      </c>
      <c r="D494" s="2" t="s">
        <v>2</v>
      </c>
      <c r="E494" s="2">
        <v>0</v>
      </c>
      <c r="F494" s="2">
        <v>113</v>
      </c>
      <c r="G494" s="2">
        <v>101</v>
      </c>
      <c r="H494">
        <f t="shared" si="35"/>
        <v>101</v>
      </c>
      <c r="I494">
        <f>IF(H494-E494&gt;'Inputs and Outputs Part A'!$B$4,H494-E494-'Inputs and Outputs Part A'!$B$4,0)</f>
        <v>1</v>
      </c>
      <c r="J494">
        <f>'Inputs and Outputs Part A'!$B$5*'Data Sheet B'!H494-'Inputs and Outputs Part A'!$B$6*'Data Sheet B'!I494</f>
        <v>3940</v>
      </c>
      <c r="L494" s="6">
        <v>492</v>
      </c>
      <c r="M494" t="s">
        <v>1105</v>
      </c>
      <c r="N494" s="7">
        <v>44360</v>
      </c>
      <c r="O494" s="2" t="s">
        <v>2</v>
      </c>
      <c r="P494" s="2">
        <v>0</v>
      </c>
      <c r="Q494" s="2">
        <v>113</v>
      </c>
      <c r="R494" s="2">
        <v>102</v>
      </c>
      <c r="S494" s="2">
        <f t="shared" si="36"/>
        <v>102</v>
      </c>
      <c r="T494" s="2">
        <f>IF(S494-P494&gt;'Inputs and Outputs Part A'!$B$4,S494-P494-'Inputs and Outputs Part A'!$B$4,0)</f>
        <v>2</v>
      </c>
      <c r="V494" s="6">
        <v>492</v>
      </c>
      <c r="W494" t="s">
        <v>1105</v>
      </c>
      <c r="X494" s="7">
        <v>44360</v>
      </c>
      <c r="Y494" s="2" t="s">
        <v>2</v>
      </c>
      <c r="Z494" s="2">
        <v>0</v>
      </c>
      <c r="AA494" s="2">
        <v>113</v>
      </c>
      <c r="AB494" s="2">
        <v>102</v>
      </c>
      <c r="AC494" s="2">
        <f t="shared" si="37"/>
        <v>102</v>
      </c>
      <c r="AD494" s="2">
        <f>IF(AC494-Z494&gt;'Inputs and Outputs Part A'!$B$4,AC494-Z494-'Inputs and Outputs Part A'!$B$4,0)</f>
        <v>2</v>
      </c>
      <c r="AE494" s="2"/>
      <c r="AF494" t="s">
        <v>1105</v>
      </c>
      <c r="AG494" s="7">
        <v>44360</v>
      </c>
      <c r="AH494" s="2" t="s">
        <v>2</v>
      </c>
      <c r="AI494" s="2">
        <v>0</v>
      </c>
      <c r="AJ494" s="2">
        <v>113</v>
      </c>
      <c r="AK494" s="2">
        <v>102</v>
      </c>
      <c r="AL494" s="2">
        <f t="shared" si="38"/>
        <v>102</v>
      </c>
      <c r="AM494" s="2">
        <f>IF(AL494-AI494&gt;'Inputs and Outputs Part A'!$B$4,AL494-AI494-'Inputs and Outputs Part A'!$B$4,0)</f>
        <v>2</v>
      </c>
      <c r="AN494" s="8"/>
      <c r="AO494" t="s">
        <v>1105</v>
      </c>
      <c r="AP494" s="7">
        <v>44360</v>
      </c>
      <c r="AQ494" s="2" t="s">
        <v>2</v>
      </c>
      <c r="AR494" s="2">
        <v>0</v>
      </c>
      <c r="AS494" s="2">
        <v>113</v>
      </c>
      <c r="AT494" s="2">
        <v>102</v>
      </c>
      <c r="AU494" s="2">
        <f t="shared" si="39"/>
        <v>102</v>
      </c>
      <c r="AV494" s="2">
        <f>IF(AU494-AR494&gt;'Inputs and Outputs Part A'!$B$4,AU494-AR494-'Inputs and Outputs Part A'!$B$4,0)</f>
        <v>2</v>
      </c>
      <c r="AW494" s="2"/>
    </row>
    <row r="495" spans="1:49" x14ac:dyDescent="0.3">
      <c r="A495" s="6">
        <v>493</v>
      </c>
      <c r="B495" t="s">
        <v>1104</v>
      </c>
      <c r="C495" s="7">
        <v>44361</v>
      </c>
      <c r="D495" s="2" t="s">
        <v>1</v>
      </c>
      <c r="E495" s="2">
        <v>2</v>
      </c>
      <c r="F495" s="2">
        <v>96</v>
      </c>
      <c r="G495" s="2">
        <v>101</v>
      </c>
      <c r="H495">
        <f t="shared" si="35"/>
        <v>96</v>
      </c>
      <c r="I495">
        <f>IF(H495-E495&gt;'Inputs and Outputs Part A'!$B$4,H495-E495-'Inputs and Outputs Part A'!$B$4,0)</f>
        <v>0</v>
      </c>
      <c r="J495">
        <f>'Inputs and Outputs Part A'!$B$5*'Data Sheet B'!H495-'Inputs and Outputs Part A'!$B$6*'Data Sheet B'!I495</f>
        <v>3840</v>
      </c>
      <c r="L495" s="6">
        <v>493</v>
      </c>
      <c r="M495" t="s">
        <v>1104</v>
      </c>
      <c r="N495" s="7">
        <v>44361</v>
      </c>
      <c r="O495" s="2" t="s">
        <v>1</v>
      </c>
      <c r="P495" s="2">
        <v>2</v>
      </c>
      <c r="Q495" s="2">
        <v>96</v>
      </c>
      <c r="R495" s="2">
        <v>102</v>
      </c>
      <c r="S495" s="2">
        <f t="shared" si="36"/>
        <v>96</v>
      </c>
      <c r="T495" s="2">
        <f>IF(S495-P495&gt;'Inputs and Outputs Part A'!$B$4,S495-P495-'Inputs and Outputs Part A'!$B$4,0)</f>
        <v>0</v>
      </c>
      <c r="V495" s="6">
        <v>493</v>
      </c>
      <c r="W495" t="s">
        <v>1104</v>
      </c>
      <c r="X495" s="7">
        <v>44361</v>
      </c>
      <c r="Y495" s="2" t="s">
        <v>1</v>
      </c>
      <c r="Z495" s="2">
        <v>2</v>
      </c>
      <c r="AA495" s="2">
        <v>96</v>
      </c>
      <c r="AB495" s="2">
        <v>102</v>
      </c>
      <c r="AC495" s="2">
        <f t="shared" si="37"/>
        <v>96</v>
      </c>
      <c r="AD495" s="2">
        <f>IF(AC495-Z495&gt;'Inputs and Outputs Part A'!$B$4,AC495-Z495-'Inputs and Outputs Part A'!$B$4,0)</f>
        <v>0</v>
      </c>
      <c r="AE495" s="2"/>
      <c r="AF495" t="s">
        <v>1104</v>
      </c>
      <c r="AG495" s="7">
        <v>44361</v>
      </c>
      <c r="AH495" s="2" t="s">
        <v>1</v>
      </c>
      <c r="AI495" s="2">
        <v>2</v>
      </c>
      <c r="AJ495" s="2">
        <v>96</v>
      </c>
      <c r="AK495" s="2">
        <v>102</v>
      </c>
      <c r="AL495" s="2">
        <f t="shared" si="38"/>
        <v>96</v>
      </c>
      <c r="AM495" s="2">
        <f>IF(AL495-AI495&gt;'Inputs and Outputs Part A'!$B$4,AL495-AI495-'Inputs and Outputs Part A'!$B$4,0)</f>
        <v>0</v>
      </c>
      <c r="AN495" s="8"/>
      <c r="AO495" t="s">
        <v>1104</v>
      </c>
      <c r="AP495" s="7">
        <v>44361</v>
      </c>
      <c r="AQ495" s="2" t="s">
        <v>1</v>
      </c>
      <c r="AR495" s="2">
        <v>2</v>
      </c>
      <c r="AS495" s="2">
        <v>96</v>
      </c>
      <c r="AT495" s="2">
        <v>102</v>
      </c>
      <c r="AU495" s="2">
        <f t="shared" si="39"/>
        <v>96</v>
      </c>
      <c r="AV495" s="2">
        <f>IF(AU495-AR495&gt;'Inputs and Outputs Part A'!$B$4,AU495-AR495-'Inputs and Outputs Part A'!$B$4,0)</f>
        <v>0</v>
      </c>
      <c r="AW495" s="2"/>
    </row>
    <row r="496" spans="1:49" x14ac:dyDescent="0.3">
      <c r="A496" s="6">
        <v>494</v>
      </c>
      <c r="B496" t="s">
        <v>1104</v>
      </c>
      <c r="C496" s="7">
        <v>44361</v>
      </c>
      <c r="D496" s="2" t="s">
        <v>3</v>
      </c>
      <c r="E496" s="2">
        <v>0</v>
      </c>
      <c r="F496" s="2">
        <v>98</v>
      </c>
      <c r="G496" s="2">
        <v>101</v>
      </c>
      <c r="H496">
        <f t="shared" si="35"/>
        <v>98</v>
      </c>
      <c r="I496">
        <f>IF(H496-E496&gt;'Inputs and Outputs Part A'!$B$4,H496-E496-'Inputs and Outputs Part A'!$B$4,0)</f>
        <v>0</v>
      </c>
      <c r="J496">
        <f>'Inputs and Outputs Part A'!$B$5*'Data Sheet B'!H496-'Inputs and Outputs Part A'!$B$6*'Data Sheet B'!I496</f>
        <v>3920</v>
      </c>
      <c r="L496" s="6">
        <v>494</v>
      </c>
      <c r="M496" t="s">
        <v>1104</v>
      </c>
      <c r="N496" s="7">
        <v>44361</v>
      </c>
      <c r="O496" s="2" t="s">
        <v>3</v>
      </c>
      <c r="P496" s="2">
        <v>0</v>
      </c>
      <c r="Q496" s="2">
        <v>98</v>
      </c>
      <c r="R496" s="2">
        <v>102</v>
      </c>
      <c r="S496" s="2">
        <f t="shared" si="36"/>
        <v>98</v>
      </c>
      <c r="T496" s="2">
        <f>IF(S496-P496&gt;'Inputs and Outputs Part A'!$B$4,S496-P496-'Inputs and Outputs Part A'!$B$4,0)</f>
        <v>0</v>
      </c>
      <c r="V496" s="6">
        <v>494</v>
      </c>
      <c r="W496" t="s">
        <v>1104</v>
      </c>
      <c r="X496" s="7">
        <v>44361</v>
      </c>
      <c r="Y496" s="2" t="s">
        <v>3</v>
      </c>
      <c r="Z496" s="2">
        <v>0</v>
      </c>
      <c r="AA496" s="2">
        <v>98</v>
      </c>
      <c r="AB496" s="2">
        <v>102</v>
      </c>
      <c r="AC496" s="2">
        <f t="shared" si="37"/>
        <v>98</v>
      </c>
      <c r="AD496" s="2">
        <f>IF(AC496-Z496&gt;'Inputs and Outputs Part A'!$B$4,AC496-Z496-'Inputs and Outputs Part A'!$B$4,0)</f>
        <v>0</v>
      </c>
      <c r="AE496" s="2"/>
      <c r="AF496" t="s">
        <v>1104</v>
      </c>
      <c r="AG496" s="7">
        <v>44361</v>
      </c>
      <c r="AH496" s="2" t="s">
        <v>3</v>
      </c>
      <c r="AI496" s="2">
        <v>0</v>
      </c>
      <c r="AJ496" s="2">
        <v>98</v>
      </c>
      <c r="AK496" s="2">
        <v>102</v>
      </c>
      <c r="AL496" s="2">
        <f t="shared" si="38"/>
        <v>98</v>
      </c>
      <c r="AM496" s="2">
        <f>IF(AL496-AI496&gt;'Inputs and Outputs Part A'!$B$4,AL496-AI496-'Inputs and Outputs Part A'!$B$4,0)</f>
        <v>0</v>
      </c>
      <c r="AN496" s="8"/>
      <c r="AO496" t="s">
        <v>1104</v>
      </c>
      <c r="AP496" s="7">
        <v>44361</v>
      </c>
      <c r="AQ496" s="2" t="s">
        <v>3</v>
      </c>
      <c r="AR496" s="2">
        <v>0</v>
      </c>
      <c r="AS496" s="2">
        <v>98</v>
      </c>
      <c r="AT496" s="2">
        <v>102</v>
      </c>
      <c r="AU496" s="2">
        <f t="shared" si="39"/>
        <v>98</v>
      </c>
      <c r="AV496" s="2">
        <f>IF(AU496-AR496&gt;'Inputs and Outputs Part A'!$B$4,AU496-AR496-'Inputs and Outputs Part A'!$B$4,0)</f>
        <v>0</v>
      </c>
      <c r="AW496" s="2"/>
    </row>
    <row r="497" spans="1:49" x14ac:dyDescent="0.3">
      <c r="A497" s="6">
        <v>495</v>
      </c>
      <c r="B497" t="s">
        <v>1104</v>
      </c>
      <c r="C497" s="7">
        <v>44361</v>
      </c>
      <c r="D497" s="2" t="s">
        <v>2</v>
      </c>
      <c r="E497" s="2">
        <v>2</v>
      </c>
      <c r="F497" s="2">
        <v>97</v>
      </c>
      <c r="G497" s="2">
        <v>101</v>
      </c>
      <c r="H497">
        <f t="shared" si="35"/>
        <v>97</v>
      </c>
      <c r="I497">
        <f>IF(H497-E497&gt;'Inputs and Outputs Part A'!$B$4,H497-E497-'Inputs and Outputs Part A'!$B$4,0)</f>
        <v>0</v>
      </c>
      <c r="J497">
        <f>'Inputs and Outputs Part A'!$B$5*'Data Sheet B'!H497-'Inputs and Outputs Part A'!$B$6*'Data Sheet B'!I497</f>
        <v>3880</v>
      </c>
      <c r="L497" s="6">
        <v>495</v>
      </c>
      <c r="M497" t="s">
        <v>1104</v>
      </c>
      <c r="N497" s="7">
        <v>44361</v>
      </c>
      <c r="O497" s="2" t="s">
        <v>2</v>
      </c>
      <c r="P497" s="2">
        <v>2</v>
      </c>
      <c r="Q497" s="2">
        <v>97</v>
      </c>
      <c r="R497" s="2">
        <v>102</v>
      </c>
      <c r="S497" s="2">
        <f t="shared" si="36"/>
        <v>97</v>
      </c>
      <c r="T497" s="2">
        <f>IF(S497-P497&gt;'Inputs and Outputs Part A'!$B$4,S497-P497-'Inputs and Outputs Part A'!$B$4,0)</f>
        <v>0</v>
      </c>
      <c r="V497" s="6">
        <v>495</v>
      </c>
      <c r="W497" t="s">
        <v>1104</v>
      </c>
      <c r="X497" s="7">
        <v>44361</v>
      </c>
      <c r="Y497" s="2" t="s">
        <v>2</v>
      </c>
      <c r="Z497" s="2">
        <v>2</v>
      </c>
      <c r="AA497" s="2">
        <v>97</v>
      </c>
      <c r="AB497" s="2">
        <v>102</v>
      </c>
      <c r="AC497" s="2">
        <f t="shared" si="37"/>
        <v>97</v>
      </c>
      <c r="AD497" s="2">
        <f>IF(AC497-Z497&gt;'Inputs and Outputs Part A'!$B$4,AC497-Z497-'Inputs and Outputs Part A'!$B$4,0)</f>
        <v>0</v>
      </c>
      <c r="AE497" s="2"/>
      <c r="AF497" t="s">
        <v>1104</v>
      </c>
      <c r="AG497" s="7">
        <v>44361</v>
      </c>
      <c r="AH497" s="2" t="s">
        <v>2</v>
      </c>
      <c r="AI497" s="2">
        <v>2</v>
      </c>
      <c r="AJ497" s="2">
        <v>97</v>
      </c>
      <c r="AK497" s="2">
        <v>102</v>
      </c>
      <c r="AL497" s="2">
        <f t="shared" si="38"/>
        <v>97</v>
      </c>
      <c r="AM497" s="2">
        <f>IF(AL497-AI497&gt;'Inputs and Outputs Part A'!$B$4,AL497-AI497-'Inputs and Outputs Part A'!$B$4,0)</f>
        <v>0</v>
      </c>
      <c r="AN497" s="8"/>
      <c r="AO497" t="s">
        <v>1104</v>
      </c>
      <c r="AP497" s="7">
        <v>44361</v>
      </c>
      <c r="AQ497" s="2" t="s">
        <v>2</v>
      </c>
      <c r="AR497" s="2">
        <v>2</v>
      </c>
      <c r="AS497" s="2">
        <v>97</v>
      </c>
      <c r="AT497" s="2">
        <v>102</v>
      </c>
      <c r="AU497" s="2">
        <f t="shared" si="39"/>
        <v>97</v>
      </c>
      <c r="AV497" s="2">
        <f>IF(AU497-AR497&gt;'Inputs and Outputs Part A'!$B$4,AU497-AR497-'Inputs and Outputs Part A'!$B$4,0)</f>
        <v>0</v>
      </c>
      <c r="AW497" s="2"/>
    </row>
    <row r="498" spans="1:49" x14ac:dyDescent="0.3">
      <c r="A498" s="6">
        <v>496</v>
      </c>
      <c r="B498" t="s">
        <v>1103</v>
      </c>
      <c r="C498" s="7">
        <v>44362</v>
      </c>
      <c r="D498" s="2" t="s">
        <v>1</v>
      </c>
      <c r="E498" s="2">
        <v>5</v>
      </c>
      <c r="F498" s="2">
        <v>108</v>
      </c>
      <c r="G498" s="2">
        <v>101</v>
      </c>
      <c r="H498">
        <f t="shared" si="35"/>
        <v>101</v>
      </c>
      <c r="I498">
        <f>IF(H498-E498&gt;'Inputs and Outputs Part A'!$B$4,H498-E498-'Inputs and Outputs Part A'!$B$4,0)</f>
        <v>0</v>
      </c>
      <c r="J498">
        <f>'Inputs and Outputs Part A'!$B$5*'Data Sheet B'!H498-'Inputs and Outputs Part A'!$B$6*'Data Sheet B'!I498</f>
        <v>4040</v>
      </c>
      <c r="L498" s="6">
        <v>496</v>
      </c>
      <c r="M498" t="s">
        <v>1103</v>
      </c>
      <c r="N498" s="7">
        <v>44362</v>
      </c>
      <c r="O498" s="2" t="s">
        <v>1</v>
      </c>
      <c r="P498" s="2">
        <v>5</v>
      </c>
      <c r="Q498" s="2">
        <v>108</v>
      </c>
      <c r="R498" s="2">
        <v>102</v>
      </c>
      <c r="S498" s="2">
        <f t="shared" si="36"/>
        <v>102</v>
      </c>
      <c r="T498" s="2">
        <f>IF(S498-P498&gt;'Inputs and Outputs Part A'!$B$4,S498-P498-'Inputs and Outputs Part A'!$B$4,0)</f>
        <v>0</v>
      </c>
      <c r="V498" s="6">
        <v>496</v>
      </c>
      <c r="W498" t="s">
        <v>1103</v>
      </c>
      <c r="X498" s="7">
        <v>44362</v>
      </c>
      <c r="Y498" s="2" t="s">
        <v>1</v>
      </c>
      <c r="Z498" s="2">
        <v>5</v>
      </c>
      <c r="AA498" s="2">
        <v>108</v>
      </c>
      <c r="AB498" s="2">
        <v>102</v>
      </c>
      <c r="AC498" s="2">
        <f t="shared" si="37"/>
        <v>102</v>
      </c>
      <c r="AD498" s="2">
        <f>IF(AC498-Z498&gt;'Inputs and Outputs Part A'!$B$4,AC498-Z498-'Inputs and Outputs Part A'!$B$4,0)</f>
        <v>0</v>
      </c>
      <c r="AE498" s="2"/>
      <c r="AF498" t="s">
        <v>1103</v>
      </c>
      <c r="AG498" s="7">
        <v>44362</v>
      </c>
      <c r="AH498" s="2" t="s">
        <v>1</v>
      </c>
      <c r="AI498" s="2">
        <v>5</v>
      </c>
      <c r="AJ498" s="2">
        <v>108</v>
      </c>
      <c r="AK498" s="2">
        <v>102</v>
      </c>
      <c r="AL498" s="2">
        <f t="shared" si="38"/>
        <v>102</v>
      </c>
      <c r="AM498" s="2">
        <f>IF(AL498-AI498&gt;'Inputs and Outputs Part A'!$B$4,AL498-AI498-'Inputs and Outputs Part A'!$B$4,0)</f>
        <v>0</v>
      </c>
      <c r="AN498" s="8"/>
      <c r="AO498" t="s">
        <v>1103</v>
      </c>
      <c r="AP498" s="7">
        <v>44362</v>
      </c>
      <c r="AQ498" s="2" t="s">
        <v>1</v>
      </c>
      <c r="AR498" s="2">
        <v>5</v>
      </c>
      <c r="AS498" s="2">
        <v>108</v>
      </c>
      <c r="AT498" s="2">
        <v>102</v>
      </c>
      <c r="AU498" s="2">
        <f t="shared" si="39"/>
        <v>102</v>
      </c>
      <c r="AV498" s="2">
        <f>IF(AU498-AR498&gt;'Inputs and Outputs Part A'!$B$4,AU498-AR498-'Inputs and Outputs Part A'!$B$4,0)</f>
        <v>0</v>
      </c>
      <c r="AW498" s="2"/>
    </row>
    <row r="499" spans="1:49" x14ac:dyDescent="0.3">
      <c r="A499" s="6">
        <v>497</v>
      </c>
      <c r="B499" t="s">
        <v>1103</v>
      </c>
      <c r="C499" s="7">
        <v>44362</v>
      </c>
      <c r="D499" s="2" t="s">
        <v>3</v>
      </c>
      <c r="E499" s="2">
        <v>6</v>
      </c>
      <c r="F499" s="2">
        <v>96</v>
      </c>
      <c r="G499" s="2">
        <v>101</v>
      </c>
      <c r="H499">
        <f t="shared" si="35"/>
        <v>96</v>
      </c>
      <c r="I499">
        <f>IF(H499-E499&gt;'Inputs and Outputs Part A'!$B$4,H499-E499-'Inputs and Outputs Part A'!$B$4,0)</f>
        <v>0</v>
      </c>
      <c r="J499">
        <f>'Inputs and Outputs Part A'!$B$5*'Data Sheet B'!H499-'Inputs and Outputs Part A'!$B$6*'Data Sheet B'!I499</f>
        <v>3840</v>
      </c>
      <c r="L499" s="6">
        <v>497</v>
      </c>
      <c r="M499" t="s">
        <v>1103</v>
      </c>
      <c r="N499" s="7">
        <v>44362</v>
      </c>
      <c r="O499" s="2" t="s">
        <v>3</v>
      </c>
      <c r="P499" s="2">
        <v>6</v>
      </c>
      <c r="Q499" s="2">
        <v>96</v>
      </c>
      <c r="R499" s="2">
        <v>102</v>
      </c>
      <c r="S499" s="2">
        <f t="shared" si="36"/>
        <v>96</v>
      </c>
      <c r="T499" s="2">
        <f>IF(S499-P499&gt;'Inputs and Outputs Part A'!$B$4,S499-P499-'Inputs and Outputs Part A'!$B$4,0)</f>
        <v>0</v>
      </c>
      <c r="V499" s="6">
        <v>497</v>
      </c>
      <c r="W499" t="s">
        <v>1103</v>
      </c>
      <c r="X499" s="7">
        <v>44362</v>
      </c>
      <c r="Y499" s="2" t="s">
        <v>3</v>
      </c>
      <c r="Z499" s="2">
        <v>6</v>
      </c>
      <c r="AA499" s="2">
        <v>96</v>
      </c>
      <c r="AB499" s="2">
        <v>102</v>
      </c>
      <c r="AC499" s="2">
        <f t="shared" si="37"/>
        <v>96</v>
      </c>
      <c r="AD499" s="2">
        <f>IF(AC499-Z499&gt;'Inputs and Outputs Part A'!$B$4,AC499-Z499-'Inputs and Outputs Part A'!$B$4,0)</f>
        <v>0</v>
      </c>
      <c r="AE499" s="2"/>
      <c r="AF499" t="s">
        <v>1103</v>
      </c>
      <c r="AG499" s="7">
        <v>44362</v>
      </c>
      <c r="AH499" s="2" t="s">
        <v>3</v>
      </c>
      <c r="AI499" s="2">
        <v>6</v>
      </c>
      <c r="AJ499" s="2">
        <v>96</v>
      </c>
      <c r="AK499" s="2">
        <v>102</v>
      </c>
      <c r="AL499" s="2">
        <f t="shared" si="38"/>
        <v>96</v>
      </c>
      <c r="AM499" s="2">
        <f>IF(AL499-AI499&gt;'Inputs and Outputs Part A'!$B$4,AL499-AI499-'Inputs and Outputs Part A'!$B$4,0)</f>
        <v>0</v>
      </c>
      <c r="AN499" s="8"/>
      <c r="AO499" t="s">
        <v>1103</v>
      </c>
      <c r="AP499" s="7">
        <v>44362</v>
      </c>
      <c r="AQ499" s="2" t="s">
        <v>3</v>
      </c>
      <c r="AR499" s="2">
        <v>6</v>
      </c>
      <c r="AS499" s="2">
        <v>96</v>
      </c>
      <c r="AT499" s="2">
        <v>102</v>
      </c>
      <c r="AU499" s="2">
        <f t="shared" si="39"/>
        <v>96</v>
      </c>
      <c r="AV499" s="2">
        <f>IF(AU499-AR499&gt;'Inputs and Outputs Part A'!$B$4,AU499-AR499-'Inputs and Outputs Part A'!$B$4,0)</f>
        <v>0</v>
      </c>
      <c r="AW499" s="2"/>
    </row>
    <row r="500" spans="1:49" x14ac:dyDescent="0.3">
      <c r="A500" s="6">
        <v>498</v>
      </c>
      <c r="B500" t="s">
        <v>1103</v>
      </c>
      <c r="C500" s="7">
        <v>44362</v>
      </c>
      <c r="D500" s="2" t="s">
        <v>2</v>
      </c>
      <c r="E500" s="2">
        <v>2</v>
      </c>
      <c r="F500" s="2">
        <v>106</v>
      </c>
      <c r="G500" s="2">
        <v>101</v>
      </c>
      <c r="H500">
        <f t="shared" si="35"/>
        <v>101</v>
      </c>
      <c r="I500">
        <f>IF(H500-E500&gt;'Inputs and Outputs Part A'!$B$4,H500-E500-'Inputs and Outputs Part A'!$B$4,0)</f>
        <v>0</v>
      </c>
      <c r="J500">
        <f>'Inputs and Outputs Part A'!$B$5*'Data Sheet B'!H500-'Inputs and Outputs Part A'!$B$6*'Data Sheet B'!I500</f>
        <v>4040</v>
      </c>
      <c r="L500" s="6">
        <v>498</v>
      </c>
      <c r="M500" t="s">
        <v>1103</v>
      </c>
      <c r="N500" s="7">
        <v>44362</v>
      </c>
      <c r="O500" s="2" t="s">
        <v>2</v>
      </c>
      <c r="P500" s="2">
        <v>2</v>
      </c>
      <c r="Q500" s="2">
        <v>106</v>
      </c>
      <c r="R500" s="2">
        <v>102</v>
      </c>
      <c r="S500" s="2">
        <f t="shared" si="36"/>
        <v>102</v>
      </c>
      <c r="T500" s="2">
        <f>IF(S500-P500&gt;'Inputs and Outputs Part A'!$B$4,S500-P500-'Inputs and Outputs Part A'!$B$4,0)</f>
        <v>0</v>
      </c>
      <c r="V500" s="6">
        <v>498</v>
      </c>
      <c r="W500" t="s">
        <v>1103</v>
      </c>
      <c r="X500" s="7">
        <v>44362</v>
      </c>
      <c r="Y500" s="2" t="s">
        <v>2</v>
      </c>
      <c r="Z500" s="2">
        <v>2</v>
      </c>
      <c r="AA500" s="2">
        <v>106</v>
      </c>
      <c r="AB500" s="2">
        <v>102</v>
      </c>
      <c r="AC500" s="2">
        <f t="shared" si="37"/>
        <v>102</v>
      </c>
      <c r="AD500" s="2">
        <f>IF(AC500-Z500&gt;'Inputs and Outputs Part A'!$B$4,AC500-Z500-'Inputs and Outputs Part A'!$B$4,0)</f>
        <v>0</v>
      </c>
      <c r="AE500" s="2"/>
      <c r="AF500" t="s">
        <v>1103</v>
      </c>
      <c r="AG500" s="7">
        <v>44362</v>
      </c>
      <c r="AH500" s="2" t="s">
        <v>2</v>
      </c>
      <c r="AI500" s="2">
        <v>2</v>
      </c>
      <c r="AJ500" s="2">
        <v>106</v>
      </c>
      <c r="AK500" s="2">
        <v>102</v>
      </c>
      <c r="AL500" s="2">
        <f t="shared" si="38"/>
        <v>102</v>
      </c>
      <c r="AM500" s="2">
        <f>IF(AL500-AI500&gt;'Inputs and Outputs Part A'!$B$4,AL500-AI500-'Inputs and Outputs Part A'!$B$4,0)</f>
        <v>0</v>
      </c>
      <c r="AN500" s="8"/>
      <c r="AO500" t="s">
        <v>1103</v>
      </c>
      <c r="AP500" s="7">
        <v>44362</v>
      </c>
      <c r="AQ500" s="2" t="s">
        <v>2</v>
      </c>
      <c r="AR500" s="2">
        <v>2</v>
      </c>
      <c r="AS500" s="2">
        <v>106</v>
      </c>
      <c r="AT500" s="2">
        <v>102</v>
      </c>
      <c r="AU500" s="2">
        <f t="shared" si="39"/>
        <v>102</v>
      </c>
      <c r="AV500" s="2">
        <f>IF(AU500-AR500&gt;'Inputs and Outputs Part A'!$B$4,AU500-AR500-'Inputs and Outputs Part A'!$B$4,0)</f>
        <v>0</v>
      </c>
      <c r="AW500" s="2"/>
    </row>
    <row r="501" spans="1:49" x14ac:dyDescent="0.3">
      <c r="A501" s="6">
        <v>499</v>
      </c>
      <c r="B501" t="s">
        <v>1102</v>
      </c>
      <c r="C501" s="7">
        <v>44363</v>
      </c>
      <c r="D501" s="2" t="s">
        <v>1</v>
      </c>
      <c r="E501" s="2">
        <v>1</v>
      </c>
      <c r="F501" s="2">
        <v>100</v>
      </c>
      <c r="G501" s="2">
        <v>101</v>
      </c>
      <c r="H501">
        <f t="shared" si="35"/>
        <v>100</v>
      </c>
      <c r="I501">
        <f>IF(H501-E501&gt;'Inputs and Outputs Part A'!$B$4,H501-E501-'Inputs and Outputs Part A'!$B$4,0)</f>
        <v>0</v>
      </c>
      <c r="J501">
        <f>'Inputs and Outputs Part A'!$B$5*'Data Sheet B'!H501-'Inputs and Outputs Part A'!$B$6*'Data Sheet B'!I501</f>
        <v>4000</v>
      </c>
      <c r="L501" s="6">
        <v>499</v>
      </c>
      <c r="M501" t="s">
        <v>1102</v>
      </c>
      <c r="N501" s="7">
        <v>44363</v>
      </c>
      <c r="O501" s="2" t="s">
        <v>1</v>
      </c>
      <c r="P501" s="2">
        <v>1</v>
      </c>
      <c r="Q501" s="2">
        <v>100</v>
      </c>
      <c r="R501" s="2">
        <v>102</v>
      </c>
      <c r="S501" s="2">
        <f t="shared" si="36"/>
        <v>100</v>
      </c>
      <c r="T501" s="2">
        <f>IF(S501-P501&gt;'Inputs and Outputs Part A'!$B$4,S501-P501-'Inputs and Outputs Part A'!$B$4,0)</f>
        <v>0</v>
      </c>
      <c r="V501" s="6">
        <v>499</v>
      </c>
      <c r="W501" t="s">
        <v>1102</v>
      </c>
      <c r="X501" s="7">
        <v>44363</v>
      </c>
      <c r="Y501" s="2" t="s">
        <v>1</v>
      </c>
      <c r="Z501" s="2">
        <v>1</v>
      </c>
      <c r="AA501" s="2">
        <v>100</v>
      </c>
      <c r="AB501" s="2">
        <v>102</v>
      </c>
      <c r="AC501" s="2">
        <f t="shared" si="37"/>
        <v>100</v>
      </c>
      <c r="AD501" s="2">
        <f>IF(AC501-Z501&gt;'Inputs and Outputs Part A'!$B$4,AC501-Z501-'Inputs and Outputs Part A'!$B$4,0)</f>
        <v>0</v>
      </c>
      <c r="AE501" s="2"/>
      <c r="AF501" t="s">
        <v>1102</v>
      </c>
      <c r="AG501" s="7">
        <v>44363</v>
      </c>
      <c r="AH501" s="2" t="s">
        <v>1</v>
      </c>
      <c r="AI501" s="2">
        <v>1</v>
      </c>
      <c r="AJ501" s="2">
        <v>100</v>
      </c>
      <c r="AK501" s="2">
        <v>102</v>
      </c>
      <c r="AL501" s="2">
        <f t="shared" si="38"/>
        <v>100</v>
      </c>
      <c r="AM501" s="2">
        <f>IF(AL501-AI501&gt;'Inputs and Outputs Part A'!$B$4,AL501-AI501-'Inputs and Outputs Part A'!$B$4,0)</f>
        <v>0</v>
      </c>
      <c r="AN501" s="8"/>
      <c r="AO501" t="s">
        <v>1102</v>
      </c>
      <c r="AP501" s="7">
        <v>44363</v>
      </c>
      <c r="AQ501" s="2" t="s">
        <v>1</v>
      </c>
      <c r="AR501" s="2">
        <v>1</v>
      </c>
      <c r="AS501" s="2">
        <v>100</v>
      </c>
      <c r="AT501" s="2">
        <v>102</v>
      </c>
      <c r="AU501" s="2">
        <f t="shared" si="39"/>
        <v>100</v>
      </c>
      <c r="AV501" s="2">
        <f>IF(AU501-AR501&gt;'Inputs and Outputs Part A'!$B$4,AU501-AR501-'Inputs and Outputs Part A'!$B$4,0)</f>
        <v>0</v>
      </c>
      <c r="AW501" s="2"/>
    </row>
    <row r="502" spans="1:49" x14ac:dyDescent="0.3">
      <c r="A502" s="6">
        <v>500</v>
      </c>
      <c r="B502" t="s">
        <v>1102</v>
      </c>
      <c r="C502" s="7">
        <v>44363</v>
      </c>
      <c r="D502" s="2" t="s">
        <v>3</v>
      </c>
      <c r="E502" s="2">
        <v>2</v>
      </c>
      <c r="F502" s="2">
        <v>111</v>
      </c>
      <c r="G502" s="2">
        <v>101</v>
      </c>
      <c r="H502">
        <f t="shared" si="35"/>
        <v>101</v>
      </c>
      <c r="I502">
        <f>IF(H502-E502&gt;'Inputs and Outputs Part A'!$B$4,H502-E502-'Inputs and Outputs Part A'!$B$4,0)</f>
        <v>0</v>
      </c>
      <c r="J502">
        <f>'Inputs and Outputs Part A'!$B$5*'Data Sheet B'!H502-'Inputs and Outputs Part A'!$B$6*'Data Sheet B'!I502</f>
        <v>4040</v>
      </c>
      <c r="L502" s="6">
        <v>500</v>
      </c>
      <c r="M502" t="s">
        <v>1102</v>
      </c>
      <c r="N502" s="7">
        <v>44363</v>
      </c>
      <c r="O502" s="2" t="s">
        <v>3</v>
      </c>
      <c r="P502" s="2">
        <v>2</v>
      </c>
      <c r="Q502" s="2">
        <v>111</v>
      </c>
      <c r="R502" s="2">
        <v>102</v>
      </c>
      <c r="S502" s="2">
        <f t="shared" si="36"/>
        <v>102</v>
      </c>
      <c r="T502" s="2">
        <f>IF(S502-P502&gt;'Inputs and Outputs Part A'!$B$4,S502-P502-'Inputs and Outputs Part A'!$B$4,0)</f>
        <v>0</v>
      </c>
      <c r="V502" s="6">
        <v>500</v>
      </c>
      <c r="W502" t="s">
        <v>1102</v>
      </c>
      <c r="X502" s="7">
        <v>44363</v>
      </c>
      <c r="Y502" s="2" t="s">
        <v>3</v>
      </c>
      <c r="Z502" s="2">
        <v>2</v>
      </c>
      <c r="AA502" s="2">
        <v>111</v>
      </c>
      <c r="AB502" s="2">
        <v>102</v>
      </c>
      <c r="AC502" s="2">
        <f t="shared" si="37"/>
        <v>102</v>
      </c>
      <c r="AD502" s="2">
        <f>IF(AC502-Z502&gt;'Inputs and Outputs Part A'!$B$4,AC502-Z502-'Inputs and Outputs Part A'!$B$4,0)</f>
        <v>0</v>
      </c>
      <c r="AE502" s="2"/>
      <c r="AF502" t="s">
        <v>1102</v>
      </c>
      <c r="AG502" s="7">
        <v>44363</v>
      </c>
      <c r="AH502" s="2" t="s">
        <v>3</v>
      </c>
      <c r="AI502" s="2">
        <v>2</v>
      </c>
      <c r="AJ502" s="2">
        <v>111</v>
      </c>
      <c r="AK502" s="2">
        <v>102</v>
      </c>
      <c r="AL502" s="2">
        <f t="shared" si="38"/>
        <v>102</v>
      </c>
      <c r="AM502" s="2">
        <f>IF(AL502-AI502&gt;'Inputs and Outputs Part A'!$B$4,AL502-AI502-'Inputs and Outputs Part A'!$B$4,0)</f>
        <v>0</v>
      </c>
      <c r="AN502" s="8"/>
      <c r="AO502" t="s">
        <v>1102</v>
      </c>
      <c r="AP502" s="7">
        <v>44363</v>
      </c>
      <c r="AQ502" s="2" t="s">
        <v>3</v>
      </c>
      <c r="AR502" s="2">
        <v>2</v>
      </c>
      <c r="AS502" s="2">
        <v>111</v>
      </c>
      <c r="AT502" s="2">
        <v>102</v>
      </c>
      <c r="AU502" s="2">
        <f t="shared" si="39"/>
        <v>102</v>
      </c>
      <c r="AV502" s="2">
        <f>IF(AU502-AR502&gt;'Inputs and Outputs Part A'!$B$4,AU502-AR502-'Inputs and Outputs Part A'!$B$4,0)</f>
        <v>0</v>
      </c>
      <c r="AW502" s="2"/>
    </row>
    <row r="503" spans="1:49" x14ac:dyDescent="0.3">
      <c r="A503" s="6">
        <v>501</v>
      </c>
      <c r="B503" t="s">
        <v>1102</v>
      </c>
      <c r="C503" s="7">
        <v>44363</v>
      </c>
      <c r="D503" s="2" t="s">
        <v>2</v>
      </c>
      <c r="E503" s="2">
        <v>0</v>
      </c>
      <c r="F503" s="2">
        <v>103</v>
      </c>
      <c r="G503" s="2">
        <v>101</v>
      </c>
      <c r="H503">
        <f t="shared" si="35"/>
        <v>101</v>
      </c>
      <c r="I503">
        <f>IF(H503-E503&gt;'Inputs and Outputs Part A'!$B$4,H503-E503-'Inputs and Outputs Part A'!$B$4,0)</f>
        <v>1</v>
      </c>
      <c r="J503">
        <f>'Inputs and Outputs Part A'!$B$5*'Data Sheet B'!H503-'Inputs and Outputs Part A'!$B$6*'Data Sheet B'!I503</f>
        <v>3940</v>
      </c>
      <c r="L503" s="6">
        <v>501</v>
      </c>
      <c r="M503" t="s">
        <v>1102</v>
      </c>
      <c r="N503" s="7">
        <v>44363</v>
      </c>
      <c r="O503" s="2" t="s">
        <v>2</v>
      </c>
      <c r="P503" s="2">
        <v>0</v>
      </c>
      <c r="Q503" s="2">
        <v>103</v>
      </c>
      <c r="R503" s="2">
        <v>102</v>
      </c>
      <c r="S503" s="2">
        <f t="shared" si="36"/>
        <v>102</v>
      </c>
      <c r="T503" s="2">
        <f>IF(S503-P503&gt;'Inputs and Outputs Part A'!$B$4,S503-P503-'Inputs and Outputs Part A'!$B$4,0)</f>
        <v>2</v>
      </c>
      <c r="V503" s="6">
        <v>501</v>
      </c>
      <c r="W503" t="s">
        <v>1102</v>
      </c>
      <c r="X503" s="7">
        <v>44363</v>
      </c>
      <c r="Y503" s="2" t="s">
        <v>2</v>
      </c>
      <c r="Z503" s="2">
        <v>0</v>
      </c>
      <c r="AA503" s="2">
        <v>103</v>
      </c>
      <c r="AB503" s="2">
        <v>102</v>
      </c>
      <c r="AC503" s="2">
        <f t="shared" si="37"/>
        <v>102</v>
      </c>
      <c r="AD503" s="2">
        <f>IF(AC503-Z503&gt;'Inputs and Outputs Part A'!$B$4,AC503-Z503-'Inputs and Outputs Part A'!$B$4,0)</f>
        <v>2</v>
      </c>
      <c r="AE503" s="2"/>
      <c r="AF503" t="s">
        <v>1102</v>
      </c>
      <c r="AG503" s="7">
        <v>44363</v>
      </c>
      <c r="AH503" s="2" t="s">
        <v>2</v>
      </c>
      <c r="AI503" s="2">
        <v>0</v>
      </c>
      <c r="AJ503" s="2">
        <v>103</v>
      </c>
      <c r="AK503" s="2">
        <v>102</v>
      </c>
      <c r="AL503" s="2">
        <f t="shared" si="38"/>
        <v>102</v>
      </c>
      <c r="AM503" s="2">
        <f>IF(AL503-AI503&gt;'Inputs and Outputs Part A'!$B$4,AL503-AI503-'Inputs and Outputs Part A'!$B$4,0)</f>
        <v>2</v>
      </c>
      <c r="AN503" s="8"/>
      <c r="AO503" t="s">
        <v>1102</v>
      </c>
      <c r="AP503" s="7">
        <v>44363</v>
      </c>
      <c r="AQ503" s="2" t="s">
        <v>2</v>
      </c>
      <c r="AR503" s="2">
        <v>0</v>
      </c>
      <c r="AS503" s="2">
        <v>103</v>
      </c>
      <c r="AT503" s="2">
        <v>102</v>
      </c>
      <c r="AU503" s="2">
        <f t="shared" si="39"/>
        <v>102</v>
      </c>
      <c r="AV503" s="2">
        <f>IF(AU503-AR503&gt;'Inputs and Outputs Part A'!$B$4,AU503-AR503-'Inputs and Outputs Part A'!$B$4,0)</f>
        <v>2</v>
      </c>
      <c r="AW503" s="2"/>
    </row>
    <row r="504" spans="1:49" x14ac:dyDescent="0.3">
      <c r="A504" s="6">
        <v>502</v>
      </c>
      <c r="B504" t="s">
        <v>1100</v>
      </c>
      <c r="C504" s="7">
        <v>44364</v>
      </c>
      <c r="D504" s="2" t="s">
        <v>1</v>
      </c>
      <c r="E504" s="2">
        <v>1</v>
      </c>
      <c r="F504" s="2">
        <v>98</v>
      </c>
      <c r="G504" s="2">
        <v>101</v>
      </c>
      <c r="H504">
        <f t="shared" si="35"/>
        <v>98</v>
      </c>
      <c r="I504">
        <f>IF(H504-E504&gt;'Inputs and Outputs Part A'!$B$4,H504-E504-'Inputs and Outputs Part A'!$B$4,0)</f>
        <v>0</v>
      </c>
      <c r="J504">
        <f>'Inputs and Outputs Part A'!$B$5*'Data Sheet B'!H504-'Inputs and Outputs Part A'!$B$6*'Data Sheet B'!I504</f>
        <v>3920</v>
      </c>
      <c r="L504" s="6">
        <v>502</v>
      </c>
      <c r="M504" t="s">
        <v>1100</v>
      </c>
      <c r="N504" s="7">
        <v>44364</v>
      </c>
      <c r="O504" s="2" t="s">
        <v>1</v>
      </c>
      <c r="P504" s="2">
        <v>1</v>
      </c>
      <c r="Q504" s="2">
        <v>98</v>
      </c>
      <c r="R504" s="2">
        <v>102</v>
      </c>
      <c r="S504" s="2">
        <f t="shared" si="36"/>
        <v>98</v>
      </c>
      <c r="T504" s="2">
        <f>IF(S504-P504&gt;'Inputs and Outputs Part A'!$B$4,S504-P504-'Inputs and Outputs Part A'!$B$4,0)</f>
        <v>0</v>
      </c>
      <c r="V504" s="6">
        <v>502</v>
      </c>
      <c r="W504" t="s">
        <v>1100</v>
      </c>
      <c r="X504" s="7">
        <v>44364</v>
      </c>
      <c r="Y504" s="2" t="s">
        <v>1</v>
      </c>
      <c r="Z504" s="2">
        <v>1</v>
      </c>
      <c r="AA504" s="2">
        <v>98</v>
      </c>
      <c r="AB504" s="2">
        <v>102</v>
      </c>
      <c r="AC504" s="2">
        <f t="shared" si="37"/>
        <v>98</v>
      </c>
      <c r="AD504" s="2">
        <f>IF(AC504-Z504&gt;'Inputs and Outputs Part A'!$B$4,AC504-Z504-'Inputs and Outputs Part A'!$B$4,0)</f>
        <v>0</v>
      </c>
      <c r="AE504" s="2"/>
      <c r="AF504" t="s">
        <v>1100</v>
      </c>
      <c r="AG504" s="7">
        <v>44364</v>
      </c>
      <c r="AH504" s="2" t="s">
        <v>1</v>
      </c>
      <c r="AI504" s="2">
        <v>1</v>
      </c>
      <c r="AJ504" s="2">
        <v>98</v>
      </c>
      <c r="AK504" s="2">
        <v>102</v>
      </c>
      <c r="AL504" s="2">
        <f t="shared" si="38"/>
        <v>98</v>
      </c>
      <c r="AM504" s="2">
        <f>IF(AL504-AI504&gt;'Inputs and Outputs Part A'!$B$4,AL504-AI504-'Inputs and Outputs Part A'!$B$4,0)</f>
        <v>0</v>
      </c>
      <c r="AN504" s="8"/>
      <c r="AO504" t="s">
        <v>1100</v>
      </c>
      <c r="AP504" s="7">
        <v>44364</v>
      </c>
      <c r="AQ504" s="2" t="s">
        <v>1</v>
      </c>
      <c r="AR504" s="2">
        <v>1</v>
      </c>
      <c r="AS504" s="2">
        <v>98</v>
      </c>
      <c r="AT504" s="2">
        <v>102</v>
      </c>
      <c r="AU504" s="2">
        <f t="shared" si="39"/>
        <v>98</v>
      </c>
      <c r="AV504" s="2">
        <f>IF(AU504-AR504&gt;'Inputs and Outputs Part A'!$B$4,AU504-AR504-'Inputs and Outputs Part A'!$B$4,0)</f>
        <v>0</v>
      </c>
      <c r="AW504" s="2"/>
    </row>
    <row r="505" spans="1:49" x14ac:dyDescent="0.3">
      <c r="A505" s="6">
        <v>503</v>
      </c>
      <c r="B505" t="s">
        <v>1100</v>
      </c>
      <c r="C505" s="7">
        <v>44364</v>
      </c>
      <c r="D505" s="2" t="s">
        <v>3</v>
      </c>
      <c r="E505" s="2">
        <v>1</v>
      </c>
      <c r="F505" s="2">
        <v>106</v>
      </c>
      <c r="G505" s="2">
        <v>101</v>
      </c>
      <c r="H505">
        <f t="shared" si="35"/>
        <v>101</v>
      </c>
      <c r="I505">
        <f>IF(H505-E505&gt;'Inputs and Outputs Part A'!$B$4,H505-E505-'Inputs and Outputs Part A'!$B$4,0)</f>
        <v>0</v>
      </c>
      <c r="J505">
        <f>'Inputs and Outputs Part A'!$B$5*'Data Sheet B'!H505-'Inputs and Outputs Part A'!$B$6*'Data Sheet B'!I505</f>
        <v>4040</v>
      </c>
      <c r="L505" s="6">
        <v>503</v>
      </c>
      <c r="M505" t="s">
        <v>1100</v>
      </c>
      <c r="N505" s="7">
        <v>44364</v>
      </c>
      <c r="O505" s="2" t="s">
        <v>3</v>
      </c>
      <c r="P505" s="2">
        <v>1</v>
      </c>
      <c r="Q505" s="2">
        <v>106</v>
      </c>
      <c r="R505" s="2">
        <v>102</v>
      </c>
      <c r="S505" s="2">
        <f t="shared" si="36"/>
        <v>102</v>
      </c>
      <c r="T505" s="2">
        <f>IF(S505-P505&gt;'Inputs and Outputs Part A'!$B$4,S505-P505-'Inputs and Outputs Part A'!$B$4,0)</f>
        <v>1</v>
      </c>
      <c r="V505" s="6">
        <v>503</v>
      </c>
      <c r="W505" t="s">
        <v>1100</v>
      </c>
      <c r="X505" s="7">
        <v>44364</v>
      </c>
      <c r="Y505" s="2" t="s">
        <v>3</v>
      </c>
      <c r="Z505" s="2">
        <v>1</v>
      </c>
      <c r="AA505" s="2">
        <v>106</v>
      </c>
      <c r="AB505" s="2">
        <v>102</v>
      </c>
      <c r="AC505" s="2">
        <f t="shared" si="37"/>
        <v>102</v>
      </c>
      <c r="AD505" s="2">
        <f>IF(AC505-Z505&gt;'Inputs and Outputs Part A'!$B$4,AC505-Z505-'Inputs and Outputs Part A'!$B$4,0)</f>
        <v>1</v>
      </c>
      <c r="AE505" s="2"/>
      <c r="AF505" t="s">
        <v>1100</v>
      </c>
      <c r="AG505" s="7">
        <v>44364</v>
      </c>
      <c r="AH505" s="2" t="s">
        <v>3</v>
      </c>
      <c r="AI505" s="2">
        <v>1</v>
      </c>
      <c r="AJ505" s="2">
        <v>106</v>
      </c>
      <c r="AK505" s="2">
        <v>102</v>
      </c>
      <c r="AL505" s="2">
        <f t="shared" si="38"/>
        <v>102</v>
      </c>
      <c r="AM505" s="2">
        <f>IF(AL505-AI505&gt;'Inputs and Outputs Part A'!$B$4,AL505-AI505-'Inputs and Outputs Part A'!$B$4,0)</f>
        <v>1</v>
      </c>
      <c r="AN505" s="8"/>
      <c r="AO505" t="s">
        <v>1100</v>
      </c>
      <c r="AP505" s="7">
        <v>44364</v>
      </c>
      <c r="AQ505" s="2" t="s">
        <v>3</v>
      </c>
      <c r="AR505" s="2">
        <v>1</v>
      </c>
      <c r="AS505" s="2">
        <v>106</v>
      </c>
      <c r="AT505" s="2">
        <v>102</v>
      </c>
      <c r="AU505" s="2">
        <f t="shared" si="39"/>
        <v>102</v>
      </c>
      <c r="AV505" s="2">
        <f>IF(AU505-AR505&gt;'Inputs and Outputs Part A'!$B$4,AU505-AR505-'Inputs and Outputs Part A'!$B$4,0)</f>
        <v>1</v>
      </c>
      <c r="AW505" s="2"/>
    </row>
    <row r="506" spans="1:49" x14ac:dyDescent="0.3">
      <c r="A506" s="6">
        <v>504</v>
      </c>
      <c r="B506" t="s">
        <v>1100</v>
      </c>
      <c r="C506" s="7">
        <v>44364</v>
      </c>
      <c r="D506" s="2" t="s">
        <v>2</v>
      </c>
      <c r="E506" s="2">
        <v>0</v>
      </c>
      <c r="F506" s="2">
        <v>108</v>
      </c>
      <c r="G506" s="2">
        <v>101</v>
      </c>
      <c r="H506">
        <f t="shared" si="35"/>
        <v>101</v>
      </c>
      <c r="I506">
        <f>IF(H506-E506&gt;'Inputs and Outputs Part A'!$B$4,H506-E506-'Inputs and Outputs Part A'!$B$4,0)</f>
        <v>1</v>
      </c>
      <c r="J506">
        <f>'Inputs and Outputs Part A'!$B$5*'Data Sheet B'!H506-'Inputs and Outputs Part A'!$B$6*'Data Sheet B'!I506</f>
        <v>3940</v>
      </c>
      <c r="L506" s="6">
        <v>504</v>
      </c>
      <c r="M506" t="s">
        <v>1100</v>
      </c>
      <c r="N506" s="7">
        <v>44364</v>
      </c>
      <c r="O506" s="2" t="s">
        <v>2</v>
      </c>
      <c r="P506" s="2">
        <v>0</v>
      </c>
      <c r="Q506" s="2">
        <v>108</v>
      </c>
      <c r="R506" s="2">
        <v>102</v>
      </c>
      <c r="S506" s="2">
        <f t="shared" si="36"/>
        <v>102</v>
      </c>
      <c r="T506" s="2">
        <f>IF(S506-P506&gt;'Inputs and Outputs Part A'!$B$4,S506-P506-'Inputs and Outputs Part A'!$B$4,0)</f>
        <v>2</v>
      </c>
      <c r="V506" s="6">
        <v>504</v>
      </c>
      <c r="W506" t="s">
        <v>1100</v>
      </c>
      <c r="X506" s="7">
        <v>44364</v>
      </c>
      <c r="Y506" s="2" t="s">
        <v>2</v>
      </c>
      <c r="Z506" s="2">
        <v>0</v>
      </c>
      <c r="AA506" s="2">
        <v>108</v>
      </c>
      <c r="AB506" s="2">
        <v>102</v>
      </c>
      <c r="AC506" s="2">
        <f t="shared" si="37"/>
        <v>102</v>
      </c>
      <c r="AD506" s="2">
        <f>IF(AC506-Z506&gt;'Inputs and Outputs Part A'!$B$4,AC506-Z506-'Inputs and Outputs Part A'!$B$4,0)</f>
        <v>2</v>
      </c>
      <c r="AE506" s="2"/>
      <c r="AF506" t="s">
        <v>1100</v>
      </c>
      <c r="AG506" s="7">
        <v>44364</v>
      </c>
      <c r="AH506" s="2" t="s">
        <v>2</v>
      </c>
      <c r="AI506" s="2">
        <v>0</v>
      </c>
      <c r="AJ506" s="2">
        <v>108</v>
      </c>
      <c r="AK506" s="2">
        <v>102</v>
      </c>
      <c r="AL506" s="2">
        <f t="shared" si="38"/>
        <v>102</v>
      </c>
      <c r="AM506" s="2">
        <f>IF(AL506-AI506&gt;'Inputs and Outputs Part A'!$B$4,AL506-AI506-'Inputs and Outputs Part A'!$B$4,0)</f>
        <v>2</v>
      </c>
      <c r="AN506" s="8"/>
      <c r="AO506" t="s">
        <v>1100</v>
      </c>
      <c r="AP506" s="7">
        <v>44364</v>
      </c>
      <c r="AQ506" s="2" t="s">
        <v>2</v>
      </c>
      <c r="AR506" s="2">
        <v>0</v>
      </c>
      <c r="AS506" s="2">
        <v>108</v>
      </c>
      <c r="AT506" s="2">
        <v>102</v>
      </c>
      <c r="AU506" s="2">
        <f t="shared" si="39"/>
        <v>102</v>
      </c>
      <c r="AV506" s="2">
        <f>IF(AU506-AR506&gt;'Inputs and Outputs Part A'!$B$4,AU506-AR506-'Inputs and Outputs Part A'!$B$4,0)</f>
        <v>2</v>
      </c>
      <c r="AW506" s="2"/>
    </row>
    <row r="507" spans="1:49" x14ac:dyDescent="0.3">
      <c r="A507" s="6">
        <v>505</v>
      </c>
      <c r="B507" t="s">
        <v>1101</v>
      </c>
      <c r="C507" s="7">
        <v>44365</v>
      </c>
      <c r="D507" s="2" t="s">
        <v>1</v>
      </c>
      <c r="E507" s="2">
        <v>3</v>
      </c>
      <c r="F507" s="2">
        <v>104</v>
      </c>
      <c r="G507" s="2">
        <v>101</v>
      </c>
      <c r="H507">
        <f t="shared" si="35"/>
        <v>101</v>
      </c>
      <c r="I507">
        <f>IF(H507-E507&gt;'Inputs and Outputs Part A'!$B$4,H507-E507-'Inputs and Outputs Part A'!$B$4,0)</f>
        <v>0</v>
      </c>
      <c r="J507">
        <f>'Inputs and Outputs Part A'!$B$5*'Data Sheet B'!H507-'Inputs and Outputs Part A'!$B$6*'Data Sheet B'!I507</f>
        <v>4040</v>
      </c>
      <c r="L507" s="6">
        <v>505</v>
      </c>
      <c r="M507" t="s">
        <v>1101</v>
      </c>
      <c r="N507" s="7">
        <v>44365</v>
      </c>
      <c r="O507" s="2" t="s">
        <v>1</v>
      </c>
      <c r="P507" s="2">
        <v>3</v>
      </c>
      <c r="Q507" s="2">
        <v>104</v>
      </c>
      <c r="R507" s="2">
        <v>102</v>
      </c>
      <c r="S507" s="2">
        <f t="shared" si="36"/>
        <v>102</v>
      </c>
      <c r="T507" s="2">
        <f>IF(S507-P507&gt;'Inputs and Outputs Part A'!$B$4,S507-P507-'Inputs and Outputs Part A'!$B$4,0)</f>
        <v>0</v>
      </c>
      <c r="V507" s="6">
        <v>505</v>
      </c>
      <c r="W507" t="s">
        <v>1101</v>
      </c>
      <c r="X507" s="7">
        <v>44365</v>
      </c>
      <c r="Y507" s="2" t="s">
        <v>1</v>
      </c>
      <c r="Z507" s="2">
        <v>3</v>
      </c>
      <c r="AA507" s="2">
        <v>104</v>
      </c>
      <c r="AB507" s="2">
        <v>102</v>
      </c>
      <c r="AC507" s="2">
        <f t="shared" si="37"/>
        <v>102</v>
      </c>
      <c r="AD507" s="2">
        <f>IF(AC507-Z507&gt;'Inputs and Outputs Part A'!$B$4,AC507-Z507-'Inputs and Outputs Part A'!$B$4,0)</f>
        <v>0</v>
      </c>
      <c r="AE507" s="2"/>
      <c r="AF507" t="s">
        <v>1101</v>
      </c>
      <c r="AG507" s="7">
        <v>44365</v>
      </c>
      <c r="AH507" s="2" t="s">
        <v>1</v>
      </c>
      <c r="AI507" s="2">
        <v>3</v>
      </c>
      <c r="AJ507" s="2">
        <v>104</v>
      </c>
      <c r="AK507" s="2">
        <v>102</v>
      </c>
      <c r="AL507" s="2">
        <f t="shared" si="38"/>
        <v>102</v>
      </c>
      <c r="AM507" s="2">
        <f>IF(AL507-AI507&gt;'Inputs and Outputs Part A'!$B$4,AL507-AI507-'Inputs and Outputs Part A'!$B$4,0)</f>
        <v>0</v>
      </c>
      <c r="AN507" s="8"/>
      <c r="AO507" t="s">
        <v>1101</v>
      </c>
      <c r="AP507" s="7">
        <v>44365</v>
      </c>
      <c r="AQ507" s="2" t="s">
        <v>1</v>
      </c>
      <c r="AR507" s="2">
        <v>3</v>
      </c>
      <c r="AS507" s="2">
        <v>104</v>
      </c>
      <c r="AT507" s="2">
        <v>102</v>
      </c>
      <c r="AU507" s="2">
        <f t="shared" si="39"/>
        <v>102</v>
      </c>
      <c r="AV507" s="2">
        <f>IF(AU507-AR507&gt;'Inputs and Outputs Part A'!$B$4,AU507-AR507-'Inputs and Outputs Part A'!$B$4,0)</f>
        <v>0</v>
      </c>
      <c r="AW507" s="2"/>
    </row>
    <row r="508" spans="1:49" x14ac:dyDescent="0.3">
      <c r="A508" s="6">
        <v>506</v>
      </c>
      <c r="B508" t="s">
        <v>1101</v>
      </c>
      <c r="C508" s="7">
        <v>44365</v>
      </c>
      <c r="D508" s="2" t="s">
        <v>3</v>
      </c>
      <c r="E508" s="2">
        <v>3</v>
      </c>
      <c r="F508" s="2">
        <v>110</v>
      </c>
      <c r="G508" s="2">
        <v>101</v>
      </c>
      <c r="H508">
        <f t="shared" si="35"/>
        <v>101</v>
      </c>
      <c r="I508">
        <f>IF(H508-E508&gt;'Inputs and Outputs Part A'!$B$4,H508-E508-'Inputs and Outputs Part A'!$B$4,0)</f>
        <v>0</v>
      </c>
      <c r="J508">
        <f>'Inputs and Outputs Part A'!$B$5*'Data Sheet B'!H508-'Inputs and Outputs Part A'!$B$6*'Data Sheet B'!I508</f>
        <v>4040</v>
      </c>
      <c r="L508" s="6">
        <v>506</v>
      </c>
      <c r="M508" t="s">
        <v>1101</v>
      </c>
      <c r="N508" s="7">
        <v>44365</v>
      </c>
      <c r="O508" s="2" t="s">
        <v>3</v>
      </c>
      <c r="P508" s="2">
        <v>3</v>
      </c>
      <c r="Q508" s="2">
        <v>110</v>
      </c>
      <c r="R508" s="2">
        <v>102</v>
      </c>
      <c r="S508" s="2">
        <f t="shared" si="36"/>
        <v>102</v>
      </c>
      <c r="T508" s="2">
        <f>IF(S508-P508&gt;'Inputs and Outputs Part A'!$B$4,S508-P508-'Inputs and Outputs Part A'!$B$4,0)</f>
        <v>0</v>
      </c>
      <c r="V508" s="6">
        <v>506</v>
      </c>
      <c r="W508" t="s">
        <v>1101</v>
      </c>
      <c r="X508" s="7">
        <v>44365</v>
      </c>
      <c r="Y508" s="2" t="s">
        <v>3</v>
      </c>
      <c r="Z508" s="2">
        <v>3</v>
      </c>
      <c r="AA508" s="2">
        <v>110</v>
      </c>
      <c r="AB508" s="2">
        <v>102</v>
      </c>
      <c r="AC508" s="2">
        <f t="shared" si="37"/>
        <v>102</v>
      </c>
      <c r="AD508" s="2">
        <f>IF(AC508-Z508&gt;'Inputs and Outputs Part A'!$B$4,AC508-Z508-'Inputs and Outputs Part A'!$B$4,0)</f>
        <v>0</v>
      </c>
      <c r="AE508" s="2"/>
      <c r="AF508" t="s">
        <v>1101</v>
      </c>
      <c r="AG508" s="7">
        <v>44365</v>
      </c>
      <c r="AH508" s="2" t="s">
        <v>3</v>
      </c>
      <c r="AI508" s="2">
        <v>3</v>
      </c>
      <c r="AJ508" s="2">
        <v>110</v>
      </c>
      <c r="AK508" s="2">
        <v>102</v>
      </c>
      <c r="AL508" s="2">
        <f t="shared" si="38"/>
        <v>102</v>
      </c>
      <c r="AM508" s="2">
        <f>IF(AL508-AI508&gt;'Inputs and Outputs Part A'!$B$4,AL508-AI508-'Inputs and Outputs Part A'!$B$4,0)</f>
        <v>0</v>
      </c>
      <c r="AN508" s="8"/>
      <c r="AO508" t="s">
        <v>1101</v>
      </c>
      <c r="AP508" s="7">
        <v>44365</v>
      </c>
      <c r="AQ508" s="2" t="s">
        <v>3</v>
      </c>
      <c r="AR508" s="2">
        <v>3</v>
      </c>
      <c r="AS508" s="2">
        <v>110</v>
      </c>
      <c r="AT508" s="2">
        <v>102</v>
      </c>
      <c r="AU508" s="2">
        <f t="shared" si="39"/>
        <v>102</v>
      </c>
      <c r="AV508" s="2">
        <f>IF(AU508-AR508&gt;'Inputs and Outputs Part A'!$B$4,AU508-AR508-'Inputs and Outputs Part A'!$B$4,0)</f>
        <v>0</v>
      </c>
      <c r="AW508" s="2"/>
    </row>
    <row r="509" spans="1:49" x14ac:dyDescent="0.3">
      <c r="A509" s="6">
        <v>507</v>
      </c>
      <c r="B509" t="s">
        <v>1101</v>
      </c>
      <c r="C509" s="7">
        <v>44365</v>
      </c>
      <c r="D509" s="2" t="s">
        <v>2</v>
      </c>
      <c r="E509" s="2">
        <v>0</v>
      </c>
      <c r="F509" s="2">
        <v>110</v>
      </c>
      <c r="G509" s="2">
        <v>101</v>
      </c>
      <c r="H509">
        <f t="shared" si="35"/>
        <v>101</v>
      </c>
      <c r="I509">
        <f>IF(H509-E509&gt;'Inputs and Outputs Part A'!$B$4,H509-E509-'Inputs and Outputs Part A'!$B$4,0)</f>
        <v>1</v>
      </c>
      <c r="J509">
        <f>'Inputs and Outputs Part A'!$B$5*'Data Sheet B'!H509-'Inputs and Outputs Part A'!$B$6*'Data Sheet B'!I509</f>
        <v>3940</v>
      </c>
      <c r="L509" s="6">
        <v>507</v>
      </c>
      <c r="M509" t="s">
        <v>1101</v>
      </c>
      <c r="N509" s="7">
        <v>44365</v>
      </c>
      <c r="O509" s="2" t="s">
        <v>2</v>
      </c>
      <c r="P509" s="2">
        <v>0</v>
      </c>
      <c r="Q509" s="2">
        <v>110</v>
      </c>
      <c r="R509" s="2">
        <v>102</v>
      </c>
      <c r="S509" s="2">
        <f t="shared" si="36"/>
        <v>102</v>
      </c>
      <c r="T509" s="2">
        <f>IF(S509-P509&gt;'Inputs and Outputs Part A'!$B$4,S509-P509-'Inputs and Outputs Part A'!$B$4,0)</f>
        <v>2</v>
      </c>
      <c r="V509" s="6">
        <v>507</v>
      </c>
      <c r="W509" t="s">
        <v>1101</v>
      </c>
      <c r="X509" s="7">
        <v>44365</v>
      </c>
      <c r="Y509" s="2" t="s">
        <v>2</v>
      </c>
      <c r="Z509" s="2">
        <v>0</v>
      </c>
      <c r="AA509" s="2">
        <v>110</v>
      </c>
      <c r="AB509" s="2">
        <v>102</v>
      </c>
      <c r="AC509" s="2">
        <f t="shared" si="37"/>
        <v>102</v>
      </c>
      <c r="AD509" s="2">
        <f>IF(AC509-Z509&gt;'Inputs and Outputs Part A'!$B$4,AC509-Z509-'Inputs and Outputs Part A'!$B$4,0)</f>
        <v>2</v>
      </c>
      <c r="AE509" s="2"/>
      <c r="AF509" t="s">
        <v>1101</v>
      </c>
      <c r="AG509" s="7">
        <v>44365</v>
      </c>
      <c r="AH509" s="2" t="s">
        <v>2</v>
      </c>
      <c r="AI509" s="2">
        <v>0</v>
      </c>
      <c r="AJ509" s="2">
        <v>110</v>
      </c>
      <c r="AK509" s="2">
        <v>102</v>
      </c>
      <c r="AL509" s="2">
        <f t="shared" si="38"/>
        <v>102</v>
      </c>
      <c r="AM509" s="2">
        <f>IF(AL509-AI509&gt;'Inputs and Outputs Part A'!$B$4,AL509-AI509-'Inputs and Outputs Part A'!$B$4,0)</f>
        <v>2</v>
      </c>
      <c r="AN509" s="8"/>
      <c r="AO509" t="s">
        <v>1101</v>
      </c>
      <c r="AP509" s="7">
        <v>44365</v>
      </c>
      <c r="AQ509" s="2" t="s">
        <v>2</v>
      </c>
      <c r="AR509" s="2">
        <v>0</v>
      </c>
      <c r="AS509" s="2">
        <v>110</v>
      </c>
      <c r="AT509" s="2">
        <v>102</v>
      </c>
      <c r="AU509" s="2">
        <f t="shared" si="39"/>
        <v>102</v>
      </c>
      <c r="AV509" s="2">
        <f>IF(AU509-AR509&gt;'Inputs and Outputs Part A'!$B$4,AU509-AR509-'Inputs and Outputs Part A'!$B$4,0)</f>
        <v>2</v>
      </c>
      <c r="AW509" s="2"/>
    </row>
    <row r="510" spans="1:49" x14ac:dyDescent="0.3">
      <c r="A510" s="6">
        <v>508</v>
      </c>
      <c r="B510" t="s">
        <v>1106</v>
      </c>
      <c r="C510" s="7">
        <v>44366</v>
      </c>
      <c r="D510" s="2" t="s">
        <v>1</v>
      </c>
      <c r="E510" s="2">
        <v>0</v>
      </c>
      <c r="F510" s="2">
        <v>95</v>
      </c>
      <c r="G510" s="2">
        <v>101</v>
      </c>
      <c r="H510">
        <f t="shared" si="35"/>
        <v>95</v>
      </c>
      <c r="I510">
        <f>IF(H510-E510&gt;'Inputs and Outputs Part A'!$B$4,H510-E510-'Inputs and Outputs Part A'!$B$4,0)</f>
        <v>0</v>
      </c>
      <c r="J510">
        <f>'Inputs and Outputs Part A'!$B$5*'Data Sheet B'!H510-'Inputs and Outputs Part A'!$B$6*'Data Sheet B'!I510</f>
        <v>3800</v>
      </c>
      <c r="L510" s="6">
        <v>508</v>
      </c>
      <c r="M510" t="s">
        <v>1106</v>
      </c>
      <c r="N510" s="7">
        <v>44366</v>
      </c>
      <c r="O510" s="2" t="s">
        <v>1</v>
      </c>
      <c r="P510" s="2">
        <v>0</v>
      </c>
      <c r="Q510" s="2">
        <v>95</v>
      </c>
      <c r="R510" s="2">
        <v>102</v>
      </c>
      <c r="S510" s="2">
        <f t="shared" si="36"/>
        <v>95</v>
      </c>
      <c r="T510" s="2">
        <f>IF(S510-P510&gt;'Inputs and Outputs Part A'!$B$4,S510-P510-'Inputs and Outputs Part A'!$B$4,0)</f>
        <v>0</v>
      </c>
      <c r="V510" s="6">
        <v>508</v>
      </c>
      <c r="W510" t="s">
        <v>1106</v>
      </c>
      <c r="X510" s="7">
        <v>44366</v>
      </c>
      <c r="Y510" s="2" t="s">
        <v>1</v>
      </c>
      <c r="Z510" s="2">
        <v>0</v>
      </c>
      <c r="AA510" s="2">
        <v>95</v>
      </c>
      <c r="AB510" s="2">
        <v>102</v>
      </c>
      <c r="AC510" s="2">
        <f t="shared" si="37"/>
        <v>95</v>
      </c>
      <c r="AD510" s="2">
        <f>IF(AC510-Z510&gt;'Inputs and Outputs Part A'!$B$4,AC510-Z510-'Inputs and Outputs Part A'!$B$4,0)</f>
        <v>0</v>
      </c>
      <c r="AE510" s="2"/>
      <c r="AF510" t="s">
        <v>1106</v>
      </c>
      <c r="AG510" s="7">
        <v>44366</v>
      </c>
      <c r="AH510" s="2" t="s">
        <v>1</v>
      </c>
      <c r="AI510" s="2">
        <v>0</v>
      </c>
      <c r="AJ510" s="2">
        <v>95</v>
      </c>
      <c r="AK510" s="2">
        <v>102</v>
      </c>
      <c r="AL510" s="2">
        <f t="shared" si="38"/>
        <v>95</v>
      </c>
      <c r="AM510" s="2">
        <f>IF(AL510-AI510&gt;'Inputs and Outputs Part A'!$B$4,AL510-AI510-'Inputs and Outputs Part A'!$B$4,0)</f>
        <v>0</v>
      </c>
      <c r="AN510" s="8"/>
      <c r="AO510" t="s">
        <v>1106</v>
      </c>
      <c r="AP510" s="7">
        <v>44366</v>
      </c>
      <c r="AQ510" s="2" t="s">
        <v>1</v>
      </c>
      <c r="AR510" s="2">
        <v>0</v>
      </c>
      <c r="AS510" s="2">
        <v>95</v>
      </c>
      <c r="AT510" s="2">
        <v>102</v>
      </c>
      <c r="AU510" s="2">
        <f t="shared" si="39"/>
        <v>95</v>
      </c>
      <c r="AV510" s="2">
        <f>IF(AU510-AR510&gt;'Inputs and Outputs Part A'!$B$4,AU510-AR510-'Inputs and Outputs Part A'!$B$4,0)</f>
        <v>0</v>
      </c>
      <c r="AW510" s="2"/>
    </row>
    <row r="511" spans="1:49" x14ac:dyDescent="0.3">
      <c r="A511" s="6">
        <v>509</v>
      </c>
      <c r="B511" t="s">
        <v>1106</v>
      </c>
      <c r="C511" s="7">
        <v>44366</v>
      </c>
      <c r="D511" s="2" t="s">
        <v>3</v>
      </c>
      <c r="E511" s="2">
        <v>0</v>
      </c>
      <c r="F511" s="2">
        <v>107</v>
      </c>
      <c r="G511" s="2">
        <v>101</v>
      </c>
      <c r="H511">
        <f t="shared" si="35"/>
        <v>101</v>
      </c>
      <c r="I511">
        <f>IF(H511-E511&gt;'Inputs and Outputs Part A'!$B$4,H511-E511-'Inputs and Outputs Part A'!$B$4,0)</f>
        <v>1</v>
      </c>
      <c r="J511">
        <f>'Inputs and Outputs Part A'!$B$5*'Data Sheet B'!H511-'Inputs and Outputs Part A'!$B$6*'Data Sheet B'!I511</f>
        <v>3940</v>
      </c>
      <c r="L511" s="6">
        <v>509</v>
      </c>
      <c r="M511" t="s">
        <v>1106</v>
      </c>
      <c r="N511" s="7">
        <v>44366</v>
      </c>
      <c r="O511" s="2" t="s">
        <v>3</v>
      </c>
      <c r="P511" s="2">
        <v>0</v>
      </c>
      <c r="Q511" s="2">
        <v>107</v>
      </c>
      <c r="R511" s="2">
        <v>102</v>
      </c>
      <c r="S511" s="2">
        <f t="shared" si="36"/>
        <v>102</v>
      </c>
      <c r="T511" s="2">
        <f>IF(S511-P511&gt;'Inputs and Outputs Part A'!$B$4,S511-P511-'Inputs and Outputs Part A'!$B$4,0)</f>
        <v>2</v>
      </c>
      <c r="V511" s="6">
        <v>509</v>
      </c>
      <c r="W511" t="s">
        <v>1106</v>
      </c>
      <c r="X511" s="7">
        <v>44366</v>
      </c>
      <c r="Y511" s="2" t="s">
        <v>3</v>
      </c>
      <c r="Z511" s="2">
        <v>0</v>
      </c>
      <c r="AA511" s="2">
        <v>107</v>
      </c>
      <c r="AB511" s="2">
        <v>102</v>
      </c>
      <c r="AC511" s="2">
        <f t="shared" si="37"/>
        <v>102</v>
      </c>
      <c r="AD511" s="2">
        <f>IF(AC511-Z511&gt;'Inputs and Outputs Part A'!$B$4,AC511-Z511-'Inputs and Outputs Part A'!$B$4,0)</f>
        <v>2</v>
      </c>
      <c r="AE511" s="2"/>
      <c r="AF511" t="s">
        <v>1106</v>
      </c>
      <c r="AG511" s="7">
        <v>44366</v>
      </c>
      <c r="AH511" s="2" t="s">
        <v>3</v>
      </c>
      <c r="AI511" s="2">
        <v>0</v>
      </c>
      <c r="AJ511" s="2">
        <v>107</v>
      </c>
      <c r="AK511" s="2">
        <v>102</v>
      </c>
      <c r="AL511" s="2">
        <f t="shared" si="38"/>
        <v>102</v>
      </c>
      <c r="AM511" s="2">
        <f>IF(AL511-AI511&gt;'Inputs and Outputs Part A'!$B$4,AL511-AI511-'Inputs and Outputs Part A'!$B$4,0)</f>
        <v>2</v>
      </c>
      <c r="AN511" s="8"/>
      <c r="AO511" t="s">
        <v>1106</v>
      </c>
      <c r="AP511" s="7">
        <v>44366</v>
      </c>
      <c r="AQ511" s="2" t="s">
        <v>3</v>
      </c>
      <c r="AR511" s="2">
        <v>0</v>
      </c>
      <c r="AS511" s="2">
        <v>107</v>
      </c>
      <c r="AT511" s="2">
        <v>102</v>
      </c>
      <c r="AU511" s="2">
        <f t="shared" si="39"/>
        <v>102</v>
      </c>
      <c r="AV511" s="2">
        <f>IF(AU511-AR511&gt;'Inputs and Outputs Part A'!$B$4,AU511-AR511-'Inputs and Outputs Part A'!$B$4,0)</f>
        <v>2</v>
      </c>
      <c r="AW511" s="2"/>
    </row>
    <row r="512" spans="1:49" x14ac:dyDescent="0.3">
      <c r="A512" s="6">
        <v>510</v>
      </c>
      <c r="B512" t="s">
        <v>1106</v>
      </c>
      <c r="C512" s="7">
        <v>44366</v>
      </c>
      <c r="D512" s="2" t="s">
        <v>2</v>
      </c>
      <c r="E512" s="2">
        <v>0</v>
      </c>
      <c r="F512" s="2">
        <v>91</v>
      </c>
      <c r="G512" s="2">
        <v>101</v>
      </c>
      <c r="H512">
        <f t="shared" si="35"/>
        <v>91</v>
      </c>
      <c r="I512">
        <f>IF(H512-E512&gt;'Inputs and Outputs Part A'!$B$4,H512-E512-'Inputs and Outputs Part A'!$B$4,0)</f>
        <v>0</v>
      </c>
      <c r="J512">
        <f>'Inputs and Outputs Part A'!$B$5*'Data Sheet B'!H512-'Inputs and Outputs Part A'!$B$6*'Data Sheet B'!I512</f>
        <v>3640</v>
      </c>
      <c r="L512" s="6">
        <v>510</v>
      </c>
      <c r="M512" t="s">
        <v>1106</v>
      </c>
      <c r="N512" s="7">
        <v>44366</v>
      </c>
      <c r="O512" s="2" t="s">
        <v>2</v>
      </c>
      <c r="P512" s="2">
        <v>0</v>
      </c>
      <c r="Q512" s="2">
        <v>91</v>
      </c>
      <c r="R512" s="2">
        <v>102</v>
      </c>
      <c r="S512" s="2">
        <f t="shared" si="36"/>
        <v>91</v>
      </c>
      <c r="T512" s="2">
        <f>IF(S512-P512&gt;'Inputs and Outputs Part A'!$B$4,S512-P512-'Inputs and Outputs Part A'!$B$4,0)</f>
        <v>0</v>
      </c>
      <c r="V512" s="6">
        <v>510</v>
      </c>
      <c r="W512" t="s">
        <v>1106</v>
      </c>
      <c r="X512" s="7">
        <v>44366</v>
      </c>
      <c r="Y512" s="2" t="s">
        <v>2</v>
      </c>
      <c r="Z512" s="2">
        <v>0</v>
      </c>
      <c r="AA512" s="2">
        <v>91</v>
      </c>
      <c r="AB512" s="2">
        <v>102</v>
      </c>
      <c r="AC512" s="2">
        <f t="shared" si="37"/>
        <v>91</v>
      </c>
      <c r="AD512" s="2">
        <f>IF(AC512-Z512&gt;'Inputs and Outputs Part A'!$B$4,AC512-Z512-'Inputs and Outputs Part A'!$B$4,0)</f>
        <v>0</v>
      </c>
      <c r="AE512" s="2"/>
      <c r="AF512" t="s">
        <v>1106</v>
      </c>
      <c r="AG512" s="7">
        <v>44366</v>
      </c>
      <c r="AH512" s="2" t="s">
        <v>2</v>
      </c>
      <c r="AI512" s="2">
        <v>0</v>
      </c>
      <c r="AJ512" s="2">
        <v>91</v>
      </c>
      <c r="AK512" s="2">
        <v>102</v>
      </c>
      <c r="AL512" s="2">
        <f t="shared" si="38"/>
        <v>91</v>
      </c>
      <c r="AM512" s="2">
        <f>IF(AL512-AI512&gt;'Inputs and Outputs Part A'!$B$4,AL512-AI512-'Inputs and Outputs Part A'!$B$4,0)</f>
        <v>0</v>
      </c>
      <c r="AN512" s="8"/>
      <c r="AO512" t="s">
        <v>1106</v>
      </c>
      <c r="AP512" s="7">
        <v>44366</v>
      </c>
      <c r="AQ512" s="2" t="s">
        <v>2</v>
      </c>
      <c r="AR512" s="2">
        <v>0</v>
      </c>
      <c r="AS512" s="2">
        <v>91</v>
      </c>
      <c r="AT512" s="2">
        <v>102</v>
      </c>
      <c r="AU512" s="2">
        <f t="shared" si="39"/>
        <v>91</v>
      </c>
      <c r="AV512" s="2">
        <f>IF(AU512-AR512&gt;'Inputs and Outputs Part A'!$B$4,AU512-AR512-'Inputs and Outputs Part A'!$B$4,0)</f>
        <v>0</v>
      </c>
      <c r="AW512" s="2"/>
    </row>
    <row r="513" spans="1:49" x14ac:dyDescent="0.3">
      <c r="A513" s="6">
        <v>511</v>
      </c>
      <c r="B513" t="s">
        <v>1105</v>
      </c>
      <c r="C513" s="7">
        <v>44367</v>
      </c>
      <c r="D513" s="2" t="s">
        <v>1</v>
      </c>
      <c r="E513" s="2">
        <v>3</v>
      </c>
      <c r="F513" s="2">
        <v>107</v>
      </c>
      <c r="G513" s="2">
        <v>101</v>
      </c>
      <c r="H513">
        <f t="shared" si="35"/>
        <v>101</v>
      </c>
      <c r="I513">
        <f>IF(H513-E513&gt;'Inputs and Outputs Part A'!$B$4,H513-E513-'Inputs and Outputs Part A'!$B$4,0)</f>
        <v>0</v>
      </c>
      <c r="J513">
        <f>'Inputs and Outputs Part A'!$B$5*'Data Sheet B'!H513-'Inputs and Outputs Part A'!$B$6*'Data Sheet B'!I513</f>
        <v>4040</v>
      </c>
      <c r="L513" s="6">
        <v>511</v>
      </c>
      <c r="M513" t="s">
        <v>1105</v>
      </c>
      <c r="N513" s="7">
        <v>44367</v>
      </c>
      <c r="O513" s="2" t="s">
        <v>1</v>
      </c>
      <c r="P513" s="2">
        <v>3</v>
      </c>
      <c r="Q513" s="2">
        <v>107</v>
      </c>
      <c r="R513" s="2">
        <v>102</v>
      </c>
      <c r="S513" s="2">
        <f t="shared" si="36"/>
        <v>102</v>
      </c>
      <c r="T513" s="2">
        <f>IF(S513-P513&gt;'Inputs and Outputs Part A'!$B$4,S513-P513-'Inputs and Outputs Part A'!$B$4,0)</f>
        <v>0</v>
      </c>
      <c r="V513" s="6">
        <v>511</v>
      </c>
      <c r="W513" t="s">
        <v>1105</v>
      </c>
      <c r="X513" s="7">
        <v>44367</v>
      </c>
      <c r="Y513" s="2" t="s">
        <v>1</v>
      </c>
      <c r="Z513" s="2">
        <v>3</v>
      </c>
      <c r="AA513" s="2">
        <v>107</v>
      </c>
      <c r="AB513" s="2">
        <v>102</v>
      </c>
      <c r="AC513" s="2">
        <f t="shared" si="37"/>
        <v>102</v>
      </c>
      <c r="AD513" s="2">
        <f>IF(AC513-Z513&gt;'Inputs and Outputs Part A'!$B$4,AC513-Z513-'Inputs and Outputs Part A'!$B$4,0)</f>
        <v>0</v>
      </c>
      <c r="AE513" s="2"/>
      <c r="AF513" t="s">
        <v>1105</v>
      </c>
      <c r="AG513" s="7">
        <v>44367</v>
      </c>
      <c r="AH513" s="2" t="s">
        <v>1</v>
      </c>
      <c r="AI513" s="2">
        <v>3</v>
      </c>
      <c r="AJ513" s="2">
        <v>107</v>
      </c>
      <c r="AK513" s="2">
        <v>102</v>
      </c>
      <c r="AL513" s="2">
        <f t="shared" si="38"/>
        <v>102</v>
      </c>
      <c r="AM513" s="2">
        <f>IF(AL513-AI513&gt;'Inputs and Outputs Part A'!$B$4,AL513-AI513-'Inputs and Outputs Part A'!$B$4,0)</f>
        <v>0</v>
      </c>
      <c r="AN513" s="8"/>
      <c r="AO513" t="s">
        <v>1105</v>
      </c>
      <c r="AP513" s="7">
        <v>44367</v>
      </c>
      <c r="AQ513" s="2" t="s">
        <v>1</v>
      </c>
      <c r="AR513" s="2">
        <v>3</v>
      </c>
      <c r="AS513" s="2">
        <v>107</v>
      </c>
      <c r="AT513" s="2">
        <v>102</v>
      </c>
      <c r="AU513" s="2">
        <f t="shared" si="39"/>
        <v>102</v>
      </c>
      <c r="AV513" s="2">
        <f>IF(AU513-AR513&gt;'Inputs and Outputs Part A'!$B$4,AU513-AR513-'Inputs and Outputs Part A'!$B$4,0)</f>
        <v>0</v>
      </c>
      <c r="AW513" s="2"/>
    </row>
    <row r="514" spans="1:49" x14ac:dyDescent="0.3">
      <c r="A514" s="6">
        <v>512</v>
      </c>
      <c r="B514" t="s">
        <v>1105</v>
      </c>
      <c r="C514" s="7">
        <v>44367</v>
      </c>
      <c r="D514" s="2" t="s">
        <v>3</v>
      </c>
      <c r="E514" s="2">
        <v>2</v>
      </c>
      <c r="F514" s="2">
        <v>98</v>
      </c>
      <c r="G514" s="2">
        <v>101</v>
      </c>
      <c r="H514">
        <f t="shared" si="35"/>
        <v>98</v>
      </c>
      <c r="I514">
        <f>IF(H514-E514&gt;'Inputs and Outputs Part A'!$B$4,H514-E514-'Inputs and Outputs Part A'!$B$4,0)</f>
        <v>0</v>
      </c>
      <c r="J514">
        <f>'Inputs and Outputs Part A'!$B$5*'Data Sheet B'!H514-'Inputs and Outputs Part A'!$B$6*'Data Sheet B'!I514</f>
        <v>3920</v>
      </c>
      <c r="L514" s="6">
        <v>512</v>
      </c>
      <c r="M514" t="s">
        <v>1105</v>
      </c>
      <c r="N514" s="7">
        <v>44367</v>
      </c>
      <c r="O514" s="2" t="s">
        <v>3</v>
      </c>
      <c r="P514" s="2">
        <v>2</v>
      </c>
      <c r="Q514" s="2">
        <v>98</v>
      </c>
      <c r="R514" s="2">
        <v>102</v>
      </c>
      <c r="S514" s="2">
        <f t="shared" si="36"/>
        <v>98</v>
      </c>
      <c r="T514" s="2">
        <f>IF(S514-P514&gt;'Inputs and Outputs Part A'!$B$4,S514-P514-'Inputs and Outputs Part A'!$B$4,0)</f>
        <v>0</v>
      </c>
      <c r="V514" s="6">
        <v>512</v>
      </c>
      <c r="W514" t="s">
        <v>1105</v>
      </c>
      <c r="X514" s="7">
        <v>44367</v>
      </c>
      <c r="Y514" s="2" t="s">
        <v>3</v>
      </c>
      <c r="Z514" s="2">
        <v>2</v>
      </c>
      <c r="AA514" s="2">
        <v>98</v>
      </c>
      <c r="AB514" s="2">
        <v>102</v>
      </c>
      <c r="AC514" s="2">
        <f t="shared" si="37"/>
        <v>98</v>
      </c>
      <c r="AD514" s="2">
        <f>IF(AC514-Z514&gt;'Inputs and Outputs Part A'!$B$4,AC514-Z514-'Inputs and Outputs Part A'!$B$4,0)</f>
        <v>0</v>
      </c>
      <c r="AE514" s="2"/>
      <c r="AF514" t="s">
        <v>1105</v>
      </c>
      <c r="AG514" s="7">
        <v>44367</v>
      </c>
      <c r="AH514" s="2" t="s">
        <v>3</v>
      </c>
      <c r="AI514" s="2">
        <v>2</v>
      </c>
      <c r="AJ514" s="2">
        <v>98</v>
      </c>
      <c r="AK514" s="2">
        <v>102</v>
      </c>
      <c r="AL514" s="2">
        <f t="shared" si="38"/>
        <v>98</v>
      </c>
      <c r="AM514" s="2">
        <f>IF(AL514-AI514&gt;'Inputs and Outputs Part A'!$B$4,AL514-AI514-'Inputs and Outputs Part A'!$B$4,0)</f>
        <v>0</v>
      </c>
      <c r="AN514" s="8"/>
      <c r="AO514" t="s">
        <v>1105</v>
      </c>
      <c r="AP514" s="7">
        <v>44367</v>
      </c>
      <c r="AQ514" s="2" t="s">
        <v>3</v>
      </c>
      <c r="AR514" s="2">
        <v>2</v>
      </c>
      <c r="AS514" s="2">
        <v>98</v>
      </c>
      <c r="AT514" s="2">
        <v>102</v>
      </c>
      <c r="AU514" s="2">
        <f t="shared" si="39"/>
        <v>98</v>
      </c>
      <c r="AV514" s="2">
        <f>IF(AU514-AR514&gt;'Inputs and Outputs Part A'!$B$4,AU514-AR514-'Inputs and Outputs Part A'!$B$4,0)</f>
        <v>0</v>
      </c>
      <c r="AW514" s="2"/>
    </row>
    <row r="515" spans="1:49" x14ac:dyDescent="0.3">
      <c r="A515" s="6">
        <v>513</v>
      </c>
      <c r="B515" t="s">
        <v>1105</v>
      </c>
      <c r="C515" s="7">
        <v>44367</v>
      </c>
      <c r="D515" s="2" t="s">
        <v>2</v>
      </c>
      <c r="E515" s="2">
        <v>2</v>
      </c>
      <c r="F515" s="2">
        <v>112</v>
      </c>
      <c r="G515" s="2">
        <v>101</v>
      </c>
      <c r="H515">
        <f t="shared" si="35"/>
        <v>101</v>
      </c>
      <c r="I515">
        <f>IF(H515-E515&gt;'Inputs and Outputs Part A'!$B$4,H515-E515-'Inputs and Outputs Part A'!$B$4,0)</f>
        <v>0</v>
      </c>
      <c r="J515">
        <f>'Inputs and Outputs Part A'!$B$5*'Data Sheet B'!H515-'Inputs and Outputs Part A'!$B$6*'Data Sheet B'!I515</f>
        <v>4040</v>
      </c>
      <c r="L515" s="6">
        <v>513</v>
      </c>
      <c r="M515" t="s">
        <v>1105</v>
      </c>
      <c r="N515" s="7">
        <v>44367</v>
      </c>
      <c r="O515" s="2" t="s">
        <v>2</v>
      </c>
      <c r="P515" s="2">
        <v>2</v>
      </c>
      <c r="Q515" s="2">
        <v>112</v>
      </c>
      <c r="R515" s="2">
        <v>102</v>
      </c>
      <c r="S515" s="2">
        <f t="shared" si="36"/>
        <v>102</v>
      </c>
      <c r="T515" s="2">
        <f>IF(S515-P515&gt;'Inputs and Outputs Part A'!$B$4,S515-P515-'Inputs and Outputs Part A'!$B$4,0)</f>
        <v>0</v>
      </c>
      <c r="V515" s="6">
        <v>513</v>
      </c>
      <c r="W515" t="s">
        <v>1105</v>
      </c>
      <c r="X515" s="7">
        <v>44367</v>
      </c>
      <c r="Y515" s="2" t="s">
        <v>2</v>
      </c>
      <c r="Z515" s="2">
        <v>2</v>
      </c>
      <c r="AA515" s="2">
        <v>112</v>
      </c>
      <c r="AB515" s="2">
        <v>102</v>
      </c>
      <c r="AC515" s="2">
        <f t="shared" si="37"/>
        <v>102</v>
      </c>
      <c r="AD515" s="2">
        <f>IF(AC515-Z515&gt;'Inputs and Outputs Part A'!$B$4,AC515-Z515-'Inputs and Outputs Part A'!$B$4,0)</f>
        <v>0</v>
      </c>
      <c r="AE515" s="2"/>
      <c r="AF515" t="s">
        <v>1105</v>
      </c>
      <c r="AG515" s="7">
        <v>44367</v>
      </c>
      <c r="AH515" s="2" t="s">
        <v>2</v>
      </c>
      <c r="AI515" s="2">
        <v>2</v>
      </c>
      <c r="AJ515" s="2">
        <v>112</v>
      </c>
      <c r="AK515" s="2">
        <v>102</v>
      </c>
      <c r="AL515" s="2">
        <f t="shared" si="38"/>
        <v>102</v>
      </c>
      <c r="AM515" s="2">
        <f>IF(AL515-AI515&gt;'Inputs and Outputs Part A'!$B$4,AL515-AI515-'Inputs and Outputs Part A'!$B$4,0)</f>
        <v>0</v>
      </c>
      <c r="AN515" s="8"/>
      <c r="AO515" t="s">
        <v>1105</v>
      </c>
      <c r="AP515" s="7">
        <v>44367</v>
      </c>
      <c r="AQ515" s="2" t="s">
        <v>2</v>
      </c>
      <c r="AR515" s="2">
        <v>2</v>
      </c>
      <c r="AS515" s="2">
        <v>112</v>
      </c>
      <c r="AT515" s="2">
        <v>102</v>
      </c>
      <c r="AU515" s="2">
        <f t="shared" si="39"/>
        <v>102</v>
      </c>
      <c r="AV515" s="2">
        <f>IF(AU515-AR515&gt;'Inputs and Outputs Part A'!$B$4,AU515-AR515-'Inputs and Outputs Part A'!$B$4,0)</f>
        <v>0</v>
      </c>
      <c r="AW515" s="2"/>
    </row>
    <row r="516" spans="1:49" x14ac:dyDescent="0.3">
      <c r="A516" s="6">
        <v>514</v>
      </c>
      <c r="B516" t="s">
        <v>1104</v>
      </c>
      <c r="C516" s="7">
        <v>44368</v>
      </c>
      <c r="D516" s="2" t="s">
        <v>1</v>
      </c>
      <c r="E516" s="2">
        <v>6</v>
      </c>
      <c r="F516" s="2">
        <v>95</v>
      </c>
      <c r="G516" s="2">
        <v>101</v>
      </c>
      <c r="H516">
        <f t="shared" ref="H516:H579" si="40">MIN(F516:G516)</f>
        <v>95</v>
      </c>
      <c r="I516">
        <f>IF(H516-E516&gt;'Inputs and Outputs Part A'!$B$4,H516-E516-'Inputs and Outputs Part A'!$B$4,0)</f>
        <v>0</v>
      </c>
      <c r="J516">
        <f>'Inputs and Outputs Part A'!$B$5*'Data Sheet B'!H516-'Inputs and Outputs Part A'!$B$6*'Data Sheet B'!I516</f>
        <v>3800</v>
      </c>
      <c r="L516" s="6">
        <v>514</v>
      </c>
      <c r="M516" t="s">
        <v>1104</v>
      </c>
      <c r="N516" s="7">
        <v>44368</v>
      </c>
      <c r="O516" s="2" t="s">
        <v>1</v>
      </c>
      <c r="P516" s="2">
        <v>6</v>
      </c>
      <c r="Q516" s="2">
        <v>95</v>
      </c>
      <c r="R516" s="2">
        <v>102</v>
      </c>
      <c r="S516" s="2">
        <f t="shared" ref="S516:S579" si="41">MIN(R516,Q516)</f>
        <v>95</v>
      </c>
      <c r="T516" s="2">
        <f>IF(S516-P516&gt;'Inputs and Outputs Part A'!$B$4,S516-P516-'Inputs and Outputs Part A'!$B$4,0)</f>
        <v>0</v>
      </c>
      <c r="V516" s="6">
        <v>514</v>
      </c>
      <c r="W516" t="s">
        <v>1104</v>
      </c>
      <c r="X516" s="7">
        <v>44368</v>
      </c>
      <c r="Y516" s="2" t="s">
        <v>1</v>
      </c>
      <c r="Z516" s="2">
        <v>6</v>
      </c>
      <c r="AA516" s="2">
        <v>95</v>
      </c>
      <c r="AB516" s="2">
        <v>102</v>
      </c>
      <c r="AC516" s="2">
        <f t="shared" ref="AC516:AC579" si="42">MIN(AB516,AA516)</f>
        <v>95</v>
      </c>
      <c r="AD516" s="2">
        <f>IF(AC516-Z516&gt;'Inputs and Outputs Part A'!$B$4,AC516-Z516-'Inputs and Outputs Part A'!$B$4,0)</f>
        <v>0</v>
      </c>
      <c r="AE516" s="2"/>
      <c r="AF516" t="s">
        <v>1104</v>
      </c>
      <c r="AG516" s="7">
        <v>44368</v>
      </c>
      <c r="AH516" s="2" t="s">
        <v>1</v>
      </c>
      <c r="AI516" s="2">
        <v>6</v>
      </c>
      <c r="AJ516" s="2">
        <v>95</v>
      </c>
      <c r="AK516" s="2">
        <v>102</v>
      </c>
      <c r="AL516" s="2">
        <f t="shared" si="38"/>
        <v>95</v>
      </c>
      <c r="AM516" s="2">
        <f>IF(AL516-AI516&gt;'Inputs and Outputs Part A'!$B$4,AL516-AI516-'Inputs and Outputs Part A'!$B$4,0)</f>
        <v>0</v>
      </c>
      <c r="AN516" s="8"/>
      <c r="AO516" t="s">
        <v>1104</v>
      </c>
      <c r="AP516" s="7">
        <v>44368</v>
      </c>
      <c r="AQ516" s="2" t="s">
        <v>1</v>
      </c>
      <c r="AR516" s="2">
        <v>6</v>
      </c>
      <c r="AS516" s="2">
        <v>95</v>
      </c>
      <c r="AT516" s="2">
        <v>102</v>
      </c>
      <c r="AU516" s="2">
        <f t="shared" si="39"/>
        <v>95</v>
      </c>
      <c r="AV516" s="2">
        <f>IF(AU516-AR516&gt;'Inputs and Outputs Part A'!$B$4,AU516-AR516-'Inputs and Outputs Part A'!$B$4,0)</f>
        <v>0</v>
      </c>
      <c r="AW516" s="2"/>
    </row>
    <row r="517" spans="1:49" x14ac:dyDescent="0.3">
      <c r="A517" s="6">
        <v>515</v>
      </c>
      <c r="B517" t="s">
        <v>1104</v>
      </c>
      <c r="C517" s="7">
        <v>44368</v>
      </c>
      <c r="D517" s="2" t="s">
        <v>3</v>
      </c>
      <c r="E517" s="2">
        <v>2</v>
      </c>
      <c r="F517" s="2">
        <v>100</v>
      </c>
      <c r="G517" s="2">
        <v>101</v>
      </c>
      <c r="H517">
        <f t="shared" si="40"/>
        <v>100</v>
      </c>
      <c r="I517">
        <f>IF(H517-E517&gt;'Inputs and Outputs Part A'!$B$4,H517-E517-'Inputs and Outputs Part A'!$B$4,0)</f>
        <v>0</v>
      </c>
      <c r="J517">
        <f>'Inputs and Outputs Part A'!$B$5*'Data Sheet B'!H517-'Inputs and Outputs Part A'!$B$6*'Data Sheet B'!I517</f>
        <v>4000</v>
      </c>
      <c r="L517" s="6">
        <v>515</v>
      </c>
      <c r="M517" t="s">
        <v>1104</v>
      </c>
      <c r="N517" s="7">
        <v>44368</v>
      </c>
      <c r="O517" s="2" t="s">
        <v>3</v>
      </c>
      <c r="P517" s="2">
        <v>2</v>
      </c>
      <c r="Q517" s="2">
        <v>100</v>
      </c>
      <c r="R517" s="2">
        <v>102</v>
      </c>
      <c r="S517" s="2">
        <f t="shared" si="41"/>
        <v>100</v>
      </c>
      <c r="T517" s="2">
        <f>IF(S517-P517&gt;'Inputs and Outputs Part A'!$B$4,S517-P517-'Inputs and Outputs Part A'!$B$4,0)</f>
        <v>0</v>
      </c>
      <c r="V517" s="6">
        <v>515</v>
      </c>
      <c r="W517" t="s">
        <v>1104</v>
      </c>
      <c r="X517" s="7">
        <v>44368</v>
      </c>
      <c r="Y517" s="2" t="s">
        <v>3</v>
      </c>
      <c r="Z517" s="2">
        <v>2</v>
      </c>
      <c r="AA517" s="2">
        <v>100</v>
      </c>
      <c r="AB517" s="2">
        <v>102</v>
      </c>
      <c r="AC517" s="2">
        <f t="shared" si="42"/>
        <v>100</v>
      </c>
      <c r="AD517" s="2">
        <f>IF(AC517-Z517&gt;'Inputs and Outputs Part A'!$B$4,AC517-Z517-'Inputs and Outputs Part A'!$B$4,0)</f>
        <v>0</v>
      </c>
      <c r="AE517" s="2"/>
      <c r="AF517" t="s">
        <v>1104</v>
      </c>
      <c r="AG517" s="7">
        <v>44368</v>
      </c>
      <c r="AH517" s="2" t="s">
        <v>3</v>
      </c>
      <c r="AI517" s="2">
        <v>2</v>
      </c>
      <c r="AJ517" s="2">
        <v>100</v>
      </c>
      <c r="AK517" s="2">
        <v>102</v>
      </c>
      <c r="AL517" s="2">
        <f t="shared" ref="AL517:AL580" si="43">MIN(AK517,AJ517)</f>
        <v>100</v>
      </c>
      <c r="AM517" s="2">
        <f>IF(AL517-AI517&gt;'Inputs and Outputs Part A'!$B$4,AL517-AI517-'Inputs and Outputs Part A'!$B$4,0)</f>
        <v>0</v>
      </c>
      <c r="AN517" s="8"/>
      <c r="AO517" t="s">
        <v>1104</v>
      </c>
      <c r="AP517" s="7">
        <v>44368</v>
      </c>
      <c r="AQ517" s="2" t="s">
        <v>3</v>
      </c>
      <c r="AR517" s="2">
        <v>2</v>
      </c>
      <c r="AS517" s="2">
        <v>100</v>
      </c>
      <c r="AT517" s="2">
        <v>102</v>
      </c>
      <c r="AU517" s="2">
        <f t="shared" ref="AU517:AU580" si="44">MIN(AT517,AS517)</f>
        <v>100</v>
      </c>
      <c r="AV517" s="2">
        <f>IF(AU517-AR517&gt;'Inputs and Outputs Part A'!$B$4,AU517-AR517-'Inputs and Outputs Part A'!$B$4,0)</f>
        <v>0</v>
      </c>
      <c r="AW517" s="2"/>
    </row>
    <row r="518" spans="1:49" x14ac:dyDescent="0.3">
      <c r="A518" s="6">
        <v>516</v>
      </c>
      <c r="B518" t="s">
        <v>1104</v>
      </c>
      <c r="C518" s="7">
        <v>44368</v>
      </c>
      <c r="D518" s="2" t="s">
        <v>2</v>
      </c>
      <c r="E518" s="2">
        <v>0</v>
      </c>
      <c r="F518" s="2">
        <v>105</v>
      </c>
      <c r="G518" s="2">
        <v>101</v>
      </c>
      <c r="H518">
        <f t="shared" si="40"/>
        <v>101</v>
      </c>
      <c r="I518">
        <f>IF(H518-E518&gt;'Inputs and Outputs Part A'!$B$4,H518-E518-'Inputs and Outputs Part A'!$B$4,0)</f>
        <v>1</v>
      </c>
      <c r="J518">
        <f>'Inputs and Outputs Part A'!$B$5*'Data Sheet B'!H518-'Inputs and Outputs Part A'!$B$6*'Data Sheet B'!I518</f>
        <v>3940</v>
      </c>
      <c r="L518" s="6">
        <v>516</v>
      </c>
      <c r="M518" t="s">
        <v>1104</v>
      </c>
      <c r="N518" s="7">
        <v>44368</v>
      </c>
      <c r="O518" s="2" t="s">
        <v>2</v>
      </c>
      <c r="P518" s="2">
        <v>0</v>
      </c>
      <c r="Q518" s="2">
        <v>105</v>
      </c>
      <c r="R518" s="2">
        <v>102</v>
      </c>
      <c r="S518" s="2">
        <f t="shared" si="41"/>
        <v>102</v>
      </c>
      <c r="T518" s="2">
        <f>IF(S518-P518&gt;'Inputs and Outputs Part A'!$B$4,S518-P518-'Inputs and Outputs Part A'!$B$4,0)</f>
        <v>2</v>
      </c>
      <c r="V518" s="6">
        <v>516</v>
      </c>
      <c r="W518" t="s">
        <v>1104</v>
      </c>
      <c r="X518" s="7">
        <v>44368</v>
      </c>
      <c r="Y518" s="2" t="s">
        <v>2</v>
      </c>
      <c r="Z518" s="2">
        <v>0</v>
      </c>
      <c r="AA518" s="2">
        <v>105</v>
      </c>
      <c r="AB518" s="2">
        <v>102</v>
      </c>
      <c r="AC518" s="2">
        <f t="shared" si="42"/>
        <v>102</v>
      </c>
      <c r="AD518" s="2">
        <f>IF(AC518-Z518&gt;'Inputs and Outputs Part A'!$B$4,AC518-Z518-'Inputs and Outputs Part A'!$B$4,0)</f>
        <v>2</v>
      </c>
      <c r="AE518" s="2"/>
      <c r="AF518" t="s">
        <v>1104</v>
      </c>
      <c r="AG518" s="7">
        <v>44368</v>
      </c>
      <c r="AH518" s="2" t="s">
        <v>2</v>
      </c>
      <c r="AI518" s="2">
        <v>0</v>
      </c>
      <c r="AJ518" s="2">
        <v>105</v>
      </c>
      <c r="AK518" s="2">
        <v>102</v>
      </c>
      <c r="AL518" s="2">
        <f t="shared" si="43"/>
        <v>102</v>
      </c>
      <c r="AM518" s="2">
        <f>IF(AL518-AI518&gt;'Inputs and Outputs Part A'!$B$4,AL518-AI518-'Inputs and Outputs Part A'!$B$4,0)</f>
        <v>2</v>
      </c>
      <c r="AN518" s="8"/>
      <c r="AO518" t="s">
        <v>1104</v>
      </c>
      <c r="AP518" s="7">
        <v>44368</v>
      </c>
      <c r="AQ518" s="2" t="s">
        <v>2</v>
      </c>
      <c r="AR518" s="2">
        <v>0</v>
      </c>
      <c r="AS518" s="2">
        <v>105</v>
      </c>
      <c r="AT518" s="2">
        <v>102</v>
      </c>
      <c r="AU518" s="2">
        <f t="shared" si="44"/>
        <v>102</v>
      </c>
      <c r="AV518" s="2">
        <f>IF(AU518-AR518&gt;'Inputs and Outputs Part A'!$B$4,AU518-AR518-'Inputs and Outputs Part A'!$B$4,0)</f>
        <v>2</v>
      </c>
      <c r="AW518" s="2"/>
    </row>
    <row r="519" spans="1:49" x14ac:dyDescent="0.3">
      <c r="A519" s="6">
        <v>517</v>
      </c>
      <c r="B519" t="s">
        <v>1103</v>
      </c>
      <c r="C519" s="7">
        <v>44369</v>
      </c>
      <c r="D519" s="2" t="s">
        <v>1</v>
      </c>
      <c r="E519" s="2">
        <v>0</v>
      </c>
      <c r="F519" s="2">
        <v>89</v>
      </c>
      <c r="G519" s="2">
        <v>101</v>
      </c>
      <c r="H519">
        <f t="shared" si="40"/>
        <v>89</v>
      </c>
      <c r="I519">
        <f>IF(H519-E519&gt;'Inputs and Outputs Part A'!$B$4,H519-E519-'Inputs and Outputs Part A'!$B$4,0)</f>
        <v>0</v>
      </c>
      <c r="J519">
        <f>'Inputs and Outputs Part A'!$B$5*'Data Sheet B'!H519-'Inputs and Outputs Part A'!$B$6*'Data Sheet B'!I519</f>
        <v>3560</v>
      </c>
      <c r="L519" s="6">
        <v>517</v>
      </c>
      <c r="M519" t="s">
        <v>1103</v>
      </c>
      <c r="N519" s="7">
        <v>44369</v>
      </c>
      <c r="O519" s="2" t="s">
        <v>1</v>
      </c>
      <c r="P519" s="2">
        <v>0</v>
      </c>
      <c r="Q519" s="2">
        <v>89</v>
      </c>
      <c r="R519" s="2">
        <v>102</v>
      </c>
      <c r="S519" s="2">
        <f t="shared" si="41"/>
        <v>89</v>
      </c>
      <c r="T519" s="2">
        <f>IF(S519-P519&gt;'Inputs and Outputs Part A'!$B$4,S519-P519-'Inputs and Outputs Part A'!$B$4,0)</f>
        <v>0</v>
      </c>
      <c r="V519" s="6">
        <v>517</v>
      </c>
      <c r="W519" t="s">
        <v>1103</v>
      </c>
      <c r="X519" s="7">
        <v>44369</v>
      </c>
      <c r="Y519" s="2" t="s">
        <v>1</v>
      </c>
      <c r="Z519" s="2">
        <v>0</v>
      </c>
      <c r="AA519" s="2">
        <v>89</v>
      </c>
      <c r="AB519" s="2">
        <v>102</v>
      </c>
      <c r="AC519" s="2">
        <f t="shared" si="42"/>
        <v>89</v>
      </c>
      <c r="AD519" s="2">
        <f>IF(AC519-Z519&gt;'Inputs and Outputs Part A'!$B$4,AC519-Z519-'Inputs and Outputs Part A'!$B$4,0)</f>
        <v>0</v>
      </c>
      <c r="AE519" s="2"/>
      <c r="AF519" t="s">
        <v>1103</v>
      </c>
      <c r="AG519" s="7">
        <v>44369</v>
      </c>
      <c r="AH519" s="2" t="s">
        <v>1</v>
      </c>
      <c r="AI519" s="2">
        <v>0</v>
      </c>
      <c r="AJ519" s="2">
        <v>89</v>
      </c>
      <c r="AK519" s="2">
        <v>102</v>
      </c>
      <c r="AL519" s="2">
        <f t="shared" si="43"/>
        <v>89</v>
      </c>
      <c r="AM519" s="2">
        <f>IF(AL519-AI519&gt;'Inputs and Outputs Part A'!$B$4,AL519-AI519-'Inputs and Outputs Part A'!$B$4,0)</f>
        <v>0</v>
      </c>
      <c r="AN519" s="8"/>
      <c r="AO519" t="s">
        <v>1103</v>
      </c>
      <c r="AP519" s="7">
        <v>44369</v>
      </c>
      <c r="AQ519" s="2" t="s">
        <v>1</v>
      </c>
      <c r="AR519" s="2">
        <v>0</v>
      </c>
      <c r="AS519" s="2">
        <v>89</v>
      </c>
      <c r="AT519" s="2">
        <v>102</v>
      </c>
      <c r="AU519" s="2">
        <f t="shared" si="44"/>
        <v>89</v>
      </c>
      <c r="AV519" s="2">
        <f>IF(AU519-AR519&gt;'Inputs and Outputs Part A'!$B$4,AU519-AR519-'Inputs and Outputs Part A'!$B$4,0)</f>
        <v>0</v>
      </c>
      <c r="AW519" s="2"/>
    </row>
    <row r="520" spans="1:49" x14ac:dyDescent="0.3">
      <c r="A520" s="6">
        <v>518</v>
      </c>
      <c r="B520" t="s">
        <v>1103</v>
      </c>
      <c r="C520" s="7">
        <v>44369</v>
      </c>
      <c r="D520" s="2" t="s">
        <v>3</v>
      </c>
      <c r="E520" s="2">
        <v>4</v>
      </c>
      <c r="F520" s="2">
        <v>111</v>
      </c>
      <c r="G520" s="2">
        <v>101</v>
      </c>
      <c r="H520">
        <f t="shared" si="40"/>
        <v>101</v>
      </c>
      <c r="I520">
        <f>IF(H520-E520&gt;'Inputs and Outputs Part A'!$B$4,H520-E520-'Inputs and Outputs Part A'!$B$4,0)</f>
        <v>0</v>
      </c>
      <c r="J520">
        <f>'Inputs and Outputs Part A'!$B$5*'Data Sheet B'!H520-'Inputs and Outputs Part A'!$B$6*'Data Sheet B'!I520</f>
        <v>4040</v>
      </c>
      <c r="L520" s="6">
        <v>518</v>
      </c>
      <c r="M520" t="s">
        <v>1103</v>
      </c>
      <c r="N520" s="7">
        <v>44369</v>
      </c>
      <c r="O520" s="2" t="s">
        <v>3</v>
      </c>
      <c r="P520" s="2">
        <v>4</v>
      </c>
      <c r="Q520" s="2">
        <v>111</v>
      </c>
      <c r="R520" s="2">
        <v>102</v>
      </c>
      <c r="S520" s="2">
        <f t="shared" si="41"/>
        <v>102</v>
      </c>
      <c r="T520" s="2">
        <f>IF(S520-P520&gt;'Inputs and Outputs Part A'!$B$4,S520-P520-'Inputs and Outputs Part A'!$B$4,0)</f>
        <v>0</v>
      </c>
      <c r="V520" s="6">
        <v>518</v>
      </c>
      <c r="W520" t="s">
        <v>1103</v>
      </c>
      <c r="X520" s="7">
        <v>44369</v>
      </c>
      <c r="Y520" s="2" t="s">
        <v>3</v>
      </c>
      <c r="Z520" s="2">
        <v>4</v>
      </c>
      <c r="AA520" s="2">
        <v>111</v>
      </c>
      <c r="AB520" s="2">
        <v>102</v>
      </c>
      <c r="AC520" s="2">
        <f t="shared" si="42"/>
        <v>102</v>
      </c>
      <c r="AD520" s="2">
        <f>IF(AC520-Z520&gt;'Inputs and Outputs Part A'!$B$4,AC520-Z520-'Inputs and Outputs Part A'!$B$4,0)</f>
        <v>0</v>
      </c>
      <c r="AE520" s="2"/>
      <c r="AF520" t="s">
        <v>1103</v>
      </c>
      <c r="AG520" s="7">
        <v>44369</v>
      </c>
      <c r="AH520" s="2" t="s">
        <v>3</v>
      </c>
      <c r="AI520" s="2">
        <v>4</v>
      </c>
      <c r="AJ520" s="2">
        <v>111</v>
      </c>
      <c r="AK520" s="2">
        <v>102</v>
      </c>
      <c r="AL520" s="2">
        <f t="shared" si="43"/>
        <v>102</v>
      </c>
      <c r="AM520" s="2">
        <f>IF(AL520-AI520&gt;'Inputs and Outputs Part A'!$B$4,AL520-AI520-'Inputs and Outputs Part A'!$B$4,0)</f>
        <v>0</v>
      </c>
      <c r="AN520" s="8"/>
      <c r="AO520" t="s">
        <v>1103</v>
      </c>
      <c r="AP520" s="7">
        <v>44369</v>
      </c>
      <c r="AQ520" s="2" t="s">
        <v>3</v>
      </c>
      <c r="AR520" s="2">
        <v>4</v>
      </c>
      <c r="AS520" s="2">
        <v>111</v>
      </c>
      <c r="AT520" s="2">
        <v>102</v>
      </c>
      <c r="AU520" s="2">
        <f t="shared" si="44"/>
        <v>102</v>
      </c>
      <c r="AV520" s="2">
        <f>IF(AU520-AR520&gt;'Inputs and Outputs Part A'!$B$4,AU520-AR520-'Inputs and Outputs Part A'!$B$4,0)</f>
        <v>0</v>
      </c>
      <c r="AW520" s="2"/>
    </row>
    <row r="521" spans="1:49" x14ac:dyDescent="0.3">
      <c r="A521" s="6">
        <v>519</v>
      </c>
      <c r="B521" t="s">
        <v>1103</v>
      </c>
      <c r="C521" s="7">
        <v>44369</v>
      </c>
      <c r="D521" s="2" t="s">
        <v>2</v>
      </c>
      <c r="E521" s="2">
        <v>0</v>
      </c>
      <c r="F521" s="2">
        <v>106</v>
      </c>
      <c r="G521" s="2">
        <v>101</v>
      </c>
      <c r="H521">
        <f t="shared" si="40"/>
        <v>101</v>
      </c>
      <c r="I521">
        <f>IF(H521-E521&gt;'Inputs and Outputs Part A'!$B$4,H521-E521-'Inputs and Outputs Part A'!$B$4,0)</f>
        <v>1</v>
      </c>
      <c r="J521">
        <f>'Inputs and Outputs Part A'!$B$5*'Data Sheet B'!H521-'Inputs and Outputs Part A'!$B$6*'Data Sheet B'!I521</f>
        <v>3940</v>
      </c>
      <c r="L521" s="6">
        <v>519</v>
      </c>
      <c r="M521" t="s">
        <v>1103</v>
      </c>
      <c r="N521" s="7">
        <v>44369</v>
      </c>
      <c r="O521" s="2" t="s">
        <v>2</v>
      </c>
      <c r="P521" s="2">
        <v>0</v>
      </c>
      <c r="Q521" s="2">
        <v>106</v>
      </c>
      <c r="R521" s="2">
        <v>102</v>
      </c>
      <c r="S521" s="2">
        <f t="shared" si="41"/>
        <v>102</v>
      </c>
      <c r="T521" s="2">
        <f>IF(S521-P521&gt;'Inputs and Outputs Part A'!$B$4,S521-P521-'Inputs and Outputs Part A'!$B$4,0)</f>
        <v>2</v>
      </c>
      <c r="V521" s="6">
        <v>519</v>
      </c>
      <c r="W521" t="s">
        <v>1103</v>
      </c>
      <c r="X521" s="7">
        <v>44369</v>
      </c>
      <c r="Y521" s="2" t="s">
        <v>2</v>
      </c>
      <c r="Z521" s="2">
        <v>0</v>
      </c>
      <c r="AA521" s="2">
        <v>106</v>
      </c>
      <c r="AB521" s="2">
        <v>102</v>
      </c>
      <c r="AC521" s="2">
        <f t="shared" si="42"/>
        <v>102</v>
      </c>
      <c r="AD521" s="2">
        <f>IF(AC521-Z521&gt;'Inputs and Outputs Part A'!$B$4,AC521-Z521-'Inputs and Outputs Part A'!$B$4,0)</f>
        <v>2</v>
      </c>
      <c r="AE521" s="2"/>
      <c r="AF521" t="s">
        <v>1103</v>
      </c>
      <c r="AG521" s="7">
        <v>44369</v>
      </c>
      <c r="AH521" s="2" t="s">
        <v>2</v>
      </c>
      <c r="AI521" s="2">
        <v>0</v>
      </c>
      <c r="AJ521" s="2">
        <v>106</v>
      </c>
      <c r="AK521" s="2">
        <v>102</v>
      </c>
      <c r="AL521" s="2">
        <f t="shared" si="43"/>
        <v>102</v>
      </c>
      <c r="AM521" s="2">
        <f>IF(AL521-AI521&gt;'Inputs and Outputs Part A'!$B$4,AL521-AI521-'Inputs and Outputs Part A'!$B$4,0)</f>
        <v>2</v>
      </c>
      <c r="AN521" s="8"/>
      <c r="AO521" t="s">
        <v>1103</v>
      </c>
      <c r="AP521" s="7">
        <v>44369</v>
      </c>
      <c r="AQ521" s="2" t="s">
        <v>2</v>
      </c>
      <c r="AR521" s="2">
        <v>0</v>
      </c>
      <c r="AS521" s="2">
        <v>106</v>
      </c>
      <c r="AT521" s="2">
        <v>102</v>
      </c>
      <c r="AU521" s="2">
        <f t="shared" si="44"/>
        <v>102</v>
      </c>
      <c r="AV521" s="2">
        <f>IF(AU521-AR521&gt;'Inputs and Outputs Part A'!$B$4,AU521-AR521-'Inputs and Outputs Part A'!$B$4,0)</f>
        <v>2</v>
      </c>
      <c r="AW521" s="2"/>
    </row>
    <row r="522" spans="1:49" x14ac:dyDescent="0.3">
      <c r="A522" s="6">
        <v>520</v>
      </c>
      <c r="B522" t="s">
        <v>1102</v>
      </c>
      <c r="C522" s="7">
        <v>44370</v>
      </c>
      <c r="D522" s="2" t="s">
        <v>1</v>
      </c>
      <c r="E522" s="2">
        <v>3</v>
      </c>
      <c r="F522" s="2">
        <v>103</v>
      </c>
      <c r="G522" s="2">
        <v>101</v>
      </c>
      <c r="H522">
        <f t="shared" si="40"/>
        <v>101</v>
      </c>
      <c r="I522">
        <f>IF(H522-E522&gt;'Inputs and Outputs Part A'!$B$4,H522-E522-'Inputs and Outputs Part A'!$B$4,0)</f>
        <v>0</v>
      </c>
      <c r="J522">
        <f>'Inputs and Outputs Part A'!$B$5*'Data Sheet B'!H522-'Inputs and Outputs Part A'!$B$6*'Data Sheet B'!I522</f>
        <v>4040</v>
      </c>
      <c r="L522" s="6">
        <v>520</v>
      </c>
      <c r="M522" t="s">
        <v>1102</v>
      </c>
      <c r="N522" s="7">
        <v>44370</v>
      </c>
      <c r="O522" s="2" t="s">
        <v>1</v>
      </c>
      <c r="P522" s="2">
        <v>3</v>
      </c>
      <c r="Q522" s="2">
        <v>103</v>
      </c>
      <c r="R522" s="2">
        <v>102</v>
      </c>
      <c r="S522" s="2">
        <f t="shared" si="41"/>
        <v>102</v>
      </c>
      <c r="T522" s="2">
        <f>IF(S522-P522&gt;'Inputs and Outputs Part A'!$B$4,S522-P522-'Inputs and Outputs Part A'!$B$4,0)</f>
        <v>0</v>
      </c>
      <c r="V522" s="6">
        <v>520</v>
      </c>
      <c r="W522" t="s">
        <v>1102</v>
      </c>
      <c r="X522" s="7">
        <v>44370</v>
      </c>
      <c r="Y522" s="2" t="s">
        <v>1</v>
      </c>
      <c r="Z522" s="2">
        <v>3</v>
      </c>
      <c r="AA522" s="2">
        <v>103</v>
      </c>
      <c r="AB522" s="2">
        <v>102</v>
      </c>
      <c r="AC522" s="2">
        <f t="shared" si="42"/>
        <v>102</v>
      </c>
      <c r="AD522" s="2">
        <f>IF(AC522-Z522&gt;'Inputs and Outputs Part A'!$B$4,AC522-Z522-'Inputs and Outputs Part A'!$B$4,0)</f>
        <v>0</v>
      </c>
      <c r="AE522" s="2"/>
      <c r="AF522" t="s">
        <v>1102</v>
      </c>
      <c r="AG522" s="7">
        <v>44370</v>
      </c>
      <c r="AH522" s="2" t="s">
        <v>1</v>
      </c>
      <c r="AI522" s="2">
        <v>3</v>
      </c>
      <c r="AJ522" s="2">
        <v>103</v>
      </c>
      <c r="AK522" s="2">
        <v>102</v>
      </c>
      <c r="AL522" s="2">
        <f t="shared" si="43"/>
        <v>102</v>
      </c>
      <c r="AM522" s="2">
        <f>IF(AL522-AI522&gt;'Inputs and Outputs Part A'!$B$4,AL522-AI522-'Inputs and Outputs Part A'!$B$4,0)</f>
        <v>0</v>
      </c>
      <c r="AN522" s="8"/>
      <c r="AO522" t="s">
        <v>1102</v>
      </c>
      <c r="AP522" s="7">
        <v>44370</v>
      </c>
      <c r="AQ522" s="2" t="s">
        <v>1</v>
      </c>
      <c r="AR522" s="2">
        <v>3</v>
      </c>
      <c r="AS522" s="2">
        <v>103</v>
      </c>
      <c r="AT522" s="2">
        <v>102</v>
      </c>
      <c r="AU522" s="2">
        <f t="shared" si="44"/>
        <v>102</v>
      </c>
      <c r="AV522" s="2">
        <f>IF(AU522-AR522&gt;'Inputs and Outputs Part A'!$B$4,AU522-AR522-'Inputs and Outputs Part A'!$B$4,0)</f>
        <v>0</v>
      </c>
      <c r="AW522" s="2"/>
    </row>
    <row r="523" spans="1:49" x14ac:dyDescent="0.3">
      <c r="A523" s="6">
        <v>521</v>
      </c>
      <c r="B523" t="s">
        <v>1102</v>
      </c>
      <c r="C523" s="7">
        <v>44370</v>
      </c>
      <c r="D523" s="2" t="s">
        <v>3</v>
      </c>
      <c r="E523" s="2">
        <v>1</v>
      </c>
      <c r="F523" s="2">
        <v>105</v>
      </c>
      <c r="G523" s="2">
        <v>101</v>
      </c>
      <c r="H523">
        <f t="shared" si="40"/>
        <v>101</v>
      </c>
      <c r="I523">
        <f>IF(H523-E523&gt;'Inputs and Outputs Part A'!$B$4,H523-E523-'Inputs and Outputs Part A'!$B$4,0)</f>
        <v>0</v>
      </c>
      <c r="J523">
        <f>'Inputs and Outputs Part A'!$B$5*'Data Sheet B'!H523-'Inputs and Outputs Part A'!$B$6*'Data Sheet B'!I523</f>
        <v>4040</v>
      </c>
      <c r="L523" s="6">
        <v>521</v>
      </c>
      <c r="M523" t="s">
        <v>1102</v>
      </c>
      <c r="N523" s="7">
        <v>44370</v>
      </c>
      <c r="O523" s="2" t="s">
        <v>3</v>
      </c>
      <c r="P523" s="2">
        <v>1</v>
      </c>
      <c r="Q523" s="2">
        <v>105</v>
      </c>
      <c r="R523" s="2">
        <v>102</v>
      </c>
      <c r="S523" s="2">
        <f t="shared" si="41"/>
        <v>102</v>
      </c>
      <c r="T523" s="2">
        <f>IF(S523-P523&gt;'Inputs and Outputs Part A'!$B$4,S523-P523-'Inputs and Outputs Part A'!$B$4,0)</f>
        <v>1</v>
      </c>
      <c r="V523" s="6">
        <v>521</v>
      </c>
      <c r="W523" t="s">
        <v>1102</v>
      </c>
      <c r="X523" s="7">
        <v>44370</v>
      </c>
      <c r="Y523" s="2" t="s">
        <v>3</v>
      </c>
      <c r="Z523" s="2">
        <v>1</v>
      </c>
      <c r="AA523" s="2">
        <v>105</v>
      </c>
      <c r="AB523" s="2">
        <v>102</v>
      </c>
      <c r="AC523" s="2">
        <f t="shared" si="42"/>
        <v>102</v>
      </c>
      <c r="AD523" s="2">
        <f>IF(AC523-Z523&gt;'Inputs and Outputs Part A'!$B$4,AC523-Z523-'Inputs and Outputs Part A'!$B$4,0)</f>
        <v>1</v>
      </c>
      <c r="AE523" s="2"/>
      <c r="AF523" t="s">
        <v>1102</v>
      </c>
      <c r="AG523" s="7">
        <v>44370</v>
      </c>
      <c r="AH523" s="2" t="s">
        <v>3</v>
      </c>
      <c r="AI523" s="2">
        <v>1</v>
      </c>
      <c r="AJ523" s="2">
        <v>105</v>
      </c>
      <c r="AK523" s="2">
        <v>102</v>
      </c>
      <c r="AL523" s="2">
        <f t="shared" si="43"/>
        <v>102</v>
      </c>
      <c r="AM523" s="2">
        <f>IF(AL523-AI523&gt;'Inputs and Outputs Part A'!$B$4,AL523-AI523-'Inputs and Outputs Part A'!$B$4,0)</f>
        <v>1</v>
      </c>
      <c r="AN523" s="8"/>
      <c r="AO523" t="s">
        <v>1102</v>
      </c>
      <c r="AP523" s="7">
        <v>44370</v>
      </c>
      <c r="AQ523" s="2" t="s">
        <v>3</v>
      </c>
      <c r="AR523" s="2">
        <v>1</v>
      </c>
      <c r="AS523" s="2">
        <v>105</v>
      </c>
      <c r="AT523" s="2">
        <v>102</v>
      </c>
      <c r="AU523" s="2">
        <f t="shared" si="44"/>
        <v>102</v>
      </c>
      <c r="AV523" s="2">
        <f>IF(AU523-AR523&gt;'Inputs and Outputs Part A'!$B$4,AU523-AR523-'Inputs and Outputs Part A'!$B$4,0)</f>
        <v>1</v>
      </c>
      <c r="AW523" s="2"/>
    </row>
    <row r="524" spans="1:49" x14ac:dyDescent="0.3">
      <c r="A524" s="6">
        <v>522</v>
      </c>
      <c r="B524" t="s">
        <v>1102</v>
      </c>
      <c r="C524" s="7">
        <v>44370</v>
      </c>
      <c r="D524" s="2" t="s">
        <v>2</v>
      </c>
      <c r="E524" s="2">
        <v>5</v>
      </c>
      <c r="F524" s="2">
        <v>104</v>
      </c>
      <c r="G524" s="2">
        <v>101</v>
      </c>
      <c r="H524">
        <f t="shared" si="40"/>
        <v>101</v>
      </c>
      <c r="I524">
        <f>IF(H524-E524&gt;'Inputs and Outputs Part A'!$B$4,H524-E524-'Inputs and Outputs Part A'!$B$4,0)</f>
        <v>0</v>
      </c>
      <c r="J524">
        <f>'Inputs and Outputs Part A'!$B$5*'Data Sheet B'!H524-'Inputs and Outputs Part A'!$B$6*'Data Sheet B'!I524</f>
        <v>4040</v>
      </c>
      <c r="L524" s="6">
        <v>522</v>
      </c>
      <c r="M524" t="s">
        <v>1102</v>
      </c>
      <c r="N524" s="7">
        <v>44370</v>
      </c>
      <c r="O524" s="2" t="s">
        <v>2</v>
      </c>
      <c r="P524" s="2">
        <v>5</v>
      </c>
      <c r="Q524" s="2">
        <v>104</v>
      </c>
      <c r="R524" s="2">
        <v>102</v>
      </c>
      <c r="S524" s="2">
        <f t="shared" si="41"/>
        <v>102</v>
      </c>
      <c r="T524" s="2">
        <f>IF(S524-P524&gt;'Inputs and Outputs Part A'!$B$4,S524-P524-'Inputs and Outputs Part A'!$B$4,0)</f>
        <v>0</v>
      </c>
      <c r="V524" s="6">
        <v>522</v>
      </c>
      <c r="W524" t="s">
        <v>1102</v>
      </c>
      <c r="X524" s="7">
        <v>44370</v>
      </c>
      <c r="Y524" s="2" t="s">
        <v>2</v>
      </c>
      <c r="Z524" s="2">
        <v>5</v>
      </c>
      <c r="AA524" s="2">
        <v>104</v>
      </c>
      <c r="AB524" s="2">
        <v>102</v>
      </c>
      <c r="AC524" s="2">
        <f t="shared" si="42"/>
        <v>102</v>
      </c>
      <c r="AD524" s="2">
        <f>IF(AC524-Z524&gt;'Inputs and Outputs Part A'!$B$4,AC524-Z524-'Inputs and Outputs Part A'!$B$4,0)</f>
        <v>0</v>
      </c>
      <c r="AE524" s="2"/>
      <c r="AF524" t="s">
        <v>1102</v>
      </c>
      <c r="AG524" s="7">
        <v>44370</v>
      </c>
      <c r="AH524" s="2" t="s">
        <v>2</v>
      </c>
      <c r="AI524" s="2">
        <v>5</v>
      </c>
      <c r="AJ524" s="2">
        <v>104</v>
      </c>
      <c r="AK524" s="2">
        <v>102</v>
      </c>
      <c r="AL524" s="2">
        <f t="shared" si="43"/>
        <v>102</v>
      </c>
      <c r="AM524" s="2">
        <f>IF(AL524-AI524&gt;'Inputs and Outputs Part A'!$B$4,AL524-AI524-'Inputs and Outputs Part A'!$B$4,0)</f>
        <v>0</v>
      </c>
      <c r="AN524" s="8"/>
      <c r="AO524" t="s">
        <v>1102</v>
      </c>
      <c r="AP524" s="7">
        <v>44370</v>
      </c>
      <c r="AQ524" s="2" t="s">
        <v>2</v>
      </c>
      <c r="AR524" s="2">
        <v>5</v>
      </c>
      <c r="AS524" s="2">
        <v>104</v>
      </c>
      <c r="AT524" s="2">
        <v>102</v>
      </c>
      <c r="AU524" s="2">
        <f t="shared" si="44"/>
        <v>102</v>
      </c>
      <c r="AV524" s="2">
        <f>IF(AU524-AR524&gt;'Inputs and Outputs Part A'!$B$4,AU524-AR524-'Inputs and Outputs Part A'!$B$4,0)</f>
        <v>0</v>
      </c>
      <c r="AW524" s="2"/>
    </row>
    <row r="525" spans="1:49" x14ac:dyDescent="0.3">
      <c r="A525" s="6">
        <v>523</v>
      </c>
      <c r="B525" t="s">
        <v>1100</v>
      </c>
      <c r="C525" s="7">
        <v>44371</v>
      </c>
      <c r="D525" s="2" t="s">
        <v>1</v>
      </c>
      <c r="E525" s="2">
        <v>1</v>
      </c>
      <c r="F525" s="2">
        <v>100</v>
      </c>
      <c r="G525" s="2">
        <v>101</v>
      </c>
      <c r="H525">
        <f t="shared" si="40"/>
        <v>100</v>
      </c>
      <c r="I525">
        <f>IF(H525-E525&gt;'Inputs and Outputs Part A'!$B$4,H525-E525-'Inputs and Outputs Part A'!$B$4,0)</f>
        <v>0</v>
      </c>
      <c r="J525">
        <f>'Inputs and Outputs Part A'!$B$5*'Data Sheet B'!H525-'Inputs and Outputs Part A'!$B$6*'Data Sheet B'!I525</f>
        <v>4000</v>
      </c>
      <c r="L525" s="6">
        <v>523</v>
      </c>
      <c r="M525" t="s">
        <v>1100</v>
      </c>
      <c r="N525" s="7">
        <v>44371</v>
      </c>
      <c r="O525" s="2" t="s">
        <v>1</v>
      </c>
      <c r="P525" s="2">
        <v>1</v>
      </c>
      <c r="Q525" s="2">
        <v>100</v>
      </c>
      <c r="R525" s="2">
        <v>102</v>
      </c>
      <c r="S525" s="2">
        <f t="shared" si="41"/>
        <v>100</v>
      </c>
      <c r="T525" s="2">
        <f>IF(S525-P525&gt;'Inputs and Outputs Part A'!$B$4,S525-P525-'Inputs and Outputs Part A'!$B$4,0)</f>
        <v>0</v>
      </c>
      <c r="V525" s="6">
        <v>523</v>
      </c>
      <c r="W525" t="s">
        <v>1100</v>
      </c>
      <c r="X525" s="7">
        <v>44371</v>
      </c>
      <c r="Y525" s="2" t="s">
        <v>1</v>
      </c>
      <c r="Z525" s="2">
        <v>1</v>
      </c>
      <c r="AA525" s="2">
        <v>100</v>
      </c>
      <c r="AB525" s="2">
        <v>102</v>
      </c>
      <c r="AC525" s="2">
        <f t="shared" si="42"/>
        <v>100</v>
      </c>
      <c r="AD525" s="2">
        <f>IF(AC525-Z525&gt;'Inputs and Outputs Part A'!$B$4,AC525-Z525-'Inputs and Outputs Part A'!$B$4,0)</f>
        <v>0</v>
      </c>
      <c r="AE525" s="2"/>
      <c r="AF525" t="s">
        <v>1100</v>
      </c>
      <c r="AG525" s="7">
        <v>44371</v>
      </c>
      <c r="AH525" s="2" t="s">
        <v>1</v>
      </c>
      <c r="AI525" s="2">
        <v>1</v>
      </c>
      <c r="AJ525" s="2">
        <v>100</v>
      </c>
      <c r="AK525" s="2">
        <v>102</v>
      </c>
      <c r="AL525" s="2">
        <f t="shared" si="43"/>
        <v>100</v>
      </c>
      <c r="AM525" s="2">
        <f>IF(AL525-AI525&gt;'Inputs and Outputs Part A'!$B$4,AL525-AI525-'Inputs and Outputs Part A'!$B$4,0)</f>
        <v>0</v>
      </c>
      <c r="AN525" s="8"/>
      <c r="AO525" t="s">
        <v>1100</v>
      </c>
      <c r="AP525" s="7">
        <v>44371</v>
      </c>
      <c r="AQ525" s="2" t="s">
        <v>1</v>
      </c>
      <c r="AR525" s="2">
        <v>1</v>
      </c>
      <c r="AS525" s="2">
        <v>100</v>
      </c>
      <c r="AT525" s="2">
        <v>102</v>
      </c>
      <c r="AU525" s="2">
        <f t="shared" si="44"/>
        <v>100</v>
      </c>
      <c r="AV525" s="2">
        <f>IF(AU525-AR525&gt;'Inputs and Outputs Part A'!$B$4,AU525-AR525-'Inputs and Outputs Part A'!$B$4,0)</f>
        <v>0</v>
      </c>
      <c r="AW525" s="2"/>
    </row>
    <row r="526" spans="1:49" x14ac:dyDescent="0.3">
      <c r="A526" s="6">
        <v>524</v>
      </c>
      <c r="B526" t="s">
        <v>1100</v>
      </c>
      <c r="C526" s="7">
        <v>44371</v>
      </c>
      <c r="D526" s="2" t="s">
        <v>3</v>
      </c>
      <c r="E526" s="2">
        <v>2</v>
      </c>
      <c r="F526" s="2">
        <v>105</v>
      </c>
      <c r="G526" s="2">
        <v>101</v>
      </c>
      <c r="H526">
        <f t="shared" si="40"/>
        <v>101</v>
      </c>
      <c r="I526">
        <f>IF(H526-E526&gt;'Inputs and Outputs Part A'!$B$4,H526-E526-'Inputs and Outputs Part A'!$B$4,0)</f>
        <v>0</v>
      </c>
      <c r="J526">
        <f>'Inputs and Outputs Part A'!$B$5*'Data Sheet B'!H526-'Inputs and Outputs Part A'!$B$6*'Data Sheet B'!I526</f>
        <v>4040</v>
      </c>
      <c r="L526" s="6">
        <v>524</v>
      </c>
      <c r="M526" t="s">
        <v>1100</v>
      </c>
      <c r="N526" s="7">
        <v>44371</v>
      </c>
      <c r="O526" s="2" t="s">
        <v>3</v>
      </c>
      <c r="P526" s="2">
        <v>2</v>
      </c>
      <c r="Q526" s="2">
        <v>105</v>
      </c>
      <c r="R526" s="2">
        <v>102</v>
      </c>
      <c r="S526" s="2">
        <f t="shared" si="41"/>
        <v>102</v>
      </c>
      <c r="T526" s="2">
        <f>IF(S526-P526&gt;'Inputs and Outputs Part A'!$B$4,S526-P526-'Inputs and Outputs Part A'!$B$4,0)</f>
        <v>0</v>
      </c>
      <c r="V526" s="6">
        <v>524</v>
      </c>
      <c r="W526" t="s">
        <v>1100</v>
      </c>
      <c r="X526" s="7">
        <v>44371</v>
      </c>
      <c r="Y526" s="2" t="s">
        <v>3</v>
      </c>
      <c r="Z526" s="2">
        <v>2</v>
      </c>
      <c r="AA526" s="2">
        <v>105</v>
      </c>
      <c r="AB526" s="2">
        <v>102</v>
      </c>
      <c r="AC526" s="2">
        <f t="shared" si="42"/>
        <v>102</v>
      </c>
      <c r="AD526" s="2">
        <f>IF(AC526-Z526&gt;'Inputs and Outputs Part A'!$B$4,AC526-Z526-'Inputs and Outputs Part A'!$B$4,0)</f>
        <v>0</v>
      </c>
      <c r="AE526" s="2"/>
      <c r="AF526" t="s">
        <v>1100</v>
      </c>
      <c r="AG526" s="7">
        <v>44371</v>
      </c>
      <c r="AH526" s="2" t="s">
        <v>3</v>
      </c>
      <c r="AI526" s="2">
        <v>2</v>
      </c>
      <c r="AJ526" s="2">
        <v>105</v>
      </c>
      <c r="AK526" s="2">
        <v>102</v>
      </c>
      <c r="AL526" s="2">
        <f t="shared" si="43"/>
        <v>102</v>
      </c>
      <c r="AM526" s="2">
        <f>IF(AL526-AI526&gt;'Inputs and Outputs Part A'!$B$4,AL526-AI526-'Inputs and Outputs Part A'!$B$4,0)</f>
        <v>0</v>
      </c>
      <c r="AN526" s="8"/>
      <c r="AO526" t="s">
        <v>1100</v>
      </c>
      <c r="AP526" s="7">
        <v>44371</v>
      </c>
      <c r="AQ526" s="2" t="s">
        <v>3</v>
      </c>
      <c r="AR526" s="2">
        <v>2</v>
      </c>
      <c r="AS526" s="2">
        <v>105</v>
      </c>
      <c r="AT526" s="2">
        <v>102</v>
      </c>
      <c r="AU526" s="2">
        <f t="shared" si="44"/>
        <v>102</v>
      </c>
      <c r="AV526" s="2">
        <f>IF(AU526-AR526&gt;'Inputs and Outputs Part A'!$B$4,AU526-AR526-'Inputs and Outputs Part A'!$B$4,0)</f>
        <v>0</v>
      </c>
      <c r="AW526" s="2"/>
    </row>
    <row r="527" spans="1:49" x14ac:dyDescent="0.3">
      <c r="A527" s="6">
        <v>525</v>
      </c>
      <c r="B527" t="s">
        <v>1100</v>
      </c>
      <c r="C527" s="7">
        <v>44371</v>
      </c>
      <c r="D527" s="2" t="s">
        <v>2</v>
      </c>
      <c r="E527" s="2">
        <v>2</v>
      </c>
      <c r="F527" s="2">
        <v>100</v>
      </c>
      <c r="G527" s="2">
        <v>101</v>
      </c>
      <c r="H527">
        <f t="shared" si="40"/>
        <v>100</v>
      </c>
      <c r="I527">
        <f>IF(H527-E527&gt;'Inputs and Outputs Part A'!$B$4,H527-E527-'Inputs and Outputs Part A'!$B$4,0)</f>
        <v>0</v>
      </c>
      <c r="J527">
        <f>'Inputs and Outputs Part A'!$B$5*'Data Sheet B'!H527-'Inputs and Outputs Part A'!$B$6*'Data Sheet B'!I527</f>
        <v>4000</v>
      </c>
      <c r="L527" s="6">
        <v>525</v>
      </c>
      <c r="M527" t="s">
        <v>1100</v>
      </c>
      <c r="N527" s="7">
        <v>44371</v>
      </c>
      <c r="O527" s="2" t="s">
        <v>2</v>
      </c>
      <c r="P527" s="2">
        <v>2</v>
      </c>
      <c r="Q527" s="2">
        <v>100</v>
      </c>
      <c r="R527" s="2">
        <v>102</v>
      </c>
      <c r="S527" s="2">
        <f t="shared" si="41"/>
        <v>100</v>
      </c>
      <c r="T527" s="2">
        <f>IF(S527-P527&gt;'Inputs and Outputs Part A'!$B$4,S527-P527-'Inputs and Outputs Part A'!$B$4,0)</f>
        <v>0</v>
      </c>
      <c r="V527" s="6">
        <v>525</v>
      </c>
      <c r="W527" t="s">
        <v>1100</v>
      </c>
      <c r="X527" s="7">
        <v>44371</v>
      </c>
      <c r="Y527" s="2" t="s">
        <v>2</v>
      </c>
      <c r="Z527" s="2">
        <v>2</v>
      </c>
      <c r="AA527" s="2">
        <v>100</v>
      </c>
      <c r="AB527" s="2">
        <v>102</v>
      </c>
      <c r="AC527" s="2">
        <f t="shared" si="42"/>
        <v>100</v>
      </c>
      <c r="AD527" s="2">
        <f>IF(AC527-Z527&gt;'Inputs and Outputs Part A'!$B$4,AC527-Z527-'Inputs and Outputs Part A'!$B$4,0)</f>
        <v>0</v>
      </c>
      <c r="AE527" s="2"/>
      <c r="AF527" t="s">
        <v>1100</v>
      </c>
      <c r="AG527" s="7">
        <v>44371</v>
      </c>
      <c r="AH527" s="2" t="s">
        <v>2</v>
      </c>
      <c r="AI527" s="2">
        <v>2</v>
      </c>
      <c r="AJ527" s="2">
        <v>100</v>
      </c>
      <c r="AK527" s="2">
        <v>102</v>
      </c>
      <c r="AL527" s="2">
        <f t="shared" si="43"/>
        <v>100</v>
      </c>
      <c r="AM527" s="2">
        <f>IF(AL527-AI527&gt;'Inputs and Outputs Part A'!$B$4,AL527-AI527-'Inputs and Outputs Part A'!$B$4,0)</f>
        <v>0</v>
      </c>
      <c r="AN527" s="8"/>
      <c r="AO527" t="s">
        <v>1100</v>
      </c>
      <c r="AP527" s="7">
        <v>44371</v>
      </c>
      <c r="AQ527" s="2" t="s">
        <v>2</v>
      </c>
      <c r="AR527" s="2">
        <v>2</v>
      </c>
      <c r="AS527" s="2">
        <v>100</v>
      </c>
      <c r="AT527" s="2">
        <v>102</v>
      </c>
      <c r="AU527" s="2">
        <f t="shared" si="44"/>
        <v>100</v>
      </c>
      <c r="AV527" s="2">
        <f>IF(AU527-AR527&gt;'Inputs and Outputs Part A'!$B$4,AU527-AR527-'Inputs and Outputs Part A'!$B$4,0)</f>
        <v>0</v>
      </c>
      <c r="AW527" s="2"/>
    </row>
    <row r="528" spans="1:49" x14ac:dyDescent="0.3">
      <c r="A528" s="6">
        <v>526</v>
      </c>
      <c r="B528" t="s">
        <v>1101</v>
      </c>
      <c r="C528" s="7">
        <v>44372</v>
      </c>
      <c r="D528" s="2" t="s">
        <v>1</v>
      </c>
      <c r="E528" s="2">
        <v>2</v>
      </c>
      <c r="F528" s="2">
        <v>102</v>
      </c>
      <c r="G528" s="2">
        <v>101</v>
      </c>
      <c r="H528">
        <f t="shared" si="40"/>
        <v>101</v>
      </c>
      <c r="I528">
        <f>IF(H528-E528&gt;'Inputs and Outputs Part A'!$B$4,H528-E528-'Inputs and Outputs Part A'!$B$4,0)</f>
        <v>0</v>
      </c>
      <c r="J528">
        <f>'Inputs and Outputs Part A'!$B$5*'Data Sheet B'!H528-'Inputs and Outputs Part A'!$B$6*'Data Sheet B'!I528</f>
        <v>4040</v>
      </c>
      <c r="L528" s="6">
        <v>526</v>
      </c>
      <c r="M528" t="s">
        <v>1101</v>
      </c>
      <c r="N528" s="7">
        <v>44372</v>
      </c>
      <c r="O528" s="2" t="s">
        <v>1</v>
      </c>
      <c r="P528" s="2">
        <v>2</v>
      </c>
      <c r="Q528" s="2">
        <v>102</v>
      </c>
      <c r="R528" s="2">
        <v>102</v>
      </c>
      <c r="S528" s="2">
        <f t="shared" si="41"/>
        <v>102</v>
      </c>
      <c r="T528" s="2">
        <f>IF(S528-P528&gt;'Inputs and Outputs Part A'!$B$4,S528-P528-'Inputs and Outputs Part A'!$B$4,0)</f>
        <v>0</v>
      </c>
      <c r="V528" s="6">
        <v>526</v>
      </c>
      <c r="W528" t="s">
        <v>1101</v>
      </c>
      <c r="X528" s="7">
        <v>44372</v>
      </c>
      <c r="Y528" s="2" t="s">
        <v>1</v>
      </c>
      <c r="Z528" s="2">
        <v>2</v>
      </c>
      <c r="AA528" s="2">
        <v>102</v>
      </c>
      <c r="AB528" s="2">
        <v>102</v>
      </c>
      <c r="AC528" s="2">
        <f t="shared" si="42"/>
        <v>102</v>
      </c>
      <c r="AD528" s="2">
        <f>IF(AC528-Z528&gt;'Inputs and Outputs Part A'!$B$4,AC528-Z528-'Inputs and Outputs Part A'!$B$4,0)</f>
        <v>0</v>
      </c>
      <c r="AE528" s="2"/>
      <c r="AF528" t="s">
        <v>1101</v>
      </c>
      <c r="AG528" s="7">
        <v>44372</v>
      </c>
      <c r="AH528" s="2" t="s">
        <v>1</v>
      </c>
      <c r="AI528" s="2">
        <v>2</v>
      </c>
      <c r="AJ528" s="2">
        <v>102</v>
      </c>
      <c r="AK528" s="2">
        <v>102</v>
      </c>
      <c r="AL528" s="2">
        <f t="shared" si="43"/>
        <v>102</v>
      </c>
      <c r="AM528" s="2">
        <f>IF(AL528-AI528&gt;'Inputs and Outputs Part A'!$B$4,AL528-AI528-'Inputs and Outputs Part A'!$B$4,0)</f>
        <v>0</v>
      </c>
      <c r="AN528" s="8"/>
      <c r="AO528" t="s">
        <v>1101</v>
      </c>
      <c r="AP528" s="7">
        <v>44372</v>
      </c>
      <c r="AQ528" s="2" t="s">
        <v>1</v>
      </c>
      <c r="AR528" s="2">
        <v>2</v>
      </c>
      <c r="AS528" s="2">
        <v>102</v>
      </c>
      <c r="AT528" s="2">
        <v>102</v>
      </c>
      <c r="AU528" s="2">
        <f t="shared" si="44"/>
        <v>102</v>
      </c>
      <c r="AV528" s="2">
        <f>IF(AU528-AR528&gt;'Inputs and Outputs Part A'!$B$4,AU528-AR528-'Inputs and Outputs Part A'!$B$4,0)</f>
        <v>0</v>
      </c>
      <c r="AW528" s="2"/>
    </row>
    <row r="529" spans="1:49" x14ac:dyDescent="0.3">
      <c r="A529" s="6">
        <v>527</v>
      </c>
      <c r="B529" t="s">
        <v>1101</v>
      </c>
      <c r="C529" s="7">
        <v>44372</v>
      </c>
      <c r="D529" s="2" t="s">
        <v>3</v>
      </c>
      <c r="E529" s="2">
        <v>2</v>
      </c>
      <c r="F529" s="2">
        <v>108</v>
      </c>
      <c r="G529" s="2">
        <v>101</v>
      </c>
      <c r="H529">
        <f t="shared" si="40"/>
        <v>101</v>
      </c>
      <c r="I529">
        <f>IF(H529-E529&gt;'Inputs and Outputs Part A'!$B$4,H529-E529-'Inputs and Outputs Part A'!$B$4,0)</f>
        <v>0</v>
      </c>
      <c r="J529">
        <f>'Inputs and Outputs Part A'!$B$5*'Data Sheet B'!H529-'Inputs and Outputs Part A'!$B$6*'Data Sheet B'!I529</f>
        <v>4040</v>
      </c>
      <c r="L529" s="6">
        <v>527</v>
      </c>
      <c r="M529" t="s">
        <v>1101</v>
      </c>
      <c r="N529" s="7">
        <v>44372</v>
      </c>
      <c r="O529" s="2" t="s">
        <v>3</v>
      </c>
      <c r="P529" s="2">
        <v>2</v>
      </c>
      <c r="Q529" s="2">
        <v>108</v>
      </c>
      <c r="R529" s="2">
        <v>102</v>
      </c>
      <c r="S529" s="2">
        <f t="shared" si="41"/>
        <v>102</v>
      </c>
      <c r="T529" s="2">
        <f>IF(S529-P529&gt;'Inputs and Outputs Part A'!$B$4,S529-P529-'Inputs and Outputs Part A'!$B$4,0)</f>
        <v>0</v>
      </c>
      <c r="V529" s="6">
        <v>527</v>
      </c>
      <c r="W529" t="s">
        <v>1101</v>
      </c>
      <c r="X529" s="7">
        <v>44372</v>
      </c>
      <c r="Y529" s="2" t="s">
        <v>3</v>
      </c>
      <c r="Z529" s="2">
        <v>2</v>
      </c>
      <c r="AA529" s="2">
        <v>108</v>
      </c>
      <c r="AB529" s="2">
        <v>102</v>
      </c>
      <c r="AC529" s="2">
        <f t="shared" si="42"/>
        <v>102</v>
      </c>
      <c r="AD529" s="2">
        <f>IF(AC529-Z529&gt;'Inputs and Outputs Part A'!$B$4,AC529-Z529-'Inputs and Outputs Part A'!$B$4,0)</f>
        <v>0</v>
      </c>
      <c r="AE529" s="2"/>
      <c r="AF529" t="s">
        <v>1101</v>
      </c>
      <c r="AG529" s="7">
        <v>44372</v>
      </c>
      <c r="AH529" s="2" t="s">
        <v>3</v>
      </c>
      <c r="AI529" s="2">
        <v>2</v>
      </c>
      <c r="AJ529" s="2">
        <v>108</v>
      </c>
      <c r="AK529" s="2">
        <v>102</v>
      </c>
      <c r="AL529" s="2">
        <f t="shared" si="43"/>
        <v>102</v>
      </c>
      <c r="AM529" s="2">
        <f>IF(AL529-AI529&gt;'Inputs and Outputs Part A'!$B$4,AL529-AI529-'Inputs and Outputs Part A'!$B$4,0)</f>
        <v>0</v>
      </c>
      <c r="AN529" s="8"/>
      <c r="AO529" t="s">
        <v>1101</v>
      </c>
      <c r="AP529" s="7">
        <v>44372</v>
      </c>
      <c r="AQ529" s="2" t="s">
        <v>3</v>
      </c>
      <c r="AR529" s="2">
        <v>2</v>
      </c>
      <c r="AS529" s="2">
        <v>108</v>
      </c>
      <c r="AT529" s="2">
        <v>102</v>
      </c>
      <c r="AU529" s="2">
        <f t="shared" si="44"/>
        <v>102</v>
      </c>
      <c r="AV529" s="2">
        <f>IF(AU529-AR529&gt;'Inputs and Outputs Part A'!$B$4,AU529-AR529-'Inputs and Outputs Part A'!$B$4,0)</f>
        <v>0</v>
      </c>
      <c r="AW529" s="2"/>
    </row>
    <row r="530" spans="1:49" x14ac:dyDescent="0.3">
      <c r="A530" s="6">
        <v>528</v>
      </c>
      <c r="B530" t="s">
        <v>1101</v>
      </c>
      <c r="C530" s="7">
        <v>44372</v>
      </c>
      <c r="D530" s="2" t="s">
        <v>2</v>
      </c>
      <c r="E530" s="2">
        <v>0</v>
      </c>
      <c r="F530" s="2">
        <v>107</v>
      </c>
      <c r="G530" s="2">
        <v>101</v>
      </c>
      <c r="H530">
        <f t="shared" si="40"/>
        <v>101</v>
      </c>
      <c r="I530">
        <f>IF(H530-E530&gt;'Inputs and Outputs Part A'!$B$4,H530-E530-'Inputs and Outputs Part A'!$B$4,0)</f>
        <v>1</v>
      </c>
      <c r="J530">
        <f>'Inputs and Outputs Part A'!$B$5*'Data Sheet B'!H530-'Inputs and Outputs Part A'!$B$6*'Data Sheet B'!I530</f>
        <v>3940</v>
      </c>
      <c r="L530" s="6">
        <v>528</v>
      </c>
      <c r="M530" t="s">
        <v>1101</v>
      </c>
      <c r="N530" s="7">
        <v>44372</v>
      </c>
      <c r="O530" s="2" t="s">
        <v>2</v>
      </c>
      <c r="P530" s="2">
        <v>0</v>
      </c>
      <c r="Q530" s="2">
        <v>107</v>
      </c>
      <c r="R530" s="2">
        <v>102</v>
      </c>
      <c r="S530" s="2">
        <f t="shared" si="41"/>
        <v>102</v>
      </c>
      <c r="T530" s="2">
        <f>IF(S530-P530&gt;'Inputs and Outputs Part A'!$B$4,S530-P530-'Inputs and Outputs Part A'!$B$4,0)</f>
        <v>2</v>
      </c>
      <c r="V530" s="6">
        <v>528</v>
      </c>
      <c r="W530" t="s">
        <v>1101</v>
      </c>
      <c r="X530" s="7">
        <v>44372</v>
      </c>
      <c r="Y530" s="2" t="s">
        <v>2</v>
      </c>
      <c r="Z530" s="2">
        <v>0</v>
      </c>
      <c r="AA530" s="2">
        <v>107</v>
      </c>
      <c r="AB530" s="2">
        <v>102</v>
      </c>
      <c r="AC530" s="2">
        <f t="shared" si="42"/>
        <v>102</v>
      </c>
      <c r="AD530" s="2">
        <f>IF(AC530-Z530&gt;'Inputs and Outputs Part A'!$B$4,AC530-Z530-'Inputs and Outputs Part A'!$B$4,0)</f>
        <v>2</v>
      </c>
      <c r="AE530" s="2"/>
      <c r="AF530" t="s">
        <v>1101</v>
      </c>
      <c r="AG530" s="7">
        <v>44372</v>
      </c>
      <c r="AH530" s="2" t="s">
        <v>2</v>
      </c>
      <c r="AI530" s="2">
        <v>0</v>
      </c>
      <c r="AJ530" s="2">
        <v>107</v>
      </c>
      <c r="AK530" s="2">
        <v>102</v>
      </c>
      <c r="AL530" s="2">
        <f t="shared" si="43"/>
        <v>102</v>
      </c>
      <c r="AM530" s="2">
        <f>IF(AL530-AI530&gt;'Inputs and Outputs Part A'!$B$4,AL530-AI530-'Inputs and Outputs Part A'!$B$4,0)</f>
        <v>2</v>
      </c>
      <c r="AN530" s="8"/>
      <c r="AO530" t="s">
        <v>1101</v>
      </c>
      <c r="AP530" s="7">
        <v>44372</v>
      </c>
      <c r="AQ530" s="2" t="s">
        <v>2</v>
      </c>
      <c r="AR530" s="2">
        <v>0</v>
      </c>
      <c r="AS530" s="2">
        <v>107</v>
      </c>
      <c r="AT530" s="2">
        <v>102</v>
      </c>
      <c r="AU530" s="2">
        <f t="shared" si="44"/>
        <v>102</v>
      </c>
      <c r="AV530" s="2">
        <f>IF(AU530-AR530&gt;'Inputs and Outputs Part A'!$B$4,AU530-AR530-'Inputs and Outputs Part A'!$B$4,0)</f>
        <v>2</v>
      </c>
      <c r="AW530" s="2"/>
    </row>
    <row r="531" spans="1:49" x14ac:dyDescent="0.3">
      <c r="A531" s="6">
        <v>529</v>
      </c>
      <c r="B531" t="s">
        <v>1106</v>
      </c>
      <c r="C531" s="7">
        <v>44373</v>
      </c>
      <c r="D531" s="2" t="s">
        <v>1</v>
      </c>
      <c r="E531" s="2">
        <v>4</v>
      </c>
      <c r="F531" s="2">
        <v>98</v>
      </c>
      <c r="G531" s="2">
        <v>101</v>
      </c>
      <c r="H531">
        <f t="shared" si="40"/>
        <v>98</v>
      </c>
      <c r="I531">
        <f>IF(H531-E531&gt;'Inputs and Outputs Part A'!$B$4,H531-E531-'Inputs and Outputs Part A'!$B$4,0)</f>
        <v>0</v>
      </c>
      <c r="J531">
        <f>'Inputs and Outputs Part A'!$B$5*'Data Sheet B'!H531-'Inputs and Outputs Part A'!$B$6*'Data Sheet B'!I531</f>
        <v>3920</v>
      </c>
      <c r="L531" s="6">
        <v>529</v>
      </c>
      <c r="M531" t="s">
        <v>1106</v>
      </c>
      <c r="N531" s="7">
        <v>44373</v>
      </c>
      <c r="O531" s="2" t="s">
        <v>1</v>
      </c>
      <c r="P531" s="2">
        <v>4</v>
      </c>
      <c r="Q531" s="2">
        <v>98</v>
      </c>
      <c r="R531" s="2">
        <v>102</v>
      </c>
      <c r="S531" s="2">
        <f t="shared" si="41"/>
        <v>98</v>
      </c>
      <c r="T531" s="2">
        <f>IF(S531-P531&gt;'Inputs and Outputs Part A'!$B$4,S531-P531-'Inputs and Outputs Part A'!$B$4,0)</f>
        <v>0</v>
      </c>
      <c r="V531" s="6">
        <v>529</v>
      </c>
      <c r="W531" t="s">
        <v>1106</v>
      </c>
      <c r="X531" s="7">
        <v>44373</v>
      </c>
      <c r="Y531" s="2" t="s">
        <v>1</v>
      </c>
      <c r="Z531" s="2">
        <v>4</v>
      </c>
      <c r="AA531" s="2">
        <v>98</v>
      </c>
      <c r="AB531" s="2">
        <v>102</v>
      </c>
      <c r="AC531" s="2">
        <f t="shared" si="42"/>
        <v>98</v>
      </c>
      <c r="AD531" s="2">
        <f>IF(AC531-Z531&gt;'Inputs and Outputs Part A'!$B$4,AC531-Z531-'Inputs and Outputs Part A'!$B$4,0)</f>
        <v>0</v>
      </c>
      <c r="AE531" s="2"/>
      <c r="AF531" t="s">
        <v>1106</v>
      </c>
      <c r="AG531" s="7">
        <v>44373</v>
      </c>
      <c r="AH531" s="2" t="s">
        <v>1</v>
      </c>
      <c r="AI531" s="2">
        <v>4</v>
      </c>
      <c r="AJ531" s="2">
        <v>98</v>
      </c>
      <c r="AK531" s="2">
        <v>102</v>
      </c>
      <c r="AL531" s="2">
        <f t="shared" si="43"/>
        <v>98</v>
      </c>
      <c r="AM531" s="2">
        <f>IF(AL531-AI531&gt;'Inputs and Outputs Part A'!$B$4,AL531-AI531-'Inputs and Outputs Part A'!$B$4,0)</f>
        <v>0</v>
      </c>
      <c r="AN531" s="8"/>
      <c r="AO531" t="s">
        <v>1106</v>
      </c>
      <c r="AP531" s="7">
        <v>44373</v>
      </c>
      <c r="AQ531" s="2" t="s">
        <v>1</v>
      </c>
      <c r="AR531" s="2">
        <v>4</v>
      </c>
      <c r="AS531" s="2">
        <v>98</v>
      </c>
      <c r="AT531" s="2">
        <v>102</v>
      </c>
      <c r="AU531" s="2">
        <f t="shared" si="44"/>
        <v>98</v>
      </c>
      <c r="AV531" s="2">
        <f>IF(AU531-AR531&gt;'Inputs and Outputs Part A'!$B$4,AU531-AR531-'Inputs and Outputs Part A'!$B$4,0)</f>
        <v>0</v>
      </c>
      <c r="AW531" s="2"/>
    </row>
    <row r="532" spans="1:49" x14ac:dyDescent="0.3">
      <c r="A532" s="6">
        <v>530</v>
      </c>
      <c r="B532" t="s">
        <v>1106</v>
      </c>
      <c r="C532" s="7">
        <v>44373</v>
      </c>
      <c r="D532" s="2" t="s">
        <v>3</v>
      </c>
      <c r="E532" s="2">
        <v>4</v>
      </c>
      <c r="F532" s="2">
        <v>116</v>
      </c>
      <c r="G532" s="2">
        <v>101</v>
      </c>
      <c r="H532">
        <f t="shared" si="40"/>
        <v>101</v>
      </c>
      <c r="I532">
        <f>IF(H532-E532&gt;'Inputs and Outputs Part A'!$B$4,H532-E532-'Inputs and Outputs Part A'!$B$4,0)</f>
        <v>0</v>
      </c>
      <c r="J532">
        <f>'Inputs and Outputs Part A'!$B$5*'Data Sheet B'!H532-'Inputs and Outputs Part A'!$B$6*'Data Sheet B'!I532</f>
        <v>4040</v>
      </c>
      <c r="L532" s="6">
        <v>530</v>
      </c>
      <c r="M532" t="s">
        <v>1106</v>
      </c>
      <c r="N532" s="7">
        <v>44373</v>
      </c>
      <c r="O532" s="2" t="s">
        <v>3</v>
      </c>
      <c r="P532" s="2">
        <v>4</v>
      </c>
      <c r="Q532" s="2">
        <v>116</v>
      </c>
      <c r="R532" s="2">
        <v>102</v>
      </c>
      <c r="S532" s="2">
        <f t="shared" si="41"/>
        <v>102</v>
      </c>
      <c r="T532" s="2">
        <f>IF(S532-P532&gt;'Inputs and Outputs Part A'!$B$4,S532-P532-'Inputs and Outputs Part A'!$B$4,0)</f>
        <v>0</v>
      </c>
      <c r="V532" s="6">
        <v>530</v>
      </c>
      <c r="W532" t="s">
        <v>1106</v>
      </c>
      <c r="X532" s="7">
        <v>44373</v>
      </c>
      <c r="Y532" s="2" t="s">
        <v>3</v>
      </c>
      <c r="Z532" s="2">
        <v>4</v>
      </c>
      <c r="AA532" s="2">
        <v>116</v>
      </c>
      <c r="AB532" s="2">
        <v>102</v>
      </c>
      <c r="AC532" s="2">
        <f t="shared" si="42"/>
        <v>102</v>
      </c>
      <c r="AD532" s="2">
        <f>IF(AC532-Z532&gt;'Inputs and Outputs Part A'!$B$4,AC532-Z532-'Inputs and Outputs Part A'!$B$4,0)</f>
        <v>0</v>
      </c>
      <c r="AE532" s="2"/>
      <c r="AF532" t="s">
        <v>1106</v>
      </c>
      <c r="AG532" s="7">
        <v>44373</v>
      </c>
      <c r="AH532" s="2" t="s">
        <v>3</v>
      </c>
      <c r="AI532" s="2">
        <v>4</v>
      </c>
      <c r="AJ532" s="2">
        <v>116</v>
      </c>
      <c r="AK532" s="2">
        <v>102</v>
      </c>
      <c r="AL532" s="2">
        <f t="shared" si="43"/>
        <v>102</v>
      </c>
      <c r="AM532" s="2">
        <f>IF(AL532-AI532&gt;'Inputs and Outputs Part A'!$B$4,AL532-AI532-'Inputs and Outputs Part A'!$B$4,0)</f>
        <v>0</v>
      </c>
      <c r="AN532" s="8"/>
      <c r="AO532" t="s">
        <v>1106</v>
      </c>
      <c r="AP532" s="7">
        <v>44373</v>
      </c>
      <c r="AQ532" s="2" t="s">
        <v>3</v>
      </c>
      <c r="AR532" s="2">
        <v>4</v>
      </c>
      <c r="AS532" s="2">
        <v>116</v>
      </c>
      <c r="AT532" s="2">
        <v>102</v>
      </c>
      <c r="AU532" s="2">
        <f t="shared" si="44"/>
        <v>102</v>
      </c>
      <c r="AV532" s="2">
        <f>IF(AU532-AR532&gt;'Inputs and Outputs Part A'!$B$4,AU532-AR532-'Inputs and Outputs Part A'!$B$4,0)</f>
        <v>0</v>
      </c>
      <c r="AW532" s="2"/>
    </row>
    <row r="533" spans="1:49" x14ac:dyDescent="0.3">
      <c r="A533" s="6">
        <v>531</v>
      </c>
      <c r="B533" t="s">
        <v>1106</v>
      </c>
      <c r="C533" s="7">
        <v>44373</v>
      </c>
      <c r="D533" s="2" t="s">
        <v>2</v>
      </c>
      <c r="E533" s="2">
        <v>2</v>
      </c>
      <c r="F533" s="2">
        <v>104</v>
      </c>
      <c r="G533" s="2">
        <v>101</v>
      </c>
      <c r="H533">
        <f t="shared" si="40"/>
        <v>101</v>
      </c>
      <c r="I533">
        <f>IF(H533-E533&gt;'Inputs and Outputs Part A'!$B$4,H533-E533-'Inputs and Outputs Part A'!$B$4,0)</f>
        <v>0</v>
      </c>
      <c r="J533">
        <f>'Inputs and Outputs Part A'!$B$5*'Data Sheet B'!H533-'Inputs and Outputs Part A'!$B$6*'Data Sheet B'!I533</f>
        <v>4040</v>
      </c>
      <c r="L533" s="6">
        <v>531</v>
      </c>
      <c r="M533" t="s">
        <v>1106</v>
      </c>
      <c r="N533" s="7">
        <v>44373</v>
      </c>
      <c r="O533" s="2" t="s">
        <v>2</v>
      </c>
      <c r="P533" s="2">
        <v>2</v>
      </c>
      <c r="Q533" s="2">
        <v>104</v>
      </c>
      <c r="R533" s="2">
        <v>102</v>
      </c>
      <c r="S533" s="2">
        <f t="shared" si="41"/>
        <v>102</v>
      </c>
      <c r="T533" s="2">
        <f>IF(S533-P533&gt;'Inputs and Outputs Part A'!$B$4,S533-P533-'Inputs and Outputs Part A'!$B$4,0)</f>
        <v>0</v>
      </c>
      <c r="V533" s="6">
        <v>531</v>
      </c>
      <c r="W533" t="s">
        <v>1106</v>
      </c>
      <c r="X533" s="7">
        <v>44373</v>
      </c>
      <c r="Y533" s="2" t="s">
        <v>2</v>
      </c>
      <c r="Z533" s="2">
        <v>2</v>
      </c>
      <c r="AA533" s="2">
        <v>104</v>
      </c>
      <c r="AB533" s="2">
        <v>102</v>
      </c>
      <c r="AC533" s="2">
        <f t="shared" si="42"/>
        <v>102</v>
      </c>
      <c r="AD533" s="2">
        <f>IF(AC533-Z533&gt;'Inputs and Outputs Part A'!$B$4,AC533-Z533-'Inputs and Outputs Part A'!$B$4,0)</f>
        <v>0</v>
      </c>
      <c r="AE533" s="2"/>
      <c r="AF533" t="s">
        <v>1106</v>
      </c>
      <c r="AG533" s="7">
        <v>44373</v>
      </c>
      <c r="AH533" s="2" t="s">
        <v>2</v>
      </c>
      <c r="AI533" s="2">
        <v>2</v>
      </c>
      <c r="AJ533" s="2">
        <v>104</v>
      </c>
      <c r="AK533" s="2">
        <v>102</v>
      </c>
      <c r="AL533" s="2">
        <f t="shared" si="43"/>
        <v>102</v>
      </c>
      <c r="AM533" s="2">
        <f>IF(AL533-AI533&gt;'Inputs and Outputs Part A'!$B$4,AL533-AI533-'Inputs and Outputs Part A'!$B$4,0)</f>
        <v>0</v>
      </c>
      <c r="AN533" s="8"/>
      <c r="AO533" t="s">
        <v>1106</v>
      </c>
      <c r="AP533" s="7">
        <v>44373</v>
      </c>
      <c r="AQ533" s="2" t="s">
        <v>2</v>
      </c>
      <c r="AR533" s="2">
        <v>2</v>
      </c>
      <c r="AS533" s="2">
        <v>104</v>
      </c>
      <c r="AT533" s="2">
        <v>102</v>
      </c>
      <c r="AU533" s="2">
        <f t="shared" si="44"/>
        <v>102</v>
      </c>
      <c r="AV533" s="2">
        <f>IF(AU533-AR533&gt;'Inputs and Outputs Part A'!$B$4,AU533-AR533-'Inputs and Outputs Part A'!$B$4,0)</f>
        <v>0</v>
      </c>
      <c r="AW533" s="2"/>
    </row>
    <row r="534" spans="1:49" x14ac:dyDescent="0.3">
      <c r="A534" s="6">
        <v>532</v>
      </c>
      <c r="B534" t="s">
        <v>1105</v>
      </c>
      <c r="C534" s="7">
        <v>44374</v>
      </c>
      <c r="D534" s="2" t="s">
        <v>1</v>
      </c>
      <c r="E534" s="2">
        <v>2</v>
      </c>
      <c r="F534" s="2">
        <v>103</v>
      </c>
      <c r="G534" s="2">
        <v>101</v>
      </c>
      <c r="H534">
        <f t="shared" si="40"/>
        <v>101</v>
      </c>
      <c r="I534">
        <f>IF(H534-E534&gt;'Inputs and Outputs Part A'!$B$4,H534-E534-'Inputs and Outputs Part A'!$B$4,0)</f>
        <v>0</v>
      </c>
      <c r="J534">
        <f>'Inputs and Outputs Part A'!$B$5*'Data Sheet B'!H534-'Inputs and Outputs Part A'!$B$6*'Data Sheet B'!I534</f>
        <v>4040</v>
      </c>
      <c r="L534" s="6">
        <v>532</v>
      </c>
      <c r="M534" t="s">
        <v>1105</v>
      </c>
      <c r="N534" s="7">
        <v>44374</v>
      </c>
      <c r="O534" s="2" t="s">
        <v>1</v>
      </c>
      <c r="P534" s="2">
        <v>2</v>
      </c>
      <c r="Q534" s="2">
        <v>103</v>
      </c>
      <c r="R534" s="2">
        <v>102</v>
      </c>
      <c r="S534" s="2">
        <f t="shared" si="41"/>
        <v>102</v>
      </c>
      <c r="T534" s="2">
        <f>IF(S534-P534&gt;'Inputs and Outputs Part A'!$B$4,S534-P534-'Inputs and Outputs Part A'!$B$4,0)</f>
        <v>0</v>
      </c>
      <c r="V534" s="6">
        <v>532</v>
      </c>
      <c r="W534" t="s">
        <v>1105</v>
      </c>
      <c r="X534" s="7">
        <v>44374</v>
      </c>
      <c r="Y534" s="2" t="s">
        <v>1</v>
      </c>
      <c r="Z534" s="2">
        <v>2</v>
      </c>
      <c r="AA534" s="2">
        <v>103</v>
      </c>
      <c r="AB534" s="2">
        <v>102</v>
      </c>
      <c r="AC534" s="2">
        <f t="shared" si="42"/>
        <v>102</v>
      </c>
      <c r="AD534" s="2">
        <f>IF(AC534-Z534&gt;'Inputs and Outputs Part A'!$B$4,AC534-Z534-'Inputs and Outputs Part A'!$B$4,0)</f>
        <v>0</v>
      </c>
      <c r="AE534" s="2"/>
      <c r="AF534" t="s">
        <v>1105</v>
      </c>
      <c r="AG534" s="7">
        <v>44374</v>
      </c>
      <c r="AH534" s="2" t="s">
        <v>1</v>
      </c>
      <c r="AI534" s="2">
        <v>2</v>
      </c>
      <c r="AJ534" s="2">
        <v>103</v>
      </c>
      <c r="AK534" s="2">
        <v>102</v>
      </c>
      <c r="AL534" s="2">
        <f t="shared" si="43"/>
        <v>102</v>
      </c>
      <c r="AM534" s="2">
        <f>IF(AL534-AI534&gt;'Inputs and Outputs Part A'!$B$4,AL534-AI534-'Inputs and Outputs Part A'!$B$4,0)</f>
        <v>0</v>
      </c>
      <c r="AN534" s="8"/>
      <c r="AO534" t="s">
        <v>1105</v>
      </c>
      <c r="AP534" s="7">
        <v>44374</v>
      </c>
      <c r="AQ534" s="2" t="s">
        <v>1</v>
      </c>
      <c r="AR534" s="2">
        <v>2</v>
      </c>
      <c r="AS534" s="2">
        <v>103</v>
      </c>
      <c r="AT534" s="2">
        <v>102</v>
      </c>
      <c r="AU534" s="2">
        <f t="shared" si="44"/>
        <v>102</v>
      </c>
      <c r="AV534" s="2">
        <f>IF(AU534-AR534&gt;'Inputs and Outputs Part A'!$B$4,AU534-AR534-'Inputs and Outputs Part A'!$B$4,0)</f>
        <v>0</v>
      </c>
      <c r="AW534" s="2"/>
    </row>
    <row r="535" spans="1:49" x14ac:dyDescent="0.3">
      <c r="A535" s="6">
        <v>533</v>
      </c>
      <c r="B535" t="s">
        <v>1105</v>
      </c>
      <c r="C535" s="7">
        <v>44374</v>
      </c>
      <c r="D535" s="2" t="s">
        <v>3</v>
      </c>
      <c r="E535" s="2">
        <v>2</v>
      </c>
      <c r="F535" s="2">
        <v>103</v>
      </c>
      <c r="G535" s="2">
        <v>101</v>
      </c>
      <c r="H535">
        <f t="shared" si="40"/>
        <v>101</v>
      </c>
      <c r="I535">
        <f>IF(H535-E535&gt;'Inputs and Outputs Part A'!$B$4,H535-E535-'Inputs and Outputs Part A'!$B$4,0)</f>
        <v>0</v>
      </c>
      <c r="J535">
        <f>'Inputs and Outputs Part A'!$B$5*'Data Sheet B'!H535-'Inputs and Outputs Part A'!$B$6*'Data Sheet B'!I535</f>
        <v>4040</v>
      </c>
      <c r="L535" s="6">
        <v>533</v>
      </c>
      <c r="M535" t="s">
        <v>1105</v>
      </c>
      <c r="N535" s="7">
        <v>44374</v>
      </c>
      <c r="O535" s="2" t="s">
        <v>3</v>
      </c>
      <c r="P535" s="2">
        <v>2</v>
      </c>
      <c r="Q535" s="2">
        <v>103</v>
      </c>
      <c r="R535" s="2">
        <v>102</v>
      </c>
      <c r="S535" s="2">
        <f t="shared" si="41"/>
        <v>102</v>
      </c>
      <c r="T535" s="2">
        <f>IF(S535-P535&gt;'Inputs and Outputs Part A'!$B$4,S535-P535-'Inputs and Outputs Part A'!$B$4,0)</f>
        <v>0</v>
      </c>
      <c r="V535" s="6">
        <v>533</v>
      </c>
      <c r="W535" t="s">
        <v>1105</v>
      </c>
      <c r="X535" s="7">
        <v>44374</v>
      </c>
      <c r="Y535" s="2" t="s">
        <v>3</v>
      </c>
      <c r="Z535" s="2">
        <v>2</v>
      </c>
      <c r="AA535" s="2">
        <v>103</v>
      </c>
      <c r="AB535" s="2">
        <v>102</v>
      </c>
      <c r="AC535" s="2">
        <f t="shared" si="42"/>
        <v>102</v>
      </c>
      <c r="AD535" s="2">
        <f>IF(AC535-Z535&gt;'Inputs and Outputs Part A'!$B$4,AC535-Z535-'Inputs and Outputs Part A'!$B$4,0)</f>
        <v>0</v>
      </c>
      <c r="AE535" s="2"/>
      <c r="AF535" t="s">
        <v>1105</v>
      </c>
      <c r="AG535" s="7">
        <v>44374</v>
      </c>
      <c r="AH535" s="2" t="s">
        <v>3</v>
      </c>
      <c r="AI535" s="2">
        <v>2</v>
      </c>
      <c r="AJ535" s="2">
        <v>103</v>
      </c>
      <c r="AK535" s="2">
        <v>102</v>
      </c>
      <c r="AL535" s="2">
        <f t="shared" si="43"/>
        <v>102</v>
      </c>
      <c r="AM535" s="2">
        <f>IF(AL535-AI535&gt;'Inputs and Outputs Part A'!$B$4,AL535-AI535-'Inputs and Outputs Part A'!$B$4,0)</f>
        <v>0</v>
      </c>
      <c r="AN535" s="8"/>
      <c r="AO535" t="s">
        <v>1105</v>
      </c>
      <c r="AP535" s="7">
        <v>44374</v>
      </c>
      <c r="AQ535" s="2" t="s">
        <v>3</v>
      </c>
      <c r="AR535" s="2">
        <v>2</v>
      </c>
      <c r="AS535" s="2">
        <v>103</v>
      </c>
      <c r="AT535" s="2">
        <v>102</v>
      </c>
      <c r="AU535" s="2">
        <f t="shared" si="44"/>
        <v>102</v>
      </c>
      <c r="AV535" s="2">
        <f>IF(AU535-AR535&gt;'Inputs and Outputs Part A'!$B$4,AU535-AR535-'Inputs and Outputs Part A'!$B$4,0)</f>
        <v>0</v>
      </c>
      <c r="AW535" s="2"/>
    </row>
    <row r="536" spans="1:49" x14ac:dyDescent="0.3">
      <c r="A536" s="6">
        <v>534</v>
      </c>
      <c r="B536" t="s">
        <v>1105</v>
      </c>
      <c r="C536" s="7">
        <v>44374</v>
      </c>
      <c r="D536" s="2" t="s">
        <v>2</v>
      </c>
      <c r="E536" s="2">
        <v>2</v>
      </c>
      <c r="F536" s="2">
        <v>103</v>
      </c>
      <c r="G536" s="2">
        <v>101</v>
      </c>
      <c r="H536">
        <f t="shared" si="40"/>
        <v>101</v>
      </c>
      <c r="I536">
        <f>IF(H536-E536&gt;'Inputs and Outputs Part A'!$B$4,H536-E536-'Inputs and Outputs Part A'!$B$4,0)</f>
        <v>0</v>
      </c>
      <c r="J536">
        <f>'Inputs and Outputs Part A'!$B$5*'Data Sheet B'!H536-'Inputs and Outputs Part A'!$B$6*'Data Sheet B'!I536</f>
        <v>4040</v>
      </c>
      <c r="L536" s="6">
        <v>534</v>
      </c>
      <c r="M536" t="s">
        <v>1105</v>
      </c>
      <c r="N536" s="7">
        <v>44374</v>
      </c>
      <c r="O536" s="2" t="s">
        <v>2</v>
      </c>
      <c r="P536" s="2">
        <v>2</v>
      </c>
      <c r="Q536" s="2">
        <v>103</v>
      </c>
      <c r="R536" s="2">
        <v>102</v>
      </c>
      <c r="S536" s="2">
        <f t="shared" si="41"/>
        <v>102</v>
      </c>
      <c r="T536" s="2">
        <f>IF(S536-P536&gt;'Inputs and Outputs Part A'!$B$4,S536-P536-'Inputs and Outputs Part A'!$B$4,0)</f>
        <v>0</v>
      </c>
      <c r="V536" s="6">
        <v>534</v>
      </c>
      <c r="W536" t="s">
        <v>1105</v>
      </c>
      <c r="X536" s="7">
        <v>44374</v>
      </c>
      <c r="Y536" s="2" t="s">
        <v>2</v>
      </c>
      <c r="Z536" s="2">
        <v>2</v>
      </c>
      <c r="AA536" s="2">
        <v>103</v>
      </c>
      <c r="AB536" s="2">
        <v>102</v>
      </c>
      <c r="AC536" s="2">
        <f t="shared" si="42"/>
        <v>102</v>
      </c>
      <c r="AD536" s="2">
        <f>IF(AC536-Z536&gt;'Inputs and Outputs Part A'!$B$4,AC536-Z536-'Inputs and Outputs Part A'!$B$4,0)</f>
        <v>0</v>
      </c>
      <c r="AE536" s="2"/>
      <c r="AF536" t="s">
        <v>1105</v>
      </c>
      <c r="AG536" s="7">
        <v>44374</v>
      </c>
      <c r="AH536" s="2" t="s">
        <v>2</v>
      </c>
      <c r="AI536" s="2">
        <v>2</v>
      </c>
      <c r="AJ536" s="2">
        <v>103</v>
      </c>
      <c r="AK536" s="2">
        <v>102</v>
      </c>
      <c r="AL536" s="2">
        <f t="shared" si="43"/>
        <v>102</v>
      </c>
      <c r="AM536" s="2">
        <f>IF(AL536-AI536&gt;'Inputs and Outputs Part A'!$B$4,AL536-AI536-'Inputs and Outputs Part A'!$B$4,0)</f>
        <v>0</v>
      </c>
      <c r="AN536" s="8"/>
      <c r="AO536" t="s">
        <v>1105</v>
      </c>
      <c r="AP536" s="7">
        <v>44374</v>
      </c>
      <c r="AQ536" s="2" t="s">
        <v>2</v>
      </c>
      <c r="AR536" s="2">
        <v>2</v>
      </c>
      <c r="AS536" s="2">
        <v>103</v>
      </c>
      <c r="AT536" s="2">
        <v>102</v>
      </c>
      <c r="AU536" s="2">
        <f t="shared" si="44"/>
        <v>102</v>
      </c>
      <c r="AV536" s="2">
        <f>IF(AU536-AR536&gt;'Inputs and Outputs Part A'!$B$4,AU536-AR536-'Inputs and Outputs Part A'!$B$4,0)</f>
        <v>0</v>
      </c>
      <c r="AW536" s="2"/>
    </row>
    <row r="537" spans="1:49" x14ac:dyDescent="0.3">
      <c r="A537" s="6">
        <v>535</v>
      </c>
      <c r="B537" t="s">
        <v>1104</v>
      </c>
      <c r="C537" s="7">
        <v>44375</v>
      </c>
      <c r="D537" s="2" t="s">
        <v>1</v>
      </c>
      <c r="E537" s="2">
        <v>6</v>
      </c>
      <c r="F537" s="2">
        <v>101</v>
      </c>
      <c r="G537" s="2">
        <v>101</v>
      </c>
      <c r="H537">
        <f t="shared" si="40"/>
        <v>101</v>
      </c>
      <c r="I537">
        <f>IF(H537-E537&gt;'Inputs and Outputs Part A'!$B$4,H537-E537-'Inputs and Outputs Part A'!$B$4,0)</f>
        <v>0</v>
      </c>
      <c r="J537">
        <f>'Inputs and Outputs Part A'!$B$5*'Data Sheet B'!H537-'Inputs and Outputs Part A'!$B$6*'Data Sheet B'!I537</f>
        <v>4040</v>
      </c>
      <c r="L537" s="6">
        <v>535</v>
      </c>
      <c r="M537" t="s">
        <v>1104</v>
      </c>
      <c r="N537" s="7">
        <v>44375</v>
      </c>
      <c r="O537" s="2" t="s">
        <v>1</v>
      </c>
      <c r="P537" s="2">
        <v>6</v>
      </c>
      <c r="Q537" s="2">
        <v>101</v>
      </c>
      <c r="R537" s="2">
        <v>102</v>
      </c>
      <c r="S537" s="2">
        <f t="shared" si="41"/>
        <v>101</v>
      </c>
      <c r="T537" s="2">
        <f>IF(S537-P537&gt;'Inputs and Outputs Part A'!$B$4,S537-P537-'Inputs and Outputs Part A'!$B$4,0)</f>
        <v>0</v>
      </c>
      <c r="V537" s="6">
        <v>535</v>
      </c>
      <c r="W537" t="s">
        <v>1104</v>
      </c>
      <c r="X537" s="7">
        <v>44375</v>
      </c>
      <c r="Y537" s="2" t="s">
        <v>1</v>
      </c>
      <c r="Z537" s="2">
        <v>6</v>
      </c>
      <c r="AA537" s="2">
        <v>101</v>
      </c>
      <c r="AB537" s="2">
        <v>102</v>
      </c>
      <c r="AC537" s="2">
        <f t="shared" si="42"/>
        <v>101</v>
      </c>
      <c r="AD537" s="2">
        <f>IF(AC537-Z537&gt;'Inputs and Outputs Part A'!$B$4,AC537-Z537-'Inputs and Outputs Part A'!$B$4,0)</f>
        <v>0</v>
      </c>
      <c r="AE537" s="2"/>
      <c r="AF537" t="s">
        <v>1104</v>
      </c>
      <c r="AG537" s="7">
        <v>44375</v>
      </c>
      <c r="AH537" s="2" t="s">
        <v>1</v>
      </c>
      <c r="AI537" s="2">
        <v>6</v>
      </c>
      <c r="AJ537" s="2">
        <v>101</v>
      </c>
      <c r="AK537" s="2">
        <v>102</v>
      </c>
      <c r="AL537" s="2">
        <f t="shared" si="43"/>
        <v>101</v>
      </c>
      <c r="AM537" s="2">
        <f>IF(AL537-AI537&gt;'Inputs and Outputs Part A'!$B$4,AL537-AI537-'Inputs and Outputs Part A'!$B$4,0)</f>
        <v>0</v>
      </c>
      <c r="AN537" s="8"/>
      <c r="AO537" t="s">
        <v>1104</v>
      </c>
      <c r="AP537" s="7">
        <v>44375</v>
      </c>
      <c r="AQ537" s="2" t="s">
        <v>1</v>
      </c>
      <c r="AR537" s="2">
        <v>6</v>
      </c>
      <c r="AS537" s="2">
        <v>101</v>
      </c>
      <c r="AT537" s="2">
        <v>102</v>
      </c>
      <c r="AU537" s="2">
        <f t="shared" si="44"/>
        <v>101</v>
      </c>
      <c r="AV537" s="2">
        <f>IF(AU537-AR537&gt;'Inputs and Outputs Part A'!$B$4,AU537-AR537-'Inputs and Outputs Part A'!$B$4,0)</f>
        <v>0</v>
      </c>
      <c r="AW537" s="2"/>
    </row>
    <row r="538" spans="1:49" x14ac:dyDescent="0.3">
      <c r="A538" s="6">
        <v>536</v>
      </c>
      <c r="B538" t="s">
        <v>1104</v>
      </c>
      <c r="C538" s="7">
        <v>44375</v>
      </c>
      <c r="D538" s="2" t="s">
        <v>3</v>
      </c>
      <c r="E538" s="2">
        <v>3</v>
      </c>
      <c r="F538" s="2">
        <v>98</v>
      </c>
      <c r="G538" s="2">
        <v>101</v>
      </c>
      <c r="H538">
        <f t="shared" si="40"/>
        <v>98</v>
      </c>
      <c r="I538">
        <f>IF(H538-E538&gt;'Inputs and Outputs Part A'!$B$4,H538-E538-'Inputs and Outputs Part A'!$B$4,0)</f>
        <v>0</v>
      </c>
      <c r="J538">
        <f>'Inputs and Outputs Part A'!$B$5*'Data Sheet B'!H538-'Inputs and Outputs Part A'!$B$6*'Data Sheet B'!I538</f>
        <v>3920</v>
      </c>
      <c r="L538" s="6">
        <v>536</v>
      </c>
      <c r="M538" t="s">
        <v>1104</v>
      </c>
      <c r="N538" s="7">
        <v>44375</v>
      </c>
      <c r="O538" s="2" t="s">
        <v>3</v>
      </c>
      <c r="P538" s="2">
        <v>3</v>
      </c>
      <c r="Q538" s="2">
        <v>98</v>
      </c>
      <c r="R538" s="2">
        <v>102</v>
      </c>
      <c r="S538" s="2">
        <f t="shared" si="41"/>
        <v>98</v>
      </c>
      <c r="T538" s="2">
        <f>IF(S538-P538&gt;'Inputs and Outputs Part A'!$B$4,S538-P538-'Inputs and Outputs Part A'!$B$4,0)</f>
        <v>0</v>
      </c>
      <c r="V538" s="6">
        <v>536</v>
      </c>
      <c r="W538" t="s">
        <v>1104</v>
      </c>
      <c r="X538" s="7">
        <v>44375</v>
      </c>
      <c r="Y538" s="2" t="s">
        <v>3</v>
      </c>
      <c r="Z538" s="2">
        <v>3</v>
      </c>
      <c r="AA538" s="2">
        <v>98</v>
      </c>
      <c r="AB538" s="2">
        <v>102</v>
      </c>
      <c r="AC538" s="2">
        <f t="shared" si="42"/>
        <v>98</v>
      </c>
      <c r="AD538" s="2">
        <f>IF(AC538-Z538&gt;'Inputs and Outputs Part A'!$B$4,AC538-Z538-'Inputs and Outputs Part A'!$B$4,0)</f>
        <v>0</v>
      </c>
      <c r="AE538" s="2"/>
      <c r="AF538" t="s">
        <v>1104</v>
      </c>
      <c r="AG538" s="7">
        <v>44375</v>
      </c>
      <c r="AH538" s="2" t="s">
        <v>3</v>
      </c>
      <c r="AI538" s="2">
        <v>3</v>
      </c>
      <c r="AJ538" s="2">
        <v>98</v>
      </c>
      <c r="AK538" s="2">
        <v>102</v>
      </c>
      <c r="AL538" s="2">
        <f t="shared" si="43"/>
        <v>98</v>
      </c>
      <c r="AM538" s="2">
        <f>IF(AL538-AI538&gt;'Inputs and Outputs Part A'!$B$4,AL538-AI538-'Inputs and Outputs Part A'!$B$4,0)</f>
        <v>0</v>
      </c>
      <c r="AN538" s="8"/>
      <c r="AO538" t="s">
        <v>1104</v>
      </c>
      <c r="AP538" s="7">
        <v>44375</v>
      </c>
      <c r="AQ538" s="2" t="s">
        <v>3</v>
      </c>
      <c r="AR538" s="2">
        <v>3</v>
      </c>
      <c r="AS538" s="2">
        <v>98</v>
      </c>
      <c r="AT538" s="2">
        <v>102</v>
      </c>
      <c r="AU538" s="2">
        <f t="shared" si="44"/>
        <v>98</v>
      </c>
      <c r="AV538" s="2">
        <f>IF(AU538-AR538&gt;'Inputs and Outputs Part A'!$B$4,AU538-AR538-'Inputs and Outputs Part A'!$B$4,0)</f>
        <v>0</v>
      </c>
      <c r="AW538" s="2"/>
    </row>
    <row r="539" spans="1:49" x14ac:dyDescent="0.3">
      <c r="A539" s="6">
        <v>537</v>
      </c>
      <c r="B539" t="s">
        <v>1104</v>
      </c>
      <c r="C539" s="7">
        <v>44375</v>
      </c>
      <c r="D539" s="2" t="s">
        <v>2</v>
      </c>
      <c r="E539" s="2">
        <v>1</v>
      </c>
      <c r="F539" s="2">
        <v>109</v>
      </c>
      <c r="G539" s="2">
        <v>101</v>
      </c>
      <c r="H539">
        <f t="shared" si="40"/>
        <v>101</v>
      </c>
      <c r="I539">
        <f>IF(H539-E539&gt;'Inputs and Outputs Part A'!$B$4,H539-E539-'Inputs and Outputs Part A'!$B$4,0)</f>
        <v>0</v>
      </c>
      <c r="J539">
        <f>'Inputs and Outputs Part A'!$B$5*'Data Sheet B'!H539-'Inputs and Outputs Part A'!$B$6*'Data Sheet B'!I539</f>
        <v>4040</v>
      </c>
      <c r="L539" s="6">
        <v>537</v>
      </c>
      <c r="M539" t="s">
        <v>1104</v>
      </c>
      <c r="N539" s="7">
        <v>44375</v>
      </c>
      <c r="O539" s="2" t="s">
        <v>2</v>
      </c>
      <c r="P539" s="2">
        <v>1</v>
      </c>
      <c r="Q539" s="2">
        <v>109</v>
      </c>
      <c r="R539" s="2">
        <v>102</v>
      </c>
      <c r="S539" s="2">
        <f t="shared" si="41"/>
        <v>102</v>
      </c>
      <c r="T539" s="2">
        <f>IF(S539-P539&gt;'Inputs and Outputs Part A'!$B$4,S539-P539-'Inputs and Outputs Part A'!$B$4,0)</f>
        <v>1</v>
      </c>
      <c r="V539" s="6">
        <v>537</v>
      </c>
      <c r="W539" t="s">
        <v>1104</v>
      </c>
      <c r="X539" s="7">
        <v>44375</v>
      </c>
      <c r="Y539" s="2" t="s">
        <v>2</v>
      </c>
      <c r="Z539" s="2">
        <v>1</v>
      </c>
      <c r="AA539" s="2">
        <v>109</v>
      </c>
      <c r="AB539" s="2">
        <v>102</v>
      </c>
      <c r="AC539" s="2">
        <f t="shared" si="42"/>
        <v>102</v>
      </c>
      <c r="AD539" s="2">
        <f>IF(AC539-Z539&gt;'Inputs and Outputs Part A'!$B$4,AC539-Z539-'Inputs and Outputs Part A'!$B$4,0)</f>
        <v>1</v>
      </c>
      <c r="AE539" s="2"/>
      <c r="AF539" t="s">
        <v>1104</v>
      </c>
      <c r="AG539" s="7">
        <v>44375</v>
      </c>
      <c r="AH539" s="2" t="s">
        <v>2</v>
      </c>
      <c r="AI539" s="2">
        <v>1</v>
      </c>
      <c r="AJ539" s="2">
        <v>109</v>
      </c>
      <c r="AK539" s="2">
        <v>102</v>
      </c>
      <c r="AL539" s="2">
        <f t="shared" si="43"/>
        <v>102</v>
      </c>
      <c r="AM539" s="2">
        <f>IF(AL539-AI539&gt;'Inputs and Outputs Part A'!$B$4,AL539-AI539-'Inputs and Outputs Part A'!$B$4,0)</f>
        <v>1</v>
      </c>
      <c r="AN539" s="8"/>
      <c r="AO539" t="s">
        <v>1104</v>
      </c>
      <c r="AP539" s="7">
        <v>44375</v>
      </c>
      <c r="AQ539" s="2" t="s">
        <v>2</v>
      </c>
      <c r="AR539" s="2">
        <v>1</v>
      </c>
      <c r="AS539" s="2">
        <v>109</v>
      </c>
      <c r="AT539" s="2">
        <v>102</v>
      </c>
      <c r="AU539" s="2">
        <f t="shared" si="44"/>
        <v>102</v>
      </c>
      <c r="AV539" s="2">
        <f>IF(AU539-AR539&gt;'Inputs and Outputs Part A'!$B$4,AU539-AR539-'Inputs and Outputs Part A'!$B$4,0)</f>
        <v>1</v>
      </c>
      <c r="AW539" s="2"/>
    </row>
    <row r="540" spans="1:49" x14ac:dyDescent="0.3">
      <c r="A540" s="6">
        <v>538</v>
      </c>
      <c r="B540" t="s">
        <v>1103</v>
      </c>
      <c r="C540" s="7">
        <v>44376</v>
      </c>
      <c r="D540" s="2" t="s">
        <v>1</v>
      </c>
      <c r="E540" s="2">
        <v>5</v>
      </c>
      <c r="F540" s="2">
        <v>100</v>
      </c>
      <c r="G540" s="2">
        <v>101</v>
      </c>
      <c r="H540">
        <f t="shared" si="40"/>
        <v>100</v>
      </c>
      <c r="I540">
        <f>IF(H540-E540&gt;'Inputs and Outputs Part A'!$B$4,H540-E540-'Inputs and Outputs Part A'!$B$4,0)</f>
        <v>0</v>
      </c>
      <c r="J540">
        <f>'Inputs and Outputs Part A'!$B$5*'Data Sheet B'!H540-'Inputs and Outputs Part A'!$B$6*'Data Sheet B'!I540</f>
        <v>4000</v>
      </c>
      <c r="L540" s="6">
        <v>538</v>
      </c>
      <c r="M540" t="s">
        <v>1103</v>
      </c>
      <c r="N540" s="7">
        <v>44376</v>
      </c>
      <c r="O540" s="2" t="s">
        <v>1</v>
      </c>
      <c r="P540" s="2">
        <v>5</v>
      </c>
      <c r="Q540" s="2">
        <v>100</v>
      </c>
      <c r="R540" s="2">
        <v>102</v>
      </c>
      <c r="S540" s="2">
        <f t="shared" si="41"/>
        <v>100</v>
      </c>
      <c r="T540" s="2">
        <f>IF(S540-P540&gt;'Inputs and Outputs Part A'!$B$4,S540-P540-'Inputs and Outputs Part A'!$B$4,0)</f>
        <v>0</v>
      </c>
      <c r="V540" s="6">
        <v>538</v>
      </c>
      <c r="W540" t="s">
        <v>1103</v>
      </c>
      <c r="X540" s="7">
        <v>44376</v>
      </c>
      <c r="Y540" s="2" t="s">
        <v>1</v>
      </c>
      <c r="Z540" s="2">
        <v>5</v>
      </c>
      <c r="AA540" s="2">
        <v>100</v>
      </c>
      <c r="AB540" s="2">
        <v>102</v>
      </c>
      <c r="AC540" s="2">
        <f t="shared" si="42"/>
        <v>100</v>
      </c>
      <c r="AD540" s="2">
        <f>IF(AC540-Z540&gt;'Inputs and Outputs Part A'!$B$4,AC540-Z540-'Inputs and Outputs Part A'!$B$4,0)</f>
        <v>0</v>
      </c>
      <c r="AE540" s="2"/>
      <c r="AF540" t="s">
        <v>1103</v>
      </c>
      <c r="AG540" s="7">
        <v>44376</v>
      </c>
      <c r="AH540" s="2" t="s">
        <v>1</v>
      </c>
      <c r="AI540" s="2">
        <v>5</v>
      </c>
      <c r="AJ540" s="2">
        <v>100</v>
      </c>
      <c r="AK540" s="2">
        <v>102</v>
      </c>
      <c r="AL540" s="2">
        <f t="shared" si="43"/>
        <v>100</v>
      </c>
      <c r="AM540" s="2">
        <f>IF(AL540-AI540&gt;'Inputs and Outputs Part A'!$B$4,AL540-AI540-'Inputs and Outputs Part A'!$B$4,0)</f>
        <v>0</v>
      </c>
      <c r="AN540" s="8"/>
      <c r="AO540" t="s">
        <v>1103</v>
      </c>
      <c r="AP540" s="7">
        <v>44376</v>
      </c>
      <c r="AQ540" s="2" t="s">
        <v>1</v>
      </c>
      <c r="AR540" s="2">
        <v>5</v>
      </c>
      <c r="AS540" s="2">
        <v>100</v>
      </c>
      <c r="AT540" s="2">
        <v>102</v>
      </c>
      <c r="AU540" s="2">
        <f t="shared" si="44"/>
        <v>100</v>
      </c>
      <c r="AV540" s="2">
        <f>IF(AU540-AR540&gt;'Inputs and Outputs Part A'!$B$4,AU540-AR540-'Inputs and Outputs Part A'!$B$4,0)</f>
        <v>0</v>
      </c>
      <c r="AW540" s="2"/>
    </row>
    <row r="541" spans="1:49" x14ac:dyDescent="0.3">
      <c r="A541" s="6">
        <v>539</v>
      </c>
      <c r="B541" t="s">
        <v>1103</v>
      </c>
      <c r="C541" s="7">
        <v>44376</v>
      </c>
      <c r="D541" s="2" t="s">
        <v>3</v>
      </c>
      <c r="E541" s="2">
        <v>4</v>
      </c>
      <c r="F541" s="2">
        <v>99</v>
      </c>
      <c r="G541" s="2">
        <v>101</v>
      </c>
      <c r="H541">
        <f t="shared" si="40"/>
        <v>99</v>
      </c>
      <c r="I541">
        <f>IF(H541-E541&gt;'Inputs and Outputs Part A'!$B$4,H541-E541-'Inputs and Outputs Part A'!$B$4,0)</f>
        <v>0</v>
      </c>
      <c r="J541">
        <f>'Inputs and Outputs Part A'!$B$5*'Data Sheet B'!H541-'Inputs and Outputs Part A'!$B$6*'Data Sheet B'!I541</f>
        <v>3960</v>
      </c>
      <c r="L541" s="6">
        <v>539</v>
      </c>
      <c r="M541" t="s">
        <v>1103</v>
      </c>
      <c r="N541" s="7">
        <v>44376</v>
      </c>
      <c r="O541" s="2" t="s">
        <v>3</v>
      </c>
      <c r="P541" s="2">
        <v>4</v>
      </c>
      <c r="Q541" s="2">
        <v>99</v>
      </c>
      <c r="R541" s="2">
        <v>102</v>
      </c>
      <c r="S541" s="2">
        <f t="shared" si="41"/>
        <v>99</v>
      </c>
      <c r="T541" s="2">
        <f>IF(S541-P541&gt;'Inputs and Outputs Part A'!$B$4,S541-P541-'Inputs and Outputs Part A'!$B$4,0)</f>
        <v>0</v>
      </c>
      <c r="V541" s="6">
        <v>539</v>
      </c>
      <c r="W541" t="s">
        <v>1103</v>
      </c>
      <c r="X541" s="7">
        <v>44376</v>
      </c>
      <c r="Y541" s="2" t="s">
        <v>3</v>
      </c>
      <c r="Z541" s="2">
        <v>4</v>
      </c>
      <c r="AA541" s="2">
        <v>99</v>
      </c>
      <c r="AB541" s="2">
        <v>102</v>
      </c>
      <c r="AC541" s="2">
        <f t="shared" si="42"/>
        <v>99</v>
      </c>
      <c r="AD541" s="2">
        <f>IF(AC541-Z541&gt;'Inputs and Outputs Part A'!$B$4,AC541-Z541-'Inputs and Outputs Part A'!$B$4,0)</f>
        <v>0</v>
      </c>
      <c r="AE541" s="2"/>
      <c r="AF541" t="s">
        <v>1103</v>
      </c>
      <c r="AG541" s="7">
        <v>44376</v>
      </c>
      <c r="AH541" s="2" t="s">
        <v>3</v>
      </c>
      <c r="AI541" s="2">
        <v>4</v>
      </c>
      <c r="AJ541" s="2">
        <v>99</v>
      </c>
      <c r="AK541" s="2">
        <v>102</v>
      </c>
      <c r="AL541" s="2">
        <f t="shared" si="43"/>
        <v>99</v>
      </c>
      <c r="AM541" s="2">
        <f>IF(AL541-AI541&gt;'Inputs and Outputs Part A'!$B$4,AL541-AI541-'Inputs and Outputs Part A'!$B$4,0)</f>
        <v>0</v>
      </c>
      <c r="AN541" s="8"/>
      <c r="AO541" t="s">
        <v>1103</v>
      </c>
      <c r="AP541" s="7">
        <v>44376</v>
      </c>
      <c r="AQ541" s="2" t="s">
        <v>3</v>
      </c>
      <c r="AR541" s="2">
        <v>4</v>
      </c>
      <c r="AS541" s="2">
        <v>99</v>
      </c>
      <c r="AT541" s="2">
        <v>102</v>
      </c>
      <c r="AU541" s="2">
        <f t="shared" si="44"/>
        <v>99</v>
      </c>
      <c r="AV541" s="2">
        <f>IF(AU541-AR541&gt;'Inputs and Outputs Part A'!$B$4,AU541-AR541-'Inputs and Outputs Part A'!$B$4,0)</f>
        <v>0</v>
      </c>
      <c r="AW541" s="2"/>
    </row>
    <row r="542" spans="1:49" x14ac:dyDescent="0.3">
      <c r="A542" s="6">
        <v>540</v>
      </c>
      <c r="B542" t="s">
        <v>1103</v>
      </c>
      <c r="C542" s="7">
        <v>44376</v>
      </c>
      <c r="D542" s="2" t="s">
        <v>2</v>
      </c>
      <c r="E542" s="2">
        <v>1</v>
      </c>
      <c r="F542" s="2">
        <v>104</v>
      </c>
      <c r="G542" s="2">
        <v>101</v>
      </c>
      <c r="H542">
        <f t="shared" si="40"/>
        <v>101</v>
      </c>
      <c r="I542">
        <f>IF(H542-E542&gt;'Inputs and Outputs Part A'!$B$4,H542-E542-'Inputs and Outputs Part A'!$B$4,0)</f>
        <v>0</v>
      </c>
      <c r="J542">
        <f>'Inputs and Outputs Part A'!$B$5*'Data Sheet B'!H542-'Inputs and Outputs Part A'!$B$6*'Data Sheet B'!I542</f>
        <v>4040</v>
      </c>
      <c r="L542" s="6">
        <v>540</v>
      </c>
      <c r="M542" t="s">
        <v>1103</v>
      </c>
      <c r="N542" s="7">
        <v>44376</v>
      </c>
      <c r="O542" s="2" t="s">
        <v>2</v>
      </c>
      <c r="P542" s="2">
        <v>1</v>
      </c>
      <c r="Q542" s="2">
        <v>104</v>
      </c>
      <c r="R542" s="2">
        <v>102</v>
      </c>
      <c r="S542" s="2">
        <f t="shared" si="41"/>
        <v>102</v>
      </c>
      <c r="T542" s="2">
        <f>IF(S542-P542&gt;'Inputs and Outputs Part A'!$B$4,S542-P542-'Inputs and Outputs Part A'!$B$4,0)</f>
        <v>1</v>
      </c>
      <c r="V542" s="6">
        <v>540</v>
      </c>
      <c r="W542" t="s">
        <v>1103</v>
      </c>
      <c r="X542" s="7">
        <v>44376</v>
      </c>
      <c r="Y542" s="2" t="s">
        <v>2</v>
      </c>
      <c r="Z542" s="2">
        <v>1</v>
      </c>
      <c r="AA542" s="2">
        <v>104</v>
      </c>
      <c r="AB542" s="2">
        <v>102</v>
      </c>
      <c r="AC542" s="2">
        <f t="shared" si="42"/>
        <v>102</v>
      </c>
      <c r="AD542" s="2">
        <f>IF(AC542-Z542&gt;'Inputs and Outputs Part A'!$B$4,AC542-Z542-'Inputs and Outputs Part A'!$B$4,0)</f>
        <v>1</v>
      </c>
      <c r="AE542" s="2"/>
      <c r="AF542" t="s">
        <v>1103</v>
      </c>
      <c r="AG542" s="7">
        <v>44376</v>
      </c>
      <c r="AH542" s="2" t="s">
        <v>2</v>
      </c>
      <c r="AI542" s="2">
        <v>1</v>
      </c>
      <c r="AJ542" s="2">
        <v>104</v>
      </c>
      <c r="AK542" s="2">
        <v>102</v>
      </c>
      <c r="AL542" s="2">
        <f t="shared" si="43"/>
        <v>102</v>
      </c>
      <c r="AM542" s="2">
        <f>IF(AL542-AI542&gt;'Inputs and Outputs Part A'!$B$4,AL542-AI542-'Inputs and Outputs Part A'!$B$4,0)</f>
        <v>1</v>
      </c>
      <c r="AN542" s="8"/>
      <c r="AO542" t="s">
        <v>1103</v>
      </c>
      <c r="AP542" s="7">
        <v>44376</v>
      </c>
      <c r="AQ542" s="2" t="s">
        <v>2</v>
      </c>
      <c r="AR542" s="2">
        <v>1</v>
      </c>
      <c r="AS542" s="2">
        <v>104</v>
      </c>
      <c r="AT542" s="2">
        <v>102</v>
      </c>
      <c r="AU542" s="2">
        <f t="shared" si="44"/>
        <v>102</v>
      </c>
      <c r="AV542" s="2">
        <f>IF(AU542-AR542&gt;'Inputs and Outputs Part A'!$B$4,AU542-AR542-'Inputs and Outputs Part A'!$B$4,0)</f>
        <v>1</v>
      </c>
      <c r="AW542" s="2"/>
    </row>
    <row r="543" spans="1:49" x14ac:dyDescent="0.3">
      <c r="A543" s="6">
        <v>541</v>
      </c>
      <c r="B543" t="s">
        <v>1102</v>
      </c>
      <c r="C543" s="7">
        <v>44377</v>
      </c>
      <c r="D543" s="2" t="s">
        <v>1</v>
      </c>
      <c r="E543" s="2">
        <v>5</v>
      </c>
      <c r="F543" s="2">
        <v>99</v>
      </c>
      <c r="G543" s="2">
        <v>101</v>
      </c>
      <c r="H543">
        <f t="shared" si="40"/>
        <v>99</v>
      </c>
      <c r="I543">
        <f>IF(H543-E543&gt;'Inputs and Outputs Part A'!$B$4,H543-E543-'Inputs and Outputs Part A'!$B$4,0)</f>
        <v>0</v>
      </c>
      <c r="J543">
        <f>'Inputs and Outputs Part A'!$B$5*'Data Sheet B'!H543-'Inputs and Outputs Part A'!$B$6*'Data Sheet B'!I543</f>
        <v>3960</v>
      </c>
      <c r="L543" s="6">
        <v>541</v>
      </c>
      <c r="M543" t="s">
        <v>1102</v>
      </c>
      <c r="N543" s="7">
        <v>44377</v>
      </c>
      <c r="O543" s="2" t="s">
        <v>1</v>
      </c>
      <c r="P543" s="2">
        <v>5</v>
      </c>
      <c r="Q543" s="2">
        <v>99</v>
      </c>
      <c r="R543" s="2">
        <v>102</v>
      </c>
      <c r="S543" s="2">
        <f t="shared" si="41"/>
        <v>99</v>
      </c>
      <c r="T543" s="2">
        <f>IF(S543-P543&gt;'Inputs and Outputs Part A'!$B$4,S543-P543-'Inputs and Outputs Part A'!$B$4,0)</f>
        <v>0</v>
      </c>
      <c r="V543" s="6">
        <v>541</v>
      </c>
      <c r="W543" t="s">
        <v>1102</v>
      </c>
      <c r="X543" s="7">
        <v>44377</v>
      </c>
      <c r="Y543" s="2" t="s">
        <v>1</v>
      </c>
      <c r="Z543" s="2">
        <v>5</v>
      </c>
      <c r="AA543" s="2">
        <v>99</v>
      </c>
      <c r="AB543" s="2">
        <v>102</v>
      </c>
      <c r="AC543" s="2">
        <f t="shared" si="42"/>
        <v>99</v>
      </c>
      <c r="AD543" s="2">
        <f>IF(AC543-Z543&gt;'Inputs and Outputs Part A'!$B$4,AC543-Z543-'Inputs and Outputs Part A'!$B$4,0)</f>
        <v>0</v>
      </c>
      <c r="AE543" s="2"/>
      <c r="AF543" t="s">
        <v>1102</v>
      </c>
      <c r="AG543" s="7">
        <v>44377</v>
      </c>
      <c r="AH543" s="2" t="s">
        <v>1</v>
      </c>
      <c r="AI543" s="2">
        <v>5</v>
      </c>
      <c r="AJ543" s="2">
        <v>99</v>
      </c>
      <c r="AK543" s="2">
        <v>102</v>
      </c>
      <c r="AL543" s="2">
        <f t="shared" si="43"/>
        <v>99</v>
      </c>
      <c r="AM543" s="2">
        <f>IF(AL543-AI543&gt;'Inputs and Outputs Part A'!$B$4,AL543-AI543-'Inputs and Outputs Part A'!$B$4,0)</f>
        <v>0</v>
      </c>
      <c r="AN543" s="8"/>
      <c r="AO543" t="s">
        <v>1102</v>
      </c>
      <c r="AP543" s="7">
        <v>44377</v>
      </c>
      <c r="AQ543" s="2" t="s">
        <v>1</v>
      </c>
      <c r="AR543" s="2">
        <v>5</v>
      </c>
      <c r="AS543" s="2">
        <v>99</v>
      </c>
      <c r="AT543" s="2">
        <v>102</v>
      </c>
      <c r="AU543" s="2">
        <f t="shared" si="44"/>
        <v>99</v>
      </c>
      <c r="AV543" s="2">
        <f>IF(AU543-AR543&gt;'Inputs and Outputs Part A'!$B$4,AU543-AR543-'Inputs and Outputs Part A'!$B$4,0)</f>
        <v>0</v>
      </c>
      <c r="AW543" s="2"/>
    </row>
    <row r="544" spans="1:49" x14ac:dyDescent="0.3">
      <c r="A544" s="6">
        <v>542</v>
      </c>
      <c r="B544" t="s">
        <v>1102</v>
      </c>
      <c r="C544" s="7">
        <v>44377</v>
      </c>
      <c r="D544" s="2" t="s">
        <v>3</v>
      </c>
      <c r="E544" s="2">
        <v>5</v>
      </c>
      <c r="F544" s="2">
        <v>102</v>
      </c>
      <c r="G544" s="2">
        <v>101</v>
      </c>
      <c r="H544">
        <f t="shared" si="40"/>
        <v>101</v>
      </c>
      <c r="I544">
        <f>IF(H544-E544&gt;'Inputs and Outputs Part A'!$B$4,H544-E544-'Inputs and Outputs Part A'!$B$4,0)</f>
        <v>0</v>
      </c>
      <c r="J544">
        <f>'Inputs and Outputs Part A'!$B$5*'Data Sheet B'!H544-'Inputs and Outputs Part A'!$B$6*'Data Sheet B'!I544</f>
        <v>4040</v>
      </c>
      <c r="L544" s="6">
        <v>542</v>
      </c>
      <c r="M544" t="s">
        <v>1102</v>
      </c>
      <c r="N544" s="7">
        <v>44377</v>
      </c>
      <c r="O544" s="2" t="s">
        <v>3</v>
      </c>
      <c r="P544" s="2">
        <v>5</v>
      </c>
      <c r="Q544" s="2">
        <v>102</v>
      </c>
      <c r="R544" s="2">
        <v>102</v>
      </c>
      <c r="S544" s="2">
        <f t="shared" si="41"/>
        <v>102</v>
      </c>
      <c r="T544" s="2">
        <f>IF(S544-P544&gt;'Inputs and Outputs Part A'!$B$4,S544-P544-'Inputs and Outputs Part A'!$B$4,0)</f>
        <v>0</v>
      </c>
      <c r="V544" s="6">
        <v>542</v>
      </c>
      <c r="W544" t="s">
        <v>1102</v>
      </c>
      <c r="X544" s="7">
        <v>44377</v>
      </c>
      <c r="Y544" s="2" t="s">
        <v>3</v>
      </c>
      <c r="Z544" s="2">
        <v>5</v>
      </c>
      <c r="AA544" s="2">
        <v>102</v>
      </c>
      <c r="AB544" s="2">
        <v>102</v>
      </c>
      <c r="AC544" s="2">
        <f t="shared" si="42"/>
        <v>102</v>
      </c>
      <c r="AD544" s="2">
        <f>IF(AC544-Z544&gt;'Inputs and Outputs Part A'!$B$4,AC544-Z544-'Inputs and Outputs Part A'!$B$4,0)</f>
        <v>0</v>
      </c>
      <c r="AE544" s="2"/>
      <c r="AF544" t="s">
        <v>1102</v>
      </c>
      <c r="AG544" s="7">
        <v>44377</v>
      </c>
      <c r="AH544" s="2" t="s">
        <v>3</v>
      </c>
      <c r="AI544" s="2">
        <v>5</v>
      </c>
      <c r="AJ544" s="2">
        <v>102</v>
      </c>
      <c r="AK544" s="2">
        <v>102</v>
      </c>
      <c r="AL544" s="2">
        <f t="shared" si="43"/>
        <v>102</v>
      </c>
      <c r="AM544" s="2">
        <f>IF(AL544-AI544&gt;'Inputs and Outputs Part A'!$B$4,AL544-AI544-'Inputs and Outputs Part A'!$B$4,0)</f>
        <v>0</v>
      </c>
      <c r="AN544" s="8"/>
      <c r="AO544" t="s">
        <v>1102</v>
      </c>
      <c r="AP544" s="7">
        <v>44377</v>
      </c>
      <c r="AQ544" s="2" t="s">
        <v>3</v>
      </c>
      <c r="AR544" s="2">
        <v>5</v>
      </c>
      <c r="AS544" s="2">
        <v>102</v>
      </c>
      <c r="AT544" s="2">
        <v>102</v>
      </c>
      <c r="AU544" s="2">
        <f t="shared" si="44"/>
        <v>102</v>
      </c>
      <c r="AV544" s="2">
        <f>IF(AU544-AR544&gt;'Inputs and Outputs Part A'!$B$4,AU544-AR544-'Inputs and Outputs Part A'!$B$4,0)</f>
        <v>0</v>
      </c>
      <c r="AW544" s="2"/>
    </row>
    <row r="545" spans="1:49" x14ac:dyDescent="0.3">
      <c r="A545" s="6">
        <v>543</v>
      </c>
      <c r="B545" t="s">
        <v>1102</v>
      </c>
      <c r="C545" s="7">
        <v>44377</v>
      </c>
      <c r="D545" s="2" t="s">
        <v>2</v>
      </c>
      <c r="E545" s="2">
        <v>0</v>
      </c>
      <c r="F545" s="2">
        <v>103</v>
      </c>
      <c r="G545" s="2">
        <v>101</v>
      </c>
      <c r="H545">
        <f t="shared" si="40"/>
        <v>101</v>
      </c>
      <c r="I545">
        <f>IF(H545-E545&gt;'Inputs and Outputs Part A'!$B$4,H545-E545-'Inputs and Outputs Part A'!$B$4,0)</f>
        <v>1</v>
      </c>
      <c r="J545">
        <f>'Inputs and Outputs Part A'!$B$5*'Data Sheet B'!H545-'Inputs and Outputs Part A'!$B$6*'Data Sheet B'!I545</f>
        <v>3940</v>
      </c>
      <c r="L545" s="6">
        <v>543</v>
      </c>
      <c r="M545" t="s">
        <v>1102</v>
      </c>
      <c r="N545" s="7">
        <v>44377</v>
      </c>
      <c r="O545" s="2" t="s">
        <v>2</v>
      </c>
      <c r="P545" s="2">
        <v>0</v>
      </c>
      <c r="Q545" s="2">
        <v>103</v>
      </c>
      <c r="R545" s="2">
        <v>102</v>
      </c>
      <c r="S545" s="2">
        <f t="shared" si="41"/>
        <v>102</v>
      </c>
      <c r="T545" s="2">
        <f>IF(S545-P545&gt;'Inputs and Outputs Part A'!$B$4,S545-P545-'Inputs and Outputs Part A'!$B$4,0)</f>
        <v>2</v>
      </c>
      <c r="V545" s="6">
        <v>543</v>
      </c>
      <c r="W545" t="s">
        <v>1102</v>
      </c>
      <c r="X545" s="7">
        <v>44377</v>
      </c>
      <c r="Y545" s="2" t="s">
        <v>2</v>
      </c>
      <c r="Z545" s="2">
        <v>0</v>
      </c>
      <c r="AA545" s="2">
        <v>103</v>
      </c>
      <c r="AB545" s="2">
        <v>102</v>
      </c>
      <c r="AC545" s="2">
        <f t="shared" si="42"/>
        <v>102</v>
      </c>
      <c r="AD545" s="2">
        <f>IF(AC545-Z545&gt;'Inputs and Outputs Part A'!$B$4,AC545-Z545-'Inputs and Outputs Part A'!$B$4,0)</f>
        <v>2</v>
      </c>
      <c r="AE545" s="2"/>
      <c r="AF545" t="s">
        <v>1102</v>
      </c>
      <c r="AG545" s="7">
        <v>44377</v>
      </c>
      <c r="AH545" s="2" t="s">
        <v>2</v>
      </c>
      <c r="AI545" s="2">
        <v>0</v>
      </c>
      <c r="AJ545" s="2">
        <v>103</v>
      </c>
      <c r="AK545" s="2">
        <v>102</v>
      </c>
      <c r="AL545" s="2">
        <f t="shared" si="43"/>
        <v>102</v>
      </c>
      <c r="AM545" s="2">
        <f>IF(AL545-AI545&gt;'Inputs and Outputs Part A'!$B$4,AL545-AI545-'Inputs and Outputs Part A'!$B$4,0)</f>
        <v>2</v>
      </c>
      <c r="AN545" s="8"/>
      <c r="AO545" t="s">
        <v>1102</v>
      </c>
      <c r="AP545" s="7">
        <v>44377</v>
      </c>
      <c r="AQ545" s="2" t="s">
        <v>2</v>
      </c>
      <c r="AR545" s="2">
        <v>0</v>
      </c>
      <c r="AS545" s="2">
        <v>103</v>
      </c>
      <c r="AT545" s="2">
        <v>102</v>
      </c>
      <c r="AU545" s="2">
        <f t="shared" si="44"/>
        <v>102</v>
      </c>
      <c r="AV545" s="2">
        <f>IF(AU545-AR545&gt;'Inputs and Outputs Part A'!$B$4,AU545-AR545-'Inputs and Outputs Part A'!$B$4,0)</f>
        <v>2</v>
      </c>
      <c r="AW545" s="2"/>
    </row>
    <row r="546" spans="1:49" x14ac:dyDescent="0.3">
      <c r="A546" s="6">
        <v>544</v>
      </c>
      <c r="B546" t="s">
        <v>1100</v>
      </c>
      <c r="C546" s="7">
        <v>44378</v>
      </c>
      <c r="D546" s="2" t="s">
        <v>1</v>
      </c>
      <c r="E546" s="2">
        <v>2</v>
      </c>
      <c r="F546" s="2">
        <v>97</v>
      </c>
      <c r="G546" s="2">
        <v>101</v>
      </c>
      <c r="H546">
        <f t="shared" si="40"/>
        <v>97</v>
      </c>
      <c r="I546">
        <f>IF(H546-E546&gt;'Inputs and Outputs Part A'!$B$4,H546-E546-'Inputs and Outputs Part A'!$B$4,0)</f>
        <v>0</v>
      </c>
      <c r="J546">
        <f>'Inputs and Outputs Part A'!$B$5*'Data Sheet B'!H546-'Inputs and Outputs Part A'!$B$6*'Data Sheet B'!I546</f>
        <v>3880</v>
      </c>
      <c r="L546" s="6">
        <v>544</v>
      </c>
      <c r="M546" t="s">
        <v>1100</v>
      </c>
      <c r="N546" s="7">
        <v>44378</v>
      </c>
      <c r="O546" s="2" t="s">
        <v>1</v>
      </c>
      <c r="P546" s="2">
        <v>2</v>
      </c>
      <c r="Q546" s="2">
        <v>97</v>
      </c>
      <c r="R546" s="2">
        <v>102</v>
      </c>
      <c r="S546" s="2">
        <f t="shared" si="41"/>
        <v>97</v>
      </c>
      <c r="T546" s="2">
        <f>IF(S546-P546&gt;'Inputs and Outputs Part A'!$B$4,S546-P546-'Inputs and Outputs Part A'!$B$4,0)</f>
        <v>0</v>
      </c>
      <c r="V546" s="6">
        <v>544</v>
      </c>
      <c r="W546" t="s">
        <v>1100</v>
      </c>
      <c r="X546" s="7">
        <v>44378</v>
      </c>
      <c r="Y546" s="2" t="s">
        <v>1</v>
      </c>
      <c r="Z546" s="2">
        <v>2</v>
      </c>
      <c r="AA546" s="2">
        <v>97</v>
      </c>
      <c r="AB546" s="2">
        <v>102</v>
      </c>
      <c r="AC546" s="2">
        <f t="shared" si="42"/>
        <v>97</v>
      </c>
      <c r="AD546" s="2">
        <f>IF(AC546-Z546&gt;'Inputs and Outputs Part A'!$B$4,AC546-Z546-'Inputs and Outputs Part A'!$B$4,0)</f>
        <v>0</v>
      </c>
      <c r="AE546" s="2"/>
      <c r="AF546" t="s">
        <v>1100</v>
      </c>
      <c r="AG546" s="7">
        <v>44378</v>
      </c>
      <c r="AH546" s="2" t="s">
        <v>1</v>
      </c>
      <c r="AI546" s="2">
        <v>2</v>
      </c>
      <c r="AJ546" s="2">
        <v>97</v>
      </c>
      <c r="AK546" s="2">
        <v>102</v>
      </c>
      <c r="AL546" s="2">
        <f t="shared" si="43"/>
        <v>97</v>
      </c>
      <c r="AM546" s="2">
        <f>IF(AL546-AI546&gt;'Inputs and Outputs Part A'!$B$4,AL546-AI546-'Inputs and Outputs Part A'!$B$4,0)</f>
        <v>0</v>
      </c>
      <c r="AN546" s="8"/>
      <c r="AO546" t="s">
        <v>1100</v>
      </c>
      <c r="AP546" s="7">
        <v>44378</v>
      </c>
      <c r="AQ546" s="2" t="s">
        <v>1</v>
      </c>
      <c r="AR546" s="2">
        <v>2</v>
      </c>
      <c r="AS546" s="2">
        <v>97</v>
      </c>
      <c r="AT546" s="2">
        <v>102</v>
      </c>
      <c r="AU546" s="2">
        <f t="shared" si="44"/>
        <v>97</v>
      </c>
      <c r="AV546" s="2">
        <f>IF(AU546-AR546&gt;'Inputs and Outputs Part A'!$B$4,AU546-AR546-'Inputs and Outputs Part A'!$B$4,0)</f>
        <v>0</v>
      </c>
      <c r="AW546" s="2"/>
    </row>
    <row r="547" spans="1:49" x14ac:dyDescent="0.3">
      <c r="A547" s="6">
        <v>545</v>
      </c>
      <c r="B547" t="s">
        <v>1100</v>
      </c>
      <c r="C547" s="7">
        <v>44378</v>
      </c>
      <c r="D547" s="2" t="s">
        <v>3</v>
      </c>
      <c r="E547" s="2">
        <v>4</v>
      </c>
      <c r="F547" s="2">
        <v>96</v>
      </c>
      <c r="G547" s="2">
        <v>101</v>
      </c>
      <c r="H547">
        <f t="shared" si="40"/>
        <v>96</v>
      </c>
      <c r="I547">
        <f>IF(H547-E547&gt;'Inputs and Outputs Part A'!$B$4,H547-E547-'Inputs and Outputs Part A'!$B$4,0)</f>
        <v>0</v>
      </c>
      <c r="J547">
        <f>'Inputs and Outputs Part A'!$B$5*'Data Sheet B'!H547-'Inputs and Outputs Part A'!$B$6*'Data Sheet B'!I547</f>
        <v>3840</v>
      </c>
      <c r="L547" s="6">
        <v>545</v>
      </c>
      <c r="M547" t="s">
        <v>1100</v>
      </c>
      <c r="N547" s="7">
        <v>44378</v>
      </c>
      <c r="O547" s="2" t="s">
        <v>3</v>
      </c>
      <c r="P547" s="2">
        <v>4</v>
      </c>
      <c r="Q547" s="2">
        <v>96</v>
      </c>
      <c r="R547" s="2">
        <v>102</v>
      </c>
      <c r="S547" s="2">
        <f t="shared" si="41"/>
        <v>96</v>
      </c>
      <c r="T547" s="2">
        <f>IF(S547-P547&gt;'Inputs and Outputs Part A'!$B$4,S547-P547-'Inputs and Outputs Part A'!$B$4,0)</f>
        <v>0</v>
      </c>
      <c r="V547" s="6">
        <v>545</v>
      </c>
      <c r="W547" t="s">
        <v>1100</v>
      </c>
      <c r="X547" s="7">
        <v>44378</v>
      </c>
      <c r="Y547" s="2" t="s">
        <v>3</v>
      </c>
      <c r="Z547" s="2">
        <v>4</v>
      </c>
      <c r="AA547" s="2">
        <v>96</v>
      </c>
      <c r="AB547" s="2">
        <v>102</v>
      </c>
      <c r="AC547" s="2">
        <f t="shared" si="42"/>
        <v>96</v>
      </c>
      <c r="AD547" s="2">
        <f>IF(AC547-Z547&gt;'Inputs and Outputs Part A'!$B$4,AC547-Z547-'Inputs and Outputs Part A'!$B$4,0)</f>
        <v>0</v>
      </c>
      <c r="AE547" s="2"/>
      <c r="AF547" t="s">
        <v>1100</v>
      </c>
      <c r="AG547" s="7">
        <v>44378</v>
      </c>
      <c r="AH547" s="2" t="s">
        <v>3</v>
      </c>
      <c r="AI547" s="2">
        <v>4</v>
      </c>
      <c r="AJ547" s="2">
        <v>96</v>
      </c>
      <c r="AK547" s="2">
        <v>102</v>
      </c>
      <c r="AL547" s="2">
        <f t="shared" si="43"/>
        <v>96</v>
      </c>
      <c r="AM547" s="2">
        <f>IF(AL547-AI547&gt;'Inputs and Outputs Part A'!$B$4,AL547-AI547-'Inputs and Outputs Part A'!$B$4,0)</f>
        <v>0</v>
      </c>
      <c r="AN547" s="8"/>
      <c r="AO547" t="s">
        <v>1100</v>
      </c>
      <c r="AP547" s="7">
        <v>44378</v>
      </c>
      <c r="AQ547" s="2" t="s">
        <v>3</v>
      </c>
      <c r="AR547" s="2">
        <v>4</v>
      </c>
      <c r="AS547" s="2">
        <v>96</v>
      </c>
      <c r="AT547" s="2">
        <v>102</v>
      </c>
      <c r="AU547" s="2">
        <f t="shared" si="44"/>
        <v>96</v>
      </c>
      <c r="AV547" s="2">
        <f>IF(AU547-AR547&gt;'Inputs and Outputs Part A'!$B$4,AU547-AR547-'Inputs and Outputs Part A'!$B$4,0)</f>
        <v>0</v>
      </c>
      <c r="AW547" s="2"/>
    </row>
    <row r="548" spans="1:49" x14ac:dyDescent="0.3">
      <c r="A548" s="6">
        <v>546</v>
      </c>
      <c r="B548" t="s">
        <v>1100</v>
      </c>
      <c r="C548" s="7">
        <v>44378</v>
      </c>
      <c r="D548" s="2" t="s">
        <v>2</v>
      </c>
      <c r="E548" s="2">
        <v>0</v>
      </c>
      <c r="F548" s="2">
        <v>109</v>
      </c>
      <c r="G548" s="2">
        <v>101</v>
      </c>
      <c r="H548">
        <f t="shared" si="40"/>
        <v>101</v>
      </c>
      <c r="I548">
        <f>IF(H548-E548&gt;'Inputs and Outputs Part A'!$B$4,H548-E548-'Inputs and Outputs Part A'!$B$4,0)</f>
        <v>1</v>
      </c>
      <c r="J548">
        <f>'Inputs and Outputs Part A'!$B$5*'Data Sheet B'!H548-'Inputs and Outputs Part A'!$B$6*'Data Sheet B'!I548</f>
        <v>3940</v>
      </c>
      <c r="L548" s="6">
        <v>546</v>
      </c>
      <c r="M548" t="s">
        <v>1100</v>
      </c>
      <c r="N548" s="7">
        <v>44378</v>
      </c>
      <c r="O548" s="2" t="s">
        <v>2</v>
      </c>
      <c r="P548" s="2">
        <v>0</v>
      </c>
      <c r="Q548" s="2">
        <v>109</v>
      </c>
      <c r="R548" s="2">
        <v>102</v>
      </c>
      <c r="S548" s="2">
        <f t="shared" si="41"/>
        <v>102</v>
      </c>
      <c r="T548" s="2">
        <f>IF(S548-P548&gt;'Inputs and Outputs Part A'!$B$4,S548-P548-'Inputs and Outputs Part A'!$B$4,0)</f>
        <v>2</v>
      </c>
      <c r="V548" s="6">
        <v>546</v>
      </c>
      <c r="W548" t="s">
        <v>1100</v>
      </c>
      <c r="X548" s="7">
        <v>44378</v>
      </c>
      <c r="Y548" s="2" t="s">
        <v>2</v>
      </c>
      <c r="Z548" s="2">
        <v>0</v>
      </c>
      <c r="AA548" s="2">
        <v>109</v>
      </c>
      <c r="AB548" s="2">
        <v>102</v>
      </c>
      <c r="AC548" s="2">
        <f t="shared" si="42"/>
        <v>102</v>
      </c>
      <c r="AD548" s="2">
        <f>IF(AC548-Z548&gt;'Inputs and Outputs Part A'!$B$4,AC548-Z548-'Inputs and Outputs Part A'!$B$4,0)</f>
        <v>2</v>
      </c>
      <c r="AE548" s="2"/>
      <c r="AF548" t="s">
        <v>1100</v>
      </c>
      <c r="AG548" s="7">
        <v>44378</v>
      </c>
      <c r="AH548" s="2" t="s">
        <v>2</v>
      </c>
      <c r="AI548" s="2">
        <v>0</v>
      </c>
      <c r="AJ548" s="2">
        <v>109</v>
      </c>
      <c r="AK548" s="2">
        <v>102</v>
      </c>
      <c r="AL548" s="2">
        <f t="shared" si="43"/>
        <v>102</v>
      </c>
      <c r="AM548" s="2">
        <f>IF(AL548-AI548&gt;'Inputs and Outputs Part A'!$B$4,AL548-AI548-'Inputs and Outputs Part A'!$B$4,0)</f>
        <v>2</v>
      </c>
      <c r="AN548" s="8"/>
      <c r="AO548" t="s">
        <v>1100</v>
      </c>
      <c r="AP548" s="7">
        <v>44378</v>
      </c>
      <c r="AQ548" s="2" t="s">
        <v>2</v>
      </c>
      <c r="AR548" s="2">
        <v>0</v>
      </c>
      <c r="AS548" s="2">
        <v>109</v>
      </c>
      <c r="AT548" s="2">
        <v>102</v>
      </c>
      <c r="AU548" s="2">
        <f t="shared" si="44"/>
        <v>102</v>
      </c>
      <c r="AV548" s="2">
        <f>IF(AU548-AR548&gt;'Inputs and Outputs Part A'!$B$4,AU548-AR548-'Inputs and Outputs Part A'!$B$4,0)</f>
        <v>2</v>
      </c>
      <c r="AW548" s="2"/>
    </row>
    <row r="549" spans="1:49" x14ac:dyDescent="0.3">
      <c r="A549" s="6">
        <v>547</v>
      </c>
      <c r="B549" t="s">
        <v>1101</v>
      </c>
      <c r="C549" s="7">
        <v>44379</v>
      </c>
      <c r="D549" s="2" t="s">
        <v>1</v>
      </c>
      <c r="E549" s="2">
        <v>5</v>
      </c>
      <c r="F549" s="2">
        <v>104</v>
      </c>
      <c r="G549" s="2">
        <v>101</v>
      </c>
      <c r="H549">
        <f t="shared" si="40"/>
        <v>101</v>
      </c>
      <c r="I549">
        <f>IF(H549-E549&gt;'Inputs and Outputs Part A'!$B$4,H549-E549-'Inputs and Outputs Part A'!$B$4,0)</f>
        <v>0</v>
      </c>
      <c r="J549">
        <f>'Inputs and Outputs Part A'!$B$5*'Data Sheet B'!H549-'Inputs and Outputs Part A'!$B$6*'Data Sheet B'!I549</f>
        <v>4040</v>
      </c>
      <c r="L549" s="6">
        <v>547</v>
      </c>
      <c r="M549" t="s">
        <v>1101</v>
      </c>
      <c r="N549" s="7">
        <v>44379</v>
      </c>
      <c r="O549" s="2" t="s">
        <v>1</v>
      </c>
      <c r="P549" s="2">
        <v>5</v>
      </c>
      <c r="Q549" s="2">
        <v>104</v>
      </c>
      <c r="R549" s="2">
        <v>102</v>
      </c>
      <c r="S549" s="2">
        <f t="shared" si="41"/>
        <v>102</v>
      </c>
      <c r="T549" s="2">
        <f>IF(S549-P549&gt;'Inputs and Outputs Part A'!$B$4,S549-P549-'Inputs and Outputs Part A'!$B$4,0)</f>
        <v>0</v>
      </c>
      <c r="V549" s="6">
        <v>547</v>
      </c>
      <c r="W549" t="s">
        <v>1101</v>
      </c>
      <c r="X549" s="7">
        <v>44379</v>
      </c>
      <c r="Y549" s="2" t="s">
        <v>1</v>
      </c>
      <c r="Z549" s="2">
        <v>5</v>
      </c>
      <c r="AA549" s="2">
        <v>104</v>
      </c>
      <c r="AB549" s="2">
        <v>102</v>
      </c>
      <c r="AC549" s="2">
        <f t="shared" si="42"/>
        <v>102</v>
      </c>
      <c r="AD549" s="2">
        <f>IF(AC549-Z549&gt;'Inputs and Outputs Part A'!$B$4,AC549-Z549-'Inputs and Outputs Part A'!$B$4,0)</f>
        <v>0</v>
      </c>
      <c r="AE549" s="2"/>
      <c r="AF549" t="s">
        <v>1101</v>
      </c>
      <c r="AG549" s="7">
        <v>44379</v>
      </c>
      <c r="AH549" s="2" t="s">
        <v>1</v>
      </c>
      <c r="AI549" s="2">
        <v>5</v>
      </c>
      <c r="AJ549" s="2">
        <v>104</v>
      </c>
      <c r="AK549" s="2">
        <v>102</v>
      </c>
      <c r="AL549" s="2">
        <f t="shared" si="43"/>
        <v>102</v>
      </c>
      <c r="AM549" s="2">
        <f>IF(AL549-AI549&gt;'Inputs and Outputs Part A'!$B$4,AL549-AI549-'Inputs and Outputs Part A'!$B$4,0)</f>
        <v>0</v>
      </c>
      <c r="AN549" s="8"/>
      <c r="AO549" t="s">
        <v>1101</v>
      </c>
      <c r="AP549" s="7">
        <v>44379</v>
      </c>
      <c r="AQ549" s="2" t="s">
        <v>1</v>
      </c>
      <c r="AR549" s="2">
        <v>5</v>
      </c>
      <c r="AS549" s="2">
        <v>104</v>
      </c>
      <c r="AT549" s="2">
        <v>102</v>
      </c>
      <c r="AU549" s="2">
        <f t="shared" si="44"/>
        <v>102</v>
      </c>
      <c r="AV549" s="2">
        <f>IF(AU549-AR549&gt;'Inputs and Outputs Part A'!$B$4,AU549-AR549-'Inputs and Outputs Part A'!$B$4,0)</f>
        <v>0</v>
      </c>
      <c r="AW549" s="2"/>
    </row>
    <row r="550" spans="1:49" x14ac:dyDescent="0.3">
      <c r="A550" s="6">
        <v>548</v>
      </c>
      <c r="B550" t="s">
        <v>1101</v>
      </c>
      <c r="C550" s="7">
        <v>44379</v>
      </c>
      <c r="D550" s="2" t="s">
        <v>3</v>
      </c>
      <c r="E550" s="2">
        <v>1</v>
      </c>
      <c r="F550" s="2">
        <v>101</v>
      </c>
      <c r="G550" s="2">
        <v>101</v>
      </c>
      <c r="H550">
        <f t="shared" si="40"/>
        <v>101</v>
      </c>
      <c r="I550">
        <f>IF(H550-E550&gt;'Inputs and Outputs Part A'!$B$4,H550-E550-'Inputs and Outputs Part A'!$B$4,0)</f>
        <v>0</v>
      </c>
      <c r="J550">
        <f>'Inputs and Outputs Part A'!$B$5*'Data Sheet B'!H550-'Inputs and Outputs Part A'!$B$6*'Data Sheet B'!I550</f>
        <v>4040</v>
      </c>
      <c r="L550" s="6">
        <v>548</v>
      </c>
      <c r="M550" t="s">
        <v>1101</v>
      </c>
      <c r="N550" s="7">
        <v>44379</v>
      </c>
      <c r="O550" s="2" t="s">
        <v>3</v>
      </c>
      <c r="P550" s="2">
        <v>1</v>
      </c>
      <c r="Q550" s="2">
        <v>101</v>
      </c>
      <c r="R550" s="2">
        <v>102</v>
      </c>
      <c r="S550" s="2">
        <f t="shared" si="41"/>
        <v>101</v>
      </c>
      <c r="T550" s="2">
        <f>IF(S550-P550&gt;'Inputs and Outputs Part A'!$B$4,S550-P550-'Inputs and Outputs Part A'!$B$4,0)</f>
        <v>0</v>
      </c>
      <c r="V550" s="6">
        <v>548</v>
      </c>
      <c r="W550" t="s">
        <v>1101</v>
      </c>
      <c r="X550" s="7">
        <v>44379</v>
      </c>
      <c r="Y550" s="2" t="s">
        <v>3</v>
      </c>
      <c r="Z550" s="2">
        <v>1</v>
      </c>
      <c r="AA550" s="2">
        <v>101</v>
      </c>
      <c r="AB550" s="2">
        <v>102</v>
      </c>
      <c r="AC550" s="2">
        <f t="shared" si="42"/>
        <v>101</v>
      </c>
      <c r="AD550" s="2">
        <f>IF(AC550-Z550&gt;'Inputs and Outputs Part A'!$B$4,AC550-Z550-'Inputs and Outputs Part A'!$B$4,0)</f>
        <v>0</v>
      </c>
      <c r="AE550" s="2"/>
      <c r="AF550" t="s">
        <v>1101</v>
      </c>
      <c r="AG550" s="7">
        <v>44379</v>
      </c>
      <c r="AH550" s="2" t="s">
        <v>3</v>
      </c>
      <c r="AI550" s="2">
        <v>1</v>
      </c>
      <c r="AJ550" s="2">
        <v>101</v>
      </c>
      <c r="AK550" s="2">
        <v>102</v>
      </c>
      <c r="AL550" s="2">
        <f t="shared" si="43"/>
        <v>101</v>
      </c>
      <c r="AM550" s="2">
        <f>IF(AL550-AI550&gt;'Inputs and Outputs Part A'!$B$4,AL550-AI550-'Inputs and Outputs Part A'!$B$4,0)</f>
        <v>0</v>
      </c>
      <c r="AN550" s="8"/>
      <c r="AO550" t="s">
        <v>1101</v>
      </c>
      <c r="AP550" s="7">
        <v>44379</v>
      </c>
      <c r="AQ550" s="2" t="s">
        <v>3</v>
      </c>
      <c r="AR550" s="2">
        <v>1</v>
      </c>
      <c r="AS550" s="2">
        <v>101</v>
      </c>
      <c r="AT550" s="2">
        <v>102</v>
      </c>
      <c r="AU550" s="2">
        <f t="shared" si="44"/>
        <v>101</v>
      </c>
      <c r="AV550" s="2">
        <f>IF(AU550-AR550&gt;'Inputs and Outputs Part A'!$B$4,AU550-AR550-'Inputs and Outputs Part A'!$B$4,0)</f>
        <v>0</v>
      </c>
      <c r="AW550" s="2"/>
    </row>
    <row r="551" spans="1:49" x14ac:dyDescent="0.3">
      <c r="A551" s="6">
        <v>549</v>
      </c>
      <c r="B551" t="s">
        <v>1101</v>
      </c>
      <c r="C551" s="7">
        <v>44379</v>
      </c>
      <c r="D551" s="2" t="s">
        <v>2</v>
      </c>
      <c r="E551" s="2">
        <v>0</v>
      </c>
      <c r="F551" s="2">
        <v>114</v>
      </c>
      <c r="G551" s="2">
        <v>101</v>
      </c>
      <c r="H551">
        <f t="shared" si="40"/>
        <v>101</v>
      </c>
      <c r="I551">
        <f>IF(H551-E551&gt;'Inputs and Outputs Part A'!$B$4,H551-E551-'Inputs and Outputs Part A'!$B$4,0)</f>
        <v>1</v>
      </c>
      <c r="J551">
        <f>'Inputs and Outputs Part A'!$B$5*'Data Sheet B'!H551-'Inputs and Outputs Part A'!$B$6*'Data Sheet B'!I551</f>
        <v>3940</v>
      </c>
      <c r="L551" s="6">
        <v>549</v>
      </c>
      <c r="M551" t="s">
        <v>1101</v>
      </c>
      <c r="N551" s="7">
        <v>44379</v>
      </c>
      <c r="O551" s="2" t="s">
        <v>2</v>
      </c>
      <c r="P551" s="2">
        <v>0</v>
      </c>
      <c r="Q551" s="2">
        <v>114</v>
      </c>
      <c r="R551" s="2">
        <v>102</v>
      </c>
      <c r="S551" s="2">
        <f t="shared" si="41"/>
        <v>102</v>
      </c>
      <c r="T551" s="2">
        <f>IF(S551-P551&gt;'Inputs and Outputs Part A'!$B$4,S551-P551-'Inputs and Outputs Part A'!$B$4,0)</f>
        <v>2</v>
      </c>
      <c r="V551" s="6">
        <v>549</v>
      </c>
      <c r="W551" t="s">
        <v>1101</v>
      </c>
      <c r="X551" s="7">
        <v>44379</v>
      </c>
      <c r="Y551" s="2" t="s">
        <v>2</v>
      </c>
      <c r="Z551" s="2">
        <v>0</v>
      </c>
      <c r="AA551" s="2">
        <v>114</v>
      </c>
      <c r="AB551" s="2">
        <v>102</v>
      </c>
      <c r="AC551" s="2">
        <f t="shared" si="42"/>
        <v>102</v>
      </c>
      <c r="AD551" s="2">
        <f>IF(AC551-Z551&gt;'Inputs and Outputs Part A'!$B$4,AC551-Z551-'Inputs and Outputs Part A'!$B$4,0)</f>
        <v>2</v>
      </c>
      <c r="AE551" s="2"/>
      <c r="AF551" t="s">
        <v>1101</v>
      </c>
      <c r="AG551" s="7">
        <v>44379</v>
      </c>
      <c r="AH551" s="2" t="s">
        <v>2</v>
      </c>
      <c r="AI551" s="2">
        <v>0</v>
      </c>
      <c r="AJ551" s="2">
        <v>114</v>
      </c>
      <c r="AK551" s="2">
        <v>102</v>
      </c>
      <c r="AL551" s="2">
        <f t="shared" si="43"/>
        <v>102</v>
      </c>
      <c r="AM551" s="2">
        <f>IF(AL551-AI551&gt;'Inputs and Outputs Part A'!$B$4,AL551-AI551-'Inputs and Outputs Part A'!$B$4,0)</f>
        <v>2</v>
      </c>
      <c r="AN551" s="8"/>
      <c r="AO551" t="s">
        <v>1101</v>
      </c>
      <c r="AP551" s="7">
        <v>44379</v>
      </c>
      <c r="AQ551" s="2" t="s">
        <v>2</v>
      </c>
      <c r="AR551" s="2">
        <v>0</v>
      </c>
      <c r="AS551" s="2">
        <v>114</v>
      </c>
      <c r="AT551" s="2">
        <v>102</v>
      </c>
      <c r="AU551" s="2">
        <f t="shared" si="44"/>
        <v>102</v>
      </c>
      <c r="AV551" s="2">
        <f>IF(AU551-AR551&gt;'Inputs and Outputs Part A'!$B$4,AU551-AR551-'Inputs and Outputs Part A'!$B$4,0)</f>
        <v>2</v>
      </c>
      <c r="AW551" s="2"/>
    </row>
    <row r="552" spans="1:49" x14ac:dyDescent="0.3">
      <c r="A552" s="6">
        <v>550</v>
      </c>
      <c r="B552" t="s">
        <v>1106</v>
      </c>
      <c r="C552" s="7">
        <v>44380</v>
      </c>
      <c r="D552" s="2" t="s">
        <v>1</v>
      </c>
      <c r="E552" s="2">
        <v>2</v>
      </c>
      <c r="F552" s="2">
        <v>94</v>
      </c>
      <c r="G552" s="2">
        <v>101</v>
      </c>
      <c r="H552">
        <f t="shared" si="40"/>
        <v>94</v>
      </c>
      <c r="I552">
        <f>IF(H552-E552&gt;'Inputs and Outputs Part A'!$B$4,H552-E552-'Inputs and Outputs Part A'!$B$4,0)</f>
        <v>0</v>
      </c>
      <c r="J552">
        <f>'Inputs and Outputs Part A'!$B$5*'Data Sheet B'!H552-'Inputs and Outputs Part A'!$B$6*'Data Sheet B'!I552</f>
        <v>3760</v>
      </c>
      <c r="L552" s="6">
        <v>550</v>
      </c>
      <c r="M552" t="s">
        <v>1106</v>
      </c>
      <c r="N552" s="7">
        <v>44380</v>
      </c>
      <c r="O552" s="2" t="s">
        <v>1</v>
      </c>
      <c r="P552" s="2">
        <v>2</v>
      </c>
      <c r="Q552" s="2">
        <v>94</v>
      </c>
      <c r="R552" s="2">
        <v>102</v>
      </c>
      <c r="S552" s="2">
        <f t="shared" si="41"/>
        <v>94</v>
      </c>
      <c r="T552" s="2">
        <f>IF(S552-P552&gt;'Inputs and Outputs Part A'!$B$4,S552-P552-'Inputs and Outputs Part A'!$B$4,0)</f>
        <v>0</v>
      </c>
      <c r="V552" s="6">
        <v>550</v>
      </c>
      <c r="W552" t="s">
        <v>1106</v>
      </c>
      <c r="X552" s="7">
        <v>44380</v>
      </c>
      <c r="Y552" s="2" t="s">
        <v>1</v>
      </c>
      <c r="Z552" s="2">
        <v>2</v>
      </c>
      <c r="AA552" s="2">
        <v>94</v>
      </c>
      <c r="AB552" s="2">
        <v>102</v>
      </c>
      <c r="AC552" s="2">
        <f t="shared" si="42"/>
        <v>94</v>
      </c>
      <c r="AD552" s="2">
        <f>IF(AC552-Z552&gt;'Inputs and Outputs Part A'!$B$4,AC552-Z552-'Inputs and Outputs Part A'!$B$4,0)</f>
        <v>0</v>
      </c>
      <c r="AE552" s="2"/>
      <c r="AF552" t="s">
        <v>1106</v>
      </c>
      <c r="AG552" s="7">
        <v>44380</v>
      </c>
      <c r="AH552" s="2" t="s">
        <v>1</v>
      </c>
      <c r="AI552" s="2">
        <v>2</v>
      </c>
      <c r="AJ552" s="2">
        <v>94</v>
      </c>
      <c r="AK552" s="2">
        <v>102</v>
      </c>
      <c r="AL552" s="2">
        <f t="shared" si="43"/>
        <v>94</v>
      </c>
      <c r="AM552" s="2">
        <f>IF(AL552-AI552&gt;'Inputs and Outputs Part A'!$B$4,AL552-AI552-'Inputs and Outputs Part A'!$B$4,0)</f>
        <v>0</v>
      </c>
      <c r="AN552" s="8"/>
      <c r="AO552" t="s">
        <v>1106</v>
      </c>
      <c r="AP552" s="7">
        <v>44380</v>
      </c>
      <c r="AQ552" s="2" t="s">
        <v>1</v>
      </c>
      <c r="AR552" s="2">
        <v>2</v>
      </c>
      <c r="AS552" s="2">
        <v>94</v>
      </c>
      <c r="AT552" s="2">
        <v>102</v>
      </c>
      <c r="AU552" s="2">
        <f t="shared" si="44"/>
        <v>94</v>
      </c>
      <c r="AV552" s="2">
        <f>IF(AU552-AR552&gt;'Inputs and Outputs Part A'!$B$4,AU552-AR552-'Inputs and Outputs Part A'!$B$4,0)</f>
        <v>0</v>
      </c>
      <c r="AW552" s="2"/>
    </row>
    <row r="553" spans="1:49" x14ac:dyDescent="0.3">
      <c r="A553" s="6">
        <v>551</v>
      </c>
      <c r="B553" t="s">
        <v>1106</v>
      </c>
      <c r="C553" s="7">
        <v>44380</v>
      </c>
      <c r="D553" s="2" t="s">
        <v>3</v>
      </c>
      <c r="E553" s="2">
        <v>4</v>
      </c>
      <c r="F553" s="2">
        <v>103</v>
      </c>
      <c r="G553" s="2">
        <v>101</v>
      </c>
      <c r="H553">
        <f t="shared" si="40"/>
        <v>101</v>
      </c>
      <c r="I553">
        <f>IF(H553-E553&gt;'Inputs and Outputs Part A'!$B$4,H553-E553-'Inputs and Outputs Part A'!$B$4,0)</f>
        <v>0</v>
      </c>
      <c r="J553">
        <f>'Inputs and Outputs Part A'!$B$5*'Data Sheet B'!H553-'Inputs and Outputs Part A'!$B$6*'Data Sheet B'!I553</f>
        <v>4040</v>
      </c>
      <c r="L553" s="6">
        <v>551</v>
      </c>
      <c r="M553" t="s">
        <v>1106</v>
      </c>
      <c r="N553" s="7">
        <v>44380</v>
      </c>
      <c r="O553" s="2" t="s">
        <v>3</v>
      </c>
      <c r="P553" s="2">
        <v>4</v>
      </c>
      <c r="Q553" s="2">
        <v>103</v>
      </c>
      <c r="R553" s="2">
        <v>102</v>
      </c>
      <c r="S553" s="2">
        <f t="shared" si="41"/>
        <v>102</v>
      </c>
      <c r="T553" s="2">
        <f>IF(S553-P553&gt;'Inputs and Outputs Part A'!$B$4,S553-P553-'Inputs and Outputs Part A'!$B$4,0)</f>
        <v>0</v>
      </c>
      <c r="V553" s="6">
        <v>551</v>
      </c>
      <c r="W553" t="s">
        <v>1106</v>
      </c>
      <c r="X553" s="7">
        <v>44380</v>
      </c>
      <c r="Y553" s="2" t="s">
        <v>3</v>
      </c>
      <c r="Z553" s="2">
        <v>4</v>
      </c>
      <c r="AA553" s="2">
        <v>103</v>
      </c>
      <c r="AB553" s="2">
        <v>102</v>
      </c>
      <c r="AC553" s="2">
        <f t="shared" si="42"/>
        <v>102</v>
      </c>
      <c r="AD553" s="2">
        <f>IF(AC553-Z553&gt;'Inputs and Outputs Part A'!$B$4,AC553-Z553-'Inputs and Outputs Part A'!$B$4,0)</f>
        <v>0</v>
      </c>
      <c r="AE553" s="2"/>
      <c r="AF553" t="s">
        <v>1106</v>
      </c>
      <c r="AG553" s="7">
        <v>44380</v>
      </c>
      <c r="AH553" s="2" t="s">
        <v>3</v>
      </c>
      <c r="AI553" s="2">
        <v>4</v>
      </c>
      <c r="AJ553" s="2">
        <v>103</v>
      </c>
      <c r="AK553" s="2">
        <v>102</v>
      </c>
      <c r="AL553" s="2">
        <f t="shared" si="43"/>
        <v>102</v>
      </c>
      <c r="AM553" s="2">
        <f>IF(AL553-AI553&gt;'Inputs and Outputs Part A'!$B$4,AL553-AI553-'Inputs and Outputs Part A'!$B$4,0)</f>
        <v>0</v>
      </c>
      <c r="AN553" s="8"/>
      <c r="AO553" t="s">
        <v>1106</v>
      </c>
      <c r="AP553" s="7">
        <v>44380</v>
      </c>
      <c r="AQ553" s="2" t="s">
        <v>3</v>
      </c>
      <c r="AR553" s="2">
        <v>4</v>
      </c>
      <c r="AS553" s="2">
        <v>103</v>
      </c>
      <c r="AT553" s="2">
        <v>102</v>
      </c>
      <c r="AU553" s="2">
        <f t="shared" si="44"/>
        <v>102</v>
      </c>
      <c r="AV553" s="2">
        <f>IF(AU553-AR553&gt;'Inputs and Outputs Part A'!$B$4,AU553-AR553-'Inputs and Outputs Part A'!$B$4,0)</f>
        <v>0</v>
      </c>
      <c r="AW553" s="2"/>
    </row>
    <row r="554" spans="1:49" x14ac:dyDescent="0.3">
      <c r="A554" s="6">
        <v>552</v>
      </c>
      <c r="B554" t="s">
        <v>1106</v>
      </c>
      <c r="C554" s="7">
        <v>44380</v>
      </c>
      <c r="D554" s="2" t="s">
        <v>2</v>
      </c>
      <c r="E554" s="2">
        <v>3</v>
      </c>
      <c r="F554" s="2">
        <v>111</v>
      </c>
      <c r="G554" s="2">
        <v>101</v>
      </c>
      <c r="H554">
        <f t="shared" si="40"/>
        <v>101</v>
      </c>
      <c r="I554">
        <f>IF(H554-E554&gt;'Inputs and Outputs Part A'!$B$4,H554-E554-'Inputs and Outputs Part A'!$B$4,0)</f>
        <v>0</v>
      </c>
      <c r="J554">
        <f>'Inputs and Outputs Part A'!$B$5*'Data Sheet B'!H554-'Inputs and Outputs Part A'!$B$6*'Data Sheet B'!I554</f>
        <v>4040</v>
      </c>
      <c r="L554" s="6">
        <v>552</v>
      </c>
      <c r="M554" t="s">
        <v>1106</v>
      </c>
      <c r="N554" s="7">
        <v>44380</v>
      </c>
      <c r="O554" s="2" t="s">
        <v>2</v>
      </c>
      <c r="P554" s="2">
        <v>3</v>
      </c>
      <c r="Q554" s="2">
        <v>111</v>
      </c>
      <c r="R554" s="2">
        <v>102</v>
      </c>
      <c r="S554" s="2">
        <f t="shared" si="41"/>
        <v>102</v>
      </c>
      <c r="T554" s="2">
        <f>IF(S554-P554&gt;'Inputs and Outputs Part A'!$B$4,S554-P554-'Inputs and Outputs Part A'!$B$4,0)</f>
        <v>0</v>
      </c>
      <c r="V554" s="6">
        <v>552</v>
      </c>
      <c r="W554" t="s">
        <v>1106</v>
      </c>
      <c r="X554" s="7">
        <v>44380</v>
      </c>
      <c r="Y554" s="2" t="s">
        <v>2</v>
      </c>
      <c r="Z554" s="2">
        <v>3</v>
      </c>
      <c r="AA554" s="2">
        <v>111</v>
      </c>
      <c r="AB554" s="2">
        <v>102</v>
      </c>
      <c r="AC554" s="2">
        <f t="shared" si="42"/>
        <v>102</v>
      </c>
      <c r="AD554" s="2">
        <f>IF(AC554-Z554&gt;'Inputs and Outputs Part A'!$B$4,AC554-Z554-'Inputs and Outputs Part A'!$B$4,0)</f>
        <v>0</v>
      </c>
      <c r="AE554" s="2"/>
      <c r="AF554" t="s">
        <v>1106</v>
      </c>
      <c r="AG554" s="7">
        <v>44380</v>
      </c>
      <c r="AH554" s="2" t="s">
        <v>2</v>
      </c>
      <c r="AI554" s="2">
        <v>3</v>
      </c>
      <c r="AJ554" s="2">
        <v>111</v>
      </c>
      <c r="AK554" s="2">
        <v>102</v>
      </c>
      <c r="AL554" s="2">
        <f t="shared" si="43"/>
        <v>102</v>
      </c>
      <c r="AM554" s="2">
        <f>IF(AL554-AI554&gt;'Inputs and Outputs Part A'!$B$4,AL554-AI554-'Inputs and Outputs Part A'!$B$4,0)</f>
        <v>0</v>
      </c>
      <c r="AN554" s="8"/>
      <c r="AO554" t="s">
        <v>1106</v>
      </c>
      <c r="AP554" s="7">
        <v>44380</v>
      </c>
      <c r="AQ554" s="2" t="s">
        <v>2</v>
      </c>
      <c r="AR554" s="2">
        <v>3</v>
      </c>
      <c r="AS554" s="2">
        <v>111</v>
      </c>
      <c r="AT554" s="2">
        <v>102</v>
      </c>
      <c r="AU554" s="2">
        <f t="shared" si="44"/>
        <v>102</v>
      </c>
      <c r="AV554" s="2">
        <f>IF(AU554-AR554&gt;'Inputs and Outputs Part A'!$B$4,AU554-AR554-'Inputs and Outputs Part A'!$B$4,0)</f>
        <v>0</v>
      </c>
      <c r="AW554" s="2"/>
    </row>
    <row r="555" spans="1:49" x14ac:dyDescent="0.3">
      <c r="A555" s="6">
        <v>553</v>
      </c>
      <c r="B555" t="s">
        <v>1105</v>
      </c>
      <c r="C555" s="7">
        <v>44381</v>
      </c>
      <c r="D555" s="2" t="s">
        <v>1</v>
      </c>
      <c r="E555" s="2">
        <v>4</v>
      </c>
      <c r="F555" s="2">
        <v>98</v>
      </c>
      <c r="G555" s="2">
        <v>101</v>
      </c>
      <c r="H555">
        <f t="shared" si="40"/>
        <v>98</v>
      </c>
      <c r="I555">
        <f>IF(H555-E555&gt;'Inputs and Outputs Part A'!$B$4,H555-E555-'Inputs and Outputs Part A'!$B$4,0)</f>
        <v>0</v>
      </c>
      <c r="J555">
        <f>'Inputs and Outputs Part A'!$B$5*'Data Sheet B'!H555-'Inputs and Outputs Part A'!$B$6*'Data Sheet B'!I555</f>
        <v>3920</v>
      </c>
      <c r="L555" s="6">
        <v>553</v>
      </c>
      <c r="M555" t="s">
        <v>1105</v>
      </c>
      <c r="N555" s="7">
        <v>44381</v>
      </c>
      <c r="O555" s="2" t="s">
        <v>1</v>
      </c>
      <c r="P555" s="2">
        <v>4</v>
      </c>
      <c r="Q555" s="2">
        <v>98</v>
      </c>
      <c r="R555" s="2">
        <v>102</v>
      </c>
      <c r="S555" s="2">
        <f t="shared" si="41"/>
        <v>98</v>
      </c>
      <c r="T555" s="2">
        <f>IF(S555-P555&gt;'Inputs and Outputs Part A'!$B$4,S555-P555-'Inputs and Outputs Part A'!$B$4,0)</f>
        <v>0</v>
      </c>
      <c r="V555" s="6">
        <v>553</v>
      </c>
      <c r="W555" t="s">
        <v>1105</v>
      </c>
      <c r="X555" s="7">
        <v>44381</v>
      </c>
      <c r="Y555" s="2" t="s">
        <v>1</v>
      </c>
      <c r="Z555" s="2">
        <v>4</v>
      </c>
      <c r="AA555" s="2">
        <v>98</v>
      </c>
      <c r="AB555" s="2">
        <v>102</v>
      </c>
      <c r="AC555" s="2">
        <f t="shared" si="42"/>
        <v>98</v>
      </c>
      <c r="AD555" s="2">
        <f>IF(AC555-Z555&gt;'Inputs and Outputs Part A'!$B$4,AC555-Z555-'Inputs and Outputs Part A'!$B$4,0)</f>
        <v>0</v>
      </c>
      <c r="AE555" s="2"/>
      <c r="AF555" t="s">
        <v>1105</v>
      </c>
      <c r="AG555" s="7">
        <v>44381</v>
      </c>
      <c r="AH555" s="2" t="s">
        <v>1</v>
      </c>
      <c r="AI555" s="2">
        <v>4</v>
      </c>
      <c r="AJ555" s="2">
        <v>98</v>
      </c>
      <c r="AK555" s="2">
        <v>102</v>
      </c>
      <c r="AL555" s="2">
        <f t="shared" si="43"/>
        <v>98</v>
      </c>
      <c r="AM555" s="2">
        <f>IF(AL555-AI555&gt;'Inputs and Outputs Part A'!$B$4,AL555-AI555-'Inputs and Outputs Part A'!$B$4,0)</f>
        <v>0</v>
      </c>
      <c r="AN555" s="8"/>
      <c r="AO555" t="s">
        <v>1105</v>
      </c>
      <c r="AP555" s="7">
        <v>44381</v>
      </c>
      <c r="AQ555" s="2" t="s">
        <v>1</v>
      </c>
      <c r="AR555" s="2">
        <v>4</v>
      </c>
      <c r="AS555" s="2">
        <v>98</v>
      </c>
      <c r="AT555" s="2">
        <v>102</v>
      </c>
      <c r="AU555" s="2">
        <f t="shared" si="44"/>
        <v>98</v>
      </c>
      <c r="AV555" s="2">
        <f>IF(AU555-AR555&gt;'Inputs and Outputs Part A'!$B$4,AU555-AR555-'Inputs and Outputs Part A'!$B$4,0)</f>
        <v>0</v>
      </c>
      <c r="AW555" s="2"/>
    </row>
    <row r="556" spans="1:49" x14ac:dyDescent="0.3">
      <c r="A556" s="6">
        <v>554</v>
      </c>
      <c r="B556" t="s">
        <v>1105</v>
      </c>
      <c r="C556" s="7">
        <v>44381</v>
      </c>
      <c r="D556" s="2" t="s">
        <v>3</v>
      </c>
      <c r="E556" s="2">
        <v>4</v>
      </c>
      <c r="F556" s="2">
        <v>98</v>
      </c>
      <c r="G556" s="2">
        <v>101</v>
      </c>
      <c r="H556">
        <f t="shared" si="40"/>
        <v>98</v>
      </c>
      <c r="I556">
        <f>IF(H556-E556&gt;'Inputs and Outputs Part A'!$B$4,H556-E556-'Inputs and Outputs Part A'!$B$4,0)</f>
        <v>0</v>
      </c>
      <c r="J556">
        <f>'Inputs and Outputs Part A'!$B$5*'Data Sheet B'!H556-'Inputs and Outputs Part A'!$B$6*'Data Sheet B'!I556</f>
        <v>3920</v>
      </c>
      <c r="L556" s="6">
        <v>554</v>
      </c>
      <c r="M556" t="s">
        <v>1105</v>
      </c>
      <c r="N556" s="7">
        <v>44381</v>
      </c>
      <c r="O556" s="2" t="s">
        <v>3</v>
      </c>
      <c r="P556" s="2">
        <v>4</v>
      </c>
      <c r="Q556" s="2">
        <v>98</v>
      </c>
      <c r="R556" s="2">
        <v>102</v>
      </c>
      <c r="S556" s="2">
        <f t="shared" si="41"/>
        <v>98</v>
      </c>
      <c r="T556" s="2">
        <f>IF(S556-P556&gt;'Inputs and Outputs Part A'!$B$4,S556-P556-'Inputs and Outputs Part A'!$B$4,0)</f>
        <v>0</v>
      </c>
      <c r="V556" s="6">
        <v>554</v>
      </c>
      <c r="W556" t="s">
        <v>1105</v>
      </c>
      <c r="X556" s="7">
        <v>44381</v>
      </c>
      <c r="Y556" s="2" t="s">
        <v>3</v>
      </c>
      <c r="Z556" s="2">
        <v>4</v>
      </c>
      <c r="AA556" s="2">
        <v>98</v>
      </c>
      <c r="AB556" s="2">
        <v>102</v>
      </c>
      <c r="AC556" s="2">
        <f t="shared" si="42"/>
        <v>98</v>
      </c>
      <c r="AD556" s="2">
        <f>IF(AC556-Z556&gt;'Inputs and Outputs Part A'!$B$4,AC556-Z556-'Inputs and Outputs Part A'!$B$4,0)</f>
        <v>0</v>
      </c>
      <c r="AE556" s="2"/>
      <c r="AF556" t="s">
        <v>1105</v>
      </c>
      <c r="AG556" s="7">
        <v>44381</v>
      </c>
      <c r="AH556" s="2" t="s">
        <v>3</v>
      </c>
      <c r="AI556" s="2">
        <v>4</v>
      </c>
      <c r="AJ556" s="2">
        <v>98</v>
      </c>
      <c r="AK556" s="2">
        <v>102</v>
      </c>
      <c r="AL556" s="2">
        <f t="shared" si="43"/>
        <v>98</v>
      </c>
      <c r="AM556" s="2">
        <f>IF(AL556-AI556&gt;'Inputs and Outputs Part A'!$B$4,AL556-AI556-'Inputs and Outputs Part A'!$B$4,0)</f>
        <v>0</v>
      </c>
      <c r="AN556" s="8"/>
      <c r="AO556" t="s">
        <v>1105</v>
      </c>
      <c r="AP556" s="7">
        <v>44381</v>
      </c>
      <c r="AQ556" s="2" t="s">
        <v>3</v>
      </c>
      <c r="AR556" s="2">
        <v>4</v>
      </c>
      <c r="AS556" s="2">
        <v>98</v>
      </c>
      <c r="AT556" s="2">
        <v>102</v>
      </c>
      <c r="AU556" s="2">
        <f t="shared" si="44"/>
        <v>98</v>
      </c>
      <c r="AV556" s="2">
        <f>IF(AU556-AR556&gt;'Inputs and Outputs Part A'!$B$4,AU556-AR556-'Inputs and Outputs Part A'!$B$4,0)</f>
        <v>0</v>
      </c>
      <c r="AW556" s="2"/>
    </row>
    <row r="557" spans="1:49" x14ac:dyDescent="0.3">
      <c r="A557" s="6">
        <v>555</v>
      </c>
      <c r="B557" t="s">
        <v>1105</v>
      </c>
      <c r="C557" s="7">
        <v>44381</v>
      </c>
      <c r="D557" s="2" t="s">
        <v>2</v>
      </c>
      <c r="E557" s="2">
        <v>1</v>
      </c>
      <c r="F557" s="2">
        <v>117</v>
      </c>
      <c r="G557" s="2">
        <v>101</v>
      </c>
      <c r="H557">
        <f t="shared" si="40"/>
        <v>101</v>
      </c>
      <c r="I557">
        <f>IF(H557-E557&gt;'Inputs and Outputs Part A'!$B$4,H557-E557-'Inputs and Outputs Part A'!$B$4,0)</f>
        <v>0</v>
      </c>
      <c r="J557">
        <f>'Inputs and Outputs Part A'!$B$5*'Data Sheet B'!H557-'Inputs and Outputs Part A'!$B$6*'Data Sheet B'!I557</f>
        <v>4040</v>
      </c>
      <c r="L557" s="6">
        <v>555</v>
      </c>
      <c r="M557" t="s">
        <v>1105</v>
      </c>
      <c r="N557" s="7">
        <v>44381</v>
      </c>
      <c r="O557" s="2" t="s">
        <v>2</v>
      </c>
      <c r="P557" s="2">
        <v>1</v>
      </c>
      <c r="Q557" s="2">
        <v>117</v>
      </c>
      <c r="R557" s="2">
        <v>102</v>
      </c>
      <c r="S557" s="2">
        <f t="shared" si="41"/>
        <v>102</v>
      </c>
      <c r="T557" s="2">
        <f>IF(S557-P557&gt;'Inputs and Outputs Part A'!$B$4,S557-P557-'Inputs and Outputs Part A'!$B$4,0)</f>
        <v>1</v>
      </c>
      <c r="V557" s="6">
        <v>555</v>
      </c>
      <c r="W557" t="s">
        <v>1105</v>
      </c>
      <c r="X557" s="7">
        <v>44381</v>
      </c>
      <c r="Y557" s="2" t="s">
        <v>2</v>
      </c>
      <c r="Z557" s="2">
        <v>1</v>
      </c>
      <c r="AA557" s="2">
        <v>117</v>
      </c>
      <c r="AB557" s="2">
        <v>102</v>
      </c>
      <c r="AC557" s="2">
        <f t="shared" si="42"/>
        <v>102</v>
      </c>
      <c r="AD557" s="2">
        <f>IF(AC557-Z557&gt;'Inputs and Outputs Part A'!$B$4,AC557-Z557-'Inputs and Outputs Part A'!$B$4,0)</f>
        <v>1</v>
      </c>
      <c r="AE557" s="2"/>
      <c r="AF557" t="s">
        <v>1105</v>
      </c>
      <c r="AG557" s="7">
        <v>44381</v>
      </c>
      <c r="AH557" s="2" t="s">
        <v>2</v>
      </c>
      <c r="AI557" s="2">
        <v>1</v>
      </c>
      <c r="AJ557" s="2">
        <v>117</v>
      </c>
      <c r="AK557" s="2">
        <v>102</v>
      </c>
      <c r="AL557" s="2">
        <f t="shared" si="43"/>
        <v>102</v>
      </c>
      <c r="AM557" s="2">
        <f>IF(AL557-AI557&gt;'Inputs and Outputs Part A'!$B$4,AL557-AI557-'Inputs and Outputs Part A'!$B$4,0)</f>
        <v>1</v>
      </c>
      <c r="AN557" s="8"/>
      <c r="AO557" t="s">
        <v>1105</v>
      </c>
      <c r="AP557" s="7">
        <v>44381</v>
      </c>
      <c r="AQ557" s="2" t="s">
        <v>2</v>
      </c>
      <c r="AR557" s="2">
        <v>1</v>
      </c>
      <c r="AS557" s="2">
        <v>117</v>
      </c>
      <c r="AT557" s="2">
        <v>102</v>
      </c>
      <c r="AU557" s="2">
        <f t="shared" si="44"/>
        <v>102</v>
      </c>
      <c r="AV557" s="2">
        <f>IF(AU557-AR557&gt;'Inputs and Outputs Part A'!$B$4,AU557-AR557-'Inputs and Outputs Part A'!$B$4,0)</f>
        <v>1</v>
      </c>
      <c r="AW557" s="2"/>
    </row>
    <row r="558" spans="1:49" x14ac:dyDescent="0.3">
      <c r="A558" s="6">
        <v>556</v>
      </c>
      <c r="B558" t="s">
        <v>1104</v>
      </c>
      <c r="C558" s="7">
        <v>44382</v>
      </c>
      <c r="D558" s="2" t="s">
        <v>1</v>
      </c>
      <c r="E558" s="2">
        <v>2</v>
      </c>
      <c r="F558" s="2">
        <v>93</v>
      </c>
      <c r="G558" s="2">
        <v>101</v>
      </c>
      <c r="H558">
        <f t="shared" si="40"/>
        <v>93</v>
      </c>
      <c r="I558">
        <f>IF(H558-E558&gt;'Inputs and Outputs Part A'!$B$4,H558-E558-'Inputs and Outputs Part A'!$B$4,0)</f>
        <v>0</v>
      </c>
      <c r="J558">
        <f>'Inputs and Outputs Part A'!$B$5*'Data Sheet B'!H558-'Inputs and Outputs Part A'!$B$6*'Data Sheet B'!I558</f>
        <v>3720</v>
      </c>
      <c r="L558" s="6">
        <v>556</v>
      </c>
      <c r="M558" t="s">
        <v>1104</v>
      </c>
      <c r="N558" s="7">
        <v>44382</v>
      </c>
      <c r="O558" s="2" t="s">
        <v>1</v>
      </c>
      <c r="P558" s="2">
        <v>2</v>
      </c>
      <c r="Q558" s="2">
        <v>93</v>
      </c>
      <c r="R558" s="2">
        <v>102</v>
      </c>
      <c r="S558" s="2">
        <f t="shared" si="41"/>
        <v>93</v>
      </c>
      <c r="T558" s="2">
        <f>IF(S558-P558&gt;'Inputs and Outputs Part A'!$B$4,S558-P558-'Inputs and Outputs Part A'!$B$4,0)</f>
        <v>0</v>
      </c>
      <c r="V558" s="6">
        <v>556</v>
      </c>
      <c r="W558" t="s">
        <v>1104</v>
      </c>
      <c r="X558" s="7">
        <v>44382</v>
      </c>
      <c r="Y558" s="2" t="s">
        <v>1</v>
      </c>
      <c r="Z558" s="2">
        <v>2</v>
      </c>
      <c r="AA558" s="2">
        <v>93</v>
      </c>
      <c r="AB558" s="2">
        <v>102</v>
      </c>
      <c r="AC558" s="2">
        <f t="shared" si="42"/>
        <v>93</v>
      </c>
      <c r="AD558" s="2">
        <f>IF(AC558-Z558&gt;'Inputs and Outputs Part A'!$B$4,AC558-Z558-'Inputs and Outputs Part A'!$B$4,0)</f>
        <v>0</v>
      </c>
      <c r="AE558" s="2"/>
      <c r="AF558" t="s">
        <v>1104</v>
      </c>
      <c r="AG558" s="7">
        <v>44382</v>
      </c>
      <c r="AH558" s="2" t="s">
        <v>1</v>
      </c>
      <c r="AI558" s="2">
        <v>2</v>
      </c>
      <c r="AJ558" s="2">
        <v>93</v>
      </c>
      <c r="AK558" s="2">
        <v>102</v>
      </c>
      <c r="AL558" s="2">
        <f t="shared" si="43"/>
        <v>93</v>
      </c>
      <c r="AM558" s="2">
        <f>IF(AL558-AI558&gt;'Inputs and Outputs Part A'!$B$4,AL558-AI558-'Inputs and Outputs Part A'!$B$4,0)</f>
        <v>0</v>
      </c>
      <c r="AN558" s="8"/>
      <c r="AO558" t="s">
        <v>1104</v>
      </c>
      <c r="AP558" s="7">
        <v>44382</v>
      </c>
      <c r="AQ558" s="2" t="s">
        <v>1</v>
      </c>
      <c r="AR558" s="2">
        <v>2</v>
      </c>
      <c r="AS558" s="2">
        <v>93</v>
      </c>
      <c r="AT558" s="2">
        <v>102</v>
      </c>
      <c r="AU558" s="2">
        <f t="shared" si="44"/>
        <v>93</v>
      </c>
      <c r="AV558" s="2">
        <f>IF(AU558-AR558&gt;'Inputs and Outputs Part A'!$B$4,AU558-AR558-'Inputs and Outputs Part A'!$B$4,0)</f>
        <v>0</v>
      </c>
      <c r="AW558" s="2"/>
    </row>
    <row r="559" spans="1:49" x14ac:dyDescent="0.3">
      <c r="A559" s="6">
        <v>557</v>
      </c>
      <c r="B559" t="s">
        <v>1104</v>
      </c>
      <c r="C559" s="7">
        <v>44382</v>
      </c>
      <c r="D559" s="2" t="s">
        <v>3</v>
      </c>
      <c r="E559" s="2">
        <v>0</v>
      </c>
      <c r="F559" s="2">
        <v>101</v>
      </c>
      <c r="G559" s="2">
        <v>101</v>
      </c>
      <c r="H559">
        <f t="shared" si="40"/>
        <v>101</v>
      </c>
      <c r="I559">
        <f>IF(H559-E559&gt;'Inputs and Outputs Part A'!$B$4,H559-E559-'Inputs and Outputs Part A'!$B$4,0)</f>
        <v>1</v>
      </c>
      <c r="J559">
        <f>'Inputs and Outputs Part A'!$B$5*'Data Sheet B'!H559-'Inputs and Outputs Part A'!$B$6*'Data Sheet B'!I559</f>
        <v>3940</v>
      </c>
      <c r="L559" s="6">
        <v>557</v>
      </c>
      <c r="M559" t="s">
        <v>1104</v>
      </c>
      <c r="N559" s="7">
        <v>44382</v>
      </c>
      <c r="O559" s="2" t="s">
        <v>3</v>
      </c>
      <c r="P559" s="2">
        <v>0</v>
      </c>
      <c r="Q559" s="2">
        <v>101</v>
      </c>
      <c r="R559" s="2">
        <v>102</v>
      </c>
      <c r="S559" s="2">
        <f t="shared" si="41"/>
        <v>101</v>
      </c>
      <c r="T559" s="2">
        <f>IF(S559-P559&gt;'Inputs and Outputs Part A'!$B$4,S559-P559-'Inputs and Outputs Part A'!$B$4,0)</f>
        <v>1</v>
      </c>
      <c r="V559" s="6">
        <v>557</v>
      </c>
      <c r="W559" t="s">
        <v>1104</v>
      </c>
      <c r="X559" s="7">
        <v>44382</v>
      </c>
      <c r="Y559" s="2" t="s">
        <v>3</v>
      </c>
      <c r="Z559" s="2">
        <v>0</v>
      </c>
      <c r="AA559" s="2">
        <v>101</v>
      </c>
      <c r="AB559" s="2">
        <v>102</v>
      </c>
      <c r="AC559" s="2">
        <f t="shared" si="42"/>
        <v>101</v>
      </c>
      <c r="AD559" s="2">
        <f>IF(AC559-Z559&gt;'Inputs and Outputs Part A'!$B$4,AC559-Z559-'Inputs and Outputs Part A'!$B$4,0)</f>
        <v>1</v>
      </c>
      <c r="AE559" s="2"/>
      <c r="AF559" t="s">
        <v>1104</v>
      </c>
      <c r="AG559" s="7">
        <v>44382</v>
      </c>
      <c r="AH559" s="2" t="s">
        <v>3</v>
      </c>
      <c r="AI559" s="2">
        <v>0</v>
      </c>
      <c r="AJ559" s="2">
        <v>101</v>
      </c>
      <c r="AK559" s="2">
        <v>102</v>
      </c>
      <c r="AL559" s="2">
        <f t="shared" si="43"/>
        <v>101</v>
      </c>
      <c r="AM559" s="2">
        <f>IF(AL559-AI559&gt;'Inputs and Outputs Part A'!$B$4,AL559-AI559-'Inputs and Outputs Part A'!$B$4,0)</f>
        <v>1</v>
      </c>
      <c r="AN559" s="8"/>
      <c r="AO559" t="s">
        <v>1104</v>
      </c>
      <c r="AP559" s="7">
        <v>44382</v>
      </c>
      <c r="AQ559" s="2" t="s">
        <v>3</v>
      </c>
      <c r="AR559" s="2">
        <v>0</v>
      </c>
      <c r="AS559" s="2">
        <v>101</v>
      </c>
      <c r="AT559" s="2">
        <v>102</v>
      </c>
      <c r="AU559" s="2">
        <f t="shared" si="44"/>
        <v>101</v>
      </c>
      <c r="AV559" s="2">
        <f>IF(AU559-AR559&gt;'Inputs and Outputs Part A'!$B$4,AU559-AR559-'Inputs and Outputs Part A'!$B$4,0)</f>
        <v>1</v>
      </c>
      <c r="AW559" s="2"/>
    </row>
    <row r="560" spans="1:49" x14ac:dyDescent="0.3">
      <c r="A560" s="6">
        <v>558</v>
      </c>
      <c r="B560" t="s">
        <v>1104</v>
      </c>
      <c r="C560" s="7">
        <v>44382</v>
      </c>
      <c r="D560" s="2" t="s">
        <v>2</v>
      </c>
      <c r="E560" s="2">
        <v>1</v>
      </c>
      <c r="F560" s="2">
        <v>101</v>
      </c>
      <c r="G560" s="2">
        <v>101</v>
      </c>
      <c r="H560">
        <f t="shared" si="40"/>
        <v>101</v>
      </c>
      <c r="I560">
        <f>IF(H560-E560&gt;'Inputs and Outputs Part A'!$B$4,H560-E560-'Inputs and Outputs Part A'!$B$4,0)</f>
        <v>0</v>
      </c>
      <c r="J560">
        <f>'Inputs and Outputs Part A'!$B$5*'Data Sheet B'!H560-'Inputs and Outputs Part A'!$B$6*'Data Sheet B'!I560</f>
        <v>4040</v>
      </c>
      <c r="L560" s="6">
        <v>558</v>
      </c>
      <c r="M560" t="s">
        <v>1104</v>
      </c>
      <c r="N560" s="7">
        <v>44382</v>
      </c>
      <c r="O560" s="2" t="s">
        <v>2</v>
      </c>
      <c r="P560" s="2">
        <v>1</v>
      </c>
      <c r="Q560" s="2">
        <v>101</v>
      </c>
      <c r="R560" s="2">
        <v>102</v>
      </c>
      <c r="S560" s="2">
        <f t="shared" si="41"/>
        <v>101</v>
      </c>
      <c r="T560" s="2">
        <f>IF(S560-P560&gt;'Inputs and Outputs Part A'!$B$4,S560-P560-'Inputs and Outputs Part A'!$B$4,0)</f>
        <v>0</v>
      </c>
      <c r="V560" s="6">
        <v>558</v>
      </c>
      <c r="W560" t="s">
        <v>1104</v>
      </c>
      <c r="X560" s="7">
        <v>44382</v>
      </c>
      <c r="Y560" s="2" t="s">
        <v>2</v>
      </c>
      <c r="Z560" s="2">
        <v>1</v>
      </c>
      <c r="AA560" s="2">
        <v>101</v>
      </c>
      <c r="AB560" s="2">
        <v>102</v>
      </c>
      <c r="AC560" s="2">
        <f t="shared" si="42"/>
        <v>101</v>
      </c>
      <c r="AD560" s="2">
        <f>IF(AC560-Z560&gt;'Inputs and Outputs Part A'!$B$4,AC560-Z560-'Inputs and Outputs Part A'!$B$4,0)</f>
        <v>0</v>
      </c>
      <c r="AE560" s="2"/>
      <c r="AF560" t="s">
        <v>1104</v>
      </c>
      <c r="AG560" s="7">
        <v>44382</v>
      </c>
      <c r="AH560" s="2" t="s">
        <v>2</v>
      </c>
      <c r="AI560" s="2">
        <v>1</v>
      </c>
      <c r="AJ560" s="2">
        <v>101</v>
      </c>
      <c r="AK560" s="2">
        <v>102</v>
      </c>
      <c r="AL560" s="2">
        <f t="shared" si="43"/>
        <v>101</v>
      </c>
      <c r="AM560" s="2">
        <f>IF(AL560-AI560&gt;'Inputs and Outputs Part A'!$B$4,AL560-AI560-'Inputs and Outputs Part A'!$B$4,0)</f>
        <v>0</v>
      </c>
      <c r="AN560" s="8"/>
      <c r="AO560" t="s">
        <v>1104</v>
      </c>
      <c r="AP560" s="7">
        <v>44382</v>
      </c>
      <c r="AQ560" s="2" t="s">
        <v>2</v>
      </c>
      <c r="AR560" s="2">
        <v>1</v>
      </c>
      <c r="AS560" s="2">
        <v>101</v>
      </c>
      <c r="AT560" s="2">
        <v>102</v>
      </c>
      <c r="AU560" s="2">
        <f t="shared" si="44"/>
        <v>101</v>
      </c>
      <c r="AV560" s="2">
        <f>IF(AU560-AR560&gt;'Inputs and Outputs Part A'!$B$4,AU560-AR560-'Inputs and Outputs Part A'!$B$4,0)</f>
        <v>0</v>
      </c>
      <c r="AW560" s="2"/>
    </row>
    <row r="561" spans="1:49" x14ac:dyDescent="0.3">
      <c r="A561" s="6">
        <v>559</v>
      </c>
      <c r="B561" t="s">
        <v>1103</v>
      </c>
      <c r="C561" s="7">
        <v>44383</v>
      </c>
      <c r="D561" s="2" t="s">
        <v>1</v>
      </c>
      <c r="E561" s="2">
        <v>4</v>
      </c>
      <c r="F561" s="2">
        <v>87</v>
      </c>
      <c r="G561" s="2">
        <v>101</v>
      </c>
      <c r="H561">
        <f t="shared" si="40"/>
        <v>87</v>
      </c>
      <c r="I561">
        <f>IF(H561-E561&gt;'Inputs and Outputs Part A'!$B$4,H561-E561-'Inputs and Outputs Part A'!$B$4,0)</f>
        <v>0</v>
      </c>
      <c r="J561">
        <f>'Inputs and Outputs Part A'!$B$5*'Data Sheet B'!H561-'Inputs and Outputs Part A'!$B$6*'Data Sheet B'!I561</f>
        <v>3480</v>
      </c>
      <c r="L561" s="6">
        <v>559</v>
      </c>
      <c r="M561" t="s">
        <v>1103</v>
      </c>
      <c r="N561" s="7">
        <v>44383</v>
      </c>
      <c r="O561" s="2" t="s">
        <v>1</v>
      </c>
      <c r="P561" s="2">
        <v>4</v>
      </c>
      <c r="Q561" s="2">
        <v>87</v>
      </c>
      <c r="R561" s="2">
        <v>102</v>
      </c>
      <c r="S561" s="2">
        <f t="shared" si="41"/>
        <v>87</v>
      </c>
      <c r="T561" s="2">
        <f>IF(S561-P561&gt;'Inputs and Outputs Part A'!$B$4,S561-P561-'Inputs and Outputs Part A'!$B$4,0)</f>
        <v>0</v>
      </c>
      <c r="V561" s="6">
        <v>559</v>
      </c>
      <c r="W561" t="s">
        <v>1103</v>
      </c>
      <c r="X561" s="7">
        <v>44383</v>
      </c>
      <c r="Y561" s="2" t="s">
        <v>1</v>
      </c>
      <c r="Z561" s="2">
        <v>4</v>
      </c>
      <c r="AA561" s="2">
        <v>87</v>
      </c>
      <c r="AB561" s="2">
        <v>102</v>
      </c>
      <c r="AC561" s="2">
        <f t="shared" si="42"/>
        <v>87</v>
      </c>
      <c r="AD561" s="2">
        <f>IF(AC561-Z561&gt;'Inputs and Outputs Part A'!$B$4,AC561-Z561-'Inputs and Outputs Part A'!$B$4,0)</f>
        <v>0</v>
      </c>
      <c r="AE561" s="2"/>
      <c r="AF561" t="s">
        <v>1103</v>
      </c>
      <c r="AG561" s="7">
        <v>44383</v>
      </c>
      <c r="AH561" s="2" t="s">
        <v>1</v>
      </c>
      <c r="AI561" s="2">
        <v>4</v>
      </c>
      <c r="AJ561" s="2">
        <v>87</v>
      </c>
      <c r="AK561" s="2">
        <v>102</v>
      </c>
      <c r="AL561" s="2">
        <f t="shared" si="43"/>
        <v>87</v>
      </c>
      <c r="AM561" s="2">
        <f>IF(AL561-AI561&gt;'Inputs and Outputs Part A'!$B$4,AL561-AI561-'Inputs and Outputs Part A'!$B$4,0)</f>
        <v>0</v>
      </c>
      <c r="AN561" s="8"/>
      <c r="AO561" t="s">
        <v>1103</v>
      </c>
      <c r="AP561" s="7">
        <v>44383</v>
      </c>
      <c r="AQ561" s="2" t="s">
        <v>1</v>
      </c>
      <c r="AR561" s="2">
        <v>4</v>
      </c>
      <c r="AS561" s="2">
        <v>87</v>
      </c>
      <c r="AT561" s="2">
        <v>102</v>
      </c>
      <c r="AU561" s="2">
        <f t="shared" si="44"/>
        <v>87</v>
      </c>
      <c r="AV561" s="2">
        <f>IF(AU561-AR561&gt;'Inputs and Outputs Part A'!$B$4,AU561-AR561-'Inputs and Outputs Part A'!$B$4,0)</f>
        <v>0</v>
      </c>
      <c r="AW561" s="2"/>
    </row>
    <row r="562" spans="1:49" x14ac:dyDescent="0.3">
      <c r="A562" s="6">
        <v>560</v>
      </c>
      <c r="B562" t="s">
        <v>1103</v>
      </c>
      <c r="C562" s="7">
        <v>44383</v>
      </c>
      <c r="D562" s="2" t="s">
        <v>3</v>
      </c>
      <c r="E562" s="2">
        <v>2</v>
      </c>
      <c r="F562" s="2">
        <v>105</v>
      </c>
      <c r="G562" s="2">
        <v>101</v>
      </c>
      <c r="H562">
        <f t="shared" si="40"/>
        <v>101</v>
      </c>
      <c r="I562">
        <f>IF(H562-E562&gt;'Inputs and Outputs Part A'!$B$4,H562-E562-'Inputs and Outputs Part A'!$B$4,0)</f>
        <v>0</v>
      </c>
      <c r="J562">
        <f>'Inputs and Outputs Part A'!$B$5*'Data Sheet B'!H562-'Inputs and Outputs Part A'!$B$6*'Data Sheet B'!I562</f>
        <v>4040</v>
      </c>
      <c r="L562" s="6">
        <v>560</v>
      </c>
      <c r="M562" t="s">
        <v>1103</v>
      </c>
      <c r="N562" s="7">
        <v>44383</v>
      </c>
      <c r="O562" s="2" t="s">
        <v>3</v>
      </c>
      <c r="P562" s="2">
        <v>2</v>
      </c>
      <c r="Q562" s="2">
        <v>105</v>
      </c>
      <c r="R562" s="2">
        <v>102</v>
      </c>
      <c r="S562" s="2">
        <f t="shared" si="41"/>
        <v>102</v>
      </c>
      <c r="T562" s="2">
        <f>IF(S562-P562&gt;'Inputs and Outputs Part A'!$B$4,S562-P562-'Inputs and Outputs Part A'!$B$4,0)</f>
        <v>0</v>
      </c>
      <c r="V562" s="6">
        <v>560</v>
      </c>
      <c r="W562" t="s">
        <v>1103</v>
      </c>
      <c r="X562" s="7">
        <v>44383</v>
      </c>
      <c r="Y562" s="2" t="s">
        <v>3</v>
      </c>
      <c r="Z562" s="2">
        <v>2</v>
      </c>
      <c r="AA562" s="2">
        <v>105</v>
      </c>
      <c r="AB562" s="2">
        <v>102</v>
      </c>
      <c r="AC562" s="2">
        <f t="shared" si="42"/>
        <v>102</v>
      </c>
      <c r="AD562" s="2">
        <f>IF(AC562-Z562&gt;'Inputs and Outputs Part A'!$B$4,AC562-Z562-'Inputs and Outputs Part A'!$B$4,0)</f>
        <v>0</v>
      </c>
      <c r="AE562" s="2"/>
      <c r="AF562" t="s">
        <v>1103</v>
      </c>
      <c r="AG562" s="7">
        <v>44383</v>
      </c>
      <c r="AH562" s="2" t="s">
        <v>3</v>
      </c>
      <c r="AI562" s="2">
        <v>2</v>
      </c>
      <c r="AJ562" s="2">
        <v>105</v>
      </c>
      <c r="AK562" s="2">
        <v>102</v>
      </c>
      <c r="AL562" s="2">
        <f t="shared" si="43"/>
        <v>102</v>
      </c>
      <c r="AM562" s="2">
        <f>IF(AL562-AI562&gt;'Inputs and Outputs Part A'!$B$4,AL562-AI562-'Inputs and Outputs Part A'!$B$4,0)</f>
        <v>0</v>
      </c>
      <c r="AN562" s="8"/>
      <c r="AO562" t="s">
        <v>1103</v>
      </c>
      <c r="AP562" s="7">
        <v>44383</v>
      </c>
      <c r="AQ562" s="2" t="s">
        <v>3</v>
      </c>
      <c r="AR562" s="2">
        <v>2</v>
      </c>
      <c r="AS562" s="2">
        <v>105</v>
      </c>
      <c r="AT562" s="2">
        <v>102</v>
      </c>
      <c r="AU562" s="2">
        <f t="shared" si="44"/>
        <v>102</v>
      </c>
      <c r="AV562" s="2">
        <f>IF(AU562-AR562&gt;'Inputs and Outputs Part A'!$B$4,AU562-AR562-'Inputs and Outputs Part A'!$B$4,0)</f>
        <v>0</v>
      </c>
      <c r="AW562" s="2"/>
    </row>
    <row r="563" spans="1:49" x14ac:dyDescent="0.3">
      <c r="A563" s="6">
        <v>561</v>
      </c>
      <c r="B563" t="s">
        <v>1103</v>
      </c>
      <c r="C563" s="7">
        <v>44383</v>
      </c>
      <c r="D563" s="2" t="s">
        <v>2</v>
      </c>
      <c r="E563" s="2">
        <v>0</v>
      </c>
      <c r="F563" s="2">
        <v>113</v>
      </c>
      <c r="G563" s="2">
        <v>101</v>
      </c>
      <c r="H563">
        <f t="shared" si="40"/>
        <v>101</v>
      </c>
      <c r="I563">
        <f>IF(H563-E563&gt;'Inputs and Outputs Part A'!$B$4,H563-E563-'Inputs and Outputs Part A'!$B$4,0)</f>
        <v>1</v>
      </c>
      <c r="J563">
        <f>'Inputs and Outputs Part A'!$B$5*'Data Sheet B'!H563-'Inputs and Outputs Part A'!$B$6*'Data Sheet B'!I563</f>
        <v>3940</v>
      </c>
      <c r="L563" s="6">
        <v>561</v>
      </c>
      <c r="M563" t="s">
        <v>1103</v>
      </c>
      <c r="N563" s="7">
        <v>44383</v>
      </c>
      <c r="O563" s="2" t="s">
        <v>2</v>
      </c>
      <c r="P563" s="2">
        <v>0</v>
      </c>
      <c r="Q563" s="2">
        <v>113</v>
      </c>
      <c r="R563" s="2">
        <v>102</v>
      </c>
      <c r="S563" s="2">
        <f t="shared" si="41"/>
        <v>102</v>
      </c>
      <c r="T563" s="2">
        <f>IF(S563-P563&gt;'Inputs and Outputs Part A'!$B$4,S563-P563-'Inputs and Outputs Part A'!$B$4,0)</f>
        <v>2</v>
      </c>
      <c r="V563" s="6">
        <v>561</v>
      </c>
      <c r="W563" t="s">
        <v>1103</v>
      </c>
      <c r="X563" s="7">
        <v>44383</v>
      </c>
      <c r="Y563" s="2" t="s">
        <v>2</v>
      </c>
      <c r="Z563" s="2">
        <v>0</v>
      </c>
      <c r="AA563" s="2">
        <v>113</v>
      </c>
      <c r="AB563" s="2">
        <v>102</v>
      </c>
      <c r="AC563" s="2">
        <f t="shared" si="42"/>
        <v>102</v>
      </c>
      <c r="AD563" s="2">
        <f>IF(AC563-Z563&gt;'Inputs and Outputs Part A'!$B$4,AC563-Z563-'Inputs and Outputs Part A'!$B$4,0)</f>
        <v>2</v>
      </c>
      <c r="AE563" s="2"/>
      <c r="AF563" t="s">
        <v>1103</v>
      </c>
      <c r="AG563" s="7">
        <v>44383</v>
      </c>
      <c r="AH563" s="2" t="s">
        <v>2</v>
      </c>
      <c r="AI563" s="2">
        <v>0</v>
      </c>
      <c r="AJ563" s="2">
        <v>113</v>
      </c>
      <c r="AK563" s="2">
        <v>102</v>
      </c>
      <c r="AL563" s="2">
        <f t="shared" si="43"/>
        <v>102</v>
      </c>
      <c r="AM563" s="2">
        <f>IF(AL563-AI563&gt;'Inputs and Outputs Part A'!$B$4,AL563-AI563-'Inputs and Outputs Part A'!$B$4,0)</f>
        <v>2</v>
      </c>
      <c r="AN563" s="8"/>
      <c r="AO563" t="s">
        <v>1103</v>
      </c>
      <c r="AP563" s="7">
        <v>44383</v>
      </c>
      <c r="AQ563" s="2" t="s">
        <v>2</v>
      </c>
      <c r="AR563" s="2">
        <v>0</v>
      </c>
      <c r="AS563" s="2">
        <v>113</v>
      </c>
      <c r="AT563" s="2">
        <v>102</v>
      </c>
      <c r="AU563" s="2">
        <f t="shared" si="44"/>
        <v>102</v>
      </c>
      <c r="AV563" s="2">
        <f>IF(AU563-AR563&gt;'Inputs and Outputs Part A'!$B$4,AU563-AR563-'Inputs and Outputs Part A'!$B$4,0)</f>
        <v>2</v>
      </c>
      <c r="AW563" s="2"/>
    </row>
    <row r="564" spans="1:49" x14ac:dyDescent="0.3">
      <c r="A564" s="6">
        <v>562</v>
      </c>
      <c r="B564" t="s">
        <v>1102</v>
      </c>
      <c r="C564" s="7">
        <v>44384</v>
      </c>
      <c r="D564" s="2" t="s">
        <v>1</v>
      </c>
      <c r="E564" s="2">
        <v>3</v>
      </c>
      <c r="F564" s="2">
        <v>104</v>
      </c>
      <c r="G564" s="2">
        <v>101</v>
      </c>
      <c r="H564">
        <f t="shared" si="40"/>
        <v>101</v>
      </c>
      <c r="I564">
        <f>IF(H564-E564&gt;'Inputs and Outputs Part A'!$B$4,H564-E564-'Inputs and Outputs Part A'!$B$4,0)</f>
        <v>0</v>
      </c>
      <c r="J564">
        <f>'Inputs and Outputs Part A'!$B$5*'Data Sheet B'!H564-'Inputs and Outputs Part A'!$B$6*'Data Sheet B'!I564</f>
        <v>4040</v>
      </c>
      <c r="L564" s="6">
        <v>562</v>
      </c>
      <c r="M564" t="s">
        <v>1102</v>
      </c>
      <c r="N564" s="7">
        <v>44384</v>
      </c>
      <c r="O564" s="2" t="s">
        <v>1</v>
      </c>
      <c r="P564" s="2">
        <v>3</v>
      </c>
      <c r="Q564" s="2">
        <v>104</v>
      </c>
      <c r="R564" s="2">
        <v>102</v>
      </c>
      <c r="S564" s="2">
        <f t="shared" si="41"/>
        <v>102</v>
      </c>
      <c r="T564" s="2">
        <f>IF(S564-P564&gt;'Inputs and Outputs Part A'!$B$4,S564-P564-'Inputs and Outputs Part A'!$B$4,0)</f>
        <v>0</v>
      </c>
      <c r="V564" s="6">
        <v>562</v>
      </c>
      <c r="W564" t="s">
        <v>1102</v>
      </c>
      <c r="X564" s="7">
        <v>44384</v>
      </c>
      <c r="Y564" s="2" t="s">
        <v>1</v>
      </c>
      <c r="Z564" s="2">
        <v>3</v>
      </c>
      <c r="AA564" s="2">
        <v>104</v>
      </c>
      <c r="AB564" s="2">
        <v>102</v>
      </c>
      <c r="AC564" s="2">
        <f t="shared" si="42"/>
        <v>102</v>
      </c>
      <c r="AD564" s="2">
        <f>IF(AC564-Z564&gt;'Inputs and Outputs Part A'!$B$4,AC564-Z564-'Inputs and Outputs Part A'!$B$4,0)</f>
        <v>0</v>
      </c>
      <c r="AE564" s="2"/>
      <c r="AF564" t="s">
        <v>1102</v>
      </c>
      <c r="AG564" s="7">
        <v>44384</v>
      </c>
      <c r="AH564" s="2" t="s">
        <v>1</v>
      </c>
      <c r="AI564" s="2">
        <v>3</v>
      </c>
      <c r="AJ564" s="2">
        <v>104</v>
      </c>
      <c r="AK564" s="2">
        <v>102</v>
      </c>
      <c r="AL564" s="2">
        <f t="shared" si="43"/>
        <v>102</v>
      </c>
      <c r="AM564" s="2">
        <f>IF(AL564-AI564&gt;'Inputs and Outputs Part A'!$B$4,AL564-AI564-'Inputs and Outputs Part A'!$B$4,0)</f>
        <v>0</v>
      </c>
      <c r="AN564" s="8"/>
      <c r="AO564" t="s">
        <v>1102</v>
      </c>
      <c r="AP564" s="7">
        <v>44384</v>
      </c>
      <c r="AQ564" s="2" t="s">
        <v>1</v>
      </c>
      <c r="AR564" s="2">
        <v>3</v>
      </c>
      <c r="AS564" s="2">
        <v>104</v>
      </c>
      <c r="AT564" s="2">
        <v>102</v>
      </c>
      <c r="AU564" s="2">
        <f t="shared" si="44"/>
        <v>102</v>
      </c>
      <c r="AV564" s="2">
        <f>IF(AU564-AR564&gt;'Inputs and Outputs Part A'!$B$4,AU564-AR564-'Inputs and Outputs Part A'!$B$4,0)</f>
        <v>0</v>
      </c>
      <c r="AW564" s="2"/>
    </row>
    <row r="565" spans="1:49" x14ac:dyDescent="0.3">
      <c r="A565" s="6">
        <v>563</v>
      </c>
      <c r="B565" t="s">
        <v>1102</v>
      </c>
      <c r="C565" s="7">
        <v>44384</v>
      </c>
      <c r="D565" s="2" t="s">
        <v>3</v>
      </c>
      <c r="E565" s="2">
        <v>1</v>
      </c>
      <c r="F565" s="2">
        <v>100</v>
      </c>
      <c r="G565" s="2">
        <v>101</v>
      </c>
      <c r="H565">
        <f t="shared" si="40"/>
        <v>100</v>
      </c>
      <c r="I565">
        <f>IF(H565-E565&gt;'Inputs and Outputs Part A'!$B$4,H565-E565-'Inputs and Outputs Part A'!$B$4,0)</f>
        <v>0</v>
      </c>
      <c r="J565">
        <f>'Inputs and Outputs Part A'!$B$5*'Data Sheet B'!H565-'Inputs and Outputs Part A'!$B$6*'Data Sheet B'!I565</f>
        <v>4000</v>
      </c>
      <c r="L565" s="6">
        <v>563</v>
      </c>
      <c r="M565" t="s">
        <v>1102</v>
      </c>
      <c r="N565" s="7">
        <v>44384</v>
      </c>
      <c r="O565" s="2" t="s">
        <v>3</v>
      </c>
      <c r="P565" s="2">
        <v>1</v>
      </c>
      <c r="Q565" s="2">
        <v>100</v>
      </c>
      <c r="R565" s="2">
        <v>102</v>
      </c>
      <c r="S565" s="2">
        <f t="shared" si="41"/>
        <v>100</v>
      </c>
      <c r="T565" s="2">
        <f>IF(S565-P565&gt;'Inputs and Outputs Part A'!$B$4,S565-P565-'Inputs and Outputs Part A'!$B$4,0)</f>
        <v>0</v>
      </c>
      <c r="V565" s="6">
        <v>563</v>
      </c>
      <c r="W565" t="s">
        <v>1102</v>
      </c>
      <c r="X565" s="7">
        <v>44384</v>
      </c>
      <c r="Y565" s="2" t="s">
        <v>3</v>
      </c>
      <c r="Z565" s="2">
        <v>1</v>
      </c>
      <c r="AA565" s="2">
        <v>100</v>
      </c>
      <c r="AB565" s="2">
        <v>102</v>
      </c>
      <c r="AC565" s="2">
        <f t="shared" si="42"/>
        <v>100</v>
      </c>
      <c r="AD565" s="2">
        <f>IF(AC565-Z565&gt;'Inputs and Outputs Part A'!$B$4,AC565-Z565-'Inputs and Outputs Part A'!$B$4,0)</f>
        <v>0</v>
      </c>
      <c r="AE565" s="2"/>
      <c r="AF565" t="s">
        <v>1102</v>
      </c>
      <c r="AG565" s="7">
        <v>44384</v>
      </c>
      <c r="AH565" s="2" t="s">
        <v>3</v>
      </c>
      <c r="AI565" s="2">
        <v>1</v>
      </c>
      <c r="AJ565" s="2">
        <v>100</v>
      </c>
      <c r="AK565" s="2">
        <v>102</v>
      </c>
      <c r="AL565" s="2">
        <f t="shared" si="43"/>
        <v>100</v>
      </c>
      <c r="AM565" s="2">
        <f>IF(AL565-AI565&gt;'Inputs and Outputs Part A'!$B$4,AL565-AI565-'Inputs and Outputs Part A'!$B$4,0)</f>
        <v>0</v>
      </c>
      <c r="AN565" s="8"/>
      <c r="AO565" t="s">
        <v>1102</v>
      </c>
      <c r="AP565" s="7">
        <v>44384</v>
      </c>
      <c r="AQ565" s="2" t="s">
        <v>3</v>
      </c>
      <c r="AR565" s="2">
        <v>1</v>
      </c>
      <c r="AS565" s="2">
        <v>100</v>
      </c>
      <c r="AT565" s="2">
        <v>102</v>
      </c>
      <c r="AU565" s="2">
        <f t="shared" si="44"/>
        <v>100</v>
      </c>
      <c r="AV565" s="2">
        <f>IF(AU565-AR565&gt;'Inputs and Outputs Part A'!$B$4,AU565-AR565-'Inputs and Outputs Part A'!$B$4,0)</f>
        <v>0</v>
      </c>
      <c r="AW565" s="2"/>
    </row>
    <row r="566" spans="1:49" x14ac:dyDescent="0.3">
      <c r="A566" s="6">
        <v>564</v>
      </c>
      <c r="B566" t="s">
        <v>1102</v>
      </c>
      <c r="C566" s="7">
        <v>44384</v>
      </c>
      <c r="D566" s="2" t="s">
        <v>2</v>
      </c>
      <c r="E566" s="2">
        <v>1</v>
      </c>
      <c r="F566" s="2">
        <v>97</v>
      </c>
      <c r="G566" s="2">
        <v>101</v>
      </c>
      <c r="H566">
        <f t="shared" si="40"/>
        <v>97</v>
      </c>
      <c r="I566">
        <f>IF(H566-E566&gt;'Inputs and Outputs Part A'!$B$4,H566-E566-'Inputs and Outputs Part A'!$B$4,0)</f>
        <v>0</v>
      </c>
      <c r="J566">
        <f>'Inputs and Outputs Part A'!$B$5*'Data Sheet B'!H566-'Inputs and Outputs Part A'!$B$6*'Data Sheet B'!I566</f>
        <v>3880</v>
      </c>
      <c r="L566" s="6">
        <v>564</v>
      </c>
      <c r="M566" t="s">
        <v>1102</v>
      </c>
      <c r="N566" s="7">
        <v>44384</v>
      </c>
      <c r="O566" s="2" t="s">
        <v>2</v>
      </c>
      <c r="P566" s="2">
        <v>1</v>
      </c>
      <c r="Q566" s="2">
        <v>97</v>
      </c>
      <c r="R566" s="2">
        <v>102</v>
      </c>
      <c r="S566" s="2">
        <f t="shared" si="41"/>
        <v>97</v>
      </c>
      <c r="T566" s="2">
        <f>IF(S566-P566&gt;'Inputs and Outputs Part A'!$B$4,S566-P566-'Inputs and Outputs Part A'!$B$4,0)</f>
        <v>0</v>
      </c>
      <c r="V566" s="6">
        <v>564</v>
      </c>
      <c r="W566" t="s">
        <v>1102</v>
      </c>
      <c r="X566" s="7">
        <v>44384</v>
      </c>
      <c r="Y566" s="2" t="s">
        <v>2</v>
      </c>
      <c r="Z566" s="2">
        <v>1</v>
      </c>
      <c r="AA566" s="2">
        <v>97</v>
      </c>
      <c r="AB566" s="2">
        <v>102</v>
      </c>
      <c r="AC566" s="2">
        <f t="shared" si="42"/>
        <v>97</v>
      </c>
      <c r="AD566" s="2">
        <f>IF(AC566-Z566&gt;'Inputs and Outputs Part A'!$B$4,AC566-Z566-'Inputs and Outputs Part A'!$B$4,0)</f>
        <v>0</v>
      </c>
      <c r="AE566" s="2"/>
      <c r="AF566" t="s">
        <v>1102</v>
      </c>
      <c r="AG566" s="7">
        <v>44384</v>
      </c>
      <c r="AH566" s="2" t="s">
        <v>2</v>
      </c>
      <c r="AI566" s="2">
        <v>1</v>
      </c>
      <c r="AJ566" s="2">
        <v>97</v>
      </c>
      <c r="AK566" s="2">
        <v>102</v>
      </c>
      <c r="AL566" s="2">
        <f t="shared" si="43"/>
        <v>97</v>
      </c>
      <c r="AM566" s="2">
        <f>IF(AL566-AI566&gt;'Inputs and Outputs Part A'!$B$4,AL566-AI566-'Inputs and Outputs Part A'!$B$4,0)</f>
        <v>0</v>
      </c>
      <c r="AN566" s="8"/>
      <c r="AO566" t="s">
        <v>1102</v>
      </c>
      <c r="AP566" s="7">
        <v>44384</v>
      </c>
      <c r="AQ566" s="2" t="s">
        <v>2</v>
      </c>
      <c r="AR566" s="2">
        <v>1</v>
      </c>
      <c r="AS566" s="2">
        <v>97</v>
      </c>
      <c r="AT566" s="2">
        <v>102</v>
      </c>
      <c r="AU566" s="2">
        <f t="shared" si="44"/>
        <v>97</v>
      </c>
      <c r="AV566" s="2">
        <f>IF(AU566-AR566&gt;'Inputs and Outputs Part A'!$B$4,AU566-AR566-'Inputs and Outputs Part A'!$B$4,0)</f>
        <v>0</v>
      </c>
      <c r="AW566" s="2"/>
    </row>
    <row r="567" spans="1:49" x14ac:dyDescent="0.3">
      <c r="A567" s="6">
        <v>565</v>
      </c>
      <c r="B567" t="s">
        <v>1100</v>
      </c>
      <c r="C567" s="7">
        <v>44385</v>
      </c>
      <c r="D567" s="2" t="s">
        <v>1</v>
      </c>
      <c r="E567" s="2">
        <v>3</v>
      </c>
      <c r="F567" s="2">
        <v>96</v>
      </c>
      <c r="G567" s="2">
        <v>101</v>
      </c>
      <c r="H567">
        <f t="shared" si="40"/>
        <v>96</v>
      </c>
      <c r="I567">
        <f>IF(H567-E567&gt;'Inputs and Outputs Part A'!$B$4,H567-E567-'Inputs and Outputs Part A'!$B$4,0)</f>
        <v>0</v>
      </c>
      <c r="J567">
        <f>'Inputs and Outputs Part A'!$B$5*'Data Sheet B'!H567-'Inputs and Outputs Part A'!$B$6*'Data Sheet B'!I567</f>
        <v>3840</v>
      </c>
      <c r="L567" s="6">
        <v>565</v>
      </c>
      <c r="M567" t="s">
        <v>1100</v>
      </c>
      <c r="N567" s="7">
        <v>44385</v>
      </c>
      <c r="O567" s="2" t="s">
        <v>1</v>
      </c>
      <c r="P567" s="2">
        <v>3</v>
      </c>
      <c r="Q567" s="2">
        <v>96</v>
      </c>
      <c r="R567" s="2">
        <v>102</v>
      </c>
      <c r="S567" s="2">
        <f t="shared" si="41"/>
        <v>96</v>
      </c>
      <c r="T567" s="2">
        <f>IF(S567-P567&gt;'Inputs and Outputs Part A'!$B$4,S567-P567-'Inputs and Outputs Part A'!$B$4,0)</f>
        <v>0</v>
      </c>
      <c r="V567" s="6">
        <v>565</v>
      </c>
      <c r="W567" t="s">
        <v>1100</v>
      </c>
      <c r="X567" s="7">
        <v>44385</v>
      </c>
      <c r="Y567" s="2" t="s">
        <v>1</v>
      </c>
      <c r="Z567" s="2">
        <v>3</v>
      </c>
      <c r="AA567" s="2">
        <v>96</v>
      </c>
      <c r="AB567" s="2">
        <v>102</v>
      </c>
      <c r="AC567" s="2">
        <f t="shared" si="42"/>
        <v>96</v>
      </c>
      <c r="AD567" s="2">
        <f>IF(AC567-Z567&gt;'Inputs and Outputs Part A'!$B$4,AC567-Z567-'Inputs and Outputs Part A'!$B$4,0)</f>
        <v>0</v>
      </c>
      <c r="AE567" s="2"/>
      <c r="AF567" t="s">
        <v>1100</v>
      </c>
      <c r="AG567" s="7">
        <v>44385</v>
      </c>
      <c r="AH567" s="2" t="s">
        <v>1</v>
      </c>
      <c r="AI567" s="2">
        <v>3</v>
      </c>
      <c r="AJ567" s="2">
        <v>96</v>
      </c>
      <c r="AK567" s="2">
        <v>102</v>
      </c>
      <c r="AL567" s="2">
        <f t="shared" si="43"/>
        <v>96</v>
      </c>
      <c r="AM567" s="2">
        <f>IF(AL567-AI567&gt;'Inputs and Outputs Part A'!$B$4,AL567-AI567-'Inputs and Outputs Part A'!$B$4,0)</f>
        <v>0</v>
      </c>
      <c r="AN567" s="8"/>
      <c r="AO567" t="s">
        <v>1100</v>
      </c>
      <c r="AP567" s="7">
        <v>44385</v>
      </c>
      <c r="AQ567" s="2" t="s">
        <v>1</v>
      </c>
      <c r="AR567" s="2">
        <v>3</v>
      </c>
      <c r="AS567" s="2">
        <v>96</v>
      </c>
      <c r="AT567" s="2">
        <v>102</v>
      </c>
      <c r="AU567" s="2">
        <f t="shared" si="44"/>
        <v>96</v>
      </c>
      <c r="AV567" s="2">
        <f>IF(AU567-AR567&gt;'Inputs and Outputs Part A'!$B$4,AU567-AR567-'Inputs and Outputs Part A'!$B$4,0)</f>
        <v>0</v>
      </c>
      <c r="AW567" s="2"/>
    </row>
    <row r="568" spans="1:49" x14ac:dyDescent="0.3">
      <c r="A568" s="6">
        <v>566</v>
      </c>
      <c r="B568" t="s">
        <v>1100</v>
      </c>
      <c r="C568" s="7">
        <v>44385</v>
      </c>
      <c r="D568" s="2" t="s">
        <v>3</v>
      </c>
      <c r="E568" s="2">
        <v>1</v>
      </c>
      <c r="F568" s="2">
        <v>109</v>
      </c>
      <c r="G568" s="2">
        <v>101</v>
      </c>
      <c r="H568">
        <f t="shared" si="40"/>
        <v>101</v>
      </c>
      <c r="I568">
        <f>IF(H568-E568&gt;'Inputs and Outputs Part A'!$B$4,H568-E568-'Inputs and Outputs Part A'!$B$4,0)</f>
        <v>0</v>
      </c>
      <c r="J568">
        <f>'Inputs and Outputs Part A'!$B$5*'Data Sheet B'!H568-'Inputs and Outputs Part A'!$B$6*'Data Sheet B'!I568</f>
        <v>4040</v>
      </c>
      <c r="L568" s="6">
        <v>566</v>
      </c>
      <c r="M568" t="s">
        <v>1100</v>
      </c>
      <c r="N568" s="7">
        <v>44385</v>
      </c>
      <c r="O568" s="2" t="s">
        <v>3</v>
      </c>
      <c r="P568" s="2">
        <v>1</v>
      </c>
      <c r="Q568" s="2">
        <v>109</v>
      </c>
      <c r="R568" s="2">
        <v>102</v>
      </c>
      <c r="S568" s="2">
        <f t="shared" si="41"/>
        <v>102</v>
      </c>
      <c r="T568" s="2">
        <f>IF(S568-P568&gt;'Inputs and Outputs Part A'!$B$4,S568-P568-'Inputs and Outputs Part A'!$B$4,0)</f>
        <v>1</v>
      </c>
      <c r="V568" s="6">
        <v>566</v>
      </c>
      <c r="W568" t="s">
        <v>1100</v>
      </c>
      <c r="X568" s="7">
        <v>44385</v>
      </c>
      <c r="Y568" s="2" t="s">
        <v>3</v>
      </c>
      <c r="Z568" s="2">
        <v>1</v>
      </c>
      <c r="AA568" s="2">
        <v>109</v>
      </c>
      <c r="AB568" s="2">
        <v>102</v>
      </c>
      <c r="AC568" s="2">
        <f t="shared" si="42"/>
        <v>102</v>
      </c>
      <c r="AD568" s="2">
        <f>IF(AC568-Z568&gt;'Inputs and Outputs Part A'!$B$4,AC568-Z568-'Inputs and Outputs Part A'!$B$4,0)</f>
        <v>1</v>
      </c>
      <c r="AE568" s="2"/>
      <c r="AF568" t="s">
        <v>1100</v>
      </c>
      <c r="AG568" s="7">
        <v>44385</v>
      </c>
      <c r="AH568" s="2" t="s">
        <v>3</v>
      </c>
      <c r="AI568" s="2">
        <v>1</v>
      </c>
      <c r="AJ568" s="2">
        <v>109</v>
      </c>
      <c r="AK568" s="2">
        <v>102</v>
      </c>
      <c r="AL568" s="2">
        <f t="shared" si="43"/>
        <v>102</v>
      </c>
      <c r="AM568" s="2">
        <f>IF(AL568-AI568&gt;'Inputs and Outputs Part A'!$B$4,AL568-AI568-'Inputs and Outputs Part A'!$B$4,0)</f>
        <v>1</v>
      </c>
      <c r="AN568" s="8"/>
      <c r="AO568" t="s">
        <v>1100</v>
      </c>
      <c r="AP568" s="7">
        <v>44385</v>
      </c>
      <c r="AQ568" s="2" t="s">
        <v>3</v>
      </c>
      <c r="AR568" s="2">
        <v>1</v>
      </c>
      <c r="AS568" s="2">
        <v>109</v>
      </c>
      <c r="AT568" s="2">
        <v>102</v>
      </c>
      <c r="AU568" s="2">
        <f t="shared" si="44"/>
        <v>102</v>
      </c>
      <c r="AV568" s="2">
        <f>IF(AU568-AR568&gt;'Inputs and Outputs Part A'!$B$4,AU568-AR568-'Inputs and Outputs Part A'!$B$4,0)</f>
        <v>1</v>
      </c>
      <c r="AW568" s="2"/>
    </row>
    <row r="569" spans="1:49" x14ac:dyDescent="0.3">
      <c r="A569" s="6">
        <v>567</v>
      </c>
      <c r="B569" t="s">
        <v>1100</v>
      </c>
      <c r="C569" s="7">
        <v>44385</v>
      </c>
      <c r="D569" s="2" t="s">
        <v>2</v>
      </c>
      <c r="E569" s="2">
        <v>0</v>
      </c>
      <c r="F569" s="2">
        <v>104</v>
      </c>
      <c r="G569" s="2">
        <v>101</v>
      </c>
      <c r="H569">
        <f t="shared" si="40"/>
        <v>101</v>
      </c>
      <c r="I569">
        <f>IF(H569-E569&gt;'Inputs and Outputs Part A'!$B$4,H569-E569-'Inputs and Outputs Part A'!$B$4,0)</f>
        <v>1</v>
      </c>
      <c r="J569">
        <f>'Inputs and Outputs Part A'!$B$5*'Data Sheet B'!H569-'Inputs and Outputs Part A'!$B$6*'Data Sheet B'!I569</f>
        <v>3940</v>
      </c>
      <c r="L569" s="6">
        <v>567</v>
      </c>
      <c r="M569" t="s">
        <v>1100</v>
      </c>
      <c r="N569" s="7">
        <v>44385</v>
      </c>
      <c r="O569" s="2" t="s">
        <v>2</v>
      </c>
      <c r="P569" s="2">
        <v>0</v>
      </c>
      <c r="Q569" s="2">
        <v>104</v>
      </c>
      <c r="R569" s="2">
        <v>102</v>
      </c>
      <c r="S569" s="2">
        <f t="shared" si="41"/>
        <v>102</v>
      </c>
      <c r="T569" s="2">
        <f>IF(S569-P569&gt;'Inputs and Outputs Part A'!$B$4,S569-P569-'Inputs and Outputs Part A'!$B$4,0)</f>
        <v>2</v>
      </c>
      <c r="V569" s="6">
        <v>567</v>
      </c>
      <c r="W569" t="s">
        <v>1100</v>
      </c>
      <c r="X569" s="7">
        <v>44385</v>
      </c>
      <c r="Y569" s="2" t="s">
        <v>2</v>
      </c>
      <c r="Z569" s="2">
        <v>0</v>
      </c>
      <c r="AA569" s="2">
        <v>104</v>
      </c>
      <c r="AB569" s="2">
        <v>102</v>
      </c>
      <c r="AC569" s="2">
        <f t="shared" si="42"/>
        <v>102</v>
      </c>
      <c r="AD569" s="2">
        <f>IF(AC569-Z569&gt;'Inputs and Outputs Part A'!$B$4,AC569-Z569-'Inputs and Outputs Part A'!$B$4,0)</f>
        <v>2</v>
      </c>
      <c r="AE569" s="2"/>
      <c r="AF569" t="s">
        <v>1100</v>
      </c>
      <c r="AG569" s="7">
        <v>44385</v>
      </c>
      <c r="AH569" s="2" t="s">
        <v>2</v>
      </c>
      <c r="AI569" s="2">
        <v>0</v>
      </c>
      <c r="AJ569" s="2">
        <v>104</v>
      </c>
      <c r="AK569" s="2">
        <v>102</v>
      </c>
      <c r="AL569" s="2">
        <f t="shared" si="43"/>
        <v>102</v>
      </c>
      <c r="AM569" s="2">
        <f>IF(AL569-AI569&gt;'Inputs and Outputs Part A'!$B$4,AL569-AI569-'Inputs and Outputs Part A'!$B$4,0)</f>
        <v>2</v>
      </c>
      <c r="AN569" s="8"/>
      <c r="AO569" t="s">
        <v>1100</v>
      </c>
      <c r="AP569" s="7">
        <v>44385</v>
      </c>
      <c r="AQ569" s="2" t="s">
        <v>2</v>
      </c>
      <c r="AR569" s="2">
        <v>0</v>
      </c>
      <c r="AS569" s="2">
        <v>104</v>
      </c>
      <c r="AT569" s="2">
        <v>102</v>
      </c>
      <c r="AU569" s="2">
        <f t="shared" si="44"/>
        <v>102</v>
      </c>
      <c r="AV569" s="2">
        <f>IF(AU569-AR569&gt;'Inputs and Outputs Part A'!$B$4,AU569-AR569-'Inputs and Outputs Part A'!$B$4,0)</f>
        <v>2</v>
      </c>
      <c r="AW569" s="2"/>
    </row>
    <row r="570" spans="1:49" x14ac:dyDescent="0.3">
      <c r="A570" s="6">
        <v>568</v>
      </c>
      <c r="B570" t="s">
        <v>1101</v>
      </c>
      <c r="C570" s="7">
        <v>44386</v>
      </c>
      <c r="D570" s="2" t="s">
        <v>1</v>
      </c>
      <c r="E570" s="2">
        <v>3</v>
      </c>
      <c r="F570" s="2">
        <v>98</v>
      </c>
      <c r="G570" s="2">
        <v>101</v>
      </c>
      <c r="H570">
        <f t="shared" si="40"/>
        <v>98</v>
      </c>
      <c r="I570">
        <f>IF(H570-E570&gt;'Inputs and Outputs Part A'!$B$4,H570-E570-'Inputs and Outputs Part A'!$B$4,0)</f>
        <v>0</v>
      </c>
      <c r="J570">
        <f>'Inputs and Outputs Part A'!$B$5*'Data Sheet B'!H570-'Inputs and Outputs Part A'!$B$6*'Data Sheet B'!I570</f>
        <v>3920</v>
      </c>
      <c r="L570" s="6">
        <v>568</v>
      </c>
      <c r="M570" t="s">
        <v>1101</v>
      </c>
      <c r="N570" s="7">
        <v>44386</v>
      </c>
      <c r="O570" s="2" t="s">
        <v>1</v>
      </c>
      <c r="P570" s="2">
        <v>3</v>
      </c>
      <c r="Q570" s="2">
        <v>98</v>
      </c>
      <c r="R570" s="2">
        <v>102</v>
      </c>
      <c r="S570" s="2">
        <f t="shared" si="41"/>
        <v>98</v>
      </c>
      <c r="T570" s="2">
        <f>IF(S570-P570&gt;'Inputs and Outputs Part A'!$B$4,S570-P570-'Inputs and Outputs Part A'!$B$4,0)</f>
        <v>0</v>
      </c>
      <c r="V570" s="6">
        <v>568</v>
      </c>
      <c r="W570" t="s">
        <v>1101</v>
      </c>
      <c r="X570" s="7">
        <v>44386</v>
      </c>
      <c r="Y570" s="2" t="s">
        <v>1</v>
      </c>
      <c r="Z570" s="2">
        <v>3</v>
      </c>
      <c r="AA570" s="2">
        <v>98</v>
      </c>
      <c r="AB570" s="2">
        <v>102</v>
      </c>
      <c r="AC570" s="2">
        <f t="shared" si="42"/>
        <v>98</v>
      </c>
      <c r="AD570" s="2">
        <f>IF(AC570-Z570&gt;'Inputs and Outputs Part A'!$B$4,AC570-Z570-'Inputs and Outputs Part A'!$B$4,0)</f>
        <v>0</v>
      </c>
      <c r="AE570" s="2"/>
      <c r="AF570" t="s">
        <v>1101</v>
      </c>
      <c r="AG570" s="7">
        <v>44386</v>
      </c>
      <c r="AH570" s="2" t="s">
        <v>1</v>
      </c>
      <c r="AI570" s="2">
        <v>3</v>
      </c>
      <c r="AJ570" s="2">
        <v>98</v>
      </c>
      <c r="AK570" s="2">
        <v>102</v>
      </c>
      <c r="AL570" s="2">
        <f t="shared" si="43"/>
        <v>98</v>
      </c>
      <c r="AM570" s="2">
        <f>IF(AL570-AI570&gt;'Inputs and Outputs Part A'!$B$4,AL570-AI570-'Inputs and Outputs Part A'!$B$4,0)</f>
        <v>0</v>
      </c>
      <c r="AN570" s="8"/>
      <c r="AO570" t="s">
        <v>1101</v>
      </c>
      <c r="AP570" s="7">
        <v>44386</v>
      </c>
      <c r="AQ570" s="2" t="s">
        <v>1</v>
      </c>
      <c r="AR570" s="2">
        <v>3</v>
      </c>
      <c r="AS570" s="2">
        <v>98</v>
      </c>
      <c r="AT570" s="2">
        <v>102</v>
      </c>
      <c r="AU570" s="2">
        <f t="shared" si="44"/>
        <v>98</v>
      </c>
      <c r="AV570" s="2">
        <f>IF(AU570-AR570&gt;'Inputs and Outputs Part A'!$B$4,AU570-AR570-'Inputs and Outputs Part A'!$B$4,0)</f>
        <v>0</v>
      </c>
      <c r="AW570" s="2"/>
    </row>
    <row r="571" spans="1:49" x14ac:dyDescent="0.3">
      <c r="A571" s="6">
        <v>569</v>
      </c>
      <c r="B571" t="s">
        <v>1101</v>
      </c>
      <c r="C571" s="7">
        <v>44386</v>
      </c>
      <c r="D571" s="2" t="s">
        <v>3</v>
      </c>
      <c r="E571" s="2">
        <v>4</v>
      </c>
      <c r="F571" s="2">
        <v>95</v>
      </c>
      <c r="G571" s="2">
        <v>101</v>
      </c>
      <c r="H571">
        <f t="shared" si="40"/>
        <v>95</v>
      </c>
      <c r="I571">
        <f>IF(H571-E571&gt;'Inputs and Outputs Part A'!$B$4,H571-E571-'Inputs and Outputs Part A'!$B$4,0)</f>
        <v>0</v>
      </c>
      <c r="J571">
        <f>'Inputs and Outputs Part A'!$B$5*'Data Sheet B'!H571-'Inputs and Outputs Part A'!$B$6*'Data Sheet B'!I571</f>
        <v>3800</v>
      </c>
      <c r="L571" s="6">
        <v>569</v>
      </c>
      <c r="M571" t="s">
        <v>1101</v>
      </c>
      <c r="N571" s="7">
        <v>44386</v>
      </c>
      <c r="O571" s="2" t="s">
        <v>3</v>
      </c>
      <c r="P571" s="2">
        <v>4</v>
      </c>
      <c r="Q571" s="2">
        <v>95</v>
      </c>
      <c r="R571" s="2">
        <v>102</v>
      </c>
      <c r="S571" s="2">
        <f t="shared" si="41"/>
        <v>95</v>
      </c>
      <c r="T571" s="2">
        <f>IF(S571-P571&gt;'Inputs and Outputs Part A'!$B$4,S571-P571-'Inputs and Outputs Part A'!$B$4,0)</f>
        <v>0</v>
      </c>
      <c r="V571" s="6">
        <v>569</v>
      </c>
      <c r="W571" t="s">
        <v>1101</v>
      </c>
      <c r="X571" s="7">
        <v>44386</v>
      </c>
      <c r="Y571" s="2" t="s">
        <v>3</v>
      </c>
      <c r="Z571" s="2">
        <v>4</v>
      </c>
      <c r="AA571" s="2">
        <v>95</v>
      </c>
      <c r="AB571" s="2">
        <v>102</v>
      </c>
      <c r="AC571" s="2">
        <f t="shared" si="42"/>
        <v>95</v>
      </c>
      <c r="AD571" s="2">
        <f>IF(AC571-Z571&gt;'Inputs and Outputs Part A'!$B$4,AC571-Z571-'Inputs and Outputs Part A'!$B$4,0)</f>
        <v>0</v>
      </c>
      <c r="AE571" s="2"/>
      <c r="AF571" t="s">
        <v>1101</v>
      </c>
      <c r="AG571" s="7">
        <v>44386</v>
      </c>
      <c r="AH571" s="2" t="s">
        <v>3</v>
      </c>
      <c r="AI571" s="2">
        <v>4</v>
      </c>
      <c r="AJ571" s="2">
        <v>95</v>
      </c>
      <c r="AK571" s="2">
        <v>102</v>
      </c>
      <c r="AL571" s="2">
        <f t="shared" si="43"/>
        <v>95</v>
      </c>
      <c r="AM571" s="2">
        <f>IF(AL571-AI571&gt;'Inputs and Outputs Part A'!$B$4,AL571-AI571-'Inputs and Outputs Part A'!$B$4,0)</f>
        <v>0</v>
      </c>
      <c r="AN571" s="8"/>
      <c r="AO571" t="s">
        <v>1101</v>
      </c>
      <c r="AP571" s="7">
        <v>44386</v>
      </c>
      <c r="AQ571" s="2" t="s">
        <v>3</v>
      </c>
      <c r="AR571" s="2">
        <v>4</v>
      </c>
      <c r="AS571" s="2">
        <v>95</v>
      </c>
      <c r="AT571" s="2">
        <v>102</v>
      </c>
      <c r="AU571" s="2">
        <f t="shared" si="44"/>
        <v>95</v>
      </c>
      <c r="AV571" s="2">
        <f>IF(AU571-AR571&gt;'Inputs and Outputs Part A'!$B$4,AU571-AR571-'Inputs and Outputs Part A'!$B$4,0)</f>
        <v>0</v>
      </c>
      <c r="AW571" s="2"/>
    </row>
    <row r="572" spans="1:49" x14ac:dyDescent="0.3">
      <c r="A572" s="6">
        <v>570</v>
      </c>
      <c r="B572" t="s">
        <v>1101</v>
      </c>
      <c r="C572" s="7">
        <v>44386</v>
      </c>
      <c r="D572" s="2" t="s">
        <v>2</v>
      </c>
      <c r="E572" s="2">
        <v>1</v>
      </c>
      <c r="F572" s="2">
        <v>113</v>
      </c>
      <c r="G572" s="2">
        <v>101</v>
      </c>
      <c r="H572">
        <f t="shared" si="40"/>
        <v>101</v>
      </c>
      <c r="I572">
        <f>IF(H572-E572&gt;'Inputs and Outputs Part A'!$B$4,H572-E572-'Inputs and Outputs Part A'!$B$4,0)</f>
        <v>0</v>
      </c>
      <c r="J572">
        <f>'Inputs and Outputs Part A'!$B$5*'Data Sheet B'!H572-'Inputs and Outputs Part A'!$B$6*'Data Sheet B'!I572</f>
        <v>4040</v>
      </c>
      <c r="L572" s="6">
        <v>570</v>
      </c>
      <c r="M572" t="s">
        <v>1101</v>
      </c>
      <c r="N572" s="7">
        <v>44386</v>
      </c>
      <c r="O572" s="2" t="s">
        <v>2</v>
      </c>
      <c r="P572" s="2">
        <v>1</v>
      </c>
      <c r="Q572" s="2">
        <v>113</v>
      </c>
      <c r="R572" s="2">
        <v>102</v>
      </c>
      <c r="S572" s="2">
        <f t="shared" si="41"/>
        <v>102</v>
      </c>
      <c r="T572" s="2">
        <f>IF(S572-P572&gt;'Inputs and Outputs Part A'!$B$4,S572-P572-'Inputs and Outputs Part A'!$B$4,0)</f>
        <v>1</v>
      </c>
      <c r="V572" s="6">
        <v>570</v>
      </c>
      <c r="W572" t="s">
        <v>1101</v>
      </c>
      <c r="X572" s="7">
        <v>44386</v>
      </c>
      <c r="Y572" s="2" t="s">
        <v>2</v>
      </c>
      <c r="Z572" s="2">
        <v>1</v>
      </c>
      <c r="AA572" s="2">
        <v>113</v>
      </c>
      <c r="AB572" s="2">
        <v>102</v>
      </c>
      <c r="AC572" s="2">
        <f t="shared" si="42"/>
        <v>102</v>
      </c>
      <c r="AD572" s="2">
        <f>IF(AC572-Z572&gt;'Inputs and Outputs Part A'!$B$4,AC572-Z572-'Inputs and Outputs Part A'!$B$4,0)</f>
        <v>1</v>
      </c>
      <c r="AE572" s="2"/>
      <c r="AF572" t="s">
        <v>1101</v>
      </c>
      <c r="AG572" s="7">
        <v>44386</v>
      </c>
      <c r="AH572" s="2" t="s">
        <v>2</v>
      </c>
      <c r="AI572" s="2">
        <v>1</v>
      </c>
      <c r="AJ572" s="2">
        <v>113</v>
      </c>
      <c r="AK572" s="2">
        <v>102</v>
      </c>
      <c r="AL572" s="2">
        <f t="shared" si="43"/>
        <v>102</v>
      </c>
      <c r="AM572" s="2">
        <f>IF(AL572-AI572&gt;'Inputs and Outputs Part A'!$B$4,AL572-AI572-'Inputs and Outputs Part A'!$B$4,0)</f>
        <v>1</v>
      </c>
      <c r="AN572" s="8"/>
      <c r="AO572" t="s">
        <v>1101</v>
      </c>
      <c r="AP572" s="7">
        <v>44386</v>
      </c>
      <c r="AQ572" s="2" t="s">
        <v>2</v>
      </c>
      <c r="AR572" s="2">
        <v>1</v>
      </c>
      <c r="AS572" s="2">
        <v>113</v>
      </c>
      <c r="AT572" s="2">
        <v>102</v>
      </c>
      <c r="AU572" s="2">
        <f t="shared" si="44"/>
        <v>102</v>
      </c>
      <c r="AV572" s="2">
        <f>IF(AU572-AR572&gt;'Inputs and Outputs Part A'!$B$4,AU572-AR572-'Inputs and Outputs Part A'!$B$4,0)</f>
        <v>1</v>
      </c>
      <c r="AW572" s="2"/>
    </row>
    <row r="573" spans="1:49" x14ac:dyDescent="0.3">
      <c r="A573" s="6">
        <v>571</v>
      </c>
      <c r="B573" t="s">
        <v>1106</v>
      </c>
      <c r="C573" s="7">
        <v>44387</v>
      </c>
      <c r="D573" s="2" t="s">
        <v>1</v>
      </c>
      <c r="E573" s="2">
        <v>2</v>
      </c>
      <c r="F573" s="2">
        <v>104</v>
      </c>
      <c r="G573" s="2">
        <v>101</v>
      </c>
      <c r="H573">
        <f t="shared" si="40"/>
        <v>101</v>
      </c>
      <c r="I573">
        <f>IF(H573-E573&gt;'Inputs and Outputs Part A'!$B$4,H573-E573-'Inputs and Outputs Part A'!$B$4,0)</f>
        <v>0</v>
      </c>
      <c r="J573">
        <f>'Inputs and Outputs Part A'!$B$5*'Data Sheet B'!H573-'Inputs and Outputs Part A'!$B$6*'Data Sheet B'!I573</f>
        <v>4040</v>
      </c>
      <c r="L573" s="6">
        <v>571</v>
      </c>
      <c r="M573" t="s">
        <v>1106</v>
      </c>
      <c r="N573" s="7">
        <v>44387</v>
      </c>
      <c r="O573" s="2" t="s">
        <v>1</v>
      </c>
      <c r="P573" s="2">
        <v>2</v>
      </c>
      <c r="Q573" s="2">
        <v>104</v>
      </c>
      <c r="R573" s="2">
        <v>102</v>
      </c>
      <c r="S573" s="2">
        <f t="shared" si="41"/>
        <v>102</v>
      </c>
      <c r="T573" s="2">
        <f>IF(S573-P573&gt;'Inputs and Outputs Part A'!$B$4,S573-P573-'Inputs and Outputs Part A'!$B$4,0)</f>
        <v>0</v>
      </c>
      <c r="V573" s="6">
        <v>571</v>
      </c>
      <c r="W573" t="s">
        <v>1106</v>
      </c>
      <c r="X573" s="7">
        <v>44387</v>
      </c>
      <c r="Y573" s="2" t="s">
        <v>1</v>
      </c>
      <c r="Z573" s="2">
        <v>2</v>
      </c>
      <c r="AA573" s="2">
        <v>104</v>
      </c>
      <c r="AB573" s="2">
        <v>102</v>
      </c>
      <c r="AC573" s="2">
        <f t="shared" si="42"/>
        <v>102</v>
      </c>
      <c r="AD573" s="2">
        <f>IF(AC573-Z573&gt;'Inputs and Outputs Part A'!$B$4,AC573-Z573-'Inputs and Outputs Part A'!$B$4,0)</f>
        <v>0</v>
      </c>
      <c r="AE573" s="2"/>
      <c r="AF573" t="s">
        <v>1106</v>
      </c>
      <c r="AG573" s="7">
        <v>44387</v>
      </c>
      <c r="AH573" s="2" t="s">
        <v>1</v>
      </c>
      <c r="AI573" s="2">
        <v>2</v>
      </c>
      <c r="AJ573" s="2">
        <v>104</v>
      </c>
      <c r="AK573" s="2">
        <v>102</v>
      </c>
      <c r="AL573" s="2">
        <f t="shared" si="43"/>
        <v>102</v>
      </c>
      <c r="AM573" s="2">
        <f>IF(AL573-AI573&gt;'Inputs and Outputs Part A'!$B$4,AL573-AI573-'Inputs and Outputs Part A'!$B$4,0)</f>
        <v>0</v>
      </c>
      <c r="AN573" s="8"/>
      <c r="AO573" t="s">
        <v>1106</v>
      </c>
      <c r="AP573" s="7">
        <v>44387</v>
      </c>
      <c r="AQ573" s="2" t="s">
        <v>1</v>
      </c>
      <c r="AR573" s="2">
        <v>2</v>
      </c>
      <c r="AS573" s="2">
        <v>104</v>
      </c>
      <c r="AT573" s="2">
        <v>102</v>
      </c>
      <c r="AU573" s="2">
        <f t="shared" si="44"/>
        <v>102</v>
      </c>
      <c r="AV573" s="2">
        <f>IF(AU573-AR573&gt;'Inputs and Outputs Part A'!$B$4,AU573-AR573-'Inputs and Outputs Part A'!$B$4,0)</f>
        <v>0</v>
      </c>
      <c r="AW573" s="2"/>
    </row>
    <row r="574" spans="1:49" x14ac:dyDescent="0.3">
      <c r="A574" s="6">
        <v>572</v>
      </c>
      <c r="B574" t="s">
        <v>1106</v>
      </c>
      <c r="C574" s="7">
        <v>44387</v>
      </c>
      <c r="D574" s="2" t="s">
        <v>3</v>
      </c>
      <c r="E574" s="2">
        <v>3</v>
      </c>
      <c r="F574" s="2">
        <v>105</v>
      </c>
      <c r="G574" s="2">
        <v>101</v>
      </c>
      <c r="H574">
        <f t="shared" si="40"/>
        <v>101</v>
      </c>
      <c r="I574">
        <f>IF(H574-E574&gt;'Inputs and Outputs Part A'!$B$4,H574-E574-'Inputs and Outputs Part A'!$B$4,0)</f>
        <v>0</v>
      </c>
      <c r="J574">
        <f>'Inputs and Outputs Part A'!$B$5*'Data Sheet B'!H574-'Inputs and Outputs Part A'!$B$6*'Data Sheet B'!I574</f>
        <v>4040</v>
      </c>
      <c r="L574" s="6">
        <v>572</v>
      </c>
      <c r="M574" t="s">
        <v>1106</v>
      </c>
      <c r="N574" s="7">
        <v>44387</v>
      </c>
      <c r="O574" s="2" t="s">
        <v>3</v>
      </c>
      <c r="P574" s="2">
        <v>3</v>
      </c>
      <c r="Q574" s="2">
        <v>105</v>
      </c>
      <c r="R574" s="2">
        <v>102</v>
      </c>
      <c r="S574" s="2">
        <f t="shared" si="41"/>
        <v>102</v>
      </c>
      <c r="T574" s="2">
        <f>IF(S574-P574&gt;'Inputs and Outputs Part A'!$B$4,S574-P574-'Inputs and Outputs Part A'!$B$4,0)</f>
        <v>0</v>
      </c>
      <c r="V574" s="6">
        <v>572</v>
      </c>
      <c r="W574" t="s">
        <v>1106</v>
      </c>
      <c r="X574" s="7">
        <v>44387</v>
      </c>
      <c r="Y574" s="2" t="s">
        <v>3</v>
      </c>
      <c r="Z574" s="2">
        <v>3</v>
      </c>
      <c r="AA574" s="2">
        <v>105</v>
      </c>
      <c r="AB574" s="2">
        <v>102</v>
      </c>
      <c r="AC574" s="2">
        <f t="shared" si="42"/>
        <v>102</v>
      </c>
      <c r="AD574" s="2">
        <f>IF(AC574-Z574&gt;'Inputs and Outputs Part A'!$B$4,AC574-Z574-'Inputs and Outputs Part A'!$B$4,0)</f>
        <v>0</v>
      </c>
      <c r="AE574" s="2"/>
      <c r="AF574" t="s">
        <v>1106</v>
      </c>
      <c r="AG574" s="7">
        <v>44387</v>
      </c>
      <c r="AH574" s="2" t="s">
        <v>3</v>
      </c>
      <c r="AI574" s="2">
        <v>3</v>
      </c>
      <c r="AJ574" s="2">
        <v>105</v>
      </c>
      <c r="AK574" s="2">
        <v>102</v>
      </c>
      <c r="AL574" s="2">
        <f t="shared" si="43"/>
        <v>102</v>
      </c>
      <c r="AM574" s="2">
        <f>IF(AL574-AI574&gt;'Inputs and Outputs Part A'!$B$4,AL574-AI574-'Inputs and Outputs Part A'!$B$4,0)</f>
        <v>0</v>
      </c>
      <c r="AN574" s="8"/>
      <c r="AO574" t="s">
        <v>1106</v>
      </c>
      <c r="AP574" s="7">
        <v>44387</v>
      </c>
      <c r="AQ574" s="2" t="s">
        <v>3</v>
      </c>
      <c r="AR574" s="2">
        <v>3</v>
      </c>
      <c r="AS574" s="2">
        <v>105</v>
      </c>
      <c r="AT574" s="2">
        <v>102</v>
      </c>
      <c r="AU574" s="2">
        <f t="shared" si="44"/>
        <v>102</v>
      </c>
      <c r="AV574" s="2">
        <f>IF(AU574-AR574&gt;'Inputs and Outputs Part A'!$B$4,AU574-AR574-'Inputs and Outputs Part A'!$B$4,0)</f>
        <v>0</v>
      </c>
      <c r="AW574" s="2"/>
    </row>
    <row r="575" spans="1:49" x14ac:dyDescent="0.3">
      <c r="A575" s="6">
        <v>573</v>
      </c>
      <c r="B575" t="s">
        <v>1106</v>
      </c>
      <c r="C575" s="7">
        <v>44387</v>
      </c>
      <c r="D575" s="2" t="s">
        <v>2</v>
      </c>
      <c r="E575" s="2">
        <v>1</v>
      </c>
      <c r="F575" s="2">
        <v>104</v>
      </c>
      <c r="G575" s="2">
        <v>101</v>
      </c>
      <c r="H575">
        <f t="shared" si="40"/>
        <v>101</v>
      </c>
      <c r="I575">
        <f>IF(H575-E575&gt;'Inputs and Outputs Part A'!$B$4,H575-E575-'Inputs and Outputs Part A'!$B$4,0)</f>
        <v>0</v>
      </c>
      <c r="J575">
        <f>'Inputs and Outputs Part A'!$B$5*'Data Sheet B'!H575-'Inputs and Outputs Part A'!$B$6*'Data Sheet B'!I575</f>
        <v>4040</v>
      </c>
      <c r="L575" s="6">
        <v>573</v>
      </c>
      <c r="M575" t="s">
        <v>1106</v>
      </c>
      <c r="N575" s="7">
        <v>44387</v>
      </c>
      <c r="O575" s="2" t="s">
        <v>2</v>
      </c>
      <c r="P575" s="2">
        <v>1</v>
      </c>
      <c r="Q575" s="2">
        <v>104</v>
      </c>
      <c r="R575" s="2">
        <v>102</v>
      </c>
      <c r="S575" s="2">
        <f t="shared" si="41"/>
        <v>102</v>
      </c>
      <c r="T575" s="2">
        <f>IF(S575-P575&gt;'Inputs and Outputs Part A'!$B$4,S575-P575-'Inputs and Outputs Part A'!$B$4,0)</f>
        <v>1</v>
      </c>
      <c r="V575" s="6">
        <v>573</v>
      </c>
      <c r="W575" t="s">
        <v>1106</v>
      </c>
      <c r="X575" s="7">
        <v>44387</v>
      </c>
      <c r="Y575" s="2" t="s">
        <v>2</v>
      </c>
      <c r="Z575" s="2">
        <v>1</v>
      </c>
      <c r="AA575" s="2">
        <v>104</v>
      </c>
      <c r="AB575" s="2">
        <v>102</v>
      </c>
      <c r="AC575" s="2">
        <f t="shared" si="42"/>
        <v>102</v>
      </c>
      <c r="AD575" s="2">
        <f>IF(AC575-Z575&gt;'Inputs and Outputs Part A'!$B$4,AC575-Z575-'Inputs and Outputs Part A'!$B$4,0)</f>
        <v>1</v>
      </c>
      <c r="AE575" s="2"/>
      <c r="AF575" t="s">
        <v>1106</v>
      </c>
      <c r="AG575" s="7">
        <v>44387</v>
      </c>
      <c r="AH575" s="2" t="s">
        <v>2</v>
      </c>
      <c r="AI575" s="2">
        <v>1</v>
      </c>
      <c r="AJ575" s="2">
        <v>104</v>
      </c>
      <c r="AK575" s="2">
        <v>102</v>
      </c>
      <c r="AL575" s="2">
        <f t="shared" si="43"/>
        <v>102</v>
      </c>
      <c r="AM575" s="2">
        <f>IF(AL575-AI575&gt;'Inputs and Outputs Part A'!$B$4,AL575-AI575-'Inputs and Outputs Part A'!$B$4,0)</f>
        <v>1</v>
      </c>
      <c r="AN575" s="8"/>
      <c r="AO575" t="s">
        <v>1106</v>
      </c>
      <c r="AP575" s="7">
        <v>44387</v>
      </c>
      <c r="AQ575" s="2" t="s">
        <v>2</v>
      </c>
      <c r="AR575" s="2">
        <v>1</v>
      </c>
      <c r="AS575" s="2">
        <v>104</v>
      </c>
      <c r="AT575" s="2">
        <v>102</v>
      </c>
      <c r="AU575" s="2">
        <f t="shared" si="44"/>
        <v>102</v>
      </c>
      <c r="AV575" s="2">
        <f>IF(AU575-AR575&gt;'Inputs and Outputs Part A'!$B$4,AU575-AR575-'Inputs and Outputs Part A'!$B$4,0)</f>
        <v>1</v>
      </c>
      <c r="AW575" s="2"/>
    </row>
    <row r="576" spans="1:49" x14ac:dyDescent="0.3">
      <c r="A576" s="6">
        <v>574</v>
      </c>
      <c r="B576" t="s">
        <v>1105</v>
      </c>
      <c r="C576" s="7">
        <v>44388</v>
      </c>
      <c r="D576" s="2" t="s">
        <v>1</v>
      </c>
      <c r="E576" s="2">
        <v>5</v>
      </c>
      <c r="F576" s="2">
        <v>100</v>
      </c>
      <c r="G576" s="2">
        <v>101</v>
      </c>
      <c r="H576">
        <f t="shared" si="40"/>
        <v>100</v>
      </c>
      <c r="I576">
        <f>IF(H576-E576&gt;'Inputs and Outputs Part A'!$B$4,H576-E576-'Inputs and Outputs Part A'!$B$4,0)</f>
        <v>0</v>
      </c>
      <c r="J576">
        <f>'Inputs and Outputs Part A'!$B$5*'Data Sheet B'!H576-'Inputs and Outputs Part A'!$B$6*'Data Sheet B'!I576</f>
        <v>4000</v>
      </c>
      <c r="L576" s="6">
        <v>574</v>
      </c>
      <c r="M576" t="s">
        <v>1105</v>
      </c>
      <c r="N576" s="7">
        <v>44388</v>
      </c>
      <c r="O576" s="2" t="s">
        <v>1</v>
      </c>
      <c r="P576" s="2">
        <v>5</v>
      </c>
      <c r="Q576" s="2">
        <v>100</v>
      </c>
      <c r="R576" s="2">
        <v>102</v>
      </c>
      <c r="S576" s="2">
        <f t="shared" si="41"/>
        <v>100</v>
      </c>
      <c r="T576" s="2">
        <f>IF(S576-P576&gt;'Inputs and Outputs Part A'!$B$4,S576-P576-'Inputs and Outputs Part A'!$B$4,0)</f>
        <v>0</v>
      </c>
      <c r="V576" s="6">
        <v>574</v>
      </c>
      <c r="W576" t="s">
        <v>1105</v>
      </c>
      <c r="X576" s="7">
        <v>44388</v>
      </c>
      <c r="Y576" s="2" t="s">
        <v>1</v>
      </c>
      <c r="Z576" s="2">
        <v>5</v>
      </c>
      <c r="AA576" s="2">
        <v>100</v>
      </c>
      <c r="AB576" s="2">
        <v>102</v>
      </c>
      <c r="AC576" s="2">
        <f t="shared" si="42"/>
        <v>100</v>
      </c>
      <c r="AD576" s="2">
        <f>IF(AC576-Z576&gt;'Inputs and Outputs Part A'!$B$4,AC576-Z576-'Inputs and Outputs Part A'!$B$4,0)</f>
        <v>0</v>
      </c>
      <c r="AE576" s="2"/>
      <c r="AF576" t="s">
        <v>1105</v>
      </c>
      <c r="AG576" s="7">
        <v>44388</v>
      </c>
      <c r="AH576" s="2" t="s">
        <v>1</v>
      </c>
      <c r="AI576" s="2">
        <v>5</v>
      </c>
      <c r="AJ576" s="2">
        <v>100</v>
      </c>
      <c r="AK576" s="2">
        <v>102</v>
      </c>
      <c r="AL576" s="2">
        <f t="shared" si="43"/>
        <v>100</v>
      </c>
      <c r="AM576" s="2">
        <f>IF(AL576-AI576&gt;'Inputs and Outputs Part A'!$B$4,AL576-AI576-'Inputs and Outputs Part A'!$B$4,0)</f>
        <v>0</v>
      </c>
      <c r="AN576" s="8"/>
      <c r="AO576" t="s">
        <v>1105</v>
      </c>
      <c r="AP576" s="7">
        <v>44388</v>
      </c>
      <c r="AQ576" s="2" t="s">
        <v>1</v>
      </c>
      <c r="AR576" s="2">
        <v>5</v>
      </c>
      <c r="AS576" s="2">
        <v>100</v>
      </c>
      <c r="AT576" s="2">
        <v>102</v>
      </c>
      <c r="AU576" s="2">
        <f t="shared" si="44"/>
        <v>100</v>
      </c>
      <c r="AV576" s="2">
        <f>IF(AU576-AR576&gt;'Inputs and Outputs Part A'!$B$4,AU576-AR576-'Inputs and Outputs Part A'!$B$4,0)</f>
        <v>0</v>
      </c>
      <c r="AW576" s="2"/>
    </row>
    <row r="577" spans="1:49" x14ac:dyDescent="0.3">
      <c r="A577" s="6">
        <v>575</v>
      </c>
      <c r="B577" t="s">
        <v>1105</v>
      </c>
      <c r="C577" s="7">
        <v>44388</v>
      </c>
      <c r="D577" s="2" t="s">
        <v>3</v>
      </c>
      <c r="E577" s="2">
        <v>4</v>
      </c>
      <c r="F577" s="2">
        <v>110</v>
      </c>
      <c r="G577" s="2">
        <v>101</v>
      </c>
      <c r="H577">
        <f t="shared" si="40"/>
        <v>101</v>
      </c>
      <c r="I577">
        <f>IF(H577-E577&gt;'Inputs and Outputs Part A'!$B$4,H577-E577-'Inputs and Outputs Part A'!$B$4,0)</f>
        <v>0</v>
      </c>
      <c r="J577">
        <f>'Inputs and Outputs Part A'!$B$5*'Data Sheet B'!H577-'Inputs and Outputs Part A'!$B$6*'Data Sheet B'!I577</f>
        <v>4040</v>
      </c>
      <c r="L577" s="6">
        <v>575</v>
      </c>
      <c r="M577" t="s">
        <v>1105</v>
      </c>
      <c r="N577" s="7">
        <v>44388</v>
      </c>
      <c r="O577" s="2" t="s">
        <v>3</v>
      </c>
      <c r="P577" s="2">
        <v>4</v>
      </c>
      <c r="Q577" s="2">
        <v>110</v>
      </c>
      <c r="R577" s="2">
        <v>102</v>
      </c>
      <c r="S577" s="2">
        <f t="shared" si="41"/>
        <v>102</v>
      </c>
      <c r="T577" s="2">
        <f>IF(S577-P577&gt;'Inputs and Outputs Part A'!$B$4,S577-P577-'Inputs and Outputs Part A'!$B$4,0)</f>
        <v>0</v>
      </c>
      <c r="V577" s="6">
        <v>575</v>
      </c>
      <c r="W577" t="s">
        <v>1105</v>
      </c>
      <c r="X577" s="7">
        <v>44388</v>
      </c>
      <c r="Y577" s="2" t="s">
        <v>3</v>
      </c>
      <c r="Z577" s="2">
        <v>4</v>
      </c>
      <c r="AA577" s="2">
        <v>110</v>
      </c>
      <c r="AB577" s="2">
        <v>102</v>
      </c>
      <c r="AC577" s="2">
        <f t="shared" si="42"/>
        <v>102</v>
      </c>
      <c r="AD577" s="2">
        <f>IF(AC577-Z577&gt;'Inputs and Outputs Part A'!$B$4,AC577-Z577-'Inputs and Outputs Part A'!$B$4,0)</f>
        <v>0</v>
      </c>
      <c r="AE577" s="2"/>
      <c r="AF577" t="s">
        <v>1105</v>
      </c>
      <c r="AG577" s="7">
        <v>44388</v>
      </c>
      <c r="AH577" s="2" t="s">
        <v>3</v>
      </c>
      <c r="AI577" s="2">
        <v>4</v>
      </c>
      <c r="AJ577" s="2">
        <v>110</v>
      </c>
      <c r="AK577" s="2">
        <v>102</v>
      </c>
      <c r="AL577" s="2">
        <f t="shared" si="43"/>
        <v>102</v>
      </c>
      <c r="AM577" s="2">
        <f>IF(AL577-AI577&gt;'Inputs and Outputs Part A'!$B$4,AL577-AI577-'Inputs and Outputs Part A'!$B$4,0)</f>
        <v>0</v>
      </c>
      <c r="AN577" s="8"/>
      <c r="AO577" t="s">
        <v>1105</v>
      </c>
      <c r="AP577" s="7">
        <v>44388</v>
      </c>
      <c r="AQ577" s="2" t="s">
        <v>3</v>
      </c>
      <c r="AR577" s="2">
        <v>4</v>
      </c>
      <c r="AS577" s="2">
        <v>110</v>
      </c>
      <c r="AT577" s="2">
        <v>102</v>
      </c>
      <c r="AU577" s="2">
        <f t="shared" si="44"/>
        <v>102</v>
      </c>
      <c r="AV577" s="2">
        <f>IF(AU577-AR577&gt;'Inputs and Outputs Part A'!$B$4,AU577-AR577-'Inputs and Outputs Part A'!$B$4,0)</f>
        <v>0</v>
      </c>
      <c r="AW577" s="2"/>
    </row>
    <row r="578" spans="1:49" x14ac:dyDescent="0.3">
      <c r="A578" s="6">
        <v>576</v>
      </c>
      <c r="B578" t="s">
        <v>1105</v>
      </c>
      <c r="C578" s="7">
        <v>44388</v>
      </c>
      <c r="D578" s="2" t="s">
        <v>2</v>
      </c>
      <c r="E578" s="2">
        <v>2</v>
      </c>
      <c r="F578" s="2">
        <v>110</v>
      </c>
      <c r="G578" s="2">
        <v>101</v>
      </c>
      <c r="H578">
        <f t="shared" si="40"/>
        <v>101</v>
      </c>
      <c r="I578">
        <f>IF(H578-E578&gt;'Inputs and Outputs Part A'!$B$4,H578-E578-'Inputs and Outputs Part A'!$B$4,0)</f>
        <v>0</v>
      </c>
      <c r="J578">
        <f>'Inputs and Outputs Part A'!$B$5*'Data Sheet B'!H578-'Inputs and Outputs Part A'!$B$6*'Data Sheet B'!I578</f>
        <v>4040</v>
      </c>
      <c r="L578" s="6">
        <v>576</v>
      </c>
      <c r="M578" t="s">
        <v>1105</v>
      </c>
      <c r="N578" s="7">
        <v>44388</v>
      </c>
      <c r="O578" s="2" t="s">
        <v>2</v>
      </c>
      <c r="P578" s="2">
        <v>2</v>
      </c>
      <c r="Q578" s="2">
        <v>110</v>
      </c>
      <c r="R578" s="2">
        <v>102</v>
      </c>
      <c r="S578" s="2">
        <f t="shared" si="41"/>
        <v>102</v>
      </c>
      <c r="T578" s="2">
        <f>IF(S578-P578&gt;'Inputs and Outputs Part A'!$B$4,S578-P578-'Inputs and Outputs Part A'!$B$4,0)</f>
        <v>0</v>
      </c>
      <c r="V578" s="6">
        <v>576</v>
      </c>
      <c r="W578" t="s">
        <v>1105</v>
      </c>
      <c r="X578" s="7">
        <v>44388</v>
      </c>
      <c r="Y578" s="2" t="s">
        <v>2</v>
      </c>
      <c r="Z578" s="2">
        <v>2</v>
      </c>
      <c r="AA578" s="2">
        <v>110</v>
      </c>
      <c r="AB578" s="2">
        <v>102</v>
      </c>
      <c r="AC578" s="2">
        <f t="shared" si="42"/>
        <v>102</v>
      </c>
      <c r="AD578" s="2">
        <f>IF(AC578-Z578&gt;'Inputs and Outputs Part A'!$B$4,AC578-Z578-'Inputs and Outputs Part A'!$B$4,0)</f>
        <v>0</v>
      </c>
      <c r="AE578" s="2"/>
      <c r="AF578" t="s">
        <v>1105</v>
      </c>
      <c r="AG578" s="7">
        <v>44388</v>
      </c>
      <c r="AH578" s="2" t="s">
        <v>2</v>
      </c>
      <c r="AI578" s="2">
        <v>2</v>
      </c>
      <c r="AJ578" s="2">
        <v>110</v>
      </c>
      <c r="AK578" s="2">
        <v>102</v>
      </c>
      <c r="AL578" s="2">
        <f t="shared" si="43"/>
        <v>102</v>
      </c>
      <c r="AM578" s="2">
        <f>IF(AL578-AI578&gt;'Inputs and Outputs Part A'!$B$4,AL578-AI578-'Inputs and Outputs Part A'!$B$4,0)</f>
        <v>0</v>
      </c>
      <c r="AN578" s="8"/>
      <c r="AO578" t="s">
        <v>1105</v>
      </c>
      <c r="AP578" s="7">
        <v>44388</v>
      </c>
      <c r="AQ578" s="2" t="s">
        <v>2</v>
      </c>
      <c r="AR578" s="2">
        <v>2</v>
      </c>
      <c r="AS578" s="2">
        <v>110</v>
      </c>
      <c r="AT578" s="2">
        <v>102</v>
      </c>
      <c r="AU578" s="2">
        <f t="shared" si="44"/>
        <v>102</v>
      </c>
      <c r="AV578" s="2">
        <f>IF(AU578-AR578&gt;'Inputs and Outputs Part A'!$B$4,AU578-AR578-'Inputs and Outputs Part A'!$B$4,0)</f>
        <v>0</v>
      </c>
      <c r="AW578" s="2"/>
    </row>
    <row r="579" spans="1:49" x14ac:dyDescent="0.3">
      <c r="A579" s="6">
        <v>577</v>
      </c>
      <c r="B579" t="s">
        <v>1104</v>
      </c>
      <c r="C579" s="7">
        <v>44389</v>
      </c>
      <c r="D579" s="2" t="s">
        <v>1</v>
      </c>
      <c r="E579" s="2">
        <v>8</v>
      </c>
      <c r="F579" s="2">
        <v>96</v>
      </c>
      <c r="G579" s="2">
        <v>101</v>
      </c>
      <c r="H579">
        <f t="shared" si="40"/>
        <v>96</v>
      </c>
      <c r="I579">
        <f>IF(H579-E579&gt;'Inputs and Outputs Part A'!$B$4,H579-E579-'Inputs and Outputs Part A'!$B$4,0)</f>
        <v>0</v>
      </c>
      <c r="J579">
        <f>'Inputs and Outputs Part A'!$B$5*'Data Sheet B'!H579-'Inputs and Outputs Part A'!$B$6*'Data Sheet B'!I579</f>
        <v>3840</v>
      </c>
      <c r="L579" s="6">
        <v>577</v>
      </c>
      <c r="M579" t="s">
        <v>1104</v>
      </c>
      <c r="N579" s="7">
        <v>44389</v>
      </c>
      <c r="O579" s="2" t="s">
        <v>1</v>
      </c>
      <c r="P579" s="2">
        <v>8</v>
      </c>
      <c r="Q579" s="2">
        <v>96</v>
      </c>
      <c r="R579" s="2">
        <v>102</v>
      </c>
      <c r="S579" s="2">
        <f t="shared" si="41"/>
        <v>96</v>
      </c>
      <c r="T579" s="2">
        <f>IF(S579-P579&gt;'Inputs and Outputs Part A'!$B$4,S579-P579-'Inputs and Outputs Part A'!$B$4,0)</f>
        <v>0</v>
      </c>
      <c r="V579" s="6">
        <v>577</v>
      </c>
      <c r="W579" t="s">
        <v>1104</v>
      </c>
      <c r="X579" s="7">
        <v>44389</v>
      </c>
      <c r="Y579" s="2" t="s">
        <v>1</v>
      </c>
      <c r="Z579" s="2">
        <v>8</v>
      </c>
      <c r="AA579" s="2">
        <v>96</v>
      </c>
      <c r="AB579" s="2">
        <v>102</v>
      </c>
      <c r="AC579" s="2">
        <f t="shared" si="42"/>
        <v>96</v>
      </c>
      <c r="AD579" s="2">
        <f>IF(AC579-Z579&gt;'Inputs and Outputs Part A'!$B$4,AC579-Z579-'Inputs and Outputs Part A'!$B$4,0)</f>
        <v>0</v>
      </c>
      <c r="AE579" s="2"/>
      <c r="AF579" t="s">
        <v>1104</v>
      </c>
      <c r="AG579" s="7">
        <v>44389</v>
      </c>
      <c r="AH579" s="2" t="s">
        <v>1</v>
      </c>
      <c r="AI579" s="2">
        <v>8</v>
      </c>
      <c r="AJ579" s="2">
        <v>96</v>
      </c>
      <c r="AK579" s="2">
        <v>102</v>
      </c>
      <c r="AL579" s="2">
        <f t="shared" si="43"/>
        <v>96</v>
      </c>
      <c r="AM579" s="2">
        <f>IF(AL579-AI579&gt;'Inputs and Outputs Part A'!$B$4,AL579-AI579-'Inputs and Outputs Part A'!$B$4,0)</f>
        <v>0</v>
      </c>
      <c r="AN579" s="8"/>
      <c r="AO579" t="s">
        <v>1104</v>
      </c>
      <c r="AP579" s="7">
        <v>44389</v>
      </c>
      <c r="AQ579" s="2" t="s">
        <v>1</v>
      </c>
      <c r="AR579" s="2">
        <v>8</v>
      </c>
      <c r="AS579" s="2">
        <v>96</v>
      </c>
      <c r="AT579" s="2">
        <v>102</v>
      </c>
      <c r="AU579" s="2">
        <f t="shared" si="44"/>
        <v>96</v>
      </c>
      <c r="AV579" s="2">
        <f>IF(AU579-AR579&gt;'Inputs and Outputs Part A'!$B$4,AU579-AR579-'Inputs and Outputs Part A'!$B$4,0)</f>
        <v>0</v>
      </c>
      <c r="AW579" s="2"/>
    </row>
    <row r="580" spans="1:49" x14ac:dyDescent="0.3">
      <c r="A580" s="6">
        <v>578</v>
      </c>
      <c r="B580" t="s">
        <v>1104</v>
      </c>
      <c r="C580" s="7">
        <v>44389</v>
      </c>
      <c r="D580" s="2" t="s">
        <v>3</v>
      </c>
      <c r="E580" s="2">
        <v>2</v>
      </c>
      <c r="F580" s="2">
        <v>104</v>
      </c>
      <c r="G580" s="2">
        <v>101</v>
      </c>
      <c r="H580">
        <f t="shared" ref="H580:H643" si="45">MIN(F580:G580)</f>
        <v>101</v>
      </c>
      <c r="I580">
        <f>IF(H580-E580&gt;'Inputs and Outputs Part A'!$B$4,H580-E580-'Inputs and Outputs Part A'!$B$4,0)</f>
        <v>0</v>
      </c>
      <c r="J580">
        <f>'Inputs and Outputs Part A'!$B$5*'Data Sheet B'!H580-'Inputs and Outputs Part A'!$B$6*'Data Sheet B'!I580</f>
        <v>4040</v>
      </c>
      <c r="L580" s="6">
        <v>578</v>
      </c>
      <c r="M580" t="s">
        <v>1104</v>
      </c>
      <c r="N580" s="7">
        <v>44389</v>
      </c>
      <c r="O580" s="2" t="s">
        <v>3</v>
      </c>
      <c r="P580" s="2">
        <v>2</v>
      </c>
      <c r="Q580" s="2">
        <v>104</v>
      </c>
      <c r="R580" s="2">
        <v>102</v>
      </c>
      <c r="S580" s="2">
        <f t="shared" ref="S580:S643" si="46">MIN(R580,Q580)</f>
        <v>102</v>
      </c>
      <c r="T580" s="2">
        <f>IF(S580-P580&gt;'Inputs and Outputs Part A'!$B$4,S580-P580-'Inputs and Outputs Part A'!$B$4,0)</f>
        <v>0</v>
      </c>
      <c r="V580" s="6">
        <v>578</v>
      </c>
      <c r="W580" t="s">
        <v>1104</v>
      </c>
      <c r="X580" s="7">
        <v>44389</v>
      </c>
      <c r="Y580" s="2" t="s">
        <v>3</v>
      </c>
      <c r="Z580" s="2">
        <v>2</v>
      </c>
      <c r="AA580" s="2">
        <v>104</v>
      </c>
      <c r="AB580" s="2">
        <v>102</v>
      </c>
      <c r="AC580" s="2">
        <f t="shared" ref="AC580:AC643" si="47">MIN(AB580,AA580)</f>
        <v>102</v>
      </c>
      <c r="AD580" s="2">
        <f>IF(AC580-Z580&gt;'Inputs and Outputs Part A'!$B$4,AC580-Z580-'Inputs and Outputs Part A'!$B$4,0)</f>
        <v>0</v>
      </c>
      <c r="AE580" s="2"/>
      <c r="AF580" t="s">
        <v>1104</v>
      </c>
      <c r="AG580" s="7">
        <v>44389</v>
      </c>
      <c r="AH580" s="2" t="s">
        <v>3</v>
      </c>
      <c r="AI580" s="2">
        <v>2</v>
      </c>
      <c r="AJ580" s="2">
        <v>104</v>
      </c>
      <c r="AK580" s="2">
        <v>102</v>
      </c>
      <c r="AL580" s="2">
        <f t="shared" si="43"/>
        <v>102</v>
      </c>
      <c r="AM580" s="2">
        <f>IF(AL580-AI580&gt;'Inputs and Outputs Part A'!$B$4,AL580-AI580-'Inputs and Outputs Part A'!$B$4,0)</f>
        <v>0</v>
      </c>
      <c r="AN580" s="8"/>
      <c r="AO580" t="s">
        <v>1104</v>
      </c>
      <c r="AP580" s="7">
        <v>44389</v>
      </c>
      <c r="AQ580" s="2" t="s">
        <v>3</v>
      </c>
      <c r="AR580" s="2">
        <v>2</v>
      </c>
      <c r="AS580" s="2">
        <v>104</v>
      </c>
      <c r="AT580" s="2">
        <v>102</v>
      </c>
      <c r="AU580" s="2">
        <f t="shared" si="44"/>
        <v>102</v>
      </c>
      <c r="AV580" s="2">
        <f>IF(AU580-AR580&gt;'Inputs and Outputs Part A'!$B$4,AU580-AR580-'Inputs and Outputs Part A'!$B$4,0)</f>
        <v>0</v>
      </c>
      <c r="AW580" s="2"/>
    </row>
    <row r="581" spans="1:49" x14ac:dyDescent="0.3">
      <c r="A581" s="6">
        <v>579</v>
      </c>
      <c r="B581" t="s">
        <v>1104</v>
      </c>
      <c r="C581" s="7">
        <v>44389</v>
      </c>
      <c r="D581" s="2" t="s">
        <v>2</v>
      </c>
      <c r="E581" s="2">
        <v>1</v>
      </c>
      <c r="F581" s="2">
        <v>102</v>
      </c>
      <c r="G581" s="2">
        <v>101</v>
      </c>
      <c r="H581">
        <f t="shared" si="45"/>
        <v>101</v>
      </c>
      <c r="I581">
        <f>IF(H581-E581&gt;'Inputs and Outputs Part A'!$B$4,H581-E581-'Inputs and Outputs Part A'!$B$4,0)</f>
        <v>0</v>
      </c>
      <c r="J581">
        <f>'Inputs and Outputs Part A'!$B$5*'Data Sheet B'!H581-'Inputs and Outputs Part A'!$B$6*'Data Sheet B'!I581</f>
        <v>4040</v>
      </c>
      <c r="L581" s="6">
        <v>579</v>
      </c>
      <c r="M581" t="s">
        <v>1104</v>
      </c>
      <c r="N581" s="7">
        <v>44389</v>
      </c>
      <c r="O581" s="2" t="s">
        <v>2</v>
      </c>
      <c r="P581" s="2">
        <v>1</v>
      </c>
      <c r="Q581" s="2">
        <v>102</v>
      </c>
      <c r="R581" s="2">
        <v>102</v>
      </c>
      <c r="S581" s="2">
        <f t="shared" si="46"/>
        <v>102</v>
      </c>
      <c r="T581" s="2">
        <f>IF(S581-P581&gt;'Inputs and Outputs Part A'!$B$4,S581-P581-'Inputs and Outputs Part A'!$B$4,0)</f>
        <v>1</v>
      </c>
      <c r="V581" s="6">
        <v>579</v>
      </c>
      <c r="W581" t="s">
        <v>1104</v>
      </c>
      <c r="X581" s="7">
        <v>44389</v>
      </c>
      <c r="Y581" s="2" t="s">
        <v>2</v>
      </c>
      <c r="Z581" s="2">
        <v>1</v>
      </c>
      <c r="AA581" s="2">
        <v>102</v>
      </c>
      <c r="AB581" s="2">
        <v>102</v>
      </c>
      <c r="AC581" s="2">
        <f t="shared" si="47"/>
        <v>102</v>
      </c>
      <c r="AD581" s="2">
        <f>IF(AC581-Z581&gt;'Inputs and Outputs Part A'!$B$4,AC581-Z581-'Inputs and Outputs Part A'!$B$4,0)</f>
        <v>1</v>
      </c>
      <c r="AE581" s="2"/>
      <c r="AF581" t="s">
        <v>1104</v>
      </c>
      <c r="AG581" s="7">
        <v>44389</v>
      </c>
      <c r="AH581" s="2" t="s">
        <v>2</v>
      </c>
      <c r="AI581" s="2">
        <v>1</v>
      </c>
      <c r="AJ581" s="2">
        <v>102</v>
      </c>
      <c r="AK581" s="2">
        <v>102</v>
      </c>
      <c r="AL581" s="2">
        <f t="shared" ref="AL581:AL644" si="48">MIN(AK581,AJ581)</f>
        <v>102</v>
      </c>
      <c r="AM581" s="2">
        <f>IF(AL581-AI581&gt;'Inputs and Outputs Part A'!$B$4,AL581-AI581-'Inputs and Outputs Part A'!$B$4,0)</f>
        <v>1</v>
      </c>
      <c r="AN581" s="8"/>
      <c r="AO581" t="s">
        <v>1104</v>
      </c>
      <c r="AP581" s="7">
        <v>44389</v>
      </c>
      <c r="AQ581" s="2" t="s">
        <v>2</v>
      </c>
      <c r="AR581" s="2">
        <v>1</v>
      </c>
      <c r="AS581" s="2">
        <v>102</v>
      </c>
      <c r="AT581" s="2">
        <v>102</v>
      </c>
      <c r="AU581" s="2">
        <f t="shared" ref="AU581:AU644" si="49">MIN(AT581,AS581)</f>
        <v>102</v>
      </c>
      <c r="AV581" s="2">
        <f>IF(AU581-AR581&gt;'Inputs and Outputs Part A'!$B$4,AU581-AR581-'Inputs and Outputs Part A'!$B$4,0)</f>
        <v>1</v>
      </c>
      <c r="AW581" s="2"/>
    </row>
    <row r="582" spans="1:49" x14ac:dyDescent="0.3">
      <c r="A582" s="6">
        <v>580</v>
      </c>
      <c r="B582" t="s">
        <v>1103</v>
      </c>
      <c r="C582" s="7">
        <v>44390</v>
      </c>
      <c r="D582" s="2" t="s">
        <v>1</v>
      </c>
      <c r="E582" s="2">
        <v>3</v>
      </c>
      <c r="F582" s="2">
        <v>102</v>
      </c>
      <c r="G582" s="2">
        <v>101</v>
      </c>
      <c r="H582">
        <f t="shared" si="45"/>
        <v>101</v>
      </c>
      <c r="I582">
        <f>IF(H582-E582&gt;'Inputs and Outputs Part A'!$B$4,H582-E582-'Inputs and Outputs Part A'!$B$4,0)</f>
        <v>0</v>
      </c>
      <c r="J582">
        <f>'Inputs and Outputs Part A'!$B$5*'Data Sheet B'!H582-'Inputs and Outputs Part A'!$B$6*'Data Sheet B'!I582</f>
        <v>4040</v>
      </c>
      <c r="L582" s="6">
        <v>580</v>
      </c>
      <c r="M582" t="s">
        <v>1103</v>
      </c>
      <c r="N582" s="7">
        <v>44390</v>
      </c>
      <c r="O582" s="2" t="s">
        <v>1</v>
      </c>
      <c r="P582" s="2">
        <v>3</v>
      </c>
      <c r="Q582" s="2">
        <v>102</v>
      </c>
      <c r="R582" s="2">
        <v>102</v>
      </c>
      <c r="S582" s="2">
        <f t="shared" si="46"/>
        <v>102</v>
      </c>
      <c r="T582" s="2">
        <f>IF(S582-P582&gt;'Inputs and Outputs Part A'!$B$4,S582-P582-'Inputs and Outputs Part A'!$B$4,0)</f>
        <v>0</v>
      </c>
      <c r="V582" s="6">
        <v>580</v>
      </c>
      <c r="W582" t="s">
        <v>1103</v>
      </c>
      <c r="X582" s="7">
        <v>44390</v>
      </c>
      <c r="Y582" s="2" t="s">
        <v>1</v>
      </c>
      <c r="Z582" s="2">
        <v>3</v>
      </c>
      <c r="AA582" s="2">
        <v>102</v>
      </c>
      <c r="AB582" s="2">
        <v>102</v>
      </c>
      <c r="AC582" s="2">
        <f t="shared" si="47"/>
        <v>102</v>
      </c>
      <c r="AD582" s="2">
        <f>IF(AC582-Z582&gt;'Inputs and Outputs Part A'!$B$4,AC582-Z582-'Inputs and Outputs Part A'!$B$4,0)</f>
        <v>0</v>
      </c>
      <c r="AE582" s="2"/>
      <c r="AF582" t="s">
        <v>1103</v>
      </c>
      <c r="AG582" s="7">
        <v>44390</v>
      </c>
      <c r="AH582" s="2" t="s">
        <v>1</v>
      </c>
      <c r="AI582" s="2">
        <v>3</v>
      </c>
      <c r="AJ582" s="2">
        <v>102</v>
      </c>
      <c r="AK582" s="2">
        <v>102</v>
      </c>
      <c r="AL582" s="2">
        <f t="shared" si="48"/>
        <v>102</v>
      </c>
      <c r="AM582" s="2">
        <f>IF(AL582-AI582&gt;'Inputs and Outputs Part A'!$B$4,AL582-AI582-'Inputs and Outputs Part A'!$B$4,0)</f>
        <v>0</v>
      </c>
      <c r="AN582" s="8"/>
      <c r="AO582" t="s">
        <v>1103</v>
      </c>
      <c r="AP582" s="7">
        <v>44390</v>
      </c>
      <c r="AQ582" s="2" t="s">
        <v>1</v>
      </c>
      <c r="AR582" s="2">
        <v>3</v>
      </c>
      <c r="AS582" s="2">
        <v>102</v>
      </c>
      <c r="AT582" s="2">
        <v>102</v>
      </c>
      <c r="AU582" s="2">
        <f t="shared" si="49"/>
        <v>102</v>
      </c>
      <c r="AV582" s="2">
        <f>IF(AU582-AR582&gt;'Inputs and Outputs Part A'!$B$4,AU582-AR582-'Inputs and Outputs Part A'!$B$4,0)</f>
        <v>0</v>
      </c>
      <c r="AW582" s="2"/>
    </row>
    <row r="583" spans="1:49" x14ac:dyDescent="0.3">
      <c r="A583" s="6">
        <v>581</v>
      </c>
      <c r="B583" t="s">
        <v>1103</v>
      </c>
      <c r="C583" s="7">
        <v>44390</v>
      </c>
      <c r="D583" s="2" t="s">
        <v>3</v>
      </c>
      <c r="E583" s="2">
        <v>0</v>
      </c>
      <c r="F583" s="2">
        <v>99</v>
      </c>
      <c r="G583" s="2">
        <v>101</v>
      </c>
      <c r="H583">
        <f t="shared" si="45"/>
        <v>99</v>
      </c>
      <c r="I583">
        <f>IF(H583-E583&gt;'Inputs and Outputs Part A'!$B$4,H583-E583-'Inputs and Outputs Part A'!$B$4,0)</f>
        <v>0</v>
      </c>
      <c r="J583">
        <f>'Inputs and Outputs Part A'!$B$5*'Data Sheet B'!H583-'Inputs and Outputs Part A'!$B$6*'Data Sheet B'!I583</f>
        <v>3960</v>
      </c>
      <c r="L583" s="6">
        <v>581</v>
      </c>
      <c r="M583" t="s">
        <v>1103</v>
      </c>
      <c r="N583" s="7">
        <v>44390</v>
      </c>
      <c r="O583" s="2" t="s">
        <v>3</v>
      </c>
      <c r="P583" s="2">
        <v>0</v>
      </c>
      <c r="Q583" s="2">
        <v>99</v>
      </c>
      <c r="R583" s="2">
        <v>102</v>
      </c>
      <c r="S583" s="2">
        <f t="shared" si="46"/>
        <v>99</v>
      </c>
      <c r="T583" s="2">
        <f>IF(S583-P583&gt;'Inputs and Outputs Part A'!$B$4,S583-P583-'Inputs and Outputs Part A'!$B$4,0)</f>
        <v>0</v>
      </c>
      <c r="V583" s="6">
        <v>581</v>
      </c>
      <c r="W583" t="s">
        <v>1103</v>
      </c>
      <c r="X583" s="7">
        <v>44390</v>
      </c>
      <c r="Y583" s="2" t="s">
        <v>3</v>
      </c>
      <c r="Z583" s="2">
        <v>0</v>
      </c>
      <c r="AA583" s="2">
        <v>99</v>
      </c>
      <c r="AB583" s="2">
        <v>102</v>
      </c>
      <c r="AC583" s="2">
        <f t="shared" si="47"/>
        <v>99</v>
      </c>
      <c r="AD583" s="2">
        <f>IF(AC583-Z583&gt;'Inputs and Outputs Part A'!$B$4,AC583-Z583-'Inputs and Outputs Part A'!$B$4,0)</f>
        <v>0</v>
      </c>
      <c r="AE583" s="2"/>
      <c r="AF583" t="s">
        <v>1103</v>
      </c>
      <c r="AG583" s="7">
        <v>44390</v>
      </c>
      <c r="AH583" s="2" t="s">
        <v>3</v>
      </c>
      <c r="AI583" s="2">
        <v>0</v>
      </c>
      <c r="AJ583" s="2">
        <v>99</v>
      </c>
      <c r="AK583" s="2">
        <v>102</v>
      </c>
      <c r="AL583" s="2">
        <f t="shared" si="48"/>
        <v>99</v>
      </c>
      <c r="AM583" s="2">
        <f>IF(AL583-AI583&gt;'Inputs and Outputs Part A'!$B$4,AL583-AI583-'Inputs and Outputs Part A'!$B$4,0)</f>
        <v>0</v>
      </c>
      <c r="AN583" s="8"/>
      <c r="AO583" t="s">
        <v>1103</v>
      </c>
      <c r="AP583" s="7">
        <v>44390</v>
      </c>
      <c r="AQ583" s="2" t="s">
        <v>3</v>
      </c>
      <c r="AR583" s="2">
        <v>0</v>
      </c>
      <c r="AS583" s="2">
        <v>99</v>
      </c>
      <c r="AT583" s="2">
        <v>102</v>
      </c>
      <c r="AU583" s="2">
        <f t="shared" si="49"/>
        <v>99</v>
      </c>
      <c r="AV583" s="2">
        <f>IF(AU583-AR583&gt;'Inputs and Outputs Part A'!$B$4,AU583-AR583-'Inputs and Outputs Part A'!$B$4,0)</f>
        <v>0</v>
      </c>
      <c r="AW583" s="2"/>
    </row>
    <row r="584" spans="1:49" x14ac:dyDescent="0.3">
      <c r="A584" s="6">
        <v>582</v>
      </c>
      <c r="B584" t="s">
        <v>1103</v>
      </c>
      <c r="C584" s="7">
        <v>44390</v>
      </c>
      <c r="D584" s="2" t="s">
        <v>2</v>
      </c>
      <c r="E584" s="2">
        <v>1</v>
      </c>
      <c r="F584" s="2">
        <v>104</v>
      </c>
      <c r="G584" s="2">
        <v>101</v>
      </c>
      <c r="H584">
        <f t="shared" si="45"/>
        <v>101</v>
      </c>
      <c r="I584">
        <f>IF(H584-E584&gt;'Inputs and Outputs Part A'!$B$4,H584-E584-'Inputs and Outputs Part A'!$B$4,0)</f>
        <v>0</v>
      </c>
      <c r="J584">
        <f>'Inputs and Outputs Part A'!$B$5*'Data Sheet B'!H584-'Inputs and Outputs Part A'!$B$6*'Data Sheet B'!I584</f>
        <v>4040</v>
      </c>
      <c r="L584" s="6">
        <v>582</v>
      </c>
      <c r="M584" t="s">
        <v>1103</v>
      </c>
      <c r="N584" s="7">
        <v>44390</v>
      </c>
      <c r="O584" s="2" t="s">
        <v>2</v>
      </c>
      <c r="P584" s="2">
        <v>1</v>
      </c>
      <c r="Q584" s="2">
        <v>104</v>
      </c>
      <c r="R584" s="2">
        <v>102</v>
      </c>
      <c r="S584" s="2">
        <f t="shared" si="46"/>
        <v>102</v>
      </c>
      <c r="T584" s="2">
        <f>IF(S584-P584&gt;'Inputs and Outputs Part A'!$B$4,S584-P584-'Inputs and Outputs Part A'!$B$4,0)</f>
        <v>1</v>
      </c>
      <c r="V584" s="6">
        <v>582</v>
      </c>
      <c r="W584" t="s">
        <v>1103</v>
      </c>
      <c r="X584" s="7">
        <v>44390</v>
      </c>
      <c r="Y584" s="2" t="s">
        <v>2</v>
      </c>
      <c r="Z584" s="2">
        <v>1</v>
      </c>
      <c r="AA584" s="2">
        <v>104</v>
      </c>
      <c r="AB584" s="2">
        <v>102</v>
      </c>
      <c r="AC584" s="2">
        <f t="shared" si="47"/>
        <v>102</v>
      </c>
      <c r="AD584" s="2">
        <f>IF(AC584-Z584&gt;'Inputs and Outputs Part A'!$B$4,AC584-Z584-'Inputs and Outputs Part A'!$B$4,0)</f>
        <v>1</v>
      </c>
      <c r="AE584" s="2"/>
      <c r="AF584" t="s">
        <v>1103</v>
      </c>
      <c r="AG584" s="7">
        <v>44390</v>
      </c>
      <c r="AH584" s="2" t="s">
        <v>2</v>
      </c>
      <c r="AI584" s="2">
        <v>1</v>
      </c>
      <c r="AJ584" s="2">
        <v>104</v>
      </c>
      <c r="AK584" s="2">
        <v>102</v>
      </c>
      <c r="AL584" s="2">
        <f t="shared" si="48"/>
        <v>102</v>
      </c>
      <c r="AM584" s="2">
        <f>IF(AL584-AI584&gt;'Inputs and Outputs Part A'!$B$4,AL584-AI584-'Inputs and Outputs Part A'!$B$4,0)</f>
        <v>1</v>
      </c>
      <c r="AN584" s="8"/>
      <c r="AO584" t="s">
        <v>1103</v>
      </c>
      <c r="AP584" s="7">
        <v>44390</v>
      </c>
      <c r="AQ584" s="2" t="s">
        <v>2</v>
      </c>
      <c r="AR584" s="2">
        <v>1</v>
      </c>
      <c r="AS584" s="2">
        <v>104</v>
      </c>
      <c r="AT584" s="2">
        <v>102</v>
      </c>
      <c r="AU584" s="2">
        <f t="shared" si="49"/>
        <v>102</v>
      </c>
      <c r="AV584" s="2">
        <f>IF(AU584-AR584&gt;'Inputs and Outputs Part A'!$B$4,AU584-AR584-'Inputs and Outputs Part A'!$B$4,0)</f>
        <v>1</v>
      </c>
      <c r="AW584" s="2"/>
    </row>
    <row r="585" spans="1:49" x14ac:dyDescent="0.3">
      <c r="A585" s="6">
        <v>583</v>
      </c>
      <c r="B585" t="s">
        <v>1102</v>
      </c>
      <c r="C585" s="7">
        <v>44391</v>
      </c>
      <c r="D585" s="2" t="s">
        <v>1</v>
      </c>
      <c r="E585" s="2">
        <v>2</v>
      </c>
      <c r="F585" s="2">
        <v>95</v>
      </c>
      <c r="G585" s="2">
        <v>101</v>
      </c>
      <c r="H585">
        <f t="shared" si="45"/>
        <v>95</v>
      </c>
      <c r="I585">
        <f>IF(H585-E585&gt;'Inputs and Outputs Part A'!$B$4,H585-E585-'Inputs and Outputs Part A'!$B$4,0)</f>
        <v>0</v>
      </c>
      <c r="J585">
        <f>'Inputs and Outputs Part A'!$B$5*'Data Sheet B'!H585-'Inputs and Outputs Part A'!$B$6*'Data Sheet B'!I585</f>
        <v>3800</v>
      </c>
      <c r="L585" s="6">
        <v>583</v>
      </c>
      <c r="M585" t="s">
        <v>1102</v>
      </c>
      <c r="N585" s="7">
        <v>44391</v>
      </c>
      <c r="O585" s="2" t="s">
        <v>1</v>
      </c>
      <c r="P585" s="2">
        <v>2</v>
      </c>
      <c r="Q585" s="2">
        <v>95</v>
      </c>
      <c r="R585" s="2">
        <v>102</v>
      </c>
      <c r="S585" s="2">
        <f t="shared" si="46"/>
        <v>95</v>
      </c>
      <c r="T585" s="2">
        <f>IF(S585-P585&gt;'Inputs and Outputs Part A'!$B$4,S585-P585-'Inputs and Outputs Part A'!$B$4,0)</f>
        <v>0</v>
      </c>
      <c r="V585" s="6">
        <v>583</v>
      </c>
      <c r="W585" t="s">
        <v>1102</v>
      </c>
      <c r="X585" s="7">
        <v>44391</v>
      </c>
      <c r="Y585" s="2" t="s">
        <v>1</v>
      </c>
      <c r="Z585" s="2">
        <v>2</v>
      </c>
      <c r="AA585" s="2">
        <v>95</v>
      </c>
      <c r="AB585" s="2">
        <v>102</v>
      </c>
      <c r="AC585" s="2">
        <f t="shared" si="47"/>
        <v>95</v>
      </c>
      <c r="AD585" s="2">
        <f>IF(AC585-Z585&gt;'Inputs and Outputs Part A'!$B$4,AC585-Z585-'Inputs and Outputs Part A'!$B$4,0)</f>
        <v>0</v>
      </c>
      <c r="AE585" s="2"/>
      <c r="AF585" t="s">
        <v>1102</v>
      </c>
      <c r="AG585" s="7">
        <v>44391</v>
      </c>
      <c r="AH585" s="2" t="s">
        <v>1</v>
      </c>
      <c r="AI585" s="2">
        <v>2</v>
      </c>
      <c r="AJ585" s="2">
        <v>95</v>
      </c>
      <c r="AK585" s="2">
        <v>102</v>
      </c>
      <c r="AL585" s="2">
        <f t="shared" si="48"/>
        <v>95</v>
      </c>
      <c r="AM585" s="2">
        <f>IF(AL585-AI585&gt;'Inputs and Outputs Part A'!$B$4,AL585-AI585-'Inputs and Outputs Part A'!$B$4,0)</f>
        <v>0</v>
      </c>
      <c r="AN585" s="8"/>
      <c r="AO585" t="s">
        <v>1102</v>
      </c>
      <c r="AP585" s="7">
        <v>44391</v>
      </c>
      <c r="AQ585" s="2" t="s">
        <v>1</v>
      </c>
      <c r="AR585" s="2">
        <v>2</v>
      </c>
      <c r="AS585" s="2">
        <v>95</v>
      </c>
      <c r="AT585" s="2">
        <v>102</v>
      </c>
      <c r="AU585" s="2">
        <f t="shared" si="49"/>
        <v>95</v>
      </c>
      <c r="AV585" s="2">
        <f>IF(AU585-AR585&gt;'Inputs and Outputs Part A'!$B$4,AU585-AR585-'Inputs and Outputs Part A'!$B$4,0)</f>
        <v>0</v>
      </c>
      <c r="AW585" s="2"/>
    </row>
    <row r="586" spans="1:49" x14ac:dyDescent="0.3">
      <c r="A586" s="6">
        <v>584</v>
      </c>
      <c r="B586" t="s">
        <v>1102</v>
      </c>
      <c r="C586" s="7">
        <v>44391</v>
      </c>
      <c r="D586" s="2" t="s">
        <v>3</v>
      </c>
      <c r="E586" s="2">
        <v>4</v>
      </c>
      <c r="F586" s="2">
        <v>94</v>
      </c>
      <c r="G586" s="2">
        <v>101</v>
      </c>
      <c r="H586">
        <f t="shared" si="45"/>
        <v>94</v>
      </c>
      <c r="I586">
        <f>IF(H586-E586&gt;'Inputs and Outputs Part A'!$B$4,H586-E586-'Inputs and Outputs Part A'!$B$4,0)</f>
        <v>0</v>
      </c>
      <c r="J586">
        <f>'Inputs and Outputs Part A'!$B$5*'Data Sheet B'!H586-'Inputs and Outputs Part A'!$B$6*'Data Sheet B'!I586</f>
        <v>3760</v>
      </c>
      <c r="L586" s="6">
        <v>584</v>
      </c>
      <c r="M586" t="s">
        <v>1102</v>
      </c>
      <c r="N586" s="7">
        <v>44391</v>
      </c>
      <c r="O586" s="2" t="s">
        <v>3</v>
      </c>
      <c r="P586" s="2">
        <v>4</v>
      </c>
      <c r="Q586" s="2">
        <v>94</v>
      </c>
      <c r="R586" s="2">
        <v>102</v>
      </c>
      <c r="S586" s="2">
        <f t="shared" si="46"/>
        <v>94</v>
      </c>
      <c r="T586" s="2">
        <f>IF(S586-P586&gt;'Inputs and Outputs Part A'!$B$4,S586-P586-'Inputs and Outputs Part A'!$B$4,0)</f>
        <v>0</v>
      </c>
      <c r="V586" s="6">
        <v>584</v>
      </c>
      <c r="W586" t="s">
        <v>1102</v>
      </c>
      <c r="X586" s="7">
        <v>44391</v>
      </c>
      <c r="Y586" s="2" t="s">
        <v>3</v>
      </c>
      <c r="Z586" s="2">
        <v>4</v>
      </c>
      <c r="AA586" s="2">
        <v>94</v>
      </c>
      <c r="AB586" s="2">
        <v>102</v>
      </c>
      <c r="AC586" s="2">
        <f t="shared" si="47"/>
        <v>94</v>
      </c>
      <c r="AD586" s="2">
        <f>IF(AC586-Z586&gt;'Inputs and Outputs Part A'!$B$4,AC586-Z586-'Inputs and Outputs Part A'!$B$4,0)</f>
        <v>0</v>
      </c>
      <c r="AE586" s="2"/>
      <c r="AF586" t="s">
        <v>1102</v>
      </c>
      <c r="AG586" s="7">
        <v>44391</v>
      </c>
      <c r="AH586" s="2" t="s">
        <v>3</v>
      </c>
      <c r="AI586" s="2">
        <v>4</v>
      </c>
      <c r="AJ586" s="2">
        <v>94</v>
      </c>
      <c r="AK586" s="2">
        <v>102</v>
      </c>
      <c r="AL586" s="2">
        <f t="shared" si="48"/>
        <v>94</v>
      </c>
      <c r="AM586" s="2">
        <f>IF(AL586-AI586&gt;'Inputs and Outputs Part A'!$B$4,AL586-AI586-'Inputs and Outputs Part A'!$B$4,0)</f>
        <v>0</v>
      </c>
      <c r="AN586" s="8"/>
      <c r="AO586" t="s">
        <v>1102</v>
      </c>
      <c r="AP586" s="7">
        <v>44391</v>
      </c>
      <c r="AQ586" s="2" t="s">
        <v>3</v>
      </c>
      <c r="AR586" s="2">
        <v>4</v>
      </c>
      <c r="AS586" s="2">
        <v>94</v>
      </c>
      <c r="AT586" s="2">
        <v>102</v>
      </c>
      <c r="AU586" s="2">
        <f t="shared" si="49"/>
        <v>94</v>
      </c>
      <c r="AV586" s="2">
        <f>IF(AU586-AR586&gt;'Inputs and Outputs Part A'!$B$4,AU586-AR586-'Inputs and Outputs Part A'!$B$4,0)</f>
        <v>0</v>
      </c>
      <c r="AW586" s="2"/>
    </row>
    <row r="587" spans="1:49" x14ac:dyDescent="0.3">
      <c r="A587" s="6">
        <v>585</v>
      </c>
      <c r="B587" t="s">
        <v>1102</v>
      </c>
      <c r="C587" s="7">
        <v>44391</v>
      </c>
      <c r="D587" s="2" t="s">
        <v>2</v>
      </c>
      <c r="E587" s="2">
        <v>2</v>
      </c>
      <c r="F587" s="2">
        <v>103</v>
      </c>
      <c r="G587" s="2">
        <v>101</v>
      </c>
      <c r="H587">
        <f t="shared" si="45"/>
        <v>101</v>
      </c>
      <c r="I587">
        <f>IF(H587-E587&gt;'Inputs and Outputs Part A'!$B$4,H587-E587-'Inputs and Outputs Part A'!$B$4,0)</f>
        <v>0</v>
      </c>
      <c r="J587">
        <f>'Inputs and Outputs Part A'!$B$5*'Data Sheet B'!H587-'Inputs and Outputs Part A'!$B$6*'Data Sheet B'!I587</f>
        <v>4040</v>
      </c>
      <c r="L587" s="6">
        <v>585</v>
      </c>
      <c r="M587" t="s">
        <v>1102</v>
      </c>
      <c r="N587" s="7">
        <v>44391</v>
      </c>
      <c r="O587" s="2" t="s">
        <v>2</v>
      </c>
      <c r="P587" s="2">
        <v>2</v>
      </c>
      <c r="Q587" s="2">
        <v>103</v>
      </c>
      <c r="R587" s="2">
        <v>102</v>
      </c>
      <c r="S587" s="2">
        <f t="shared" si="46"/>
        <v>102</v>
      </c>
      <c r="T587" s="2">
        <f>IF(S587-P587&gt;'Inputs and Outputs Part A'!$B$4,S587-P587-'Inputs and Outputs Part A'!$B$4,0)</f>
        <v>0</v>
      </c>
      <c r="V587" s="6">
        <v>585</v>
      </c>
      <c r="W587" t="s">
        <v>1102</v>
      </c>
      <c r="X587" s="7">
        <v>44391</v>
      </c>
      <c r="Y587" s="2" t="s">
        <v>2</v>
      </c>
      <c r="Z587" s="2">
        <v>2</v>
      </c>
      <c r="AA587" s="2">
        <v>103</v>
      </c>
      <c r="AB587" s="2">
        <v>102</v>
      </c>
      <c r="AC587" s="2">
        <f t="shared" si="47"/>
        <v>102</v>
      </c>
      <c r="AD587" s="2">
        <f>IF(AC587-Z587&gt;'Inputs and Outputs Part A'!$B$4,AC587-Z587-'Inputs and Outputs Part A'!$B$4,0)</f>
        <v>0</v>
      </c>
      <c r="AE587" s="2"/>
      <c r="AF587" t="s">
        <v>1102</v>
      </c>
      <c r="AG587" s="7">
        <v>44391</v>
      </c>
      <c r="AH587" s="2" t="s">
        <v>2</v>
      </c>
      <c r="AI587" s="2">
        <v>2</v>
      </c>
      <c r="AJ587" s="2">
        <v>103</v>
      </c>
      <c r="AK587" s="2">
        <v>102</v>
      </c>
      <c r="AL587" s="2">
        <f t="shared" si="48"/>
        <v>102</v>
      </c>
      <c r="AM587" s="2">
        <f>IF(AL587-AI587&gt;'Inputs and Outputs Part A'!$B$4,AL587-AI587-'Inputs and Outputs Part A'!$B$4,0)</f>
        <v>0</v>
      </c>
      <c r="AN587" s="8"/>
      <c r="AO587" t="s">
        <v>1102</v>
      </c>
      <c r="AP587" s="7">
        <v>44391</v>
      </c>
      <c r="AQ587" s="2" t="s">
        <v>2</v>
      </c>
      <c r="AR587" s="2">
        <v>2</v>
      </c>
      <c r="AS587" s="2">
        <v>103</v>
      </c>
      <c r="AT587" s="2">
        <v>102</v>
      </c>
      <c r="AU587" s="2">
        <f t="shared" si="49"/>
        <v>102</v>
      </c>
      <c r="AV587" s="2">
        <f>IF(AU587-AR587&gt;'Inputs and Outputs Part A'!$B$4,AU587-AR587-'Inputs and Outputs Part A'!$B$4,0)</f>
        <v>0</v>
      </c>
      <c r="AW587" s="2"/>
    </row>
    <row r="588" spans="1:49" x14ac:dyDescent="0.3">
      <c r="A588" s="6">
        <v>586</v>
      </c>
      <c r="B588" t="s">
        <v>1100</v>
      </c>
      <c r="C588" s="7">
        <v>44392</v>
      </c>
      <c r="D588" s="2" t="s">
        <v>1</v>
      </c>
      <c r="E588" s="2">
        <v>3</v>
      </c>
      <c r="F588" s="2">
        <v>108</v>
      </c>
      <c r="G588" s="2">
        <v>101</v>
      </c>
      <c r="H588">
        <f t="shared" si="45"/>
        <v>101</v>
      </c>
      <c r="I588">
        <f>IF(H588-E588&gt;'Inputs and Outputs Part A'!$B$4,H588-E588-'Inputs and Outputs Part A'!$B$4,0)</f>
        <v>0</v>
      </c>
      <c r="J588">
        <f>'Inputs and Outputs Part A'!$B$5*'Data Sheet B'!H588-'Inputs and Outputs Part A'!$B$6*'Data Sheet B'!I588</f>
        <v>4040</v>
      </c>
      <c r="L588" s="6">
        <v>586</v>
      </c>
      <c r="M588" t="s">
        <v>1100</v>
      </c>
      <c r="N588" s="7">
        <v>44392</v>
      </c>
      <c r="O588" s="2" t="s">
        <v>1</v>
      </c>
      <c r="P588" s="2">
        <v>3</v>
      </c>
      <c r="Q588" s="2">
        <v>108</v>
      </c>
      <c r="R588" s="2">
        <v>102</v>
      </c>
      <c r="S588" s="2">
        <f t="shared" si="46"/>
        <v>102</v>
      </c>
      <c r="T588" s="2">
        <f>IF(S588-P588&gt;'Inputs and Outputs Part A'!$B$4,S588-P588-'Inputs and Outputs Part A'!$B$4,0)</f>
        <v>0</v>
      </c>
      <c r="V588" s="6">
        <v>586</v>
      </c>
      <c r="W588" t="s">
        <v>1100</v>
      </c>
      <c r="X588" s="7">
        <v>44392</v>
      </c>
      <c r="Y588" s="2" t="s">
        <v>1</v>
      </c>
      <c r="Z588" s="2">
        <v>3</v>
      </c>
      <c r="AA588" s="2">
        <v>108</v>
      </c>
      <c r="AB588" s="2">
        <v>102</v>
      </c>
      <c r="AC588" s="2">
        <f t="shared" si="47"/>
        <v>102</v>
      </c>
      <c r="AD588" s="2">
        <f>IF(AC588-Z588&gt;'Inputs and Outputs Part A'!$B$4,AC588-Z588-'Inputs and Outputs Part A'!$B$4,0)</f>
        <v>0</v>
      </c>
      <c r="AE588" s="2"/>
      <c r="AF588" t="s">
        <v>1100</v>
      </c>
      <c r="AG588" s="7">
        <v>44392</v>
      </c>
      <c r="AH588" s="2" t="s">
        <v>1</v>
      </c>
      <c r="AI588" s="2">
        <v>3</v>
      </c>
      <c r="AJ588" s="2">
        <v>108</v>
      </c>
      <c r="AK588" s="2">
        <v>102</v>
      </c>
      <c r="AL588" s="2">
        <f t="shared" si="48"/>
        <v>102</v>
      </c>
      <c r="AM588" s="2">
        <f>IF(AL588-AI588&gt;'Inputs and Outputs Part A'!$B$4,AL588-AI588-'Inputs and Outputs Part A'!$B$4,0)</f>
        <v>0</v>
      </c>
      <c r="AN588" s="8"/>
      <c r="AO588" t="s">
        <v>1100</v>
      </c>
      <c r="AP588" s="7">
        <v>44392</v>
      </c>
      <c r="AQ588" s="2" t="s">
        <v>1</v>
      </c>
      <c r="AR588" s="2">
        <v>3</v>
      </c>
      <c r="AS588" s="2">
        <v>108</v>
      </c>
      <c r="AT588" s="2">
        <v>102</v>
      </c>
      <c r="AU588" s="2">
        <f t="shared" si="49"/>
        <v>102</v>
      </c>
      <c r="AV588" s="2">
        <f>IF(AU588-AR588&gt;'Inputs and Outputs Part A'!$B$4,AU588-AR588-'Inputs and Outputs Part A'!$B$4,0)</f>
        <v>0</v>
      </c>
      <c r="AW588" s="2"/>
    </row>
    <row r="589" spans="1:49" x14ac:dyDescent="0.3">
      <c r="A589" s="6">
        <v>587</v>
      </c>
      <c r="B589" t="s">
        <v>1100</v>
      </c>
      <c r="C589" s="7">
        <v>44392</v>
      </c>
      <c r="D589" s="2" t="s">
        <v>3</v>
      </c>
      <c r="E589" s="2">
        <v>2</v>
      </c>
      <c r="F589" s="2">
        <v>101</v>
      </c>
      <c r="G589" s="2">
        <v>101</v>
      </c>
      <c r="H589">
        <f t="shared" si="45"/>
        <v>101</v>
      </c>
      <c r="I589">
        <f>IF(H589-E589&gt;'Inputs and Outputs Part A'!$B$4,H589-E589-'Inputs and Outputs Part A'!$B$4,0)</f>
        <v>0</v>
      </c>
      <c r="J589">
        <f>'Inputs and Outputs Part A'!$B$5*'Data Sheet B'!H589-'Inputs and Outputs Part A'!$B$6*'Data Sheet B'!I589</f>
        <v>4040</v>
      </c>
      <c r="L589" s="6">
        <v>587</v>
      </c>
      <c r="M589" t="s">
        <v>1100</v>
      </c>
      <c r="N589" s="7">
        <v>44392</v>
      </c>
      <c r="O589" s="2" t="s">
        <v>3</v>
      </c>
      <c r="P589" s="2">
        <v>2</v>
      </c>
      <c r="Q589" s="2">
        <v>101</v>
      </c>
      <c r="R589" s="2">
        <v>102</v>
      </c>
      <c r="S589" s="2">
        <f t="shared" si="46"/>
        <v>101</v>
      </c>
      <c r="T589" s="2">
        <f>IF(S589-P589&gt;'Inputs and Outputs Part A'!$B$4,S589-P589-'Inputs and Outputs Part A'!$B$4,0)</f>
        <v>0</v>
      </c>
      <c r="V589" s="6">
        <v>587</v>
      </c>
      <c r="W589" t="s">
        <v>1100</v>
      </c>
      <c r="X589" s="7">
        <v>44392</v>
      </c>
      <c r="Y589" s="2" t="s">
        <v>3</v>
      </c>
      <c r="Z589" s="2">
        <v>2</v>
      </c>
      <c r="AA589" s="2">
        <v>101</v>
      </c>
      <c r="AB589" s="2">
        <v>102</v>
      </c>
      <c r="AC589" s="2">
        <f t="shared" si="47"/>
        <v>101</v>
      </c>
      <c r="AD589" s="2">
        <f>IF(AC589-Z589&gt;'Inputs and Outputs Part A'!$B$4,AC589-Z589-'Inputs and Outputs Part A'!$B$4,0)</f>
        <v>0</v>
      </c>
      <c r="AE589" s="2"/>
      <c r="AF589" t="s">
        <v>1100</v>
      </c>
      <c r="AG589" s="7">
        <v>44392</v>
      </c>
      <c r="AH589" s="2" t="s">
        <v>3</v>
      </c>
      <c r="AI589" s="2">
        <v>2</v>
      </c>
      <c r="AJ589" s="2">
        <v>101</v>
      </c>
      <c r="AK589" s="2">
        <v>102</v>
      </c>
      <c r="AL589" s="2">
        <f t="shared" si="48"/>
        <v>101</v>
      </c>
      <c r="AM589" s="2">
        <f>IF(AL589-AI589&gt;'Inputs and Outputs Part A'!$B$4,AL589-AI589-'Inputs and Outputs Part A'!$B$4,0)</f>
        <v>0</v>
      </c>
      <c r="AN589" s="8"/>
      <c r="AO589" t="s">
        <v>1100</v>
      </c>
      <c r="AP589" s="7">
        <v>44392</v>
      </c>
      <c r="AQ589" s="2" t="s">
        <v>3</v>
      </c>
      <c r="AR589" s="2">
        <v>2</v>
      </c>
      <c r="AS589" s="2">
        <v>101</v>
      </c>
      <c r="AT589" s="2">
        <v>102</v>
      </c>
      <c r="AU589" s="2">
        <f t="shared" si="49"/>
        <v>101</v>
      </c>
      <c r="AV589" s="2">
        <f>IF(AU589-AR589&gt;'Inputs and Outputs Part A'!$B$4,AU589-AR589-'Inputs and Outputs Part A'!$B$4,0)</f>
        <v>0</v>
      </c>
      <c r="AW589" s="2"/>
    </row>
    <row r="590" spans="1:49" x14ac:dyDescent="0.3">
      <c r="A590" s="6">
        <v>588</v>
      </c>
      <c r="B590" t="s">
        <v>1100</v>
      </c>
      <c r="C590" s="7">
        <v>44392</v>
      </c>
      <c r="D590" s="2" t="s">
        <v>2</v>
      </c>
      <c r="E590" s="2">
        <v>2</v>
      </c>
      <c r="F590" s="2">
        <v>101</v>
      </c>
      <c r="G590" s="2">
        <v>101</v>
      </c>
      <c r="H590">
        <f t="shared" si="45"/>
        <v>101</v>
      </c>
      <c r="I590">
        <f>IF(H590-E590&gt;'Inputs and Outputs Part A'!$B$4,H590-E590-'Inputs and Outputs Part A'!$B$4,0)</f>
        <v>0</v>
      </c>
      <c r="J590">
        <f>'Inputs and Outputs Part A'!$B$5*'Data Sheet B'!H590-'Inputs and Outputs Part A'!$B$6*'Data Sheet B'!I590</f>
        <v>4040</v>
      </c>
      <c r="L590" s="6">
        <v>588</v>
      </c>
      <c r="M590" t="s">
        <v>1100</v>
      </c>
      <c r="N590" s="7">
        <v>44392</v>
      </c>
      <c r="O590" s="2" t="s">
        <v>2</v>
      </c>
      <c r="P590" s="2">
        <v>2</v>
      </c>
      <c r="Q590" s="2">
        <v>101</v>
      </c>
      <c r="R590" s="2">
        <v>102</v>
      </c>
      <c r="S590" s="2">
        <f t="shared" si="46"/>
        <v>101</v>
      </c>
      <c r="T590" s="2">
        <f>IF(S590-P590&gt;'Inputs and Outputs Part A'!$B$4,S590-P590-'Inputs and Outputs Part A'!$B$4,0)</f>
        <v>0</v>
      </c>
      <c r="V590" s="6">
        <v>588</v>
      </c>
      <c r="W590" t="s">
        <v>1100</v>
      </c>
      <c r="X590" s="7">
        <v>44392</v>
      </c>
      <c r="Y590" s="2" t="s">
        <v>2</v>
      </c>
      <c r="Z590" s="2">
        <v>2</v>
      </c>
      <c r="AA590" s="2">
        <v>101</v>
      </c>
      <c r="AB590" s="2">
        <v>102</v>
      </c>
      <c r="AC590" s="2">
        <f t="shared" si="47"/>
        <v>101</v>
      </c>
      <c r="AD590" s="2">
        <f>IF(AC590-Z590&gt;'Inputs and Outputs Part A'!$B$4,AC590-Z590-'Inputs and Outputs Part A'!$B$4,0)</f>
        <v>0</v>
      </c>
      <c r="AE590" s="2"/>
      <c r="AF590" t="s">
        <v>1100</v>
      </c>
      <c r="AG590" s="7">
        <v>44392</v>
      </c>
      <c r="AH590" s="2" t="s">
        <v>2</v>
      </c>
      <c r="AI590" s="2">
        <v>2</v>
      </c>
      <c r="AJ590" s="2">
        <v>101</v>
      </c>
      <c r="AK590" s="2">
        <v>102</v>
      </c>
      <c r="AL590" s="2">
        <f t="shared" si="48"/>
        <v>101</v>
      </c>
      <c r="AM590" s="2">
        <f>IF(AL590-AI590&gt;'Inputs and Outputs Part A'!$B$4,AL590-AI590-'Inputs and Outputs Part A'!$B$4,0)</f>
        <v>0</v>
      </c>
      <c r="AN590" s="8"/>
      <c r="AO590" t="s">
        <v>1100</v>
      </c>
      <c r="AP590" s="7">
        <v>44392</v>
      </c>
      <c r="AQ590" s="2" t="s">
        <v>2</v>
      </c>
      <c r="AR590" s="2">
        <v>2</v>
      </c>
      <c r="AS590" s="2">
        <v>101</v>
      </c>
      <c r="AT590" s="2">
        <v>102</v>
      </c>
      <c r="AU590" s="2">
        <f t="shared" si="49"/>
        <v>101</v>
      </c>
      <c r="AV590" s="2">
        <f>IF(AU590-AR590&gt;'Inputs and Outputs Part A'!$B$4,AU590-AR590-'Inputs and Outputs Part A'!$B$4,0)</f>
        <v>0</v>
      </c>
      <c r="AW590" s="2"/>
    </row>
    <row r="591" spans="1:49" x14ac:dyDescent="0.3">
      <c r="A591" s="6">
        <v>589</v>
      </c>
      <c r="B591" t="s">
        <v>1101</v>
      </c>
      <c r="C591" s="7">
        <v>44393</v>
      </c>
      <c r="D591" s="2" t="s">
        <v>1</v>
      </c>
      <c r="E591" s="2">
        <v>3</v>
      </c>
      <c r="F591" s="2">
        <v>99</v>
      </c>
      <c r="G591" s="2">
        <v>101</v>
      </c>
      <c r="H591">
        <f t="shared" si="45"/>
        <v>99</v>
      </c>
      <c r="I591">
        <f>IF(H591-E591&gt;'Inputs and Outputs Part A'!$B$4,H591-E591-'Inputs and Outputs Part A'!$B$4,0)</f>
        <v>0</v>
      </c>
      <c r="J591">
        <f>'Inputs and Outputs Part A'!$B$5*'Data Sheet B'!H591-'Inputs and Outputs Part A'!$B$6*'Data Sheet B'!I591</f>
        <v>3960</v>
      </c>
      <c r="L591" s="6">
        <v>589</v>
      </c>
      <c r="M591" t="s">
        <v>1101</v>
      </c>
      <c r="N591" s="7">
        <v>44393</v>
      </c>
      <c r="O591" s="2" t="s">
        <v>1</v>
      </c>
      <c r="P591" s="2">
        <v>3</v>
      </c>
      <c r="Q591" s="2">
        <v>99</v>
      </c>
      <c r="R591" s="2">
        <v>102</v>
      </c>
      <c r="S591" s="2">
        <f t="shared" si="46"/>
        <v>99</v>
      </c>
      <c r="T591" s="2">
        <f>IF(S591-P591&gt;'Inputs and Outputs Part A'!$B$4,S591-P591-'Inputs and Outputs Part A'!$B$4,0)</f>
        <v>0</v>
      </c>
      <c r="V591" s="6">
        <v>589</v>
      </c>
      <c r="W591" t="s">
        <v>1101</v>
      </c>
      <c r="X591" s="7">
        <v>44393</v>
      </c>
      <c r="Y591" s="2" t="s">
        <v>1</v>
      </c>
      <c r="Z591" s="2">
        <v>3</v>
      </c>
      <c r="AA591" s="2">
        <v>99</v>
      </c>
      <c r="AB591" s="2">
        <v>102</v>
      </c>
      <c r="AC591" s="2">
        <f t="shared" si="47"/>
        <v>99</v>
      </c>
      <c r="AD591" s="2">
        <f>IF(AC591-Z591&gt;'Inputs and Outputs Part A'!$B$4,AC591-Z591-'Inputs and Outputs Part A'!$B$4,0)</f>
        <v>0</v>
      </c>
      <c r="AE591" s="2"/>
      <c r="AF591" t="s">
        <v>1101</v>
      </c>
      <c r="AG591" s="7">
        <v>44393</v>
      </c>
      <c r="AH591" s="2" t="s">
        <v>1</v>
      </c>
      <c r="AI591" s="2">
        <v>3</v>
      </c>
      <c r="AJ591" s="2">
        <v>99</v>
      </c>
      <c r="AK591" s="2">
        <v>102</v>
      </c>
      <c r="AL591" s="2">
        <f t="shared" si="48"/>
        <v>99</v>
      </c>
      <c r="AM591" s="2">
        <f>IF(AL591-AI591&gt;'Inputs and Outputs Part A'!$B$4,AL591-AI591-'Inputs and Outputs Part A'!$B$4,0)</f>
        <v>0</v>
      </c>
      <c r="AN591" s="8"/>
      <c r="AO591" t="s">
        <v>1101</v>
      </c>
      <c r="AP591" s="7">
        <v>44393</v>
      </c>
      <c r="AQ591" s="2" t="s">
        <v>1</v>
      </c>
      <c r="AR591" s="2">
        <v>3</v>
      </c>
      <c r="AS591" s="2">
        <v>99</v>
      </c>
      <c r="AT591" s="2">
        <v>102</v>
      </c>
      <c r="AU591" s="2">
        <f t="shared" si="49"/>
        <v>99</v>
      </c>
      <c r="AV591" s="2">
        <f>IF(AU591-AR591&gt;'Inputs and Outputs Part A'!$B$4,AU591-AR591-'Inputs and Outputs Part A'!$B$4,0)</f>
        <v>0</v>
      </c>
      <c r="AW591" s="2"/>
    </row>
    <row r="592" spans="1:49" x14ac:dyDescent="0.3">
      <c r="A592" s="6">
        <v>590</v>
      </c>
      <c r="B592" t="s">
        <v>1101</v>
      </c>
      <c r="C592" s="7">
        <v>44393</v>
      </c>
      <c r="D592" s="2" t="s">
        <v>3</v>
      </c>
      <c r="E592" s="2">
        <v>3</v>
      </c>
      <c r="F592" s="2">
        <v>103</v>
      </c>
      <c r="G592" s="2">
        <v>101</v>
      </c>
      <c r="H592">
        <f t="shared" si="45"/>
        <v>101</v>
      </c>
      <c r="I592">
        <f>IF(H592-E592&gt;'Inputs and Outputs Part A'!$B$4,H592-E592-'Inputs and Outputs Part A'!$B$4,0)</f>
        <v>0</v>
      </c>
      <c r="J592">
        <f>'Inputs and Outputs Part A'!$B$5*'Data Sheet B'!H592-'Inputs and Outputs Part A'!$B$6*'Data Sheet B'!I592</f>
        <v>4040</v>
      </c>
      <c r="L592" s="6">
        <v>590</v>
      </c>
      <c r="M592" t="s">
        <v>1101</v>
      </c>
      <c r="N592" s="7">
        <v>44393</v>
      </c>
      <c r="O592" s="2" t="s">
        <v>3</v>
      </c>
      <c r="P592" s="2">
        <v>3</v>
      </c>
      <c r="Q592" s="2">
        <v>103</v>
      </c>
      <c r="R592" s="2">
        <v>102</v>
      </c>
      <c r="S592" s="2">
        <f t="shared" si="46"/>
        <v>102</v>
      </c>
      <c r="T592" s="2">
        <f>IF(S592-P592&gt;'Inputs and Outputs Part A'!$B$4,S592-P592-'Inputs and Outputs Part A'!$B$4,0)</f>
        <v>0</v>
      </c>
      <c r="V592" s="6">
        <v>590</v>
      </c>
      <c r="W592" t="s">
        <v>1101</v>
      </c>
      <c r="X592" s="7">
        <v>44393</v>
      </c>
      <c r="Y592" s="2" t="s">
        <v>3</v>
      </c>
      <c r="Z592" s="2">
        <v>3</v>
      </c>
      <c r="AA592" s="2">
        <v>103</v>
      </c>
      <c r="AB592" s="2">
        <v>102</v>
      </c>
      <c r="AC592" s="2">
        <f t="shared" si="47"/>
        <v>102</v>
      </c>
      <c r="AD592" s="2">
        <f>IF(AC592-Z592&gt;'Inputs and Outputs Part A'!$B$4,AC592-Z592-'Inputs and Outputs Part A'!$B$4,0)</f>
        <v>0</v>
      </c>
      <c r="AE592" s="2"/>
      <c r="AF592" t="s">
        <v>1101</v>
      </c>
      <c r="AG592" s="7">
        <v>44393</v>
      </c>
      <c r="AH592" s="2" t="s">
        <v>3</v>
      </c>
      <c r="AI592" s="2">
        <v>3</v>
      </c>
      <c r="AJ592" s="2">
        <v>103</v>
      </c>
      <c r="AK592" s="2">
        <v>102</v>
      </c>
      <c r="AL592" s="2">
        <f t="shared" si="48"/>
        <v>102</v>
      </c>
      <c r="AM592" s="2">
        <f>IF(AL592-AI592&gt;'Inputs and Outputs Part A'!$B$4,AL592-AI592-'Inputs and Outputs Part A'!$B$4,0)</f>
        <v>0</v>
      </c>
      <c r="AN592" s="8"/>
      <c r="AO592" t="s">
        <v>1101</v>
      </c>
      <c r="AP592" s="7">
        <v>44393</v>
      </c>
      <c r="AQ592" s="2" t="s">
        <v>3</v>
      </c>
      <c r="AR592" s="2">
        <v>3</v>
      </c>
      <c r="AS592" s="2">
        <v>103</v>
      </c>
      <c r="AT592" s="2">
        <v>102</v>
      </c>
      <c r="AU592" s="2">
        <f t="shared" si="49"/>
        <v>102</v>
      </c>
      <c r="AV592" s="2">
        <f>IF(AU592-AR592&gt;'Inputs and Outputs Part A'!$B$4,AU592-AR592-'Inputs and Outputs Part A'!$B$4,0)</f>
        <v>0</v>
      </c>
      <c r="AW592" s="2"/>
    </row>
    <row r="593" spans="1:49" x14ac:dyDescent="0.3">
      <c r="A593" s="6">
        <v>591</v>
      </c>
      <c r="B593" t="s">
        <v>1101</v>
      </c>
      <c r="C593" s="7">
        <v>44393</v>
      </c>
      <c r="D593" s="2" t="s">
        <v>2</v>
      </c>
      <c r="E593" s="2">
        <v>2</v>
      </c>
      <c r="F593" s="2">
        <v>99</v>
      </c>
      <c r="G593" s="2">
        <v>101</v>
      </c>
      <c r="H593">
        <f t="shared" si="45"/>
        <v>99</v>
      </c>
      <c r="I593">
        <f>IF(H593-E593&gt;'Inputs and Outputs Part A'!$B$4,H593-E593-'Inputs and Outputs Part A'!$B$4,0)</f>
        <v>0</v>
      </c>
      <c r="J593">
        <f>'Inputs and Outputs Part A'!$B$5*'Data Sheet B'!H593-'Inputs and Outputs Part A'!$B$6*'Data Sheet B'!I593</f>
        <v>3960</v>
      </c>
      <c r="L593" s="6">
        <v>591</v>
      </c>
      <c r="M593" t="s">
        <v>1101</v>
      </c>
      <c r="N593" s="7">
        <v>44393</v>
      </c>
      <c r="O593" s="2" t="s">
        <v>2</v>
      </c>
      <c r="P593" s="2">
        <v>2</v>
      </c>
      <c r="Q593" s="2">
        <v>99</v>
      </c>
      <c r="R593" s="2">
        <v>102</v>
      </c>
      <c r="S593" s="2">
        <f t="shared" si="46"/>
        <v>99</v>
      </c>
      <c r="T593" s="2">
        <f>IF(S593-P593&gt;'Inputs and Outputs Part A'!$B$4,S593-P593-'Inputs and Outputs Part A'!$B$4,0)</f>
        <v>0</v>
      </c>
      <c r="V593" s="6">
        <v>591</v>
      </c>
      <c r="W593" t="s">
        <v>1101</v>
      </c>
      <c r="X593" s="7">
        <v>44393</v>
      </c>
      <c r="Y593" s="2" t="s">
        <v>2</v>
      </c>
      <c r="Z593" s="2">
        <v>2</v>
      </c>
      <c r="AA593" s="2">
        <v>99</v>
      </c>
      <c r="AB593" s="2">
        <v>102</v>
      </c>
      <c r="AC593" s="2">
        <f t="shared" si="47"/>
        <v>99</v>
      </c>
      <c r="AD593" s="2">
        <f>IF(AC593-Z593&gt;'Inputs and Outputs Part A'!$B$4,AC593-Z593-'Inputs and Outputs Part A'!$B$4,0)</f>
        <v>0</v>
      </c>
      <c r="AE593" s="2"/>
      <c r="AF593" t="s">
        <v>1101</v>
      </c>
      <c r="AG593" s="7">
        <v>44393</v>
      </c>
      <c r="AH593" s="2" t="s">
        <v>2</v>
      </c>
      <c r="AI593" s="2">
        <v>2</v>
      </c>
      <c r="AJ593" s="2">
        <v>99</v>
      </c>
      <c r="AK593" s="2">
        <v>102</v>
      </c>
      <c r="AL593" s="2">
        <f t="shared" si="48"/>
        <v>99</v>
      </c>
      <c r="AM593" s="2">
        <f>IF(AL593-AI593&gt;'Inputs and Outputs Part A'!$B$4,AL593-AI593-'Inputs and Outputs Part A'!$B$4,0)</f>
        <v>0</v>
      </c>
      <c r="AN593" s="8"/>
      <c r="AO593" t="s">
        <v>1101</v>
      </c>
      <c r="AP593" s="7">
        <v>44393</v>
      </c>
      <c r="AQ593" s="2" t="s">
        <v>2</v>
      </c>
      <c r="AR593" s="2">
        <v>2</v>
      </c>
      <c r="AS593" s="2">
        <v>99</v>
      </c>
      <c r="AT593" s="2">
        <v>102</v>
      </c>
      <c r="AU593" s="2">
        <f t="shared" si="49"/>
        <v>99</v>
      </c>
      <c r="AV593" s="2">
        <f>IF(AU593-AR593&gt;'Inputs and Outputs Part A'!$B$4,AU593-AR593-'Inputs and Outputs Part A'!$B$4,0)</f>
        <v>0</v>
      </c>
      <c r="AW593" s="2"/>
    </row>
    <row r="594" spans="1:49" x14ac:dyDescent="0.3">
      <c r="A594" s="6">
        <v>592</v>
      </c>
      <c r="B594" t="s">
        <v>1106</v>
      </c>
      <c r="C594" s="7">
        <v>44394</v>
      </c>
      <c r="D594" s="2" t="s">
        <v>1</v>
      </c>
      <c r="E594" s="2">
        <v>0</v>
      </c>
      <c r="F594" s="2">
        <v>107</v>
      </c>
      <c r="G594" s="2">
        <v>101</v>
      </c>
      <c r="H594">
        <f t="shared" si="45"/>
        <v>101</v>
      </c>
      <c r="I594">
        <f>IF(H594-E594&gt;'Inputs and Outputs Part A'!$B$4,H594-E594-'Inputs and Outputs Part A'!$B$4,0)</f>
        <v>1</v>
      </c>
      <c r="J594">
        <f>'Inputs and Outputs Part A'!$B$5*'Data Sheet B'!H594-'Inputs and Outputs Part A'!$B$6*'Data Sheet B'!I594</f>
        <v>3940</v>
      </c>
      <c r="L594" s="6">
        <v>592</v>
      </c>
      <c r="M594" t="s">
        <v>1106</v>
      </c>
      <c r="N594" s="7">
        <v>44394</v>
      </c>
      <c r="O594" s="2" t="s">
        <v>1</v>
      </c>
      <c r="P594" s="2">
        <v>0</v>
      </c>
      <c r="Q594" s="2">
        <v>107</v>
      </c>
      <c r="R594" s="2">
        <v>102</v>
      </c>
      <c r="S594" s="2">
        <f t="shared" si="46"/>
        <v>102</v>
      </c>
      <c r="T594" s="2">
        <f>IF(S594-P594&gt;'Inputs and Outputs Part A'!$B$4,S594-P594-'Inputs and Outputs Part A'!$B$4,0)</f>
        <v>2</v>
      </c>
      <c r="V594" s="6">
        <v>592</v>
      </c>
      <c r="W594" t="s">
        <v>1106</v>
      </c>
      <c r="X594" s="7">
        <v>44394</v>
      </c>
      <c r="Y594" s="2" t="s">
        <v>1</v>
      </c>
      <c r="Z594" s="2">
        <v>0</v>
      </c>
      <c r="AA594" s="2">
        <v>107</v>
      </c>
      <c r="AB594" s="2">
        <v>102</v>
      </c>
      <c r="AC594" s="2">
        <f t="shared" si="47"/>
        <v>102</v>
      </c>
      <c r="AD594" s="2">
        <f>IF(AC594-Z594&gt;'Inputs and Outputs Part A'!$B$4,AC594-Z594-'Inputs and Outputs Part A'!$B$4,0)</f>
        <v>2</v>
      </c>
      <c r="AE594" s="2"/>
      <c r="AF594" t="s">
        <v>1106</v>
      </c>
      <c r="AG594" s="7">
        <v>44394</v>
      </c>
      <c r="AH594" s="2" t="s">
        <v>1</v>
      </c>
      <c r="AI594" s="2">
        <v>0</v>
      </c>
      <c r="AJ594" s="2">
        <v>107</v>
      </c>
      <c r="AK594" s="2">
        <v>102</v>
      </c>
      <c r="AL594" s="2">
        <f t="shared" si="48"/>
        <v>102</v>
      </c>
      <c r="AM594" s="2">
        <f>IF(AL594-AI594&gt;'Inputs and Outputs Part A'!$B$4,AL594-AI594-'Inputs and Outputs Part A'!$B$4,0)</f>
        <v>2</v>
      </c>
      <c r="AN594" s="8"/>
      <c r="AO594" t="s">
        <v>1106</v>
      </c>
      <c r="AP594" s="7">
        <v>44394</v>
      </c>
      <c r="AQ594" s="2" t="s">
        <v>1</v>
      </c>
      <c r="AR594" s="2">
        <v>0</v>
      </c>
      <c r="AS594" s="2">
        <v>107</v>
      </c>
      <c r="AT594" s="2">
        <v>102</v>
      </c>
      <c r="AU594" s="2">
        <f t="shared" si="49"/>
        <v>102</v>
      </c>
      <c r="AV594" s="2">
        <f>IF(AU594-AR594&gt;'Inputs and Outputs Part A'!$B$4,AU594-AR594-'Inputs and Outputs Part A'!$B$4,0)</f>
        <v>2</v>
      </c>
      <c r="AW594" s="2"/>
    </row>
    <row r="595" spans="1:49" x14ac:dyDescent="0.3">
      <c r="A595" s="6">
        <v>593</v>
      </c>
      <c r="B595" t="s">
        <v>1106</v>
      </c>
      <c r="C595" s="7">
        <v>44394</v>
      </c>
      <c r="D595" s="2" t="s">
        <v>3</v>
      </c>
      <c r="E595" s="2">
        <v>1</v>
      </c>
      <c r="F595" s="2">
        <v>109</v>
      </c>
      <c r="G595" s="2">
        <v>101</v>
      </c>
      <c r="H595">
        <f t="shared" si="45"/>
        <v>101</v>
      </c>
      <c r="I595">
        <f>IF(H595-E595&gt;'Inputs and Outputs Part A'!$B$4,H595-E595-'Inputs and Outputs Part A'!$B$4,0)</f>
        <v>0</v>
      </c>
      <c r="J595">
        <f>'Inputs and Outputs Part A'!$B$5*'Data Sheet B'!H595-'Inputs and Outputs Part A'!$B$6*'Data Sheet B'!I595</f>
        <v>4040</v>
      </c>
      <c r="L595" s="6">
        <v>593</v>
      </c>
      <c r="M595" t="s">
        <v>1106</v>
      </c>
      <c r="N595" s="7">
        <v>44394</v>
      </c>
      <c r="O595" s="2" t="s">
        <v>3</v>
      </c>
      <c r="P595" s="2">
        <v>1</v>
      </c>
      <c r="Q595" s="2">
        <v>109</v>
      </c>
      <c r="R595" s="2">
        <v>102</v>
      </c>
      <c r="S595" s="2">
        <f t="shared" si="46"/>
        <v>102</v>
      </c>
      <c r="T595" s="2">
        <f>IF(S595-P595&gt;'Inputs and Outputs Part A'!$B$4,S595-P595-'Inputs and Outputs Part A'!$B$4,0)</f>
        <v>1</v>
      </c>
      <c r="V595" s="6">
        <v>593</v>
      </c>
      <c r="W595" t="s">
        <v>1106</v>
      </c>
      <c r="X595" s="7">
        <v>44394</v>
      </c>
      <c r="Y595" s="2" t="s">
        <v>3</v>
      </c>
      <c r="Z595" s="2">
        <v>1</v>
      </c>
      <c r="AA595" s="2">
        <v>109</v>
      </c>
      <c r="AB595" s="2">
        <v>102</v>
      </c>
      <c r="AC595" s="2">
        <f t="shared" si="47"/>
        <v>102</v>
      </c>
      <c r="AD595" s="2">
        <f>IF(AC595-Z595&gt;'Inputs and Outputs Part A'!$B$4,AC595-Z595-'Inputs and Outputs Part A'!$B$4,0)</f>
        <v>1</v>
      </c>
      <c r="AE595" s="2"/>
      <c r="AF595" t="s">
        <v>1106</v>
      </c>
      <c r="AG595" s="7">
        <v>44394</v>
      </c>
      <c r="AH595" s="2" t="s">
        <v>3</v>
      </c>
      <c r="AI595" s="2">
        <v>1</v>
      </c>
      <c r="AJ595" s="2">
        <v>109</v>
      </c>
      <c r="AK595" s="2">
        <v>102</v>
      </c>
      <c r="AL595" s="2">
        <f t="shared" si="48"/>
        <v>102</v>
      </c>
      <c r="AM595" s="2">
        <f>IF(AL595-AI595&gt;'Inputs and Outputs Part A'!$B$4,AL595-AI595-'Inputs and Outputs Part A'!$B$4,0)</f>
        <v>1</v>
      </c>
      <c r="AN595" s="8"/>
      <c r="AO595" t="s">
        <v>1106</v>
      </c>
      <c r="AP595" s="7">
        <v>44394</v>
      </c>
      <c r="AQ595" s="2" t="s">
        <v>3</v>
      </c>
      <c r="AR595" s="2">
        <v>1</v>
      </c>
      <c r="AS595" s="2">
        <v>109</v>
      </c>
      <c r="AT595" s="2">
        <v>102</v>
      </c>
      <c r="AU595" s="2">
        <f t="shared" si="49"/>
        <v>102</v>
      </c>
      <c r="AV595" s="2">
        <f>IF(AU595-AR595&gt;'Inputs and Outputs Part A'!$B$4,AU595-AR595-'Inputs and Outputs Part A'!$B$4,0)</f>
        <v>1</v>
      </c>
      <c r="AW595" s="2"/>
    </row>
    <row r="596" spans="1:49" x14ac:dyDescent="0.3">
      <c r="A596" s="6">
        <v>594</v>
      </c>
      <c r="B596" t="s">
        <v>1106</v>
      </c>
      <c r="C596" s="7">
        <v>44394</v>
      </c>
      <c r="D596" s="2" t="s">
        <v>2</v>
      </c>
      <c r="E596" s="2">
        <v>1</v>
      </c>
      <c r="F596" s="2">
        <v>109</v>
      </c>
      <c r="G596" s="2">
        <v>101</v>
      </c>
      <c r="H596">
        <f t="shared" si="45"/>
        <v>101</v>
      </c>
      <c r="I596">
        <f>IF(H596-E596&gt;'Inputs and Outputs Part A'!$B$4,H596-E596-'Inputs and Outputs Part A'!$B$4,0)</f>
        <v>0</v>
      </c>
      <c r="J596">
        <f>'Inputs and Outputs Part A'!$B$5*'Data Sheet B'!H596-'Inputs and Outputs Part A'!$B$6*'Data Sheet B'!I596</f>
        <v>4040</v>
      </c>
      <c r="L596" s="6">
        <v>594</v>
      </c>
      <c r="M596" t="s">
        <v>1106</v>
      </c>
      <c r="N596" s="7">
        <v>44394</v>
      </c>
      <c r="O596" s="2" t="s">
        <v>2</v>
      </c>
      <c r="P596" s="2">
        <v>1</v>
      </c>
      <c r="Q596" s="2">
        <v>109</v>
      </c>
      <c r="R596" s="2">
        <v>102</v>
      </c>
      <c r="S596" s="2">
        <f t="shared" si="46"/>
        <v>102</v>
      </c>
      <c r="T596" s="2">
        <f>IF(S596-P596&gt;'Inputs and Outputs Part A'!$B$4,S596-P596-'Inputs and Outputs Part A'!$B$4,0)</f>
        <v>1</v>
      </c>
      <c r="V596" s="6">
        <v>594</v>
      </c>
      <c r="W596" t="s">
        <v>1106</v>
      </c>
      <c r="X596" s="7">
        <v>44394</v>
      </c>
      <c r="Y596" s="2" t="s">
        <v>2</v>
      </c>
      <c r="Z596" s="2">
        <v>1</v>
      </c>
      <c r="AA596" s="2">
        <v>109</v>
      </c>
      <c r="AB596" s="2">
        <v>102</v>
      </c>
      <c r="AC596" s="2">
        <f t="shared" si="47"/>
        <v>102</v>
      </c>
      <c r="AD596" s="2">
        <f>IF(AC596-Z596&gt;'Inputs and Outputs Part A'!$B$4,AC596-Z596-'Inputs and Outputs Part A'!$B$4,0)</f>
        <v>1</v>
      </c>
      <c r="AE596" s="2"/>
      <c r="AF596" t="s">
        <v>1106</v>
      </c>
      <c r="AG596" s="7">
        <v>44394</v>
      </c>
      <c r="AH596" s="2" t="s">
        <v>2</v>
      </c>
      <c r="AI596" s="2">
        <v>1</v>
      </c>
      <c r="AJ596" s="2">
        <v>109</v>
      </c>
      <c r="AK596" s="2">
        <v>102</v>
      </c>
      <c r="AL596" s="2">
        <f t="shared" si="48"/>
        <v>102</v>
      </c>
      <c r="AM596" s="2">
        <f>IF(AL596-AI596&gt;'Inputs and Outputs Part A'!$B$4,AL596-AI596-'Inputs and Outputs Part A'!$B$4,0)</f>
        <v>1</v>
      </c>
      <c r="AN596" s="8"/>
      <c r="AO596" t="s">
        <v>1106</v>
      </c>
      <c r="AP596" s="7">
        <v>44394</v>
      </c>
      <c r="AQ596" s="2" t="s">
        <v>2</v>
      </c>
      <c r="AR596" s="2">
        <v>1</v>
      </c>
      <c r="AS596" s="2">
        <v>109</v>
      </c>
      <c r="AT596" s="2">
        <v>102</v>
      </c>
      <c r="AU596" s="2">
        <f t="shared" si="49"/>
        <v>102</v>
      </c>
      <c r="AV596" s="2">
        <f>IF(AU596-AR596&gt;'Inputs and Outputs Part A'!$B$4,AU596-AR596-'Inputs and Outputs Part A'!$B$4,0)</f>
        <v>1</v>
      </c>
      <c r="AW596" s="2"/>
    </row>
    <row r="597" spans="1:49" x14ac:dyDescent="0.3">
      <c r="A597" s="6">
        <v>595</v>
      </c>
      <c r="B597" t="s">
        <v>1105</v>
      </c>
      <c r="C597" s="7">
        <v>44395</v>
      </c>
      <c r="D597" s="2" t="s">
        <v>1</v>
      </c>
      <c r="E597" s="2">
        <v>5</v>
      </c>
      <c r="F597" s="2">
        <v>109</v>
      </c>
      <c r="G597" s="2">
        <v>101</v>
      </c>
      <c r="H597">
        <f t="shared" si="45"/>
        <v>101</v>
      </c>
      <c r="I597">
        <f>IF(H597-E597&gt;'Inputs and Outputs Part A'!$B$4,H597-E597-'Inputs and Outputs Part A'!$B$4,0)</f>
        <v>0</v>
      </c>
      <c r="J597">
        <f>'Inputs and Outputs Part A'!$B$5*'Data Sheet B'!H597-'Inputs and Outputs Part A'!$B$6*'Data Sheet B'!I597</f>
        <v>4040</v>
      </c>
      <c r="L597" s="6">
        <v>595</v>
      </c>
      <c r="M597" t="s">
        <v>1105</v>
      </c>
      <c r="N597" s="7">
        <v>44395</v>
      </c>
      <c r="O597" s="2" t="s">
        <v>1</v>
      </c>
      <c r="P597" s="2">
        <v>5</v>
      </c>
      <c r="Q597" s="2">
        <v>109</v>
      </c>
      <c r="R597" s="2">
        <v>102</v>
      </c>
      <c r="S597" s="2">
        <f t="shared" si="46"/>
        <v>102</v>
      </c>
      <c r="T597" s="2">
        <f>IF(S597-P597&gt;'Inputs and Outputs Part A'!$B$4,S597-P597-'Inputs and Outputs Part A'!$B$4,0)</f>
        <v>0</v>
      </c>
      <c r="V597" s="6">
        <v>595</v>
      </c>
      <c r="W597" t="s">
        <v>1105</v>
      </c>
      <c r="X597" s="7">
        <v>44395</v>
      </c>
      <c r="Y597" s="2" t="s">
        <v>1</v>
      </c>
      <c r="Z597" s="2">
        <v>5</v>
      </c>
      <c r="AA597" s="2">
        <v>109</v>
      </c>
      <c r="AB597" s="2">
        <v>102</v>
      </c>
      <c r="AC597" s="2">
        <f t="shared" si="47"/>
        <v>102</v>
      </c>
      <c r="AD597" s="2">
        <f>IF(AC597-Z597&gt;'Inputs and Outputs Part A'!$B$4,AC597-Z597-'Inputs and Outputs Part A'!$B$4,0)</f>
        <v>0</v>
      </c>
      <c r="AE597" s="2"/>
      <c r="AF597" t="s">
        <v>1105</v>
      </c>
      <c r="AG597" s="7">
        <v>44395</v>
      </c>
      <c r="AH597" s="2" t="s">
        <v>1</v>
      </c>
      <c r="AI597" s="2">
        <v>5</v>
      </c>
      <c r="AJ597" s="2">
        <v>109</v>
      </c>
      <c r="AK597" s="2">
        <v>102</v>
      </c>
      <c r="AL597" s="2">
        <f t="shared" si="48"/>
        <v>102</v>
      </c>
      <c r="AM597" s="2">
        <f>IF(AL597-AI597&gt;'Inputs and Outputs Part A'!$B$4,AL597-AI597-'Inputs and Outputs Part A'!$B$4,0)</f>
        <v>0</v>
      </c>
      <c r="AN597" s="8"/>
      <c r="AO597" t="s">
        <v>1105</v>
      </c>
      <c r="AP597" s="7">
        <v>44395</v>
      </c>
      <c r="AQ597" s="2" t="s">
        <v>1</v>
      </c>
      <c r="AR597" s="2">
        <v>5</v>
      </c>
      <c r="AS597" s="2">
        <v>109</v>
      </c>
      <c r="AT597" s="2">
        <v>102</v>
      </c>
      <c r="AU597" s="2">
        <f t="shared" si="49"/>
        <v>102</v>
      </c>
      <c r="AV597" s="2">
        <f>IF(AU597-AR597&gt;'Inputs and Outputs Part A'!$B$4,AU597-AR597-'Inputs and Outputs Part A'!$B$4,0)</f>
        <v>0</v>
      </c>
      <c r="AW597" s="2"/>
    </row>
    <row r="598" spans="1:49" x14ac:dyDescent="0.3">
      <c r="A598" s="6">
        <v>596</v>
      </c>
      <c r="B598" t="s">
        <v>1105</v>
      </c>
      <c r="C598" s="7">
        <v>44395</v>
      </c>
      <c r="D598" s="2" t="s">
        <v>3</v>
      </c>
      <c r="E598" s="2">
        <v>2</v>
      </c>
      <c r="F598" s="2">
        <v>107</v>
      </c>
      <c r="G598" s="2">
        <v>101</v>
      </c>
      <c r="H598">
        <f t="shared" si="45"/>
        <v>101</v>
      </c>
      <c r="I598">
        <f>IF(H598-E598&gt;'Inputs and Outputs Part A'!$B$4,H598-E598-'Inputs and Outputs Part A'!$B$4,0)</f>
        <v>0</v>
      </c>
      <c r="J598">
        <f>'Inputs and Outputs Part A'!$B$5*'Data Sheet B'!H598-'Inputs and Outputs Part A'!$B$6*'Data Sheet B'!I598</f>
        <v>4040</v>
      </c>
      <c r="L598" s="6">
        <v>596</v>
      </c>
      <c r="M598" t="s">
        <v>1105</v>
      </c>
      <c r="N598" s="7">
        <v>44395</v>
      </c>
      <c r="O598" s="2" t="s">
        <v>3</v>
      </c>
      <c r="P598" s="2">
        <v>2</v>
      </c>
      <c r="Q598" s="2">
        <v>107</v>
      </c>
      <c r="R598" s="2">
        <v>102</v>
      </c>
      <c r="S598" s="2">
        <f t="shared" si="46"/>
        <v>102</v>
      </c>
      <c r="T598" s="2">
        <f>IF(S598-P598&gt;'Inputs and Outputs Part A'!$B$4,S598-P598-'Inputs and Outputs Part A'!$B$4,0)</f>
        <v>0</v>
      </c>
      <c r="V598" s="6">
        <v>596</v>
      </c>
      <c r="W598" t="s">
        <v>1105</v>
      </c>
      <c r="X598" s="7">
        <v>44395</v>
      </c>
      <c r="Y598" s="2" t="s">
        <v>3</v>
      </c>
      <c r="Z598" s="2">
        <v>2</v>
      </c>
      <c r="AA598" s="2">
        <v>107</v>
      </c>
      <c r="AB598" s="2">
        <v>102</v>
      </c>
      <c r="AC598" s="2">
        <f t="shared" si="47"/>
        <v>102</v>
      </c>
      <c r="AD598" s="2">
        <f>IF(AC598-Z598&gt;'Inputs and Outputs Part A'!$B$4,AC598-Z598-'Inputs and Outputs Part A'!$B$4,0)</f>
        <v>0</v>
      </c>
      <c r="AE598" s="2"/>
      <c r="AF598" t="s">
        <v>1105</v>
      </c>
      <c r="AG598" s="7">
        <v>44395</v>
      </c>
      <c r="AH598" s="2" t="s">
        <v>3</v>
      </c>
      <c r="AI598" s="2">
        <v>2</v>
      </c>
      <c r="AJ598" s="2">
        <v>107</v>
      </c>
      <c r="AK598" s="2">
        <v>102</v>
      </c>
      <c r="AL598" s="2">
        <f t="shared" si="48"/>
        <v>102</v>
      </c>
      <c r="AM598" s="2">
        <f>IF(AL598-AI598&gt;'Inputs and Outputs Part A'!$B$4,AL598-AI598-'Inputs and Outputs Part A'!$B$4,0)</f>
        <v>0</v>
      </c>
      <c r="AN598" s="8"/>
      <c r="AO598" t="s">
        <v>1105</v>
      </c>
      <c r="AP598" s="7">
        <v>44395</v>
      </c>
      <c r="AQ598" s="2" t="s">
        <v>3</v>
      </c>
      <c r="AR598" s="2">
        <v>2</v>
      </c>
      <c r="AS598" s="2">
        <v>107</v>
      </c>
      <c r="AT598" s="2">
        <v>102</v>
      </c>
      <c r="AU598" s="2">
        <f t="shared" si="49"/>
        <v>102</v>
      </c>
      <c r="AV598" s="2">
        <f>IF(AU598-AR598&gt;'Inputs and Outputs Part A'!$B$4,AU598-AR598-'Inputs and Outputs Part A'!$B$4,0)</f>
        <v>0</v>
      </c>
      <c r="AW598" s="2"/>
    </row>
    <row r="599" spans="1:49" x14ac:dyDescent="0.3">
      <c r="A599" s="6">
        <v>597</v>
      </c>
      <c r="B599" t="s">
        <v>1105</v>
      </c>
      <c r="C599" s="7">
        <v>44395</v>
      </c>
      <c r="D599" s="2" t="s">
        <v>2</v>
      </c>
      <c r="E599" s="2">
        <v>1</v>
      </c>
      <c r="F599" s="2">
        <v>101</v>
      </c>
      <c r="G599" s="2">
        <v>101</v>
      </c>
      <c r="H599">
        <f t="shared" si="45"/>
        <v>101</v>
      </c>
      <c r="I599">
        <f>IF(H599-E599&gt;'Inputs and Outputs Part A'!$B$4,H599-E599-'Inputs and Outputs Part A'!$B$4,0)</f>
        <v>0</v>
      </c>
      <c r="J599">
        <f>'Inputs and Outputs Part A'!$B$5*'Data Sheet B'!H599-'Inputs and Outputs Part A'!$B$6*'Data Sheet B'!I599</f>
        <v>4040</v>
      </c>
      <c r="L599" s="6">
        <v>597</v>
      </c>
      <c r="M599" t="s">
        <v>1105</v>
      </c>
      <c r="N599" s="7">
        <v>44395</v>
      </c>
      <c r="O599" s="2" t="s">
        <v>2</v>
      </c>
      <c r="P599" s="2">
        <v>1</v>
      </c>
      <c r="Q599" s="2">
        <v>101</v>
      </c>
      <c r="R599" s="2">
        <v>102</v>
      </c>
      <c r="S599" s="2">
        <f t="shared" si="46"/>
        <v>101</v>
      </c>
      <c r="T599" s="2">
        <f>IF(S599-P599&gt;'Inputs and Outputs Part A'!$B$4,S599-P599-'Inputs and Outputs Part A'!$B$4,0)</f>
        <v>0</v>
      </c>
      <c r="V599" s="6">
        <v>597</v>
      </c>
      <c r="W599" t="s">
        <v>1105</v>
      </c>
      <c r="X599" s="7">
        <v>44395</v>
      </c>
      <c r="Y599" s="2" t="s">
        <v>2</v>
      </c>
      <c r="Z599" s="2">
        <v>1</v>
      </c>
      <c r="AA599" s="2">
        <v>101</v>
      </c>
      <c r="AB599" s="2">
        <v>102</v>
      </c>
      <c r="AC599" s="2">
        <f t="shared" si="47"/>
        <v>101</v>
      </c>
      <c r="AD599" s="2">
        <f>IF(AC599-Z599&gt;'Inputs and Outputs Part A'!$B$4,AC599-Z599-'Inputs and Outputs Part A'!$B$4,0)</f>
        <v>0</v>
      </c>
      <c r="AE599" s="2"/>
      <c r="AF599" t="s">
        <v>1105</v>
      </c>
      <c r="AG599" s="7">
        <v>44395</v>
      </c>
      <c r="AH599" s="2" t="s">
        <v>2</v>
      </c>
      <c r="AI599" s="2">
        <v>1</v>
      </c>
      <c r="AJ599" s="2">
        <v>101</v>
      </c>
      <c r="AK599" s="2">
        <v>102</v>
      </c>
      <c r="AL599" s="2">
        <f t="shared" si="48"/>
        <v>101</v>
      </c>
      <c r="AM599" s="2">
        <f>IF(AL599-AI599&gt;'Inputs and Outputs Part A'!$B$4,AL599-AI599-'Inputs and Outputs Part A'!$B$4,0)</f>
        <v>0</v>
      </c>
      <c r="AN599" s="8"/>
      <c r="AO599" t="s">
        <v>1105</v>
      </c>
      <c r="AP599" s="7">
        <v>44395</v>
      </c>
      <c r="AQ599" s="2" t="s">
        <v>2</v>
      </c>
      <c r="AR599" s="2">
        <v>1</v>
      </c>
      <c r="AS599" s="2">
        <v>101</v>
      </c>
      <c r="AT599" s="2">
        <v>102</v>
      </c>
      <c r="AU599" s="2">
        <f t="shared" si="49"/>
        <v>101</v>
      </c>
      <c r="AV599" s="2">
        <f>IF(AU599-AR599&gt;'Inputs and Outputs Part A'!$B$4,AU599-AR599-'Inputs and Outputs Part A'!$B$4,0)</f>
        <v>0</v>
      </c>
      <c r="AW599" s="2"/>
    </row>
    <row r="600" spans="1:49" x14ac:dyDescent="0.3">
      <c r="A600" s="6">
        <v>598</v>
      </c>
      <c r="B600" t="s">
        <v>1104</v>
      </c>
      <c r="C600" s="7">
        <v>44396</v>
      </c>
      <c r="D600" s="2" t="s">
        <v>1</v>
      </c>
      <c r="E600" s="2">
        <v>1</v>
      </c>
      <c r="F600" s="2">
        <v>93</v>
      </c>
      <c r="G600" s="2">
        <v>101</v>
      </c>
      <c r="H600">
        <f t="shared" si="45"/>
        <v>93</v>
      </c>
      <c r="I600">
        <f>IF(H600-E600&gt;'Inputs and Outputs Part A'!$B$4,H600-E600-'Inputs and Outputs Part A'!$B$4,0)</f>
        <v>0</v>
      </c>
      <c r="J600">
        <f>'Inputs and Outputs Part A'!$B$5*'Data Sheet B'!H600-'Inputs and Outputs Part A'!$B$6*'Data Sheet B'!I600</f>
        <v>3720</v>
      </c>
      <c r="L600" s="6">
        <v>598</v>
      </c>
      <c r="M600" t="s">
        <v>1104</v>
      </c>
      <c r="N600" s="7">
        <v>44396</v>
      </c>
      <c r="O600" s="2" t="s">
        <v>1</v>
      </c>
      <c r="P600" s="2">
        <v>1</v>
      </c>
      <c r="Q600" s="2">
        <v>93</v>
      </c>
      <c r="R600" s="2">
        <v>102</v>
      </c>
      <c r="S600" s="2">
        <f t="shared" si="46"/>
        <v>93</v>
      </c>
      <c r="T600" s="2">
        <f>IF(S600-P600&gt;'Inputs and Outputs Part A'!$B$4,S600-P600-'Inputs and Outputs Part A'!$B$4,0)</f>
        <v>0</v>
      </c>
      <c r="V600" s="6">
        <v>598</v>
      </c>
      <c r="W600" t="s">
        <v>1104</v>
      </c>
      <c r="X600" s="7">
        <v>44396</v>
      </c>
      <c r="Y600" s="2" t="s">
        <v>1</v>
      </c>
      <c r="Z600" s="2">
        <v>1</v>
      </c>
      <c r="AA600" s="2">
        <v>93</v>
      </c>
      <c r="AB600" s="2">
        <v>102</v>
      </c>
      <c r="AC600" s="2">
        <f t="shared" si="47"/>
        <v>93</v>
      </c>
      <c r="AD600" s="2">
        <f>IF(AC600-Z600&gt;'Inputs and Outputs Part A'!$B$4,AC600-Z600-'Inputs and Outputs Part A'!$B$4,0)</f>
        <v>0</v>
      </c>
      <c r="AE600" s="2"/>
      <c r="AF600" t="s">
        <v>1104</v>
      </c>
      <c r="AG600" s="7">
        <v>44396</v>
      </c>
      <c r="AH600" s="2" t="s">
        <v>1</v>
      </c>
      <c r="AI600" s="2">
        <v>1</v>
      </c>
      <c r="AJ600" s="2">
        <v>93</v>
      </c>
      <c r="AK600" s="2">
        <v>102</v>
      </c>
      <c r="AL600" s="2">
        <f t="shared" si="48"/>
        <v>93</v>
      </c>
      <c r="AM600" s="2">
        <f>IF(AL600-AI600&gt;'Inputs and Outputs Part A'!$B$4,AL600-AI600-'Inputs and Outputs Part A'!$B$4,0)</f>
        <v>0</v>
      </c>
      <c r="AN600" s="8"/>
      <c r="AO600" t="s">
        <v>1104</v>
      </c>
      <c r="AP600" s="7">
        <v>44396</v>
      </c>
      <c r="AQ600" s="2" t="s">
        <v>1</v>
      </c>
      <c r="AR600" s="2">
        <v>1</v>
      </c>
      <c r="AS600" s="2">
        <v>93</v>
      </c>
      <c r="AT600" s="2">
        <v>102</v>
      </c>
      <c r="AU600" s="2">
        <f t="shared" si="49"/>
        <v>93</v>
      </c>
      <c r="AV600" s="2">
        <f>IF(AU600-AR600&gt;'Inputs and Outputs Part A'!$B$4,AU600-AR600-'Inputs and Outputs Part A'!$B$4,0)</f>
        <v>0</v>
      </c>
      <c r="AW600" s="2"/>
    </row>
    <row r="601" spans="1:49" x14ac:dyDescent="0.3">
      <c r="A601" s="6">
        <v>599</v>
      </c>
      <c r="B601" t="s">
        <v>1104</v>
      </c>
      <c r="C601" s="7">
        <v>44396</v>
      </c>
      <c r="D601" s="2" t="s">
        <v>3</v>
      </c>
      <c r="E601" s="2">
        <v>0</v>
      </c>
      <c r="F601" s="2">
        <v>101</v>
      </c>
      <c r="G601" s="2">
        <v>101</v>
      </c>
      <c r="H601">
        <f t="shared" si="45"/>
        <v>101</v>
      </c>
      <c r="I601">
        <f>IF(H601-E601&gt;'Inputs and Outputs Part A'!$B$4,H601-E601-'Inputs and Outputs Part A'!$B$4,0)</f>
        <v>1</v>
      </c>
      <c r="J601">
        <f>'Inputs and Outputs Part A'!$B$5*'Data Sheet B'!H601-'Inputs and Outputs Part A'!$B$6*'Data Sheet B'!I601</f>
        <v>3940</v>
      </c>
      <c r="L601" s="6">
        <v>599</v>
      </c>
      <c r="M601" t="s">
        <v>1104</v>
      </c>
      <c r="N601" s="7">
        <v>44396</v>
      </c>
      <c r="O601" s="2" t="s">
        <v>3</v>
      </c>
      <c r="P601" s="2">
        <v>0</v>
      </c>
      <c r="Q601" s="2">
        <v>101</v>
      </c>
      <c r="R601" s="2">
        <v>102</v>
      </c>
      <c r="S601" s="2">
        <f t="shared" si="46"/>
        <v>101</v>
      </c>
      <c r="T601" s="2">
        <f>IF(S601-P601&gt;'Inputs and Outputs Part A'!$B$4,S601-P601-'Inputs and Outputs Part A'!$B$4,0)</f>
        <v>1</v>
      </c>
      <c r="V601" s="6">
        <v>599</v>
      </c>
      <c r="W601" t="s">
        <v>1104</v>
      </c>
      <c r="X601" s="7">
        <v>44396</v>
      </c>
      <c r="Y601" s="2" t="s">
        <v>3</v>
      </c>
      <c r="Z601" s="2">
        <v>0</v>
      </c>
      <c r="AA601" s="2">
        <v>101</v>
      </c>
      <c r="AB601" s="2">
        <v>102</v>
      </c>
      <c r="AC601" s="2">
        <f t="shared" si="47"/>
        <v>101</v>
      </c>
      <c r="AD601" s="2">
        <f>IF(AC601-Z601&gt;'Inputs and Outputs Part A'!$B$4,AC601-Z601-'Inputs and Outputs Part A'!$B$4,0)</f>
        <v>1</v>
      </c>
      <c r="AE601" s="2"/>
      <c r="AF601" t="s">
        <v>1104</v>
      </c>
      <c r="AG601" s="7">
        <v>44396</v>
      </c>
      <c r="AH601" s="2" t="s">
        <v>3</v>
      </c>
      <c r="AI601" s="2">
        <v>0</v>
      </c>
      <c r="AJ601" s="2">
        <v>101</v>
      </c>
      <c r="AK601" s="2">
        <v>102</v>
      </c>
      <c r="AL601" s="2">
        <f t="shared" si="48"/>
        <v>101</v>
      </c>
      <c r="AM601" s="2">
        <f>IF(AL601-AI601&gt;'Inputs and Outputs Part A'!$B$4,AL601-AI601-'Inputs and Outputs Part A'!$B$4,0)</f>
        <v>1</v>
      </c>
      <c r="AN601" s="8"/>
      <c r="AO601" t="s">
        <v>1104</v>
      </c>
      <c r="AP601" s="7">
        <v>44396</v>
      </c>
      <c r="AQ601" s="2" t="s">
        <v>3</v>
      </c>
      <c r="AR601" s="2">
        <v>0</v>
      </c>
      <c r="AS601" s="2">
        <v>101</v>
      </c>
      <c r="AT601" s="2">
        <v>102</v>
      </c>
      <c r="AU601" s="2">
        <f t="shared" si="49"/>
        <v>101</v>
      </c>
      <c r="AV601" s="2">
        <f>IF(AU601-AR601&gt;'Inputs and Outputs Part A'!$B$4,AU601-AR601-'Inputs and Outputs Part A'!$B$4,0)</f>
        <v>1</v>
      </c>
      <c r="AW601" s="2"/>
    </row>
    <row r="602" spans="1:49" x14ac:dyDescent="0.3">
      <c r="A602" s="6">
        <v>600</v>
      </c>
      <c r="B602" t="s">
        <v>1104</v>
      </c>
      <c r="C602" s="7">
        <v>44396</v>
      </c>
      <c r="D602" s="2" t="s">
        <v>2</v>
      </c>
      <c r="E602" s="2">
        <v>2</v>
      </c>
      <c r="F602" s="2">
        <v>109</v>
      </c>
      <c r="G602" s="2">
        <v>101</v>
      </c>
      <c r="H602">
        <f t="shared" si="45"/>
        <v>101</v>
      </c>
      <c r="I602">
        <f>IF(H602-E602&gt;'Inputs and Outputs Part A'!$B$4,H602-E602-'Inputs and Outputs Part A'!$B$4,0)</f>
        <v>0</v>
      </c>
      <c r="J602">
        <f>'Inputs and Outputs Part A'!$B$5*'Data Sheet B'!H602-'Inputs and Outputs Part A'!$B$6*'Data Sheet B'!I602</f>
        <v>4040</v>
      </c>
      <c r="L602" s="6">
        <v>600</v>
      </c>
      <c r="M602" t="s">
        <v>1104</v>
      </c>
      <c r="N602" s="7">
        <v>44396</v>
      </c>
      <c r="O602" s="2" t="s">
        <v>2</v>
      </c>
      <c r="P602" s="2">
        <v>2</v>
      </c>
      <c r="Q602" s="2">
        <v>109</v>
      </c>
      <c r="R602" s="2">
        <v>102</v>
      </c>
      <c r="S602" s="2">
        <f t="shared" si="46"/>
        <v>102</v>
      </c>
      <c r="T602" s="2">
        <f>IF(S602-P602&gt;'Inputs and Outputs Part A'!$B$4,S602-P602-'Inputs and Outputs Part A'!$B$4,0)</f>
        <v>0</v>
      </c>
      <c r="V602" s="6">
        <v>600</v>
      </c>
      <c r="W602" t="s">
        <v>1104</v>
      </c>
      <c r="X602" s="7">
        <v>44396</v>
      </c>
      <c r="Y602" s="2" t="s">
        <v>2</v>
      </c>
      <c r="Z602" s="2">
        <v>2</v>
      </c>
      <c r="AA602" s="2">
        <v>109</v>
      </c>
      <c r="AB602" s="2">
        <v>102</v>
      </c>
      <c r="AC602" s="2">
        <f t="shared" si="47"/>
        <v>102</v>
      </c>
      <c r="AD602" s="2">
        <f>IF(AC602-Z602&gt;'Inputs and Outputs Part A'!$B$4,AC602-Z602-'Inputs and Outputs Part A'!$B$4,0)</f>
        <v>0</v>
      </c>
      <c r="AE602" s="2"/>
      <c r="AF602" t="s">
        <v>1104</v>
      </c>
      <c r="AG602" s="7">
        <v>44396</v>
      </c>
      <c r="AH602" s="2" t="s">
        <v>2</v>
      </c>
      <c r="AI602" s="2">
        <v>2</v>
      </c>
      <c r="AJ602" s="2">
        <v>109</v>
      </c>
      <c r="AK602" s="2">
        <v>102</v>
      </c>
      <c r="AL602" s="2">
        <f t="shared" si="48"/>
        <v>102</v>
      </c>
      <c r="AM602" s="2">
        <f>IF(AL602-AI602&gt;'Inputs and Outputs Part A'!$B$4,AL602-AI602-'Inputs and Outputs Part A'!$B$4,0)</f>
        <v>0</v>
      </c>
      <c r="AN602" s="8"/>
      <c r="AO602" t="s">
        <v>1104</v>
      </c>
      <c r="AP602" s="7">
        <v>44396</v>
      </c>
      <c r="AQ602" s="2" t="s">
        <v>2</v>
      </c>
      <c r="AR602" s="2">
        <v>2</v>
      </c>
      <c r="AS602" s="2">
        <v>109</v>
      </c>
      <c r="AT602" s="2">
        <v>102</v>
      </c>
      <c r="AU602" s="2">
        <f t="shared" si="49"/>
        <v>102</v>
      </c>
      <c r="AV602" s="2">
        <f>IF(AU602-AR602&gt;'Inputs and Outputs Part A'!$B$4,AU602-AR602-'Inputs and Outputs Part A'!$B$4,0)</f>
        <v>0</v>
      </c>
      <c r="AW602" s="2"/>
    </row>
    <row r="603" spans="1:49" x14ac:dyDescent="0.3">
      <c r="A603" s="6">
        <v>601</v>
      </c>
      <c r="B603" t="s">
        <v>1103</v>
      </c>
      <c r="C603" s="7">
        <v>44397</v>
      </c>
      <c r="D603" s="2" t="s">
        <v>1</v>
      </c>
      <c r="E603" s="2">
        <v>3</v>
      </c>
      <c r="F603" s="2">
        <v>107</v>
      </c>
      <c r="G603" s="2">
        <v>101</v>
      </c>
      <c r="H603">
        <f t="shared" si="45"/>
        <v>101</v>
      </c>
      <c r="I603">
        <f>IF(H603-E603&gt;'Inputs and Outputs Part A'!$B$4,H603-E603-'Inputs and Outputs Part A'!$B$4,0)</f>
        <v>0</v>
      </c>
      <c r="J603">
        <f>'Inputs and Outputs Part A'!$B$5*'Data Sheet B'!H603-'Inputs and Outputs Part A'!$B$6*'Data Sheet B'!I603</f>
        <v>4040</v>
      </c>
      <c r="L603" s="6">
        <v>601</v>
      </c>
      <c r="M603" t="s">
        <v>1103</v>
      </c>
      <c r="N603" s="7">
        <v>44397</v>
      </c>
      <c r="O603" s="2" t="s">
        <v>1</v>
      </c>
      <c r="P603" s="2">
        <v>3</v>
      </c>
      <c r="Q603" s="2">
        <v>107</v>
      </c>
      <c r="R603" s="2">
        <v>102</v>
      </c>
      <c r="S603" s="2">
        <f t="shared" si="46"/>
        <v>102</v>
      </c>
      <c r="T603" s="2">
        <f>IF(S603-P603&gt;'Inputs and Outputs Part A'!$B$4,S603-P603-'Inputs and Outputs Part A'!$B$4,0)</f>
        <v>0</v>
      </c>
      <c r="V603" s="6">
        <v>601</v>
      </c>
      <c r="W603" t="s">
        <v>1103</v>
      </c>
      <c r="X603" s="7">
        <v>44397</v>
      </c>
      <c r="Y603" s="2" t="s">
        <v>1</v>
      </c>
      <c r="Z603" s="2">
        <v>3</v>
      </c>
      <c r="AA603" s="2">
        <v>107</v>
      </c>
      <c r="AB603" s="2">
        <v>102</v>
      </c>
      <c r="AC603" s="2">
        <f t="shared" si="47"/>
        <v>102</v>
      </c>
      <c r="AD603" s="2">
        <f>IF(AC603-Z603&gt;'Inputs and Outputs Part A'!$B$4,AC603-Z603-'Inputs and Outputs Part A'!$B$4,0)</f>
        <v>0</v>
      </c>
      <c r="AE603" s="2"/>
      <c r="AF603" t="s">
        <v>1103</v>
      </c>
      <c r="AG603" s="7">
        <v>44397</v>
      </c>
      <c r="AH603" s="2" t="s">
        <v>1</v>
      </c>
      <c r="AI603" s="2">
        <v>3</v>
      </c>
      <c r="AJ603" s="2">
        <v>107</v>
      </c>
      <c r="AK603" s="2">
        <v>102</v>
      </c>
      <c r="AL603" s="2">
        <f t="shared" si="48"/>
        <v>102</v>
      </c>
      <c r="AM603" s="2">
        <f>IF(AL603-AI603&gt;'Inputs and Outputs Part A'!$B$4,AL603-AI603-'Inputs and Outputs Part A'!$B$4,0)</f>
        <v>0</v>
      </c>
      <c r="AN603" s="8"/>
      <c r="AO603" t="s">
        <v>1103</v>
      </c>
      <c r="AP603" s="7">
        <v>44397</v>
      </c>
      <c r="AQ603" s="2" t="s">
        <v>1</v>
      </c>
      <c r="AR603" s="2">
        <v>3</v>
      </c>
      <c r="AS603" s="2">
        <v>107</v>
      </c>
      <c r="AT603" s="2">
        <v>102</v>
      </c>
      <c r="AU603" s="2">
        <f t="shared" si="49"/>
        <v>102</v>
      </c>
      <c r="AV603" s="2">
        <f>IF(AU603-AR603&gt;'Inputs and Outputs Part A'!$B$4,AU603-AR603-'Inputs and Outputs Part A'!$B$4,0)</f>
        <v>0</v>
      </c>
      <c r="AW603" s="2"/>
    </row>
    <row r="604" spans="1:49" x14ac:dyDescent="0.3">
      <c r="A604" s="6">
        <v>602</v>
      </c>
      <c r="B604" t="s">
        <v>1103</v>
      </c>
      <c r="C604" s="7">
        <v>44397</v>
      </c>
      <c r="D604" s="2" t="s">
        <v>3</v>
      </c>
      <c r="E604" s="2">
        <v>8</v>
      </c>
      <c r="F604" s="2">
        <v>95</v>
      </c>
      <c r="G604" s="2">
        <v>101</v>
      </c>
      <c r="H604">
        <f t="shared" si="45"/>
        <v>95</v>
      </c>
      <c r="I604">
        <f>IF(H604-E604&gt;'Inputs and Outputs Part A'!$B$4,H604-E604-'Inputs and Outputs Part A'!$B$4,0)</f>
        <v>0</v>
      </c>
      <c r="J604">
        <f>'Inputs and Outputs Part A'!$B$5*'Data Sheet B'!H604-'Inputs and Outputs Part A'!$B$6*'Data Sheet B'!I604</f>
        <v>3800</v>
      </c>
      <c r="L604" s="6">
        <v>602</v>
      </c>
      <c r="M604" t="s">
        <v>1103</v>
      </c>
      <c r="N604" s="7">
        <v>44397</v>
      </c>
      <c r="O604" s="2" t="s">
        <v>3</v>
      </c>
      <c r="P604" s="2">
        <v>8</v>
      </c>
      <c r="Q604" s="2">
        <v>95</v>
      </c>
      <c r="R604" s="2">
        <v>102</v>
      </c>
      <c r="S604" s="2">
        <f t="shared" si="46"/>
        <v>95</v>
      </c>
      <c r="T604" s="2">
        <f>IF(S604-P604&gt;'Inputs and Outputs Part A'!$B$4,S604-P604-'Inputs and Outputs Part A'!$B$4,0)</f>
        <v>0</v>
      </c>
      <c r="V604" s="6">
        <v>602</v>
      </c>
      <c r="W604" t="s">
        <v>1103</v>
      </c>
      <c r="X604" s="7">
        <v>44397</v>
      </c>
      <c r="Y604" s="2" t="s">
        <v>3</v>
      </c>
      <c r="Z604" s="2">
        <v>8</v>
      </c>
      <c r="AA604" s="2">
        <v>95</v>
      </c>
      <c r="AB604" s="2">
        <v>102</v>
      </c>
      <c r="AC604" s="2">
        <f t="shared" si="47"/>
        <v>95</v>
      </c>
      <c r="AD604" s="2">
        <f>IF(AC604-Z604&gt;'Inputs and Outputs Part A'!$B$4,AC604-Z604-'Inputs and Outputs Part A'!$B$4,0)</f>
        <v>0</v>
      </c>
      <c r="AE604" s="2"/>
      <c r="AF604" t="s">
        <v>1103</v>
      </c>
      <c r="AG604" s="7">
        <v>44397</v>
      </c>
      <c r="AH604" s="2" t="s">
        <v>3</v>
      </c>
      <c r="AI604" s="2">
        <v>8</v>
      </c>
      <c r="AJ604" s="2">
        <v>95</v>
      </c>
      <c r="AK604" s="2">
        <v>102</v>
      </c>
      <c r="AL604" s="2">
        <f t="shared" si="48"/>
        <v>95</v>
      </c>
      <c r="AM604" s="2">
        <f>IF(AL604-AI604&gt;'Inputs and Outputs Part A'!$B$4,AL604-AI604-'Inputs and Outputs Part A'!$B$4,0)</f>
        <v>0</v>
      </c>
      <c r="AN604" s="8"/>
      <c r="AO604" t="s">
        <v>1103</v>
      </c>
      <c r="AP604" s="7">
        <v>44397</v>
      </c>
      <c r="AQ604" s="2" t="s">
        <v>3</v>
      </c>
      <c r="AR604" s="2">
        <v>8</v>
      </c>
      <c r="AS604" s="2">
        <v>95</v>
      </c>
      <c r="AT604" s="2">
        <v>102</v>
      </c>
      <c r="AU604" s="2">
        <f t="shared" si="49"/>
        <v>95</v>
      </c>
      <c r="AV604" s="2">
        <f>IF(AU604-AR604&gt;'Inputs and Outputs Part A'!$B$4,AU604-AR604-'Inputs and Outputs Part A'!$B$4,0)</f>
        <v>0</v>
      </c>
      <c r="AW604" s="2"/>
    </row>
    <row r="605" spans="1:49" x14ac:dyDescent="0.3">
      <c r="A605" s="6">
        <v>603</v>
      </c>
      <c r="B605" t="s">
        <v>1103</v>
      </c>
      <c r="C605" s="7">
        <v>44397</v>
      </c>
      <c r="D605" s="2" t="s">
        <v>2</v>
      </c>
      <c r="E605" s="2">
        <v>0</v>
      </c>
      <c r="F605" s="2">
        <v>104</v>
      </c>
      <c r="G605" s="2">
        <v>101</v>
      </c>
      <c r="H605">
        <f t="shared" si="45"/>
        <v>101</v>
      </c>
      <c r="I605">
        <f>IF(H605-E605&gt;'Inputs and Outputs Part A'!$B$4,H605-E605-'Inputs and Outputs Part A'!$B$4,0)</f>
        <v>1</v>
      </c>
      <c r="J605">
        <f>'Inputs and Outputs Part A'!$B$5*'Data Sheet B'!H605-'Inputs and Outputs Part A'!$B$6*'Data Sheet B'!I605</f>
        <v>3940</v>
      </c>
      <c r="L605" s="6">
        <v>603</v>
      </c>
      <c r="M605" t="s">
        <v>1103</v>
      </c>
      <c r="N605" s="7">
        <v>44397</v>
      </c>
      <c r="O605" s="2" t="s">
        <v>2</v>
      </c>
      <c r="P605" s="2">
        <v>0</v>
      </c>
      <c r="Q605" s="2">
        <v>104</v>
      </c>
      <c r="R605" s="2">
        <v>102</v>
      </c>
      <c r="S605" s="2">
        <f t="shared" si="46"/>
        <v>102</v>
      </c>
      <c r="T605" s="2">
        <f>IF(S605-P605&gt;'Inputs and Outputs Part A'!$B$4,S605-P605-'Inputs and Outputs Part A'!$B$4,0)</f>
        <v>2</v>
      </c>
      <c r="V605" s="6">
        <v>603</v>
      </c>
      <c r="W605" t="s">
        <v>1103</v>
      </c>
      <c r="X605" s="7">
        <v>44397</v>
      </c>
      <c r="Y605" s="2" t="s">
        <v>2</v>
      </c>
      <c r="Z605" s="2">
        <v>0</v>
      </c>
      <c r="AA605" s="2">
        <v>104</v>
      </c>
      <c r="AB605" s="2">
        <v>102</v>
      </c>
      <c r="AC605" s="2">
        <f t="shared" si="47"/>
        <v>102</v>
      </c>
      <c r="AD605" s="2">
        <f>IF(AC605-Z605&gt;'Inputs and Outputs Part A'!$B$4,AC605-Z605-'Inputs and Outputs Part A'!$B$4,0)</f>
        <v>2</v>
      </c>
      <c r="AE605" s="2"/>
      <c r="AF605" t="s">
        <v>1103</v>
      </c>
      <c r="AG605" s="7">
        <v>44397</v>
      </c>
      <c r="AH605" s="2" t="s">
        <v>2</v>
      </c>
      <c r="AI605" s="2">
        <v>0</v>
      </c>
      <c r="AJ605" s="2">
        <v>104</v>
      </c>
      <c r="AK605" s="2">
        <v>102</v>
      </c>
      <c r="AL605" s="2">
        <f t="shared" si="48"/>
        <v>102</v>
      </c>
      <c r="AM605" s="2">
        <f>IF(AL605-AI605&gt;'Inputs and Outputs Part A'!$B$4,AL605-AI605-'Inputs and Outputs Part A'!$B$4,0)</f>
        <v>2</v>
      </c>
      <c r="AN605" s="8"/>
      <c r="AO605" t="s">
        <v>1103</v>
      </c>
      <c r="AP605" s="7">
        <v>44397</v>
      </c>
      <c r="AQ605" s="2" t="s">
        <v>2</v>
      </c>
      <c r="AR605" s="2">
        <v>0</v>
      </c>
      <c r="AS605" s="2">
        <v>104</v>
      </c>
      <c r="AT605" s="2">
        <v>102</v>
      </c>
      <c r="AU605" s="2">
        <f t="shared" si="49"/>
        <v>102</v>
      </c>
      <c r="AV605" s="2">
        <f>IF(AU605-AR605&gt;'Inputs and Outputs Part A'!$B$4,AU605-AR605-'Inputs and Outputs Part A'!$B$4,0)</f>
        <v>2</v>
      </c>
      <c r="AW605" s="2"/>
    </row>
    <row r="606" spans="1:49" x14ac:dyDescent="0.3">
      <c r="A606" s="6">
        <v>604</v>
      </c>
      <c r="B606" t="s">
        <v>1102</v>
      </c>
      <c r="C606" s="7">
        <v>44398</v>
      </c>
      <c r="D606" s="2" t="s">
        <v>1</v>
      </c>
      <c r="E606" s="2">
        <v>1</v>
      </c>
      <c r="F606" s="2">
        <v>105</v>
      </c>
      <c r="G606" s="2">
        <v>101</v>
      </c>
      <c r="H606">
        <f t="shared" si="45"/>
        <v>101</v>
      </c>
      <c r="I606">
        <f>IF(H606-E606&gt;'Inputs and Outputs Part A'!$B$4,H606-E606-'Inputs and Outputs Part A'!$B$4,0)</f>
        <v>0</v>
      </c>
      <c r="J606">
        <f>'Inputs and Outputs Part A'!$B$5*'Data Sheet B'!H606-'Inputs and Outputs Part A'!$B$6*'Data Sheet B'!I606</f>
        <v>4040</v>
      </c>
      <c r="L606" s="6">
        <v>604</v>
      </c>
      <c r="M606" t="s">
        <v>1102</v>
      </c>
      <c r="N606" s="7">
        <v>44398</v>
      </c>
      <c r="O606" s="2" t="s">
        <v>1</v>
      </c>
      <c r="P606" s="2">
        <v>1</v>
      </c>
      <c r="Q606" s="2">
        <v>105</v>
      </c>
      <c r="R606" s="2">
        <v>102</v>
      </c>
      <c r="S606" s="2">
        <f t="shared" si="46"/>
        <v>102</v>
      </c>
      <c r="T606" s="2">
        <f>IF(S606-P606&gt;'Inputs and Outputs Part A'!$B$4,S606-P606-'Inputs and Outputs Part A'!$B$4,0)</f>
        <v>1</v>
      </c>
      <c r="V606" s="6">
        <v>604</v>
      </c>
      <c r="W606" t="s">
        <v>1102</v>
      </c>
      <c r="X606" s="7">
        <v>44398</v>
      </c>
      <c r="Y606" s="2" t="s">
        <v>1</v>
      </c>
      <c r="Z606" s="2">
        <v>1</v>
      </c>
      <c r="AA606" s="2">
        <v>105</v>
      </c>
      <c r="AB606" s="2">
        <v>102</v>
      </c>
      <c r="AC606" s="2">
        <f t="shared" si="47"/>
        <v>102</v>
      </c>
      <c r="AD606" s="2">
        <f>IF(AC606-Z606&gt;'Inputs and Outputs Part A'!$B$4,AC606-Z606-'Inputs and Outputs Part A'!$B$4,0)</f>
        <v>1</v>
      </c>
      <c r="AE606" s="2"/>
      <c r="AF606" t="s">
        <v>1102</v>
      </c>
      <c r="AG606" s="7">
        <v>44398</v>
      </c>
      <c r="AH606" s="2" t="s">
        <v>1</v>
      </c>
      <c r="AI606" s="2">
        <v>1</v>
      </c>
      <c r="AJ606" s="2">
        <v>105</v>
      </c>
      <c r="AK606" s="2">
        <v>102</v>
      </c>
      <c r="AL606" s="2">
        <f t="shared" si="48"/>
        <v>102</v>
      </c>
      <c r="AM606" s="2">
        <f>IF(AL606-AI606&gt;'Inputs and Outputs Part A'!$B$4,AL606-AI606-'Inputs and Outputs Part A'!$B$4,0)</f>
        <v>1</v>
      </c>
      <c r="AN606" s="8"/>
      <c r="AO606" t="s">
        <v>1102</v>
      </c>
      <c r="AP606" s="7">
        <v>44398</v>
      </c>
      <c r="AQ606" s="2" t="s">
        <v>1</v>
      </c>
      <c r="AR606" s="2">
        <v>1</v>
      </c>
      <c r="AS606" s="2">
        <v>105</v>
      </c>
      <c r="AT606" s="2">
        <v>102</v>
      </c>
      <c r="AU606" s="2">
        <f t="shared" si="49"/>
        <v>102</v>
      </c>
      <c r="AV606" s="2">
        <f>IF(AU606-AR606&gt;'Inputs and Outputs Part A'!$B$4,AU606-AR606-'Inputs and Outputs Part A'!$B$4,0)</f>
        <v>1</v>
      </c>
      <c r="AW606" s="2"/>
    </row>
    <row r="607" spans="1:49" x14ac:dyDescent="0.3">
      <c r="A607" s="6">
        <v>605</v>
      </c>
      <c r="B607" t="s">
        <v>1102</v>
      </c>
      <c r="C607" s="7">
        <v>44398</v>
      </c>
      <c r="D607" s="2" t="s">
        <v>3</v>
      </c>
      <c r="E607" s="2">
        <v>4</v>
      </c>
      <c r="F607" s="2">
        <v>110</v>
      </c>
      <c r="G607" s="2">
        <v>101</v>
      </c>
      <c r="H607">
        <f t="shared" si="45"/>
        <v>101</v>
      </c>
      <c r="I607">
        <f>IF(H607-E607&gt;'Inputs and Outputs Part A'!$B$4,H607-E607-'Inputs and Outputs Part A'!$B$4,0)</f>
        <v>0</v>
      </c>
      <c r="J607">
        <f>'Inputs and Outputs Part A'!$B$5*'Data Sheet B'!H607-'Inputs and Outputs Part A'!$B$6*'Data Sheet B'!I607</f>
        <v>4040</v>
      </c>
      <c r="L607" s="6">
        <v>605</v>
      </c>
      <c r="M607" t="s">
        <v>1102</v>
      </c>
      <c r="N607" s="7">
        <v>44398</v>
      </c>
      <c r="O607" s="2" t="s">
        <v>3</v>
      </c>
      <c r="P607" s="2">
        <v>4</v>
      </c>
      <c r="Q607" s="2">
        <v>110</v>
      </c>
      <c r="R607" s="2">
        <v>102</v>
      </c>
      <c r="S607" s="2">
        <f t="shared" si="46"/>
        <v>102</v>
      </c>
      <c r="T607" s="2">
        <f>IF(S607-P607&gt;'Inputs and Outputs Part A'!$B$4,S607-P607-'Inputs and Outputs Part A'!$B$4,0)</f>
        <v>0</v>
      </c>
      <c r="V607" s="6">
        <v>605</v>
      </c>
      <c r="W607" t="s">
        <v>1102</v>
      </c>
      <c r="X607" s="7">
        <v>44398</v>
      </c>
      <c r="Y607" s="2" t="s">
        <v>3</v>
      </c>
      <c r="Z607" s="2">
        <v>4</v>
      </c>
      <c r="AA607" s="2">
        <v>110</v>
      </c>
      <c r="AB607" s="2">
        <v>102</v>
      </c>
      <c r="AC607" s="2">
        <f t="shared" si="47"/>
        <v>102</v>
      </c>
      <c r="AD607" s="2">
        <f>IF(AC607-Z607&gt;'Inputs and Outputs Part A'!$B$4,AC607-Z607-'Inputs and Outputs Part A'!$B$4,0)</f>
        <v>0</v>
      </c>
      <c r="AE607" s="2"/>
      <c r="AF607" t="s">
        <v>1102</v>
      </c>
      <c r="AG607" s="7">
        <v>44398</v>
      </c>
      <c r="AH607" s="2" t="s">
        <v>3</v>
      </c>
      <c r="AI607" s="2">
        <v>4</v>
      </c>
      <c r="AJ607" s="2">
        <v>110</v>
      </c>
      <c r="AK607" s="2">
        <v>102</v>
      </c>
      <c r="AL607" s="2">
        <f t="shared" si="48"/>
        <v>102</v>
      </c>
      <c r="AM607" s="2">
        <f>IF(AL607-AI607&gt;'Inputs and Outputs Part A'!$B$4,AL607-AI607-'Inputs and Outputs Part A'!$B$4,0)</f>
        <v>0</v>
      </c>
      <c r="AN607" s="8"/>
      <c r="AO607" t="s">
        <v>1102</v>
      </c>
      <c r="AP607" s="7">
        <v>44398</v>
      </c>
      <c r="AQ607" s="2" t="s">
        <v>3</v>
      </c>
      <c r="AR607" s="2">
        <v>4</v>
      </c>
      <c r="AS607" s="2">
        <v>110</v>
      </c>
      <c r="AT607" s="2">
        <v>102</v>
      </c>
      <c r="AU607" s="2">
        <f t="shared" si="49"/>
        <v>102</v>
      </c>
      <c r="AV607" s="2">
        <f>IF(AU607-AR607&gt;'Inputs and Outputs Part A'!$B$4,AU607-AR607-'Inputs and Outputs Part A'!$B$4,0)</f>
        <v>0</v>
      </c>
      <c r="AW607" s="2"/>
    </row>
    <row r="608" spans="1:49" x14ac:dyDescent="0.3">
      <c r="A608" s="6">
        <v>606</v>
      </c>
      <c r="B608" t="s">
        <v>1102</v>
      </c>
      <c r="C608" s="7">
        <v>44398</v>
      </c>
      <c r="D608" s="2" t="s">
        <v>2</v>
      </c>
      <c r="E608" s="2">
        <v>1</v>
      </c>
      <c r="F608" s="2">
        <v>105</v>
      </c>
      <c r="G608" s="2">
        <v>101</v>
      </c>
      <c r="H608">
        <f t="shared" si="45"/>
        <v>101</v>
      </c>
      <c r="I608">
        <f>IF(H608-E608&gt;'Inputs and Outputs Part A'!$B$4,H608-E608-'Inputs and Outputs Part A'!$B$4,0)</f>
        <v>0</v>
      </c>
      <c r="J608">
        <f>'Inputs and Outputs Part A'!$B$5*'Data Sheet B'!H608-'Inputs and Outputs Part A'!$B$6*'Data Sheet B'!I608</f>
        <v>4040</v>
      </c>
      <c r="L608" s="6">
        <v>606</v>
      </c>
      <c r="M608" t="s">
        <v>1102</v>
      </c>
      <c r="N608" s="7">
        <v>44398</v>
      </c>
      <c r="O608" s="2" t="s">
        <v>2</v>
      </c>
      <c r="P608" s="2">
        <v>1</v>
      </c>
      <c r="Q608" s="2">
        <v>105</v>
      </c>
      <c r="R608" s="2">
        <v>102</v>
      </c>
      <c r="S608" s="2">
        <f t="shared" si="46"/>
        <v>102</v>
      </c>
      <c r="T608" s="2">
        <f>IF(S608-P608&gt;'Inputs and Outputs Part A'!$B$4,S608-P608-'Inputs and Outputs Part A'!$B$4,0)</f>
        <v>1</v>
      </c>
      <c r="V608" s="6">
        <v>606</v>
      </c>
      <c r="W608" t="s">
        <v>1102</v>
      </c>
      <c r="X608" s="7">
        <v>44398</v>
      </c>
      <c r="Y608" s="2" t="s">
        <v>2</v>
      </c>
      <c r="Z608" s="2">
        <v>1</v>
      </c>
      <c r="AA608" s="2">
        <v>105</v>
      </c>
      <c r="AB608" s="2">
        <v>102</v>
      </c>
      <c r="AC608" s="2">
        <f t="shared" si="47"/>
        <v>102</v>
      </c>
      <c r="AD608" s="2">
        <f>IF(AC608-Z608&gt;'Inputs and Outputs Part A'!$B$4,AC608-Z608-'Inputs and Outputs Part A'!$B$4,0)</f>
        <v>1</v>
      </c>
      <c r="AE608" s="2"/>
      <c r="AF608" t="s">
        <v>1102</v>
      </c>
      <c r="AG608" s="7">
        <v>44398</v>
      </c>
      <c r="AH608" s="2" t="s">
        <v>2</v>
      </c>
      <c r="AI608" s="2">
        <v>1</v>
      </c>
      <c r="AJ608" s="2">
        <v>105</v>
      </c>
      <c r="AK608" s="2">
        <v>102</v>
      </c>
      <c r="AL608" s="2">
        <f t="shared" si="48"/>
        <v>102</v>
      </c>
      <c r="AM608" s="2">
        <f>IF(AL608-AI608&gt;'Inputs and Outputs Part A'!$B$4,AL608-AI608-'Inputs and Outputs Part A'!$B$4,0)</f>
        <v>1</v>
      </c>
      <c r="AN608" s="8"/>
      <c r="AO608" t="s">
        <v>1102</v>
      </c>
      <c r="AP608" s="7">
        <v>44398</v>
      </c>
      <c r="AQ608" s="2" t="s">
        <v>2</v>
      </c>
      <c r="AR608" s="2">
        <v>1</v>
      </c>
      <c r="AS608" s="2">
        <v>105</v>
      </c>
      <c r="AT608" s="2">
        <v>102</v>
      </c>
      <c r="AU608" s="2">
        <f t="shared" si="49"/>
        <v>102</v>
      </c>
      <c r="AV608" s="2">
        <f>IF(AU608-AR608&gt;'Inputs and Outputs Part A'!$B$4,AU608-AR608-'Inputs and Outputs Part A'!$B$4,0)</f>
        <v>1</v>
      </c>
      <c r="AW608" s="2"/>
    </row>
    <row r="609" spans="1:49" x14ac:dyDescent="0.3">
      <c r="A609" s="6">
        <v>607</v>
      </c>
      <c r="B609" t="s">
        <v>1100</v>
      </c>
      <c r="C609" s="7">
        <v>44399</v>
      </c>
      <c r="D609" s="2" t="s">
        <v>1</v>
      </c>
      <c r="E609" s="2">
        <v>4</v>
      </c>
      <c r="F609" s="2">
        <v>111</v>
      </c>
      <c r="G609" s="2">
        <v>101</v>
      </c>
      <c r="H609">
        <f t="shared" si="45"/>
        <v>101</v>
      </c>
      <c r="I609">
        <f>IF(H609-E609&gt;'Inputs and Outputs Part A'!$B$4,H609-E609-'Inputs and Outputs Part A'!$B$4,0)</f>
        <v>0</v>
      </c>
      <c r="J609">
        <f>'Inputs and Outputs Part A'!$B$5*'Data Sheet B'!H609-'Inputs and Outputs Part A'!$B$6*'Data Sheet B'!I609</f>
        <v>4040</v>
      </c>
      <c r="L609" s="6">
        <v>607</v>
      </c>
      <c r="M609" t="s">
        <v>1100</v>
      </c>
      <c r="N609" s="7">
        <v>44399</v>
      </c>
      <c r="O609" s="2" t="s">
        <v>1</v>
      </c>
      <c r="P609" s="2">
        <v>4</v>
      </c>
      <c r="Q609" s="2">
        <v>111</v>
      </c>
      <c r="R609" s="2">
        <v>102</v>
      </c>
      <c r="S609" s="2">
        <f t="shared" si="46"/>
        <v>102</v>
      </c>
      <c r="T609" s="2">
        <f>IF(S609-P609&gt;'Inputs and Outputs Part A'!$B$4,S609-P609-'Inputs and Outputs Part A'!$B$4,0)</f>
        <v>0</v>
      </c>
      <c r="V609" s="6">
        <v>607</v>
      </c>
      <c r="W609" t="s">
        <v>1100</v>
      </c>
      <c r="X609" s="7">
        <v>44399</v>
      </c>
      <c r="Y609" s="2" t="s">
        <v>1</v>
      </c>
      <c r="Z609" s="2">
        <v>4</v>
      </c>
      <c r="AA609" s="2">
        <v>111</v>
      </c>
      <c r="AB609" s="2">
        <v>102</v>
      </c>
      <c r="AC609" s="2">
        <f t="shared" si="47"/>
        <v>102</v>
      </c>
      <c r="AD609" s="2">
        <f>IF(AC609-Z609&gt;'Inputs and Outputs Part A'!$B$4,AC609-Z609-'Inputs and Outputs Part A'!$B$4,0)</f>
        <v>0</v>
      </c>
      <c r="AE609" s="2"/>
      <c r="AF609" t="s">
        <v>1100</v>
      </c>
      <c r="AG609" s="7">
        <v>44399</v>
      </c>
      <c r="AH609" s="2" t="s">
        <v>1</v>
      </c>
      <c r="AI609" s="2">
        <v>4</v>
      </c>
      <c r="AJ609" s="2">
        <v>111</v>
      </c>
      <c r="AK609" s="2">
        <v>102</v>
      </c>
      <c r="AL609" s="2">
        <f t="shared" si="48"/>
        <v>102</v>
      </c>
      <c r="AM609" s="2">
        <f>IF(AL609-AI609&gt;'Inputs and Outputs Part A'!$B$4,AL609-AI609-'Inputs and Outputs Part A'!$B$4,0)</f>
        <v>0</v>
      </c>
      <c r="AN609" s="8"/>
      <c r="AO609" t="s">
        <v>1100</v>
      </c>
      <c r="AP609" s="7">
        <v>44399</v>
      </c>
      <c r="AQ609" s="2" t="s">
        <v>1</v>
      </c>
      <c r="AR609" s="2">
        <v>4</v>
      </c>
      <c r="AS609" s="2">
        <v>111</v>
      </c>
      <c r="AT609" s="2">
        <v>102</v>
      </c>
      <c r="AU609" s="2">
        <f t="shared" si="49"/>
        <v>102</v>
      </c>
      <c r="AV609" s="2">
        <f>IF(AU609-AR609&gt;'Inputs and Outputs Part A'!$B$4,AU609-AR609-'Inputs and Outputs Part A'!$B$4,0)</f>
        <v>0</v>
      </c>
      <c r="AW609" s="2"/>
    </row>
    <row r="610" spans="1:49" x14ac:dyDescent="0.3">
      <c r="A610" s="6">
        <v>608</v>
      </c>
      <c r="B610" t="s">
        <v>1100</v>
      </c>
      <c r="C610" s="7">
        <v>44399</v>
      </c>
      <c r="D610" s="2" t="s">
        <v>3</v>
      </c>
      <c r="E610" s="2">
        <v>2</v>
      </c>
      <c r="F610" s="2">
        <v>105</v>
      </c>
      <c r="G610" s="2">
        <v>101</v>
      </c>
      <c r="H610">
        <f t="shared" si="45"/>
        <v>101</v>
      </c>
      <c r="I610">
        <f>IF(H610-E610&gt;'Inputs and Outputs Part A'!$B$4,H610-E610-'Inputs and Outputs Part A'!$B$4,0)</f>
        <v>0</v>
      </c>
      <c r="J610">
        <f>'Inputs and Outputs Part A'!$B$5*'Data Sheet B'!H610-'Inputs and Outputs Part A'!$B$6*'Data Sheet B'!I610</f>
        <v>4040</v>
      </c>
      <c r="L610" s="6">
        <v>608</v>
      </c>
      <c r="M610" t="s">
        <v>1100</v>
      </c>
      <c r="N610" s="7">
        <v>44399</v>
      </c>
      <c r="O610" s="2" t="s">
        <v>3</v>
      </c>
      <c r="P610" s="2">
        <v>2</v>
      </c>
      <c r="Q610" s="2">
        <v>105</v>
      </c>
      <c r="R610" s="2">
        <v>102</v>
      </c>
      <c r="S610" s="2">
        <f t="shared" si="46"/>
        <v>102</v>
      </c>
      <c r="T610" s="2">
        <f>IF(S610-P610&gt;'Inputs and Outputs Part A'!$B$4,S610-P610-'Inputs and Outputs Part A'!$B$4,0)</f>
        <v>0</v>
      </c>
      <c r="V610" s="6">
        <v>608</v>
      </c>
      <c r="W610" t="s">
        <v>1100</v>
      </c>
      <c r="X610" s="7">
        <v>44399</v>
      </c>
      <c r="Y610" s="2" t="s">
        <v>3</v>
      </c>
      <c r="Z610" s="2">
        <v>2</v>
      </c>
      <c r="AA610" s="2">
        <v>105</v>
      </c>
      <c r="AB610" s="2">
        <v>102</v>
      </c>
      <c r="AC610" s="2">
        <f t="shared" si="47"/>
        <v>102</v>
      </c>
      <c r="AD610" s="2">
        <f>IF(AC610-Z610&gt;'Inputs and Outputs Part A'!$B$4,AC610-Z610-'Inputs and Outputs Part A'!$B$4,0)</f>
        <v>0</v>
      </c>
      <c r="AE610" s="2"/>
      <c r="AF610" t="s">
        <v>1100</v>
      </c>
      <c r="AG610" s="7">
        <v>44399</v>
      </c>
      <c r="AH610" s="2" t="s">
        <v>3</v>
      </c>
      <c r="AI610" s="2">
        <v>2</v>
      </c>
      <c r="AJ610" s="2">
        <v>105</v>
      </c>
      <c r="AK610" s="2">
        <v>102</v>
      </c>
      <c r="AL610" s="2">
        <f t="shared" si="48"/>
        <v>102</v>
      </c>
      <c r="AM610" s="2">
        <f>IF(AL610-AI610&gt;'Inputs and Outputs Part A'!$B$4,AL610-AI610-'Inputs and Outputs Part A'!$B$4,0)</f>
        <v>0</v>
      </c>
      <c r="AN610" s="8"/>
      <c r="AO610" t="s">
        <v>1100</v>
      </c>
      <c r="AP610" s="7">
        <v>44399</v>
      </c>
      <c r="AQ610" s="2" t="s">
        <v>3</v>
      </c>
      <c r="AR610" s="2">
        <v>2</v>
      </c>
      <c r="AS610" s="2">
        <v>105</v>
      </c>
      <c r="AT610" s="2">
        <v>102</v>
      </c>
      <c r="AU610" s="2">
        <f t="shared" si="49"/>
        <v>102</v>
      </c>
      <c r="AV610" s="2">
        <f>IF(AU610-AR610&gt;'Inputs and Outputs Part A'!$B$4,AU610-AR610-'Inputs and Outputs Part A'!$B$4,0)</f>
        <v>0</v>
      </c>
      <c r="AW610" s="2"/>
    </row>
    <row r="611" spans="1:49" x14ac:dyDescent="0.3">
      <c r="A611" s="6">
        <v>609</v>
      </c>
      <c r="B611" t="s">
        <v>1100</v>
      </c>
      <c r="C611" s="7">
        <v>44399</v>
      </c>
      <c r="D611" s="2" t="s">
        <v>2</v>
      </c>
      <c r="E611" s="2">
        <v>0</v>
      </c>
      <c r="F611" s="2">
        <v>115</v>
      </c>
      <c r="G611" s="2">
        <v>101</v>
      </c>
      <c r="H611">
        <f t="shared" si="45"/>
        <v>101</v>
      </c>
      <c r="I611">
        <f>IF(H611-E611&gt;'Inputs and Outputs Part A'!$B$4,H611-E611-'Inputs and Outputs Part A'!$B$4,0)</f>
        <v>1</v>
      </c>
      <c r="J611">
        <f>'Inputs and Outputs Part A'!$B$5*'Data Sheet B'!H611-'Inputs and Outputs Part A'!$B$6*'Data Sheet B'!I611</f>
        <v>3940</v>
      </c>
      <c r="L611" s="6">
        <v>609</v>
      </c>
      <c r="M611" t="s">
        <v>1100</v>
      </c>
      <c r="N611" s="7">
        <v>44399</v>
      </c>
      <c r="O611" s="2" t="s">
        <v>2</v>
      </c>
      <c r="P611" s="2">
        <v>0</v>
      </c>
      <c r="Q611" s="2">
        <v>115</v>
      </c>
      <c r="R611" s="2">
        <v>102</v>
      </c>
      <c r="S611" s="2">
        <f t="shared" si="46"/>
        <v>102</v>
      </c>
      <c r="T611" s="2">
        <f>IF(S611-P611&gt;'Inputs and Outputs Part A'!$B$4,S611-P611-'Inputs and Outputs Part A'!$B$4,0)</f>
        <v>2</v>
      </c>
      <c r="V611" s="6">
        <v>609</v>
      </c>
      <c r="W611" t="s">
        <v>1100</v>
      </c>
      <c r="X611" s="7">
        <v>44399</v>
      </c>
      <c r="Y611" s="2" t="s">
        <v>2</v>
      </c>
      <c r="Z611" s="2">
        <v>0</v>
      </c>
      <c r="AA611" s="2">
        <v>115</v>
      </c>
      <c r="AB611" s="2">
        <v>102</v>
      </c>
      <c r="AC611" s="2">
        <f t="shared" si="47"/>
        <v>102</v>
      </c>
      <c r="AD611" s="2">
        <f>IF(AC611-Z611&gt;'Inputs and Outputs Part A'!$B$4,AC611-Z611-'Inputs and Outputs Part A'!$B$4,0)</f>
        <v>2</v>
      </c>
      <c r="AE611" s="2"/>
      <c r="AF611" t="s">
        <v>1100</v>
      </c>
      <c r="AG611" s="7">
        <v>44399</v>
      </c>
      <c r="AH611" s="2" t="s">
        <v>2</v>
      </c>
      <c r="AI611" s="2">
        <v>0</v>
      </c>
      <c r="AJ611" s="2">
        <v>115</v>
      </c>
      <c r="AK611" s="2">
        <v>102</v>
      </c>
      <c r="AL611" s="2">
        <f t="shared" si="48"/>
        <v>102</v>
      </c>
      <c r="AM611" s="2">
        <f>IF(AL611-AI611&gt;'Inputs and Outputs Part A'!$B$4,AL611-AI611-'Inputs and Outputs Part A'!$B$4,0)</f>
        <v>2</v>
      </c>
      <c r="AN611" s="8"/>
      <c r="AO611" t="s">
        <v>1100</v>
      </c>
      <c r="AP611" s="7">
        <v>44399</v>
      </c>
      <c r="AQ611" s="2" t="s">
        <v>2</v>
      </c>
      <c r="AR611" s="2">
        <v>0</v>
      </c>
      <c r="AS611" s="2">
        <v>115</v>
      </c>
      <c r="AT611" s="2">
        <v>102</v>
      </c>
      <c r="AU611" s="2">
        <f t="shared" si="49"/>
        <v>102</v>
      </c>
      <c r="AV611" s="2">
        <f>IF(AU611-AR611&gt;'Inputs and Outputs Part A'!$B$4,AU611-AR611-'Inputs and Outputs Part A'!$B$4,0)</f>
        <v>2</v>
      </c>
      <c r="AW611" s="2"/>
    </row>
    <row r="612" spans="1:49" x14ac:dyDescent="0.3">
      <c r="A612" s="6">
        <v>610</v>
      </c>
      <c r="B612" t="s">
        <v>1101</v>
      </c>
      <c r="C612" s="7">
        <v>44400</v>
      </c>
      <c r="D612" s="2" t="s">
        <v>1</v>
      </c>
      <c r="E612" s="2">
        <v>3</v>
      </c>
      <c r="F612" s="2">
        <v>106</v>
      </c>
      <c r="G612" s="2">
        <v>101</v>
      </c>
      <c r="H612">
        <f t="shared" si="45"/>
        <v>101</v>
      </c>
      <c r="I612">
        <f>IF(H612-E612&gt;'Inputs and Outputs Part A'!$B$4,H612-E612-'Inputs and Outputs Part A'!$B$4,0)</f>
        <v>0</v>
      </c>
      <c r="J612">
        <f>'Inputs and Outputs Part A'!$B$5*'Data Sheet B'!H612-'Inputs and Outputs Part A'!$B$6*'Data Sheet B'!I612</f>
        <v>4040</v>
      </c>
      <c r="L612" s="6">
        <v>610</v>
      </c>
      <c r="M612" t="s">
        <v>1101</v>
      </c>
      <c r="N612" s="7">
        <v>44400</v>
      </c>
      <c r="O612" s="2" t="s">
        <v>1</v>
      </c>
      <c r="P612" s="2">
        <v>3</v>
      </c>
      <c r="Q612" s="2">
        <v>106</v>
      </c>
      <c r="R612" s="2">
        <v>102</v>
      </c>
      <c r="S612" s="2">
        <f t="shared" si="46"/>
        <v>102</v>
      </c>
      <c r="T612" s="2">
        <f>IF(S612-P612&gt;'Inputs and Outputs Part A'!$B$4,S612-P612-'Inputs and Outputs Part A'!$B$4,0)</f>
        <v>0</v>
      </c>
      <c r="V612" s="6">
        <v>610</v>
      </c>
      <c r="W612" t="s">
        <v>1101</v>
      </c>
      <c r="X612" s="7">
        <v>44400</v>
      </c>
      <c r="Y612" s="2" t="s">
        <v>1</v>
      </c>
      <c r="Z612" s="2">
        <v>3</v>
      </c>
      <c r="AA612" s="2">
        <v>106</v>
      </c>
      <c r="AB612" s="2">
        <v>102</v>
      </c>
      <c r="AC612" s="2">
        <f t="shared" si="47"/>
        <v>102</v>
      </c>
      <c r="AD612" s="2">
        <f>IF(AC612-Z612&gt;'Inputs and Outputs Part A'!$B$4,AC612-Z612-'Inputs and Outputs Part A'!$B$4,0)</f>
        <v>0</v>
      </c>
      <c r="AE612" s="2"/>
      <c r="AF612" t="s">
        <v>1101</v>
      </c>
      <c r="AG612" s="7">
        <v>44400</v>
      </c>
      <c r="AH612" s="2" t="s">
        <v>1</v>
      </c>
      <c r="AI612" s="2">
        <v>3</v>
      </c>
      <c r="AJ612" s="2">
        <v>106</v>
      </c>
      <c r="AK612" s="2">
        <v>102</v>
      </c>
      <c r="AL612" s="2">
        <f t="shared" si="48"/>
        <v>102</v>
      </c>
      <c r="AM612" s="2">
        <f>IF(AL612-AI612&gt;'Inputs and Outputs Part A'!$B$4,AL612-AI612-'Inputs and Outputs Part A'!$B$4,0)</f>
        <v>0</v>
      </c>
      <c r="AN612" s="8"/>
      <c r="AO612" t="s">
        <v>1101</v>
      </c>
      <c r="AP612" s="7">
        <v>44400</v>
      </c>
      <c r="AQ612" s="2" t="s">
        <v>1</v>
      </c>
      <c r="AR612" s="2">
        <v>3</v>
      </c>
      <c r="AS612" s="2">
        <v>106</v>
      </c>
      <c r="AT612" s="2">
        <v>102</v>
      </c>
      <c r="AU612" s="2">
        <f t="shared" si="49"/>
        <v>102</v>
      </c>
      <c r="AV612" s="2">
        <f>IF(AU612-AR612&gt;'Inputs and Outputs Part A'!$B$4,AU612-AR612-'Inputs and Outputs Part A'!$B$4,0)</f>
        <v>0</v>
      </c>
      <c r="AW612" s="2"/>
    </row>
    <row r="613" spans="1:49" x14ac:dyDescent="0.3">
      <c r="A613" s="6">
        <v>611</v>
      </c>
      <c r="B613" t="s">
        <v>1101</v>
      </c>
      <c r="C613" s="7">
        <v>44400</v>
      </c>
      <c r="D613" s="2" t="s">
        <v>3</v>
      </c>
      <c r="E613" s="2">
        <v>0</v>
      </c>
      <c r="F613" s="2">
        <v>103</v>
      </c>
      <c r="G613" s="2">
        <v>101</v>
      </c>
      <c r="H613">
        <f t="shared" si="45"/>
        <v>101</v>
      </c>
      <c r="I613">
        <f>IF(H613-E613&gt;'Inputs and Outputs Part A'!$B$4,H613-E613-'Inputs and Outputs Part A'!$B$4,0)</f>
        <v>1</v>
      </c>
      <c r="J613">
        <f>'Inputs and Outputs Part A'!$B$5*'Data Sheet B'!H613-'Inputs and Outputs Part A'!$B$6*'Data Sheet B'!I613</f>
        <v>3940</v>
      </c>
      <c r="L613" s="6">
        <v>611</v>
      </c>
      <c r="M613" t="s">
        <v>1101</v>
      </c>
      <c r="N613" s="7">
        <v>44400</v>
      </c>
      <c r="O613" s="2" t="s">
        <v>3</v>
      </c>
      <c r="P613" s="2">
        <v>0</v>
      </c>
      <c r="Q613" s="2">
        <v>103</v>
      </c>
      <c r="R613" s="2">
        <v>102</v>
      </c>
      <c r="S613" s="2">
        <f t="shared" si="46"/>
        <v>102</v>
      </c>
      <c r="T613" s="2">
        <f>IF(S613-P613&gt;'Inputs and Outputs Part A'!$B$4,S613-P613-'Inputs and Outputs Part A'!$B$4,0)</f>
        <v>2</v>
      </c>
      <c r="V613" s="6">
        <v>611</v>
      </c>
      <c r="W613" t="s">
        <v>1101</v>
      </c>
      <c r="X613" s="7">
        <v>44400</v>
      </c>
      <c r="Y613" s="2" t="s">
        <v>3</v>
      </c>
      <c r="Z613" s="2">
        <v>0</v>
      </c>
      <c r="AA613" s="2">
        <v>103</v>
      </c>
      <c r="AB613" s="2">
        <v>102</v>
      </c>
      <c r="AC613" s="2">
        <f t="shared" si="47"/>
        <v>102</v>
      </c>
      <c r="AD613" s="2">
        <f>IF(AC613-Z613&gt;'Inputs and Outputs Part A'!$B$4,AC613-Z613-'Inputs and Outputs Part A'!$B$4,0)</f>
        <v>2</v>
      </c>
      <c r="AE613" s="2"/>
      <c r="AF613" t="s">
        <v>1101</v>
      </c>
      <c r="AG613" s="7">
        <v>44400</v>
      </c>
      <c r="AH613" s="2" t="s">
        <v>3</v>
      </c>
      <c r="AI613" s="2">
        <v>0</v>
      </c>
      <c r="AJ613" s="2">
        <v>103</v>
      </c>
      <c r="AK613" s="2">
        <v>102</v>
      </c>
      <c r="AL613" s="2">
        <f t="shared" si="48"/>
        <v>102</v>
      </c>
      <c r="AM613" s="2">
        <f>IF(AL613-AI613&gt;'Inputs and Outputs Part A'!$B$4,AL613-AI613-'Inputs and Outputs Part A'!$B$4,0)</f>
        <v>2</v>
      </c>
      <c r="AN613" s="8"/>
      <c r="AO613" t="s">
        <v>1101</v>
      </c>
      <c r="AP613" s="7">
        <v>44400</v>
      </c>
      <c r="AQ613" s="2" t="s">
        <v>3</v>
      </c>
      <c r="AR613" s="2">
        <v>0</v>
      </c>
      <c r="AS613" s="2">
        <v>103</v>
      </c>
      <c r="AT613" s="2">
        <v>102</v>
      </c>
      <c r="AU613" s="2">
        <f t="shared" si="49"/>
        <v>102</v>
      </c>
      <c r="AV613" s="2">
        <f>IF(AU613-AR613&gt;'Inputs and Outputs Part A'!$B$4,AU613-AR613-'Inputs and Outputs Part A'!$B$4,0)</f>
        <v>2</v>
      </c>
      <c r="AW613" s="2"/>
    </row>
    <row r="614" spans="1:49" x14ac:dyDescent="0.3">
      <c r="A614" s="6">
        <v>612</v>
      </c>
      <c r="B614" t="s">
        <v>1101</v>
      </c>
      <c r="C614" s="7">
        <v>44400</v>
      </c>
      <c r="D614" s="2" t="s">
        <v>2</v>
      </c>
      <c r="E614" s="2">
        <v>0</v>
      </c>
      <c r="F614" s="2">
        <v>104</v>
      </c>
      <c r="G614" s="2">
        <v>101</v>
      </c>
      <c r="H614">
        <f t="shared" si="45"/>
        <v>101</v>
      </c>
      <c r="I614">
        <f>IF(H614-E614&gt;'Inputs and Outputs Part A'!$B$4,H614-E614-'Inputs and Outputs Part A'!$B$4,0)</f>
        <v>1</v>
      </c>
      <c r="J614">
        <f>'Inputs and Outputs Part A'!$B$5*'Data Sheet B'!H614-'Inputs and Outputs Part A'!$B$6*'Data Sheet B'!I614</f>
        <v>3940</v>
      </c>
      <c r="L614" s="6">
        <v>612</v>
      </c>
      <c r="M614" t="s">
        <v>1101</v>
      </c>
      <c r="N614" s="7">
        <v>44400</v>
      </c>
      <c r="O614" s="2" t="s">
        <v>2</v>
      </c>
      <c r="P614" s="2">
        <v>0</v>
      </c>
      <c r="Q614" s="2">
        <v>104</v>
      </c>
      <c r="R614" s="2">
        <v>102</v>
      </c>
      <c r="S614" s="2">
        <f t="shared" si="46"/>
        <v>102</v>
      </c>
      <c r="T614" s="2">
        <f>IF(S614-P614&gt;'Inputs and Outputs Part A'!$B$4,S614-P614-'Inputs and Outputs Part A'!$B$4,0)</f>
        <v>2</v>
      </c>
      <c r="V614" s="6">
        <v>612</v>
      </c>
      <c r="W614" t="s">
        <v>1101</v>
      </c>
      <c r="X614" s="7">
        <v>44400</v>
      </c>
      <c r="Y614" s="2" t="s">
        <v>2</v>
      </c>
      <c r="Z614" s="2">
        <v>0</v>
      </c>
      <c r="AA614" s="2">
        <v>104</v>
      </c>
      <c r="AB614" s="2">
        <v>102</v>
      </c>
      <c r="AC614" s="2">
        <f t="shared" si="47"/>
        <v>102</v>
      </c>
      <c r="AD614" s="2">
        <f>IF(AC614-Z614&gt;'Inputs and Outputs Part A'!$B$4,AC614-Z614-'Inputs and Outputs Part A'!$B$4,0)</f>
        <v>2</v>
      </c>
      <c r="AE614" s="2"/>
      <c r="AF614" t="s">
        <v>1101</v>
      </c>
      <c r="AG614" s="7">
        <v>44400</v>
      </c>
      <c r="AH614" s="2" t="s">
        <v>2</v>
      </c>
      <c r="AI614" s="2">
        <v>0</v>
      </c>
      <c r="AJ614" s="2">
        <v>104</v>
      </c>
      <c r="AK614" s="2">
        <v>102</v>
      </c>
      <c r="AL614" s="2">
        <f t="shared" si="48"/>
        <v>102</v>
      </c>
      <c r="AM614" s="2">
        <f>IF(AL614-AI614&gt;'Inputs and Outputs Part A'!$B$4,AL614-AI614-'Inputs and Outputs Part A'!$B$4,0)</f>
        <v>2</v>
      </c>
      <c r="AN614" s="8"/>
      <c r="AO614" t="s">
        <v>1101</v>
      </c>
      <c r="AP614" s="7">
        <v>44400</v>
      </c>
      <c r="AQ614" s="2" t="s">
        <v>2</v>
      </c>
      <c r="AR614" s="2">
        <v>0</v>
      </c>
      <c r="AS614" s="2">
        <v>104</v>
      </c>
      <c r="AT614" s="2">
        <v>102</v>
      </c>
      <c r="AU614" s="2">
        <f t="shared" si="49"/>
        <v>102</v>
      </c>
      <c r="AV614" s="2">
        <f>IF(AU614-AR614&gt;'Inputs and Outputs Part A'!$B$4,AU614-AR614-'Inputs and Outputs Part A'!$B$4,0)</f>
        <v>2</v>
      </c>
      <c r="AW614" s="2"/>
    </row>
    <row r="615" spans="1:49" x14ac:dyDescent="0.3">
      <c r="A615" s="6">
        <v>613</v>
      </c>
      <c r="B615" t="s">
        <v>1106</v>
      </c>
      <c r="C615" s="7">
        <v>44401</v>
      </c>
      <c r="D615" s="2" t="s">
        <v>1</v>
      </c>
      <c r="E615" s="2">
        <v>0</v>
      </c>
      <c r="F615" s="2">
        <v>108</v>
      </c>
      <c r="G615" s="2">
        <v>101</v>
      </c>
      <c r="H615">
        <f t="shared" si="45"/>
        <v>101</v>
      </c>
      <c r="I615">
        <f>IF(H615-E615&gt;'Inputs and Outputs Part A'!$B$4,H615-E615-'Inputs and Outputs Part A'!$B$4,0)</f>
        <v>1</v>
      </c>
      <c r="J615">
        <f>'Inputs and Outputs Part A'!$B$5*'Data Sheet B'!H615-'Inputs and Outputs Part A'!$B$6*'Data Sheet B'!I615</f>
        <v>3940</v>
      </c>
      <c r="L615" s="6">
        <v>613</v>
      </c>
      <c r="M615" t="s">
        <v>1106</v>
      </c>
      <c r="N615" s="7">
        <v>44401</v>
      </c>
      <c r="O615" s="2" t="s">
        <v>1</v>
      </c>
      <c r="P615" s="2">
        <v>0</v>
      </c>
      <c r="Q615" s="2">
        <v>108</v>
      </c>
      <c r="R615" s="2">
        <v>102</v>
      </c>
      <c r="S615" s="2">
        <f t="shared" si="46"/>
        <v>102</v>
      </c>
      <c r="T615" s="2">
        <f>IF(S615-P615&gt;'Inputs and Outputs Part A'!$B$4,S615-P615-'Inputs and Outputs Part A'!$B$4,0)</f>
        <v>2</v>
      </c>
      <c r="V615" s="6">
        <v>613</v>
      </c>
      <c r="W615" t="s">
        <v>1106</v>
      </c>
      <c r="X615" s="7">
        <v>44401</v>
      </c>
      <c r="Y615" s="2" t="s">
        <v>1</v>
      </c>
      <c r="Z615" s="2">
        <v>0</v>
      </c>
      <c r="AA615" s="2">
        <v>108</v>
      </c>
      <c r="AB615" s="2">
        <v>102</v>
      </c>
      <c r="AC615" s="2">
        <f t="shared" si="47"/>
        <v>102</v>
      </c>
      <c r="AD615" s="2">
        <f>IF(AC615-Z615&gt;'Inputs and Outputs Part A'!$B$4,AC615-Z615-'Inputs and Outputs Part A'!$B$4,0)</f>
        <v>2</v>
      </c>
      <c r="AE615" s="2"/>
      <c r="AF615" t="s">
        <v>1106</v>
      </c>
      <c r="AG615" s="7">
        <v>44401</v>
      </c>
      <c r="AH615" s="2" t="s">
        <v>1</v>
      </c>
      <c r="AI615" s="2">
        <v>0</v>
      </c>
      <c r="AJ615" s="2">
        <v>108</v>
      </c>
      <c r="AK615" s="2">
        <v>102</v>
      </c>
      <c r="AL615" s="2">
        <f t="shared" si="48"/>
        <v>102</v>
      </c>
      <c r="AM615" s="2">
        <f>IF(AL615-AI615&gt;'Inputs and Outputs Part A'!$B$4,AL615-AI615-'Inputs and Outputs Part A'!$B$4,0)</f>
        <v>2</v>
      </c>
      <c r="AN615" s="8"/>
      <c r="AO615" t="s">
        <v>1106</v>
      </c>
      <c r="AP615" s="7">
        <v>44401</v>
      </c>
      <c r="AQ615" s="2" t="s">
        <v>1</v>
      </c>
      <c r="AR615" s="2">
        <v>0</v>
      </c>
      <c r="AS615" s="2">
        <v>108</v>
      </c>
      <c r="AT615" s="2">
        <v>102</v>
      </c>
      <c r="AU615" s="2">
        <f t="shared" si="49"/>
        <v>102</v>
      </c>
      <c r="AV615" s="2">
        <f>IF(AU615-AR615&gt;'Inputs and Outputs Part A'!$B$4,AU615-AR615-'Inputs and Outputs Part A'!$B$4,0)</f>
        <v>2</v>
      </c>
      <c r="AW615" s="2"/>
    </row>
    <row r="616" spans="1:49" x14ac:dyDescent="0.3">
      <c r="A616" s="6">
        <v>614</v>
      </c>
      <c r="B616" t="s">
        <v>1106</v>
      </c>
      <c r="C616" s="7">
        <v>44401</v>
      </c>
      <c r="D616" s="2" t="s">
        <v>3</v>
      </c>
      <c r="E616" s="2">
        <v>3</v>
      </c>
      <c r="F616" s="2">
        <v>111</v>
      </c>
      <c r="G616" s="2">
        <v>101</v>
      </c>
      <c r="H616">
        <f t="shared" si="45"/>
        <v>101</v>
      </c>
      <c r="I616">
        <f>IF(H616-E616&gt;'Inputs and Outputs Part A'!$B$4,H616-E616-'Inputs and Outputs Part A'!$B$4,0)</f>
        <v>0</v>
      </c>
      <c r="J616">
        <f>'Inputs and Outputs Part A'!$B$5*'Data Sheet B'!H616-'Inputs and Outputs Part A'!$B$6*'Data Sheet B'!I616</f>
        <v>4040</v>
      </c>
      <c r="L616" s="6">
        <v>614</v>
      </c>
      <c r="M616" t="s">
        <v>1106</v>
      </c>
      <c r="N616" s="7">
        <v>44401</v>
      </c>
      <c r="O616" s="2" t="s">
        <v>3</v>
      </c>
      <c r="P616" s="2">
        <v>3</v>
      </c>
      <c r="Q616" s="2">
        <v>111</v>
      </c>
      <c r="R616" s="2">
        <v>102</v>
      </c>
      <c r="S616" s="2">
        <f t="shared" si="46"/>
        <v>102</v>
      </c>
      <c r="T616" s="2">
        <f>IF(S616-P616&gt;'Inputs and Outputs Part A'!$B$4,S616-P616-'Inputs and Outputs Part A'!$B$4,0)</f>
        <v>0</v>
      </c>
      <c r="V616" s="6">
        <v>614</v>
      </c>
      <c r="W616" t="s">
        <v>1106</v>
      </c>
      <c r="X616" s="7">
        <v>44401</v>
      </c>
      <c r="Y616" s="2" t="s">
        <v>3</v>
      </c>
      <c r="Z616" s="2">
        <v>3</v>
      </c>
      <c r="AA616" s="2">
        <v>111</v>
      </c>
      <c r="AB616" s="2">
        <v>102</v>
      </c>
      <c r="AC616" s="2">
        <f t="shared" si="47"/>
        <v>102</v>
      </c>
      <c r="AD616" s="2">
        <f>IF(AC616-Z616&gt;'Inputs and Outputs Part A'!$B$4,AC616-Z616-'Inputs and Outputs Part A'!$B$4,0)</f>
        <v>0</v>
      </c>
      <c r="AE616" s="2"/>
      <c r="AF616" t="s">
        <v>1106</v>
      </c>
      <c r="AG616" s="7">
        <v>44401</v>
      </c>
      <c r="AH616" s="2" t="s">
        <v>3</v>
      </c>
      <c r="AI616" s="2">
        <v>3</v>
      </c>
      <c r="AJ616" s="2">
        <v>111</v>
      </c>
      <c r="AK616" s="2">
        <v>102</v>
      </c>
      <c r="AL616" s="2">
        <f t="shared" si="48"/>
        <v>102</v>
      </c>
      <c r="AM616" s="2">
        <f>IF(AL616-AI616&gt;'Inputs and Outputs Part A'!$B$4,AL616-AI616-'Inputs and Outputs Part A'!$B$4,0)</f>
        <v>0</v>
      </c>
      <c r="AN616" s="8"/>
      <c r="AO616" t="s">
        <v>1106</v>
      </c>
      <c r="AP616" s="7">
        <v>44401</v>
      </c>
      <c r="AQ616" s="2" t="s">
        <v>3</v>
      </c>
      <c r="AR616" s="2">
        <v>3</v>
      </c>
      <c r="AS616" s="2">
        <v>111</v>
      </c>
      <c r="AT616" s="2">
        <v>102</v>
      </c>
      <c r="AU616" s="2">
        <f t="shared" si="49"/>
        <v>102</v>
      </c>
      <c r="AV616" s="2">
        <f>IF(AU616-AR616&gt;'Inputs and Outputs Part A'!$B$4,AU616-AR616-'Inputs and Outputs Part A'!$B$4,0)</f>
        <v>0</v>
      </c>
      <c r="AW616" s="2"/>
    </row>
    <row r="617" spans="1:49" x14ac:dyDescent="0.3">
      <c r="A617" s="6">
        <v>615</v>
      </c>
      <c r="B617" t="s">
        <v>1106</v>
      </c>
      <c r="C617" s="7">
        <v>44401</v>
      </c>
      <c r="D617" s="2" t="s">
        <v>2</v>
      </c>
      <c r="E617" s="2">
        <v>4</v>
      </c>
      <c r="F617" s="2">
        <v>111</v>
      </c>
      <c r="G617" s="2">
        <v>101</v>
      </c>
      <c r="H617">
        <f t="shared" si="45"/>
        <v>101</v>
      </c>
      <c r="I617">
        <f>IF(H617-E617&gt;'Inputs and Outputs Part A'!$B$4,H617-E617-'Inputs and Outputs Part A'!$B$4,0)</f>
        <v>0</v>
      </c>
      <c r="J617">
        <f>'Inputs and Outputs Part A'!$B$5*'Data Sheet B'!H617-'Inputs and Outputs Part A'!$B$6*'Data Sheet B'!I617</f>
        <v>4040</v>
      </c>
      <c r="L617" s="6">
        <v>615</v>
      </c>
      <c r="M617" t="s">
        <v>1106</v>
      </c>
      <c r="N617" s="7">
        <v>44401</v>
      </c>
      <c r="O617" s="2" t="s">
        <v>2</v>
      </c>
      <c r="P617" s="2">
        <v>4</v>
      </c>
      <c r="Q617" s="2">
        <v>111</v>
      </c>
      <c r="R617" s="2">
        <v>102</v>
      </c>
      <c r="S617" s="2">
        <f t="shared" si="46"/>
        <v>102</v>
      </c>
      <c r="T617" s="2">
        <f>IF(S617-P617&gt;'Inputs and Outputs Part A'!$B$4,S617-P617-'Inputs and Outputs Part A'!$B$4,0)</f>
        <v>0</v>
      </c>
      <c r="V617" s="6">
        <v>615</v>
      </c>
      <c r="W617" t="s">
        <v>1106</v>
      </c>
      <c r="X617" s="7">
        <v>44401</v>
      </c>
      <c r="Y617" s="2" t="s">
        <v>2</v>
      </c>
      <c r="Z617" s="2">
        <v>4</v>
      </c>
      <c r="AA617" s="2">
        <v>111</v>
      </c>
      <c r="AB617" s="2">
        <v>102</v>
      </c>
      <c r="AC617" s="2">
        <f t="shared" si="47"/>
        <v>102</v>
      </c>
      <c r="AD617" s="2">
        <f>IF(AC617-Z617&gt;'Inputs and Outputs Part A'!$B$4,AC617-Z617-'Inputs and Outputs Part A'!$B$4,0)</f>
        <v>0</v>
      </c>
      <c r="AE617" s="2"/>
      <c r="AF617" t="s">
        <v>1106</v>
      </c>
      <c r="AG617" s="7">
        <v>44401</v>
      </c>
      <c r="AH617" s="2" t="s">
        <v>2</v>
      </c>
      <c r="AI617" s="2">
        <v>4</v>
      </c>
      <c r="AJ617" s="2">
        <v>111</v>
      </c>
      <c r="AK617" s="2">
        <v>102</v>
      </c>
      <c r="AL617" s="2">
        <f t="shared" si="48"/>
        <v>102</v>
      </c>
      <c r="AM617" s="2">
        <f>IF(AL617-AI617&gt;'Inputs and Outputs Part A'!$B$4,AL617-AI617-'Inputs and Outputs Part A'!$B$4,0)</f>
        <v>0</v>
      </c>
      <c r="AN617" s="8"/>
      <c r="AO617" t="s">
        <v>1106</v>
      </c>
      <c r="AP617" s="7">
        <v>44401</v>
      </c>
      <c r="AQ617" s="2" t="s">
        <v>2</v>
      </c>
      <c r="AR617" s="2">
        <v>4</v>
      </c>
      <c r="AS617" s="2">
        <v>111</v>
      </c>
      <c r="AT617" s="2">
        <v>102</v>
      </c>
      <c r="AU617" s="2">
        <f t="shared" si="49"/>
        <v>102</v>
      </c>
      <c r="AV617" s="2">
        <f>IF(AU617-AR617&gt;'Inputs and Outputs Part A'!$B$4,AU617-AR617-'Inputs and Outputs Part A'!$B$4,0)</f>
        <v>0</v>
      </c>
      <c r="AW617" s="2"/>
    </row>
    <row r="618" spans="1:49" x14ac:dyDescent="0.3">
      <c r="A618" s="6">
        <v>616</v>
      </c>
      <c r="B618" t="s">
        <v>1105</v>
      </c>
      <c r="C618" s="7">
        <v>44402</v>
      </c>
      <c r="D618" s="2" t="s">
        <v>1</v>
      </c>
      <c r="E618" s="2">
        <v>4</v>
      </c>
      <c r="F618" s="2">
        <v>96</v>
      </c>
      <c r="G618" s="2">
        <v>101</v>
      </c>
      <c r="H618">
        <f t="shared" si="45"/>
        <v>96</v>
      </c>
      <c r="I618">
        <f>IF(H618-E618&gt;'Inputs and Outputs Part A'!$B$4,H618-E618-'Inputs and Outputs Part A'!$B$4,0)</f>
        <v>0</v>
      </c>
      <c r="J618">
        <f>'Inputs and Outputs Part A'!$B$5*'Data Sheet B'!H618-'Inputs and Outputs Part A'!$B$6*'Data Sheet B'!I618</f>
        <v>3840</v>
      </c>
      <c r="L618" s="6">
        <v>616</v>
      </c>
      <c r="M618" t="s">
        <v>1105</v>
      </c>
      <c r="N618" s="7">
        <v>44402</v>
      </c>
      <c r="O618" s="2" t="s">
        <v>1</v>
      </c>
      <c r="P618" s="2">
        <v>4</v>
      </c>
      <c r="Q618" s="2">
        <v>96</v>
      </c>
      <c r="R618" s="2">
        <v>102</v>
      </c>
      <c r="S618" s="2">
        <f t="shared" si="46"/>
        <v>96</v>
      </c>
      <c r="T618" s="2">
        <f>IF(S618-P618&gt;'Inputs and Outputs Part A'!$B$4,S618-P618-'Inputs and Outputs Part A'!$B$4,0)</f>
        <v>0</v>
      </c>
      <c r="V618" s="6">
        <v>616</v>
      </c>
      <c r="W618" t="s">
        <v>1105</v>
      </c>
      <c r="X618" s="7">
        <v>44402</v>
      </c>
      <c r="Y618" s="2" t="s">
        <v>1</v>
      </c>
      <c r="Z618" s="2">
        <v>4</v>
      </c>
      <c r="AA618" s="2">
        <v>96</v>
      </c>
      <c r="AB618" s="2">
        <v>102</v>
      </c>
      <c r="AC618" s="2">
        <f t="shared" si="47"/>
        <v>96</v>
      </c>
      <c r="AD618" s="2">
        <f>IF(AC618-Z618&gt;'Inputs and Outputs Part A'!$B$4,AC618-Z618-'Inputs and Outputs Part A'!$B$4,0)</f>
        <v>0</v>
      </c>
      <c r="AE618" s="2"/>
      <c r="AF618" t="s">
        <v>1105</v>
      </c>
      <c r="AG618" s="7">
        <v>44402</v>
      </c>
      <c r="AH618" s="2" t="s">
        <v>1</v>
      </c>
      <c r="AI618" s="2">
        <v>4</v>
      </c>
      <c r="AJ618" s="2">
        <v>96</v>
      </c>
      <c r="AK618" s="2">
        <v>102</v>
      </c>
      <c r="AL618" s="2">
        <f t="shared" si="48"/>
        <v>96</v>
      </c>
      <c r="AM618" s="2">
        <f>IF(AL618-AI618&gt;'Inputs and Outputs Part A'!$B$4,AL618-AI618-'Inputs and Outputs Part A'!$B$4,0)</f>
        <v>0</v>
      </c>
      <c r="AN618" s="8"/>
      <c r="AO618" t="s">
        <v>1105</v>
      </c>
      <c r="AP618" s="7">
        <v>44402</v>
      </c>
      <c r="AQ618" s="2" t="s">
        <v>1</v>
      </c>
      <c r="AR618" s="2">
        <v>4</v>
      </c>
      <c r="AS618" s="2">
        <v>96</v>
      </c>
      <c r="AT618" s="2">
        <v>102</v>
      </c>
      <c r="AU618" s="2">
        <f t="shared" si="49"/>
        <v>96</v>
      </c>
      <c r="AV618" s="2">
        <f>IF(AU618-AR618&gt;'Inputs and Outputs Part A'!$B$4,AU618-AR618-'Inputs and Outputs Part A'!$B$4,0)</f>
        <v>0</v>
      </c>
      <c r="AW618" s="2"/>
    </row>
    <row r="619" spans="1:49" x14ac:dyDescent="0.3">
      <c r="A619" s="6">
        <v>617</v>
      </c>
      <c r="B619" t="s">
        <v>1105</v>
      </c>
      <c r="C619" s="7">
        <v>44402</v>
      </c>
      <c r="D619" s="2" t="s">
        <v>3</v>
      </c>
      <c r="E619" s="2">
        <v>4</v>
      </c>
      <c r="F619" s="2">
        <v>109</v>
      </c>
      <c r="G619" s="2">
        <v>101</v>
      </c>
      <c r="H619">
        <f t="shared" si="45"/>
        <v>101</v>
      </c>
      <c r="I619">
        <f>IF(H619-E619&gt;'Inputs and Outputs Part A'!$B$4,H619-E619-'Inputs and Outputs Part A'!$B$4,0)</f>
        <v>0</v>
      </c>
      <c r="J619">
        <f>'Inputs and Outputs Part A'!$B$5*'Data Sheet B'!H619-'Inputs and Outputs Part A'!$B$6*'Data Sheet B'!I619</f>
        <v>4040</v>
      </c>
      <c r="L619" s="6">
        <v>617</v>
      </c>
      <c r="M619" t="s">
        <v>1105</v>
      </c>
      <c r="N619" s="7">
        <v>44402</v>
      </c>
      <c r="O619" s="2" t="s">
        <v>3</v>
      </c>
      <c r="P619" s="2">
        <v>4</v>
      </c>
      <c r="Q619" s="2">
        <v>109</v>
      </c>
      <c r="R619" s="2">
        <v>102</v>
      </c>
      <c r="S619" s="2">
        <f t="shared" si="46"/>
        <v>102</v>
      </c>
      <c r="T619" s="2">
        <f>IF(S619-P619&gt;'Inputs and Outputs Part A'!$B$4,S619-P619-'Inputs and Outputs Part A'!$B$4,0)</f>
        <v>0</v>
      </c>
      <c r="V619" s="6">
        <v>617</v>
      </c>
      <c r="W619" t="s">
        <v>1105</v>
      </c>
      <c r="X619" s="7">
        <v>44402</v>
      </c>
      <c r="Y619" s="2" t="s">
        <v>3</v>
      </c>
      <c r="Z619" s="2">
        <v>4</v>
      </c>
      <c r="AA619" s="2">
        <v>109</v>
      </c>
      <c r="AB619" s="2">
        <v>102</v>
      </c>
      <c r="AC619" s="2">
        <f t="shared" si="47"/>
        <v>102</v>
      </c>
      <c r="AD619" s="2">
        <f>IF(AC619-Z619&gt;'Inputs and Outputs Part A'!$B$4,AC619-Z619-'Inputs and Outputs Part A'!$B$4,0)</f>
        <v>0</v>
      </c>
      <c r="AE619" s="2"/>
      <c r="AF619" t="s">
        <v>1105</v>
      </c>
      <c r="AG619" s="7">
        <v>44402</v>
      </c>
      <c r="AH619" s="2" t="s">
        <v>3</v>
      </c>
      <c r="AI619" s="2">
        <v>4</v>
      </c>
      <c r="AJ619" s="2">
        <v>109</v>
      </c>
      <c r="AK619" s="2">
        <v>102</v>
      </c>
      <c r="AL619" s="2">
        <f t="shared" si="48"/>
        <v>102</v>
      </c>
      <c r="AM619" s="2">
        <f>IF(AL619-AI619&gt;'Inputs and Outputs Part A'!$B$4,AL619-AI619-'Inputs and Outputs Part A'!$B$4,0)</f>
        <v>0</v>
      </c>
      <c r="AN619" s="8"/>
      <c r="AO619" t="s">
        <v>1105</v>
      </c>
      <c r="AP619" s="7">
        <v>44402</v>
      </c>
      <c r="AQ619" s="2" t="s">
        <v>3</v>
      </c>
      <c r="AR619" s="2">
        <v>4</v>
      </c>
      <c r="AS619" s="2">
        <v>109</v>
      </c>
      <c r="AT619" s="2">
        <v>102</v>
      </c>
      <c r="AU619" s="2">
        <f t="shared" si="49"/>
        <v>102</v>
      </c>
      <c r="AV619" s="2">
        <f>IF(AU619-AR619&gt;'Inputs and Outputs Part A'!$B$4,AU619-AR619-'Inputs and Outputs Part A'!$B$4,0)</f>
        <v>0</v>
      </c>
      <c r="AW619" s="2"/>
    </row>
    <row r="620" spans="1:49" x14ac:dyDescent="0.3">
      <c r="A620" s="6">
        <v>618</v>
      </c>
      <c r="B620" t="s">
        <v>1105</v>
      </c>
      <c r="C620" s="7">
        <v>44402</v>
      </c>
      <c r="D620" s="2" t="s">
        <v>2</v>
      </c>
      <c r="E620" s="2">
        <v>1</v>
      </c>
      <c r="F620" s="2">
        <v>99</v>
      </c>
      <c r="G620" s="2">
        <v>101</v>
      </c>
      <c r="H620">
        <f t="shared" si="45"/>
        <v>99</v>
      </c>
      <c r="I620">
        <f>IF(H620-E620&gt;'Inputs and Outputs Part A'!$B$4,H620-E620-'Inputs and Outputs Part A'!$B$4,0)</f>
        <v>0</v>
      </c>
      <c r="J620">
        <f>'Inputs and Outputs Part A'!$B$5*'Data Sheet B'!H620-'Inputs and Outputs Part A'!$B$6*'Data Sheet B'!I620</f>
        <v>3960</v>
      </c>
      <c r="L620" s="6">
        <v>618</v>
      </c>
      <c r="M620" t="s">
        <v>1105</v>
      </c>
      <c r="N620" s="7">
        <v>44402</v>
      </c>
      <c r="O620" s="2" t="s">
        <v>2</v>
      </c>
      <c r="P620" s="2">
        <v>1</v>
      </c>
      <c r="Q620" s="2">
        <v>99</v>
      </c>
      <c r="R620" s="2">
        <v>102</v>
      </c>
      <c r="S620" s="2">
        <f t="shared" si="46"/>
        <v>99</v>
      </c>
      <c r="T620" s="2">
        <f>IF(S620-P620&gt;'Inputs and Outputs Part A'!$B$4,S620-P620-'Inputs and Outputs Part A'!$B$4,0)</f>
        <v>0</v>
      </c>
      <c r="V620" s="6">
        <v>618</v>
      </c>
      <c r="W620" t="s">
        <v>1105</v>
      </c>
      <c r="X620" s="7">
        <v>44402</v>
      </c>
      <c r="Y620" s="2" t="s">
        <v>2</v>
      </c>
      <c r="Z620" s="2">
        <v>1</v>
      </c>
      <c r="AA620" s="2">
        <v>99</v>
      </c>
      <c r="AB620" s="2">
        <v>102</v>
      </c>
      <c r="AC620" s="2">
        <f t="shared" si="47"/>
        <v>99</v>
      </c>
      <c r="AD620" s="2">
        <f>IF(AC620-Z620&gt;'Inputs and Outputs Part A'!$B$4,AC620-Z620-'Inputs and Outputs Part A'!$B$4,0)</f>
        <v>0</v>
      </c>
      <c r="AE620" s="2"/>
      <c r="AF620" t="s">
        <v>1105</v>
      </c>
      <c r="AG620" s="7">
        <v>44402</v>
      </c>
      <c r="AH620" s="2" t="s">
        <v>2</v>
      </c>
      <c r="AI620" s="2">
        <v>1</v>
      </c>
      <c r="AJ620" s="2">
        <v>99</v>
      </c>
      <c r="AK620" s="2">
        <v>102</v>
      </c>
      <c r="AL620" s="2">
        <f t="shared" si="48"/>
        <v>99</v>
      </c>
      <c r="AM620" s="2">
        <f>IF(AL620-AI620&gt;'Inputs and Outputs Part A'!$B$4,AL620-AI620-'Inputs and Outputs Part A'!$B$4,0)</f>
        <v>0</v>
      </c>
      <c r="AN620" s="8"/>
      <c r="AO620" t="s">
        <v>1105</v>
      </c>
      <c r="AP620" s="7">
        <v>44402</v>
      </c>
      <c r="AQ620" s="2" t="s">
        <v>2</v>
      </c>
      <c r="AR620" s="2">
        <v>1</v>
      </c>
      <c r="AS620" s="2">
        <v>99</v>
      </c>
      <c r="AT620" s="2">
        <v>102</v>
      </c>
      <c r="AU620" s="2">
        <f t="shared" si="49"/>
        <v>99</v>
      </c>
      <c r="AV620" s="2">
        <f>IF(AU620-AR620&gt;'Inputs and Outputs Part A'!$B$4,AU620-AR620-'Inputs and Outputs Part A'!$B$4,0)</f>
        <v>0</v>
      </c>
      <c r="AW620" s="2"/>
    </row>
    <row r="621" spans="1:49" x14ac:dyDescent="0.3">
      <c r="A621" s="6">
        <v>619</v>
      </c>
      <c r="B621" t="s">
        <v>1104</v>
      </c>
      <c r="C621" s="7">
        <v>44403</v>
      </c>
      <c r="D621" s="2" t="s">
        <v>1</v>
      </c>
      <c r="E621" s="2">
        <v>0</v>
      </c>
      <c r="F621" s="2">
        <v>105</v>
      </c>
      <c r="G621" s="2">
        <v>101</v>
      </c>
      <c r="H621">
        <f t="shared" si="45"/>
        <v>101</v>
      </c>
      <c r="I621">
        <f>IF(H621-E621&gt;'Inputs and Outputs Part A'!$B$4,H621-E621-'Inputs and Outputs Part A'!$B$4,0)</f>
        <v>1</v>
      </c>
      <c r="J621">
        <f>'Inputs and Outputs Part A'!$B$5*'Data Sheet B'!H621-'Inputs and Outputs Part A'!$B$6*'Data Sheet B'!I621</f>
        <v>3940</v>
      </c>
      <c r="L621" s="6">
        <v>619</v>
      </c>
      <c r="M621" t="s">
        <v>1104</v>
      </c>
      <c r="N621" s="7">
        <v>44403</v>
      </c>
      <c r="O621" s="2" t="s">
        <v>1</v>
      </c>
      <c r="P621" s="2">
        <v>0</v>
      </c>
      <c r="Q621" s="2">
        <v>105</v>
      </c>
      <c r="R621" s="2">
        <v>102</v>
      </c>
      <c r="S621" s="2">
        <f t="shared" si="46"/>
        <v>102</v>
      </c>
      <c r="T621" s="2">
        <f>IF(S621-P621&gt;'Inputs and Outputs Part A'!$B$4,S621-P621-'Inputs and Outputs Part A'!$B$4,0)</f>
        <v>2</v>
      </c>
      <c r="V621" s="6">
        <v>619</v>
      </c>
      <c r="W621" t="s">
        <v>1104</v>
      </c>
      <c r="X621" s="7">
        <v>44403</v>
      </c>
      <c r="Y621" s="2" t="s">
        <v>1</v>
      </c>
      <c r="Z621" s="2">
        <v>0</v>
      </c>
      <c r="AA621" s="2">
        <v>105</v>
      </c>
      <c r="AB621" s="2">
        <v>102</v>
      </c>
      <c r="AC621" s="2">
        <f t="shared" si="47"/>
        <v>102</v>
      </c>
      <c r="AD621" s="2">
        <f>IF(AC621-Z621&gt;'Inputs and Outputs Part A'!$B$4,AC621-Z621-'Inputs and Outputs Part A'!$B$4,0)</f>
        <v>2</v>
      </c>
      <c r="AE621" s="2"/>
      <c r="AF621" t="s">
        <v>1104</v>
      </c>
      <c r="AG621" s="7">
        <v>44403</v>
      </c>
      <c r="AH621" s="2" t="s">
        <v>1</v>
      </c>
      <c r="AI621" s="2">
        <v>0</v>
      </c>
      <c r="AJ621" s="2">
        <v>105</v>
      </c>
      <c r="AK621" s="2">
        <v>102</v>
      </c>
      <c r="AL621" s="2">
        <f t="shared" si="48"/>
        <v>102</v>
      </c>
      <c r="AM621" s="2">
        <f>IF(AL621-AI621&gt;'Inputs and Outputs Part A'!$B$4,AL621-AI621-'Inputs and Outputs Part A'!$B$4,0)</f>
        <v>2</v>
      </c>
      <c r="AN621" s="8"/>
      <c r="AO621" t="s">
        <v>1104</v>
      </c>
      <c r="AP621" s="7">
        <v>44403</v>
      </c>
      <c r="AQ621" s="2" t="s">
        <v>1</v>
      </c>
      <c r="AR621" s="2">
        <v>0</v>
      </c>
      <c r="AS621" s="2">
        <v>105</v>
      </c>
      <c r="AT621" s="2">
        <v>102</v>
      </c>
      <c r="AU621" s="2">
        <f t="shared" si="49"/>
        <v>102</v>
      </c>
      <c r="AV621" s="2">
        <f>IF(AU621-AR621&gt;'Inputs and Outputs Part A'!$B$4,AU621-AR621-'Inputs and Outputs Part A'!$B$4,0)</f>
        <v>2</v>
      </c>
      <c r="AW621" s="2"/>
    </row>
    <row r="622" spans="1:49" x14ac:dyDescent="0.3">
      <c r="A622" s="6">
        <v>620</v>
      </c>
      <c r="B622" t="s">
        <v>1104</v>
      </c>
      <c r="C622" s="7">
        <v>44403</v>
      </c>
      <c r="D622" s="2" t="s">
        <v>3</v>
      </c>
      <c r="E622" s="2">
        <v>4</v>
      </c>
      <c r="F622" s="2">
        <v>102</v>
      </c>
      <c r="G622" s="2">
        <v>101</v>
      </c>
      <c r="H622">
        <f t="shared" si="45"/>
        <v>101</v>
      </c>
      <c r="I622">
        <f>IF(H622-E622&gt;'Inputs and Outputs Part A'!$B$4,H622-E622-'Inputs and Outputs Part A'!$B$4,0)</f>
        <v>0</v>
      </c>
      <c r="J622">
        <f>'Inputs and Outputs Part A'!$B$5*'Data Sheet B'!H622-'Inputs and Outputs Part A'!$B$6*'Data Sheet B'!I622</f>
        <v>4040</v>
      </c>
      <c r="L622" s="6">
        <v>620</v>
      </c>
      <c r="M622" t="s">
        <v>1104</v>
      </c>
      <c r="N622" s="7">
        <v>44403</v>
      </c>
      <c r="O622" s="2" t="s">
        <v>3</v>
      </c>
      <c r="P622" s="2">
        <v>4</v>
      </c>
      <c r="Q622" s="2">
        <v>102</v>
      </c>
      <c r="R622" s="2">
        <v>102</v>
      </c>
      <c r="S622" s="2">
        <f t="shared" si="46"/>
        <v>102</v>
      </c>
      <c r="T622" s="2">
        <f>IF(S622-P622&gt;'Inputs and Outputs Part A'!$B$4,S622-P622-'Inputs and Outputs Part A'!$B$4,0)</f>
        <v>0</v>
      </c>
      <c r="V622" s="6">
        <v>620</v>
      </c>
      <c r="W622" t="s">
        <v>1104</v>
      </c>
      <c r="X622" s="7">
        <v>44403</v>
      </c>
      <c r="Y622" s="2" t="s">
        <v>3</v>
      </c>
      <c r="Z622" s="2">
        <v>4</v>
      </c>
      <c r="AA622" s="2">
        <v>102</v>
      </c>
      <c r="AB622" s="2">
        <v>102</v>
      </c>
      <c r="AC622" s="2">
        <f t="shared" si="47"/>
        <v>102</v>
      </c>
      <c r="AD622" s="2">
        <f>IF(AC622-Z622&gt;'Inputs and Outputs Part A'!$B$4,AC622-Z622-'Inputs and Outputs Part A'!$B$4,0)</f>
        <v>0</v>
      </c>
      <c r="AE622" s="2"/>
      <c r="AF622" t="s">
        <v>1104</v>
      </c>
      <c r="AG622" s="7">
        <v>44403</v>
      </c>
      <c r="AH622" s="2" t="s">
        <v>3</v>
      </c>
      <c r="AI622" s="2">
        <v>4</v>
      </c>
      <c r="AJ622" s="2">
        <v>102</v>
      </c>
      <c r="AK622" s="2">
        <v>102</v>
      </c>
      <c r="AL622" s="2">
        <f t="shared" si="48"/>
        <v>102</v>
      </c>
      <c r="AM622" s="2">
        <f>IF(AL622-AI622&gt;'Inputs and Outputs Part A'!$B$4,AL622-AI622-'Inputs and Outputs Part A'!$B$4,0)</f>
        <v>0</v>
      </c>
      <c r="AN622" s="8"/>
      <c r="AO622" t="s">
        <v>1104</v>
      </c>
      <c r="AP622" s="7">
        <v>44403</v>
      </c>
      <c r="AQ622" s="2" t="s">
        <v>3</v>
      </c>
      <c r="AR622" s="2">
        <v>4</v>
      </c>
      <c r="AS622" s="2">
        <v>102</v>
      </c>
      <c r="AT622" s="2">
        <v>102</v>
      </c>
      <c r="AU622" s="2">
        <f t="shared" si="49"/>
        <v>102</v>
      </c>
      <c r="AV622" s="2">
        <f>IF(AU622-AR622&gt;'Inputs and Outputs Part A'!$B$4,AU622-AR622-'Inputs and Outputs Part A'!$B$4,0)</f>
        <v>0</v>
      </c>
      <c r="AW622" s="2"/>
    </row>
    <row r="623" spans="1:49" x14ac:dyDescent="0.3">
      <c r="A623" s="6">
        <v>621</v>
      </c>
      <c r="B623" t="s">
        <v>1104</v>
      </c>
      <c r="C623" s="7">
        <v>44403</v>
      </c>
      <c r="D623" s="2" t="s">
        <v>2</v>
      </c>
      <c r="E623" s="2">
        <v>3</v>
      </c>
      <c r="F623" s="2">
        <v>102</v>
      </c>
      <c r="G623" s="2">
        <v>101</v>
      </c>
      <c r="H623">
        <f t="shared" si="45"/>
        <v>101</v>
      </c>
      <c r="I623">
        <f>IF(H623-E623&gt;'Inputs and Outputs Part A'!$B$4,H623-E623-'Inputs and Outputs Part A'!$B$4,0)</f>
        <v>0</v>
      </c>
      <c r="J623">
        <f>'Inputs and Outputs Part A'!$B$5*'Data Sheet B'!H623-'Inputs and Outputs Part A'!$B$6*'Data Sheet B'!I623</f>
        <v>4040</v>
      </c>
      <c r="L623" s="6">
        <v>621</v>
      </c>
      <c r="M623" t="s">
        <v>1104</v>
      </c>
      <c r="N623" s="7">
        <v>44403</v>
      </c>
      <c r="O623" s="2" t="s">
        <v>2</v>
      </c>
      <c r="P623" s="2">
        <v>3</v>
      </c>
      <c r="Q623" s="2">
        <v>102</v>
      </c>
      <c r="R623" s="2">
        <v>102</v>
      </c>
      <c r="S623" s="2">
        <f t="shared" si="46"/>
        <v>102</v>
      </c>
      <c r="T623" s="2">
        <f>IF(S623-P623&gt;'Inputs and Outputs Part A'!$B$4,S623-P623-'Inputs and Outputs Part A'!$B$4,0)</f>
        <v>0</v>
      </c>
      <c r="V623" s="6">
        <v>621</v>
      </c>
      <c r="W623" t="s">
        <v>1104</v>
      </c>
      <c r="X623" s="7">
        <v>44403</v>
      </c>
      <c r="Y623" s="2" t="s">
        <v>2</v>
      </c>
      <c r="Z623" s="2">
        <v>3</v>
      </c>
      <c r="AA623" s="2">
        <v>102</v>
      </c>
      <c r="AB623" s="2">
        <v>102</v>
      </c>
      <c r="AC623" s="2">
        <f t="shared" si="47"/>
        <v>102</v>
      </c>
      <c r="AD623" s="2">
        <f>IF(AC623-Z623&gt;'Inputs and Outputs Part A'!$B$4,AC623-Z623-'Inputs and Outputs Part A'!$B$4,0)</f>
        <v>0</v>
      </c>
      <c r="AE623" s="2"/>
      <c r="AF623" t="s">
        <v>1104</v>
      </c>
      <c r="AG623" s="7">
        <v>44403</v>
      </c>
      <c r="AH623" s="2" t="s">
        <v>2</v>
      </c>
      <c r="AI623" s="2">
        <v>3</v>
      </c>
      <c r="AJ623" s="2">
        <v>102</v>
      </c>
      <c r="AK623" s="2">
        <v>102</v>
      </c>
      <c r="AL623" s="2">
        <f t="shared" si="48"/>
        <v>102</v>
      </c>
      <c r="AM623" s="2">
        <f>IF(AL623-AI623&gt;'Inputs and Outputs Part A'!$B$4,AL623-AI623-'Inputs and Outputs Part A'!$B$4,0)</f>
        <v>0</v>
      </c>
      <c r="AN623" s="8"/>
      <c r="AO623" t="s">
        <v>1104</v>
      </c>
      <c r="AP623" s="7">
        <v>44403</v>
      </c>
      <c r="AQ623" s="2" t="s">
        <v>2</v>
      </c>
      <c r="AR623" s="2">
        <v>3</v>
      </c>
      <c r="AS623" s="2">
        <v>102</v>
      </c>
      <c r="AT623" s="2">
        <v>102</v>
      </c>
      <c r="AU623" s="2">
        <f t="shared" si="49"/>
        <v>102</v>
      </c>
      <c r="AV623" s="2">
        <f>IF(AU623-AR623&gt;'Inputs and Outputs Part A'!$B$4,AU623-AR623-'Inputs and Outputs Part A'!$B$4,0)</f>
        <v>0</v>
      </c>
      <c r="AW623" s="2"/>
    </row>
    <row r="624" spans="1:49" x14ac:dyDescent="0.3">
      <c r="A624" s="6">
        <v>622</v>
      </c>
      <c r="B624" t="s">
        <v>1103</v>
      </c>
      <c r="C624" s="7">
        <v>44404</v>
      </c>
      <c r="D624" s="2" t="s">
        <v>1</v>
      </c>
      <c r="E624" s="2">
        <v>5</v>
      </c>
      <c r="F624" s="2">
        <v>100</v>
      </c>
      <c r="G624" s="2">
        <v>101</v>
      </c>
      <c r="H624">
        <f t="shared" si="45"/>
        <v>100</v>
      </c>
      <c r="I624">
        <f>IF(H624-E624&gt;'Inputs and Outputs Part A'!$B$4,H624-E624-'Inputs and Outputs Part A'!$B$4,0)</f>
        <v>0</v>
      </c>
      <c r="J624">
        <f>'Inputs and Outputs Part A'!$B$5*'Data Sheet B'!H624-'Inputs and Outputs Part A'!$B$6*'Data Sheet B'!I624</f>
        <v>4000</v>
      </c>
      <c r="L624" s="6">
        <v>622</v>
      </c>
      <c r="M624" t="s">
        <v>1103</v>
      </c>
      <c r="N624" s="7">
        <v>44404</v>
      </c>
      <c r="O624" s="2" t="s">
        <v>1</v>
      </c>
      <c r="P624" s="2">
        <v>5</v>
      </c>
      <c r="Q624" s="2">
        <v>100</v>
      </c>
      <c r="R624" s="2">
        <v>102</v>
      </c>
      <c r="S624" s="2">
        <f t="shared" si="46"/>
        <v>100</v>
      </c>
      <c r="T624" s="2">
        <f>IF(S624-P624&gt;'Inputs and Outputs Part A'!$B$4,S624-P624-'Inputs and Outputs Part A'!$B$4,0)</f>
        <v>0</v>
      </c>
      <c r="V624" s="6">
        <v>622</v>
      </c>
      <c r="W624" t="s">
        <v>1103</v>
      </c>
      <c r="X624" s="7">
        <v>44404</v>
      </c>
      <c r="Y624" s="2" t="s">
        <v>1</v>
      </c>
      <c r="Z624" s="2">
        <v>5</v>
      </c>
      <c r="AA624" s="2">
        <v>100</v>
      </c>
      <c r="AB624" s="2">
        <v>102</v>
      </c>
      <c r="AC624" s="2">
        <f t="shared" si="47"/>
        <v>100</v>
      </c>
      <c r="AD624" s="2">
        <f>IF(AC624-Z624&gt;'Inputs and Outputs Part A'!$B$4,AC624-Z624-'Inputs and Outputs Part A'!$B$4,0)</f>
        <v>0</v>
      </c>
      <c r="AE624" s="2"/>
      <c r="AF624" t="s">
        <v>1103</v>
      </c>
      <c r="AG624" s="7">
        <v>44404</v>
      </c>
      <c r="AH624" s="2" t="s">
        <v>1</v>
      </c>
      <c r="AI624" s="2">
        <v>5</v>
      </c>
      <c r="AJ624" s="2">
        <v>100</v>
      </c>
      <c r="AK624" s="2">
        <v>102</v>
      </c>
      <c r="AL624" s="2">
        <f t="shared" si="48"/>
        <v>100</v>
      </c>
      <c r="AM624" s="2">
        <f>IF(AL624-AI624&gt;'Inputs and Outputs Part A'!$B$4,AL624-AI624-'Inputs and Outputs Part A'!$B$4,0)</f>
        <v>0</v>
      </c>
      <c r="AN624" s="8"/>
      <c r="AO624" t="s">
        <v>1103</v>
      </c>
      <c r="AP624" s="7">
        <v>44404</v>
      </c>
      <c r="AQ624" s="2" t="s">
        <v>1</v>
      </c>
      <c r="AR624" s="2">
        <v>5</v>
      </c>
      <c r="AS624" s="2">
        <v>100</v>
      </c>
      <c r="AT624" s="2">
        <v>102</v>
      </c>
      <c r="AU624" s="2">
        <f t="shared" si="49"/>
        <v>100</v>
      </c>
      <c r="AV624" s="2">
        <f>IF(AU624-AR624&gt;'Inputs and Outputs Part A'!$B$4,AU624-AR624-'Inputs and Outputs Part A'!$B$4,0)</f>
        <v>0</v>
      </c>
      <c r="AW624" s="2"/>
    </row>
    <row r="625" spans="1:49" x14ac:dyDescent="0.3">
      <c r="A625" s="6">
        <v>623</v>
      </c>
      <c r="B625" t="s">
        <v>1103</v>
      </c>
      <c r="C625" s="7">
        <v>44404</v>
      </c>
      <c r="D625" s="2" t="s">
        <v>3</v>
      </c>
      <c r="E625" s="2">
        <v>9</v>
      </c>
      <c r="F625" s="2">
        <v>104</v>
      </c>
      <c r="G625" s="2">
        <v>101</v>
      </c>
      <c r="H625">
        <f t="shared" si="45"/>
        <v>101</v>
      </c>
      <c r="I625">
        <f>IF(H625-E625&gt;'Inputs and Outputs Part A'!$B$4,H625-E625-'Inputs and Outputs Part A'!$B$4,0)</f>
        <v>0</v>
      </c>
      <c r="J625">
        <f>'Inputs and Outputs Part A'!$B$5*'Data Sheet B'!H625-'Inputs and Outputs Part A'!$B$6*'Data Sheet B'!I625</f>
        <v>4040</v>
      </c>
      <c r="L625" s="6">
        <v>623</v>
      </c>
      <c r="M625" t="s">
        <v>1103</v>
      </c>
      <c r="N625" s="7">
        <v>44404</v>
      </c>
      <c r="O625" s="2" t="s">
        <v>3</v>
      </c>
      <c r="P625" s="2">
        <v>9</v>
      </c>
      <c r="Q625" s="2">
        <v>104</v>
      </c>
      <c r="R625" s="2">
        <v>102</v>
      </c>
      <c r="S625" s="2">
        <f t="shared" si="46"/>
        <v>102</v>
      </c>
      <c r="T625" s="2">
        <f>IF(S625-P625&gt;'Inputs and Outputs Part A'!$B$4,S625-P625-'Inputs and Outputs Part A'!$B$4,0)</f>
        <v>0</v>
      </c>
      <c r="V625" s="6">
        <v>623</v>
      </c>
      <c r="W625" t="s">
        <v>1103</v>
      </c>
      <c r="X625" s="7">
        <v>44404</v>
      </c>
      <c r="Y625" s="2" t="s">
        <v>3</v>
      </c>
      <c r="Z625" s="2">
        <v>9</v>
      </c>
      <c r="AA625" s="2">
        <v>104</v>
      </c>
      <c r="AB625" s="2">
        <v>102</v>
      </c>
      <c r="AC625" s="2">
        <f t="shared" si="47"/>
        <v>102</v>
      </c>
      <c r="AD625" s="2">
        <f>IF(AC625-Z625&gt;'Inputs and Outputs Part A'!$B$4,AC625-Z625-'Inputs and Outputs Part A'!$B$4,0)</f>
        <v>0</v>
      </c>
      <c r="AE625" s="2"/>
      <c r="AF625" t="s">
        <v>1103</v>
      </c>
      <c r="AG625" s="7">
        <v>44404</v>
      </c>
      <c r="AH625" s="2" t="s">
        <v>3</v>
      </c>
      <c r="AI625" s="2">
        <v>9</v>
      </c>
      <c r="AJ625" s="2">
        <v>104</v>
      </c>
      <c r="AK625" s="2">
        <v>102</v>
      </c>
      <c r="AL625" s="2">
        <f t="shared" si="48"/>
        <v>102</v>
      </c>
      <c r="AM625" s="2">
        <f>IF(AL625-AI625&gt;'Inputs and Outputs Part A'!$B$4,AL625-AI625-'Inputs and Outputs Part A'!$B$4,0)</f>
        <v>0</v>
      </c>
      <c r="AN625" s="8"/>
      <c r="AO625" t="s">
        <v>1103</v>
      </c>
      <c r="AP625" s="7">
        <v>44404</v>
      </c>
      <c r="AQ625" s="2" t="s">
        <v>3</v>
      </c>
      <c r="AR625" s="2">
        <v>9</v>
      </c>
      <c r="AS625" s="2">
        <v>104</v>
      </c>
      <c r="AT625" s="2">
        <v>102</v>
      </c>
      <c r="AU625" s="2">
        <f t="shared" si="49"/>
        <v>102</v>
      </c>
      <c r="AV625" s="2">
        <f>IF(AU625-AR625&gt;'Inputs and Outputs Part A'!$B$4,AU625-AR625-'Inputs and Outputs Part A'!$B$4,0)</f>
        <v>0</v>
      </c>
      <c r="AW625" s="2"/>
    </row>
    <row r="626" spans="1:49" x14ac:dyDescent="0.3">
      <c r="A626" s="6">
        <v>624</v>
      </c>
      <c r="B626" t="s">
        <v>1103</v>
      </c>
      <c r="C626" s="7">
        <v>44404</v>
      </c>
      <c r="D626" s="2" t="s">
        <v>2</v>
      </c>
      <c r="E626" s="2">
        <v>1</v>
      </c>
      <c r="F626" s="2">
        <v>95</v>
      </c>
      <c r="G626" s="2">
        <v>101</v>
      </c>
      <c r="H626">
        <f t="shared" si="45"/>
        <v>95</v>
      </c>
      <c r="I626">
        <f>IF(H626-E626&gt;'Inputs and Outputs Part A'!$B$4,H626-E626-'Inputs and Outputs Part A'!$B$4,0)</f>
        <v>0</v>
      </c>
      <c r="J626">
        <f>'Inputs and Outputs Part A'!$B$5*'Data Sheet B'!H626-'Inputs and Outputs Part A'!$B$6*'Data Sheet B'!I626</f>
        <v>3800</v>
      </c>
      <c r="L626" s="6">
        <v>624</v>
      </c>
      <c r="M626" t="s">
        <v>1103</v>
      </c>
      <c r="N626" s="7">
        <v>44404</v>
      </c>
      <c r="O626" s="2" t="s">
        <v>2</v>
      </c>
      <c r="P626" s="2">
        <v>1</v>
      </c>
      <c r="Q626" s="2">
        <v>95</v>
      </c>
      <c r="R626" s="2">
        <v>102</v>
      </c>
      <c r="S626" s="2">
        <f t="shared" si="46"/>
        <v>95</v>
      </c>
      <c r="T626" s="2">
        <f>IF(S626-P626&gt;'Inputs and Outputs Part A'!$B$4,S626-P626-'Inputs and Outputs Part A'!$B$4,0)</f>
        <v>0</v>
      </c>
      <c r="V626" s="6">
        <v>624</v>
      </c>
      <c r="W626" t="s">
        <v>1103</v>
      </c>
      <c r="X626" s="7">
        <v>44404</v>
      </c>
      <c r="Y626" s="2" t="s">
        <v>2</v>
      </c>
      <c r="Z626" s="2">
        <v>1</v>
      </c>
      <c r="AA626" s="2">
        <v>95</v>
      </c>
      <c r="AB626" s="2">
        <v>102</v>
      </c>
      <c r="AC626" s="2">
        <f t="shared" si="47"/>
        <v>95</v>
      </c>
      <c r="AD626" s="2">
        <f>IF(AC626-Z626&gt;'Inputs and Outputs Part A'!$B$4,AC626-Z626-'Inputs and Outputs Part A'!$B$4,0)</f>
        <v>0</v>
      </c>
      <c r="AE626" s="2"/>
      <c r="AF626" t="s">
        <v>1103</v>
      </c>
      <c r="AG626" s="7">
        <v>44404</v>
      </c>
      <c r="AH626" s="2" t="s">
        <v>2</v>
      </c>
      <c r="AI626" s="2">
        <v>1</v>
      </c>
      <c r="AJ626" s="2">
        <v>95</v>
      </c>
      <c r="AK626" s="2">
        <v>102</v>
      </c>
      <c r="AL626" s="2">
        <f t="shared" si="48"/>
        <v>95</v>
      </c>
      <c r="AM626" s="2">
        <f>IF(AL626-AI626&gt;'Inputs and Outputs Part A'!$B$4,AL626-AI626-'Inputs and Outputs Part A'!$B$4,0)</f>
        <v>0</v>
      </c>
      <c r="AN626" s="8"/>
      <c r="AO626" t="s">
        <v>1103</v>
      </c>
      <c r="AP626" s="7">
        <v>44404</v>
      </c>
      <c r="AQ626" s="2" t="s">
        <v>2</v>
      </c>
      <c r="AR626" s="2">
        <v>1</v>
      </c>
      <c r="AS626" s="2">
        <v>95</v>
      </c>
      <c r="AT626" s="2">
        <v>102</v>
      </c>
      <c r="AU626" s="2">
        <f t="shared" si="49"/>
        <v>95</v>
      </c>
      <c r="AV626" s="2">
        <f>IF(AU626-AR626&gt;'Inputs and Outputs Part A'!$B$4,AU626-AR626-'Inputs and Outputs Part A'!$B$4,0)</f>
        <v>0</v>
      </c>
      <c r="AW626" s="2"/>
    </row>
    <row r="627" spans="1:49" x14ac:dyDescent="0.3">
      <c r="A627" s="6">
        <v>625</v>
      </c>
      <c r="B627" t="s">
        <v>1102</v>
      </c>
      <c r="C627" s="7">
        <v>44405</v>
      </c>
      <c r="D627" s="2" t="s">
        <v>1</v>
      </c>
      <c r="E627" s="2">
        <v>2</v>
      </c>
      <c r="F627" s="2">
        <v>102</v>
      </c>
      <c r="G627" s="2">
        <v>101</v>
      </c>
      <c r="H627">
        <f t="shared" si="45"/>
        <v>101</v>
      </c>
      <c r="I627">
        <f>IF(H627-E627&gt;'Inputs and Outputs Part A'!$B$4,H627-E627-'Inputs and Outputs Part A'!$B$4,0)</f>
        <v>0</v>
      </c>
      <c r="J627">
        <f>'Inputs and Outputs Part A'!$B$5*'Data Sheet B'!H627-'Inputs and Outputs Part A'!$B$6*'Data Sheet B'!I627</f>
        <v>4040</v>
      </c>
      <c r="L627" s="6">
        <v>625</v>
      </c>
      <c r="M627" t="s">
        <v>1102</v>
      </c>
      <c r="N627" s="7">
        <v>44405</v>
      </c>
      <c r="O627" s="2" t="s">
        <v>1</v>
      </c>
      <c r="P627" s="2">
        <v>2</v>
      </c>
      <c r="Q627" s="2">
        <v>102</v>
      </c>
      <c r="R627" s="2">
        <v>102</v>
      </c>
      <c r="S627" s="2">
        <f t="shared" si="46"/>
        <v>102</v>
      </c>
      <c r="T627" s="2">
        <f>IF(S627-P627&gt;'Inputs and Outputs Part A'!$B$4,S627-P627-'Inputs and Outputs Part A'!$B$4,0)</f>
        <v>0</v>
      </c>
      <c r="V627" s="6">
        <v>625</v>
      </c>
      <c r="W627" t="s">
        <v>1102</v>
      </c>
      <c r="X627" s="7">
        <v>44405</v>
      </c>
      <c r="Y627" s="2" t="s">
        <v>1</v>
      </c>
      <c r="Z627" s="2">
        <v>2</v>
      </c>
      <c r="AA627" s="2">
        <v>102</v>
      </c>
      <c r="AB627" s="2">
        <v>102</v>
      </c>
      <c r="AC627" s="2">
        <f t="shared" si="47"/>
        <v>102</v>
      </c>
      <c r="AD627" s="2">
        <f>IF(AC627-Z627&gt;'Inputs and Outputs Part A'!$B$4,AC627-Z627-'Inputs and Outputs Part A'!$B$4,0)</f>
        <v>0</v>
      </c>
      <c r="AE627" s="2"/>
      <c r="AF627" t="s">
        <v>1102</v>
      </c>
      <c r="AG627" s="7">
        <v>44405</v>
      </c>
      <c r="AH627" s="2" t="s">
        <v>1</v>
      </c>
      <c r="AI627" s="2">
        <v>2</v>
      </c>
      <c r="AJ627" s="2">
        <v>102</v>
      </c>
      <c r="AK627" s="2">
        <v>102</v>
      </c>
      <c r="AL627" s="2">
        <f t="shared" si="48"/>
        <v>102</v>
      </c>
      <c r="AM627" s="2">
        <f>IF(AL627-AI627&gt;'Inputs and Outputs Part A'!$B$4,AL627-AI627-'Inputs and Outputs Part A'!$B$4,0)</f>
        <v>0</v>
      </c>
      <c r="AN627" s="8"/>
      <c r="AO627" t="s">
        <v>1102</v>
      </c>
      <c r="AP627" s="7">
        <v>44405</v>
      </c>
      <c r="AQ627" s="2" t="s">
        <v>1</v>
      </c>
      <c r="AR627" s="2">
        <v>2</v>
      </c>
      <c r="AS627" s="2">
        <v>102</v>
      </c>
      <c r="AT627" s="2">
        <v>102</v>
      </c>
      <c r="AU627" s="2">
        <f t="shared" si="49"/>
        <v>102</v>
      </c>
      <c r="AV627" s="2">
        <f>IF(AU627-AR627&gt;'Inputs and Outputs Part A'!$B$4,AU627-AR627-'Inputs and Outputs Part A'!$B$4,0)</f>
        <v>0</v>
      </c>
      <c r="AW627" s="2"/>
    </row>
    <row r="628" spans="1:49" x14ac:dyDescent="0.3">
      <c r="A628" s="6">
        <v>626</v>
      </c>
      <c r="B628" t="s">
        <v>1102</v>
      </c>
      <c r="C628" s="7">
        <v>44405</v>
      </c>
      <c r="D628" s="2" t="s">
        <v>3</v>
      </c>
      <c r="E628" s="2">
        <v>1</v>
      </c>
      <c r="F628" s="2">
        <v>111</v>
      </c>
      <c r="G628" s="2">
        <v>101</v>
      </c>
      <c r="H628">
        <f t="shared" si="45"/>
        <v>101</v>
      </c>
      <c r="I628">
        <f>IF(H628-E628&gt;'Inputs and Outputs Part A'!$B$4,H628-E628-'Inputs and Outputs Part A'!$B$4,0)</f>
        <v>0</v>
      </c>
      <c r="J628">
        <f>'Inputs and Outputs Part A'!$B$5*'Data Sheet B'!H628-'Inputs and Outputs Part A'!$B$6*'Data Sheet B'!I628</f>
        <v>4040</v>
      </c>
      <c r="L628" s="6">
        <v>626</v>
      </c>
      <c r="M628" t="s">
        <v>1102</v>
      </c>
      <c r="N628" s="7">
        <v>44405</v>
      </c>
      <c r="O628" s="2" t="s">
        <v>3</v>
      </c>
      <c r="P628" s="2">
        <v>1</v>
      </c>
      <c r="Q628" s="2">
        <v>111</v>
      </c>
      <c r="R628" s="2">
        <v>102</v>
      </c>
      <c r="S628" s="2">
        <f t="shared" si="46"/>
        <v>102</v>
      </c>
      <c r="T628" s="2">
        <f>IF(S628-P628&gt;'Inputs and Outputs Part A'!$B$4,S628-P628-'Inputs and Outputs Part A'!$B$4,0)</f>
        <v>1</v>
      </c>
      <c r="V628" s="6">
        <v>626</v>
      </c>
      <c r="W628" t="s">
        <v>1102</v>
      </c>
      <c r="X628" s="7">
        <v>44405</v>
      </c>
      <c r="Y628" s="2" t="s">
        <v>3</v>
      </c>
      <c r="Z628" s="2">
        <v>1</v>
      </c>
      <c r="AA628" s="2">
        <v>111</v>
      </c>
      <c r="AB628" s="2">
        <v>102</v>
      </c>
      <c r="AC628" s="2">
        <f t="shared" si="47"/>
        <v>102</v>
      </c>
      <c r="AD628" s="2">
        <f>IF(AC628-Z628&gt;'Inputs and Outputs Part A'!$B$4,AC628-Z628-'Inputs and Outputs Part A'!$B$4,0)</f>
        <v>1</v>
      </c>
      <c r="AE628" s="2"/>
      <c r="AF628" t="s">
        <v>1102</v>
      </c>
      <c r="AG628" s="7">
        <v>44405</v>
      </c>
      <c r="AH628" s="2" t="s">
        <v>3</v>
      </c>
      <c r="AI628" s="2">
        <v>1</v>
      </c>
      <c r="AJ628" s="2">
        <v>111</v>
      </c>
      <c r="AK628" s="2">
        <v>102</v>
      </c>
      <c r="AL628" s="2">
        <f t="shared" si="48"/>
        <v>102</v>
      </c>
      <c r="AM628" s="2">
        <f>IF(AL628-AI628&gt;'Inputs and Outputs Part A'!$B$4,AL628-AI628-'Inputs and Outputs Part A'!$B$4,0)</f>
        <v>1</v>
      </c>
      <c r="AN628" s="8"/>
      <c r="AO628" t="s">
        <v>1102</v>
      </c>
      <c r="AP628" s="7">
        <v>44405</v>
      </c>
      <c r="AQ628" s="2" t="s">
        <v>3</v>
      </c>
      <c r="AR628" s="2">
        <v>1</v>
      </c>
      <c r="AS628" s="2">
        <v>111</v>
      </c>
      <c r="AT628" s="2">
        <v>102</v>
      </c>
      <c r="AU628" s="2">
        <f t="shared" si="49"/>
        <v>102</v>
      </c>
      <c r="AV628" s="2">
        <f>IF(AU628-AR628&gt;'Inputs and Outputs Part A'!$B$4,AU628-AR628-'Inputs and Outputs Part A'!$B$4,0)</f>
        <v>1</v>
      </c>
      <c r="AW628" s="2"/>
    </row>
    <row r="629" spans="1:49" x14ac:dyDescent="0.3">
      <c r="A629" s="6">
        <v>627</v>
      </c>
      <c r="B629" t="s">
        <v>1102</v>
      </c>
      <c r="C629" s="7">
        <v>44405</v>
      </c>
      <c r="D629" s="2" t="s">
        <v>2</v>
      </c>
      <c r="E629" s="2">
        <v>0</v>
      </c>
      <c r="F629" s="2">
        <v>108</v>
      </c>
      <c r="G629" s="2">
        <v>101</v>
      </c>
      <c r="H629">
        <f t="shared" si="45"/>
        <v>101</v>
      </c>
      <c r="I629">
        <f>IF(H629-E629&gt;'Inputs and Outputs Part A'!$B$4,H629-E629-'Inputs and Outputs Part A'!$B$4,0)</f>
        <v>1</v>
      </c>
      <c r="J629">
        <f>'Inputs and Outputs Part A'!$B$5*'Data Sheet B'!H629-'Inputs and Outputs Part A'!$B$6*'Data Sheet B'!I629</f>
        <v>3940</v>
      </c>
      <c r="L629" s="6">
        <v>627</v>
      </c>
      <c r="M629" t="s">
        <v>1102</v>
      </c>
      <c r="N629" s="7">
        <v>44405</v>
      </c>
      <c r="O629" s="2" t="s">
        <v>2</v>
      </c>
      <c r="P629" s="2">
        <v>0</v>
      </c>
      <c r="Q629" s="2">
        <v>108</v>
      </c>
      <c r="R629" s="2">
        <v>102</v>
      </c>
      <c r="S629" s="2">
        <f t="shared" si="46"/>
        <v>102</v>
      </c>
      <c r="T629" s="2">
        <f>IF(S629-P629&gt;'Inputs and Outputs Part A'!$B$4,S629-P629-'Inputs and Outputs Part A'!$B$4,0)</f>
        <v>2</v>
      </c>
      <c r="V629" s="6">
        <v>627</v>
      </c>
      <c r="W629" t="s">
        <v>1102</v>
      </c>
      <c r="X629" s="7">
        <v>44405</v>
      </c>
      <c r="Y629" s="2" t="s">
        <v>2</v>
      </c>
      <c r="Z629" s="2">
        <v>0</v>
      </c>
      <c r="AA629" s="2">
        <v>108</v>
      </c>
      <c r="AB629" s="2">
        <v>102</v>
      </c>
      <c r="AC629" s="2">
        <f t="shared" si="47"/>
        <v>102</v>
      </c>
      <c r="AD629" s="2">
        <f>IF(AC629-Z629&gt;'Inputs and Outputs Part A'!$B$4,AC629-Z629-'Inputs and Outputs Part A'!$B$4,0)</f>
        <v>2</v>
      </c>
      <c r="AE629" s="2"/>
      <c r="AF629" t="s">
        <v>1102</v>
      </c>
      <c r="AG629" s="7">
        <v>44405</v>
      </c>
      <c r="AH629" s="2" t="s">
        <v>2</v>
      </c>
      <c r="AI629" s="2">
        <v>0</v>
      </c>
      <c r="AJ629" s="2">
        <v>108</v>
      </c>
      <c r="AK629" s="2">
        <v>102</v>
      </c>
      <c r="AL629" s="2">
        <f t="shared" si="48"/>
        <v>102</v>
      </c>
      <c r="AM629" s="2">
        <f>IF(AL629-AI629&gt;'Inputs and Outputs Part A'!$B$4,AL629-AI629-'Inputs and Outputs Part A'!$B$4,0)</f>
        <v>2</v>
      </c>
      <c r="AN629" s="8"/>
      <c r="AO629" t="s">
        <v>1102</v>
      </c>
      <c r="AP629" s="7">
        <v>44405</v>
      </c>
      <c r="AQ629" s="2" t="s">
        <v>2</v>
      </c>
      <c r="AR629" s="2">
        <v>0</v>
      </c>
      <c r="AS629" s="2">
        <v>108</v>
      </c>
      <c r="AT629" s="2">
        <v>102</v>
      </c>
      <c r="AU629" s="2">
        <f t="shared" si="49"/>
        <v>102</v>
      </c>
      <c r="AV629" s="2">
        <f>IF(AU629-AR629&gt;'Inputs and Outputs Part A'!$B$4,AU629-AR629-'Inputs and Outputs Part A'!$B$4,0)</f>
        <v>2</v>
      </c>
      <c r="AW629" s="2"/>
    </row>
    <row r="630" spans="1:49" x14ac:dyDescent="0.3">
      <c r="A630" s="6">
        <v>628</v>
      </c>
      <c r="B630" t="s">
        <v>1100</v>
      </c>
      <c r="C630" s="7">
        <v>44406</v>
      </c>
      <c r="D630" s="2" t="s">
        <v>1</v>
      </c>
      <c r="E630" s="2">
        <v>5</v>
      </c>
      <c r="F630" s="2">
        <v>104</v>
      </c>
      <c r="G630" s="2">
        <v>101</v>
      </c>
      <c r="H630">
        <f t="shared" si="45"/>
        <v>101</v>
      </c>
      <c r="I630">
        <f>IF(H630-E630&gt;'Inputs and Outputs Part A'!$B$4,H630-E630-'Inputs and Outputs Part A'!$B$4,0)</f>
        <v>0</v>
      </c>
      <c r="J630">
        <f>'Inputs and Outputs Part A'!$B$5*'Data Sheet B'!H630-'Inputs and Outputs Part A'!$B$6*'Data Sheet B'!I630</f>
        <v>4040</v>
      </c>
      <c r="L630" s="6">
        <v>628</v>
      </c>
      <c r="M630" t="s">
        <v>1100</v>
      </c>
      <c r="N630" s="7">
        <v>44406</v>
      </c>
      <c r="O630" s="2" t="s">
        <v>1</v>
      </c>
      <c r="P630" s="2">
        <v>5</v>
      </c>
      <c r="Q630" s="2">
        <v>104</v>
      </c>
      <c r="R630" s="2">
        <v>102</v>
      </c>
      <c r="S630" s="2">
        <f t="shared" si="46"/>
        <v>102</v>
      </c>
      <c r="T630" s="2">
        <f>IF(S630-P630&gt;'Inputs and Outputs Part A'!$B$4,S630-P630-'Inputs and Outputs Part A'!$B$4,0)</f>
        <v>0</v>
      </c>
      <c r="V630" s="6">
        <v>628</v>
      </c>
      <c r="W630" t="s">
        <v>1100</v>
      </c>
      <c r="X630" s="7">
        <v>44406</v>
      </c>
      <c r="Y630" s="2" t="s">
        <v>1</v>
      </c>
      <c r="Z630" s="2">
        <v>5</v>
      </c>
      <c r="AA630" s="2">
        <v>104</v>
      </c>
      <c r="AB630" s="2">
        <v>102</v>
      </c>
      <c r="AC630" s="2">
        <f t="shared" si="47"/>
        <v>102</v>
      </c>
      <c r="AD630" s="2">
        <f>IF(AC630-Z630&gt;'Inputs and Outputs Part A'!$B$4,AC630-Z630-'Inputs and Outputs Part A'!$B$4,0)</f>
        <v>0</v>
      </c>
      <c r="AE630" s="2"/>
      <c r="AF630" t="s">
        <v>1100</v>
      </c>
      <c r="AG630" s="7">
        <v>44406</v>
      </c>
      <c r="AH630" s="2" t="s">
        <v>1</v>
      </c>
      <c r="AI630" s="2">
        <v>5</v>
      </c>
      <c r="AJ630" s="2">
        <v>104</v>
      </c>
      <c r="AK630" s="2">
        <v>102</v>
      </c>
      <c r="AL630" s="2">
        <f t="shared" si="48"/>
        <v>102</v>
      </c>
      <c r="AM630" s="2">
        <f>IF(AL630-AI630&gt;'Inputs and Outputs Part A'!$B$4,AL630-AI630-'Inputs and Outputs Part A'!$B$4,0)</f>
        <v>0</v>
      </c>
      <c r="AN630" s="8"/>
      <c r="AO630" t="s">
        <v>1100</v>
      </c>
      <c r="AP630" s="7">
        <v>44406</v>
      </c>
      <c r="AQ630" s="2" t="s">
        <v>1</v>
      </c>
      <c r="AR630" s="2">
        <v>5</v>
      </c>
      <c r="AS630" s="2">
        <v>104</v>
      </c>
      <c r="AT630" s="2">
        <v>102</v>
      </c>
      <c r="AU630" s="2">
        <f t="shared" si="49"/>
        <v>102</v>
      </c>
      <c r="AV630" s="2">
        <f>IF(AU630-AR630&gt;'Inputs and Outputs Part A'!$B$4,AU630-AR630-'Inputs and Outputs Part A'!$B$4,0)</f>
        <v>0</v>
      </c>
      <c r="AW630" s="2"/>
    </row>
    <row r="631" spans="1:49" x14ac:dyDescent="0.3">
      <c r="A631" s="6">
        <v>629</v>
      </c>
      <c r="B631" t="s">
        <v>1100</v>
      </c>
      <c r="C631" s="7">
        <v>44406</v>
      </c>
      <c r="D631" s="2" t="s">
        <v>3</v>
      </c>
      <c r="E631" s="2">
        <v>2</v>
      </c>
      <c r="F631" s="2">
        <v>101</v>
      </c>
      <c r="G631" s="2">
        <v>101</v>
      </c>
      <c r="H631">
        <f t="shared" si="45"/>
        <v>101</v>
      </c>
      <c r="I631">
        <f>IF(H631-E631&gt;'Inputs and Outputs Part A'!$B$4,H631-E631-'Inputs and Outputs Part A'!$B$4,0)</f>
        <v>0</v>
      </c>
      <c r="J631">
        <f>'Inputs and Outputs Part A'!$B$5*'Data Sheet B'!H631-'Inputs and Outputs Part A'!$B$6*'Data Sheet B'!I631</f>
        <v>4040</v>
      </c>
      <c r="L631" s="6">
        <v>629</v>
      </c>
      <c r="M631" t="s">
        <v>1100</v>
      </c>
      <c r="N631" s="7">
        <v>44406</v>
      </c>
      <c r="O631" s="2" t="s">
        <v>3</v>
      </c>
      <c r="P631" s="2">
        <v>2</v>
      </c>
      <c r="Q631" s="2">
        <v>101</v>
      </c>
      <c r="R631" s="2">
        <v>102</v>
      </c>
      <c r="S631" s="2">
        <f t="shared" si="46"/>
        <v>101</v>
      </c>
      <c r="T631" s="2">
        <f>IF(S631-P631&gt;'Inputs and Outputs Part A'!$B$4,S631-P631-'Inputs and Outputs Part A'!$B$4,0)</f>
        <v>0</v>
      </c>
      <c r="V631" s="6">
        <v>629</v>
      </c>
      <c r="W631" t="s">
        <v>1100</v>
      </c>
      <c r="X631" s="7">
        <v>44406</v>
      </c>
      <c r="Y631" s="2" t="s">
        <v>3</v>
      </c>
      <c r="Z631" s="2">
        <v>2</v>
      </c>
      <c r="AA631" s="2">
        <v>101</v>
      </c>
      <c r="AB631" s="2">
        <v>102</v>
      </c>
      <c r="AC631" s="2">
        <f t="shared" si="47"/>
        <v>101</v>
      </c>
      <c r="AD631" s="2">
        <f>IF(AC631-Z631&gt;'Inputs and Outputs Part A'!$B$4,AC631-Z631-'Inputs and Outputs Part A'!$B$4,0)</f>
        <v>0</v>
      </c>
      <c r="AE631" s="2"/>
      <c r="AF631" t="s">
        <v>1100</v>
      </c>
      <c r="AG631" s="7">
        <v>44406</v>
      </c>
      <c r="AH631" s="2" t="s">
        <v>3</v>
      </c>
      <c r="AI631" s="2">
        <v>2</v>
      </c>
      <c r="AJ631" s="2">
        <v>101</v>
      </c>
      <c r="AK631" s="2">
        <v>102</v>
      </c>
      <c r="AL631" s="2">
        <f t="shared" si="48"/>
        <v>101</v>
      </c>
      <c r="AM631" s="2">
        <f>IF(AL631-AI631&gt;'Inputs and Outputs Part A'!$B$4,AL631-AI631-'Inputs and Outputs Part A'!$B$4,0)</f>
        <v>0</v>
      </c>
      <c r="AN631" s="8"/>
      <c r="AO631" t="s">
        <v>1100</v>
      </c>
      <c r="AP631" s="7">
        <v>44406</v>
      </c>
      <c r="AQ631" s="2" t="s">
        <v>3</v>
      </c>
      <c r="AR631" s="2">
        <v>2</v>
      </c>
      <c r="AS631" s="2">
        <v>101</v>
      </c>
      <c r="AT631" s="2">
        <v>102</v>
      </c>
      <c r="AU631" s="2">
        <f t="shared" si="49"/>
        <v>101</v>
      </c>
      <c r="AV631" s="2">
        <f>IF(AU631-AR631&gt;'Inputs and Outputs Part A'!$B$4,AU631-AR631-'Inputs and Outputs Part A'!$B$4,0)</f>
        <v>0</v>
      </c>
      <c r="AW631" s="2"/>
    </row>
    <row r="632" spans="1:49" x14ac:dyDescent="0.3">
      <c r="A632" s="6">
        <v>630</v>
      </c>
      <c r="B632" t="s">
        <v>1100</v>
      </c>
      <c r="C632" s="7">
        <v>44406</v>
      </c>
      <c r="D632" s="2" t="s">
        <v>2</v>
      </c>
      <c r="E632" s="2">
        <v>1</v>
      </c>
      <c r="F632" s="2">
        <v>106</v>
      </c>
      <c r="G632" s="2">
        <v>101</v>
      </c>
      <c r="H632">
        <f t="shared" si="45"/>
        <v>101</v>
      </c>
      <c r="I632">
        <f>IF(H632-E632&gt;'Inputs and Outputs Part A'!$B$4,H632-E632-'Inputs and Outputs Part A'!$B$4,0)</f>
        <v>0</v>
      </c>
      <c r="J632">
        <f>'Inputs and Outputs Part A'!$B$5*'Data Sheet B'!H632-'Inputs and Outputs Part A'!$B$6*'Data Sheet B'!I632</f>
        <v>4040</v>
      </c>
      <c r="L632" s="6">
        <v>630</v>
      </c>
      <c r="M632" t="s">
        <v>1100</v>
      </c>
      <c r="N632" s="7">
        <v>44406</v>
      </c>
      <c r="O632" s="2" t="s">
        <v>2</v>
      </c>
      <c r="P632" s="2">
        <v>1</v>
      </c>
      <c r="Q632" s="2">
        <v>106</v>
      </c>
      <c r="R632" s="2">
        <v>102</v>
      </c>
      <c r="S632" s="2">
        <f t="shared" si="46"/>
        <v>102</v>
      </c>
      <c r="T632" s="2">
        <f>IF(S632-P632&gt;'Inputs and Outputs Part A'!$B$4,S632-P632-'Inputs and Outputs Part A'!$B$4,0)</f>
        <v>1</v>
      </c>
      <c r="V632" s="6">
        <v>630</v>
      </c>
      <c r="W632" t="s">
        <v>1100</v>
      </c>
      <c r="X632" s="7">
        <v>44406</v>
      </c>
      <c r="Y632" s="2" t="s">
        <v>2</v>
      </c>
      <c r="Z632" s="2">
        <v>1</v>
      </c>
      <c r="AA632" s="2">
        <v>106</v>
      </c>
      <c r="AB632" s="2">
        <v>102</v>
      </c>
      <c r="AC632" s="2">
        <f t="shared" si="47"/>
        <v>102</v>
      </c>
      <c r="AD632" s="2">
        <f>IF(AC632-Z632&gt;'Inputs and Outputs Part A'!$B$4,AC632-Z632-'Inputs and Outputs Part A'!$B$4,0)</f>
        <v>1</v>
      </c>
      <c r="AE632" s="2"/>
      <c r="AF632" t="s">
        <v>1100</v>
      </c>
      <c r="AG632" s="7">
        <v>44406</v>
      </c>
      <c r="AH632" s="2" t="s">
        <v>2</v>
      </c>
      <c r="AI632" s="2">
        <v>1</v>
      </c>
      <c r="AJ632" s="2">
        <v>106</v>
      </c>
      <c r="AK632" s="2">
        <v>102</v>
      </c>
      <c r="AL632" s="2">
        <f t="shared" si="48"/>
        <v>102</v>
      </c>
      <c r="AM632" s="2">
        <f>IF(AL632-AI632&gt;'Inputs and Outputs Part A'!$B$4,AL632-AI632-'Inputs and Outputs Part A'!$B$4,0)</f>
        <v>1</v>
      </c>
      <c r="AN632" s="8"/>
      <c r="AO632" t="s">
        <v>1100</v>
      </c>
      <c r="AP632" s="7">
        <v>44406</v>
      </c>
      <c r="AQ632" s="2" t="s">
        <v>2</v>
      </c>
      <c r="AR632" s="2">
        <v>1</v>
      </c>
      <c r="AS632" s="2">
        <v>106</v>
      </c>
      <c r="AT632" s="2">
        <v>102</v>
      </c>
      <c r="AU632" s="2">
        <f t="shared" si="49"/>
        <v>102</v>
      </c>
      <c r="AV632" s="2">
        <f>IF(AU632-AR632&gt;'Inputs and Outputs Part A'!$B$4,AU632-AR632-'Inputs and Outputs Part A'!$B$4,0)</f>
        <v>1</v>
      </c>
      <c r="AW632" s="2"/>
    </row>
    <row r="633" spans="1:49" x14ac:dyDescent="0.3">
      <c r="A633" s="6">
        <v>631</v>
      </c>
      <c r="B633" t="s">
        <v>1101</v>
      </c>
      <c r="C633" s="7">
        <v>44407</v>
      </c>
      <c r="D633" s="2" t="s">
        <v>1</v>
      </c>
      <c r="E633" s="2">
        <v>1</v>
      </c>
      <c r="F633" s="2">
        <v>107</v>
      </c>
      <c r="G633" s="2">
        <v>101</v>
      </c>
      <c r="H633">
        <f t="shared" si="45"/>
        <v>101</v>
      </c>
      <c r="I633">
        <f>IF(H633-E633&gt;'Inputs and Outputs Part A'!$B$4,H633-E633-'Inputs and Outputs Part A'!$B$4,0)</f>
        <v>0</v>
      </c>
      <c r="J633">
        <f>'Inputs and Outputs Part A'!$B$5*'Data Sheet B'!H633-'Inputs and Outputs Part A'!$B$6*'Data Sheet B'!I633</f>
        <v>4040</v>
      </c>
      <c r="L633" s="6">
        <v>631</v>
      </c>
      <c r="M633" t="s">
        <v>1101</v>
      </c>
      <c r="N633" s="7">
        <v>44407</v>
      </c>
      <c r="O633" s="2" t="s">
        <v>1</v>
      </c>
      <c r="P633" s="2">
        <v>1</v>
      </c>
      <c r="Q633" s="2">
        <v>107</v>
      </c>
      <c r="R633" s="2">
        <v>102</v>
      </c>
      <c r="S633" s="2">
        <f t="shared" si="46"/>
        <v>102</v>
      </c>
      <c r="T633" s="2">
        <f>IF(S633-P633&gt;'Inputs and Outputs Part A'!$B$4,S633-P633-'Inputs and Outputs Part A'!$B$4,0)</f>
        <v>1</v>
      </c>
      <c r="V633" s="6">
        <v>631</v>
      </c>
      <c r="W633" t="s">
        <v>1101</v>
      </c>
      <c r="X633" s="7">
        <v>44407</v>
      </c>
      <c r="Y633" s="2" t="s">
        <v>1</v>
      </c>
      <c r="Z633" s="2">
        <v>1</v>
      </c>
      <c r="AA633" s="2">
        <v>107</v>
      </c>
      <c r="AB633" s="2">
        <v>102</v>
      </c>
      <c r="AC633" s="2">
        <f t="shared" si="47"/>
        <v>102</v>
      </c>
      <c r="AD633" s="2">
        <f>IF(AC633-Z633&gt;'Inputs and Outputs Part A'!$B$4,AC633-Z633-'Inputs and Outputs Part A'!$B$4,0)</f>
        <v>1</v>
      </c>
      <c r="AE633" s="2"/>
      <c r="AF633" t="s">
        <v>1101</v>
      </c>
      <c r="AG633" s="7">
        <v>44407</v>
      </c>
      <c r="AH633" s="2" t="s">
        <v>1</v>
      </c>
      <c r="AI633" s="2">
        <v>1</v>
      </c>
      <c r="AJ633" s="2">
        <v>107</v>
      </c>
      <c r="AK633" s="2">
        <v>102</v>
      </c>
      <c r="AL633" s="2">
        <f t="shared" si="48"/>
        <v>102</v>
      </c>
      <c r="AM633" s="2">
        <f>IF(AL633-AI633&gt;'Inputs and Outputs Part A'!$B$4,AL633-AI633-'Inputs and Outputs Part A'!$B$4,0)</f>
        <v>1</v>
      </c>
      <c r="AN633" s="8"/>
      <c r="AO633" t="s">
        <v>1101</v>
      </c>
      <c r="AP633" s="7">
        <v>44407</v>
      </c>
      <c r="AQ633" s="2" t="s">
        <v>1</v>
      </c>
      <c r="AR633" s="2">
        <v>1</v>
      </c>
      <c r="AS633" s="2">
        <v>107</v>
      </c>
      <c r="AT633" s="2">
        <v>102</v>
      </c>
      <c r="AU633" s="2">
        <f t="shared" si="49"/>
        <v>102</v>
      </c>
      <c r="AV633" s="2">
        <f>IF(AU633-AR633&gt;'Inputs and Outputs Part A'!$B$4,AU633-AR633-'Inputs and Outputs Part A'!$B$4,0)</f>
        <v>1</v>
      </c>
      <c r="AW633" s="2"/>
    </row>
    <row r="634" spans="1:49" x14ac:dyDescent="0.3">
      <c r="A634" s="6">
        <v>632</v>
      </c>
      <c r="B634" t="s">
        <v>1101</v>
      </c>
      <c r="C634" s="7">
        <v>44407</v>
      </c>
      <c r="D634" s="2" t="s">
        <v>3</v>
      </c>
      <c r="E634" s="2">
        <v>6</v>
      </c>
      <c r="F634" s="2">
        <v>113</v>
      </c>
      <c r="G634" s="2">
        <v>101</v>
      </c>
      <c r="H634">
        <f t="shared" si="45"/>
        <v>101</v>
      </c>
      <c r="I634">
        <f>IF(H634-E634&gt;'Inputs and Outputs Part A'!$B$4,H634-E634-'Inputs and Outputs Part A'!$B$4,0)</f>
        <v>0</v>
      </c>
      <c r="J634">
        <f>'Inputs and Outputs Part A'!$B$5*'Data Sheet B'!H634-'Inputs and Outputs Part A'!$B$6*'Data Sheet B'!I634</f>
        <v>4040</v>
      </c>
      <c r="L634" s="6">
        <v>632</v>
      </c>
      <c r="M634" t="s">
        <v>1101</v>
      </c>
      <c r="N634" s="7">
        <v>44407</v>
      </c>
      <c r="O634" s="2" t="s">
        <v>3</v>
      </c>
      <c r="P634" s="2">
        <v>6</v>
      </c>
      <c r="Q634" s="2">
        <v>113</v>
      </c>
      <c r="R634" s="2">
        <v>102</v>
      </c>
      <c r="S634" s="2">
        <f t="shared" si="46"/>
        <v>102</v>
      </c>
      <c r="T634" s="2">
        <f>IF(S634-P634&gt;'Inputs and Outputs Part A'!$B$4,S634-P634-'Inputs and Outputs Part A'!$B$4,0)</f>
        <v>0</v>
      </c>
      <c r="V634" s="6">
        <v>632</v>
      </c>
      <c r="W634" t="s">
        <v>1101</v>
      </c>
      <c r="X634" s="7">
        <v>44407</v>
      </c>
      <c r="Y634" s="2" t="s">
        <v>3</v>
      </c>
      <c r="Z634" s="2">
        <v>6</v>
      </c>
      <c r="AA634" s="2">
        <v>113</v>
      </c>
      <c r="AB634" s="2">
        <v>102</v>
      </c>
      <c r="AC634" s="2">
        <f t="shared" si="47"/>
        <v>102</v>
      </c>
      <c r="AD634" s="2">
        <f>IF(AC634-Z634&gt;'Inputs and Outputs Part A'!$B$4,AC634-Z634-'Inputs and Outputs Part A'!$B$4,0)</f>
        <v>0</v>
      </c>
      <c r="AE634" s="2"/>
      <c r="AF634" t="s">
        <v>1101</v>
      </c>
      <c r="AG634" s="7">
        <v>44407</v>
      </c>
      <c r="AH634" s="2" t="s">
        <v>3</v>
      </c>
      <c r="AI634" s="2">
        <v>6</v>
      </c>
      <c r="AJ634" s="2">
        <v>113</v>
      </c>
      <c r="AK634" s="2">
        <v>102</v>
      </c>
      <c r="AL634" s="2">
        <f t="shared" si="48"/>
        <v>102</v>
      </c>
      <c r="AM634" s="2">
        <f>IF(AL634-AI634&gt;'Inputs and Outputs Part A'!$B$4,AL634-AI634-'Inputs and Outputs Part A'!$B$4,0)</f>
        <v>0</v>
      </c>
      <c r="AN634" s="8"/>
      <c r="AO634" t="s">
        <v>1101</v>
      </c>
      <c r="AP634" s="7">
        <v>44407</v>
      </c>
      <c r="AQ634" s="2" t="s">
        <v>3</v>
      </c>
      <c r="AR634" s="2">
        <v>6</v>
      </c>
      <c r="AS634" s="2">
        <v>113</v>
      </c>
      <c r="AT634" s="2">
        <v>102</v>
      </c>
      <c r="AU634" s="2">
        <f t="shared" si="49"/>
        <v>102</v>
      </c>
      <c r="AV634" s="2">
        <f>IF(AU634-AR634&gt;'Inputs and Outputs Part A'!$B$4,AU634-AR634-'Inputs and Outputs Part A'!$B$4,0)</f>
        <v>0</v>
      </c>
      <c r="AW634" s="2"/>
    </row>
    <row r="635" spans="1:49" x14ac:dyDescent="0.3">
      <c r="A635" s="6">
        <v>633</v>
      </c>
      <c r="B635" t="s">
        <v>1101</v>
      </c>
      <c r="C635" s="7">
        <v>44407</v>
      </c>
      <c r="D635" s="2" t="s">
        <v>2</v>
      </c>
      <c r="E635" s="2">
        <v>0</v>
      </c>
      <c r="F635" s="2">
        <v>104</v>
      </c>
      <c r="G635" s="2">
        <v>101</v>
      </c>
      <c r="H635">
        <f t="shared" si="45"/>
        <v>101</v>
      </c>
      <c r="I635">
        <f>IF(H635-E635&gt;'Inputs and Outputs Part A'!$B$4,H635-E635-'Inputs and Outputs Part A'!$B$4,0)</f>
        <v>1</v>
      </c>
      <c r="J635">
        <f>'Inputs and Outputs Part A'!$B$5*'Data Sheet B'!H635-'Inputs and Outputs Part A'!$B$6*'Data Sheet B'!I635</f>
        <v>3940</v>
      </c>
      <c r="L635" s="6">
        <v>633</v>
      </c>
      <c r="M635" t="s">
        <v>1101</v>
      </c>
      <c r="N635" s="7">
        <v>44407</v>
      </c>
      <c r="O635" s="2" t="s">
        <v>2</v>
      </c>
      <c r="P635" s="2">
        <v>0</v>
      </c>
      <c r="Q635" s="2">
        <v>104</v>
      </c>
      <c r="R635" s="2">
        <v>102</v>
      </c>
      <c r="S635" s="2">
        <f t="shared" si="46"/>
        <v>102</v>
      </c>
      <c r="T635" s="2">
        <f>IF(S635-P635&gt;'Inputs and Outputs Part A'!$B$4,S635-P635-'Inputs and Outputs Part A'!$B$4,0)</f>
        <v>2</v>
      </c>
      <c r="V635" s="6">
        <v>633</v>
      </c>
      <c r="W635" t="s">
        <v>1101</v>
      </c>
      <c r="X635" s="7">
        <v>44407</v>
      </c>
      <c r="Y635" s="2" t="s">
        <v>2</v>
      </c>
      <c r="Z635" s="2">
        <v>0</v>
      </c>
      <c r="AA635" s="2">
        <v>104</v>
      </c>
      <c r="AB635" s="2">
        <v>102</v>
      </c>
      <c r="AC635" s="2">
        <f t="shared" si="47"/>
        <v>102</v>
      </c>
      <c r="AD635" s="2">
        <f>IF(AC635-Z635&gt;'Inputs and Outputs Part A'!$B$4,AC635-Z635-'Inputs and Outputs Part A'!$B$4,0)</f>
        <v>2</v>
      </c>
      <c r="AE635" s="2"/>
      <c r="AF635" t="s">
        <v>1101</v>
      </c>
      <c r="AG635" s="7">
        <v>44407</v>
      </c>
      <c r="AH635" s="2" t="s">
        <v>2</v>
      </c>
      <c r="AI635" s="2">
        <v>0</v>
      </c>
      <c r="AJ635" s="2">
        <v>104</v>
      </c>
      <c r="AK635" s="2">
        <v>102</v>
      </c>
      <c r="AL635" s="2">
        <f t="shared" si="48"/>
        <v>102</v>
      </c>
      <c r="AM635" s="2">
        <f>IF(AL635-AI635&gt;'Inputs and Outputs Part A'!$B$4,AL635-AI635-'Inputs and Outputs Part A'!$B$4,0)</f>
        <v>2</v>
      </c>
      <c r="AN635" s="8"/>
      <c r="AO635" t="s">
        <v>1101</v>
      </c>
      <c r="AP635" s="7">
        <v>44407</v>
      </c>
      <c r="AQ635" s="2" t="s">
        <v>2</v>
      </c>
      <c r="AR635" s="2">
        <v>0</v>
      </c>
      <c r="AS635" s="2">
        <v>104</v>
      </c>
      <c r="AT635" s="2">
        <v>102</v>
      </c>
      <c r="AU635" s="2">
        <f t="shared" si="49"/>
        <v>102</v>
      </c>
      <c r="AV635" s="2">
        <f>IF(AU635-AR635&gt;'Inputs and Outputs Part A'!$B$4,AU635-AR635-'Inputs and Outputs Part A'!$B$4,0)</f>
        <v>2</v>
      </c>
      <c r="AW635" s="2"/>
    </row>
    <row r="636" spans="1:49" x14ac:dyDescent="0.3">
      <c r="A636" s="6">
        <v>634</v>
      </c>
      <c r="B636" t="s">
        <v>1106</v>
      </c>
      <c r="C636" s="7">
        <v>44408</v>
      </c>
      <c r="D636" s="2" t="s">
        <v>1</v>
      </c>
      <c r="E636" s="2">
        <v>2</v>
      </c>
      <c r="F636" s="2">
        <v>109</v>
      </c>
      <c r="G636" s="2">
        <v>101</v>
      </c>
      <c r="H636">
        <f t="shared" si="45"/>
        <v>101</v>
      </c>
      <c r="I636">
        <f>IF(H636-E636&gt;'Inputs and Outputs Part A'!$B$4,H636-E636-'Inputs and Outputs Part A'!$B$4,0)</f>
        <v>0</v>
      </c>
      <c r="J636">
        <f>'Inputs and Outputs Part A'!$B$5*'Data Sheet B'!H636-'Inputs and Outputs Part A'!$B$6*'Data Sheet B'!I636</f>
        <v>4040</v>
      </c>
      <c r="L636" s="6">
        <v>634</v>
      </c>
      <c r="M636" t="s">
        <v>1106</v>
      </c>
      <c r="N636" s="7">
        <v>44408</v>
      </c>
      <c r="O636" s="2" t="s">
        <v>1</v>
      </c>
      <c r="P636" s="2">
        <v>2</v>
      </c>
      <c r="Q636" s="2">
        <v>109</v>
      </c>
      <c r="R636" s="2">
        <v>102</v>
      </c>
      <c r="S636" s="2">
        <f t="shared" si="46"/>
        <v>102</v>
      </c>
      <c r="T636" s="2">
        <f>IF(S636-P636&gt;'Inputs and Outputs Part A'!$B$4,S636-P636-'Inputs and Outputs Part A'!$B$4,0)</f>
        <v>0</v>
      </c>
      <c r="V636" s="6">
        <v>634</v>
      </c>
      <c r="W636" t="s">
        <v>1106</v>
      </c>
      <c r="X636" s="7">
        <v>44408</v>
      </c>
      <c r="Y636" s="2" t="s">
        <v>1</v>
      </c>
      <c r="Z636" s="2">
        <v>2</v>
      </c>
      <c r="AA636" s="2">
        <v>109</v>
      </c>
      <c r="AB636" s="2">
        <v>102</v>
      </c>
      <c r="AC636" s="2">
        <f t="shared" si="47"/>
        <v>102</v>
      </c>
      <c r="AD636" s="2">
        <f>IF(AC636-Z636&gt;'Inputs and Outputs Part A'!$B$4,AC636-Z636-'Inputs and Outputs Part A'!$B$4,0)</f>
        <v>0</v>
      </c>
      <c r="AE636" s="2"/>
      <c r="AF636" t="s">
        <v>1106</v>
      </c>
      <c r="AG636" s="7">
        <v>44408</v>
      </c>
      <c r="AH636" s="2" t="s">
        <v>1</v>
      </c>
      <c r="AI636" s="2">
        <v>2</v>
      </c>
      <c r="AJ636" s="2">
        <v>109</v>
      </c>
      <c r="AK636" s="2">
        <v>102</v>
      </c>
      <c r="AL636" s="2">
        <f t="shared" si="48"/>
        <v>102</v>
      </c>
      <c r="AM636" s="2">
        <f>IF(AL636-AI636&gt;'Inputs and Outputs Part A'!$B$4,AL636-AI636-'Inputs and Outputs Part A'!$B$4,0)</f>
        <v>0</v>
      </c>
      <c r="AN636" s="8"/>
      <c r="AO636" t="s">
        <v>1106</v>
      </c>
      <c r="AP636" s="7">
        <v>44408</v>
      </c>
      <c r="AQ636" s="2" t="s">
        <v>1</v>
      </c>
      <c r="AR636" s="2">
        <v>2</v>
      </c>
      <c r="AS636" s="2">
        <v>109</v>
      </c>
      <c r="AT636" s="2">
        <v>102</v>
      </c>
      <c r="AU636" s="2">
        <f t="shared" si="49"/>
        <v>102</v>
      </c>
      <c r="AV636" s="2">
        <f>IF(AU636-AR636&gt;'Inputs and Outputs Part A'!$B$4,AU636-AR636-'Inputs and Outputs Part A'!$B$4,0)</f>
        <v>0</v>
      </c>
      <c r="AW636" s="2"/>
    </row>
    <row r="637" spans="1:49" x14ac:dyDescent="0.3">
      <c r="A637" s="6">
        <v>635</v>
      </c>
      <c r="B637" t="s">
        <v>1106</v>
      </c>
      <c r="C637" s="7">
        <v>44408</v>
      </c>
      <c r="D637" s="2" t="s">
        <v>3</v>
      </c>
      <c r="E637" s="2">
        <v>4</v>
      </c>
      <c r="F637" s="2">
        <v>102</v>
      </c>
      <c r="G637" s="2">
        <v>101</v>
      </c>
      <c r="H637">
        <f t="shared" si="45"/>
        <v>101</v>
      </c>
      <c r="I637">
        <f>IF(H637-E637&gt;'Inputs and Outputs Part A'!$B$4,H637-E637-'Inputs and Outputs Part A'!$B$4,0)</f>
        <v>0</v>
      </c>
      <c r="J637">
        <f>'Inputs and Outputs Part A'!$B$5*'Data Sheet B'!H637-'Inputs and Outputs Part A'!$B$6*'Data Sheet B'!I637</f>
        <v>4040</v>
      </c>
      <c r="L637" s="6">
        <v>635</v>
      </c>
      <c r="M637" t="s">
        <v>1106</v>
      </c>
      <c r="N637" s="7">
        <v>44408</v>
      </c>
      <c r="O637" s="2" t="s">
        <v>3</v>
      </c>
      <c r="P637" s="2">
        <v>4</v>
      </c>
      <c r="Q637" s="2">
        <v>102</v>
      </c>
      <c r="R637" s="2">
        <v>102</v>
      </c>
      <c r="S637" s="2">
        <f t="shared" si="46"/>
        <v>102</v>
      </c>
      <c r="T637" s="2">
        <f>IF(S637-P637&gt;'Inputs and Outputs Part A'!$B$4,S637-P637-'Inputs and Outputs Part A'!$B$4,0)</f>
        <v>0</v>
      </c>
      <c r="V637" s="6">
        <v>635</v>
      </c>
      <c r="W637" t="s">
        <v>1106</v>
      </c>
      <c r="X637" s="7">
        <v>44408</v>
      </c>
      <c r="Y637" s="2" t="s">
        <v>3</v>
      </c>
      <c r="Z637" s="2">
        <v>4</v>
      </c>
      <c r="AA637" s="2">
        <v>102</v>
      </c>
      <c r="AB637" s="2">
        <v>102</v>
      </c>
      <c r="AC637" s="2">
        <f t="shared" si="47"/>
        <v>102</v>
      </c>
      <c r="AD637" s="2">
        <f>IF(AC637-Z637&gt;'Inputs and Outputs Part A'!$B$4,AC637-Z637-'Inputs and Outputs Part A'!$B$4,0)</f>
        <v>0</v>
      </c>
      <c r="AE637" s="2"/>
      <c r="AF637" t="s">
        <v>1106</v>
      </c>
      <c r="AG637" s="7">
        <v>44408</v>
      </c>
      <c r="AH637" s="2" t="s">
        <v>3</v>
      </c>
      <c r="AI637" s="2">
        <v>4</v>
      </c>
      <c r="AJ637" s="2">
        <v>102</v>
      </c>
      <c r="AK637" s="2">
        <v>102</v>
      </c>
      <c r="AL637" s="2">
        <f t="shared" si="48"/>
        <v>102</v>
      </c>
      <c r="AM637" s="2">
        <f>IF(AL637-AI637&gt;'Inputs and Outputs Part A'!$B$4,AL637-AI637-'Inputs and Outputs Part A'!$B$4,0)</f>
        <v>0</v>
      </c>
      <c r="AN637" s="8"/>
      <c r="AO637" t="s">
        <v>1106</v>
      </c>
      <c r="AP637" s="7">
        <v>44408</v>
      </c>
      <c r="AQ637" s="2" t="s">
        <v>3</v>
      </c>
      <c r="AR637" s="2">
        <v>4</v>
      </c>
      <c r="AS637" s="2">
        <v>102</v>
      </c>
      <c r="AT637" s="2">
        <v>102</v>
      </c>
      <c r="AU637" s="2">
        <f t="shared" si="49"/>
        <v>102</v>
      </c>
      <c r="AV637" s="2">
        <f>IF(AU637-AR637&gt;'Inputs and Outputs Part A'!$B$4,AU637-AR637-'Inputs and Outputs Part A'!$B$4,0)</f>
        <v>0</v>
      </c>
      <c r="AW637" s="2"/>
    </row>
    <row r="638" spans="1:49" x14ac:dyDescent="0.3">
      <c r="A638" s="6">
        <v>636</v>
      </c>
      <c r="B638" t="s">
        <v>1106</v>
      </c>
      <c r="C638" s="7">
        <v>44408</v>
      </c>
      <c r="D638" s="2" t="s">
        <v>2</v>
      </c>
      <c r="E638" s="2">
        <v>2</v>
      </c>
      <c r="F638" s="2">
        <v>101</v>
      </c>
      <c r="G638" s="2">
        <v>101</v>
      </c>
      <c r="H638">
        <f t="shared" si="45"/>
        <v>101</v>
      </c>
      <c r="I638">
        <f>IF(H638-E638&gt;'Inputs and Outputs Part A'!$B$4,H638-E638-'Inputs and Outputs Part A'!$B$4,0)</f>
        <v>0</v>
      </c>
      <c r="J638">
        <f>'Inputs and Outputs Part A'!$B$5*'Data Sheet B'!H638-'Inputs and Outputs Part A'!$B$6*'Data Sheet B'!I638</f>
        <v>4040</v>
      </c>
      <c r="L638" s="6">
        <v>636</v>
      </c>
      <c r="M638" t="s">
        <v>1106</v>
      </c>
      <c r="N638" s="7">
        <v>44408</v>
      </c>
      <c r="O638" s="2" t="s">
        <v>2</v>
      </c>
      <c r="P638" s="2">
        <v>2</v>
      </c>
      <c r="Q638" s="2">
        <v>101</v>
      </c>
      <c r="R638" s="2">
        <v>102</v>
      </c>
      <c r="S638" s="2">
        <f t="shared" si="46"/>
        <v>101</v>
      </c>
      <c r="T638" s="2">
        <f>IF(S638-P638&gt;'Inputs and Outputs Part A'!$B$4,S638-P638-'Inputs and Outputs Part A'!$B$4,0)</f>
        <v>0</v>
      </c>
      <c r="V638" s="6">
        <v>636</v>
      </c>
      <c r="W638" t="s">
        <v>1106</v>
      </c>
      <c r="X638" s="7">
        <v>44408</v>
      </c>
      <c r="Y638" s="2" t="s">
        <v>2</v>
      </c>
      <c r="Z638" s="2">
        <v>2</v>
      </c>
      <c r="AA638" s="2">
        <v>101</v>
      </c>
      <c r="AB638" s="2">
        <v>102</v>
      </c>
      <c r="AC638" s="2">
        <f t="shared" si="47"/>
        <v>101</v>
      </c>
      <c r="AD638" s="2">
        <f>IF(AC638-Z638&gt;'Inputs and Outputs Part A'!$B$4,AC638-Z638-'Inputs and Outputs Part A'!$B$4,0)</f>
        <v>0</v>
      </c>
      <c r="AE638" s="2"/>
      <c r="AF638" t="s">
        <v>1106</v>
      </c>
      <c r="AG638" s="7">
        <v>44408</v>
      </c>
      <c r="AH638" s="2" t="s">
        <v>2</v>
      </c>
      <c r="AI638" s="2">
        <v>2</v>
      </c>
      <c r="AJ638" s="2">
        <v>101</v>
      </c>
      <c r="AK638" s="2">
        <v>102</v>
      </c>
      <c r="AL638" s="2">
        <f t="shared" si="48"/>
        <v>101</v>
      </c>
      <c r="AM638" s="2">
        <f>IF(AL638-AI638&gt;'Inputs and Outputs Part A'!$B$4,AL638-AI638-'Inputs and Outputs Part A'!$B$4,0)</f>
        <v>0</v>
      </c>
      <c r="AN638" s="8"/>
      <c r="AO638" t="s">
        <v>1106</v>
      </c>
      <c r="AP638" s="7">
        <v>44408</v>
      </c>
      <c r="AQ638" s="2" t="s">
        <v>2</v>
      </c>
      <c r="AR638" s="2">
        <v>2</v>
      </c>
      <c r="AS638" s="2">
        <v>101</v>
      </c>
      <c r="AT638" s="2">
        <v>102</v>
      </c>
      <c r="AU638" s="2">
        <f t="shared" si="49"/>
        <v>101</v>
      </c>
      <c r="AV638" s="2">
        <f>IF(AU638-AR638&gt;'Inputs and Outputs Part A'!$B$4,AU638-AR638-'Inputs and Outputs Part A'!$B$4,0)</f>
        <v>0</v>
      </c>
      <c r="AW638" s="2"/>
    </row>
    <row r="639" spans="1:49" x14ac:dyDescent="0.3">
      <c r="A639" s="6">
        <v>637</v>
      </c>
      <c r="B639" t="s">
        <v>1105</v>
      </c>
      <c r="C639" s="7">
        <v>44409</v>
      </c>
      <c r="D639" s="2" t="s">
        <v>1</v>
      </c>
      <c r="E639" s="2">
        <v>7</v>
      </c>
      <c r="F639" s="2">
        <v>93</v>
      </c>
      <c r="G639" s="2">
        <v>101</v>
      </c>
      <c r="H639">
        <f t="shared" si="45"/>
        <v>93</v>
      </c>
      <c r="I639">
        <f>IF(H639-E639&gt;'Inputs and Outputs Part A'!$B$4,H639-E639-'Inputs and Outputs Part A'!$B$4,0)</f>
        <v>0</v>
      </c>
      <c r="J639">
        <f>'Inputs and Outputs Part A'!$B$5*'Data Sheet B'!H639-'Inputs and Outputs Part A'!$B$6*'Data Sheet B'!I639</f>
        <v>3720</v>
      </c>
      <c r="L639" s="6">
        <v>637</v>
      </c>
      <c r="M639" t="s">
        <v>1105</v>
      </c>
      <c r="N639" s="7">
        <v>44409</v>
      </c>
      <c r="O639" s="2" t="s">
        <v>1</v>
      </c>
      <c r="P639" s="2">
        <v>7</v>
      </c>
      <c r="Q639" s="2">
        <v>93</v>
      </c>
      <c r="R639" s="2">
        <v>102</v>
      </c>
      <c r="S639" s="2">
        <f t="shared" si="46"/>
        <v>93</v>
      </c>
      <c r="T639" s="2">
        <f>IF(S639-P639&gt;'Inputs and Outputs Part A'!$B$4,S639-P639-'Inputs and Outputs Part A'!$B$4,0)</f>
        <v>0</v>
      </c>
      <c r="V639" s="6">
        <v>637</v>
      </c>
      <c r="W639" t="s">
        <v>1105</v>
      </c>
      <c r="X639" s="7">
        <v>44409</v>
      </c>
      <c r="Y639" s="2" t="s">
        <v>1</v>
      </c>
      <c r="Z639" s="2">
        <v>7</v>
      </c>
      <c r="AA639" s="2">
        <v>93</v>
      </c>
      <c r="AB639" s="2">
        <v>102</v>
      </c>
      <c r="AC639" s="2">
        <f t="shared" si="47"/>
        <v>93</v>
      </c>
      <c r="AD639" s="2">
        <f>IF(AC639-Z639&gt;'Inputs and Outputs Part A'!$B$4,AC639-Z639-'Inputs and Outputs Part A'!$B$4,0)</f>
        <v>0</v>
      </c>
      <c r="AE639" s="2"/>
      <c r="AF639" t="s">
        <v>1105</v>
      </c>
      <c r="AG639" s="7">
        <v>44409</v>
      </c>
      <c r="AH639" s="2" t="s">
        <v>1</v>
      </c>
      <c r="AI639" s="2">
        <v>7</v>
      </c>
      <c r="AJ639" s="2">
        <v>93</v>
      </c>
      <c r="AK639" s="2">
        <v>102</v>
      </c>
      <c r="AL639" s="2">
        <f t="shared" si="48"/>
        <v>93</v>
      </c>
      <c r="AM639" s="2">
        <f>IF(AL639-AI639&gt;'Inputs and Outputs Part A'!$B$4,AL639-AI639-'Inputs and Outputs Part A'!$B$4,0)</f>
        <v>0</v>
      </c>
      <c r="AN639" s="8"/>
      <c r="AO639" t="s">
        <v>1105</v>
      </c>
      <c r="AP639" s="7">
        <v>44409</v>
      </c>
      <c r="AQ639" s="2" t="s">
        <v>1</v>
      </c>
      <c r="AR639" s="2">
        <v>7</v>
      </c>
      <c r="AS639" s="2">
        <v>93</v>
      </c>
      <c r="AT639" s="2">
        <v>102</v>
      </c>
      <c r="AU639" s="2">
        <f t="shared" si="49"/>
        <v>93</v>
      </c>
      <c r="AV639" s="2">
        <f>IF(AU639-AR639&gt;'Inputs and Outputs Part A'!$B$4,AU639-AR639-'Inputs and Outputs Part A'!$B$4,0)</f>
        <v>0</v>
      </c>
      <c r="AW639" s="2"/>
    </row>
    <row r="640" spans="1:49" x14ac:dyDescent="0.3">
      <c r="A640" s="6">
        <v>638</v>
      </c>
      <c r="B640" t="s">
        <v>1105</v>
      </c>
      <c r="C640" s="7">
        <v>44409</v>
      </c>
      <c r="D640" s="2" t="s">
        <v>3</v>
      </c>
      <c r="E640" s="2">
        <v>2</v>
      </c>
      <c r="F640" s="2">
        <v>103</v>
      </c>
      <c r="G640" s="2">
        <v>101</v>
      </c>
      <c r="H640">
        <f t="shared" si="45"/>
        <v>101</v>
      </c>
      <c r="I640">
        <f>IF(H640-E640&gt;'Inputs and Outputs Part A'!$B$4,H640-E640-'Inputs and Outputs Part A'!$B$4,0)</f>
        <v>0</v>
      </c>
      <c r="J640">
        <f>'Inputs and Outputs Part A'!$B$5*'Data Sheet B'!H640-'Inputs and Outputs Part A'!$B$6*'Data Sheet B'!I640</f>
        <v>4040</v>
      </c>
      <c r="L640" s="6">
        <v>638</v>
      </c>
      <c r="M640" t="s">
        <v>1105</v>
      </c>
      <c r="N640" s="7">
        <v>44409</v>
      </c>
      <c r="O640" s="2" t="s">
        <v>3</v>
      </c>
      <c r="P640" s="2">
        <v>2</v>
      </c>
      <c r="Q640" s="2">
        <v>103</v>
      </c>
      <c r="R640" s="2">
        <v>102</v>
      </c>
      <c r="S640" s="2">
        <f t="shared" si="46"/>
        <v>102</v>
      </c>
      <c r="T640" s="2">
        <f>IF(S640-P640&gt;'Inputs and Outputs Part A'!$B$4,S640-P640-'Inputs and Outputs Part A'!$B$4,0)</f>
        <v>0</v>
      </c>
      <c r="V640" s="6">
        <v>638</v>
      </c>
      <c r="W640" t="s">
        <v>1105</v>
      </c>
      <c r="X640" s="7">
        <v>44409</v>
      </c>
      <c r="Y640" s="2" t="s">
        <v>3</v>
      </c>
      <c r="Z640" s="2">
        <v>2</v>
      </c>
      <c r="AA640" s="2">
        <v>103</v>
      </c>
      <c r="AB640" s="2">
        <v>102</v>
      </c>
      <c r="AC640" s="2">
        <f t="shared" si="47"/>
        <v>102</v>
      </c>
      <c r="AD640" s="2">
        <f>IF(AC640-Z640&gt;'Inputs and Outputs Part A'!$B$4,AC640-Z640-'Inputs and Outputs Part A'!$B$4,0)</f>
        <v>0</v>
      </c>
      <c r="AE640" s="2"/>
      <c r="AF640" t="s">
        <v>1105</v>
      </c>
      <c r="AG640" s="7">
        <v>44409</v>
      </c>
      <c r="AH640" s="2" t="s">
        <v>3</v>
      </c>
      <c r="AI640" s="2">
        <v>2</v>
      </c>
      <c r="AJ640" s="2">
        <v>103</v>
      </c>
      <c r="AK640" s="2">
        <v>102</v>
      </c>
      <c r="AL640" s="2">
        <f t="shared" si="48"/>
        <v>102</v>
      </c>
      <c r="AM640" s="2">
        <f>IF(AL640-AI640&gt;'Inputs and Outputs Part A'!$B$4,AL640-AI640-'Inputs and Outputs Part A'!$B$4,0)</f>
        <v>0</v>
      </c>
      <c r="AN640" s="8"/>
      <c r="AO640" t="s">
        <v>1105</v>
      </c>
      <c r="AP640" s="7">
        <v>44409</v>
      </c>
      <c r="AQ640" s="2" t="s">
        <v>3</v>
      </c>
      <c r="AR640" s="2">
        <v>2</v>
      </c>
      <c r="AS640" s="2">
        <v>103</v>
      </c>
      <c r="AT640" s="2">
        <v>102</v>
      </c>
      <c r="AU640" s="2">
        <f t="shared" si="49"/>
        <v>102</v>
      </c>
      <c r="AV640" s="2">
        <f>IF(AU640-AR640&gt;'Inputs and Outputs Part A'!$B$4,AU640-AR640-'Inputs and Outputs Part A'!$B$4,0)</f>
        <v>0</v>
      </c>
      <c r="AW640" s="2"/>
    </row>
    <row r="641" spans="1:49" x14ac:dyDescent="0.3">
      <c r="A641" s="6">
        <v>639</v>
      </c>
      <c r="B641" t="s">
        <v>1105</v>
      </c>
      <c r="C641" s="7">
        <v>44409</v>
      </c>
      <c r="D641" s="2" t="s">
        <v>2</v>
      </c>
      <c r="E641" s="2">
        <v>1</v>
      </c>
      <c r="F641" s="2">
        <v>108</v>
      </c>
      <c r="G641" s="2">
        <v>101</v>
      </c>
      <c r="H641">
        <f t="shared" si="45"/>
        <v>101</v>
      </c>
      <c r="I641">
        <f>IF(H641-E641&gt;'Inputs and Outputs Part A'!$B$4,H641-E641-'Inputs and Outputs Part A'!$B$4,0)</f>
        <v>0</v>
      </c>
      <c r="J641">
        <f>'Inputs and Outputs Part A'!$B$5*'Data Sheet B'!H641-'Inputs and Outputs Part A'!$B$6*'Data Sheet B'!I641</f>
        <v>4040</v>
      </c>
      <c r="L641" s="6">
        <v>639</v>
      </c>
      <c r="M641" t="s">
        <v>1105</v>
      </c>
      <c r="N641" s="7">
        <v>44409</v>
      </c>
      <c r="O641" s="2" t="s">
        <v>2</v>
      </c>
      <c r="P641" s="2">
        <v>1</v>
      </c>
      <c r="Q641" s="2">
        <v>108</v>
      </c>
      <c r="R641" s="2">
        <v>102</v>
      </c>
      <c r="S641" s="2">
        <f t="shared" si="46"/>
        <v>102</v>
      </c>
      <c r="T641" s="2">
        <f>IF(S641-P641&gt;'Inputs and Outputs Part A'!$B$4,S641-P641-'Inputs and Outputs Part A'!$B$4,0)</f>
        <v>1</v>
      </c>
      <c r="V641" s="6">
        <v>639</v>
      </c>
      <c r="W641" t="s">
        <v>1105</v>
      </c>
      <c r="X641" s="7">
        <v>44409</v>
      </c>
      <c r="Y641" s="2" t="s">
        <v>2</v>
      </c>
      <c r="Z641" s="2">
        <v>1</v>
      </c>
      <c r="AA641" s="2">
        <v>108</v>
      </c>
      <c r="AB641" s="2">
        <v>102</v>
      </c>
      <c r="AC641" s="2">
        <f t="shared" si="47"/>
        <v>102</v>
      </c>
      <c r="AD641" s="2">
        <f>IF(AC641-Z641&gt;'Inputs and Outputs Part A'!$B$4,AC641-Z641-'Inputs and Outputs Part A'!$B$4,0)</f>
        <v>1</v>
      </c>
      <c r="AE641" s="2"/>
      <c r="AF641" t="s">
        <v>1105</v>
      </c>
      <c r="AG641" s="7">
        <v>44409</v>
      </c>
      <c r="AH641" s="2" t="s">
        <v>2</v>
      </c>
      <c r="AI641" s="2">
        <v>1</v>
      </c>
      <c r="AJ641" s="2">
        <v>108</v>
      </c>
      <c r="AK641" s="2">
        <v>102</v>
      </c>
      <c r="AL641" s="2">
        <f t="shared" si="48"/>
        <v>102</v>
      </c>
      <c r="AM641" s="2">
        <f>IF(AL641-AI641&gt;'Inputs and Outputs Part A'!$B$4,AL641-AI641-'Inputs and Outputs Part A'!$B$4,0)</f>
        <v>1</v>
      </c>
      <c r="AN641" s="8"/>
      <c r="AO641" t="s">
        <v>1105</v>
      </c>
      <c r="AP641" s="7">
        <v>44409</v>
      </c>
      <c r="AQ641" s="2" t="s">
        <v>2</v>
      </c>
      <c r="AR641" s="2">
        <v>1</v>
      </c>
      <c r="AS641" s="2">
        <v>108</v>
      </c>
      <c r="AT641" s="2">
        <v>102</v>
      </c>
      <c r="AU641" s="2">
        <f t="shared" si="49"/>
        <v>102</v>
      </c>
      <c r="AV641" s="2">
        <f>IF(AU641-AR641&gt;'Inputs and Outputs Part A'!$B$4,AU641-AR641-'Inputs and Outputs Part A'!$B$4,0)</f>
        <v>1</v>
      </c>
      <c r="AW641" s="2"/>
    </row>
    <row r="642" spans="1:49" x14ac:dyDescent="0.3">
      <c r="A642" s="6">
        <v>640</v>
      </c>
      <c r="B642" t="s">
        <v>1104</v>
      </c>
      <c r="C642" s="7">
        <v>44410</v>
      </c>
      <c r="D642" s="2" t="s">
        <v>1</v>
      </c>
      <c r="E642" s="2">
        <v>1</v>
      </c>
      <c r="F642" s="2">
        <v>104</v>
      </c>
      <c r="G642" s="2">
        <v>101</v>
      </c>
      <c r="H642">
        <f t="shared" si="45"/>
        <v>101</v>
      </c>
      <c r="I642">
        <f>IF(H642-E642&gt;'Inputs and Outputs Part A'!$B$4,H642-E642-'Inputs and Outputs Part A'!$B$4,0)</f>
        <v>0</v>
      </c>
      <c r="J642">
        <f>'Inputs and Outputs Part A'!$B$5*'Data Sheet B'!H642-'Inputs and Outputs Part A'!$B$6*'Data Sheet B'!I642</f>
        <v>4040</v>
      </c>
      <c r="L642" s="6">
        <v>640</v>
      </c>
      <c r="M642" t="s">
        <v>1104</v>
      </c>
      <c r="N642" s="7">
        <v>44410</v>
      </c>
      <c r="O642" s="2" t="s">
        <v>1</v>
      </c>
      <c r="P642" s="2">
        <v>1</v>
      </c>
      <c r="Q642" s="2">
        <v>104</v>
      </c>
      <c r="R642" s="2">
        <v>102</v>
      </c>
      <c r="S642" s="2">
        <f t="shared" si="46"/>
        <v>102</v>
      </c>
      <c r="T642" s="2">
        <f>IF(S642-P642&gt;'Inputs and Outputs Part A'!$B$4,S642-P642-'Inputs and Outputs Part A'!$B$4,0)</f>
        <v>1</v>
      </c>
      <c r="V642" s="6">
        <v>640</v>
      </c>
      <c r="W642" t="s">
        <v>1104</v>
      </c>
      <c r="X642" s="7">
        <v>44410</v>
      </c>
      <c r="Y642" s="2" t="s">
        <v>1</v>
      </c>
      <c r="Z642" s="2">
        <v>1</v>
      </c>
      <c r="AA642" s="2">
        <v>104</v>
      </c>
      <c r="AB642" s="2">
        <v>102</v>
      </c>
      <c r="AC642" s="2">
        <f t="shared" si="47"/>
        <v>102</v>
      </c>
      <c r="AD642" s="2">
        <f>IF(AC642-Z642&gt;'Inputs and Outputs Part A'!$B$4,AC642-Z642-'Inputs and Outputs Part A'!$B$4,0)</f>
        <v>1</v>
      </c>
      <c r="AE642" s="2"/>
      <c r="AF642" t="s">
        <v>1104</v>
      </c>
      <c r="AG642" s="7">
        <v>44410</v>
      </c>
      <c r="AH642" s="2" t="s">
        <v>1</v>
      </c>
      <c r="AI642" s="2">
        <v>1</v>
      </c>
      <c r="AJ642" s="2">
        <v>104</v>
      </c>
      <c r="AK642" s="2">
        <v>102</v>
      </c>
      <c r="AL642" s="2">
        <f t="shared" si="48"/>
        <v>102</v>
      </c>
      <c r="AM642" s="2">
        <f>IF(AL642-AI642&gt;'Inputs and Outputs Part A'!$B$4,AL642-AI642-'Inputs and Outputs Part A'!$B$4,0)</f>
        <v>1</v>
      </c>
      <c r="AN642" s="8"/>
      <c r="AO642" t="s">
        <v>1104</v>
      </c>
      <c r="AP642" s="7">
        <v>44410</v>
      </c>
      <c r="AQ642" s="2" t="s">
        <v>1</v>
      </c>
      <c r="AR642" s="2">
        <v>1</v>
      </c>
      <c r="AS642" s="2">
        <v>104</v>
      </c>
      <c r="AT642" s="2">
        <v>102</v>
      </c>
      <c r="AU642" s="2">
        <f t="shared" si="49"/>
        <v>102</v>
      </c>
      <c r="AV642" s="2">
        <f>IF(AU642-AR642&gt;'Inputs and Outputs Part A'!$B$4,AU642-AR642-'Inputs and Outputs Part A'!$B$4,0)</f>
        <v>1</v>
      </c>
      <c r="AW642" s="2"/>
    </row>
    <row r="643" spans="1:49" x14ac:dyDescent="0.3">
      <c r="A643" s="6">
        <v>641</v>
      </c>
      <c r="B643" t="s">
        <v>1104</v>
      </c>
      <c r="C643" s="7">
        <v>44410</v>
      </c>
      <c r="D643" s="2" t="s">
        <v>3</v>
      </c>
      <c r="E643" s="2">
        <v>2</v>
      </c>
      <c r="F643" s="2">
        <v>96</v>
      </c>
      <c r="G643" s="2">
        <v>101</v>
      </c>
      <c r="H643">
        <f t="shared" si="45"/>
        <v>96</v>
      </c>
      <c r="I643">
        <f>IF(H643-E643&gt;'Inputs and Outputs Part A'!$B$4,H643-E643-'Inputs and Outputs Part A'!$B$4,0)</f>
        <v>0</v>
      </c>
      <c r="J643">
        <f>'Inputs and Outputs Part A'!$B$5*'Data Sheet B'!H643-'Inputs and Outputs Part A'!$B$6*'Data Sheet B'!I643</f>
        <v>3840</v>
      </c>
      <c r="L643" s="6">
        <v>641</v>
      </c>
      <c r="M643" t="s">
        <v>1104</v>
      </c>
      <c r="N643" s="7">
        <v>44410</v>
      </c>
      <c r="O643" s="2" t="s">
        <v>3</v>
      </c>
      <c r="P643" s="2">
        <v>2</v>
      </c>
      <c r="Q643" s="2">
        <v>96</v>
      </c>
      <c r="R643" s="2">
        <v>102</v>
      </c>
      <c r="S643" s="2">
        <f t="shared" si="46"/>
        <v>96</v>
      </c>
      <c r="T643" s="2">
        <f>IF(S643-P643&gt;'Inputs and Outputs Part A'!$B$4,S643-P643-'Inputs and Outputs Part A'!$B$4,0)</f>
        <v>0</v>
      </c>
      <c r="V643" s="6">
        <v>641</v>
      </c>
      <c r="W643" t="s">
        <v>1104</v>
      </c>
      <c r="X643" s="7">
        <v>44410</v>
      </c>
      <c r="Y643" s="2" t="s">
        <v>3</v>
      </c>
      <c r="Z643" s="2">
        <v>2</v>
      </c>
      <c r="AA643" s="2">
        <v>96</v>
      </c>
      <c r="AB643" s="2">
        <v>102</v>
      </c>
      <c r="AC643" s="2">
        <f t="shared" si="47"/>
        <v>96</v>
      </c>
      <c r="AD643" s="2">
        <f>IF(AC643-Z643&gt;'Inputs and Outputs Part A'!$B$4,AC643-Z643-'Inputs and Outputs Part A'!$B$4,0)</f>
        <v>0</v>
      </c>
      <c r="AE643" s="2"/>
      <c r="AF643" t="s">
        <v>1104</v>
      </c>
      <c r="AG643" s="7">
        <v>44410</v>
      </c>
      <c r="AH643" s="2" t="s">
        <v>3</v>
      </c>
      <c r="AI643" s="2">
        <v>2</v>
      </c>
      <c r="AJ643" s="2">
        <v>96</v>
      </c>
      <c r="AK643" s="2">
        <v>102</v>
      </c>
      <c r="AL643" s="2">
        <f t="shared" si="48"/>
        <v>96</v>
      </c>
      <c r="AM643" s="2">
        <f>IF(AL643-AI643&gt;'Inputs and Outputs Part A'!$B$4,AL643-AI643-'Inputs and Outputs Part A'!$B$4,0)</f>
        <v>0</v>
      </c>
      <c r="AN643" s="8"/>
      <c r="AO643" t="s">
        <v>1104</v>
      </c>
      <c r="AP643" s="7">
        <v>44410</v>
      </c>
      <c r="AQ643" s="2" t="s">
        <v>3</v>
      </c>
      <c r="AR643" s="2">
        <v>2</v>
      </c>
      <c r="AS643" s="2">
        <v>96</v>
      </c>
      <c r="AT643" s="2">
        <v>102</v>
      </c>
      <c r="AU643" s="2">
        <f t="shared" si="49"/>
        <v>96</v>
      </c>
      <c r="AV643" s="2">
        <f>IF(AU643-AR643&gt;'Inputs and Outputs Part A'!$B$4,AU643-AR643-'Inputs and Outputs Part A'!$B$4,0)</f>
        <v>0</v>
      </c>
      <c r="AW643" s="2"/>
    </row>
    <row r="644" spans="1:49" x14ac:dyDescent="0.3">
      <c r="A644" s="6">
        <v>642</v>
      </c>
      <c r="B644" t="s">
        <v>1104</v>
      </c>
      <c r="C644" s="7">
        <v>44410</v>
      </c>
      <c r="D644" s="2" t="s">
        <v>2</v>
      </c>
      <c r="E644" s="2">
        <v>1</v>
      </c>
      <c r="F644" s="2">
        <v>107</v>
      </c>
      <c r="G644" s="2">
        <v>101</v>
      </c>
      <c r="H644">
        <f t="shared" ref="H644:H707" si="50">MIN(F644:G644)</f>
        <v>101</v>
      </c>
      <c r="I644">
        <f>IF(H644-E644&gt;'Inputs and Outputs Part A'!$B$4,H644-E644-'Inputs and Outputs Part A'!$B$4,0)</f>
        <v>0</v>
      </c>
      <c r="J644">
        <f>'Inputs and Outputs Part A'!$B$5*'Data Sheet B'!H644-'Inputs and Outputs Part A'!$B$6*'Data Sheet B'!I644</f>
        <v>4040</v>
      </c>
      <c r="L644" s="6">
        <v>642</v>
      </c>
      <c r="M644" t="s">
        <v>1104</v>
      </c>
      <c r="N644" s="7">
        <v>44410</v>
      </c>
      <c r="O644" s="2" t="s">
        <v>2</v>
      </c>
      <c r="P644" s="2">
        <v>1</v>
      </c>
      <c r="Q644" s="2">
        <v>107</v>
      </c>
      <c r="R644" s="2">
        <v>102</v>
      </c>
      <c r="S644" s="2">
        <f t="shared" ref="S644:S707" si="51">MIN(R644,Q644)</f>
        <v>102</v>
      </c>
      <c r="T644" s="2">
        <f>IF(S644-P644&gt;'Inputs and Outputs Part A'!$B$4,S644-P644-'Inputs and Outputs Part A'!$B$4,0)</f>
        <v>1</v>
      </c>
      <c r="V644" s="6">
        <v>642</v>
      </c>
      <c r="W644" t="s">
        <v>1104</v>
      </c>
      <c r="X644" s="7">
        <v>44410</v>
      </c>
      <c r="Y644" s="2" t="s">
        <v>2</v>
      </c>
      <c r="Z644" s="2">
        <v>1</v>
      </c>
      <c r="AA644" s="2">
        <v>107</v>
      </c>
      <c r="AB644" s="2">
        <v>102</v>
      </c>
      <c r="AC644" s="2">
        <f t="shared" ref="AC644:AC707" si="52">MIN(AB644,AA644)</f>
        <v>102</v>
      </c>
      <c r="AD644" s="2">
        <f>IF(AC644-Z644&gt;'Inputs and Outputs Part A'!$B$4,AC644-Z644-'Inputs and Outputs Part A'!$B$4,0)</f>
        <v>1</v>
      </c>
      <c r="AE644" s="2"/>
      <c r="AF644" t="s">
        <v>1104</v>
      </c>
      <c r="AG644" s="7">
        <v>44410</v>
      </c>
      <c r="AH644" s="2" t="s">
        <v>2</v>
      </c>
      <c r="AI644" s="2">
        <v>1</v>
      </c>
      <c r="AJ644" s="2">
        <v>107</v>
      </c>
      <c r="AK644" s="2">
        <v>102</v>
      </c>
      <c r="AL644" s="2">
        <f t="shared" si="48"/>
        <v>102</v>
      </c>
      <c r="AM644" s="2">
        <f>IF(AL644-AI644&gt;'Inputs and Outputs Part A'!$B$4,AL644-AI644-'Inputs and Outputs Part A'!$B$4,0)</f>
        <v>1</v>
      </c>
      <c r="AN644" s="8"/>
      <c r="AO644" t="s">
        <v>1104</v>
      </c>
      <c r="AP644" s="7">
        <v>44410</v>
      </c>
      <c r="AQ644" s="2" t="s">
        <v>2</v>
      </c>
      <c r="AR644" s="2">
        <v>1</v>
      </c>
      <c r="AS644" s="2">
        <v>107</v>
      </c>
      <c r="AT644" s="2">
        <v>102</v>
      </c>
      <c r="AU644" s="2">
        <f t="shared" si="49"/>
        <v>102</v>
      </c>
      <c r="AV644" s="2">
        <f>IF(AU644-AR644&gt;'Inputs and Outputs Part A'!$B$4,AU644-AR644-'Inputs and Outputs Part A'!$B$4,0)</f>
        <v>1</v>
      </c>
      <c r="AW644" s="2"/>
    </row>
    <row r="645" spans="1:49" x14ac:dyDescent="0.3">
      <c r="A645" s="6">
        <v>643</v>
      </c>
      <c r="B645" t="s">
        <v>1103</v>
      </c>
      <c r="C645" s="7">
        <v>44411</v>
      </c>
      <c r="D645" s="2" t="s">
        <v>1</v>
      </c>
      <c r="E645" s="2">
        <v>5</v>
      </c>
      <c r="F645" s="2">
        <v>103</v>
      </c>
      <c r="G645" s="2">
        <v>101</v>
      </c>
      <c r="H645">
        <f t="shared" si="50"/>
        <v>101</v>
      </c>
      <c r="I645">
        <f>IF(H645-E645&gt;'Inputs and Outputs Part A'!$B$4,H645-E645-'Inputs and Outputs Part A'!$B$4,0)</f>
        <v>0</v>
      </c>
      <c r="J645">
        <f>'Inputs and Outputs Part A'!$B$5*'Data Sheet B'!H645-'Inputs and Outputs Part A'!$B$6*'Data Sheet B'!I645</f>
        <v>4040</v>
      </c>
      <c r="L645" s="6">
        <v>643</v>
      </c>
      <c r="M645" t="s">
        <v>1103</v>
      </c>
      <c r="N645" s="7">
        <v>44411</v>
      </c>
      <c r="O645" s="2" t="s">
        <v>1</v>
      </c>
      <c r="P645" s="2">
        <v>5</v>
      </c>
      <c r="Q645" s="2">
        <v>103</v>
      </c>
      <c r="R645" s="2">
        <v>102</v>
      </c>
      <c r="S645" s="2">
        <f t="shared" si="51"/>
        <v>102</v>
      </c>
      <c r="T645" s="2">
        <f>IF(S645-P645&gt;'Inputs and Outputs Part A'!$B$4,S645-P645-'Inputs and Outputs Part A'!$B$4,0)</f>
        <v>0</v>
      </c>
      <c r="V645" s="6">
        <v>643</v>
      </c>
      <c r="W645" t="s">
        <v>1103</v>
      </c>
      <c r="X645" s="7">
        <v>44411</v>
      </c>
      <c r="Y645" s="2" t="s">
        <v>1</v>
      </c>
      <c r="Z645" s="2">
        <v>5</v>
      </c>
      <c r="AA645" s="2">
        <v>103</v>
      </c>
      <c r="AB645" s="2">
        <v>102</v>
      </c>
      <c r="AC645" s="2">
        <f t="shared" si="52"/>
        <v>102</v>
      </c>
      <c r="AD645" s="2">
        <f>IF(AC645-Z645&gt;'Inputs and Outputs Part A'!$B$4,AC645-Z645-'Inputs and Outputs Part A'!$B$4,0)</f>
        <v>0</v>
      </c>
      <c r="AE645" s="2"/>
      <c r="AF645" t="s">
        <v>1103</v>
      </c>
      <c r="AG645" s="7">
        <v>44411</v>
      </c>
      <c r="AH645" s="2" t="s">
        <v>1</v>
      </c>
      <c r="AI645" s="2">
        <v>5</v>
      </c>
      <c r="AJ645" s="2">
        <v>103</v>
      </c>
      <c r="AK645" s="2">
        <v>102</v>
      </c>
      <c r="AL645" s="2">
        <f t="shared" ref="AL645:AL708" si="53">MIN(AK645,AJ645)</f>
        <v>102</v>
      </c>
      <c r="AM645" s="2">
        <f>IF(AL645-AI645&gt;'Inputs and Outputs Part A'!$B$4,AL645-AI645-'Inputs and Outputs Part A'!$B$4,0)</f>
        <v>0</v>
      </c>
      <c r="AN645" s="8"/>
      <c r="AO645" t="s">
        <v>1103</v>
      </c>
      <c r="AP645" s="7">
        <v>44411</v>
      </c>
      <c r="AQ645" s="2" t="s">
        <v>1</v>
      </c>
      <c r="AR645" s="2">
        <v>5</v>
      </c>
      <c r="AS645" s="2">
        <v>103</v>
      </c>
      <c r="AT645" s="2">
        <v>102</v>
      </c>
      <c r="AU645" s="2">
        <f t="shared" ref="AU645:AU708" si="54">MIN(AT645,AS645)</f>
        <v>102</v>
      </c>
      <c r="AV645" s="2">
        <f>IF(AU645-AR645&gt;'Inputs and Outputs Part A'!$B$4,AU645-AR645-'Inputs and Outputs Part A'!$B$4,0)</f>
        <v>0</v>
      </c>
      <c r="AW645" s="2"/>
    </row>
    <row r="646" spans="1:49" x14ac:dyDescent="0.3">
      <c r="A646" s="6">
        <v>644</v>
      </c>
      <c r="B646" t="s">
        <v>1103</v>
      </c>
      <c r="C646" s="7">
        <v>44411</v>
      </c>
      <c r="D646" s="2" t="s">
        <v>3</v>
      </c>
      <c r="E646" s="2">
        <v>3</v>
      </c>
      <c r="F646" s="2">
        <v>100</v>
      </c>
      <c r="G646" s="2">
        <v>101</v>
      </c>
      <c r="H646">
        <f t="shared" si="50"/>
        <v>100</v>
      </c>
      <c r="I646">
        <f>IF(H646-E646&gt;'Inputs and Outputs Part A'!$B$4,H646-E646-'Inputs and Outputs Part A'!$B$4,0)</f>
        <v>0</v>
      </c>
      <c r="J646">
        <f>'Inputs and Outputs Part A'!$B$5*'Data Sheet B'!H646-'Inputs and Outputs Part A'!$B$6*'Data Sheet B'!I646</f>
        <v>4000</v>
      </c>
      <c r="L646" s="6">
        <v>644</v>
      </c>
      <c r="M646" t="s">
        <v>1103</v>
      </c>
      <c r="N646" s="7">
        <v>44411</v>
      </c>
      <c r="O646" s="2" t="s">
        <v>3</v>
      </c>
      <c r="P646" s="2">
        <v>3</v>
      </c>
      <c r="Q646" s="2">
        <v>100</v>
      </c>
      <c r="R646" s="2">
        <v>102</v>
      </c>
      <c r="S646" s="2">
        <f t="shared" si="51"/>
        <v>100</v>
      </c>
      <c r="T646" s="2">
        <f>IF(S646-P646&gt;'Inputs and Outputs Part A'!$B$4,S646-P646-'Inputs and Outputs Part A'!$B$4,0)</f>
        <v>0</v>
      </c>
      <c r="V646" s="6">
        <v>644</v>
      </c>
      <c r="W646" t="s">
        <v>1103</v>
      </c>
      <c r="X646" s="7">
        <v>44411</v>
      </c>
      <c r="Y646" s="2" t="s">
        <v>3</v>
      </c>
      <c r="Z646" s="2">
        <v>3</v>
      </c>
      <c r="AA646" s="2">
        <v>100</v>
      </c>
      <c r="AB646" s="2">
        <v>102</v>
      </c>
      <c r="AC646" s="2">
        <f t="shared" si="52"/>
        <v>100</v>
      </c>
      <c r="AD646" s="2">
        <f>IF(AC646-Z646&gt;'Inputs and Outputs Part A'!$B$4,AC646-Z646-'Inputs and Outputs Part A'!$B$4,0)</f>
        <v>0</v>
      </c>
      <c r="AE646" s="2"/>
      <c r="AF646" t="s">
        <v>1103</v>
      </c>
      <c r="AG646" s="7">
        <v>44411</v>
      </c>
      <c r="AH646" s="2" t="s">
        <v>3</v>
      </c>
      <c r="AI646" s="2">
        <v>3</v>
      </c>
      <c r="AJ646" s="2">
        <v>100</v>
      </c>
      <c r="AK646" s="2">
        <v>102</v>
      </c>
      <c r="AL646" s="2">
        <f t="shared" si="53"/>
        <v>100</v>
      </c>
      <c r="AM646" s="2">
        <f>IF(AL646-AI646&gt;'Inputs and Outputs Part A'!$B$4,AL646-AI646-'Inputs and Outputs Part A'!$B$4,0)</f>
        <v>0</v>
      </c>
      <c r="AN646" s="8"/>
      <c r="AO646" t="s">
        <v>1103</v>
      </c>
      <c r="AP646" s="7">
        <v>44411</v>
      </c>
      <c r="AQ646" s="2" t="s">
        <v>3</v>
      </c>
      <c r="AR646" s="2">
        <v>3</v>
      </c>
      <c r="AS646" s="2">
        <v>100</v>
      </c>
      <c r="AT646" s="2">
        <v>102</v>
      </c>
      <c r="AU646" s="2">
        <f t="shared" si="54"/>
        <v>100</v>
      </c>
      <c r="AV646" s="2">
        <f>IF(AU646-AR646&gt;'Inputs and Outputs Part A'!$B$4,AU646-AR646-'Inputs and Outputs Part A'!$B$4,0)</f>
        <v>0</v>
      </c>
      <c r="AW646" s="2"/>
    </row>
    <row r="647" spans="1:49" x14ac:dyDescent="0.3">
      <c r="A647" s="6">
        <v>645</v>
      </c>
      <c r="B647" t="s">
        <v>1103</v>
      </c>
      <c r="C647" s="7">
        <v>44411</v>
      </c>
      <c r="D647" s="2" t="s">
        <v>2</v>
      </c>
      <c r="E647" s="2">
        <v>0</v>
      </c>
      <c r="F647" s="2">
        <v>105</v>
      </c>
      <c r="G647" s="2">
        <v>101</v>
      </c>
      <c r="H647">
        <f t="shared" si="50"/>
        <v>101</v>
      </c>
      <c r="I647">
        <f>IF(H647-E647&gt;'Inputs and Outputs Part A'!$B$4,H647-E647-'Inputs and Outputs Part A'!$B$4,0)</f>
        <v>1</v>
      </c>
      <c r="J647">
        <f>'Inputs and Outputs Part A'!$B$5*'Data Sheet B'!H647-'Inputs and Outputs Part A'!$B$6*'Data Sheet B'!I647</f>
        <v>3940</v>
      </c>
      <c r="L647" s="6">
        <v>645</v>
      </c>
      <c r="M647" t="s">
        <v>1103</v>
      </c>
      <c r="N647" s="7">
        <v>44411</v>
      </c>
      <c r="O647" s="2" t="s">
        <v>2</v>
      </c>
      <c r="P647" s="2">
        <v>0</v>
      </c>
      <c r="Q647" s="2">
        <v>105</v>
      </c>
      <c r="R647" s="2">
        <v>102</v>
      </c>
      <c r="S647" s="2">
        <f t="shared" si="51"/>
        <v>102</v>
      </c>
      <c r="T647" s="2">
        <f>IF(S647-P647&gt;'Inputs and Outputs Part A'!$B$4,S647-P647-'Inputs and Outputs Part A'!$B$4,0)</f>
        <v>2</v>
      </c>
      <c r="V647" s="6">
        <v>645</v>
      </c>
      <c r="W647" t="s">
        <v>1103</v>
      </c>
      <c r="X647" s="7">
        <v>44411</v>
      </c>
      <c r="Y647" s="2" t="s">
        <v>2</v>
      </c>
      <c r="Z647" s="2">
        <v>0</v>
      </c>
      <c r="AA647" s="2">
        <v>105</v>
      </c>
      <c r="AB647" s="2">
        <v>102</v>
      </c>
      <c r="AC647" s="2">
        <f t="shared" si="52"/>
        <v>102</v>
      </c>
      <c r="AD647" s="2">
        <f>IF(AC647-Z647&gt;'Inputs and Outputs Part A'!$B$4,AC647-Z647-'Inputs and Outputs Part A'!$B$4,0)</f>
        <v>2</v>
      </c>
      <c r="AE647" s="2"/>
      <c r="AF647" t="s">
        <v>1103</v>
      </c>
      <c r="AG647" s="7">
        <v>44411</v>
      </c>
      <c r="AH647" s="2" t="s">
        <v>2</v>
      </c>
      <c r="AI647" s="2">
        <v>0</v>
      </c>
      <c r="AJ647" s="2">
        <v>105</v>
      </c>
      <c r="AK647" s="2">
        <v>102</v>
      </c>
      <c r="AL647" s="2">
        <f t="shared" si="53"/>
        <v>102</v>
      </c>
      <c r="AM647" s="2">
        <f>IF(AL647-AI647&gt;'Inputs and Outputs Part A'!$B$4,AL647-AI647-'Inputs and Outputs Part A'!$B$4,0)</f>
        <v>2</v>
      </c>
      <c r="AN647" s="8"/>
      <c r="AO647" t="s">
        <v>1103</v>
      </c>
      <c r="AP647" s="7">
        <v>44411</v>
      </c>
      <c r="AQ647" s="2" t="s">
        <v>2</v>
      </c>
      <c r="AR647" s="2">
        <v>0</v>
      </c>
      <c r="AS647" s="2">
        <v>105</v>
      </c>
      <c r="AT647" s="2">
        <v>102</v>
      </c>
      <c r="AU647" s="2">
        <f t="shared" si="54"/>
        <v>102</v>
      </c>
      <c r="AV647" s="2">
        <f>IF(AU647-AR647&gt;'Inputs and Outputs Part A'!$B$4,AU647-AR647-'Inputs and Outputs Part A'!$B$4,0)</f>
        <v>2</v>
      </c>
      <c r="AW647" s="2"/>
    </row>
    <row r="648" spans="1:49" x14ac:dyDescent="0.3">
      <c r="A648" s="6">
        <v>646</v>
      </c>
      <c r="B648" t="s">
        <v>1102</v>
      </c>
      <c r="C648" s="7">
        <v>44412</v>
      </c>
      <c r="D648" s="2" t="s">
        <v>1</v>
      </c>
      <c r="E648" s="2">
        <v>1</v>
      </c>
      <c r="F648" s="2">
        <v>110</v>
      </c>
      <c r="G648" s="2">
        <v>101</v>
      </c>
      <c r="H648">
        <f t="shared" si="50"/>
        <v>101</v>
      </c>
      <c r="I648">
        <f>IF(H648-E648&gt;'Inputs and Outputs Part A'!$B$4,H648-E648-'Inputs and Outputs Part A'!$B$4,0)</f>
        <v>0</v>
      </c>
      <c r="J648">
        <f>'Inputs and Outputs Part A'!$B$5*'Data Sheet B'!H648-'Inputs and Outputs Part A'!$B$6*'Data Sheet B'!I648</f>
        <v>4040</v>
      </c>
      <c r="L648" s="6">
        <v>646</v>
      </c>
      <c r="M648" t="s">
        <v>1102</v>
      </c>
      <c r="N648" s="7">
        <v>44412</v>
      </c>
      <c r="O648" s="2" t="s">
        <v>1</v>
      </c>
      <c r="P648" s="2">
        <v>1</v>
      </c>
      <c r="Q648" s="2">
        <v>110</v>
      </c>
      <c r="R648" s="2">
        <v>102</v>
      </c>
      <c r="S648" s="2">
        <f t="shared" si="51"/>
        <v>102</v>
      </c>
      <c r="T648" s="2">
        <f>IF(S648-P648&gt;'Inputs and Outputs Part A'!$B$4,S648-P648-'Inputs and Outputs Part A'!$B$4,0)</f>
        <v>1</v>
      </c>
      <c r="V648" s="6">
        <v>646</v>
      </c>
      <c r="W648" t="s">
        <v>1102</v>
      </c>
      <c r="X648" s="7">
        <v>44412</v>
      </c>
      <c r="Y648" s="2" t="s">
        <v>1</v>
      </c>
      <c r="Z648" s="2">
        <v>1</v>
      </c>
      <c r="AA648" s="2">
        <v>110</v>
      </c>
      <c r="AB648" s="2">
        <v>102</v>
      </c>
      <c r="AC648" s="2">
        <f t="shared" si="52"/>
        <v>102</v>
      </c>
      <c r="AD648" s="2">
        <f>IF(AC648-Z648&gt;'Inputs and Outputs Part A'!$B$4,AC648-Z648-'Inputs and Outputs Part A'!$B$4,0)</f>
        <v>1</v>
      </c>
      <c r="AE648" s="2"/>
      <c r="AF648" t="s">
        <v>1102</v>
      </c>
      <c r="AG648" s="7">
        <v>44412</v>
      </c>
      <c r="AH648" s="2" t="s">
        <v>1</v>
      </c>
      <c r="AI648" s="2">
        <v>1</v>
      </c>
      <c r="AJ648" s="2">
        <v>110</v>
      </c>
      <c r="AK648" s="2">
        <v>102</v>
      </c>
      <c r="AL648" s="2">
        <f t="shared" si="53"/>
        <v>102</v>
      </c>
      <c r="AM648" s="2">
        <f>IF(AL648-AI648&gt;'Inputs and Outputs Part A'!$B$4,AL648-AI648-'Inputs and Outputs Part A'!$B$4,0)</f>
        <v>1</v>
      </c>
      <c r="AN648" s="8"/>
      <c r="AO648" t="s">
        <v>1102</v>
      </c>
      <c r="AP648" s="7">
        <v>44412</v>
      </c>
      <c r="AQ648" s="2" t="s">
        <v>1</v>
      </c>
      <c r="AR648" s="2">
        <v>1</v>
      </c>
      <c r="AS648" s="2">
        <v>110</v>
      </c>
      <c r="AT648" s="2">
        <v>102</v>
      </c>
      <c r="AU648" s="2">
        <f t="shared" si="54"/>
        <v>102</v>
      </c>
      <c r="AV648" s="2">
        <f>IF(AU648-AR648&gt;'Inputs and Outputs Part A'!$B$4,AU648-AR648-'Inputs and Outputs Part A'!$B$4,0)</f>
        <v>1</v>
      </c>
      <c r="AW648" s="2"/>
    </row>
    <row r="649" spans="1:49" x14ac:dyDescent="0.3">
      <c r="A649" s="6">
        <v>647</v>
      </c>
      <c r="B649" t="s">
        <v>1102</v>
      </c>
      <c r="C649" s="7">
        <v>44412</v>
      </c>
      <c r="D649" s="2" t="s">
        <v>3</v>
      </c>
      <c r="E649" s="2">
        <v>3</v>
      </c>
      <c r="F649" s="2">
        <v>107</v>
      </c>
      <c r="G649" s="2">
        <v>101</v>
      </c>
      <c r="H649">
        <f t="shared" si="50"/>
        <v>101</v>
      </c>
      <c r="I649">
        <f>IF(H649-E649&gt;'Inputs and Outputs Part A'!$B$4,H649-E649-'Inputs and Outputs Part A'!$B$4,0)</f>
        <v>0</v>
      </c>
      <c r="J649">
        <f>'Inputs and Outputs Part A'!$B$5*'Data Sheet B'!H649-'Inputs and Outputs Part A'!$B$6*'Data Sheet B'!I649</f>
        <v>4040</v>
      </c>
      <c r="L649" s="6">
        <v>647</v>
      </c>
      <c r="M649" t="s">
        <v>1102</v>
      </c>
      <c r="N649" s="7">
        <v>44412</v>
      </c>
      <c r="O649" s="2" t="s">
        <v>3</v>
      </c>
      <c r="P649" s="2">
        <v>3</v>
      </c>
      <c r="Q649" s="2">
        <v>107</v>
      </c>
      <c r="R649" s="2">
        <v>102</v>
      </c>
      <c r="S649" s="2">
        <f t="shared" si="51"/>
        <v>102</v>
      </c>
      <c r="T649" s="2">
        <f>IF(S649-P649&gt;'Inputs and Outputs Part A'!$B$4,S649-P649-'Inputs and Outputs Part A'!$B$4,0)</f>
        <v>0</v>
      </c>
      <c r="V649" s="6">
        <v>647</v>
      </c>
      <c r="W649" t="s">
        <v>1102</v>
      </c>
      <c r="X649" s="7">
        <v>44412</v>
      </c>
      <c r="Y649" s="2" t="s">
        <v>3</v>
      </c>
      <c r="Z649" s="2">
        <v>3</v>
      </c>
      <c r="AA649" s="2">
        <v>107</v>
      </c>
      <c r="AB649" s="2">
        <v>102</v>
      </c>
      <c r="AC649" s="2">
        <f t="shared" si="52"/>
        <v>102</v>
      </c>
      <c r="AD649" s="2">
        <f>IF(AC649-Z649&gt;'Inputs and Outputs Part A'!$B$4,AC649-Z649-'Inputs and Outputs Part A'!$B$4,0)</f>
        <v>0</v>
      </c>
      <c r="AE649" s="2"/>
      <c r="AF649" t="s">
        <v>1102</v>
      </c>
      <c r="AG649" s="7">
        <v>44412</v>
      </c>
      <c r="AH649" s="2" t="s">
        <v>3</v>
      </c>
      <c r="AI649" s="2">
        <v>3</v>
      </c>
      <c r="AJ649" s="2">
        <v>107</v>
      </c>
      <c r="AK649" s="2">
        <v>102</v>
      </c>
      <c r="AL649" s="2">
        <f t="shared" si="53"/>
        <v>102</v>
      </c>
      <c r="AM649" s="2">
        <f>IF(AL649-AI649&gt;'Inputs and Outputs Part A'!$B$4,AL649-AI649-'Inputs and Outputs Part A'!$B$4,0)</f>
        <v>0</v>
      </c>
      <c r="AN649" s="8"/>
      <c r="AO649" t="s">
        <v>1102</v>
      </c>
      <c r="AP649" s="7">
        <v>44412</v>
      </c>
      <c r="AQ649" s="2" t="s">
        <v>3</v>
      </c>
      <c r="AR649" s="2">
        <v>3</v>
      </c>
      <c r="AS649" s="2">
        <v>107</v>
      </c>
      <c r="AT649" s="2">
        <v>102</v>
      </c>
      <c r="AU649" s="2">
        <f t="shared" si="54"/>
        <v>102</v>
      </c>
      <c r="AV649" s="2">
        <f>IF(AU649-AR649&gt;'Inputs and Outputs Part A'!$B$4,AU649-AR649-'Inputs and Outputs Part A'!$B$4,0)</f>
        <v>0</v>
      </c>
      <c r="AW649" s="2"/>
    </row>
    <row r="650" spans="1:49" x14ac:dyDescent="0.3">
      <c r="A650" s="6">
        <v>648</v>
      </c>
      <c r="B650" t="s">
        <v>1102</v>
      </c>
      <c r="C650" s="7">
        <v>44412</v>
      </c>
      <c r="D650" s="2" t="s">
        <v>2</v>
      </c>
      <c r="E650" s="2">
        <v>2</v>
      </c>
      <c r="F650" s="2">
        <v>98</v>
      </c>
      <c r="G650" s="2">
        <v>101</v>
      </c>
      <c r="H650">
        <f t="shared" si="50"/>
        <v>98</v>
      </c>
      <c r="I650">
        <f>IF(H650-E650&gt;'Inputs and Outputs Part A'!$B$4,H650-E650-'Inputs and Outputs Part A'!$B$4,0)</f>
        <v>0</v>
      </c>
      <c r="J650">
        <f>'Inputs and Outputs Part A'!$B$5*'Data Sheet B'!H650-'Inputs and Outputs Part A'!$B$6*'Data Sheet B'!I650</f>
        <v>3920</v>
      </c>
      <c r="L650" s="6">
        <v>648</v>
      </c>
      <c r="M650" t="s">
        <v>1102</v>
      </c>
      <c r="N650" s="7">
        <v>44412</v>
      </c>
      <c r="O650" s="2" t="s">
        <v>2</v>
      </c>
      <c r="P650" s="2">
        <v>2</v>
      </c>
      <c r="Q650" s="2">
        <v>98</v>
      </c>
      <c r="R650" s="2">
        <v>102</v>
      </c>
      <c r="S650" s="2">
        <f t="shared" si="51"/>
        <v>98</v>
      </c>
      <c r="T650" s="2">
        <f>IF(S650-P650&gt;'Inputs and Outputs Part A'!$B$4,S650-P650-'Inputs and Outputs Part A'!$B$4,0)</f>
        <v>0</v>
      </c>
      <c r="V650" s="6">
        <v>648</v>
      </c>
      <c r="W650" t="s">
        <v>1102</v>
      </c>
      <c r="X650" s="7">
        <v>44412</v>
      </c>
      <c r="Y650" s="2" t="s">
        <v>2</v>
      </c>
      <c r="Z650" s="2">
        <v>2</v>
      </c>
      <c r="AA650" s="2">
        <v>98</v>
      </c>
      <c r="AB650" s="2">
        <v>102</v>
      </c>
      <c r="AC650" s="2">
        <f t="shared" si="52"/>
        <v>98</v>
      </c>
      <c r="AD650" s="2">
        <f>IF(AC650-Z650&gt;'Inputs and Outputs Part A'!$B$4,AC650-Z650-'Inputs and Outputs Part A'!$B$4,0)</f>
        <v>0</v>
      </c>
      <c r="AE650" s="2"/>
      <c r="AF650" t="s">
        <v>1102</v>
      </c>
      <c r="AG650" s="7">
        <v>44412</v>
      </c>
      <c r="AH650" s="2" t="s">
        <v>2</v>
      </c>
      <c r="AI650" s="2">
        <v>2</v>
      </c>
      <c r="AJ650" s="2">
        <v>98</v>
      </c>
      <c r="AK650" s="2">
        <v>102</v>
      </c>
      <c r="AL650" s="2">
        <f t="shared" si="53"/>
        <v>98</v>
      </c>
      <c r="AM650" s="2">
        <f>IF(AL650-AI650&gt;'Inputs and Outputs Part A'!$B$4,AL650-AI650-'Inputs and Outputs Part A'!$B$4,0)</f>
        <v>0</v>
      </c>
      <c r="AN650" s="8"/>
      <c r="AO650" t="s">
        <v>1102</v>
      </c>
      <c r="AP650" s="7">
        <v>44412</v>
      </c>
      <c r="AQ650" s="2" t="s">
        <v>2</v>
      </c>
      <c r="AR650" s="2">
        <v>2</v>
      </c>
      <c r="AS650" s="2">
        <v>98</v>
      </c>
      <c r="AT650" s="2">
        <v>102</v>
      </c>
      <c r="AU650" s="2">
        <f t="shared" si="54"/>
        <v>98</v>
      </c>
      <c r="AV650" s="2">
        <f>IF(AU650-AR650&gt;'Inputs and Outputs Part A'!$B$4,AU650-AR650-'Inputs and Outputs Part A'!$B$4,0)</f>
        <v>0</v>
      </c>
      <c r="AW650" s="2"/>
    </row>
    <row r="651" spans="1:49" x14ac:dyDescent="0.3">
      <c r="A651" s="6">
        <v>649</v>
      </c>
      <c r="B651" t="s">
        <v>1100</v>
      </c>
      <c r="C651" s="7">
        <v>44413</v>
      </c>
      <c r="D651" s="2" t="s">
        <v>1</v>
      </c>
      <c r="E651" s="2">
        <v>4</v>
      </c>
      <c r="F651" s="2">
        <v>94</v>
      </c>
      <c r="G651" s="2">
        <v>101</v>
      </c>
      <c r="H651">
        <f t="shared" si="50"/>
        <v>94</v>
      </c>
      <c r="I651">
        <f>IF(H651-E651&gt;'Inputs and Outputs Part A'!$B$4,H651-E651-'Inputs and Outputs Part A'!$B$4,0)</f>
        <v>0</v>
      </c>
      <c r="J651">
        <f>'Inputs and Outputs Part A'!$B$5*'Data Sheet B'!H651-'Inputs and Outputs Part A'!$B$6*'Data Sheet B'!I651</f>
        <v>3760</v>
      </c>
      <c r="L651" s="6">
        <v>649</v>
      </c>
      <c r="M651" t="s">
        <v>1100</v>
      </c>
      <c r="N651" s="7">
        <v>44413</v>
      </c>
      <c r="O651" s="2" t="s">
        <v>1</v>
      </c>
      <c r="P651" s="2">
        <v>4</v>
      </c>
      <c r="Q651" s="2">
        <v>94</v>
      </c>
      <c r="R651" s="2">
        <v>102</v>
      </c>
      <c r="S651" s="2">
        <f t="shared" si="51"/>
        <v>94</v>
      </c>
      <c r="T651" s="2">
        <f>IF(S651-P651&gt;'Inputs and Outputs Part A'!$B$4,S651-P651-'Inputs and Outputs Part A'!$B$4,0)</f>
        <v>0</v>
      </c>
      <c r="V651" s="6">
        <v>649</v>
      </c>
      <c r="W651" t="s">
        <v>1100</v>
      </c>
      <c r="X651" s="7">
        <v>44413</v>
      </c>
      <c r="Y651" s="2" t="s">
        <v>1</v>
      </c>
      <c r="Z651" s="2">
        <v>4</v>
      </c>
      <c r="AA651" s="2">
        <v>94</v>
      </c>
      <c r="AB651" s="2">
        <v>102</v>
      </c>
      <c r="AC651" s="2">
        <f t="shared" si="52"/>
        <v>94</v>
      </c>
      <c r="AD651" s="2">
        <f>IF(AC651-Z651&gt;'Inputs and Outputs Part A'!$B$4,AC651-Z651-'Inputs and Outputs Part A'!$B$4,0)</f>
        <v>0</v>
      </c>
      <c r="AE651" s="2"/>
      <c r="AF651" t="s">
        <v>1100</v>
      </c>
      <c r="AG651" s="7">
        <v>44413</v>
      </c>
      <c r="AH651" s="2" t="s">
        <v>1</v>
      </c>
      <c r="AI651" s="2">
        <v>4</v>
      </c>
      <c r="AJ651" s="2">
        <v>94</v>
      </c>
      <c r="AK651" s="2">
        <v>102</v>
      </c>
      <c r="AL651" s="2">
        <f t="shared" si="53"/>
        <v>94</v>
      </c>
      <c r="AM651" s="2">
        <f>IF(AL651-AI651&gt;'Inputs and Outputs Part A'!$B$4,AL651-AI651-'Inputs and Outputs Part A'!$B$4,0)</f>
        <v>0</v>
      </c>
      <c r="AN651" s="8"/>
      <c r="AO651" t="s">
        <v>1100</v>
      </c>
      <c r="AP651" s="7">
        <v>44413</v>
      </c>
      <c r="AQ651" s="2" t="s">
        <v>1</v>
      </c>
      <c r="AR651" s="2">
        <v>4</v>
      </c>
      <c r="AS651" s="2">
        <v>94</v>
      </c>
      <c r="AT651" s="2">
        <v>102</v>
      </c>
      <c r="AU651" s="2">
        <f t="shared" si="54"/>
        <v>94</v>
      </c>
      <c r="AV651" s="2">
        <f>IF(AU651-AR651&gt;'Inputs and Outputs Part A'!$B$4,AU651-AR651-'Inputs and Outputs Part A'!$B$4,0)</f>
        <v>0</v>
      </c>
      <c r="AW651" s="2"/>
    </row>
    <row r="652" spans="1:49" x14ac:dyDescent="0.3">
      <c r="A652" s="6">
        <v>650</v>
      </c>
      <c r="B652" t="s">
        <v>1100</v>
      </c>
      <c r="C652" s="7">
        <v>44413</v>
      </c>
      <c r="D652" s="2" t="s">
        <v>3</v>
      </c>
      <c r="E652" s="2">
        <v>2</v>
      </c>
      <c r="F652" s="2">
        <v>116</v>
      </c>
      <c r="G652" s="2">
        <v>101</v>
      </c>
      <c r="H652">
        <f t="shared" si="50"/>
        <v>101</v>
      </c>
      <c r="I652">
        <f>IF(H652-E652&gt;'Inputs and Outputs Part A'!$B$4,H652-E652-'Inputs and Outputs Part A'!$B$4,0)</f>
        <v>0</v>
      </c>
      <c r="J652">
        <f>'Inputs and Outputs Part A'!$B$5*'Data Sheet B'!H652-'Inputs and Outputs Part A'!$B$6*'Data Sheet B'!I652</f>
        <v>4040</v>
      </c>
      <c r="L652" s="6">
        <v>650</v>
      </c>
      <c r="M652" t="s">
        <v>1100</v>
      </c>
      <c r="N652" s="7">
        <v>44413</v>
      </c>
      <c r="O652" s="2" t="s">
        <v>3</v>
      </c>
      <c r="P652" s="2">
        <v>2</v>
      </c>
      <c r="Q652" s="2">
        <v>116</v>
      </c>
      <c r="R652" s="2">
        <v>102</v>
      </c>
      <c r="S652" s="2">
        <f t="shared" si="51"/>
        <v>102</v>
      </c>
      <c r="T652" s="2">
        <f>IF(S652-P652&gt;'Inputs and Outputs Part A'!$B$4,S652-P652-'Inputs and Outputs Part A'!$B$4,0)</f>
        <v>0</v>
      </c>
      <c r="V652" s="6">
        <v>650</v>
      </c>
      <c r="W652" t="s">
        <v>1100</v>
      </c>
      <c r="X652" s="7">
        <v>44413</v>
      </c>
      <c r="Y652" s="2" t="s">
        <v>3</v>
      </c>
      <c r="Z652" s="2">
        <v>2</v>
      </c>
      <c r="AA652" s="2">
        <v>116</v>
      </c>
      <c r="AB652" s="2">
        <v>102</v>
      </c>
      <c r="AC652" s="2">
        <f t="shared" si="52"/>
        <v>102</v>
      </c>
      <c r="AD652" s="2">
        <f>IF(AC652-Z652&gt;'Inputs and Outputs Part A'!$B$4,AC652-Z652-'Inputs and Outputs Part A'!$B$4,0)</f>
        <v>0</v>
      </c>
      <c r="AE652" s="2"/>
      <c r="AF652" t="s">
        <v>1100</v>
      </c>
      <c r="AG652" s="7">
        <v>44413</v>
      </c>
      <c r="AH652" s="2" t="s">
        <v>3</v>
      </c>
      <c r="AI652" s="2">
        <v>2</v>
      </c>
      <c r="AJ652" s="2">
        <v>116</v>
      </c>
      <c r="AK652" s="2">
        <v>102</v>
      </c>
      <c r="AL652" s="2">
        <f t="shared" si="53"/>
        <v>102</v>
      </c>
      <c r="AM652" s="2">
        <f>IF(AL652-AI652&gt;'Inputs and Outputs Part A'!$B$4,AL652-AI652-'Inputs and Outputs Part A'!$B$4,0)</f>
        <v>0</v>
      </c>
      <c r="AN652" s="8"/>
      <c r="AO652" t="s">
        <v>1100</v>
      </c>
      <c r="AP652" s="7">
        <v>44413</v>
      </c>
      <c r="AQ652" s="2" t="s">
        <v>3</v>
      </c>
      <c r="AR652" s="2">
        <v>2</v>
      </c>
      <c r="AS652" s="2">
        <v>116</v>
      </c>
      <c r="AT652" s="2">
        <v>102</v>
      </c>
      <c r="AU652" s="2">
        <f t="shared" si="54"/>
        <v>102</v>
      </c>
      <c r="AV652" s="2">
        <f>IF(AU652-AR652&gt;'Inputs and Outputs Part A'!$B$4,AU652-AR652-'Inputs and Outputs Part A'!$B$4,0)</f>
        <v>0</v>
      </c>
      <c r="AW652" s="2"/>
    </row>
    <row r="653" spans="1:49" x14ac:dyDescent="0.3">
      <c r="A653" s="6">
        <v>651</v>
      </c>
      <c r="B653" t="s">
        <v>1100</v>
      </c>
      <c r="C653" s="7">
        <v>44413</v>
      </c>
      <c r="D653" s="2" t="s">
        <v>2</v>
      </c>
      <c r="E653" s="2">
        <v>2</v>
      </c>
      <c r="F653" s="2">
        <v>110</v>
      </c>
      <c r="G653" s="2">
        <v>101</v>
      </c>
      <c r="H653">
        <f t="shared" si="50"/>
        <v>101</v>
      </c>
      <c r="I653">
        <f>IF(H653-E653&gt;'Inputs and Outputs Part A'!$B$4,H653-E653-'Inputs and Outputs Part A'!$B$4,0)</f>
        <v>0</v>
      </c>
      <c r="J653">
        <f>'Inputs and Outputs Part A'!$B$5*'Data Sheet B'!H653-'Inputs and Outputs Part A'!$B$6*'Data Sheet B'!I653</f>
        <v>4040</v>
      </c>
      <c r="L653" s="6">
        <v>651</v>
      </c>
      <c r="M653" t="s">
        <v>1100</v>
      </c>
      <c r="N653" s="7">
        <v>44413</v>
      </c>
      <c r="O653" s="2" t="s">
        <v>2</v>
      </c>
      <c r="P653" s="2">
        <v>2</v>
      </c>
      <c r="Q653" s="2">
        <v>110</v>
      </c>
      <c r="R653" s="2">
        <v>102</v>
      </c>
      <c r="S653" s="2">
        <f t="shared" si="51"/>
        <v>102</v>
      </c>
      <c r="T653" s="2">
        <f>IF(S653-P653&gt;'Inputs and Outputs Part A'!$B$4,S653-P653-'Inputs and Outputs Part A'!$B$4,0)</f>
        <v>0</v>
      </c>
      <c r="V653" s="6">
        <v>651</v>
      </c>
      <c r="W653" t="s">
        <v>1100</v>
      </c>
      <c r="X653" s="7">
        <v>44413</v>
      </c>
      <c r="Y653" s="2" t="s">
        <v>2</v>
      </c>
      <c r="Z653" s="2">
        <v>2</v>
      </c>
      <c r="AA653" s="2">
        <v>110</v>
      </c>
      <c r="AB653" s="2">
        <v>102</v>
      </c>
      <c r="AC653" s="2">
        <f t="shared" si="52"/>
        <v>102</v>
      </c>
      <c r="AD653" s="2">
        <f>IF(AC653-Z653&gt;'Inputs and Outputs Part A'!$B$4,AC653-Z653-'Inputs and Outputs Part A'!$B$4,0)</f>
        <v>0</v>
      </c>
      <c r="AE653" s="2"/>
      <c r="AF653" t="s">
        <v>1100</v>
      </c>
      <c r="AG653" s="7">
        <v>44413</v>
      </c>
      <c r="AH653" s="2" t="s">
        <v>2</v>
      </c>
      <c r="AI653" s="2">
        <v>2</v>
      </c>
      <c r="AJ653" s="2">
        <v>110</v>
      </c>
      <c r="AK653" s="2">
        <v>102</v>
      </c>
      <c r="AL653" s="2">
        <f t="shared" si="53"/>
        <v>102</v>
      </c>
      <c r="AM653" s="2">
        <f>IF(AL653-AI653&gt;'Inputs and Outputs Part A'!$B$4,AL653-AI653-'Inputs and Outputs Part A'!$B$4,0)</f>
        <v>0</v>
      </c>
      <c r="AN653" s="8"/>
      <c r="AO653" t="s">
        <v>1100</v>
      </c>
      <c r="AP653" s="7">
        <v>44413</v>
      </c>
      <c r="AQ653" s="2" t="s">
        <v>2</v>
      </c>
      <c r="AR653" s="2">
        <v>2</v>
      </c>
      <c r="AS653" s="2">
        <v>110</v>
      </c>
      <c r="AT653" s="2">
        <v>102</v>
      </c>
      <c r="AU653" s="2">
        <f t="shared" si="54"/>
        <v>102</v>
      </c>
      <c r="AV653" s="2">
        <f>IF(AU653-AR653&gt;'Inputs and Outputs Part A'!$B$4,AU653-AR653-'Inputs and Outputs Part A'!$B$4,0)</f>
        <v>0</v>
      </c>
      <c r="AW653" s="2"/>
    </row>
    <row r="654" spans="1:49" x14ac:dyDescent="0.3">
      <c r="A654" s="6">
        <v>652</v>
      </c>
      <c r="B654" t="s">
        <v>1101</v>
      </c>
      <c r="C654" s="7">
        <v>44414</v>
      </c>
      <c r="D654" s="2" t="s">
        <v>1</v>
      </c>
      <c r="E654" s="2">
        <v>3</v>
      </c>
      <c r="F654" s="2">
        <v>103</v>
      </c>
      <c r="G654" s="2">
        <v>101</v>
      </c>
      <c r="H654">
        <f t="shared" si="50"/>
        <v>101</v>
      </c>
      <c r="I654">
        <f>IF(H654-E654&gt;'Inputs and Outputs Part A'!$B$4,H654-E654-'Inputs and Outputs Part A'!$B$4,0)</f>
        <v>0</v>
      </c>
      <c r="J654">
        <f>'Inputs and Outputs Part A'!$B$5*'Data Sheet B'!H654-'Inputs and Outputs Part A'!$B$6*'Data Sheet B'!I654</f>
        <v>4040</v>
      </c>
      <c r="L654" s="6">
        <v>652</v>
      </c>
      <c r="M654" t="s">
        <v>1101</v>
      </c>
      <c r="N654" s="7">
        <v>44414</v>
      </c>
      <c r="O654" s="2" t="s">
        <v>1</v>
      </c>
      <c r="P654" s="2">
        <v>3</v>
      </c>
      <c r="Q654" s="2">
        <v>103</v>
      </c>
      <c r="R654" s="2">
        <v>102</v>
      </c>
      <c r="S654" s="2">
        <f t="shared" si="51"/>
        <v>102</v>
      </c>
      <c r="T654" s="2">
        <f>IF(S654-P654&gt;'Inputs and Outputs Part A'!$B$4,S654-P654-'Inputs and Outputs Part A'!$B$4,0)</f>
        <v>0</v>
      </c>
      <c r="V654" s="6">
        <v>652</v>
      </c>
      <c r="W654" t="s">
        <v>1101</v>
      </c>
      <c r="X654" s="7">
        <v>44414</v>
      </c>
      <c r="Y654" s="2" t="s">
        <v>1</v>
      </c>
      <c r="Z654" s="2">
        <v>3</v>
      </c>
      <c r="AA654" s="2">
        <v>103</v>
      </c>
      <c r="AB654" s="2">
        <v>102</v>
      </c>
      <c r="AC654" s="2">
        <f t="shared" si="52"/>
        <v>102</v>
      </c>
      <c r="AD654" s="2">
        <f>IF(AC654-Z654&gt;'Inputs and Outputs Part A'!$B$4,AC654-Z654-'Inputs and Outputs Part A'!$B$4,0)</f>
        <v>0</v>
      </c>
      <c r="AE654" s="2"/>
      <c r="AF654" t="s">
        <v>1101</v>
      </c>
      <c r="AG654" s="7">
        <v>44414</v>
      </c>
      <c r="AH654" s="2" t="s">
        <v>1</v>
      </c>
      <c r="AI654" s="2">
        <v>3</v>
      </c>
      <c r="AJ654" s="2">
        <v>103</v>
      </c>
      <c r="AK654" s="2">
        <v>102</v>
      </c>
      <c r="AL654" s="2">
        <f t="shared" si="53"/>
        <v>102</v>
      </c>
      <c r="AM654" s="2">
        <f>IF(AL654-AI654&gt;'Inputs and Outputs Part A'!$B$4,AL654-AI654-'Inputs and Outputs Part A'!$B$4,0)</f>
        <v>0</v>
      </c>
      <c r="AN654" s="8"/>
      <c r="AO654" t="s">
        <v>1101</v>
      </c>
      <c r="AP654" s="7">
        <v>44414</v>
      </c>
      <c r="AQ654" s="2" t="s">
        <v>1</v>
      </c>
      <c r="AR654" s="2">
        <v>3</v>
      </c>
      <c r="AS654" s="2">
        <v>103</v>
      </c>
      <c r="AT654" s="2">
        <v>102</v>
      </c>
      <c r="AU654" s="2">
        <f t="shared" si="54"/>
        <v>102</v>
      </c>
      <c r="AV654" s="2">
        <f>IF(AU654-AR654&gt;'Inputs and Outputs Part A'!$B$4,AU654-AR654-'Inputs and Outputs Part A'!$B$4,0)</f>
        <v>0</v>
      </c>
      <c r="AW654" s="2"/>
    </row>
    <row r="655" spans="1:49" x14ac:dyDescent="0.3">
      <c r="A655" s="6">
        <v>653</v>
      </c>
      <c r="B655" t="s">
        <v>1101</v>
      </c>
      <c r="C655" s="7">
        <v>44414</v>
      </c>
      <c r="D655" s="2" t="s">
        <v>3</v>
      </c>
      <c r="E655" s="2">
        <v>2</v>
      </c>
      <c r="F655" s="2">
        <v>101</v>
      </c>
      <c r="G655" s="2">
        <v>101</v>
      </c>
      <c r="H655">
        <f t="shared" si="50"/>
        <v>101</v>
      </c>
      <c r="I655">
        <f>IF(H655-E655&gt;'Inputs and Outputs Part A'!$B$4,H655-E655-'Inputs and Outputs Part A'!$B$4,0)</f>
        <v>0</v>
      </c>
      <c r="J655">
        <f>'Inputs and Outputs Part A'!$B$5*'Data Sheet B'!H655-'Inputs and Outputs Part A'!$B$6*'Data Sheet B'!I655</f>
        <v>4040</v>
      </c>
      <c r="L655" s="6">
        <v>653</v>
      </c>
      <c r="M655" t="s">
        <v>1101</v>
      </c>
      <c r="N655" s="7">
        <v>44414</v>
      </c>
      <c r="O655" s="2" t="s">
        <v>3</v>
      </c>
      <c r="P655" s="2">
        <v>2</v>
      </c>
      <c r="Q655" s="2">
        <v>101</v>
      </c>
      <c r="R655" s="2">
        <v>102</v>
      </c>
      <c r="S655" s="2">
        <f t="shared" si="51"/>
        <v>101</v>
      </c>
      <c r="T655" s="2">
        <f>IF(S655-P655&gt;'Inputs and Outputs Part A'!$B$4,S655-P655-'Inputs and Outputs Part A'!$B$4,0)</f>
        <v>0</v>
      </c>
      <c r="V655" s="6">
        <v>653</v>
      </c>
      <c r="W655" t="s">
        <v>1101</v>
      </c>
      <c r="X655" s="7">
        <v>44414</v>
      </c>
      <c r="Y655" s="2" t="s">
        <v>3</v>
      </c>
      <c r="Z655" s="2">
        <v>2</v>
      </c>
      <c r="AA655" s="2">
        <v>101</v>
      </c>
      <c r="AB655" s="2">
        <v>102</v>
      </c>
      <c r="AC655" s="2">
        <f t="shared" si="52"/>
        <v>101</v>
      </c>
      <c r="AD655" s="2">
        <f>IF(AC655-Z655&gt;'Inputs and Outputs Part A'!$B$4,AC655-Z655-'Inputs and Outputs Part A'!$B$4,0)</f>
        <v>0</v>
      </c>
      <c r="AE655" s="2"/>
      <c r="AF655" t="s">
        <v>1101</v>
      </c>
      <c r="AG655" s="7">
        <v>44414</v>
      </c>
      <c r="AH655" s="2" t="s">
        <v>3</v>
      </c>
      <c r="AI655" s="2">
        <v>2</v>
      </c>
      <c r="AJ655" s="2">
        <v>101</v>
      </c>
      <c r="AK655" s="2">
        <v>102</v>
      </c>
      <c r="AL655" s="2">
        <f t="shared" si="53"/>
        <v>101</v>
      </c>
      <c r="AM655" s="2">
        <f>IF(AL655-AI655&gt;'Inputs and Outputs Part A'!$B$4,AL655-AI655-'Inputs and Outputs Part A'!$B$4,0)</f>
        <v>0</v>
      </c>
      <c r="AN655" s="8"/>
      <c r="AO655" t="s">
        <v>1101</v>
      </c>
      <c r="AP655" s="7">
        <v>44414</v>
      </c>
      <c r="AQ655" s="2" t="s">
        <v>3</v>
      </c>
      <c r="AR655" s="2">
        <v>2</v>
      </c>
      <c r="AS655" s="2">
        <v>101</v>
      </c>
      <c r="AT655" s="2">
        <v>102</v>
      </c>
      <c r="AU655" s="2">
        <f t="shared" si="54"/>
        <v>101</v>
      </c>
      <c r="AV655" s="2">
        <f>IF(AU655-AR655&gt;'Inputs and Outputs Part A'!$B$4,AU655-AR655-'Inputs and Outputs Part A'!$B$4,0)</f>
        <v>0</v>
      </c>
      <c r="AW655" s="2"/>
    </row>
    <row r="656" spans="1:49" x14ac:dyDescent="0.3">
      <c r="A656" s="6">
        <v>654</v>
      </c>
      <c r="B656" t="s">
        <v>1101</v>
      </c>
      <c r="C656" s="7">
        <v>44414</v>
      </c>
      <c r="D656" s="2" t="s">
        <v>2</v>
      </c>
      <c r="E656" s="2">
        <v>0</v>
      </c>
      <c r="F656" s="2">
        <v>107</v>
      </c>
      <c r="G656" s="2">
        <v>101</v>
      </c>
      <c r="H656">
        <f t="shared" si="50"/>
        <v>101</v>
      </c>
      <c r="I656">
        <f>IF(H656-E656&gt;'Inputs and Outputs Part A'!$B$4,H656-E656-'Inputs and Outputs Part A'!$B$4,0)</f>
        <v>1</v>
      </c>
      <c r="J656">
        <f>'Inputs and Outputs Part A'!$B$5*'Data Sheet B'!H656-'Inputs and Outputs Part A'!$B$6*'Data Sheet B'!I656</f>
        <v>3940</v>
      </c>
      <c r="L656" s="6">
        <v>654</v>
      </c>
      <c r="M656" t="s">
        <v>1101</v>
      </c>
      <c r="N656" s="7">
        <v>44414</v>
      </c>
      <c r="O656" s="2" t="s">
        <v>2</v>
      </c>
      <c r="P656" s="2">
        <v>0</v>
      </c>
      <c r="Q656" s="2">
        <v>107</v>
      </c>
      <c r="R656" s="2">
        <v>102</v>
      </c>
      <c r="S656" s="2">
        <f t="shared" si="51"/>
        <v>102</v>
      </c>
      <c r="T656" s="2">
        <f>IF(S656-P656&gt;'Inputs and Outputs Part A'!$B$4,S656-P656-'Inputs and Outputs Part A'!$B$4,0)</f>
        <v>2</v>
      </c>
      <c r="V656" s="6">
        <v>654</v>
      </c>
      <c r="W656" t="s">
        <v>1101</v>
      </c>
      <c r="X656" s="7">
        <v>44414</v>
      </c>
      <c r="Y656" s="2" t="s">
        <v>2</v>
      </c>
      <c r="Z656" s="2">
        <v>0</v>
      </c>
      <c r="AA656" s="2">
        <v>107</v>
      </c>
      <c r="AB656" s="2">
        <v>102</v>
      </c>
      <c r="AC656" s="2">
        <f t="shared" si="52"/>
        <v>102</v>
      </c>
      <c r="AD656" s="2">
        <f>IF(AC656-Z656&gt;'Inputs and Outputs Part A'!$B$4,AC656-Z656-'Inputs and Outputs Part A'!$B$4,0)</f>
        <v>2</v>
      </c>
      <c r="AE656" s="2"/>
      <c r="AF656" t="s">
        <v>1101</v>
      </c>
      <c r="AG656" s="7">
        <v>44414</v>
      </c>
      <c r="AH656" s="2" t="s">
        <v>2</v>
      </c>
      <c r="AI656" s="2">
        <v>0</v>
      </c>
      <c r="AJ656" s="2">
        <v>107</v>
      </c>
      <c r="AK656" s="2">
        <v>102</v>
      </c>
      <c r="AL656" s="2">
        <f t="shared" si="53"/>
        <v>102</v>
      </c>
      <c r="AM656" s="2">
        <f>IF(AL656-AI656&gt;'Inputs and Outputs Part A'!$B$4,AL656-AI656-'Inputs and Outputs Part A'!$B$4,0)</f>
        <v>2</v>
      </c>
      <c r="AN656" s="8"/>
      <c r="AO656" t="s">
        <v>1101</v>
      </c>
      <c r="AP656" s="7">
        <v>44414</v>
      </c>
      <c r="AQ656" s="2" t="s">
        <v>2</v>
      </c>
      <c r="AR656" s="2">
        <v>0</v>
      </c>
      <c r="AS656" s="2">
        <v>107</v>
      </c>
      <c r="AT656" s="2">
        <v>102</v>
      </c>
      <c r="AU656" s="2">
        <f t="shared" si="54"/>
        <v>102</v>
      </c>
      <c r="AV656" s="2">
        <f>IF(AU656-AR656&gt;'Inputs and Outputs Part A'!$B$4,AU656-AR656-'Inputs and Outputs Part A'!$B$4,0)</f>
        <v>2</v>
      </c>
      <c r="AW656" s="2"/>
    </row>
    <row r="657" spans="1:49" x14ac:dyDescent="0.3">
      <c r="A657" s="6">
        <v>655</v>
      </c>
      <c r="B657" t="s">
        <v>1106</v>
      </c>
      <c r="C657" s="7">
        <v>44415</v>
      </c>
      <c r="D657" s="2" t="s">
        <v>1</v>
      </c>
      <c r="E657" s="2">
        <v>5</v>
      </c>
      <c r="F657" s="2">
        <v>105</v>
      </c>
      <c r="G657" s="2">
        <v>101</v>
      </c>
      <c r="H657">
        <f t="shared" si="50"/>
        <v>101</v>
      </c>
      <c r="I657">
        <f>IF(H657-E657&gt;'Inputs and Outputs Part A'!$B$4,H657-E657-'Inputs and Outputs Part A'!$B$4,0)</f>
        <v>0</v>
      </c>
      <c r="J657">
        <f>'Inputs and Outputs Part A'!$B$5*'Data Sheet B'!H657-'Inputs and Outputs Part A'!$B$6*'Data Sheet B'!I657</f>
        <v>4040</v>
      </c>
      <c r="L657" s="6">
        <v>655</v>
      </c>
      <c r="M657" t="s">
        <v>1106</v>
      </c>
      <c r="N657" s="7">
        <v>44415</v>
      </c>
      <c r="O657" s="2" t="s">
        <v>1</v>
      </c>
      <c r="P657" s="2">
        <v>5</v>
      </c>
      <c r="Q657" s="2">
        <v>105</v>
      </c>
      <c r="R657" s="2">
        <v>102</v>
      </c>
      <c r="S657" s="2">
        <f t="shared" si="51"/>
        <v>102</v>
      </c>
      <c r="T657" s="2">
        <f>IF(S657-P657&gt;'Inputs and Outputs Part A'!$B$4,S657-P657-'Inputs and Outputs Part A'!$B$4,0)</f>
        <v>0</v>
      </c>
      <c r="V657" s="6">
        <v>655</v>
      </c>
      <c r="W657" t="s">
        <v>1106</v>
      </c>
      <c r="X657" s="7">
        <v>44415</v>
      </c>
      <c r="Y657" s="2" t="s">
        <v>1</v>
      </c>
      <c r="Z657" s="2">
        <v>5</v>
      </c>
      <c r="AA657" s="2">
        <v>105</v>
      </c>
      <c r="AB657" s="2">
        <v>102</v>
      </c>
      <c r="AC657" s="2">
        <f t="shared" si="52"/>
        <v>102</v>
      </c>
      <c r="AD657" s="2">
        <f>IF(AC657-Z657&gt;'Inputs and Outputs Part A'!$B$4,AC657-Z657-'Inputs and Outputs Part A'!$B$4,0)</f>
        <v>0</v>
      </c>
      <c r="AE657" s="2"/>
      <c r="AF657" t="s">
        <v>1106</v>
      </c>
      <c r="AG657" s="7">
        <v>44415</v>
      </c>
      <c r="AH657" s="2" t="s">
        <v>1</v>
      </c>
      <c r="AI657" s="2">
        <v>5</v>
      </c>
      <c r="AJ657" s="2">
        <v>105</v>
      </c>
      <c r="AK657" s="2">
        <v>102</v>
      </c>
      <c r="AL657" s="2">
        <f t="shared" si="53"/>
        <v>102</v>
      </c>
      <c r="AM657" s="2">
        <f>IF(AL657-AI657&gt;'Inputs and Outputs Part A'!$B$4,AL657-AI657-'Inputs and Outputs Part A'!$B$4,0)</f>
        <v>0</v>
      </c>
      <c r="AN657" s="8"/>
      <c r="AO657" t="s">
        <v>1106</v>
      </c>
      <c r="AP657" s="7">
        <v>44415</v>
      </c>
      <c r="AQ657" s="2" t="s">
        <v>1</v>
      </c>
      <c r="AR657" s="2">
        <v>5</v>
      </c>
      <c r="AS657" s="2">
        <v>105</v>
      </c>
      <c r="AT657" s="2">
        <v>102</v>
      </c>
      <c r="AU657" s="2">
        <f t="shared" si="54"/>
        <v>102</v>
      </c>
      <c r="AV657" s="2">
        <f>IF(AU657-AR657&gt;'Inputs and Outputs Part A'!$B$4,AU657-AR657-'Inputs and Outputs Part A'!$B$4,0)</f>
        <v>0</v>
      </c>
      <c r="AW657" s="2"/>
    </row>
    <row r="658" spans="1:49" x14ac:dyDescent="0.3">
      <c r="A658" s="6">
        <v>656</v>
      </c>
      <c r="B658" t="s">
        <v>1106</v>
      </c>
      <c r="C658" s="7">
        <v>44415</v>
      </c>
      <c r="D658" s="2" t="s">
        <v>3</v>
      </c>
      <c r="E658" s="2">
        <v>0</v>
      </c>
      <c r="F658" s="2">
        <v>101</v>
      </c>
      <c r="G658" s="2">
        <v>101</v>
      </c>
      <c r="H658">
        <f t="shared" si="50"/>
        <v>101</v>
      </c>
      <c r="I658">
        <f>IF(H658-E658&gt;'Inputs and Outputs Part A'!$B$4,H658-E658-'Inputs and Outputs Part A'!$B$4,0)</f>
        <v>1</v>
      </c>
      <c r="J658">
        <f>'Inputs and Outputs Part A'!$B$5*'Data Sheet B'!H658-'Inputs and Outputs Part A'!$B$6*'Data Sheet B'!I658</f>
        <v>3940</v>
      </c>
      <c r="L658" s="6">
        <v>656</v>
      </c>
      <c r="M658" t="s">
        <v>1106</v>
      </c>
      <c r="N658" s="7">
        <v>44415</v>
      </c>
      <c r="O658" s="2" t="s">
        <v>3</v>
      </c>
      <c r="P658" s="2">
        <v>0</v>
      </c>
      <c r="Q658" s="2">
        <v>101</v>
      </c>
      <c r="R658" s="2">
        <v>102</v>
      </c>
      <c r="S658" s="2">
        <f t="shared" si="51"/>
        <v>101</v>
      </c>
      <c r="T658" s="2">
        <f>IF(S658-P658&gt;'Inputs and Outputs Part A'!$B$4,S658-P658-'Inputs and Outputs Part A'!$B$4,0)</f>
        <v>1</v>
      </c>
      <c r="V658" s="6">
        <v>656</v>
      </c>
      <c r="W658" t="s">
        <v>1106</v>
      </c>
      <c r="X658" s="7">
        <v>44415</v>
      </c>
      <c r="Y658" s="2" t="s">
        <v>3</v>
      </c>
      <c r="Z658" s="2">
        <v>0</v>
      </c>
      <c r="AA658" s="2">
        <v>101</v>
      </c>
      <c r="AB658" s="2">
        <v>102</v>
      </c>
      <c r="AC658" s="2">
        <f t="shared" si="52"/>
        <v>101</v>
      </c>
      <c r="AD658" s="2">
        <f>IF(AC658-Z658&gt;'Inputs and Outputs Part A'!$B$4,AC658-Z658-'Inputs and Outputs Part A'!$B$4,0)</f>
        <v>1</v>
      </c>
      <c r="AE658" s="2"/>
      <c r="AF658" t="s">
        <v>1106</v>
      </c>
      <c r="AG658" s="7">
        <v>44415</v>
      </c>
      <c r="AH658" s="2" t="s">
        <v>3</v>
      </c>
      <c r="AI658" s="2">
        <v>0</v>
      </c>
      <c r="AJ658" s="2">
        <v>101</v>
      </c>
      <c r="AK658" s="2">
        <v>102</v>
      </c>
      <c r="AL658" s="2">
        <f t="shared" si="53"/>
        <v>101</v>
      </c>
      <c r="AM658" s="2">
        <f>IF(AL658-AI658&gt;'Inputs and Outputs Part A'!$B$4,AL658-AI658-'Inputs and Outputs Part A'!$B$4,0)</f>
        <v>1</v>
      </c>
      <c r="AN658" s="8"/>
      <c r="AO658" t="s">
        <v>1106</v>
      </c>
      <c r="AP658" s="7">
        <v>44415</v>
      </c>
      <c r="AQ658" s="2" t="s">
        <v>3</v>
      </c>
      <c r="AR658" s="2">
        <v>0</v>
      </c>
      <c r="AS658" s="2">
        <v>101</v>
      </c>
      <c r="AT658" s="2">
        <v>102</v>
      </c>
      <c r="AU658" s="2">
        <f t="shared" si="54"/>
        <v>101</v>
      </c>
      <c r="AV658" s="2">
        <f>IF(AU658-AR658&gt;'Inputs and Outputs Part A'!$B$4,AU658-AR658-'Inputs and Outputs Part A'!$B$4,0)</f>
        <v>1</v>
      </c>
      <c r="AW658" s="2"/>
    </row>
    <row r="659" spans="1:49" x14ac:dyDescent="0.3">
      <c r="A659" s="6">
        <v>657</v>
      </c>
      <c r="B659" t="s">
        <v>1106</v>
      </c>
      <c r="C659" s="7">
        <v>44415</v>
      </c>
      <c r="D659" s="2" t="s">
        <v>2</v>
      </c>
      <c r="E659" s="2">
        <v>1</v>
      </c>
      <c r="F659" s="2">
        <v>100</v>
      </c>
      <c r="G659" s="2">
        <v>101</v>
      </c>
      <c r="H659">
        <f t="shared" si="50"/>
        <v>100</v>
      </c>
      <c r="I659">
        <f>IF(H659-E659&gt;'Inputs and Outputs Part A'!$B$4,H659-E659-'Inputs and Outputs Part A'!$B$4,0)</f>
        <v>0</v>
      </c>
      <c r="J659">
        <f>'Inputs and Outputs Part A'!$B$5*'Data Sheet B'!H659-'Inputs and Outputs Part A'!$B$6*'Data Sheet B'!I659</f>
        <v>4000</v>
      </c>
      <c r="L659" s="6">
        <v>657</v>
      </c>
      <c r="M659" t="s">
        <v>1106</v>
      </c>
      <c r="N659" s="7">
        <v>44415</v>
      </c>
      <c r="O659" s="2" t="s">
        <v>2</v>
      </c>
      <c r="P659" s="2">
        <v>1</v>
      </c>
      <c r="Q659" s="2">
        <v>100</v>
      </c>
      <c r="R659" s="2">
        <v>102</v>
      </c>
      <c r="S659" s="2">
        <f t="shared" si="51"/>
        <v>100</v>
      </c>
      <c r="T659" s="2">
        <f>IF(S659-P659&gt;'Inputs and Outputs Part A'!$B$4,S659-P659-'Inputs and Outputs Part A'!$B$4,0)</f>
        <v>0</v>
      </c>
      <c r="V659" s="6">
        <v>657</v>
      </c>
      <c r="W659" t="s">
        <v>1106</v>
      </c>
      <c r="X659" s="7">
        <v>44415</v>
      </c>
      <c r="Y659" s="2" t="s">
        <v>2</v>
      </c>
      <c r="Z659" s="2">
        <v>1</v>
      </c>
      <c r="AA659" s="2">
        <v>100</v>
      </c>
      <c r="AB659" s="2">
        <v>102</v>
      </c>
      <c r="AC659" s="2">
        <f t="shared" si="52"/>
        <v>100</v>
      </c>
      <c r="AD659" s="2">
        <f>IF(AC659-Z659&gt;'Inputs and Outputs Part A'!$B$4,AC659-Z659-'Inputs and Outputs Part A'!$B$4,0)</f>
        <v>0</v>
      </c>
      <c r="AE659" s="2"/>
      <c r="AF659" t="s">
        <v>1106</v>
      </c>
      <c r="AG659" s="7">
        <v>44415</v>
      </c>
      <c r="AH659" s="2" t="s">
        <v>2</v>
      </c>
      <c r="AI659" s="2">
        <v>1</v>
      </c>
      <c r="AJ659" s="2">
        <v>100</v>
      </c>
      <c r="AK659" s="2">
        <v>102</v>
      </c>
      <c r="AL659" s="2">
        <f t="shared" si="53"/>
        <v>100</v>
      </c>
      <c r="AM659" s="2">
        <f>IF(AL659-AI659&gt;'Inputs and Outputs Part A'!$B$4,AL659-AI659-'Inputs and Outputs Part A'!$B$4,0)</f>
        <v>0</v>
      </c>
      <c r="AN659" s="8"/>
      <c r="AO659" t="s">
        <v>1106</v>
      </c>
      <c r="AP659" s="7">
        <v>44415</v>
      </c>
      <c r="AQ659" s="2" t="s">
        <v>2</v>
      </c>
      <c r="AR659" s="2">
        <v>1</v>
      </c>
      <c r="AS659" s="2">
        <v>100</v>
      </c>
      <c r="AT659" s="2">
        <v>102</v>
      </c>
      <c r="AU659" s="2">
        <f t="shared" si="54"/>
        <v>100</v>
      </c>
      <c r="AV659" s="2">
        <f>IF(AU659-AR659&gt;'Inputs and Outputs Part A'!$B$4,AU659-AR659-'Inputs and Outputs Part A'!$B$4,0)</f>
        <v>0</v>
      </c>
      <c r="AW659" s="2"/>
    </row>
    <row r="660" spans="1:49" x14ac:dyDescent="0.3">
      <c r="A660" s="6">
        <v>658</v>
      </c>
      <c r="B660" t="s">
        <v>1105</v>
      </c>
      <c r="C660" s="7">
        <v>44416</v>
      </c>
      <c r="D660" s="2" t="s">
        <v>1</v>
      </c>
      <c r="E660" s="2">
        <v>2</v>
      </c>
      <c r="F660" s="2">
        <v>102</v>
      </c>
      <c r="G660" s="2">
        <v>101</v>
      </c>
      <c r="H660">
        <f t="shared" si="50"/>
        <v>101</v>
      </c>
      <c r="I660">
        <f>IF(H660-E660&gt;'Inputs and Outputs Part A'!$B$4,H660-E660-'Inputs and Outputs Part A'!$B$4,0)</f>
        <v>0</v>
      </c>
      <c r="J660">
        <f>'Inputs and Outputs Part A'!$B$5*'Data Sheet B'!H660-'Inputs and Outputs Part A'!$B$6*'Data Sheet B'!I660</f>
        <v>4040</v>
      </c>
      <c r="L660" s="6">
        <v>658</v>
      </c>
      <c r="M660" t="s">
        <v>1105</v>
      </c>
      <c r="N660" s="7">
        <v>44416</v>
      </c>
      <c r="O660" s="2" t="s">
        <v>1</v>
      </c>
      <c r="P660" s="2">
        <v>2</v>
      </c>
      <c r="Q660" s="2">
        <v>102</v>
      </c>
      <c r="R660" s="2">
        <v>102</v>
      </c>
      <c r="S660" s="2">
        <f t="shared" si="51"/>
        <v>102</v>
      </c>
      <c r="T660" s="2">
        <f>IF(S660-P660&gt;'Inputs and Outputs Part A'!$B$4,S660-P660-'Inputs and Outputs Part A'!$B$4,0)</f>
        <v>0</v>
      </c>
      <c r="V660" s="6">
        <v>658</v>
      </c>
      <c r="W660" t="s">
        <v>1105</v>
      </c>
      <c r="X660" s="7">
        <v>44416</v>
      </c>
      <c r="Y660" s="2" t="s">
        <v>1</v>
      </c>
      <c r="Z660" s="2">
        <v>2</v>
      </c>
      <c r="AA660" s="2">
        <v>102</v>
      </c>
      <c r="AB660" s="2">
        <v>102</v>
      </c>
      <c r="AC660" s="2">
        <f t="shared" si="52"/>
        <v>102</v>
      </c>
      <c r="AD660" s="2">
        <f>IF(AC660-Z660&gt;'Inputs and Outputs Part A'!$B$4,AC660-Z660-'Inputs and Outputs Part A'!$B$4,0)</f>
        <v>0</v>
      </c>
      <c r="AE660" s="2"/>
      <c r="AF660" t="s">
        <v>1105</v>
      </c>
      <c r="AG660" s="7">
        <v>44416</v>
      </c>
      <c r="AH660" s="2" t="s">
        <v>1</v>
      </c>
      <c r="AI660" s="2">
        <v>2</v>
      </c>
      <c r="AJ660" s="2">
        <v>102</v>
      </c>
      <c r="AK660" s="2">
        <v>102</v>
      </c>
      <c r="AL660" s="2">
        <f t="shared" si="53"/>
        <v>102</v>
      </c>
      <c r="AM660" s="2">
        <f>IF(AL660-AI660&gt;'Inputs and Outputs Part A'!$B$4,AL660-AI660-'Inputs and Outputs Part A'!$B$4,0)</f>
        <v>0</v>
      </c>
      <c r="AN660" s="8"/>
      <c r="AO660" t="s">
        <v>1105</v>
      </c>
      <c r="AP660" s="7">
        <v>44416</v>
      </c>
      <c r="AQ660" s="2" t="s">
        <v>1</v>
      </c>
      <c r="AR660" s="2">
        <v>2</v>
      </c>
      <c r="AS660" s="2">
        <v>102</v>
      </c>
      <c r="AT660" s="2">
        <v>102</v>
      </c>
      <c r="AU660" s="2">
        <f t="shared" si="54"/>
        <v>102</v>
      </c>
      <c r="AV660" s="2">
        <f>IF(AU660-AR660&gt;'Inputs and Outputs Part A'!$B$4,AU660-AR660-'Inputs and Outputs Part A'!$B$4,0)</f>
        <v>0</v>
      </c>
      <c r="AW660" s="2"/>
    </row>
    <row r="661" spans="1:49" x14ac:dyDescent="0.3">
      <c r="A661" s="6">
        <v>659</v>
      </c>
      <c r="B661" t="s">
        <v>1105</v>
      </c>
      <c r="C661" s="7">
        <v>44416</v>
      </c>
      <c r="D661" s="2" t="s">
        <v>3</v>
      </c>
      <c r="E661" s="2">
        <v>1</v>
      </c>
      <c r="F661" s="2">
        <v>106</v>
      </c>
      <c r="G661" s="2">
        <v>101</v>
      </c>
      <c r="H661">
        <f t="shared" si="50"/>
        <v>101</v>
      </c>
      <c r="I661">
        <f>IF(H661-E661&gt;'Inputs and Outputs Part A'!$B$4,H661-E661-'Inputs and Outputs Part A'!$B$4,0)</f>
        <v>0</v>
      </c>
      <c r="J661">
        <f>'Inputs and Outputs Part A'!$B$5*'Data Sheet B'!H661-'Inputs and Outputs Part A'!$B$6*'Data Sheet B'!I661</f>
        <v>4040</v>
      </c>
      <c r="L661" s="6">
        <v>659</v>
      </c>
      <c r="M661" t="s">
        <v>1105</v>
      </c>
      <c r="N661" s="7">
        <v>44416</v>
      </c>
      <c r="O661" s="2" t="s">
        <v>3</v>
      </c>
      <c r="P661" s="2">
        <v>1</v>
      </c>
      <c r="Q661" s="2">
        <v>106</v>
      </c>
      <c r="R661" s="2">
        <v>102</v>
      </c>
      <c r="S661" s="2">
        <f t="shared" si="51"/>
        <v>102</v>
      </c>
      <c r="T661" s="2">
        <f>IF(S661-P661&gt;'Inputs and Outputs Part A'!$B$4,S661-P661-'Inputs and Outputs Part A'!$B$4,0)</f>
        <v>1</v>
      </c>
      <c r="V661" s="6">
        <v>659</v>
      </c>
      <c r="W661" t="s">
        <v>1105</v>
      </c>
      <c r="X661" s="7">
        <v>44416</v>
      </c>
      <c r="Y661" s="2" t="s">
        <v>3</v>
      </c>
      <c r="Z661" s="2">
        <v>1</v>
      </c>
      <c r="AA661" s="2">
        <v>106</v>
      </c>
      <c r="AB661" s="2">
        <v>102</v>
      </c>
      <c r="AC661" s="2">
        <f t="shared" si="52"/>
        <v>102</v>
      </c>
      <c r="AD661" s="2">
        <f>IF(AC661-Z661&gt;'Inputs and Outputs Part A'!$B$4,AC661-Z661-'Inputs and Outputs Part A'!$B$4,0)</f>
        <v>1</v>
      </c>
      <c r="AE661" s="2"/>
      <c r="AF661" t="s">
        <v>1105</v>
      </c>
      <c r="AG661" s="7">
        <v>44416</v>
      </c>
      <c r="AH661" s="2" t="s">
        <v>3</v>
      </c>
      <c r="AI661" s="2">
        <v>1</v>
      </c>
      <c r="AJ661" s="2">
        <v>106</v>
      </c>
      <c r="AK661" s="2">
        <v>102</v>
      </c>
      <c r="AL661" s="2">
        <f t="shared" si="53"/>
        <v>102</v>
      </c>
      <c r="AM661" s="2">
        <f>IF(AL661-AI661&gt;'Inputs and Outputs Part A'!$B$4,AL661-AI661-'Inputs and Outputs Part A'!$B$4,0)</f>
        <v>1</v>
      </c>
      <c r="AN661" s="8"/>
      <c r="AO661" t="s">
        <v>1105</v>
      </c>
      <c r="AP661" s="7">
        <v>44416</v>
      </c>
      <c r="AQ661" s="2" t="s">
        <v>3</v>
      </c>
      <c r="AR661" s="2">
        <v>1</v>
      </c>
      <c r="AS661" s="2">
        <v>106</v>
      </c>
      <c r="AT661" s="2">
        <v>102</v>
      </c>
      <c r="AU661" s="2">
        <f t="shared" si="54"/>
        <v>102</v>
      </c>
      <c r="AV661" s="2">
        <f>IF(AU661-AR661&gt;'Inputs and Outputs Part A'!$B$4,AU661-AR661-'Inputs and Outputs Part A'!$B$4,0)</f>
        <v>1</v>
      </c>
      <c r="AW661" s="2"/>
    </row>
    <row r="662" spans="1:49" x14ac:dyDescent="0.3">
      <c r="A662" s="6">
        <v>660</v>
      </c>
      <c r="B662" t="s">
        <v>1105</v>
      </c>
      <c r="C662" s="7">
        <v>44416</v>
      </c>
      <c r="D662" s="2" t="s">
        <v>2</v>
      </c>
      <c r="E662" s="2">
        <v>1</v>
      </c>
      <c r="F662" s="2">
        <v>113</v>
      </c>
      <c r="G662" s="2">
        <v>101</v>
      </c>
      <c r="H662">
        <f t="shared" si="50"/>
        <v>101</v>
      </c>
      <c r="I662">
        <f>IF(H662-E662&gt;'Inputs and Outputs Part A'!$B$4,H662-E662-'Inputs and Outputs Part A'!$B$4,0)</f>
        <v>0</v>
      </c>
      <c r="J662">
        <f>'Inputs and Outputs Part A'!$B$5*'Data Sheet B'!H662-'Inputs and Outputs Part A'!$B$6*'Data Sheet B'!I662</f>
        <v>4040</v>
      </c>
      <c r="L662" s="6">
        <v>660</v>
      </c>
      <c r="M662" t="s">
        <v>1105</v>
      </c>
      <c r="N662" s="7">
        <v>44416</v>
      </c>
      <c r="O662" s="2" t="s">
        <v>2</v>
      </c>
      <c r="P662" s="2">
        <v>1</v>
      </c>
      <c r="Q662" s="2">
        <v>113</v>
      </c>
      <c r="R662" s="2">
        <v>102</v>
      </c>
      <c r="S662" s="2">
        <f t="shared" si="51"/>
        <v>102</v>
      </c>
      <c r="T662" s="2">
        <f>IF(S662-P662&gt;'Inputs and Outputs Part A'!$B$4,S662-P662-'Inputs and Outputs Part A'!$B$4,0)</f>
        <v>1</v>
      </c>
      <c r="V662" s="6">
        <v>660</v>
      </c>
      <c r="W662" t="s">
        <v>1105</v>
      </c>
      <c r="X662" s="7">
        <v>44416</v>
      </c>
      <c r="Y662" s="2" t="s">
        <v>2</v>
      </c>
      <c r="Z662" s="2">
        <v>1</v>
      </c>
      <c r="AA662" s="2">
        <v>113</v>
      </c>
      <c r="AB662" s="2">
        <v>102</v>
      </c>
      <c r="AC662" s="2">
        <f t="shared" si="52"/>
        <v>102</v>
      </c>
      <c r="AD662" s="2">
        <f>IF(AC662-Z662&gt;'Inputs and Outputs Part A'!$B$4,AC662-Z662-'Inputs and Outputs Part A'!$B$4,0)</f>
        <v>1</v>
      </c>
      <c r="AE662" s="2"/>
      <c r="AF662" t="s">
        <v>1105</v>
      </c>
      <c r="AG662" s="7">
        <v>44416</v>
      </c>
      <c r="AH662" s="2" t="s">
        <v>2</v>
      </c>
      <c r="AI662" s="2">
        <v>1</v>
      </c>
      <c r="AJ662" s="2">
        <v>113</v>
      </c>
      <c r="AK662" s="2">
        <v>102</v>
      </c>
      <c r="AL662" s="2">
        <f t="shared" si="53"/>
        <v>102</v>
      </c>
      <c r="AM662" s="2">
        <f>IF(AL662-AI662&gt;'Inputs and Outputs Part A'!$B$4,AL662-AI662-'Inputs and Outputs Part A'!$B$4,0)</f>
        <v>1</v>
      </c>
      <c r="AN662" s="8"/>
      <c r="AO662" t="s">
        <v>1105</v>
      </c>
      <c r="AP662" s="7">
        <v>44416</v>
      </c>
      <c r="AQ662" s="2" t="s">
        <v>2</v>
      </c>
      <c r="AR662" s="2">
        <v>1</v>
      </c>
      <c r="AS662" s="2">
        <v>113</v>
      </c>
      <c r="AT662" s="2">
        <v>102</v>
      </c>
      <c r="AU662" s="2">
        <f t="shared" si="54"/>
        <v>102</v>
      </c>
      <c r="AV662" s="2">
        <f>IF(AU662-AR662&gt;'Inputs and Outputs Part A'!$B$4,AU662-AR662-'Inputs and Outputs Part A'!$B$4,0)</f>
        <v>1</v>
      </c>
      <c r="AW662" s="2"/>
    </row>
    <row r="663" spans="1:49" x14ac:dyDescent="0.3">
      <c r="A663" s="6">
        <v>661</v>
      </c>
      <c r="B663" t="s">
        <v>1104</v>
      </c>
      <c r="C663" s="7">
        <v>44417</v>
      </c>
      <c r="D663" s="2" t="s">
        <v>1</v>
      </c>
      <c r="E663" s="2">
        <v>4</v>
      </c>
      <c r="F663" s="2">
        <v>98</v>
      </c>
      <c r="G663" s="2">
        <v>101</v>
      </c>
      <c r="H663">
        <f t="shared" si="50"/>
        <v>98</v>
      </c>
      <c r="I663">
        <f>IF(H663-E663&gt;'Inputs and Outputs Part A'!$B$4,H663-E663-'Inputs and Outputs Part A'!$B$4,0)</f>
        <v>0</v>
      </c>
      <c r="J663">
        <f>'Inputs and Outputs Part A'!$B$5*'Data Sheet B'!H663-'Inputs and Outputs Part A'!$B$6*'Data Sheet B'!I663</f>
        <v>3920</v>
      </c>
      <c r="L663" s="6">
        <v>661</v>
      </c>
      <c r="M663" t="s">
        <v>1104</v>
      </c>
      <c r="N663" s="7">
        <v>44417</v>
      </c>
      <c r="O663" s="2" t="s">
        <v>1</v>
      </c>
      <c r="P663" s="2">
        <v>4</v>
      </c>
      <c r="Q663" s="2">
        <v>98</v>
      </c>
      <c r="R663" s="2">
        <v>102</v>
      </c>
      <c r="S663" s="2">
        <f t="shared" si="51"/>
        <v>98</v>
      </c>
      <c r="T663" s="2">
        <f>IF(S663-P663&gt;'Inputs and Outputs Part A'!$B$4,S663-P663-'Inputs and Outputs Part A'!$B$4,0)</f>
        <v>0</v>
      </c>
      <c r="V663" s="6">
        <v>661</v>
      </c>
      <c r="W663" t="s">
        <v>1104</v>
      </c>
      <c r="X663" s="7">
        <v>44417</v>
      </c>
      <c r="Y663" s="2" t="s">
        <v>1</v>
      </c>
      <c r="Z663" s="2">
        <v>4</v>
      </c>
      <c r="AA663" s="2">
        <v>98</v>
      </c>
      <c r="AB663" s="2">
        <v>102</v>
      </c>
      <c r="AC663" s="2">
        <f t="shared" si="52"/>
        <v>98</v>
      </c>
      <c r="AD663" s="2">
        <f>IF(AC663-Z663&gt;'Inputs and Outputs Part A'!$B$4,AC663-Z663-'Inputs and Outputs Part A'!$B$4,0)</f>
        <v>0</v>
      </c>
      <c r="AE663" s="2"/>
      <c r="AF663" t="s">
        <v>1104</v>
      </c>
      <c r="AG663" s="7">
        <v>44417</v>
      </c>
      <c r="AH663" s="2" t="s">
        <v>1</v>
      </c>
      <c r="AI663" s="2">
        <v>4</v>
      </c>
      <c r="AJ663" s="2">
        <v>98</v>
      </c>
      <c r="AK663" s="2">
        <v>102</v>
      </c>
      <c r="AL663" s="2">
        <f t="shared" si="53"/>
        <v>98</v>
      </c>
      <c r="AM663" s="2">
        <f>IF(AL663-AI663&gt;'Inputs and Outputs Part A'!$B$4,AL663-AI663-'Inputs and Outputs Part A'!$B$4,0)</f>
        <v>0</v>
      </c>
      <c r="AN663" s="8"/>
      <c r="AO663" t="s">
        <v>1104</v>
      </c>
      <c r="AP663" s="7">
        <v>44417</v>
      </c>
      <c r="AQ663" s="2" t="s">
        <v>1</v>
      </c>
      <c r="AR663" s="2">
        <v>4</v>
      </c>
      <c r="AS663" s="2">
        <v>98</v>
      </c>
      <c r="AT663" s="2">
        <v>102</v>
      </c>
      <c r="AU663" s="2">
        <f t="shared" si="54"/>
        <v>98</v>
      </c>
      <c r="AV663" s="2">
        <f>IF(AU663-AR663&gt;'Inputs and Outputs Part A'!$B$4,AU663-AR663-'Inputs and Outputs Part A'!$B$4,0)</f>
        <v>0</v>
      </c>
      <c r="AW663" s="2"/>
    </row>
    <row r="664" spans="1:49" x14ac:dyDescent="0.3">
      <c r="A664" s="6">
        <v>662</v>
      </c>
      <c r="B664" t="s">
        <v>1104</v>
      </c>
      <c r="C664" s="7">
        <v>44417</v>
      </c>
      <c r="D664" s="2" t="s">
        <v>3</v>
      </c>
      <c r="E664" s="2">
        <v>3</v>
      </c>
      <c r="F664" s="2">
        <v>106</v>
      </c>
      <c r="G664" s="2">
        <v>101</v>
      </c>
      <c r="H664">
        <f t="shared" si="50"/>
        <v>101</v>
      </c>
      <c r="I664">
        <f>IF(H664-E664&gt;'Inputs and Outputs Part A'!$B$4,H664-E664-'Inputs and Outputs Part A'!$B$4,0)</f>
        <v>0</v>
      </c>
      <c r="J664">
        <f>'Inputs and Outputs Part A'!$B$5*'Data Sheet B'!H664-'Inputs and Outputs Part A'!$B$6*'Data Sheet B'!I664</f>
        <v>4040</v>
      </c>
      <c r="L664" s="6">
        <v>662</v>
      </c>
      <c r="M664" t="s">
        <v>1104</v>
      </c>
      <c r="N664" s="7">
        <v>44417</v>
      </c>
      <c r="O664" s="2" t="s">
        <v>3</v>
      </c>
      <c r="P664" s="2">
        <v>3</v>
      </c>
      <c r="Q664" s="2">
        <v>106</v>
      </c>
      <c r="R664" s="2">
        <v>102</v>
      </c>
      <c r="S664" s="2">
        <f t="shared" si="51"/>
        <v>102</v>
      </c>
      <c r="T664" s="2">
        <f>IF(S664-P664&gt;'Inputs and Outputs Part A'!$B$4,S664-P664-'Inputs and Outputs Part A'!$B$4,0)</f>
        <v>0</v>
      </c>
      <c r="V664" s="6">
        <v>662</v>
      </c>
      <c r="W664" t="s">
        <v>1104</v>
      </c>
      <c r="X664" s="7">
        <v>44417</v>
      </c>
      <c r="Y664" s="2" t="s">
        <v>3</v>
      </c>
      <c r="Z664" s="2">
        <v>3</v>
      </c>
      <c r="AA664" s="2">
        <v>106</v>
      </c>
      <c r="AB664" s="2">
        <v>102</v>
      </c>
      <c r="AC664" s="2">
        <f t="shared" si="52"/>
        <v>102</v>
      </c>
      <c r="AD664" s="2">
        <f>IF(AC664-Z664&gt;'Inputs and Outputs Part A'!$B$4,AC664-Z664-'Inputs and Outputs Part A'!$B$4,0)</f>
        <v>0</v>
      </c>
      <c r="AE664" s="2"/>
      <c r="AF664" t="s">
        <v>1104</v>
      </c>
      <c r="AG664" s="7">
        <v>44417</v>
      </c>
      <c r="AH664" s="2" t="s">
        <v>3</v>
      </c>
      <c r="AI664" s="2">
        <v>3</v>
      </c>
      <c r="AJ664" s="2">
        <v>106</v>
      </c>
      <c r="AK664" s="2">
        <v>102</v>
      </c>
      <c r="AL664" s="2">
        <f t="shared" si="53"/>
        <v>102</v>
      </c>
      <c r="AM664" s="2">
        <f>IF(AL664-AI664&gt;'Inputs and Outputs Part A'!$B$4,AL664-AI664-'Inputs and Outputs Part A'!$B$4,0)</f>
        <v>0</v>
      </c>
      <c r="AN664" s="8"/>
      <c r="AO664" t="s">
        <v>1104</v>
      </c>
      <c r="AP664" s="7">
        <v>44417</v>
      </c>
      <c r="AQ664" s="2" t="s">
        <v>3</v>
      </c>
      <c r="AR664" s="2">
        <v>3</v>
      </c>
      <c r="AS664" s="2">
        <v>106</v>
      </c>
      <c r="AT664" s="2">
        <v>102</v>
      </c>
      <c r="AU664" s="2">
        <f t="shared" si="54"/>
        <v>102</v>
      </c>
      <c r="AV664" s="2">
        <f>IF(AU664-AR664&gt;'Inputs and Outputs Part A'!$B$4,AU664-AR664-'Inputs and Outputs Part A'!$B$4,0)</f>
        <v>0</v>
      </c>
      <c r="AW664" s="2"/>
    </row>
    <row r="665" spans="1:49" x14ac:dyDescent="0.3">
      <c r="A665" s="6">
        <v>663</v>
      </c>
      <c r="B665" t="s">
        <v>1104</v>
      </c>
      <c r="C665" s="7">
        <v>44417</v>
      </c>
      <c r="D665" s="2" t="s">
        <v>2</v>
      </c>
      <c r="E665" s="2">
        <v>1</v>
      </c>
      <c r="F665" s="2">
        <v>100</v>
      </c>
      <c r="G665" s="2">
        <v>101</v>
      </c>
      <c r="H665">
        <f t="shared" si="50"/>
        <v>100</v>
      </c>
      <c r="I665">
        <f>IF(H665-E665&gt;'Inputs and Outputs Part A'!$B$4,H665-E665-'Inputs and Outputs Part A'!$B$4,0)</f>
        <v>0</v>
      </c>
      <c r="J665">
        <f>'Inputs and Outputs Part A'!$B$5*'Data Sheet B'!H665-'Inputs and Outputs Part A'!$B$6*'Data Sheet B'!I665</f>
        <v>4000</v>
      </c>
      <c r="L665" s="6">
        <v>663</v>
      </c>
      <c r="M665" t="s">
        <v>1104</v>
      </c>
      <c r="N665" s="7">
        <v>44417</v>
      </c>
      <c r="O665" s="2" t="s">
        <v>2</v>
      </c>
      <c r="P665" s="2">
        <v>1</v>
      </c>
      <c r="Q665" s="2">
        <v>100</v>
      </c>
      <c r="R665" s="2">
        <v>102</v>
      </c>
      <c r="S665" s="2">
        <f t="shared" si="51"/>
        <v>100</v>
      </c>
      <c r="T665" s="2">
        <f>IF(S665-P665&gt;'Inputs and Outputs Part A'!$B$4,S665-P665-'Inputs and Outputs Part A'!$B$4,0)</f>
        <v>0</v>
      </c>
      <c r="V665" s="6">
        <v>663</v>
      </c>
      <c r="W665" t="s">
        <v>1104</v>
      </c>
      <c r="X665" s="7">
        <v>44417</v>
      </c>
      <c r="Y665" s="2" t="s">
        <v>2</v>
      </c>
      <c r="Z665" s="2">
        <v>1</v>
      </c>
      <c r="AA665" s="2">
        <v>100</v>
      </c>
      <c r="AB665" s="2">
        <v>102</v>
      </c>
      <c r="AC665" s="2">
        <f t="shared" si="52"/>
        <v>100</v>
      </c>
      <c r="AD665" s="2">
        <f>IF(AC665-Z665&gt;'Inputs and Outputs Part A'!$B$4,AC665-Z665-'Inputs and Outputs Part A'!$B$4,0)</f>
        <v>0</v>
      </c>
      <c r="AE665" s="2"/>
      <c r="AF665" t="s">
        <v>1104</v>
      </c>
      <c r="AG665" s="7">
        <v>44417</v>
      </c>
      <c r="AH665" s="2" t="s">
        <v>2</v>
      </c>
      <c r="AI665" s="2">
        <v>1</v>
      </c>
      <c r="AJ665" s="2">
        <v>100</v>
      </c>
      <c r="AK665" s="2">
        <v>102</v>
      </c>
      <c r="AL665" s="2">
        <f t="shared" si="53"/>
        <v>100</v>
      </c>
      <c r="AM665" s="2">
        <f>IF(AL665-AI665&gt;'Inputs and Outputs Part A'!$B$4,AL665-AI665-'Inputs and Outputs Part A'!$B$4,0)</f>
        <v>0</v>
      </c>
      <c r="AN665" s="8"/>
      <c r="AO665" t="s">
        <v>1104</v>
      </c>
      <c r="AP665" s="7">
        <v>44417</v>
      </c>
      <c r="AQ665" s="2" t="s">
        <v>2</v>
      </c>
      <c r="AR665" s="2">
        <v>1</v>
      </c>
      <c r="AS665" s="2">
        <v>100</v>
      </c>
      <c r="AT665" s="2">
        <v>102</v>
      </c>
      <c r="AU665" s="2">
        <f t="shared" si="54"/>
        <v>100</v>
      </c>
      <c r="AV665" s="2">
        <f>IF(AU665-AR665&gt;'Inputs and Outputs Part A'!$B$4,AU665-AR665-'Inputs and Outputs Part A'!$B$4,0)</f>
        <v>0</v>
      </c>
      <c r="AW665" s="2"/>
    </row>
    <row r="666" spans="1:49" x14ac:dyDescent="0.3">
      <c r="A666" s="6">
        <v>664</v>
      </c>
      <c r="B666" t="s">
        <v>1103</v>
      </c>
      <c r="C666" s="7">
        <v>44418</v>
      </c>
      <c r="D666" s="2" t="s">
        <v>1</v>
      </c>
      <c r="E666" s="2">
        <v>4</v>
      </c>
      <c r="F666" s="2">
        <v>97</v>
      </c>
      <c r="G666" s="2">
        <v>101</v>
      </c>
      <c r="H666">
        <f t="shared" si="50"/>
        <v>97</v>
      </c>
      <c r="I666">
        <f>IF(H666-E666&gt;'Inputs and Outputs Part A'!$B$4,H666-E666-'Inputs and Outputs Part A'!$B$4,0)</f>
        <v>0</v>
      </c>
      <c r="J666">
        <f>'Inputs and Outputs Part A'!$B$5*'Data Sheet B'!H666-'Inputs and Outputs Part A'!$B$6*'Data Sheet B'!I666</f>
        <v>3880</v>
      </c>
      <c r="L666" s="6">
        <v>664</v>
      </c>
      <c r="M666" t="s">
        <v>1103</v>
      </c>
      <c r="N666" s="7">
        <v>44418</v>
      </c>
      <c r="O666" s="2" t="s">
        <v>1</v>
      </c>
      <c r="P666" s="2">
        <v>4</v>
      </c>
      <c r="Q666" s="2">
        <v>97</v>
      </c>
      <c r="R666" s="2">
        <v>102</v>
      </c>
      <c r="S666" s="2">
        <f t="shared" si="51"/>
        <v>97</v>
      </c>
      <c r="T666" s="2">
        <f>IF(S666-P666&gt;'Inputs and Outputs Part A'!$B$4,S666-P666-'Inputs and Outputs Part A'!$B$4,0)</f>
        <v>0</v>
      </c>
      <c r="V666" s="6">
        <v>664</v>
      </c>
      <c r="W666" t="s">
        <v>1103</v>
      </c>
      <c r="X666" s="7">
        <v>44418</v>
      </c>
      <c r="Y666" s="2" t="s">
        <v>1</v>
      </c>
      <c r="Z666" s="2">
        <v>4</v>
      </c>
      <c r="AA666" s="2">
        <v>97</v>
      </c>
      <c r="AB666" s="2">
        <v>102</v>
      </c>
      <c r="AC666" s="2">
        <f t="shared" si="52"/>
        <v>97</v>
      </c>
      <c r="AD666" s="2">
        <f>IF(AC666-Z666&gt;'Inputs and Outputs Part A'!$B$4,AC666-Z666-'Inputs and Outputs Part A'!$B$4,0)</f>
        <v>0</v>
      </c>
      <c r="AE666" s="2"/>
      <c r="AF666" t="s">
        <v>1103</v>
      </c>
      <c r="AG666" s="7">
        <v>44418</v>
      </c>
      <c r="AH666" s="2" t="s">
        <v>1</v>
      </c>
      <c r="AI666" s="2">
        <v>4</v>
      </c>
      <c r="AJ666" s="2">
        <v>97</v>
      </c>
      <c r="AK666" s="2">
        <v>102</v>
      </c>
      <c r="AL666" s="2">
        <f t="shared" si="53"/>
        <v>97</v>
      </c>
      <c r="AM666" s="2">
        <f>IF(AL666-AI666&gt;'Inputs and Outputs Part A'!$B$4,AL666-AI666-'Inputs and Outputs Part A'!$B$4,0)</f>
        <v>0</v>
      </c>
      <c r="AN666" s="8"/>
      <c r="AO666" t="s">
        <v>1103</v>
      </c>
      <c r="AP666" s="7">
        <v>44418</v>
      </c>
      <c r="AQ666" s="2" t="s">
        <v>1</v>
      </c>
      <c r="AR666" s="2">
        <v>4</v>
      </c>
      <c r="AS666" s="2">
        <v>97</v>
      </c>
      <c r="AT666" s="2">
        <v>102</v>
      </c>
      <c r="AU666" s="2">
        <f t="shared" si="54"/>
        <v>97</v>
      </c>
      <c r="AV666" s="2">
        <f>IF(AU666-AR666&gt;'Inputs and Outputs Part A'!$B$4,AU666-AR666-'Inputs and Outputs Part A'!$B$4,0)</f>
        <v>0</v>
      </c>
      <c r="AW666" s="2"/>
    </row>
    <row r="667" spans="1:49" x14ac:dyDescent="0.3">
      <c r="A667" s="6">
        <v>665</v>
      </c>
      <c r="B667" t="s">
        <v>1103</v>
      </c>
      <c r="C667" s="7">
        <v>44418</v>
      </c>
      <c r="D667" s="2" t="s">
        <v>3</v>
      </c>
      <c r="E667" s="2">
        <v>5</v>
      </c>
      <c r="F667" s="2">
        <v>96</v>
      </c>
      <c r="G667" s="2">
        <v>101</v>
      </c>
      <c r="H667">
        <f t="shared" si="50"/>
        <v>96</v>
      </c>
      <c r="I667">
        <f>IF(H667-E667&gt;'Inputs and Outputs Part A'!$B$4,H667-E667-'Inputs and Outputs Part A'!$B$4,0)</f>
        <v>0</v>
      </c>
      <c r="J667">
        <f>'Inputs and Outputs Part A'!$B$5*'Data Sheet B'!H667-'Inputs and Outputs Part A'!$B$6*'Data Sheet B'!I667</f>
        <v>3840</v>
      </c>
      <c r="L667" s="6">
        <v>665</v>
      </c>
      <c r="M667" t="s">
        <v>1103</v>
      </c>
      <c r="N667" s="7">
        <v>44418</v>
      </c>
      <c r="O667" s="2" t="s">
        <v>3</v>
      </c>
      <c r="P667" s="2">
        <v>5</v>
      </c>
      <c r="Q667" s="2">
        <v>96</v>
      </c>
      <c r="R667" s="2">
        <v>102</v>
      </c>
      <c r="S667" s="2">
        <f t="shared" si="51"/>
        <v>96</v>
      </c>
      <c r="T667" s="2">
        <f>IF(S667-P667&gt;'Inputs and Outputs Part A'!$B$4,S667-P667-'Inputs and Outputs Part A'!$B$4,0)</f>
        <v>0</v>
      </c>
      <c r="V667" s="6">
        <v>665</v>
      </c>
      <c r="W667" t="s">
        <v>1103</v>
      </c>
      <c r="X667" s="7">
        <v>44418</v>
      </c>
      <c r="Y667" s="2" t="s">
        <v>3</v>
      </c>
      <c r="Z667" s="2">
        <v>5</v>
      </c>
      <c r="AA667" s="2">
        <v>96</v>
      </c>
      <c r="AB667" s="2">
        <v>102</v>
      </c>
      <c r="AC667" s="2">
        <f t="shared" si="52"/>
        <v>96</v>
      </c>
      <c r="AD667" s="2">
        <f>IF(AC667-Z667&gt;'Inputs and Outputs Part A'!$B$4,AC667-Z667-'Inputs and Outputs Part A'!$B$4,0)</f>
        <v>0</v>
      </c>
      <c r="AE667" s="2"/>
      <c r="AF667" t="s">
        <v>1103</v>
      </c>
      <c r="AG667" s="7">
        <v>44418</v>
      </c>
      <c r="AH667" s="2" t="s">
        <v>3</v>
      </c>
      <c r="AI667" s="2">
        <v>5</v>
      </c>
      <c r="AJ667" s="2">
        <v>96</v>
      </c>
      <c r="AK667" s="2">
        <v>102</v>
      </c>
      <c r="AL667" s="2">
        <f t="shared" si="53"/>
        <v>96</v>
      </c>
      <c r="AM667" s="2">
        <f>IF(AL667-AI667&gt;'Inputs and Outputs Part A'!$B$4,AL667-AI667-'Inputs and Outputs Part A'!$B$4,0)</f>
        <v>0</v>
      </c>
      <c r="AN667" s="8"/>
      <c r="AO667" t="s">
        <v>1103</v>
      </c>
      <c r="AP667" s="7">
        <v>44418</v>
      </c>
      <c r="AQ667" s="2" t="s">
        <v>3</v>
      </c>
      <c r="AR667" s="2">
        <v>5</v>
      </c>
      <c r="AS667" s="2">
        <v>96</v>
      </c>
      <c r="AT667" s="2">
        <v>102</v>
      </c>
      <c r="AU667" s="2">
        <f t="shared" si="54"/>
        <v>96</v>
      </c>
      <c r="AV667" s="2">
        <f>IF(AU667-AR667&gt;'Inputs and Outputs Part A'!$B$4,AU667-AR667-'Inputs and Outputs Part A'!$B$4,0)</f>
        <v>0</v>
      </c>
      <c r="AW667" s="2"/>
    </row>
    <row r="668" spans="1:49" x14ac:dyDescent="0.3">
      <c r="A668" s="6">
        <v>666</v>
      </c>
      <c r="B668" t="s">
        <v>1103</v>
      </c>
      <c r="C668" s="7">
        <v>44418</v>
      </c>
      <c r="D668" s="2" t="s">
        <v>2</v>
      </c>
      <c r="E668" s="2">
        <v>0</v>
      </c>
      <c r="F668" s="2">
        <v>101</v>
      </c>
      <c r="G668" s="2">
        <v>101</v>
      </c>
      <c r="H668">
        <f t="shared" si="50"/>
        <v>101</v>
      </c>
      <c r="I668">
        <f>IF(H668-E668&gt;'Inputs and Outputs Part A'!$B$4,H668-E668-'Inputs and Outputs Part A'!$B$4,0)</f>
        <v>1</v>
      </c>
      <c r="J668">
        <f>'Inputs and Outputs Part A'!$B$5*'Data Sheet B'!H668-'Inputs and Outputs Part A'!$B$6*'Data Sheet B'!I668</f>
        <v>3940</v>
      </c>
      <c r="L668" s="6">
        <v>666</v>
      </c>
      <c r="M668" t="s">
        <v>1103</v>
      </c>
      <c r="N668" s="7">
        <v>44418</v>
      </c>
      <c r="O668" s="2" t="s">
        <v>2</v>
      </c>
      <c r="P668" s="2">
        <v>0</v>
      </c>
      <c r="Q668" s="2">
        <v>101</v>
      </c>
      <c r="R668" s="2">
        <v>102</v>
      </c>
      <c r="S668" s="2">
        <f t="shared" si="51"/>
        <v>101</v>
      </c>
      <c r="T668" s="2">
        <f>IF(S668-P668&gt;'Inputs and Outputs Part A'!$B$4,S668-P668-'Inputs and Outputs Part A'!$B$4,0)</f>
        <v>1</v>
      </c>
      <c r="V668" s="6">
        <v>666</v>
      </c>
      <c r="W668" t="s">
        <v>1103</v>
      </c>
      <c r="X668" s="7">
        <v>44418</v>
      </c>
      <c r="Y668" s="2" t="s">
        <v>2</v>
      </c>
      <c r="Z668" s="2">
        <v>0</v>
      </c>
      <c r="AA668" s="2">
        <v>101</v>
      </c>
      <c r="AB668" s="2">
        <v>102</v>
      </c>
      <c r="AC668" s="2">
        <f t="shared" si="52"/>
        <v>101</v>
      </c>
      <c r="AD668" s="2">
        <f>IF(AC668-Z668&gt;'Inputs and Outputs Part A'!$B$4,AC668-Z668-'Inputs and Outputs Part A'!$B$4,0)</f>
        <v>1</v>
      </c>
      <c r="AE668" s="2"/>
      <c r="AF668" t="s">
        <v>1103</v>
      </c>
      <c r="AG668" s="7">
        <v>44418</v>
      </c>
      <c r="AH668" s="2" t="s">
        <v>2</v>
      </c>
      <c r="AI668" s="2">
        <v>0</v>
      </c>
      <c r="AJ668" s="2">
        <v>101</v>
      </c>
      <c r="AK668" s="2">
        <v>102</v>
      </c>
      <c r="AL668" s="2">
        <f t="shared" si="53"/>
        <v>101</v>
      </c>
      <c r="AM668" s="2">
        <f>IF(AL668-AI668&gt;'Inputs and Outputs Part A'!$B$4,AL668-AI668-'Inputs and Outputs Part A'!$B$4,0)</f>
        <v>1</v>
      </c>
      <c r="AN668" s="8"/>
      <c r="AO668" t="s">
        <v>1103</v>
      </c>
      <c r="AP668" s="7">
        <v>44418</v>
      </c>
      <c r="AQ668" s="2" t="s">
        <v>2</v>
      </c>
      <c r="AR668" s="2">
        <v>0</v>
      </c>
      <c r="AS668" s="2">
        <v>101</v>
      </c>
      <c r="AT668" s="2">
        <v>102</v>
      </c>
      <c r="AU668" s="2">
        <f t="shared" si="54"/>
        <v>101</v>
      </c>
      <c r="AV668" s="2">
        <f>IF(AU668-AR668&gt;'Inputs and Outputs Part A'!$B$4,AU668-AR668-'Inputs and Outputs Part A'!$B$4,0)</f>
        <v>1</v>
      </c>
      <c r="AW668" s="2"/>
    </row>
    <row r="669" spans="1:49" x14ac:dyDescent="0.3">
      <c r="A669" s="6">
        <v>667</v>
      </c>
      <c r="B669" t="s">
        <v>1102</v>
      </c>
      <c r="C669" s="7">
        <v>44419</v>
      </c>
      <c r="D669" s="2" t="s">
        <v>1</v>
      </c>
      <c r="E669" s="2">
        <v>1</v>
      </c>
      <c r="F669" s="2">
        <v>102</v>
      </c>
      <c r="G669" s="2">
        <v>101</v>
      </c>
      <c r="H669">
        <f t="shared" si="50"/>
        <v>101</v>
      </c>
      <c r="I669">
        <f>IF(H669-E669&gt;'Inputs and Outputs Part A'!$B$4,H669-E669-'Inputs and Outputs Part A'!$B$4,0)</f>
        <v>0</v>
      </c>
      <c r="J669">
        <f>'Inputs and Outputs Part A'!$B$5*'Data Sheet B'!H669-'Inputs and Outputs Part A'!$B$6*'Data Sheet B'!I669</f>
        <v>4040</v>
      </c>
      <c r="L669" s="6">
        <v>667</v>
      </c>
      <c r="M669" t="s">
        <v>1102</v>
      </c>
      <c r="N669" s="7">
        <v>44419</v>
      </c>
      <c r="O669" s="2" t="s">
        <v>1</v>
      </c>
      <c r="P669" s="2">
        <v>1</v>
      </c>
      <c r="Q669" s="2">
        <v>102</v>
      </c>
      <c r="R669" s="2">
        <v>102</v>
      </c>
      <c r="S669" s="2">
        <f t="shared" si="51"/>
        <v>102</v>
      </c>
      <c r="T669" s="2">
        <f>IF(S669-P669&gt;'Inputs and Outputs Part A'!$B$4,S669-P669-'Inputs and Outputs Part A'!$B$4,0)</f>
        <v>1</v>
      </c>
      <c r="V669" s="6">
        <v>667</v>
      </c>
      <c r="W669" t="s">
        <v>1102</v>
      </c>
      <c r="X669" s="7">
        <v>44419</v>
      </c>
      <c r="Y669" s="2" t="s">
        <v>1</v>
      </c>
      <c r="Z669" s="2">
        <v>1</v>
      </c>
      <c r="AA669" s="2">
        <v>102</v>
      </c>
      <c r="AB669" s="2">
        <v>102</v>
      </c>
      <c r="AC669" s="2">
        <f t="shared" si="52"/>
        <v>102</v>
      </c>
      <c r="AD669" s="2">
        <f>IF(AC669-Z669&gt;'Inputs and Outputs Part A'!$B$4,AC669-Z669-'Inputs and Outputs Part A'!$B$4,0)</f>
        <v>1</v>
      </c>
      <c r="AE669" s="2"/>
      <c r="AF669" t="s">
        <v>1102</v>
      </c>
      <c r="AG669" s="7">
        <v>44419</v>
      </c>
      <c r="AH669" s="2" t="s">
        <v>1</v>
      </c>
      <c r="AI669" s="2">
        <v>1</v>
      </c>
      <c r="AJ669" s="2">
        <v>102</v>
      </c>
      <c r="AK669" s="2">
        <v>102</v>
      </c>
      <c r="AL669" s="2">
        <f t="shared" si="53"/>
        <v>102</v>
      </c>
      <c r="AM669" s="2">
        <f>IF(AL669-AI669&gt;'Inputs and Outputs Part A'!$B$4,AL669-AI669-'Inputs and Outputs Part A'!$B$4,0)</f>
        <v>1</v>
      </c>
      <c r="AN669" s="8"/>
      <c r="AO669" t="s">
        <v>1102</v>
      </c>
      <c r="AP669" s="7">
        <v>44419</v>
      </c>
      <c r="AQ669" s="2" t="s">
        <v>1</v>
      </c>
      <c r="AR669" s="2">
        <v>1</v>
      </c>
      <c r="AS669" s="2">
        <v>102</v>
      </c>
      <c r="AT669" s="2">
        <v>102</v>
      </c>
      <c r="AU669" s="2">
        <f t="shared" si="54"/>
        <v>102</v>
      </c>
      <c r="AV669" s="2">
        <f>IF(AU669-AR669&gt;'Inputs and Outputs Part A'!$B$4,AU669-AR669-'Inputs and Outputs Part A'!$B$4,0)</f>
        <v>1</v>
      </c>
      <c r="AW669" s="2"/>
    </row>
    <row r="670" spans="1:49" x14ac:dyDescent="0.3">
      <c r="A670" s="6">
        <v>668</v>
      </c>
      <c r="B670" t="s">
        <v>1102</v>
      </c>
      <c r="C670" s="7">
        <v>44419</v>
      </c>
      <c r="D670" s="2" t="s">
        <v>3</v>
      </c>
      <c r="E670" s="2">
        <v>1</v>
      </c>
      <c r="F670" s="2">
        <v>102</v>
      </c>
      <c r="G670" s="2">
        <v>101</v>
      </c>
      <c r="H670">
        <f t="shared" si="50"/>
        <v>101</v>
      </c>
      <c r="I670">
        <f>IF(H670-E670&gt;'Inputs and Outputs Part A'!$B$4,H670-E670-'Inputs and Outputs Part A'!$B$4,0)</f>
        <v>0</v>
      </c>
      <c r="J670">
        <f>'Inputs and Outputs Part A'!$B$5*'Data Sheet B'!H670-'Inputs and Outputs Part A'!$B$6*'Data Sheet B'!I670</f>
        <v>4040</v>
      </c>
      <c r="L670" s="6">
        <v>668</v>
      </c>
      <c r="M670" t="s">
        <v>1102</v>
      </c>
      <c r="N670" s="7">
        <v>44419</v>
      </c>
      <c r="O670" s="2" t="s">
        <v>3</v>
      </c>
      <c r="P670" s="2">
        <v>1</v>
      </c>
      <c r="Q670" s="2">
        <v>102</v>
      </c>
      <c r="R670" s="2">
        <v>102</v>
      </c>
      <c r="S670" s="2">
        <f t="shared" si="51"/>
        <v>102</v>
      </c>
      <c r="T670" s="2">
        <f>IF(S670-P670&gt;'Inputs and Outputs Part A'!$B$4,S670-P670-'Inputs and Outputs Part A'!$B$4,0)</f>
        <v>1</v>
      </c>
      <c r="V670" s="6">
        <v>668</v>
      </c>
      <c r="W670" t="s">
        <v>1102</v>
      </c>
      <c r="X670" s="7">
        <v>44419</v>
      </c>
      <c r="Y670" s="2" t="s">
        <v>3</v>
      </c>
      <c r="Z670" s="2">
        <v>1</v>
      </c>
      <c r="AA670" s="2">
        <v>102</v>
      </c>
      <c r="AB670" s="2">
        <v>102</v>
      </c>
      <c r="AC670" s="2">
        <f t="shared" si="52"/>
        <v>102</v>
      </c>
      <c r="AD670" s="2">
        <f>IF(AC670-Z670&gt;'Inputs and Outputs Part A'!$B$4,AC670-Z670-'Inputs and Outputs Part A'!$B$4,0)</f>
        <v>1</v>
      </c>
      <c r="AE670" s="2"/>
      <c r="AF670" t="s">
        <v>1102</v>
      </c>
      <c r="AG670" s="7">
        <v>44419</v>
      </c>
      <c r="AH670" s="2" t="s">
        <v>3</v>
      </c>
      <c r="AI670" s="2">
        <v>1</v>
      </c>
      <c r="AJ670" s="2">
        <v>102</v>
      </c>
      <c r="AK670" s="2">
        <v>102</v>
      </c>
      <c r="AL670" s="2">
        <f t="shared" si="53"/>
        <v>102</v>
      </c>
      <c r="AM670" s="2">
        <f>IF(AL670-AI670&gt;'Inputs and Outputs Part A'!$B$4,AL670-AI670-'Inputs and Outputs Part A'!$B$4,0)</f>
        <v>1</v>
      </c>
      <c r="AN670" s="8"/>
      <c r="AO670" t="s">
        <v>1102</v>
      </c>
      <c r="AP670" s="7">
        <v>44419</v>
      </c>
      <c r="AQ670" s="2" t="s">
        <v>3</v>
      </c>
      <c r="AR670" s="2">
        <v>1</v>
      </c>
      <c r="AS670" s="2">
        <v>102</v>
      </c>
      <c r="AT670" s="2">
        <v>102</v>
      </c>
      <c r="AU670" s="2">
        <f t="shared" si="54"/>
        <v>102</v>
      </c>
      <c r="AV670" s="2">
        <f>IF(AU670-AR670&gt;'Inputs and Outputs Part A'!$B$4,AU670-AR670-'Inputs and Outputs Part A'!$B$4,0)</f>
        <v>1</v>
      </c>
      <c r="AW670" s="2"/>
    </row>
    <row r="671" spans="1:49" x14ac:dyDescent="0.3">
      <c r="A671" s="6">
        <v>669</v>
      </c>
      <c r="B671" t="s">
        <v>1102</v>
      </c>
      <c r="C671" s="7">
        <v>44419</v>
      </c>
      <c r="D671" s="2" t="s">
        <v>2</v>
      </c>
      <c r="E671" s="2">
        <v>0</v>
      </c>
      <c r="F671" s="2">
        <v>105</v>
      </c>
      <c r="G671" s="2">
        <v>101</v>
      </c>
      <c r="H671">
        <f t="shared" si="50"/>
        <v>101</v>
      </c>
      <c r="I671">
        <f>IF(H671-E671&gt;'Inputs and Outputs Part A'!$B$4,H671-E671-'Inputs and Outputs Part A'!$B$4,0)</f>
        <v>1</v>
      </c>
      <c r="J671">
        <f>'Inputs and Outputs Part A'!$B$5*'Data Sheet B'!H671-'Inputs and Outputs Part A'!$B$6*'Data Sheet B'!I671</f>
        <v>3940</v>
      </c>
      <c r="L671" s="6">
        <v>669</v>
      </c>
      <c r="M671" t="s">
        <v>1102</v>
      </c>
      <c r="N671" s="7">
        <v>44419</v>
      </c>
      <c r="O671" s="2" t="s">
        <v>2</v>
      </c>
      <c r="P671" s="2">
        <v>0</v>
      </c>
      <c r="Q671" s="2">
        <v>105</v>
      </c>
      <c r="R671" s="2">
        <v>102</v>
      </c>
      <c r="S671" s="2">
        <f t="shared" si="51"/>
        <v>102</v>
      </c>
      <c r="T671" s="2">
        <f>IF(S671-P671&gt;'Inputs and Outputs Part A'!$B$4,S671-P671-'Inputs and Outputs Part A'!$B$4,0)</f>
        <v>2</v>
      </c>
      <c r="V671" s="6">
        <v>669</v>
      </c>
      <c r="W671" t="s">
        <v>1102</v>
      </c>
      <c r="X671" s="7">
        <v>44419</v>
      </c>
      <c r="Y671" s="2" t="s">
        <v>2</v>
      </c>
      <c r="Z671" s="2">
        <v>0</v>
      </c>
      <c r="AA671" s="2">
        <v>105</v>
      </c>
      <c r="AB671" s="2">
        <v>102</v>
      </c>
      <c r="AC671" s="2">
        <f t="shared" si="52"/>
        <v>102</v>
      </c>
      <c r="AD671" s="2">
        <f>IF(AC671-Z671&gt;'Inputs and Outputs Part A'!$B$4,AC671-Z671-'Inputs and Outputs Part A'!$B$4,0)</f>
        <v>2</v>
      </c>
      <c r="AE671" s="2"/>
      <c r="AF671" t="s">
        <v>1102</v>
      </c>
      <c r="AG671" s="7">
        <v>44419</v>
      </c>
      <c r="AH671" s="2" t="s">
        <v>2</v>
      </c>
      <c r="AI671" s="2">
        <v>0</v>
      </c>
      <c r="AJ671" s="2">
        <v>105</v>
      </c>
      <c r="AK671" s="2">
        <v>102</v>
      </c>
      <c r="AL671" s="2">
        <f t="shared" si="53"/>
        <v>102</v>
      </c>
      <c r="AM671" s="2">
        <f>IF(AL671-AI671&gt;'Inputs and Outputs Part A'!$B$4,AL671-AI671-'Inputs and Outputs Part A'!$B$4,0)</f>
        <v>2</v>
      </c>
      <c r="AN671" s="8"/>
      <c r="AO671" t="s">
        <v>1102</v>
      </c>
      <c r="AP671" s="7">
        <v>44419</v>
      </c>
      <c r="AQ671" s="2" t="s">
        <v>2</v>
      </c>
      <c r="AR671" s="2">
        <v>0</v>
      </c>
      <c r="AS671" s="2">
        <v>105</v>
      </c>
      <c r="AT671" s="2">
        <v>102</v>
      </c>
      <c r="AU671" s="2">
        <f t="shared" si="54"/>
        <v>102</v>
      </c>
      <c r="AV671" s="2">
        <f>IF(AU671-AR671&gt;'Inputs and Outputs Part A'!$B$4,AU671-AR671-'Inputs and Outputs Part A'!$B$4,0)</f>
        <v>2</v>
      </c>
      <c r="AW671" s="2"/>
    </row>
    <row r="672" spans="1:49" x14ac:dyDescent="0.3">
      <c r="A672" s="6">
        <v>670</v>
      </c>
      <c r="B672" t="s">
        <v>1100</v>
      </c>
      <c r="C672" s="7">
        <v>44420</v>
      </c>
      <c r="D672" s="2" t="s">
        <v>1</v>
      </c>
      <c r="E672" s="2">
        <v>4</v>
      </c>
      <c r="F672" s="2">
        <v>108</v>
      </c>
      <c r="G672" s="2">
        <v>101</v>
      </c>
      <c r="H672">
        <f t="shared" si="50"/>
        <v>101</v>
      </c>
      <c r="I672">
        <f>IF(H672-E672&gt;'Inputs and Outputs Part A'!$B$4,H672-E672-'Inputs and Outputs Part A'!$B$4,0)</f>
        <v>0</v>
      </c>
      <c r="J672">
        <f>'Inputs and Outputs Part A'!$B$5*'Data Sheet B'!H672-'Inputs and Outputs Part A'!$B$6*'Data Sheet B'!I672</f>
        <v>4040</v>
      </c>
      <c r="L672" s="6">
        <v>670</v>
      </c>
      <c r="M672" t="s">
        <v>1100</v>
      </c>
      <c r="N672" s="7">
        <v>44420</v>
      </c>
      <c r="O672" s="2" t="s">
        <v>1</v>
      </c>
      <c r="P672" s="2">
        <v>4</v>
      </c>
      <c r="Q672" s="2">
        <v>108</v>
      </c>
      <c r="R672" s="2">
        <v>102</v>
      </c>
      <c r="S672" s="2">
        <f t="shared" si="51"/>
        <v>102</v>
      </c>
      <c r="T672" s="2">
        <f>IF(S672-P672&gt;'Inputs and Outputs Part A'!$B$4,S672-P672-'Inputs and Outputs Part A'!$B$4,0)</f>
        <v>0</v>
      </c>
      <c r="V672" s="6">
        <v>670</v>
      </c>
      <c r="W672" t="s">
        <v>1100</v>
      </c>
      <c r="X672" s="7">
        <v>44420</v>
      </c>
      <c r="Y672" s="2" t="s">
        <v>1</v>
      </c>
      <c r="Z672" s="2">
        <v>4</v>
      </c>
      <c r="AA672" s="2">
        <v>108</v>
      </c>
      <c r="AB672" s="2">
        <v>102</v>
      </c>
      <c r="AC672" s="2">
        <f t="shared" si="52"/>
        <v>102</v>
      </c>
      <c r="AD672" s="2">
        <f>IF(AC672-Z672&gt;'Inputs and Outputs Part A'!$B$4,AC672-Z672-'Inputs and Outputs Part A'!$B$4,0)</f>
        <v>0</v>
      </c>
      <c r="AE672" s="2"/>
      <c r="AF672" t="s">
        <v>1100</v>
      </c>
      <c r="AG672" s="7">
        <v>44420</v>
      </c>
      <c r="AH672" s="2" t="s">
        <v>1</v>
      </c>
      <c r="AI672" s="2">
        <v>4</v>
      </c>
      <c r="AJ672" s="2">
        <v>108</v>
      </c>
      <c r="AK672" s="2">
        <v>102</v>
      </c>
      <c r="AL672" s="2">
        <f t="shared" si="53"/>
        <v>102</v>
      </c>
      <c r="AM672" s="2">
        <f>IF(AL672-AI672&gt;'Inputs and Outputs Part A'!$B$4,AL672-AI672-'Inputs and Outputs Part A'!$B$4,0)</f>
        <v>0</v>
      </c>
      <c r="AN672" s="8"/>
      <c r="AO672" t="s">
        <v>1100</v>
      </c>
      <c r="AP672" s="7">
        <v>44420</v>
      </c>
      <c r="AQ672" s="2" t="s">
        <v>1</v>
      </c>
      <c r="AR672" s="2">
        <v>4</v>
      </c>
      <c r="AS672" s="2">
        <v>108</v>
      </c>
      <c r="AT672" s="2">
        <v>102</v>
      </c>
      <c r="AU672" s="2">
        <f t="shared" si="54"/>
        <v>102</v>
      </c>
      <c r="AV672" s="2">
        <f>IF(AU672-AR672&gt;'Inputs and Outputs Part A'!$B$4,AU672-AR672-'Inputs and Outputs Part A'!$B$4,0)</f>
        <v>0</v>
      </c>
      <c r="AW672" s="2"/>
    </row>
    <row r="673" spans="1:49" x14ac:dyDescent="0.3">
      <c r="A673" s="6">
        <v>671</v>
      </c>
      <c r="B673" t="s">
        <v>1100</v>
      </c>
      <c r="C673" s="7">
        <v>44420</v>
      </c>
      <c r="D673" s="2" t="s">
        <v>3</v>
      </c>
      <c r="E673" s="2">
        <v>3</v>
      </c>
      <c r="F673" s="2">
        <v>97</v>
      </c>
      <c r="G673" s="2">
        <v>101</v>
      </c>
      <c r="H673">
        <f t="shared" si="50"/>
        <v>97</v>
      </c>
      <c r="I673">
        <f>IF(H673-E673&gt;'Inputs and Outputs Part A'!$B$4,H673-E673-'Inputs and Outputs Part A'!$B$4,0)</f>
        <v>0</v>
      </c>
      <c r="J673">
        <f>'Inputs and Outputs Part A'!$B$5*'Data Sheet B'!H673-'Inputs and Outputs Part A'!$B$6*'Data Sheet B'!I673</f>
        <v>3880</v>
      </c>
      <c r="L673" s="6">
        <v>671</v>
      </c>
      <c r="M673" t="s">
        <v>1100</v>
      </c>
      <c r="N673" s="7">
        <v>44420</v>
      </c>
      <c r="O673" s="2" t="s">
        <v>3</v>
      </c>
      <c r="P673" s="2">
        <v>3</v>
      </c>
      <c r="Q673" s="2">
        <v>97</v>
      </c>
      <c r="R673" s="2">
        <v>102</v>
      </c>
      <c r="S673" s="2">
        <f t="shared" si="51"/>
        <v>97</v>
      </c>
      <c r="T673" s="2">
        <f>IF(S673-P673&gt;'Inputs and Outputs Part A'!$B$4,S673-P673-'Inputs and Outputs Part A'!$B$4,0)</f>
        <v>0</v>
      </c>
      <c r="V673" s="6">
        <v>671</v>
      </c>
      <c r="W673" t="s">
        <v>1100</v>
      </c>
      <c r="X673" s="7">
        <v>44420</v>
      </c>
      <c r="Y673" s="2" t="s">
        <v>3</v>
      </c>
      <c r="Z673" s="2">
        <v>3</v>
      </c>
      <c r="AA673" s="2">
        <v>97</v>
      </c>
      <c r="AB673" s="2">
        <v>102</v>
      </c>
      <c r="AC673" s="2">
        <f t="shared" si="52"/>
        <v>97</v>
      </c>
      <c r="AD673" s="2">
        <f>IF(AC673-Z673&gt;'Inputs and Outputs Part A'!$B$4,AC673-Z673-'Inputs and Outputs Part A'!$B$4,0)</f>
        <v>0</v>
      </c>
      <c r="AE673" s="2"/>
      <c r="AF673" t="s">
        <v>1100</v>
      </c>
      <c r="AG673" s="7">
        <v>44420</v>
      </c>
      <c r="AH673" s="2" t="s">
        <v>3</v>
      </c>
      <c r="AI673" s="2">
        <v>3</v>
      </c>
      <c r="AJ673" s="2">
        <v>97</v>
      </c>
      <c r="AK673" s="2">
        <v>102</v>
      </c>
      <c r="AL673" s="2">
        <f t="shared" si="53"/>
        <v>97</v>
      </c>
      <c r="AM673" s="2">
        <f>IF(AL673-AI673&gt;'Inputs and Outputs Part A'!$B$4,AL673-AI673-'Inputs and Outputs Part A'!$B$4,0)</f>
        <v>0</v>
      </c>
      <c r="AN673" s="8"/>
      <c r="AO673" t="s">
        <v>1100</v>
      </c>
      <c r="AP673" s="7">
        <v>44420</v>
      </c>
      <c r="AQ673" s="2" t="s">
        <v>3</v>
      </c>
      <c r="AR673" s="2">
        <v>3</v>
      </c>
      <c r="AS673" s="2">
        <v>97</v>
      </c>
      <c r="AT673" s="2">
        <v>102</v>
      </c>
      <c r="AU673" s="2">
        <f t="shared" si="54"/>
        <v>97</v>
      </c>
      <c r="AV673" s="2">
        <f>IF(AU673-AR673&gt;'Inputs and Outputs Part A'!$B$4,AU673-AR673-'Inputs and Outputs Part A'!$B$4,0)</f>
        <v>0</v>
      </c>
      <c r="AW673" s="2"/>
    </row>
    <row r="674" spans="1:49" x14ac:dyDescent="0.3">
      <c r="A674" s="6">
        <v>672</v>
      </c>
      <c r="B674" t="s">
        <v>1100</v>
      </c>
      <c r="C674" s="7">
        <v>44420</v>
      </c>
      <c r="D674" s="2" t="s">
        <v>2</v>
      </c>
      <c r="E674" s="2">
        <v>1</v>
      </c>
      <c r="F674" s="2">
        <v>95</v>
      </c>
      <c r="G674" s="2">
        <v>101</v>
      </c>
      <c r="H674">
        <f t="shared" si="50"/>
        <v>95</v>
      </c>
      <c r="I674">
        <f>IF(H674-E674&gt;'Inputs and Outputs Part A'!$B$4,H674-E674-'Inputs and Outputs Part A'!$B$4,0)</f>
        <v>0</v>
      </c>
      <c r="J674">
        <f>'Inputs and Outputs Part A'!$B$5*'Data Sheet B'!H674-'Inputs and Outputs Part A'!$B$6*'Data Sheet B'!I674</f>
        <v>3800</v>
      </c>
      <c r="L674" s="6">
        <v>672</v>
      </c>
      <c r="M674" t="s">
        <v>1100</v>
      </c>
      <c r="N674" s="7">
        <v>44420</v>
      </c>
      <c r="O674" s="2" t="s">
        <v>2</v>
      </c>
      <c r="P674" s="2">
        <v>1</v>
      </c>
      <c r="Q674" s="2">
        <v>95</v>
      </c>
      <c r="R674" s="2">
        <v>102</v>
      </c>
      <c r="S674" s="2">
        <f t="shared" si="51"/>
        <v>95</v>
      </c>
      <c r="T674" s="2">
        <f>IF(S674-P674&gt;'Inputs and Outputs Part A'!$B$4,S674-P674-'Inputs and Outputs Part A'!$B$4,0)</f>
        <v>0</v>
      </c>
      <c r="V674" s="6">
        <v>672</v>
      </c>
      <c r="W674" t="s">
        <v>1100</v>
      </c>
      <c r="X674" s="7">
        <v>44420</v>
      </c>
      <c r="Y674" s="2" t="s">
        <v>2</v>
      </c>
      <c r="Z674" s="2">
        <v>1</v>
      </c>
      <c r="AA674" s="2">
        <v>95</v>
      </c>
      <c r="AB674" s="2">
        <v>102</v>
      </c>
      <c r="AC674" s="2">
        <f t="shared" si="52"/>
        <v>95</v>
      </c>
      <c r="AD674" s="2">
        <f>IF(AC674-Z674&gt;'Inputs and Outputs Part A'!$B$4,AC674-Z674-'Inputs and Outputs Part A'!$B$4,0)</f>
        <v>0</v>
      </c>
      <c r="AE674" s="2"/>
      <c r="AF674" t="s">
        <v>1100</v>
      </c>
      <c r="AG674" s="7">
        <v>44420</v>
      </c>
      <c r="AH674" s="2" t="s">
        <v>2</v>
      </c>
      <c r="AI674" s="2">
        <v>1</v>
      </c>
      <c r="AJ674" s="2">
        <v>95</v>
      </c>
      <c r="AK674" s="2">
        <v>102</v>
      </c>
      <c r="AL674" s="2">
        <f t="shared" si="53"/>
        <v>95</v>
      </c>
      <c r="AM674" s="2">
        <f>IF(AL674-AI674&gt;'Inputs and Outputs Part A'!$B$4,AL674-AI674-'Inputs and Outputs Part A'!$B$4,0)</f>
        <v>0</v>
      </c>
      <c r="AN674" s="8"/>
      <c r="AO674" t="s">
        <v>1100</v>
      </c>
      <c r="AP674" s="7">
        <v>44420</v>
      </c>
      <c r="AQ674" s="2" t="s">
        <v>2</v>
      </c>
      <c r="AR674" s="2">
        <v>1</v>
      </c>
      <c r="AS674" s="2">
        <v>95</v>
      </c>
      <c r="AT674" s="2">
        <v>102</v>
      </c>
      <c r="AU674" s="2">
        <f t="shared" si="54"/>
        <v>95</v>
      </c>
      <c r="AV674" s="2">
        <f>IF(AU674-AR674&gt;'Inputs and Outputs Part A'!$B$4,AU674-AR674-'Inputs and Outputs Part A'!$B$4,0)</f>
        <v>0</v>
      </c>
      <c r="AW674" s="2"/>
    </row>
    <row r="675" spans="1:49" x14ac:dyDescent="0.3">
      <c r="A675" s="6">
        <v>673</v>
      </c>
      <c r="B675" t="s">
        <v>1101</v>
      </c>
      <c r="C675" s="7">
        <v>44421</v>
      </c>
      <c r="D675" s="2" t="s">
        <v>1</v>
      </c>
      <c r="E675" s="2">
        <v>6</v>
      </c>
      <c r="F675" s="2">
        <v>106</v>
      </c>
      <c r="G675" s="2">
        <v>101</v>
      </c>
      <c r="H675">
        <f t="shared" si="50"/>
        <v>101</v>
      </c>
      <c r="I675">
        <f>IF(H675-E675&gt;'Inputs and Outputs Part A'!$B$4,H675-E675-'Inputs and Outputs Part A'!$B$4,0)</f>
        <v>0</v>
      </c>
      <c r="J675">
        <f>'Inputs and Outputs Part A'!$B$5*'Data Sheet B'!H675-'Inputs and Outputs Part A'!$B$6*'Data Sheet B'!I675</f>
        <v>4040</v>
      </c>
      <c r="L675" s="6">
        <v>673</v>
      </c>
      <c r="M675" t="s">
        <v>1101</v>
      </c>
      <c r="N675" s="7">
        <v>44421</v>
      </c>
      <c r="O675" s="2" t="s">
        <v>1</v>
      </c>
      <c r="P675" s="2">
        <v>6</v>
      </c>
      <c r="Q675" s="2">
        <v>106</v>
      </c>
      <c r="R675" s="2">
        <v>102</v>
      </c>
      <c r="S675" s="2">
        <f t="shared" si="51"/>
        <v>102</v>
      </c>
      <c r="T675" s="2">
        <f>IF(S675-P675&gt;'Inputs and Outputs Part A'!$B$4,S675-P675-'Inputs and Outputs Part A'!$B$4,0)</f>
        <v>0</v>
      </c>
      <c r="V675" s="6">
        <v>673</v>
      </c>
      <c r="W675" t="s">
        <v>1101</v>
      </c>
      <c r="X675" s="7">
        <v>44421</v>
      </c>
      <c r="Y675" s="2" t="s">
        <v>1</v>
      </c>
      <c r="Z675" s="2">
        <v>6</v>
      </c>
      <c r="AA675" s="2">
        <v>106</v>
      </c>
      <c r="AB675" s="2">
        <v>102</v>
      </c>
      <c r="AC675" s="2">
        <f t="shared" si="52"/>
        <v>102</v>
      </c>
      <c r="AD675" s="2">
        <f>IF(AC675-Z675&gt;'Inputs and Outputs Part A'!$B$4,AC675-Z675-'Inputs and Outputs Part A'!$B$4,0)</f>
        <v>0</v>
      </c>
      <c r="AE675" s="2"/>
      <c r="AF675" t="s">
        <v>1101</v>
      </c>
      <c r="AG675" s="7">
        <v>44421</v>
      </c>
      <c r="AH675" s="2" t="s">
        <v>1</v>
      </c>
      <c r="AI675" s="2">
        <v>6</v>
      </c>
      <c r="AJ675" s="2">
        <v>106</v>
      </c>
      <c r="AK675" s="2">
        <v>102</v>
      </c>
      <c r="AL675" s="2">
        <f t="shared" si="53"/>
        <v>102</v>
      </c>
      <c r="AM675" s="2">
        <f>IF(AL675-AI675&gt;'Inputs and Outputs Part A'!$B$4,AL675-AI675-'Inputs and Outputs Part A'!$B$4,0)</f>
        <v>0</v>
      </c>
      <c r="AN675" s="8"/>
      <c r="AO675" t="s">
        <v>1101</v>
      </c>
      <c r="AP675" s="7">
        <v>44421</v>
      </c>
      <c r="AQ675" s="2" t="s">
        <v>1</v>
      </c>
      <c r="AR675" s="2">
        <v>6</v>
      </c>
      <c r="AS675" s="2">
        <v>106</v>
      </c>
      <c r="AT675" s="2">
        <v>102</v>
      </c>
      <c r="AU675" s="2">
        <f t="shared" si="54"/>
        <v>102</v>
      </c>
      <c r="AV675" s="2">
        <f>IF(AU675-AR675&gt;'Inputs and Outputs Part A'!$B$4,AU675-AR675-'Inputs and Outputs Part A'!$B$4,0)</f>
        <v>0</v>
      </c>
      <c r="AW675" s="2"/>
    </row>
    <row r="676" spans="1:49" x14ac:dyDescent="0.3">
      <c r="A676" s="6">
        <v>674</v>
      </c>
      <c r="B676" t="s">
        <v>1101</v>
      </c>
      <c r="C676" s="7">
        <v>44421</v>
      </c>
      <c r="D676" s="2" t="s">
        <v>3</v>
      </c>
      <c r="E676" s="2">
        <v>4</v>
      </c>
      <c r="F676" s="2">
        <v>105</v>
      </c>
      <c r="G676" s="2">
        <v>101</v>
      </c>
      <c r="H676">
        <f t="shared" si="50"/>
        <v>101</v>
      </c>
      <c r="I676">
        <f>IF(H676-E676&gt;'Inputs and Outputs Part A'!$B$4,H676-E676-'Inputs and Outputs Part A'!$B$4,0)</f>
        <v>0</v>
      </c>
      <c r="J676">
        <f>'Inputs and Outputs Part A'!$B$5*'Data Sheet B'!H676-'Inputs and Outputs Part A'!$B$6*'Data Sheet B'!I676</f>
        <v>4040</v>
      </c>
      <c r="L676" s="6">
        <v>674</v>
      </c>
      <c r="M676" t="s">
        <v>1101</v>
      </c>
      <c r="N676" s="7">
        <v>44421</v>
      </c>
      <c r="O676" s="2" t="s">
        <v>3</v>
      </c>
      <c r="P676" s="2">
        <v>4</v>
      </c>
      <c r="Q676" s="2">
        <v>105</v>
      </c>
      <c r="R676" s="2">
        <v>102</v>
      </c>
      <c r="S676" s="2">
        <f t="shared" si="51"/>
        <v>102</v>
      </c>
      <c r="T676" s="2">
        <f>IF(S676-P676&gt;'Inputs and Outputs Part A'!$B$4,S676-P676-'Inputs and Outputs Part A'!$B$4,0)</f>
        <v>0</v>
      </c>
      <c r="V676" s="6">
        <v>674</v>
      </c>
      <c r="W676" t="s">
        <v>1101</v>
      </c>
      <c r="X676" s="7">
        <v>44421</v>
      </c>
      <c r="Y676" s="2" t="s">
        <v>3</v>
      </c>
      <c r="Z676" s="2">
        <v>4</v>
      </c>
      <c r="AA676" s="2">
        <v>105</v>
      </c>
      <c r="AB676" s="2">
        <v>102</v>
      </c>
      <c r="AC676" s="2">
        <f t="shared" si="52"/>
        <v>102</v>
      </c>
      <c r="AD676" s="2">
        <f>IF(AC676-Z676&gt;'Inputs and Outputs Part A'!$B$4,AC676-Z676-'Inputs and Outputs Part A'!$B$4,0)</f>
        <v>0</v>
      </c>
      <c r="AE676" s="2"/>
      <c r="AF676" t="s">
        <v>1101</v>
      </c>
      <c r="AG676" s="7">
        <v>44421</v>
      </c>
      <c r="AH676" s="2" t="s">
        <v>3</v>
      </c>
      <c r="AI676" s="2">
        <v>4</v>
      </c>
      <c r="AJ676" s="2">
        <v>105</v>
      </c>
      <c r="AK676" s="2">
        <v>102</v>
      </c>
      <c r="AL676" s="2">
        <f t="shared" si="53"/>
        <v>102</v>
      </c>
      <c r="AM676" s="2">
        <f>IF(AL676-AI676&gt;'Inputs and Outputs Part A'!$B$4,AL676-AI676-'Inputs and Outputs Part A'!$B$4,0)</f>
        <v>0</v>
      </c>
      <c r="AN676" s="8"/>
      <c r="AO676" t="s">
        <v>1101</v>
      </c>
      <c r="AP676" s="7">
        <v>44421</v>
      </c>
      <c r="AQ676" s="2" t="s">
        <v>3</v>
      </c>
      <c r="AR676" s="2">
        <v>4</v>
      </c>
      <c r="AS676" s="2">
        <v>105</v>
      </c>
      <c r="AT676" s="2">
        <v>102</v>
      </c>
      <c r="AU676" s="2">
        <f t="shared" si="54"/>
        <v>102</v>
      </c>
      <c r="AV676" s="2">
        <f>IF(AU676-AR676&gt;'Inputs and Outputs Part A'!$B$4,AU676-AR676-'Inputs and Outputs Part A'!$B$4,0)</f>
        <v>0</v>
      </c>
      <c r="AW676" s="2"/>
    </row>
    <row r="677" spans="1:49" x14ac:dyDescent="0.3">
      <c r="A677" s="6">
        <v>675</v>
      </c>
      <c r="B677" t="s">
        <v>1101</v>
      </c>
      <c r="C677" s="7">
        <v>44421</v>
      </c>
      <c r="D677" s="2" t="s">
        <v>2</v>
      </c>
      <c r="E677" s="2">
        <v>0</v>
      </c>
      <c r="F677" s="2">
        <v>110</v>
      </c>
      <c r="G677" s="2">
        <v>101</v>
      </c>
      <c r="H677">
        <f t="shared" si="50"/>
        <v>101</v>
      </c>
      <c r="I677">
        <f>IF(H677-E677&gt;'Inputs and Outputs Part A'!$B$4,H677-E677-'Inputs and Outputs Part A'!$B$4,0)</f>
        <v>1</v>
      </c>
      <c r="J677">
        <f>'Inputs and Outputs Part A'!$B$5*'Data Sheet B'!H677-'Inputs and Outputs Part A'!$B$6*'Data Sheet B'!I677</f>
        <v>3940</v>
      </c>
      <c r="L677" s="6">
        <v>675</v>
      </c>
      <c r="M677" t="s">
        <v>1101</v>
      </c>
      <c r="N677" s="7">
        <v>44421</v>
      </c>
      <c r="O677" s="2" t="s">
        <v>2</v>
      </c>
      <c r="P677" s="2">
        <v>0</v>
      </c>
      <c r="Q677" s="2">
        <v>110</v>
      </c>
      <c r="R677" s="2">
        <v>102</v>
      </c>
      <c r="S677" s="2">
        <f t="shared" si="51"/>
        <v>102</v>
      </c>
      <c r="T677" s="2">
        <f>IF(S677-P677&gt;'Inputs and Outputs Part A'!$B$4,S677-P677-'Inputs and Outputs Part A'!$B$4,0)</f>
        <v>2</v>
      </c>
      <c r="V677" s="6">
        <v>675</v>
      </c>
      <c r="W677" t="s">
        <v>1101</v>
      </c>
      <c r="X677" s="7">
        <v>44421</v>
      </c>
      <c r="Y677" s="2" t="s">
        <v>2</v>
      </c>
      <c r="Z677" s="2">
        <v>0</v>
      </c>
      <c r="AA677" s="2">
        <v>110</v>
      </c>
      <c r="AB677" s="2">
        <v>102</v>
      </c>
      <c r="AC677" s="2">
        <f t="shared" si="52"/>
        <v>102</v>
      </c>
      <c r="AD677" s="2">
        <f>IF(AC677-Z677&gt;'Inputs and Outputs Part A'!$B$4,AC677-Z677-'Inputs and Outputs Part A'!$B$4,0)</f>
        <v>2</v>
      </c>
      <c r="AE677" s="2"/>
      <c r="AF677" t="s">
        <v>1101</v>
      </c>
      <c r="AG677" s="7">
        <v>44421</v>
      </c>
      <c r="AH677" s="2" t="s">
        <v>2</v>
      </c>
      <c r="AI677" s="2">
        <v>0</v>
      </c>
      <c r="AJ677" s="2">
        <v>110</v>
      </c>
      <c r="AK677" s="2">
        <v>102</v>
      </c>
      <c r="AL677" s="2">
        <f t="shared" si="53"/>
        <v>102</v>
      </c>
      <c r="AM677" s="2">
        <f>IF(AL677-AI677&gt;'Inputs and Outputs Part A'!$B$4,AL677-AI677-'Inputs and Outputs Part A'!$B$4,0)</f>
        <v>2</v>
      </c>
      <c r="AN677" s="8"/>
      <c r="AO677" t="s">
        <v>1101</v>
      </c>
      <c r="AP677" s="7">
        <v>44421</v>
      </c>
      <c r="AQ677" s="2" t="s">
        <v>2</v>
      </c>
      <c r="AR677" s="2">
        <v>0</v>
      </c>
      <c r="AS677" s="2">
        <v>110</v>
      </c>
      <c r="AT677" s="2">
        <v>102</v>
      </c>
      <c r="AU677" s="2">
        <f t="shared" si="54"/>
        <v>102</v>
      </c>
      <c r="AV677" s="2">
        <f>IF(AU677-AR677&gt;'Inputs and Outputs Part A'!$B$4,AU677-AR677-'Inputs and Outputs Part A'!$B$4,0)</f>
        <v>2</v>
      </c>
      <c r="AW677" s="2"/>
    </row>
    <row r="678" spans="1:49" x14ac:dyDescent="0.3">
      <c r="A678" s="6">
        <v>676</v>
      </c>
      <c r="B678" t="s">
        <v>1106</v>
      </c>
      <c r="C678" s="7">
        <v>44422</v>
      </c>
      <c r="D678" s="2" t="s">
        <v>1</v>
      </c>
      <c r="E678" s="2">
        <v>8</v>
      </c>
      <c r="F678" s="2">
        <v>101</v>
      </c>
      <c r="G678" s="2">
        <v>101</v>
      </c>
      <c r="H678">
        <f t="shared" si="50"/>
        <v>101</v>
      </c>
      <c r="I678">
        <f>IF(H678-E678&gt;'Inputs and Outputs Part A'!$B$4,H678-E678-'Inputs and Outputs Part A'!$B$4,0)</f>
        <v>0</v>
      </c>
      <c r="J678">
        <f>'Inputs and Outputs Part A'!$B$5*'Data Sheet B'!H678-'Inputs and Outputs Part A'!$B$6*'Data Sheet B'!I678</f>
        <v>4040</v>
      </c>
      <c r="L678" s="6">
        <v>676</v>
      </c>
      <c r="M678" t="s">
        <v>1106</v>
      </c>
      <c r="N678" s="7">
        <v>44422</v>
      </c>
      <c r="O678" s="2" t="s">
        <v>1</v>
      </c>
      <c r="P678" s="2">
        <v>8</v>
      </c>
      <c r="Q678" s="2">
        <v>101</v>
      </c>
      <c r="R678" s="2">
        <v>102</v>
      </c>
      <c r="S678" s="2">
        <f t="shared" si="51"/>
        <v>101</v>
      </c>
      <c r="T678" s="2">
        <f>IF(S678-P678&gt;'Inputs and Outputs Part A'!$B$4,S678-P678-'Inputs and Outputs Part A'!$B$4,0)</f>
        <v>0</v>
      </c>
      <c r="V678" s="6">
        <v>676</v>
      </c>
      <c r="W678" t="s">
        <v>1106</v>
      </c>
      <c r="X678" s="7">
        <v>44422</v>
      </c>
      <c r="Y678" s="2" t="s">
        <v>1</v>
      </c>
      <c r="Z678" s="2">
        <v>8</v>
      </c>
      <c r="AA678" s="2">
        <v>101</v>
      </c>
      <c r="AB678" s="2">
        <v>102</v>
      </c>
      <c r="AC678" s="2">
        <f t="shared" si="52"/>
        <v>101</v>
      </c>
      <c r="AD678" s="2">
        <f>IF(AC678-Z678&gt;'Inputs and Outputs Part A'!$B$4,AC678-Z678-'Inputs and Outputs Part A'!$B$4,0)</f>
        <v>0</v>
      </c>
      <c r="AE678" s="2"/>
      <c r="AF678" t="s">
        <v>1106</v>
      </c>
      <c r="AG678" s="7">
        <v>44422</v>
      </c>
      <c r="AH678" s="2" t="s">
        <v>1</v>
      </c>
      <c r="AI678" s="2">
        <v>8</v>
      </c>
      <c r="AJ678" s="2">
        <v>101</v>
      </c>
      <c r="AK678" s="2">
        <v>102</v>
      </c>
      <c r="AL678" s="2">
        <f t="shared" si="53"/>
        <v>101</v>
      </c>
      <c r="AM678" s="2">
        <f>IF(AL678-AI678&gt;'Inputs and Outputs Part A'!$B$4,AL678-AI678-'Inputs and Outputs Part A'!$B$4,0)</f>
        <v>0</v>
      </c>
      <c r="AN678" s="8"/>
      <c r="AO678" t="s">
        <v>1106</v>
      </c>
      <c r="AP678" s="7">
        <v>44422</v>
      </c>
      <c r="AQ678" s="2" t="s">
        <v>1</v>
      </c>
      <c r="AR678" s="2">
        <v>8</v>
      </c>
      <c r="AS678" s="2">
        <v>101</v>
      </c>
      <c r="AT678" s="2">
        <v>102</v>
      </c>
      <c r="AU678" s="2">
        <f t="shared" si="54"/>
        <v>101</v>
      </c>
      <c r="AV678" s="2">
        <f>IF(AU678-AR678&gt;'Inputs and Outputs Part A'!$B$4,AU678-AR678-'Inputs and Outputs Part A'!$B$4,0)</f>
        <v>0</v>
      </c>
      <c r="AW678" s="2"/>
    </row>
    <row r="679" spans="1:49" x14ac:dyDescent="0.3">
      <c r="A679" s="6">
        <v>677</v>
      </c>
      <c r="B679" t="s">
        <v>1106</v>
      </c>
      <c r="C679" s="7">
        <v>44422</v>
      </c>
      <c r="D679" s="2" t="s">
        <v>3</v>
      </c>
      <c r="E679" s="2">
        <v>3</v>
      </c>
      <c r="F679" s="2">
        <v>106</v>
      </c>
      <c r="G679" s="2">
        <v>101</v>
      </c>
      <c r="H679">
        <f t="shared" si="50"/>
        <v>101</v>
      </c>
      <c r="I679">
        <f>IF(H679-E679&gt;'Inputs and Outputs Part A'!$B$4,H679-E679-'Inputs and Outputs Part A'!$B$4,0)</f>
        <v>0</v>
      </c>
      <c r="J679">
        <f>'Inputs and Outputs Part A'!$B$5*'Data Sheet B'!H679-'Inputs and Outputs Part A'!$B$6*'Data Sheet B'!I679</f>
        <v>4040</v>
      </c>
      <c r="L679" s="6">
        <v>677</v>
      </c>
      <c r="M679" t="s">
        <v>1106</v>
      </c>
      <c r="N679" s="7">
        <v>44422</v>
      </c>
      <c r="O679" s="2" t="s">
        <v>3</v>
      </c>
      <c r="P679" s="2">
        <v>3</v>
      </c>
      <c r="Q679" s="2">
        <v>106</v>
      </c>
      <c r="R679" s="2">
        <v>102</v>
      </c>
      <c r="S679" s="2">
        <f t="shared" si="51"/>
        <v>102</v>
      </c>
      <c r="T679" s="2">
        <f>IF(S679-P679&gt;'Inputs and Outputs Part A'!$B$4,S679-P679-'Inputs and Outputs Part A'!$B$4,0)</f>
        <v>0</v>
      </c>
      <c r="V679" s="6">
        <v>677</v>
      </c>
      <c r="W679" t="s">
        <v>1106</v>
      </c>
      <c r="X679" s="7">
        <v>44422</v>
      </c>
      <c r="Y679" s="2" t="s">
        <v>3</v>
      </c>
      <c r="Z679" s="2">
        <v>3</v>
      </c>
      <c r="AA679" s="2">
        <v>106</v>
      </c>
      <c r="AB679" s="2">
        <v>102</v>
      </c>
      <c r="AC679" s="2">
        <f t="shared" si="52"/>
        <v>102</v>
      </c>
      <c r="AD679" s="2">
        <f>IF(AC679-Z679&gt;'Inputs and Outputs Part A'!$B$4,AC679-Z679-'Inputs and Outputs Part A'!$B$4,0)</f>
        <v>0</v>
      </c>
      <c r="AE679" s="2"/>
      <c r="AF679" t="s">
        <v>1106</v>
      </c>
      <c r="AG679" s="7">
        <v>44422</v>
      </c>
      <c r="AH679" s="2" t="s">
        <v>3</v>
      </c>
      <c r="AI679" s="2">
        <v>3</v>
      </c>
      <c r="AJ679" s="2">
        <v>106</v>
      </c>
      <c r="AK679" s="2">
        <v>102</v>
      </c>
      <c r="AL679" s="2">
        <f t="shared" si="53"/>
        <v>102</v>
      </c>
      <c r="AM679" s="2">
        <f>IF(AL679-AI679&gt;'Inputs and Outputs Part A'!$B$4,AL679-AI679-'Inputs and Outputs Part A'!$B$4,0)</f>
        <v>0</v>
      </c>
      <c r="AN679" s="8"/>
      <c r="AO679" t="s">
        <v>1106</v>
      </c>
      <c r="AP679" s="7">
        <v>44422</v>
      </c>
      <c r="AQ679" s="2" t="s">
        <v>3</v>
      </c>
      <c r="AR679" s="2">
        <v>3</v>
      </c>
      <c r="AS679" s="2">
        <v>106</v>
      </c>
      <c r="AT679" s="2">
        <v>102</v>
      </c>
      <c r="AU679" s="2">
        <f t="shared" si="54"/>
        <v>102</v>
      </c>
      <c r="AV679" s="2">
        <f>IF(AU679-AR679&gt;'Inputs and Outputs Part A'!$B$4,AU679-AR679-'Inputs and Outputs Part A'!$B$4,0)</f>
        <v>0</v>
      </c>
      <c r="AW679" s="2"/>
    </row>
    <row r="680" spans="1:49" x14ac:dyDescent="0.3">
      <c r="A680" s="6">
        <v>678</v>
      </c>
      <c r="B680" t="s">
        <v>1106</v>
      </c>
      <c r="C680" s="7">
        <v>44422</v>
      </c>
      <c r="D680" s="2" t="s">
        <v>2</v>
      </c>
      <c r="E680" s="2">
        <v>0</v>
      </c>
      <c r="F680" s="2">
        <v>109</v>
      </c>
      <c r="G680" s="2">
        <v>101</v>
      </c>
      <c r="H680">
        <f t="shared" si="50"/>
        <v>101</v>
      </c>
      <c r="I680">
        <f>IF(H680-E680&gt;'Inputs and Outputs Part A'!$B$4,H680-E680-'Inputs and Outputs Part A'!$B$4,0)</f>
        <v>1</v>
      </c>
      <c r="J680">
        <f>'Inputs and Outputs Part A'!$B$5*'Data Sheet B'!H680-'Inputs and Outputs Part A'!$B$6*'Data Sheet B'!I680</f>
        <v>3940</v>
      </c>
      <c r="L680" s="6">
        <v>678</v>
      </c>
      <c r="M680" t="s">
        <v>1106</v>
      </c>
      <c r="N680" s="7">
        <v>44422</v>
      </c>
      <c r="O680" s="2" t="s">
        <v>2</v>
      </c>
      <c r="P680" s="2">
        <v>0</v>
      </c>
      <c r="Q680" s="2">
        <v>109</v>
      </c>
      <c r="R680" s="2">
        <v>102</v>
      </c>
      <c r="S680" s="2">
        <f t="shared" si="51"/>
        <v>102</v>
      </c>
      <c r="T680" s="2">
        <f>IF(S680-P680&gt;'Inputs and Outputs Part A'!$B$4,S680-P680-'Inputs and Outputs Part A'!$B$4,0)</f>
        <v>2</v>
      </c>
      <c r="V680" s="6">
        <v>678</v>
      </c>
      <c r="W680" t="s">
        <v>1106</v>
      </c>
      <c r="X680" s="7">
        <v>44422</v>
      </c>
      <c r="Y680" s="2" t="s">
        <v>2</v>
      </c>
      <c r="Z680" s="2">
        <v>0</v>
      </c>
      <c r="AA680" s="2">
        <v>109</v>
      </c>
      <c r="AB680" s="2">
        <v>102</v>
      </c>
      <c r="AC680" s="2">
        <f t="shared" si="52"/>
        <v>102</v>
      </c>
      <c r="AD680" s="2">
        <f>IF(AC680-Z680&gt;'Inputs and Outputs Part A'!$B$4,AC680-Z680-'Inputs and Outputs Part A'!$B$4,0)</f>
        <v>2</v>
      </c>
      <c r="AE680" s="2"/>
      <c r="AF680" t="s">
        <v>1106</v>
      </c>
      <c r="AG680" s="7">
        <v>44422</v>
      </c>
      <c r="AH680" s="2" t="s">
        <v>2</v>
      </c>
      <c r="AI680" s="2">
        <v>0</v>
      </c>
      <c r="AJ680" s="2">
        <v>109</v>
      </c>
      <c r="AK680" s="2">
        <v>102</v>
      </c>
      <c r="AL680" s="2">
        <f t="shared" si="53"/>
        <v>102</v>
      </c>
      <c r="AM680" s="2">
        <f>IF(AL680-AI680&gt;'Inputs and Outputs Part A'!$B$4,AL680-AI680-'Inputs and Outputs Part A'!$B$4,0)</f>
        <v>2</v>
      </c>
      <c r="AN680" s="8"/>
      <c r="AO680" t="s">
        <v>1106</v>
      </c>
      <c r="AP680" s="7">
        <v>44422</v>
      </c>
      <c r="AQ680" s="2" t="s">
        <v>2</v>
      </c>
      <c r="AR680" s="2">
        <v>0</v>
      </c>
      <c r="AS680" s="2">
        <v>109</v>
      </c>
      <c r="AT680" s="2">
        <v>102</v>
      </c>
      <c r="AU680" s="2">
        <f t="shared" si="54"/>
        <v>102</v>
      </c>
      <c r="AV680" s="2">
        <f>IF(AU680-AR680&gt;'Inputs and Outputs Part A'!$B$4,AU680-AR680-'Inputs and Outputs Part A'!$B$4,0)</f>
        <v>2</v>
      </c>
      <c r="AW680" s="2"/>
    </row>
    <row r="681" spans="1:49" x14ac:dyDescent="0.3">
      <c r="A681" s="6">
        <v>679</v>
      </c>
      <c r="B681" t="s">
        <v>1105</v>
      </c>
      <c r="C681" s="7">
        <v>44423</v>
      </c>
      <c r="D681" s="2" t="s">
        <v>1</v>
      </c>
      <c r="E681" s="2">
        <v>2</v>
      </c>
      <c r="F681" s="2">
        <v>103</v>
      </c>
      <c r="G681" s="2">
        <v>101</v>
      </c>
      <c r="H681">
        <f t="shared" si="50"/>
        <v>101</v>
      </c>
      <c r="I681">
        <f>IF(H681-E681&gt;'Inputs and Outputs Part A'!$B$4,H681-E681-'Inputs and Outputs Part A'!$B$4,0)</f>
        <v>0</v>
      </c>
      <c r="J681">
        <f>'Inputs and Outputs Part A'!$B$5*'Data Sheet B'!H681-'Inputs and Outputs Part A'!$B$6*'Data Sheet B'!I681</f>
        <v>4040</v>
      </c>
      <c r="L681" s="6">
        <v>679</v>
      </c>
      <c r="M681" t="s">
        <v>1105</v>
      </c>
      <c r="N681" s="7">
        <v>44423</v>
      </c>
      <c r="O681" s="2" t="s">
        <v>1</v>
      </c>
      <c r="P681" s="2">
        <v>2</v>
      </c>
      <c r="Q681" s="2">
        <v>103</v>
      </c>
      <c r="R681" s="2">
        <v>102</v>
      </c>
      <c r="S681" s="2">
        <f t="shared" si="51"/>
        <v>102</v>
      </c>
      <c r="T681" s="2">
        <f>IF(S681-P681&gt;'Inputs and Outputs Part A'!$B$4,S681-P681-'Inputs and Outputs Part A'!$B$4,0)</f>
        <v>0</v>
      </c>
      <c r="V681" s="6">
        <v>679</v>
      </c>
      <c r="W681" t="s">
        <v>1105</v>
      </c>
      <c r="X681" s="7">
        <v>44423</v>
      </c>
      <c r="Y681" s="2" t="s">
        <v>1</v>
      </c>
      <c r="Z681" s="2">
        <v>2</v>
      </c>
      <c r="AA681" s="2">
        <v>103</v>
      </c>
      <c r="AB681" s="2">
        <v>102</v>
      </c>
      <c r="AC681" s="2">
        <f t="shared" si="52"/>
        <v>102</v>
      </c>
      <c r="AD681" s="2">
        <f>IF(AC681-Z681&gt;'Inputs and Outputs Part A'!$B$4,AC681-Z681-'Inputs and Outputs Part A'!$B$4,0)</f>
        <v>0</v>
      </c>
      <c r="AE681" s="2"/>
      <c r="AF681" t="s">
        <v>1105</v>
      </c>
      <c r="AG681" s="7">
        <v>44423</v>
      </c>
      <c r="AH681" s="2" t="s">
        <v>1</v>
      </c>
      <c r="AI681" s="2">
        <v>2</v>
      </c>
      <c r="AJ681" s="2">
        <v>103</v>
      </c>
      <c r="AK681" s="2">
        <v>102</v>
      </c>
      <c r="AL681" s="2">
        <f t="shared" si="53"/>
        <v>102</v>
      </c>
      <c r="AM681" s="2">
        <f>IF(AL681-AI681&gt;'Inputs and Outputs Part A'!$B$4,AL681-AI681-'Inputs and Outputs Part A'!$B$4,0)</f>
        <v>0</v>
      </c>
      <c r="AN681" s="8"/>
      <c r="AO681" t="s">
        <v>1105</v>
      </c>
      <c r="AP681" s="7">
        <v>44423</v>
      </c>
      <c r="AQ681" s="2" t="s">
        <v>1</v>
      </c>
      <c r="AR681" s="2">
        <v>2</v>
      </c>
      <c r="AS681" s="2">
        <v>103</v>
      </c>
      <c r="AT681" s="2">
        <v>102</v>
      </c>
      <c r="AU681" s="2">
        <f t="shared" si="54"/>
        <v>102</v>
      </c>
      <c r="AV681" s="2">
        <f>IF(AU681-AR681&gt;'Inputs and Outputs Part A'!$B$4,AU681-AR681-'Inputs and Outputs Part A'!$B$4,0)</f>
        <v>0</v>
      </c>
      <c r="AW681" s="2"/>
    </row>
    <row r="682" spans="1:49" x14ac:dyDescent="0.3">
      <c r="A682" s="6">
        <v>680</v>
      </c>
      <c r="B682" t="s">
        <v>1105</v>
      </c>
      <c r="C682" s="7">
        <v>44423</v>
      </c>
      <c r="D682" s="2" t="s">
        <v>3</v>
      </c>
      <c r="E682" s="2">
        <v>2</v>
      </c>
      <c r="F682" s="2">
        <v>113</v>
      </c>
      <c r="G682" s="2">
        <v>101</v>
      </c>
      <c r="H682">
        <f t="shared" si="50"/>
        <v>101</v>
      </c>
      <c r="I682">
        <f>IF(H682-E682&gt;'Inputs and Outputs Part A'!$B$4,H682-E682-'Inputs and Outputs Part A'!$B$4,0)</f>
        <v>0</v>
      </c>
      <c r="J682">
        <f>'Inputs and Outputs Part A'!$B$5*'Data Sheet B'!H682-'Inputs and Outputs Part A'!$B$6*'Data Sheet B'!I682</f>
        <v>4040</v>
      </c>
      <c r="L682" s="6">
        <v>680</v>
      </c>
      <c r="M682" t="s">
        <v>1105</v>
      </c>
      <c r="N682" s="7">
        <v>44423</v>
      </c>
      <c r="O682" s="2" t="s">
        <v>3</v>
      </c>
      <c r="P682" s="2">
        <v>2</v>
      </c>
      <c r="Q682" s="2">
        <v>113</v>
      </c>
      <c r="R682" s="2">
        <v>102</v>
      </c>
      <c r="S682" s="2">
        <f t="shared" si="51"/>
        <v>102</v>
      </c>
      <c r="T682" s="2">
        <f>IF(S682-P682&gt;'Inputs and Outputs Part A'!$B$4,S682-P682-'Inputs and Outputs Part A'!$B$4,0)</f>
        <v>0</v>
      </c>
      <c r="V682" s="6">
        <v>680</v>
      </c>
      <c r="W682" t="s">
        <v>1105</v>
      </c>
      <c r="X682" s="7">
        <v>44423</v>
      </c>
      <c r="Y682" s="2" t="s">
        <v>3</v>
      </c>
      <c r="Z682" s="2">
        <v>2</v>
      </c>
      <c r="AA682" s="2">
        <v>113</v>
      </c>
      <c r="AB682" s="2">
        <v>102</v>
      </c>
      <c r="AC682" s="2">
        <f t="shared" si="52"/>
        <v>102</v>
      </c>
      <c r="AD682" s="2">
        <f>IF(AC682-Z682&gt;'Inputs and Outputs Part A'!$B$4,AC682-Z682-'Inputs and Outputs Part A'!$B$4,0)</f>
        <v>0</v>
      </c>
      <c r="AE682" s="2"/>
      <c r="AF682" t="s">
        <v>1105</v>
      </c>
      <c r="AG682" s="7">
        <v>44423</v>
      </c>
      <c r="AH682" s="2" t="s">
        <v>3</v>
      </c>
      <c r="AI682" s="2">
        <v>2</v>
      </c>
      <c r="AJ682" s="2">
        <v>113</v>
      </c>
      <c r="AK682" s="2">
        <v>102</v>
      </c>
      <c r="AL682" s="2">
        <f t="shared" si="53"/>
        <v>102</v>
      </c>
      <c r="AM682" s="2">
        <f>IF(AL682-AI682&gt;'Inputs and Outputs Part A'!$B$4,AL682-AI682-'Inputs and Outputs Part A'!$B$4,0)</f>
        <v>0</v>
      </c>
      <c r="AN682" s="8"/>
      <c r="AO682" t="s">
        <v>1105</v>
      </c>
      <c r="AP682" s="7">
        <v>44423</v>
      </c>
      <c r="AQ682" s="2" t="s">
        <v>3</v>
      </c>
      <c r="AR682" s="2">
        <v>2</v>
      </c>
      <c r="AS682" s="2">
        <v>113</v>
      </c>
      <c r="AT682" s="2">
        <v>102</v>
      </c>
      <c r="AU682" s="2">
        <f t="shared" si="54"/>
        <v>102</v>
      </c>
      <c r="AV682" s="2">
        <f>IF(AU682-AR682&gt;'Inputs and Outputs Part A'!$B$4,AU682-AR682-'Inputs and Outputs Part A'!$B$4,0)</f>
        <v>0</v>
      </c>
      <c r="AW682" s="2"/>
    </row>
    <row r="683" spans="1:49" x14ac:dyDescent="0.3">
      <c r="A683" s="6">
        <v>681</v>
      </c>
      <c r="B683" t="s">
        <v>1105</v>
      </c>
      <c r="C683" s="7">
        <v>44423</v>
      </c>
      <c r="D683" s="2" t="s">
        <v>2</v>
      </c>
      <c r="E683" s="2">
        <v>1</v>
      </c>
      <c r="F683" s="2">
        <v>107</v>
      </c>
      <c r="G683" s="2">
        <v>101</v>
      </c>
      <c r="H683">
        <f t="shared" si="50"/>
        <v>101</v>
      </c>
      <c r="I683">
        <f>IF(H683-E683&gt;'Inputs and Outputs Part A'!$B$4,H683-E683-'Inputs and Outputs Part A'!$B$4,0)</f>
        <v>0</v>
      </c>
      <c r="J683">
        <f>'Inputs and Outputs Part A'!$B$5*'Data Sheet B'!H683-'Inputs and Outputs Part A'!$B$6*'Data Sheet B'!I683</f>
        <v>4040</v>
      </c>
      <c r="L683" s="6">
        <v>681</v>
      </c>
      <c r="M683" t="s">
        <v>1105</v>
      </c>
      <c r="N683" s="7">
        <v>44423</v>
      </c>
      <c r="O683" s="2" t="s">
        <v>2</v>
      </c>
      <c r="P683" s="2">
        <v>1</v>
      </c>
      <c r="Q683" s="2">
        <v>107</v>
      </c>
      <c r="R683" s="2">
        <v>102</v>
      </c>
      <c r="S683" s="2">
        <f t="shared" si="51"/>
        <v>102</v>
      </c>
      <c r="T683" s="2">
        <f>IF(S683-P683&gt;'Inputs and Outputs Part A'!$B$4,S683-P683-'Inputs and Outputs Part A'!$B$4,0)</f>
        <v>1</v>
      </c>
      <c r="V683" s="6">
        <v>681</v>
      </c>
      <c r="W683" t="s">
        <v>1105</v>
      </c>
      <c r="X683" s="7">
        <v>44423</v>
      </c>
      <c r="Y683" s="2" t="s">
        <v>2</v>
      </c>
      <c r="Z683" s="2">
        <v>1</v>
      </c>
      <c r="AA683" s="2">
        <v>107</v>
      </c>
      <c r="AB683" s="2">
        <v>102</v>
      </c>
      <c r="AC683" s="2">
        <f t="shared" si="52"/>
        <v>102</v>
      </c>
      <c r="AD683" s="2">
        <f>IF(AC683-Z683&gt;'Inputs and Outputs Part A'!$B$4,AC683-Z683-'Inputs and Outputs Part A'!$B$4,0)</f>
        <v>1</v>
      </c>
      <c r="AE683" s="2"/>
      <c r="AF683" t="s">
        <v>1105</v>
      </c>
      <c r="AG683" s="7">
        <v>44423</v>
      </c>
      <c r="AH683" s="2" t="s">
        <v>2</v>
      </c>
      <c r="AI683" s="2">
        <v>1</v>
      </c>
      <c r="AJ683" s="2">
        <v>107</v>
      </c>
      <c r="AK683" s="2">
        <v>102</v>
      </c>
      <c r="AL683" s="2">
        <f t="shared" si="53"/>
        <v>102</v>
      </c>
      <c r="AM683" s="2">
        <f>IF(AL683-AI683&gt;'Inputs and Outputs Part A'!$B$4,AL683-AI683-'Inputs and Outputs Part A'!$B$4,0)</f>
        <v>1</v>
      </c>
      <c r="AN683" s="8"/>
      <c r="AO683" t="s">
        <v>1105</v>
      </c>
      <c r="AP683" s="7">
        <v>44423</v>
      </c>
      <c r="AQ683" s="2" t="s">
        <v>2</v>
      </c>
      <c r="AR683" s="2">
        <v>1</v>
      </c>
      <c r="AS683" s="2">
        <v>107</v>
      </c>
      <c r="AT683" s="2">
        <v>102</v>
      </c>
      <c r="AU683" s="2">
        <f t="shared" si="54"/>
        <v>102</v>
      </c>
      <c r="AV683" s="2">
        <f>IF(AU683-AR683&gt;'Inputs and Outputs Part A'!$B$4,AU683-AR683-'Inputs and Outputs Part A'!$B$4,0)</f>
        <v>1</v>
      </c>
      <c r="AW683" s="2"/>
    </row>
    <row r="684" spans="1:49" x14ac:dyDescent="0.3">
      <c r="A684" s="6">
        <v>682</v>
      </c>
      <c r="B684" t="s">
        <v>1104</v>
      </c>
      <c r="C684" s="7">
        <v>44424</v>
      </c>
      <c r="D684" s="2" t="s">
        <v>1</v>
      </c>
      <c r="E684" s="2">
        <v>7</v>
      </c>
      <c r="F684" s="2">
        <v>101</v>
      </c>
      <c r="G684" s="2">
        <v>101</v>
      </c>
      <c r="H684">
        <f t="shared" si="50"/>
        <v>101</v>
      </c>
      <c r="I684">
        <f>IF(H684-E684&gt;'Inputs and Outputs Part A'!$B$4,H684-E684-'Inputs and Outputs Part A'!$B$4,0)</f>
        <v>0</v>
      </c>
      <c r="J684">
        <f>'Inputs and Outputs Part A'!$B$5*'Data Sheet B'!H684-'Inputs and Outputs Part A'!$B$6*'Data Sheet B'!I684</f>
        <v>4040</v>
      </c>
      <c r="L684" s="6">
        <v>682</v>
      </c>
      <c r="M684" t="s">
        <v>1104</v>
      </c>
      <c r="N684" s="7">
        <v>44424</v>
      </c>
      <c r="O684" s="2" t="s">
        <v>1</v>
      </c>
      <c r="P684" s="2">
        <v>7</v>
      </c>
      <c r="Q684" s="2">
        <v>101</v>
      </c>
      <c r="R684" s="2">
        <v>102</v>
      </c>
      <c r="S684" s="2">
        <f t="shared" si="51"/>
        <v>101</v>
      </c>
      <c r="T684" s="2">
        <f>IF(S684-P684&gt;'Inputs and Outputs Part A'!$B$4,S684-P684-'Inputs and Outputs Part A'!$B$4,0)</f>
        <v>0</v>
      </c>
      <c r="V684" s="6">
        <v>682</v>
      </c>
      <c r="W684" t="s">
        <v>1104</v>
      </c>
      <c r="X684" s="7">
        <v>44424</v>
      </c>
      <c r="Y684" s="2" t="s">
        <v>1</v>
      </c>
      <c r="Z684" s="2">
        <v>7</v>
      </c>
      <c r="AA684" s="2">
        <v>101</v>
      </c>
      <c r="AB684" s="2">
        <v>102</v>
      </c>
      <c r="AC684" s="2">
        <f t="shared" si="52"/>
        <v>101</v>
      </c>
      <c r="AD684" s="2">
        <f>IF(AC684-Z684&gt;'Inputs and Outputs Part A'!$B$4,AC684-Z684-'Inputs and Outputs Part A'!$B$4,0)</f>
        <v>0</v>
      </c>
      <c r="AE684" s="2"/>
      <c r="AF684" t="s">
        <v>1104</v>
      </c>
      <c r="AG684" s="7">
        <v>44424</v>
      </c>
      <c r="AH684" s="2" t="s">
        <v>1</v>
      </c>
      <c r="AI684" s="2">
        <v>7</v>
      </c>
      <c r="AJ684" s="2">
        <v>101</v>
      </c>
      <c r="AK684" s="2">
        <v>102</v>
      </c>
      <c r="AL684" s="2">
        <f t="shared" si="53"/>
        <v>101</v>
      </c>
      <c r="AM684" s="2">
        <f>IF(AL684-AI684&gt;'Inputs and Outputs Part A'!$B$4,AL684-AI684-'Inputs and Outputs Part A'!$B$4,0)</f>
        <v>0</v>
      </c>
      <c r="AN684" s="8"/>
      <c r="AO684" t="s">
        <v>1104</v>
      </c>
      <c r="AP684" s="7">
        <v>44424</v>
      </c>
      <c r="AQ684" s="2" t="s">
        <v>1</v>
      </c>
      <c r="AR684" s="2">
        <v>7</v>
      </c>
      <c r="AS684" s="2">
        <v>101</v>
      </c>
      <c r="AT684" s="2">
        <v>102</v>
      </c>
      <c r="AU684" s="2">
        <f t="shared" si="54"/>
        <v>101</v>
      </c>
      <c r="AV684" s="2">
        <f>IF(AU684-AR684&gt;'Inputs and Outputs Part A'!$B$4,AU684-AR684-'Inputs and Outputs Part A'!$B$4,0)</f>
        <v>0</v>
      </c>
      <c r="AW684" s="2"/>
    </row>
    <row r="685" spans="1:49" x14ac:dyDescent="0.3">
      <c r="A685" s="6">
        <v>683</v>
      </c>
      <c r="B685" t="s">
        <v>1104</v>
      </c>
      <c r="C685" s="7">
        <v>44424</v>
      </c>
      <c r="D685" s="2" t="s">
        <v>3</v>
      </c>
      <c r="E685" s="2">
        <v>3</v>
      </c>
      <c r="F685" s="2">
        <v>100</v>
      </c>
      <c r="G685" s="2">
        <v>101</v>
      </c>
      <c r="H685">
        <f t="shared" si="50"/>
        <v>100</v>
      </c>
      <c r="I685">
        <f>IF(H685-E685&gt;'Inputs and Outputs Part A'!$B$4,H685-E685-'Inputs and Outputs Part A'!$B$4,0)</f>
        <v>0</v>
      </c>
      <c r="J685">
        <f>'Inputs and Outputs Part A'!$B$5*'Data Sheet B'!H685-'Inputs and Outputs Part A'!$B$6*'Data Sheet B'!I685</f>
        <v>4000</v>
      </c>
      <c r="L685" s="6">
        <v>683</v>
      </c>
      <c r="M685" t="s">
        <v>1104</v>
      </c>
      <c r="N685" s="7">
        <v>44424</v>
      </c>
      <c r="O685" s="2" t="s">
        <v>3</v>
      </c>
      <c r="P685" s="2">
        <v>3</v>
      </c>
      <c r="Q685" s="2">
        <v>100</v>
      </c>
      <c r="R685" s="2">
        <v>102</v>
      </c>
      <c r="S685" s="2">
        <f t="shared" si="51"/>
        <v>100</v>
      </c>
      <c r="T685" s="2">
        <f>IF(S685-P685&gt;'Inputs and Outputs Part A'!$B$4,S685-P685-'Inputs and Outputs Part A'!$B$4,0)</f>
        <v>0</v>
      </c>
      <c r="V685" s="6">
        <v>683</v>
      </c>
      <c r="W685" t="s">
        <v>1104</v>
      </c>
      <c r="X685" s="7">
        <v>44424</v>
      </c>
      <c r="Y685" s="2" t="s">
        <v>3</v>
      </c>
      <c r="Z685" s="2">
        <v>3</v>
      </c>
      <c r="AA685" s="2">
        <v>100</v>
      </c>
      <c r="AB685" s="2">
        <v>102</v>
      </c>
      <c r="AC685" s="2">
        <f t="shared" si="52"/>
        <v>100</v>
      </c>
      <c r="AD685" s="2">
        <f>IF(AC685-Z685&gt;'Inputs and Outputs Part A'!$B$4,AC685-Z685-'Inputs and Outputs Part A'!$B$4,0)</f>
        <v>0</v>
      </c>
      <c r="AE685" s="2"/>
      <c r="AF685" t="s">
        <v>1104</v>
      </c>
      <c r="AG685" s="7">
        <v>44424</v>
      </c>
      <c r="AH685" s="2" t="s">
        <v>3</v>
      </c>
      <c r="AI685" s="2">
        <v>3</v>
      </c>
      <c r="AJ685" s="2">
        <v>100</v>
      </c>
      <c r="AK685" s="2">
        <v>102</v>
      </c>
      <c r="AL685" s="2">
        <f t="shared" si="53"/>
        <v>100</v>
      </c>
      <c r="AM685" s="2">
        <f>IF(AL685-AI685&gt;'Inputs and Outputs Part A'!$B$4,AL685-AI685-'Inputs and Outputs Part A'!$B$4,0)</f>
        <v>0</v>
      </c>
      <c r="AN685" s="8"/>
      <c r="AO685" t="s">
        <v>1104</v>
      </c>
      <c r="AP685" s="7">
        <v>44424</v>
      </c>
      <c r="AQ685" s="2" t="s">
        <v>3</v>
      </c>
      <c r="AR685" s="2">
        <v>3</v>
      </c>
      <c r="AS685" s="2">
        <v>100</v>
      </c>
      <c r="AT685" s="2">
        <v>102</v>
      </c>
      <c r="AU685" s="2">
        <f t="shared" si="54"/>
        <v>100</v>
      </c>
      <c r="AV685" s="2">
        <f>IF(AU685-AR685&gt;'Inputs and Outputs Part A'!$B$4,AU685-AR685-'Inputs and Outputs Part A'!$B$4,0)</f>
        <v>0</v>
      </c>
      <c r="AW685" s="2"/>
    </row>
    <row r="686" spans="1:49" x14ac:dyDescent="0.3">
      <c r="A686" s="6">
        <v>684</v>
      </c>
      <c r="B686" t="s">
        <v>1104</v>
      </c>
      <c r="C686" s="7">
        <v>44424</v>
      </c>
      <c r="D686" s="2" t="s">
        <v>2</v>
      </c>
      <c r="E686" s="2">
        <v>1</v>
      </c>
      <c r="F686" s="2">
        <v>103</v>
      </c>
      <c r="G686" s="2">
        <v>101</v>
      </c>
      <c r="H686">
        <f t="shared" si="50"/>
        <v>101</v>
      </c>
      <c r="I686">
        <f>IF(H686-E686&gt;'Inputs and Outputs Part A'!$B$4,H686-E686-'Inputs and Outputs Part A'!$B$4,0)</f>
        <v>0</v>
      </c>
      <c r="J686">
        <f>'Inputs and Outputs Part A'!$B$5*'Data Sheet B'!H686-'Inputs and Outputs Part A'!$B$6*'Data Sheet B'!I686</f>
        <v>4040</v>
      </c>
      <c r="L686" s="6">
        <v>684</v>
      </c>
      <c r="M686" t="s">
        <v>1104</v>
      </c>
      <c r="N686" s="7">
        <v>44424</v>
      </c>
      <c r="O686" s="2" t="s">
        <v>2</v>
      </c>
      <c r="P686" s="2">
        <v>1</v>
      </c>
      <c r="Q686" s="2">
        <v>103</v>
      </c>
      <c r="R686" s="2">
        <v>102</v>
      </c>
      <c r="S686" s="2">
        <f t="shared" si="51"/>
        <v>102</v>
      </c>
      <c r="T686" s="2">
        <f>IF(S686-P686&gt;'Inputs and Outputs Part A'!$B$4,S686-P686-'Inputs and Outputs Part A'!$B$4,0)</f>
        <v>1</v>
      </c>
      <c r="V686" s="6">
        <v>684</v>
      </c>
      <c r="W686" t="s">
        <v>1104</v>
      </c>
      <c r="X686" s="7">
        <v>44424</v>
      </c>
      <c r="Y686" s="2" t="s">
        <v>2</v>
      </c>
      <c r="Z686" s="2">
        <v>1</v>
      </c>
      <c r="AA686" s="2">
        <v>103</v>
      </c>
      <c r="AB686" s="2">
        <v>102</v>
      </c>
      <c r="AC686" s="2">
        <f t="shared" si="52"/>
        <v>102</v>
      </c>
      <c r="AD686" s="2">
        <f>IF(AC686-Z686&gt;'Inputs and Outputs Part A'!$B$4,AC686-Z686-'Inputs and Outputs Part A'!$B$4,0)</f>
        <v>1</v>
      </c>
      <c r="AE686" s="2"/>
      <c r="AF686" t="s">
        <v>1104</v>
      </c>
      <c r="AG686" s="7">
        <v>44424</v>
      </c>
      <c r="AH686" s="2" t="s">
        <v>2</v>
      </c>
      <c r="AI686" s="2">
        <v>1</v>
      </c>
      <c r="AJ686" s="2">
        <v>103</v>
      </c>
      <c r="AK686" s="2">
        <v>102</v>
      </c>
      <c r="AL686" s="2">
        <f t="shared" si="53"/>
        <v>102</v>
      </c>
      <c r="AM686" s="2">
        <f>IF(AL686-AI686&gt;'Inputs and Outputs Part A'!$B$4,AL686-AI686-'Inputs and Outputs Part A'!$B$4,0)</f>
        <v>1</v>
      </c>
      <c r="AN686" s="8"/>
      <c r="AO686" t="s">
        <v>1104</v>
      </c>
      <c r="AP686" s="7">
        <v>44424</v>
      </c>
      <c r="AQ686" s="2" t="s">
        <v>2</v>
      </c>
      <c r="AR686" s="2">
        <v>1</v>
      </c>
      <c r="AS686" s="2">
        <v>103</v>
      </c>
      <c r="AT686" s="2">
        <v>102</v>
      </c>
      <c r="AU686" s="2">
        <f t="shared" si="54"/>
        <v>102</v>
      </c>
      <c r="AV686" s="2">
        <f>IF(AU686-AR686&gt;'Inputs and Outputs Part A'!$B$4,AU686-AR686-'Inputs and Outputs Part A'!$B$4,0)</f>
        <v>1</v>
      </c>
      <c r="AW686" s="2"/>
    </row>
    <row r="687" spans="1:49" x14ac:dyDescent="0.3">
      <c r="A687" s="6">
        <v>685</v>
      </c>
      <c r="B687" t="s">
        <v>1103</v>
      </c>
      <c r="C687" s="7">
        <v>44425</v>
      </c>
      <c r="D687" s="2" t="s">
        <v>1</v>
      </c>
      <c r="E687" s="2">
        <v>2</v>
      </c>
      <c r="F687" s="2">
        <v>94</v>
      </c>
      <c r="G687" s="2">
        <v>101</v>
      </c>
      <c r="H687">
        <f t="shared" si="50"/>
        <v>94</v>
      </c>
      <c r="I687">
        <f>IF(H687-E687&gt;'Inputs and Outputs Part A'!$B$4,H687-E687-'Inputs and Outputs Part A'!$B$4,0)</f>
        <v>0</v>
      </c>
      <c r="J687">
        <f>'Inputs and Outputs Part A'!$B$5*'Data Sheet B'!H687-'Inputs and Outputs Part A'!$B$6*'Data Sheet B'!I687</f>
        <v>3760</v>
      </c>
      <c r="L687" s="6">
        <v>685</v>
      </c>
      <c r="M687" t="s">
        <v>1103</v>
      </c>
      <c r="N687" s="7">
        <v>44425</v>
      </c>
      <c r="O687" s="2" t="s">
        <v>1</v>
      </c>
      <c r="P687" s="2">
        <v>2</v>
      </c>
      <c r="Q687" s="2">
        <v>94</v>
      </c>
      <c r="R687" s="2">
        <v>102</v>
      </c>
      <c r="S687" s="2">
        <f t="shared" si="51"/>
        <v>94</v>
      </c>
      <c r="T687" s="2">
        <f>IF(S687-P687&gt;'Inputs and Outputs Part A'!$B$4,S687-P687-'Inputs and Outputs Part A'!$B$4,0)</f>
        <v>0</v>
      </c>
      <c r="V687" s="6">
        <v>685</v>
      </c>
      <c r="W687" t="s">
        <v>1103</v>
      </c>
      <c r="X687" s="7">
        <v>44425</v>
      </c>
      <c r="Y687" s="2" t="s">
        <v>1</v>
      </c>
      <c r="Z687" s="2">
        <v>2</v>
      </c>
      <c r="AA687" s="2">
        <v>94</v>
      </c>
      <c r="AB687" s="2">
        <v>102</v>
      </c>
      <c r="AC687" s="2">
        <f t="shared" si="52"/>
        <v>94</v>
      </c>
      <c r="AD687" s="2">
        <f>IF(AC687-Z687&gt;'Inputs and Outputs Part A'!$B$4,AC687-Z687-'Inputs and Outputs Part A'!$B$4,0)</f>
        <v>0</v>
      </c>
      <c r="AE687" s="2"/>
      <c r="AF687" t="s">
        <v>1103</v>
      </c>
      <c r="AG687" s="7">
        <v>44425</v>
      </c>
      <c r="AH687" s="2" t="s">
        <v>1</v>
      </c>
      <c r="AI687" s="2">
        <v>2</v>
      </c>
      <c r="AJ687" s="2">
        <v>94</v>
      </c>
      <c r="AK687" s="2">
        <v>102</v>
      </c>
      <c r="AL687" s="2">
        <f t="shared" si="53"/>
        <v>94</v>
      </c>
      <c r="AM687" s="2">
        <f>IF(AL687-AI687&gt;'Inputs and Outputs Part A'!$B$4,AL687-AI687-'Inputs and Outputs Part A'!$B$4,0)</f>
        <v>0</v>
      </c>
      <c r="AN687" s="8"/>
      <c r="AO687" t="s">
        <v>1103</v>
      </c>
      <c r="AP687" s="7">
        <v>44425</v>
      </c>
      <c r="AQ687" s="2" t="s">
        <v>1</v>
      </c>
      <c r="AR687" s="2">
        <v>2</v>
      </c>
      <c r="AS687" s="2">
        <v>94</v>
      </c>
      <c r="AT687" s="2">
        <v>102</v>
      </c>
      <c r="AU687" s="2">
        <f t="shared" si="54"/>
        <v>94</v>
      </c>
      <c r="AV687" s="2">
        <f>IF(AU687-AR687&gt;'Inputs and Outputs Part A'!$B$4,AU687-AR687-'Inputs and Outputs Part A'!$B$4,0)</f>
        <v>0</v>
      </c>
      <c r="AW687" s="2"/>
    </row>
    <row r="688" spans="1:49" x14ac:dyDescent="0.3">
      <c r="A688" s="6">
        <v>686</v>
      </c>
      <c r="B688" t="s">
        <v>1103</v>
      </c>
      <c r="C688" s="7">
        <v>44425</v>
      </c>
      <c r="D688" s="2" t="s">
        <v>3</v>
      </c>
      <c r="E688" s="2">
        <v>2</v>
      </c>
      <c r="F688" s="2">
        <v>109</v>
      </c>
      <c r="G688" s="2">
        <v>101</v>
      </c>
      <c r="H688">
        <f t="shared" si="50"/>
        <v>101</v>
      </c>
      <c r="I688">
        <f>IF(H688-E688&gt;'Inputs and Outputs Part A'!$B$4,H688-E688-'Inputs and Outputs Part A'!$B$4,0)</f>
        <v>0</v>
      </c>
      <c r="J688">
        <f>'Inputs and Outputs Part A'!$B$5*'Data Sheet B'!H688-'Inputs and Outputs Part A'!$B$6*'Data Sheet B'!I688</f>
        <v>4040</v>
      </c>
      <c r="L688" s="6">
        <v>686</v>
      </c>
      <c r="M688" t="s">
        <v>1103</v>
      </c>
      <c r="N688" s="7">
        <v>44425</v>
      </c>
      <c r="O688" s="2" t="s">
        <v>3</v>
      </c>
      <c r="P688" s="2">
        <v>2</v>
      </c>
      <c r="Q688" s="2">
        <v>109</v>
      </c>
      <c r="R688" s="2">
        <v>102</v>
      </c>
      <c r="S688" s="2">
        <f t="shared" si="51"/>
        <v>102</v>
      </c>
      <c r="T688" s="2">
        <f>IF(S688-P688&gt;'Inputs and Outputs Part A'!$B$4,S688-P688-'Inputs and Outputs Part A'!$B$4,0)</f>
        <v>0</v>
      </c>
      <c r="V688" s="6">
        <v>686</v>
      </c>
      <c r="W688" t="s">
        <v>1103</v>
      </c>
      <c r="X688" s="7">
        <v>44425</v>
      </c>
      <c r="Y688" s="2" t="s">
        <v>3</v>
      </c>
      <c r="Z688" s="2">
        <v>2</v>
      </c>
      <c r="AA688" s="2">
        <v>109</v>
      </c>
      <c r="AB688" s="2">
        <v>102</v>
      </c>
      <c r="AC688" s="2">
        <f t="shared" si="52"/>
        <v>102</v>
      </c>
      <c r="AD688" s="2">
        <f>IF(AC688-Z688&gt;'Inputs and Outputs Part A'!$B$4,AC688-Z688-'Inputs and Outputs Part A'!$B$4,0)</f>
        <v>0</v>
      </c>
      <c r="AE688" s="2"/>
      <c r="AF688" t="s">
        <v>1103</v>
      </c>
      <c r="AG688" s="7">
        <v>44425</v>
      </c>
      <c r="AH688" s="2" t="s">
        <v>3</v>
      </c>
      <c r="AI688" s="2">
        <v>2</v>
      </c>
      <c r="AJ688" s="2">
        <v>109</v>
      </c>
      <c r="AK688" s="2">
        <v>102</v>
      </c>
      <c r="AL688" s="2">
        <f t="shared" si="53"/>
        <v>102</v>
      </c>
      <c r="AM688" s="2">
        <f>IF(AL688-AI688&gt;'Inputs and Outputs Part A'!$B$4,AL688-AI688-'Inputs and Outputs Part A'!$B$4,0)</f>
        <v>0</v>
      </c>
      <c r="AN688" s="8"/>
      <c r="AO688" t="s">
        <v>1103</v>
      </c>
      <c r="AP688" s="7">
        <v>44425</v>
      </c>
      <c r="AQ688" s="2" t="s">
        <v>3</v>
      </c>
      <c r="AR688" s="2">
        <v>2</v>
      </c>
      <c r="AS688" s="2">
        <v>109</v>
      </c>
      <c r="AT688" s="2">
        <v>102</v>
      </c>
      <c r="AU688" s="2">
        <f t="shared" si="54"/>
        <v>102</v>
      </c>
      <c r="AV688" s="2">
        <f>IF(AU688-AR688&gt;'Inputs and Outputs Part A'!$B$4,AU688-AR688-'Inputs and Outputs Part A'!$B$4,0)</f>
        <v>0</v>
      </c>
      <c r="AW688" s="2"/>
    </row>
    <row r="689" spans="1:49" x14ac:dyDescent="0.3">
      <c r="A689" s="6">
        <v>687</v>
      </c>
      <c r="B689" t="s">
        <v>1103</v>
      </c>
      <c r="C689" s="7">
        <v>44425</v>
      </c>
      <c r="D689" s="2" t="s">
        <v>2</v>
      </c>
      <c r="E689" s="2">
        <v>0</v>
      </c>
      <c r="F689" s="2">
        <v>106</v>
      </c>
      <c r="G689" s="2">
        <v>101</v>
      </c>
      <c r="H689">
        <f t="shared" si="50"/>
        <v>101</v>
      </c>
      <c r="I689">
        <f>IF(H689-E689&gt;'Inputs and Outputs Part A'!$B$4,H689-E689-'Inputs and Outputs Part A'!$B$4,0)</f>
        <v>1</v>
      </c>
      <c r="J689">
        <f>'Inputs and Outputs Part A'!$B$5*'Data Sheet B'!H689-'Inputs and Outputs Part A'!$B$6*'Data Sheet B'!I689</f>
        <v>3940</v>
      </c>
      <c r="L689" s="6">
        <v>687</v>
      </c>
      <c r="M689" t="s">
        <v>1103</v>
      </c>
      <c r="N689" s="7">
        <v>44425</v>
      </c>
      <c r="O689" s="2" t="s">
        <v>2</v>
      </c>
      <c r="P689" s="2">
        <v>0</v>
      </c>
      <c r="Q689" s="2">
        <v>106</v>
      </c>
      <c r="R689" s="2">
        <v>102</v>
      </c>
      <c r="S689" s="2">
        <f t="shared" si="51"/>
        <v>102</v>
      </c>
      <c r="T689" s="2">
        <f>IF(S689-P689&gt;'Inputs and Outputs Part A'!$B$4,S689-P689-'Inputs and Outputs Part A'!$B$4,0)</f>
        <v>2</v>
      </c>
      <c r="V689" s="6">
        <v>687</v>
      </c>
      <c r="W689" t="s">
        <v>1103</v>
      </c>
      <c r="X689" s="7">
        <v>44425</v>
      </c>
      <c r="Y689" s="2" t="s">
        <v>2</v>
      </c>
      <c r="Z689" s="2">
        <v>0</v>
      </c>
      <c r="AA689" s="2">
        <v>106</v>
      </c>
      <c r="AB689" s="2">
        <v>102</v>
      </c>
      <c r="AC689" s="2">
        <f t="shared" si="52"/>
        <v>102</v>
      </c>
      <c r="AD689" s="2">
        <f>IF(AC689-Z689&gt;'Inputs and Outputs Part A'!$B$4,AC689-Z689-'Inputs and Outputs Part A'!$B$4,0)</f>
        <v>2</v>
      </c>
      <c r="AE689" s="2"/>
      <c r="AF689" t="s">
        <v>1103</v>
      </c>
      <c r="AG689" s="7">
        <v>44425</v>
      </c>
      <c r="AH689" s="2" t="s">
        <v>2</v>
      </c>
      <c r="AI689" s="2">
        <v>0</v>
      </c>
      <c r="AJ689" s="2">
        <v>106</v>
      </c>
      <c r="AK689" s="2">
        <v>102</v>
      </c>
      <c r="AL689" s="2">
        <f t="shared" si="53"/>
        <v>102</v>
      </c>
      <c r="AM689" s="2">
        <f>IF(AL689-AI689&gt;'Inputs and Outputs Part A'!$B$4,AL689-AI689-'Inputs and Outputs Part A'!$B$4,0)</f>
        <v>2</v>
      </c>
      <c r="AN689" s="8"/>
      <c r="AO689" t="s">
        <v>1103</v>
      </c>
      <c r="AP689" s="7">
        <v>44425</v>
      </c>
      <c r="AQ689" s="2" t="s">
        <v>2</v>
      </c>
      <c r="AR689" s="2">
        <v>0</v>
      </c>
      <c r="AS689" s="2">
        <v>106</v>
      </c>
      <c r="AT689" s="2">
        <v>102</v>
      </c>
      <c r="AU689" s="2">
        <f t="shared" si="54"/>
        <v>102</v>
      </c>
      <c r="AV689" s="2">
        <f>IF(AU689-AR689&gt;'Inputs and Outputs Part A'!$B$4,AU689-AR689-'Inputs and Outputs Part A'!$B$4,0)</f>
        <v>2</v>
      </c>
      <c r="AW689" s="2"/>
    </row>
    <row r="690" spans="1:49" x14ac:dyDescent="0.3">
      <c r="A690" s="6">
        <v>688</v>
      </c>
      <c r="B690" t="s">
        <v>1102</v>
      </c>
      <c r="C690" s="7">
        <v>44426</v>
      </c>
      <c r="D690" s="2" t="s">
        <v>1</v>
      </c>
      <c r="E690" s="2">
        <v>1</v>
      </c>
      <c r="F690" s="2">
        <v>100</v>
      </c>
      <c r="G690" s="2">
        <v>101</v>
      </c>
      <c r="H690">
        <f t="shared" si="50"/>
        <v>100</v>
      </c>
      <c r="I690">
        <f>IF(H690-E690&gt;'Inputs and Outputs Part A'!$B$4,H690-E690-'Inputs and Outputs Part A'!$B$4,0)</f>
        <v>0</v>
      </c>
      <c r="J690">
        <f>'Inputs and Outputs Part A'!$B$5*'Data Sheet B'!H690-'Inputs and Outputs Part A'!$B$6*'Data Sheet B'!I690</f>
        <v>4000</v>
      </c>
      <c r="L690" s="6">
        <v>688</v>
      </c>
      <c r="M690" t="s">
        <v>1102</v>
      </c>
      <c r="N690" s="7">
        <v>44426</v>
      </c>
      <c r="O690" s="2" t="s">
        <v>1</v>
      </c>
      <c r="P690" s="2">
        <v>1</v>
      </c>
      <c r="Q690" s="2">
        <v>100</v>
      </c>
      <c r="R690" s="2">
        <v>102</v>
      </c>
      <c r="S690" s="2">
        <f t="shared" si="51"/>
        <v>100</v>
      </c>
      <c r="T690" s="2">
        <f>IF(S690-P690&gt;'Inputs and Outputs Part A'!$B$4,S690-P690-'Inputs and Outputs Part A'!$B$4,0)</f>
        <v>0</v>
      </c>
      <c r="V690" s="6">
        <v>688</v>
      </c>
      <c r="W690" t="s">
        <v>1102</v>
      </c>
      <c r="X690" s="7">
        <v>44426</v>
      </c>
      <c r="Y690" s="2" t="s">
        <v>1</v>
      </c>
      <c r="Z690" s="2">
        <v>1</v>
      </c>
      <c r="AA690" s="2">
        <v>100</v>
      </c>
      <c r="AB690" s="2">
        <v>102</v>
      </c>
      <c r="AC690" s="2">
        <f t="shared" si="52"/>
        <v>100</v>
      </c>
      <c r="AD690" s="2">
        <f>IF(AC690-Z690&gt;'Inputs and Outputs Part A'!$B$4,AC690-Z690-'Inputs and Outputs Part A'!$B$4,0)</f>
        <v>0</v>
      </c>
      <c r="AE690" s="2"/>
      <c r="AF690" t="s">
        <v>1102</v>
      </c>
      <c r="AG690" s="7">
        <v>44426</v>
      </c>
      <c r="AH690" s="2" t="s">
        <v>1</v>
      </c>
      <c r="AI690" s="2">
        <v>1</v>
      </c>
      <c r="AJ690" s="2">
        <v>100</v>
      </c>
      <c r="AK690" s="2">
        <v>102</v>
      </c>
      <c r="AL690" s="2">
        <f t="shared" si="53"/>
        <v>100</v>
      </c>
      <c r="AM690" s="2">
        <f>IF(AL690-AI690&gt;'Inputs and Outputs Part A'!$B$4,AL690-AI690-'Inputs and Outputs Part A'!$B$4,0)</f>
        <v>0</v>
      </c>
      <c r="AN690" s="8"/>
      <c r="AO690" t="s">
        <v>1102</v>
      </c>
      <c r="AP690" s="7">
        <v>44426</v>
      </c>
      <c r="AQ690" s="2" t="s">
        <v>1</v>
      </c>
      <c r="AR690" s="2">
        <v>1</v>
      </c>
      <c r="AS690" s="2">
        <v>100</v>
      </c>
      <c r="AT690" s="2">
        <v>102</v>
      </c>
      <c r="AU690" s="2">
        <f t="shared" si="54"/>
        <v>100</v>
      </c>
      <c r="AV690" s="2">
        <f>IF(AU690-AR690&gt;'Inputs and Outputs Part A'!$B$4,AU690-AR690-'Inputs and Outputs Part A'!$B$4,0)</f>
        <v>0</v>
      </c>
      <c r="AW690" s="2"/>
    </row>
    <row r="691" spans="1:49" x14ac:dyDescent="0.3">
      <c r="A691" s="6">
        <v>689</v>
      </c>
      <c r="B691" t="s">
        <v>1102</v>
      </c>
      <c r="C691" s="7">
        <v>44426</v>
      </c>
      <c r="D691" s="2" t="s">
        <v>3</v>
      </c>
      <c r="E691" s="2">
        <v>3</v>
      </c>
      <c r="F691" s="2">
        <v>98</v>
      </c>
      <c r="G691" s="2">
        <v>101</v>
      </c>
      <c r="H691">
        <f t="shared" si="50"/>
        <v>98</v>
      </c>
      <c r="I691">
        <f>IF(H691-E691&gt;'Inputs and Outputs Part A'!$B$4,H691-E691-'Inputs and Outputs Part A'!$B$4,0)</f>
        <v>0</v>
      </c>
      <c r="J691">
        <f>'Inputs and Outputs Part A'!$B$5*'Data Sheet B'!H691-'Inputs and Outputs Part A'!$B$6*'Data Sheet B'!I691</f>
        <v>3920</v>
      </c>
      <c r="L691" s="6">
        <v>689</v>
      </c>
      <c r="M691" t="s">
        <v>1102</v>
      </c>
      <c r="N691" s="7">
        <v>44426</v>
      </c>
      <c r="O691" s="2" t="s">
        <v>3</v>
      </c>
      <c r="P691" s="2">
        <v>3</v>
      </c>
      <c r="Q691" s="2">
        <v>98</v>
      </c>
      <c r="R691" s="2">
        <v>102</v>
      </c>
      <c r="S691" s="2">
        <f t="shared" si="51"/>
        <v>98</v>
      </c>
      <c r="T691" s="2">
        <f>IF(S691-P691&gt;'Inputs and Outputs Part A'!$B$4,S691-P691-'Inputs and Outputs Part A'!$B$4,0)</f>
        <v>0</v>
      </c>
      <c r="V691" s="6">
        <v>689</v>
      </c>
      <c r="W691" t="s">
        <v>1102</v>
      </c>
      <c r="X691" s="7">
        <v>44426</v>
      </c>
      <c r="Y691" s="2" t="s">
        <v>3</v>
      </c>
      <c r="Z691" s="2">
        <v>3</v>
      </c>
      <c r="AA691" s="2">
        <v>98</v>
      </c>
      <c r="AB691" s="2">
        <v>102</v>
      </c>
      <c r="AC691" s="2">
        <f t="shared" si="52"/>
        <v>98</v>
      </c>
      <c r="AD691" s="2">
        <f>IF(AC691-Z691&gt;'Inputs and Outputs Part A'!$B$4,AC691-Z691-'Inputs and Outputs Part A'!$B$4,0)</f>
        <v>0</v>
      </c>
      <c r="AE691" s="2"/>
      <c r="AF691" t="s">
        <v>1102</v>
      </c>
      <c r="AG691" s="7">
        <v>44426</v>
      </c>
      <c r="AH691" s="2" t="s">
        <v>3</v>
      </c>
      <c r="AI691" s="2">
        <v>3</v>
      </c>
      <c r="AJ691" s="2">
        <v>98</v>
      </c>
      <c r="AK691" s="2">
        <v>102</v>
      </c>
      <c r="AL691" s="2">
        <f t="shared" si="53"/>
        <v>98</v>
      </c>
      <c r="AM691" s="2">
        <f>IF(AL691-AI691&gt;'Inputs and Outputs Part A'!$B$4,AL691-AI691-'Inputs and Outputs Part A'!$B$4,0)</f>
        <v>0</v>
      </c>
      <c r="AN691" s="8"/>
      <c r="AO691" t="s">
        <v>1102</v>
      </c>
      <c r="AP691" s="7">
        <v>44426</v>
      </c>
      <c r="AQ691" s="2" t="s">
        <v>3</v>
      </c>
      <c r="AR691" s="2">
        <v>3</v>
      </c>
      <c r="AS691" s="2">
        <v>98</v>
      </c>
      <c r="AT691" s="2">
        <v>102</v>
      </c>
      <c r="AU691" s="2">
        <f t="shared" si="54"/>
        <v>98</v>
      </c>
      <c r="AV691" s="2">
        <f>IF(AU691-AR691&gt;'Inputs and Outputs Part A'!$B$4,AU691-AR691-'Inputs and Outputs Part A'!$B$4,0)</f>
        <v>0</v>
      </c>
      <c r="AW691" s="2"/>
    </row>
    <row r="692" spans="1:49" x14ac:dyDescent="0.3">
      <c r="A692" s="6">
        <v>690</v>
      </c>
      <c r="B692" t="s">
        <v>1102</v>
      </c>
      <c r="C692" s="7">
        <v>44426</v>
      </c>
      <c r="D692" s="2" t="s">
        <v>2</v>
      </c>
      <c r="E692" s="2">
        <v>1</v>
      </c>
      <c r="F692" s="2">
        <v>102</v>
      </c>
      <c r="G692" s="2">
        <v>101</v>
      </c>
      <c r="H692">
        <f t="shared" si="50"/>
        <v>101</v>
      </c>
      <c r="I692">
        <f>IF(H692-E692&gt;'Inputs and Outputs Part A'!$B$4,H692-E692-'Inputs and Outputs Part A'!$B$4,0)</f>
        <v>0</v>
      </c>
      <c r="J692">
        <f>'Inputs and Outputs Part A'!$B$5*'Data Sheet B'!H692-'Inputs and Outputs Part A'!$B$6*'Data Sheet B'!I692</f>
        <v>4040</v>
      </c>
      <c r="L692" s="6">
        <v>690</v>
      </c>
      <c r="M692" t="s">
        <v>1102</v>
      </c>
      <c r="N692" s="7">
        <v>44426</v>
      </c>
      <c r="O692" s="2" t="s">
        <v>2</v>
      </c>
      <c r="P692" s="2">
        <v>1</v>
      </c>
      <c r="Q692" s="2">
        <v>102</v>
      </c>
      <c r="R692" s="2">
        <v>102</v>
      </c>
      <c r="S692" s="2">
        <f t="shared" si="51"/>
        <v>102</v>
      </c>
      <c r="T692" s="2">
        <f>IF(S692-P692&gt;'Inputs and Outputs Part A'!$B$4,S692-P692-'Inputs and Outputs Part A'!$B$4,0)</f>
        <v>1</v>
      </c>
      <c r="V692" s="6">
        <v>690</v>
      </c>
      <c r="W692" t="s">
        <v>1102</v>
      </c>
      <c r="X692" s="7">
        <v>44426</v>
      </c>
      <c r="Y692" s="2" t="s">
        <v>2</v>
      </c>
      <c r="Z692" s="2">
        <v>1</v>
      </c>
      <c r="AA692" s="2">
        <v>102</v>
      </c>
      <c r="AB692" s="2">
        <v>102</v>
      </c>
      <c r="AC692" s="2">
        <f t="shared" si="52"/>
        <v>102</v>
      </c>
      <c r="AD692" s="2">
        <f>IF(AC692-Z692&gt;'Inputs and Outputs Part A'!$B$4,AC692-Z692-'Inputs and Outputs Part A'!$B$4,0)</f>
        <v>1</v>
      </c>
      <c r="AE692" s="2"/>
      <c r="AF692" t="s">
        <v>1102</v>
      </c>
      <c r="AG692" s="7">
        <v>44426</v>
      </c>
      <c r="AH692" s="2" t="s">
        <v>2</v>
      </c>
      <c r="AI692" s="2">
        <v>1</v>
      </c>
      <c r="AJ692" s="2">
        <v>102</v>
      </c>
      <c r="AK692" s="2">
        <v>102</v>
      </c>
      <c r="AL692" s="2">
        <f t="shared" si="53"/>
        <v>102</v>
      </c>
      <c r="AM692" s="2">
        <f>IF(AL692-AI692&gt;'Inputs and Outputs Part A'!$B$4,AL692-AI692-'Inputs and Outputs Part A'!$B$4,0)</f>
        <v>1</v>
      </c>
      <c r="AN692" s="8"/>
      <c r="AO692" t="s">
        <v>1102</v>
      </c>
      <c r="AP692" s="7">
        <v>44426</v>
      </c>
      <c r="AQ692" s="2" t="s">
        <v>2</v>
      </c>
      <c r="AR692" s="2">
        <v>1</v>
      </c>
      <c r="AS692" s="2">
        <v>102</v>
      </c>
      <c r="AT692" s="2">
        <v>102</v>
      </c>
      <c r="AU692" s="2">
        <f t="shared" si="54"/>
        <v>102</v>
      </c>
      <c r="AV692" s="2">
        <f>IF(AU692-AR692&gt;'Inputs and Outputs Part A'!$B$4,AU692-AR692-'Inputs and Outputs Part A'!$B$4,0)</f>
        <v>1</v>
      </c>
      <c r="AW692" s="2"/>
    </row>
    <row r="693" spans="1:49" x14ac:dyDescent="0.3">
      <c r="A693" s="6">
        <v>691</v>
      </c>
      <c r="B693" t="s">
        <v>1100</v>
      </c>
      <c r="C693" s="7">
        <v>44427</v>
      </c>
      <c r="D693" s="2" t="s">
        <v>1</v>
      </c>
      <c r="E693" s="2">
        <v>4</v>
      </c>
      <c r="F693" s="2">
        <v>99</v>
      </c>
      <c r="G693" s="2">
        <v>101</v>
      </c>
      <c r="H693">
        <f t="shared" si="50"/>
        <v>99</v>
      </c>
      <c r="I693">
        <f>IF(H693-E693&gt;'Inputs and Outputs Part A'!$B$4,H693-E693-'Inputs and Outputs Part A'!$B$4,0)</f>
        <v>0</v>
      </c>
      <c r="J693">
        <f>'Inputs and Outputs Part A'!$B$5*'Data Sheet B'!H693-'Inputs and Outputs Part A'!$B$6*'Data Sheet B'!I693</f>
        <v>3960</v>
      </c>
      <c r="L693" s="6">
        <v>691</v>
      </c>
      <c r="M693" t="s">
        <v>1100</v>
      </c>
      <c r="N693" s="7">
        <v>44427</v>
      </c>
      <c r="O693" s="2" t="s">
        <v>1</v>
      </c>
      <c r="P693" s="2">
        <v>4</v>
      </c>
      <c r="Q693" s="2">
        <v>99</v>
      </c>
      <c r="R693" s="2">
        <v>102</v>
      </c>
      <c r="S693" s="2">
        <f t="shared" si="51"/>
        <v>99</v>
      </c>
      <c r="T693" s="2">
        <f>IF(S693-P693&gt;'Inputs and Outputs Part A'!$B$4,S693-P693-'Inputs and Outputs Part A'!$B$4,0)</f>
        <v>0</v>
      </c>
      <c r="V693" s="6">
        <v>691</v>
      </c>
      <c r="W693" t="s">
        <v>1100</v>
      </c>
      <c r="X693" s="7">
        <v>44427</v>
      </c>
      <c r="Y693" s="2" t="s">
        <v>1</v>
      </c>
      <c r="Z693" s="2">
        <v>4</v>
      </c>
      <c r="AA693" s="2">
        <v>99</v>
      </c>
      <c r="AB693" s="2">
        <v>102</v>
      </c>
      <c r="AC693" s="2">
        <f t="shared" si="52"/>
        <v>99</v>
      </c>
      <c r="AD693" s="2">
        <f>IF(AC693-Z693&gt;'Inputs and Outputs Part A'!$B$4,AC693-Z693-'Inputs and Outputs Part A'!$B$4,0)</f>
        <v>0</v>
      </c>
      <c r="AE693" s="2"/>
      <c r="AF693" t="s">
        <v>1100</v>
      </c>
      <c r="AG693" s="7">
        <v>44427</v>
      </c>
      <c r="AH693" s="2" t="s">
        <v>1</v>
      </c>
      <c r="AI693" s="2">
        <v>4</v>
      </c>
      <c r="AJ693" s="2">
        <v>99</v>
      </c>
      <c r="AK693" s="2">
        <v>102</v>
      </c>
      <c r="AL693" s="2">
        <f t="shared" si="53"/>
        <v>99</v>
      </c>
      <c r="AM693" s="2">
        <f>IF(AL693-AI693&gt;'Inputs and Outputs Part A'!$B$4,AL693-AI693-'Inputs and Outputs Part A'!$B$4,0)</f>
        <v>0</v>
      </c>
      <c r="AN693" s="8"/>
      <c r="AO693" t="s">
        <v>1100</v>
      </c>
      <c r="AP693" s="7">
        <v>44427</v>
      </c>
      <c r="AQ693" s="2" t="s">
        <v>1</v>
      </c>
      <c r="AR693" s="2">
        <v>4</v>
      </c>
      <c r="AS693" s="2">
        <v>99</v>
      </c>
      <c r="AT693" s="2">
        <v>102</v>
      </c>
      <c r="AU693" s="2">
        <f t="shared" si="54"/>
        <v>99</v>
      </c>
      <c r="AV693" s="2">
        <f>IF(AU693-AR693&gt;'Inputs and Outputs Part A'!$B$4,AU693-AR693-'Inputs and Outputs Part A'!$B$4,0)</f>
        <v>0</v>
      </c>
      <c r="AW693" s="2"/>
    </row>
    <row r="694" spans="1:49" x14ac:dyDescent="0.3">
      <c r="A694" s="6">
        <v>692</v>
      </c>
      <c r="B694" t="s">
        <v>1100</v>
      </c>
      <c r="C694" s="7">
        <v>44427</v>
      </c>
      <c r="D694" s="2" t="s">
        <v>3</v>
      </c>
      <c r="E694" s="2">
        <v>3</v>
      </c>
      <c r="F694" s="2">
        <v>95</v>
      </c>
      <c r="G694" s="2">
        <v>101</v>
      </c>
      <c r="H694">
        <f t="shared" si="50"/>
        <v>95</v>
      </c>
      <c r="I694">
        <f>IF(H694-E694&gt;'Inputs and Outputs Part A'!$B$4,H694-E694-'Inputs and Outputs Part A'!$B$4,0)</f>
        <v>0</v>
      </c>
      <c r="J694">
        <f>'Inputs and Outputs Part A'!$B$5*'Data Sheet B'!H694-'Inputs and Outputs Part A'!$B$6*'Data Sheet B'!I694</f>
        <v>3800</v>
      </c>
      <c r="L694" s="6">
        <v>692</v>
      </c>
      <c r="M694" t="s">
        <v>1100</v>
      </c>
      <c r="N694" s="7">
        <v>44427</v>
      </c>
      <c r="O694" s="2" t="s">
        <v>3</v>
      </c>
      <c r="P694" s="2">
        <v>3</v>
      </c>
      <c r="Q694" s="2">
        <v>95</v>
      </c>
      <c r="R694" s="2">
        <v>102</v>
      </c>
      <c r="S694" s="2">
        <f t="shared" si="51"/>
        <v>95</v>
      </c>
      <c r="T694" s="2">
        <f>IF(S694-P694&gt;'Inputs and Outputs Part A'!$B$4,S694-P694-'Inputs and Outputs Part A'!$B$4,0)</f>
        <v>0</v>
      </c>
      <c r="V694" s="6">
        <v>692</v>
      </c>
      <c r="W694" t="s">
        <v>1100</v>
      </c>
      <c r="X694" s="7">
        <v>44427</v>
      </c>
      <c r="Y694" s="2" t="s">
        <v>3</v>
      </c>
      <c r="Z694" s="2">
        <v>3</v>
      </c>
      <c r="AA694" s="2">
        <v>95</v>
      </c>
      <c r="AB694" s="2">
        <v>102</v>
      </c>
      <c r="AC694" s="2">
        <f t="shared" si="52"/>
        <v>95</v>
      </c>
      <c r="AD694" s="2">
        <f>IF(AC694-Z694&gt;'Inputs and Outputs Part A'!$B$4,AC694-Z694-'Inputs and Outputs Part A'!$B$4,0)</f>
        <v>0</v>
      </c>
      <c r="AE694" s="2"/>
      <c r="AF694" t="s">
        <v>1100</v>
      </c>
      <c r="AG694" s="7">
        <v>44427</v>
      </c>
      <c r="AH694" s="2" t="s">
        <v>3</v>
      </c>
      <c r="AI694" s="2">
        <v>3</v>
      </c>
      <c r="AJ694" s="2">
        <v>95</v>
      </c>
      <c r="AK694" s="2">
        <v>102</v>
      </c>
      <c r="AL694" s="2">
        <f t="shared" si="53"/>
        <v>95</v>
      </c>
      <c r="AM694" s="2">
        <f>IF(AL694-AI694&gt;'Inputs and Outputs Part A'!$B$4,AL694-AI694-'Inputs and Outputs Part A'!$B$4,0)</f>
        <v>0</v>
      </c>
      <c r="AN694" s="8"/>
      <c r="AO694" t="s">
        <v>1100</v>
      </c>
      <c r="AP694" s="7">
        <v>44427</v>
      </c>
      <c r="AQ694" s="2" t="s">
        <v>3</v>
      </c>
      <c r="AR694" s="2">
        <v>3</v>
      </c>
      <c r="AS694" s="2">
        <v>95</v>
      </c>
      <c r="AT694" s="2">
        <v>102</v>
      </c>
      <c r="AU694" s="2">
        <f t="shared" si="54"/>
        <v>95</v>
      </c>
      <c r="AV694" s="2">
        <f>IF(AU694-AR694&gt;'Inputs and Outputs Part A'!$B$4,AU694-AR694-'Inputs and Outputs Part A'!$B$4,0)</f>
        <v>0</v>
      </c>
      <c r="AW694" s="2"/>
    </row>
    <row r="695" spans="1:49" x14ac:dyDescent="0.3">
      <c r="A695" s="6">
        <v>693</v>
      </c>
      <c r="B695" t="s">
        <v>1100</v>
      </c>
      <c r="C695" s="7">
        <v>44427</v>
      </c>
      <c r="D695" s="2" t="s">
        <v>2</v>
      </c>
      <c r="E695" s="2">
        <v>0</v>
      </c>
      <c r="F695" s="2">
        <v>104</v>
      </c>
      <c r="G695" s="2">
        <v>101</v>
      </c>
      <c r="H695">
        <f t="shared" si="50"/>
        <v>101</v>
      </c>
      <c r="I695">
        <f>IF(H695-E695&gt;'Inputs and Outputs Part A'!$B$4,H695-E695-'Inputs and Outputs Part A'!$B$4,0)</f>
        <v>1</v>
      </c>
      <c r="J695">
        <f>'Inputs and Outputs Part A'!$B$5*'Data Sheet B'!H695-'Inputs and Outputs Part A'!$B$6*'Data Sheet B'!I695</f>
        <v>3940</v>
      </c>
      <c r="L695" s="6">
        <v>693</v>
      </c>
      <c r="M695" t="s">
        <v>1100</v>
      </c>
      <c r="N695" s="7">
        <v>44427</v>
      </c>
      <c r="O695" s="2" t="s">
        <v>2</v>
      </c>
      <c r="P695" s="2">
        <v>0</v>
      </c>
      <c r="Q695" s="2">
        <v>104</v>
      </c>
      <c r="R695" s="2">
        <v>102</v>
      </c>
      <c r="S695" s="2">
        <f t="shared" si="51"/>
        <v>102</v>
      </c>
      <c r="T695" s="2">
        <f>IF(S695-P695&gt;'Inputs and Outputs Part A'!$B$4,S695-P695-'Inputs and Outputs Part A'!$B$4,0)</f>
        <v>2</v>
      </c>
      <c r="V695" s="6">
        <v>693</v>
      </c>
      <c r="W695" t="s">
        <v>1100</v>
      </c>
      <c r="X695" s="7">
        <v>44427</v>
      </c>
      <c r="Y695" s="2" t="s">
        <v>2</v>
      </c>
      <c r="Z695" s="2">
        <v>0</v>
      </c>
      <c r="AA695" s="2">
        <v>104</v>
      </c>
      <c r="AB695" s="2">
        <v>102</v>
      </c>
      <c r="AC695" s="2">
        <f t="shared" si="52"/>
        <v>102</v>
      </c>
      <c r="AD695" s="2">
        <f>IF(AC695-Z695&gt;'Inputs and Outputs Part A'!$B$4,AC695-Z695-'Inputs and Outputs Part A'!$B$4,0)</f>
        <v>2</v>
      </c>
      <c r="AE695" s="2"/>
      <c r="AF695" t="s">
        <v>1100</v>
      </c>
      <c r="AG695" s="7">
        <v>44427</v>
      </c>
      <c r="AH695" s="2" t="s">
        <v>2</v>
      </c>
      <c r="AI695" s="2">
        <v>0</v>
      </c>
      <c r="AJ695" s="2">
        <v>104</v>
      </c>
      <c r="AK695" s="2">
        <v>102</v>
      </c>
      <c r="AL695" s="2">
        <f t="shared" si="53"/>
        <v>102</v>
      </c>
      <c r="AM695" s="2">
        <f>IF(AL695-AI695&gt;'Inputs and Outputs Part A'!$B$4,AL695-AI695-'Inputs and Outputs Part A'!$B$4,0)</f>
        <v>2</v>
      </c>
      <c r="AN695" s="8"/>
      <c r="AO695" t="s">
        <v>1100</v>
      </c>
      <c r="AP695" s="7">
        <v>44427</v>
      </c>
      <c r="AQ695" s="2" t="s">
        <v>2</v>
      </c>
      <c r="AR695" s="2">
        <v>0</v>
      </c>
      <c r="AS695" s="2">
        <v>104</v>
      </c>
      <c r="AT695" s="2">
        <v>102</v>
      </c>
      <c r="AU695" s="2">
        <f t="shared" si="54"/>
        <v>102</v>
      </c>
      <c r="AV695" s="2">
        <f>IF(AU695-AR695&gt;'Inputs and Outputs Part A'!$B$4,AU695-AR695-'Inputs and Outputs Part A'!$B$4,0)</f>
        <v>2</v>
      </c>
      <c r="AW695" s="2"/>
    </row>
    <row r="696" spans="1:49" x14ac:dyDescent="0.3">
      <c r="A696" s="6">
        <v>694</v>
      </c>
      <c r="B696" t="s">
        <v>1101</v>
      </c>
      <c r="C696" s="7">
        <v>44428</v>
      </c>
      <c r="D696" s="2" t="s">
        <v>1</v>
      </c>
      <c r="E696" s="2">
        <v>3</v>
      </c>
      <c r="F696" s="2">
        <v>98</v>
      </c>
      <c r="G696" s="2">
        <v>101</v>
      </c>
      <c r="H696">
        <f t="shared" si="50"/>
        <v>98</v>
      </c>
      <c r="I696">
        <f>IF(H696-E696&gt;'Inputs and Outputs Part A'!$B$4,H696-E696-'Inputs and Outputs Part A'!$B$4,0)</f>
        <v>0</v>
      </c>
      <c r="J696">
        <f>'Inputs and Outputs Part A'!$B$5*'Data Sheet B'!H696-'Inputs and Outputs Part A'!$B$6*'Data Sheet B'!I696</f>
        <v>3920</v>
      </c>
      <c r="L696" s="6">
        <v>694</v>
      </c>
      <c r="M696" t="s">
        <v>1101</v>
      </c>
      <c r="N696" s="7">
        <v>44428</v>
      </c>
      <c r="O696" s="2" t="s">
        <v>1</v>
      </c>
      <c r="P696" s="2">
        <v>3</v>
      </c>
      <c r="Q696" s="2">
        <v>98</v>
      </c>
      <c r="R696" s="2">
        <v>102</v>
      </c>
      <c r="S696" s="2">
        <f t="shared" si="51"/>
        <v>98</v>
      </c>
      <c r="T696" s="2">
        <f>IF(S696-P696&gt;'Inputs and Outputs Part A'!$B$4,S696-P696-'Inputs and Outputs Part A'!$B$4,0)</f>
        <v>0</v>
      </c>
      <c r="V696" s="6">
        <v>694</v>
      </c>
      <c r="W696" t="s">
        <v>1101</v>
      </c>
      <c r="X696" s="7">
        <v>44428</v>
      </c>
      <c r="Y696" s="2" t="s">
        <v>1</v>
      </c>
      <c r="Z696" s="2">
        <v>3</v>
      </c>
      <c r="AA696" s="2">
        <v>98</v>
      </c>
      <c r="AB696" s="2">
        <v>102</v>
      </c>
      <c r="AC696" s="2">
        <f t="shared" si="52"/>
        <v>98</v>
      </c>
      <c r="AD696" s="2">
        <f>IF(AC696-Z696&gt;'Inputs and Outputs Part A'!$B$4,AC696-Z696-'Inputs and Outputs Part A'!$B$4,0)</f>
        <v>0</v>
      </c>
      <c r="AE696" s="2"/>
      <c r="AF696" t="s">
        <v>1101</v>
      </c>
      <c r="AG696" s="7">
        <v>44428</v>
      </c>
      <c r="AH696" s="2" t="s">
        <v>1</v>
      </c>
      <c r="AI696" s="2">
        <v>3</v>
      </c>
      <c r="AJ696" s="2">
        <v>98</v>
      </c>
      <c r="AK696" s="2">
        <v>102</v>
      </c>
      <c r="AL696" s="2">
        <f t="shared" si="53"/>
        <v>98</v>
      </c>
      <c r="AM696" s="2">
        <f>IF(AL696-AI696&gt;'Inputs and Outputs Part A'!$B$4,AL696-AI696-'Inputs and Outputs Part A'!$B$4,0)</f>
        <v>0</v>
      </c>
      <c r="AN696" s="8"/>
      <c r="AO696" t="s">
        <v>1101</v>
      </c>
      <c r="AP696" s="7">
        <v>44428</v>
      </c>
      <c r="AQ696" s="2" t="s">
        <v>1</v>
      </c>
      <c r="AR696" s="2">
        <v>3</v>
      </c>
      <c r="AS696" s="2">
        <v>98</v>
      </c>
      <c r="AT696" s="2">
        <v>102</v>
      </c>
      <c r="AU696" s="2">
        <f t="shared" si="54"/>
        <v>98</v>
      </c>
      <c r="AV696" s="2">
        <f>IF(AU696-AR696&gt;'Inputs and Outputs Part A'!$B$4,AU696-AR696-'Inputs and Outputs Part A'!$B$4,0)</f>
        <v>0</v>
      </c>
      <c r="AW696" s="2"/>
    </row>
    <row r="697" spans="1:49" x14ac:dyDescent="0.3">
      <c r="A697" s="6">
        <v>695</v>
      </c>
      <c r="B697" t="s">
        <v>1101</v>
      </c>
      <c r="C697" s="7">
        <v>44428</v>
      </c>
      <c r="D697" s="2" t="s">
        <v>3</v>
      </c>
      <c r="E697" s="2">
        <v>0</v>
      </c>
      <c r="F697" s="2">
        <v>116</v>
      </c>
      <c r="G697" s="2">
        <v>101</v>
      </c>
      <c r="H697">
        <f t="shared" si="50"/>
        <v>101</v>
      </c>
      <c r="I697">
        <f>IF(H697-E697&gt;'Inputs and Outputs Part A'!$B$4,H697-E697-'Inputs and Outputs Part A'!$B$4,0)</f>
        <v>1</v>
      </c>
      <c r="J697">
        <f>'Inputs and Outputs Part A'!$B$5*'Data Sheet B'!H697-'Inputs and Outputs Part A'!$B$6*'Data Sheet B'!I697</f>
        <v>3940</v>
      </c>
      <c r="L697" s="6">
        <v>695</v>
      </c>
      <c r="M697" t="s">
        <v>1101</v>
      </c>
      <c r="N697" s="7">
        <v>44428</v>
      </c>
      <c r="O697" s="2" t="s">
        <v>3</v>
      </c>
      <c r="P697" s="2">
        <v>0</v>
      </c>
      <c r="Q697" s="2">
        <v>116</v>
      </c>
      <c r="R697" s="2">
        <v>102</v>
      </c>
      <c r="S697" s="2">
        <f t="shared" si="51"/>
        <v>102</v>
      </c>
      <c r="T697" s="2">
        <f>IF(S697-P697&gt;'Inputs and Outputs Part A'!$B$4,S697-P697-'Inputs and Outputs Part A'!$B$4,0)</f>
        <v>2</v>
      </c>
      <c r="V697" s="6">
        <v>695</v>
      </c>
      <c r="W697" t="s">
        <v>1101</v>
      </c>
      <c r="X697" s="7">
        <v>44428</v>
      </c>
      <c r="Y697" s="2" t="s">
        <v>3</v>
      </c>
      <c r="Z697" s="2">
        <v>0</v>
      </c>
      <c r="AA697" s="2">
        <v>116</v>
      </c>
      <c r="AB697" s="2">
        <v>102</v>
      </c>
      <c r="AC697" s="2">
        <f t="shared" si="52"/>
        <v>102</v>
      </c>
      <c r="AD697" s="2">
        <f>IF(AC697-Z697&gt;'Inputs and Outputs Part A'!$B$4,AC697-Z697-'Inputs and Outputs Part A'!$B$4,0)</f>
        <v>2</v>
      </c>
      <c r="AE697" s="2"/>
      <c r="AF697" t="s">
        <v>1101</v>
      </c>
      <c r="AG697" s="7">
        <v>44428</v>
      </c>
      <c r="AH697" s="2" t="s">
        <v>3</v>
      </c>
      <c r="AI697" s="2">
        <v>0</v>
      </c>
      <c r="AJ697" s="2">
        <v>116</v>
      </c>
      <c r="AK697" s="2">
        <v>102</v>
      </c>
      <c r="AL697" s="2">
        <f t="shared" si="53"/>
        <v>102</v>
      </c>
      <c r="AM697" s="2">
        <f>IF(AL697-AI697&gt;'Inputs and Outputs Part A'!$B$4,AL697-AI697-'Inputs and Outputs Part A'!$B$4,0)</f>
        <v>2</v>
      </c>
      <c r="AN697" s="8"/>
      <c r="AO697" t="s">
        <v>1101</v>
      </c>
      <c r="AP697" s="7">
        <v>44428</v>
      </c>
      <c r="AQ697" s="2" t="s">
        <v>3</v>
      </c>
      <c r="AR697" s="2">
        <v>0</v>
      </c>
      <c r="AS697" s="2">
        <v>116</v>
      </c>
      <c r="AT697" s="2">
        <v>102</v>
      </c>
      <c r="AU697" s="2">
        <f t="shared" si="54"/>
        <v>102</v>
      </c>
      <c r="AV697" s="2">
        <f>IF(AU697-AR697&gt;'Inputs and Outputs Part A'!$B$4,AU697-AR697-'Inputs and Outputs Part A'!$B$4,0)</f>
        <v>2</v>
      </c>
      <c r="AW697" s="2"/>
    </row>
    <row r="698" spans="1:49" x14ac:dyDescent="0.3">
      <c r="A698" s="6">
        <v>696</v>
      </c>
      <c r="B698" t="s">
        <v>1101</v>
      </c>
      <c r="C698" s="7">
        <v>44428</v>
      </c>
      <c r="D698" s="2" t="s">
        <v>2</v>
      </c>
      <c r="E698" s="2">
        <v>2</v>
      </c>
      <c r="F698" s="2">
        <v>104</v>
      </c>
      <c r="G698" s="2">
        <v>101</v>
      </c>
      <c r="H698">
        <f t="shared" si="50"/>
        <v>101</v>
      </c>
      <c r="I698">
        <f>IF(H698-E698&gt;'Inputs and Outputs Part A'!$B$4,H698-E698-'Inputs and Outputs Part A'!$B$4,0)</f>
        <v>0</v>
      </c>
      <c r="J698">
        <f>'Inputs and Outputs Part A'!$B$5*'Data Sheet B'!H698-'Inputs and Outputs Part A'!$B$6*'Data Sheet B'!I698</f>
        <v>4040</v>
      </c>
      <c r="L698" s="6">
        <v>696</v>
      </c>
      <c r="M698" t="s">
        <v>1101</v>
      </c>
      <c r="N698" s="7">
        <v>44428</v>
      </c>
      <c r="O698" s="2" t="s">
        <v>2</v>
      </c>
      <c r="P698" s="2">
        <v>2</v>
      </c>
      <c r="Q698" s="2">
        <v>104</v>
      </c>
      <c r="R698" s="2">
        <v>102</v>
      </c>
      <c r="S698" s="2">
        <f t="shared" si="51"/>
        <v>102</v>
      </c>
      <c r="T698" s="2">
        <f>IF(S698-P698&gt;'Inputs and Outputs Part A'!$B$4,S698-P698-'Inputs and Outputs Part A'!$B$4,0)</f>
        <v>0</v>
      </c>
      <c r="V698" s="6">
        <v>696</v>
      </c>
      <c r="W698" t="s">
        <v>1101</v>
      </c>
      <c r="X698" s="7">
        <v>44428</v>
      </c>
      <c r="Y698" s="2" t="s">
        <v>2</v>
      </c>
      <c r="Z698" s="2">
        <v>2</v>
      </c>
      <c r="AA698" s="2">
        <v>104</v>
      </c>
      <c r="AB698" s="2">
        <v>102</v>
      </c>
      <c r="AC698" s="2">
        <f t="shared" si="52"/>
        <v>102</v>
      </c>
      <c r="AD698" s="2">
        <f>IF(AC698-Z698&gt;'Inputs and Outputs Part A'!$B$4,AC698-Z698-'Inputs and Outputs Part A'!$B$4,0)</f>
        <v>0</v>
      </c>
      <c r="AE698" s="2"/>
      <c r="AF698" t="s">
        <v>1101</v>
      </c>
      <c r="AG698" s="7">
        <v>44428</v>
      </c>
      <c r="AH698" s="2" t="s">
        <v>2</v>
      </c>
      <c r="AI698" s="2">
        <v>2</v>
      </c>
      <c r="AJ698" s="2">
        <v>104</v>
      </c>
      <c r="AK698" s="2">
        <v>102</v>
      </c>
      <c r="AL698" s="2">
        <f t="shared" si="53"/>
        <v>102</v>
      </c>
      <c r="AM698" s="2">
        <f>IF(AL698-AI698&gt;'Inputs and Outputs Part A'!$B$4,AL698-AI698-'Inputs and Outputs Part A'!$B$4,0)</f>
        <v>0</v>
      </c>
      <c r="AN698" s="8"/>
      <c r="AO698" t="s">
        <v>1101</v>
      </c>
      <c r="AP698" s="7">
        <v>44428</v>
      </c>
      <c r="AQ698" s="2" t="s">
        <v>2</v>
      </c>
      <c r="AR698" s="2">
        <v>2</v>
      </c>
      <c r="AS698" s="2">
        <v>104</v>
      </c>
      <c r="AT698" s="2">
        <v>102</v>
      </c>
      <c r="AU698" s="2">
        <f t="shared" si="54"/>
        <v>102</v>
      </c>
      <c r="AV698" s="2">
        <f>IF(AU698-AR698&gt;'Inputs and Outputs Part A'!$B$4,AU698-AR698-'Inputs and Outputs Part A'!$B$4,0)</f>
        <v>0</v>
      </c>
      <c r="AW698" s="2"/>
    </row>
    <row r="699" spans="1:49" x14ac:dyDescent="0.3">
      <c r="A699" s="6">
        <v>697</v>
      </c>
      <c r="B699" t="s">
        <v>1106</v>
      </c>
      <c r="C699" s="7">
        <v>44429</v>
      </c>
      <c r="D699" s="2" t="s">
        <v>1</v>
      </c>
      <c r="E699" s="2">
        <v>4</v>
      </c>
      <c r="F699" s="2">
        <v>107</v>
      </c>
      <c r="G699" s="2">
        <v>101</v>
      </c>
      <c r="H699">
        <f t="shared" si="50"/>
        <v>101</v>
      </c>
      <c r="I699">
        <f>IF(H699-E699&gt;'Inputs and Outputs Part A'!$B$4,H699-E699-'Inputs and Outputs Part A'!$B$4,0)</f>
        <v>0</v>
      </c>
      <c r="J699">
        <f>'Inputs and Outputs Part A'!$B$5*'Data Sheet B'!H699-'Inputs and Outputs Part A'!$B$6*'Data Sheet B'!I699</f>
        <v>4040</v>
      </c>
      <c r="L699" s="6">
        <v>697</v>
      </c>
      <c r="M699" t="s">
        <v>1106</v>
      </c>
      <c r="N699" s="7">
        <v>44429</v>
      </c>
      <c r="O699" s="2" t="s">
        <v>1</v>
      </c>
      <c r="P699" s="2">
        <v>4</v>
      </c>
      <c r="Q699" s="2">
        <v>107</v>
      </c>
      <c r="R699" s="2">
        <v>102</v>
      </c>
      <c r="S699" s="2">
        <f t="shared" si="51"/>
        <v>102</v>
      </c>
      <c r="T699" s="2">
        <f>IF(S699-P699&gt;'Inputs and Outputs Part A'!$B$4,S699-P699-'Inputs and Outputs Part A'!$B$4,0)</f>
        <v>0</v>
      </c>
      <c r="V699" s="6">
        <v>697</v>
      </c>
      <c r="W699" t="s">
        <v>1106</v>
      </c>
      <c r="X699" s="7">
        <v>44429</v>
      </c>
      <c r="Y699" s="2" t="s">
        <v>1</v>
      </c>
      <c r="Z699" s="2">
        <v>4</v>
      </c>
      <c r="AA699" s="2">
        <v>107</v>
      </c>
      <c r="AB699" s="2">
        <v>102</v>
      </c>
      <c r="AC699" s="2">
        <f t="shared" si="52"/>
        <v>102</v>
      </c>
      <c r="AD699" s="2">
        <f>IF(AC699-Z699&gt;'Inputs and Outputs Part A'!$B$4,AC699-Z699-'Inputs and Outputs Part A'!$B$4,0)</f>
        <v>0</v>
      </c>
      <c r="AE699" s="2"/>
      <c r="AF699" t="s">
        <v>1106</v>
      </c>
      <c r="AG699" s="7">
        <v>44429</v>
      </c>
      <c r="AH699" s="2" t="s">
        <v>1</v>
      </c>
      <c r="AI699" s="2">
        <v>4</v>
      </c>
      <c r="AJ699" s="2">
        <v>107</v>
      </c>
      <c r="AK699" s="2">
        <v>102</v>
      </c>
      <c r="AL699" s="2">
        <f t="shared" si="53"/>
        <v>102</v>
      </c>
      <c r="AM699" s="2">
        <f>IF(AL699-AI699&gt;'Inputs and Outputs Part A'!$B$4,AL699-AI699-'Inputs and Outputs Part A'!$B$4,0)</f>
        <v>0</v>
      </c>
      <c r="AN699" s="8"/>
      <c r="AO699" t="s">
        <v>1106</v>
      </c>
      <c r="AP699" s="7">
        <v>44429</v>
      </c>
      <c r="AQ699" s="2" t="s">
        <v>1</v>
      </c>
      <c r="AR699" s="2">
        <v>4</v>
      </c>
      <c r="AS699" s="2">
        <v>107</v>
      </c>
      <c r="AT699" s="2">
        <v>102</v>
      </c>
      <c r="AU699" s="2">
        <f t="shared" si="54"/>
        <v>102</v>
      </c>
      <c r="AV699" s="2">
        <f>IF(AU699-AR699&gt;'Inputs and Outputs Part A'!$B$4,AU699-AR699-'Inputs and Outputs Part A'!$B$4,0)</f>
        <v>0</v>
      </c>
      <c r="AW699" s="2"/>
    </row>
    <row r="700" spans="1:49" x14ac:dyDescent="0.3">
      <c r="A700" s="6">
        <v>698</v>
      </c>
      <c r="B700" t="s">
        <v>1106</v>
      </c>
      <c r="C700" s="7">
        <v>44429</v>
      </c>
      <c r="D700" s="2" t="s">
        <v>3</v>
      </c>
      <c r="E700" s="2">
        <v>2</v>
      </c>
      <c r="F700" s="2">
        <v>114</v>
      </c>
      <c r="G700" s="2">
        <v>101</v>
      </c>
      <c r="H700">
        <f t="shared" si="50"/>
        <v>101</v>
      </c>
      <c r="I700">
        <f>IF(H700-E700&gt;'Inputs and Outputs Part A'!$B$4,H700-E700-'Inputs and Outputs Part A'!$B$4,0)</f>
        <v>0</v>
      </c>
      <c r="J700">
        <f>'Inputs and Outputs Part A'!$B$5*'Data Sheet B'!H700-'Inputs and Outputs Part A'!$B$6*'Data Sheet B'!I700</f>
        <v>4040</v>
      </c>
      <c r="L700" s="6">
        <v>698</v>
      </c>
      <c r="M700" t="s">
        <v>1106</v>
      </c>
      <c r="N700" s="7">
        <v>44429</v>
      </c>
      <c r="O700" s="2" t="s">
        <v>3</v>
      </c>
      <c r="P700" s="2">
        <v>2</v>
      </c>
      <c r="Q700" s="2">
        <v>114</v>
      </c>
      <c r="R700" s="2">
        <v>102</v>
      </c>
      <c r="S700" s="2">
        <f t="shared" si="51"/>
        <v>102</v>
      </c>
      <c r="T700" s="2">
        <f>IF(S700-P700&gt;'Inputs and Outputs Part A'!$B$4,S700-P700-'Inputs and Outputs Part A'!$B$4,0)</f>
        <v>0</v>
      </c>
      <c r="V700" s="6">
        <v>698</v>
      </c>
      <c r="W700" t="s">
        <v>1106</v>
      </c>
      <c r="X700" s="7">
        <v>44429</v>
      </c>
      <c r="Y700" s="2" t="s">
        <v>3</v>
      </c>
      <c r="Z700" s="2">
        <v>2</v>
      </c>
      <c r="AA700" s="2">
        <v>114</v>
      </c>
      <c r="AB700" s="2">
        <v>102</v>
      </c>
      <c r="AC700" s="2">
        <f t="shared" si="52"/>
        <v>102</v>
      </c>
      <c r="AD700" s="2">
        <f>IF(AC700-Z700&gt;'Inputs and Outputs Part A'!$B$4,AC700-Z700-'Inputs and Outputs Part A'!$B$4,0)</f>
        <v>0</v>
      </c>
      <c r="AE700" s="2"/>
      <c r="AF700" t="s">
        <v>1106</v>
      </c>
      <c r="AG700" s="7">
        <v>44429</v>
      </c>
      <c r="AH700" s="2" t="s">
        <v>3</v>
      </c>
      <c r="AI700" s="2">
        <v>2</v>
      </c>
      <c r="AJ700" s="2">
        <v>114</v>
      </c>
      <c r="AK700" s="2">
        <v>102</v>
      </c>
      <c r="AL700" s="2">
        <f t="shared" si="53"/>
        <v>102</v>
      </c>
      <c r="AM700" s="2">
        <f>IF(AL700-AI700&gt;'Inputs and Outputs Part A'!$B$4,AL700-AI700-'Inputs and Outputs Part A'!$B$4,0)</f>
        <v>0</v>
      </c>
      <c r="AN700" s="8"/>
      <c r="AO700" t="s">
        <v>1106</v>
      </c>
      <c r="AP700" s="7">
        <v>44429</v>
      </c>
      <c r="AQ700" s="2" t="s">
        <v>3</v>
      </c>
      <c r="AR700" s="2">
        <v>2</v>
      </c>
      <c r="AS700" s="2">
        <v>114</v>
      </c>
      <c r="AT700" s="2">
        <v>102</v>
      </c>
      <c r="AU700" s="2">
        <f t="shared" si="54"/>
        <v>102</v>
      </c>
      <c r="AV700" s="2">
        <f>IF(AU700-AR700&gt;'Inputs and Outputs Part A'!$B$4,AU700-AR700-'Inputs and Outputs Part A'!$B$4,0)</f>
        <v>0</v>
      </c>
      <c r="AW700" s="2"/>
    </row>
    <row r="701" spans="1:49" x14ac:dyDescent="0.3">
      <c r="A701" s="6">
        <v>699</v>
      </c>
      <c r="B701" t="s">
        <v>1106</v>
      </c>
      <c r="C701" s="7">
        <v>44429</v>
      </c>
      <c r="D701" s="2" t="s">
        <v>2</v>
      </c>
      <c r="E701" s="2">
        <v>1</v>
      </c>
      <c r="F701" s="2">
        <v>106</v>
      </c>
      <c r="G701" s="2">
        <v>101</v>
      </c>
      <c r="H701">
        <f t="shared" si="50"/>
        <v>101</v>
      </c>
      <c r="I701">
        <f>IF(H701-E701&gt;'Inputs and Outputs Part A'!$B$4,H701-E701-'Inputs and Outputs Part A'!$B$4,0)</f>
        <v>0</v>
      </c>
      <c r="J701">
        <f>'Inputs and Outputs Part A'!$B$5*'Data Sheet B'!H701-'Inputs and Outputs Part A'!$B$6*'Data Sheet B'!I701</f>
        <v>4040</v>
      </c>
      <c r="L701" s="6">
        <v>699</v>
      </c>
      <c r="M701" t="s">
        <v>1106</v>
      </c>
      <c r="N701" s="7">
        <v>44429</v>
      </c>
      <c r="O701" s="2" t="s">
        <v>2</v>
      </c>
      <c r="P701" s="2">
        <v>1</v>
      </c>
      <c r="Q701" s="2">
        <v>106</v>
      </c>
      <c r="R701" s="2">
        <v>102</v>
      </c>
      <c r="S701" s="2">
        <f t="shared" si="51"/>
        <v>102</v>
      </c>
      <c r="T701" s="2">
        <f>IF(S701-P701&gt;'Inputs and Outputs Part A'!$B$4,S701-P701-'Inputs and Outputs Part A'!$B$4,0)</f>
        <v>1</v>
      </c>
      <c r="V701" s="6">
        <v>699</v>
      </c>
      <c r="W701" t="s">
        <v>1106</v>
      </c>
      <c r="X701" s="7">
        <v>44429</v>
      </c>
      <c r="Y701" s="2" t="s">
        <v>2</v>
      </c>
      <c r="Z701" s="2">
        <v>1</v>
      </c>
      <c r="AA701" s="2">
        <v>106</v>
      </c>
      <c r="AB701" s="2">
        <v>102</v>
      </c>
      <c r="AC701" s="2">
        <f t="shared" si="52"/>
        <v>102</v>
      </c>
      <c r="AD701" s="2">
        <f>IF(AC701-Z701&gt;'Inputs and Outputs Part A'!$B$4,AC701-Z701-'Inputs and Outputs Part A'!$B$4,0)</f>
        <v>1</v>
      </c>
      <c r="AE701" s="2"/>
      <c r="AF701" t="s">
        <v>1106</v>
      </c>
      <c r="AG701" s="7">
        <v>44429</v>
      </c>
      <c r="AH701" s="2" t="s">
        <v>2</v>
      </c>
      <c r="AI701" s="2">
        <v>1</v>
      </c>
      <c r="AJ701" s="2">
        <v>106</v>
      </c>
      <c r="AK701" s="2">
        <v>102</v>
      </c>
      <c r="AL701" s="2">
        <f t="shared" si="53"/>
        <v>102</v>
      </c>
      <c r="AM701" s="2">
        <f>IF(AL701-AI701&gt;'Inputs and Outputs Part A'!$B$4,AL701-AI701-'Inputs and Outputs Part A'!$B$4,0)</f>
        <v>1</v>
      </c>
      <c r="AN701" s="8"/>
      <c r="AO701" t="s">
        <v>1106</v>
      </c>
      <c r="AP701" s="7">
        <v>44429</v>
      </c>
      <c r="AQ701" s="2" t="s">
        <v>2</v>
      </c>
      <c r="AR701" s="2">
        <v>1</v>
      </c>
      <c r="AS701" s="2">
        <v>106</v>
      </c>
      <c r="AT701" s="2">
        <v>102</v>
      </c>
      <c r="AU701" s="2">
        <f t="shared" si="54"/>
        <v>102</v>
      </c>
      <c r="AV701" s="2">
        <f>IF(AU701-AR701&gt;'Inputs and Outputs Part A'!$B$4,AU701-AR701-'Inputs and Outputs Part A'!$B$4,0)</f>
        <v>1</v>
      </c>
      <c r="AW701" s="2"/>
    </row>
    <row r="702" spans="1:49" x14ac:dyDescent="0.3">
      <c r="A702" s="6">
        <v>700</v>
      </c>
      <c r="B702" t="s">
        <v>1105</v>
      </c>
      <c r="C702" s="7">
        <v>44430</v>
      </c>
      <c r="D702" s="2" t="s">
        <v>1</v>
      </c>
      <c r="E702" s="2">
        <v>6</v>
      </c>
      <c r="F702" s="2">
        <v>104</v>
      </c>
      <c r="G702" s="2">
        <v>101</v>
      </c>
      <c r="H702">
        <f t="shared" si="50"/>
        <v>101</v>
      </c>
      <c r="I702">
        <f>IF(H702-E702&gt;'Inputs and Outputs Part A'!$B$4,H702-E702-'Inputs and Outputs Part A'!$B$4,0)</f>
        <v>0</v>
      </c>
      <c r="J702">
        <f>'Inputs and Outputs Part A'!$B$5*'Data Sheet B'!H702-'Inputs and Outputs Part A'!$B$6*'Data Sheet B'!I702</f>
        <v>4040</v>
      </c>
      <c r="L702" s="6">
        <v>700</v>
      </c>
      <c r="M702" t="s">
        <v>1105</v>
      </c>
      <c r="N702" s="7">
        <v>44430</v>
      </c>
      <c r="O702" s="2" t="s">
        <v>1</v>
      </c>
      <c r="P702" s="2">
        <v>6</v>
      </c>
      <c r="Q702" s="2">
        <v>104</v>
      </c>
      <c r="R702" s="2">
        <v>102</v>
      </c>
      <c r="S702" s="2">
        <f t="shared" si="51"/>
        <v>102</v>
      </c>
      <c r="T702" s="2">
        <f>IF(S702-P702&gt;'Inputs and Outputs Part A'!$B$4,S702-P702-'Inputs and Outputs Part A'!$B$4,0)</f>
        <v>0</v>
      </c>
      <c r="V702" s="6">
        <v>700</v>
      </c>
      <c r="W702" t="s">
        <v>1105</v>
      </c>
      <c r="X702" s="7">
        <v>44430</v>
      </c>
      <c r="Y702" s="2" t="s">
        <v>1</v>
      </c>
      <c r="Z702" s="2">
        <v>6</v>
      </c>
      <c r="AA702" s="2">
        <v>104</v>
      </c>
      <c r="AB702" s="2">
        <v>102</v>
      </c>
      <c r="AC702" s="2">
        <f t="shared" si="52"/>
        <v>102</v>
      </c>
      <c r="AD702" s="2">
        <f>IF(AC702-Z702&gt;'Inputs and Outputs Part A'!$B$4,AC702-Z702-'Inputs and Outputs Part A'!$B$4,0)</f>
        <v>0</v>
      </c>
      <c r="AE702" s="2"/>
      <c r="AF702" t="s">
        <v>1105</v>
      </c>
      <c r="AG702" s="7">
        <v>44430</v>
      </c>
      <c r="AH702" s="2" t="s">
        <v>1</v>
      </c>
      <c r="AI702" s="2">
        <v>6</v>
      </c>
      <c r="AJ702" s="2">
        <v>104</v>
      </c>
      <c r="AK702" s="2">
        <v>102</v>
      </c>
      <c r="AL702" s="2">
        <f t="shared" si="53"/>
        <v>102</v>
      </c>
      <c r="AM702" s="2">
        <f>IF(AL702-AI702&gt;'Inputs and Outputs Part A'!$B$4,AL702-AI702-'Inputs and Outputs Part A'!$B$4,0)</f>
        <v>0</v>
      </c>
      <c r="AN702" s="8"/>
      <c r="AO702" t="s">
        <v>1105</v>
      </c>
      <c r="AP702" s="7">
        <v>44430</v>
      </c>
      <c r="AQ702" s="2" t="s">
        <v>1</v>
      </c>
      <c r="AR702" s="2">
        <v>6</v>
      </c>
      <c r="AS702" s="2">
        <v>104</v>
      </c>
      <c r="AT702" s="2">
        <v>102</v>
      </c>
      <c r="AU702" s="2">
        <f t="shared" si="54"/>
        <v>102</v>
      </c>
      <c r="AV702" s="2">
        <f>IF(AU702-AR702&gt;'Inputs and Outputs Part A'!$B$4,AU702-AR702-'Inputs and Outputs Part A'!$B$4,0)</f>
        <v>0</v>
      </c>
      <c r="AW702" s="2"/>
    </row>
    <row r="703" spans="1:49" x14ac:dyDescent="0.3">
      <c r="A703" s="6">
        <v>701</v>
      </c>
      <c r="B703" t="s">
        <v>1105</v>
      </c>
      <c r="C703" s="7">
        <v>44430</v>
      </c>
      <c r="D703" s="2" t="s">
        <v>3</v>
      </c>
      <c r="E703" s="2">
        <v>4</v>
      </c>
      <c r="F703" s="2">
        <v>104</v>
      </c>
      <c r="G703" s="2">
        <v>101</v>
      </c>
      <c r="H703">
        <f t="shared" si="50"/>
        <v>101</v>
      </c>
      <c r="I703">
        <f>IF(H703-E703&gt;'Inputs and Outputs Part A'!$B$4,H703-E703-'Inputs and Outputs Part A'!$B$4,0)</f>
        <v>0</v>
      </c>
      <c r="J703">
        <f>'Inputs and Outputs Part A'!$B$5*'Data Sheet B'!H703-'Inputs and Outputs Part A'!$B$6*'Data Sheet B'!I703</f>
        <v>4040</v>
      </c>
      <c r="L703" s="6">
        <v>701</v>
      </c>
      <c r="M703" t="s">
        <v>1105</v>
      </c>
      <c r="N703" s="7">
        <v>44430</v>
      </c>
      <c r="O703" s="2" t="s">
        <v>3</v>
      </c>
      <c r="P703" s="2">
        <v>4</v>
      </c>
      <c r="Q703" s="2">
        <v>104</v>
      </c>
      <c r="R703" s="2">
        <v>102</v>
      </c>
      <c r="S703" s="2">
        <f t="shared" si="51"/>
        <v>102</v>
      </c>
      <c r="T703" s="2">
        <f>IF(S703-P703&gt;'Inputs and Outputs Part A'!$B$4,S703-P703-'Inputs and Outputs Part A'!$B$4,0)</f>
        <v>0</v>
      </c>
      <c r="V703" s="6">
        <v>701</v>
      </c>
      <c r="W703" t="s">
        <v>1105</v>
      </c>
      <c r="X703" s="7">
        <v>44430</v>
      </c>
      <c r="Y703" s="2" t="s">
        <v>3</v>
      </c>
      <c r="Z703" s="2">
        <v>4</v>
      </c>
      <c r="AA703" s="2">
        <v>104</v>
      </c>
      <c r="AB703" s="2">
        <v>102</v>
      </c>
      <c r="AC703" s="2">
        <f t="shared" si="52"/>
        <v>102</v>
      </c>
      <c r="AD703" s="2">
        <f>IF(AC703-Z703&gt;'Inputs and Outputs Part A'!$B$4,AC703-Z703-'Inputs and Outputs Part A'!$B$4,0)</f>
        <v>0</v>
      </c>
      <c r="AE703" s="2"/>
      <c r="AF703" t="s">
        <v>1105</v>
      </c>
      <c r="AG703" s="7">
        <v>44430</v>
      </c>
      <c r="AH703" s="2" t="s">
        <v>3</v>
      </c>
      <c r="AI703" s="2">
        <v>4</v>
      </c>
      <c r="AJ703" s="2">
        <v>104</v>
      </c>
      <c r="AK703" s="2">
        <v>102</v>
      </c>
      <c r="AL703" s="2">
        <f t="shared" si="53"/>
        <v>102</v>
      </c>
      <c r="AM703" s="2">
        <f>IF(AL703-AI703&gt;'Inputs and Outputs Part A'!$B$4,AL703-AI703-'Inputs and Outputs Part A'!$B$4,0)</f>
        <v>0</v>
      </c>
      <c r="AN703" s="8"/>
      <c r="AO703" t="s">
        <v>1105</v>
      </c>
      <c r="AP703" s="7">
        <v>44430</v>
      </c>
      <c r="AQ703" s="2" t="s">
        <v>3</v>
      </c>
      <c r="AR703" s="2">
        <v>4</v>
      </c>
      <c r="AS703" s="2">
        <v>104</v>
      </c>
      <c r="AT703" s="2">
        <v>102</v>
      </c>
      <c r="AU703" s="2">
        <f t="shared" si="54"/>
        <v>102</v>
      </c>
      <c r="AV703" s="2">
        <f>IF(AU703-AR703&gt;'Inputs and Outputs Part A'!$B$4,AU703-AR703-'Inputs and Outputs Part A'!$B$4,0)</f>
        <v>0</v>
      </c>
      <c r="AW703" s="2"/>
    </row>
    <row r="704" spans="1:49" x14ac:dyDescent="0.3">
      <c r="A704" s="6">
        <v>702</v>
      </c>
      <c r="B704" t="s">
        <v>1105</v>
      </c>
      <c r="C704" s="7">
        <v>44430</v>
      </c>
      <c r="D704" s="2" t="s">
        <v>2</v>
      </c>
      <c r="E704" s="2">
        <v>4</v>
      </c>
      <c r="F704" s="2">
        <v>109</v>
      </c>
      <c r="G704" s="2">
        <v>101</v>
      </c>
      <c r="H704">
        <f t="shared" si="50"/>
        <v>101</v>
      </c>
      <c r="I704">
        <f>IF(H704-E704&gt;'Inputs and Outputs Part A'!$B$4,H704-E704-'Inputs and Outputs Part A'!$B$4,0)</f>
        <v>0</v>
      </c>
      <c r="J704">
        <f>'Inputs and Outputs Part A'!$B$5*'Data Sheet B'!H704-'Inputs and Outputs Part A'!$B$6*'Data Sheet B'!I704</f>
        <v>4040</v>
      </c>
      <c r="L704" s="6">
        <v>702</v>
      </c>
      <c r="M704" t="s">
        <v>1105</v>
      </c>
      <c r="N704" s="7">
        <v>44430</v>
      </c>
      <c r="O704" s="2" t="s">
        <v>2</v>
      </c>
      <c r="P704" s="2">
        <v>4</v>
      </c>
      <c r="Q704" s="2">
        <v>109</v>
      </c>
      <c r="R704" s="2">
        <v>102</v>
      </c>
      <c r="S704" s="2">
        <f t="shared" si="51"/>
        <v>102</v>
      </c>
      <c r="T704" s="2">
        <f>IF(S704-P704&gt;'Inputs and Outputs Part A'!$B$4,S704-P704-'Inputs and Outputs Part A'!$B$4,0)</f>
        <v>0</v>
      </c>
      <c r="V704" s="6">
        <v>702</v>
      </c>
      <c r="W704" t="s">
        <v>1105</v>
      </c>
      <c r="X704" s="7">
        <v>44430</v>
      </c>
      <c r="Y704" s="2" t="s">
        <v>2</v>
      </c>
      <c r="Z704" s="2">
        <v>4</v>
      </c>
      <c r="AA704" s="2">
        <v>109</v>
      </c>
      <c r="AB704" s="2">
        <v>102</v>
      </c>
      <c r="AC704" s="2">
        <f t="shared" si="52"/>
        <v>102</v>
      </c>
      <c r="AD704" s="2">
        <f>IF(AC704-Z704&gt;'Inputs and Outputs Part A'!$B$4,AC704-Z704-'Inputs and Outputs Part A'!$B$4,0)</f>
        <v>0</v>
      </c>
      <c r="AE704" s="2"/>
      <c r="AF704" t="s">
        <v>1105</v>
      </c>
      <c r="AG704" s="7">
        <v>44430</v>
      </c>
      <c r="AH704" s="2" t="s">
        <v>2</v>
      </c>
      <c r="AI704" s="2">
        <v>4</v>
      </c>
      <c r="AJ704" s="2">
        <v>109</v>
      </c>
      <c r="AK704" s="2">
        <v>102</v>
      </c>
      <c r="AL704" s="2">
        <f t="shared" si="53"/>
        <v>102</v>
      </c>
      <c r="AM704" s="2">
        <f>IF(AL704-AI704&gt;'Inputs and Outputs Part A'!$B$4,AL704-AI704-'Inputs and Outputs Part A'!$B$4,0)</f>
        <v>0</v>
      </c>
      <c r="AN704" s="8"/>
      <c r="AO704" t="s">
        <v>1105</v>
      </c>
      <c r="AP704" s="7">
        <v>44430</v>
      </c>
      <c r="AQ704" s="2" t="s">
        <v>2</v>
      </c>
      <c r="AR704" s="2">
        <v>4</v>
      </c>
      <c r="AS704" s="2">
        <v>109</v>
      </c>
      <c r="AT704" s="2">
        <v>102</v>
      </c>
      <c r="AU704" s="2">
        <f t="shared" si="54"/>
        <v>102</v>
      </c>
      <c r="AV704" s="2">
        <f>IF(AU704-AR704&gt;'Inputs and Outputs Part A'!$B$4,AU704-AR704-'Inputs and Outputs Part A'!$B$4,0)</f>
        <v>0</v>
      </c>
      <c r="AW704" s="2"/>
    </row>
    <row r="705" spans="1:49" x14ac:dyDescent="0.3">
      <c r="A705" s="6">
        <v>703</v>
      </c>
      <c r="B705" t="s">
        <v>1104</v>
      </c>
      <c r="C705" s="7">
        <v>44431</v>
      </c>
      <c r="D705" s="2" t="s">
        <v>1</v>
      </c>
      <c r="E705" s="2">
        <v>1</v>
      </c>
      <c r="F705" s="2">
        <v>99</v>
      </c>
      <c r="G705" s="2">
        <v>101</v>
      </c>
      <c r="H705">
        <f t="shared" si="50"/>
        <v>99</v>
      </c>
      <c r="I705">
        <f>IF(H705-E705&gt;'Inputs and Outputs Part A'!$B$4,H705-E705-'Inputs and Outputs Part A'!$B$4,0)</f>
        <v>0</v>
      </c>
      <c r="J705">
        <f>'Inputs and Outputs Part A'!$B$5*'Data Sheet B'!H705-'Inputs and Outputs Part A'!$B$6*'Data Sheet B'!I705</f>
        <v>3960</v>
      </c>
      <c r="L705" s="6">
        <v>703</v>
      </c>
      <c r="M705" t="s">
        <v>1104</v>
      </c>
      <c r="N705" s="7">
        <v>44431</v>
      </c>
      <c r="O705" s="2" t="s">
        <v>1</v>
      </c>
      <c r="P705" s="2">
        <v>1</v>
      </c>
      <c r="Q705" s="2">
        <v>99</v>
      </c>
      <c r="R705" s="2">
        <v>102</v>
      </c>
      <c r="S705" s="2">
        <f t="shared" si="51"/>
        <v>99</v>
      </c>
      <c r="T705" s="2">
        <f>IF(S705-P705&gt;'Inputs and Outputs Part A'!$B$4,S705-P705-'Inputs and Outputs Part A'!$B$4,0)</f>
        <v>0</v>
      </c>
      <c r="V705" s="6">
        <v>703</v>
      </c>
      <c r="W705" t="s">
        <v>1104</v>
      </c>
      <c r="X705" s="7">
        <v>44431</v>
      </c>
      <c r="Y705" s="2" t="s">
        <v>1</v>
      </c>
      <c r="Z705" s="2">
        <v>1</v>
      </c>
      <c r="AA705" s="2">
        <v>99</v>
      </c>
      <c r="AB705" s="2">
        <v>102</v>
      </c>
      <c r="AC705" s="2">
        <f t="shared" si="52"/>
        <v>99</v>
      </c>
      <c r="AD705" s="2">
        <f>IF(AC705-Z705&gt;'Inputs and Outputs Part A'!$B$4,AC705-Z705-'Inputs and Outputs Part A'!$B$4,0)</f>
        <v>0</v>
      </c>
      <c r="AE705" s="2"/>
      <c r="AF705" t="s">
        <v>1104</v>
      </c>
      <c r="AG705" s="7">
        <v>44431</v>
      </c>
      <c r="AH705" s="2" t="s">
        <v>1</v>
      </c>
      <c r="AI705" s="2">
        <v>1</v>
      </c>
      <c r="AJ705" s="2">
        <v>99</v>
      </c>
      <c r="AK705" s="2">
        <v>102</v>
      </c>
      <c r="AL705" s="2">
        <f t="shared" si="53"/>
        <v>99</v>
      </c>
      <c r="AM705" s="2">
        <f>IF(AL705-AI705&gt;'Inputs and Outputs Part A'!$B$4,AL705-AI705-'Inputs and Outputs Part A'!$B$4,0)</f>
        <v>0</v>
      </c>
      <c r="AN705" s="8"/>
      <c r="AO705" t="s">
        <v>1104</v>
      </c>
      <c r="AP705" s="7">
        <v>44431</v>
      </c>
      <c r="AQ705" s="2" t="s">
        <v>1</v>
      </c>
      <c r="AR705" s="2">
        <v>1</v>
      </c>
      <c r="AS705" s="2">
        <v>99</v>
      </c>
      <c r="AT705" s="2">
        <v>102</v>
      </c>
      <c r="AU705" s="2">
        <f t="shared" si="54"/>
        <v>99</v>
      </c>
      <c r="AV705" s="2">
        <f>IF(AU705-AR705&gt;'Inputs and Outputs Part A'!$B$4,AU705-AR705-'Inputs and Outputs Part A'!$B$4,0)</f>
        <v>0</v>
      </c>
      <c r="AW705" s="2"/>
    </row>
    <row r="706" spans="1:49" x14ac:dyDescent="0.3">
      <c r="A706" s="6">
        <v>704</v>
      </c>
      <c r="B706" t="s">
        <v>1104</v>
      </c>
      <c r="C706" s="7">
        <v>44431</v>
      </c>
      <c r="D706" s="2" t="s">
        <v>3</v>
      </c>
      <c r="E706" s="2">
        <v>3</v>
      </c>
      <c r="F706" s="2">
        <v>105</v>
      </c>
      <c r="G706" s="2">
        <v>101</v>
      </c>
      <c r="H706">
        <f t="shared" si="50"/>
        <v>101</v>
      </c>
      <c r="I706">
        <f>IF(H706-E706&gt;'Inputs and Outputs Part A'!$B$4,H706-E706-'Inputs and Outputs Part A'!$B$4,0)</f>
        <v>0</v>
      </c>
      <c r="J706">
        <f>'Inputs and Outputs Part A'!$B$5*'Data Sheet B'!H706-'Inputs and Outputs Part A'!$B$6*'Data Sheet B'!I706</f>
        <v>4040</v>
      </c>
      <c r="L706" s="6">
        <v>704</v>
      </c>
      <c r="M706" t="s">
        <v>1104</v>
      </c>
      <c r="N706" s="7">
        <v>44431</v>
      </c>
      <c r="O706" s="2" t="s">
        <v>3</v>
      </c>
      <c r="P706" s="2">
        <v>3</v>
      </c>
      <c r="Q706" s="2">
        <v>105</v>
      </c>
      <c r="R706" s="2">
        <v>102</v>
      </c>
      <c r="S706" s="2">
        <f t="shared" si="51"/>
        <v>102</v>
      </c>
      <c r="T706" s="2">
        <f>IF(S706-P706&gt;'Inputs and Outputs Part A'!$B$4,S706-P706-'Inputs and Outputs Part A'!$B$4,0)</f>
        <v>0</v>
      </c>
      <c r="V706" s="6">
        <v>704</v>
      </c>
      <c r="W706" t="s">
        <v>1104</v>
      </c>
      <c r="X706" s="7">
        <v>44431</v>
      </c>
      <c r="Y706" s="2" t="s">
        <v>3</v>
      </c>
      <c r="Z706" s="2">
        <v>3</v>
      </c>
      <c r="AA706" s="2">
        <v>105</v>
      </c>
      <c r="AB706" s="2">
        <v>102</v>
      </c>
      <c r="AC706" s="2">
        <f t="shared" si="52"/>
        <v>102</v>
      </c>
      <c r="AD706" s="2">
        <f>IF(AC706-Z706&gt;'Inputs and Outputs Part A'!$B$4,AC706-Z706-'Inputs and Outputs Part A'!$B$4,0)</f>
        <v>0</v>
      </c>
      <c r="AE706" s="2"/>
      <c r="AF706" t="s">
        <v>1104</v>
      </c>
      <c r="AG706" s="7">
        <v>44431</v>
      </c>
      <c r="AH706" s="2" t="s">
        <v>3</v>
      </c>
      <c r="AI706" s="2">
        <v>3</v>
      </c>
      <c r="AJ706" s="2">
        <v>105</v>
      </c>
      <c r="AK706" s="2">
        <v>102</v>
      </c>
      <c r="AL706" s="2">
        <f t="shared" si="53"/>
        <v>102</v>
      </c>
      <c r="AM706" s="2">
        <f>IF(AL706-AI706&gt;'Inputs and Outputs Part A'!$B$4,AL706-AI706-'Inputs and Outputs Part A'!$B$4,0)</f>
        <v>0</v>
      </c>
      <c r="AN706" s="8"/>
      <c r="AO706" t="s">
        <v>1104</v>
      </c>
      <c r="AP706" s="7">
        <v>44431</v>
      </c>
      <c r="AQ706" s="2" t="s">
        <v>3</v>
      </c>
      <c r="AR706" s="2">
        <v>3</v>
      </c>
      <c r="AS706" s="2">
        <v>105</v>
      </c>
      <c r="AT706" s="2">
        <v>102</v>
      </c>
      <c r="AU706" s="2">
        <f t="shared" si="54"/>
        <v>102</v>
      </c>
      <c r="AV706" s="2">
        <f>IF(AU706-AR706&gt;'Inputs and Outputs Part A'!$B$4,AU706-AR706-'Inputs and Outputs Part A'!$B$4,0)</f>
        <v>0</v>
      </c>
      <c r="AW706" s="2"/>
    </row>
    <row r="707" spans="1:49" x14ac:dyDescent="0.3">
      <c r="A707" s="6">
        <v>705</v>
      </c>
      <c r="B707" t="s">
        <v>1104</v>
      </c>
      <c r="C707" s="7">
        <v>44431</v>
      </c>
      <c r="D707" s="2" t="s">
        <v>2</v>
      </c>
      <c r="E707" s="2">
        <v>2</v>
      </c>
      <c r="F707" s="2">
        <v>102</v>
      </c>
      <c r="G707" s="2">
        <v>101</v>
      </c>
      <c r="H707">
        <f t="shared" si="50"/>
        <v>101</v>
      </c>
      <c r="I707">
        <f>IF(H707-E707&gt;'Inputs and Outputs Part A'!$B$4,H707-E707-'Inputs and Outputs Part A'!$B$4,0)</f>
        <v>0</v>
      </c>
      <c r="J707">
        <f>'Inputs and Outputs Part A'!$B$5*'Data Sheet B'!H707-'Inputs and Outputs Part A'!$B$6*'Data Sheet B'!I707</f>
        <v>4040</v>
      </c>
      <c r="L707" s="6">
        <v>705</v>
      </c>
      <c r="M707" t="s">
        <v>1104</v>
      </c>
      <c r="N707" s="7">
        <v>44431</v>
      </c>
      <c r="O707" s="2" t="s">
        <v>2</v>
      </c>
      <c r="P707" s="2">
        <v>2</v>
      </c>
      <c r="Q707" s="2">
        <v>102</v>
      </c>
      <c r="R707" s="2">
        <v>102</v>
      </c>
      <c r="S707" s="2">
        <f t="shared" si="51"/>
        <v>102</v>
      </c>
      <c r="T707" s="2">
        <f>IF(S707-P707&gt;'Inputs and Outputs Part A'!$B$4,S707-P707-'Inputs and Outputs Part A'!$B$4,0)</f>
        <v>0</v>
      </c>
      <c r="V707" s="6">
        <v>705</v>
      </c>
      <c r="W707" t="s">
        <v>1104</v>
      </c>
      <c r="X707" s="7">
        <v>44431</v>
      </c>
      <c r="Y707" s="2" t="s">
        <v>2</v>
      </c>
      <c r="Z707" s="2">
        <v>2</v>
      </c>
      <c r="AA707" s="2">
        <v>102</v>
      </c>
      <c r="AB707" s="2">
        <v>102</v>
      </c>
      <c r="AC707" s="2">
        <f t="shared" si="52"/>
        <v>102</v>
      </c>
      <c r="AD707" s="2">
        <f>IF(AC707-Z707&gt;'Inputs and Outputs Part A'!$B$4,AC707-Z707-'Inputs and Outputs Part A'!$B$4,0)</f>
        <v>0</v>
      </c>
      <c r="AE707" s="2"/>
      <c r="AF707" t="s">
        <v>1104</v>
      </c>
      <c r="AG707" s="7">
        <v>44431</v>
      </c>
      <c r="AH707" s="2" t="s">
        <v>2</v>
      </c>
      <c r="AI707" s="2">
        <v>2</v>
      </c>
      <c r="AJ707" s="2">
        <v>102</v>
      </c>
      <c r="AK707" s="2">
        <v>102</v>
      </c>
      <c r="AL707" s="2">
        <f t="shared" si="53"/>
        <v>102</v>
      </c>
      <c r="AM707" s="2">
        <f>IF(AL707-AI707&gt;'Inputs and Outputs Part A'!$B$4,AL707-AI707-'Inputs and Outputs Part A'!$B$4,0)</f>
        <v>0</v>
      </c>
      <c r="AN707" s="8"/>
      <c r="AO707" t="s">
        <v>1104</v>
      </c>
      <c r="AP707" s="7">
        <v>44431</v>
      </c>
      <c r="AQ707" s="2" t="s">
        <v>2</v>
      </c>
      <c r="AR707" s="2">
        <v>2</v>
      </c>
      <c r="AS707" s="2">
        <v>102</v>
      </c>
      <c r="AT707" s="2">
        <v>102</v>
      </c>
      <c r="AU707" s="2">
        <f t="shared" si="54"/>
        <v>102</v>
      </c>
      <c r="AV707" s="2">
        <f>IF(AU707-AR707&gt;'Inputs and Outputs Part A'!$B$4,AU707-AR707-'Inputs and Outputs Part A'!$B$4,0)</f>
        <v>0</v>
      </c>
      <c r="AW707" s="2"/>
    </row>
    <row r="708" spans="1:49" x14ac:dyDescent="0.3">
      <c r="A708" s="6">
        <v>706</v>
      </c>
      <c r="B708" t="s">
        <v>1103</v>
      </c>
      <c r="C708" s="7">
        <v>44432</v>
      </c>
      <c r="D708" s="2" t="s">
        <v>1</v>
      </c>
      <c r="E708" s="2">
        <v>2</v>
      </c>
      <c r="F708" s="2">
        <v>98</v>
      </c>
      <c r="G708" s="2">
        <v>101</v>
      </c>
      <c r="H708">
        <f t="shared" ref="H708:H771" si="55">MIN(F708:G708)</f>
        <v>98</v>
      </c>
      <c r="I708">
        <f>IF(H708-E708&gt;'Inputs and Outputs Part A'!$B$4,H708-E708-'Inputs and Outputs Part A'!$B$4,0)</f>
        <v>0</v>
      </c>
      <c r="J708">
        <f>'Inputs and Outputs Part A'!$B$5*'Data Sheet B'!H708-'Inputs and Outputs Part A'!$B$6*'Data Sheet B'!I708</f>
        <v>3920</v>
      </c>
      <c r="L708" s="6">
        <v>706</v>
      </c>
      <c r="M708" t="s">
        <v>1103</v>
      </c>
      <c r="N708" s="7">
        <v>44432</v>
      </c>
      <c r="O708" s="2" t="s">
        <v>1</v>
      </c>
      <c r="P708" s="2">
        <v>2</v>
      </c>
      <c r="Q708" s="2">
        <v>98</v>
      </c>
      <c r="R708" s="2">
        <v>102</v>
      </c>
      <c r="S708" s="2">
        <f t="shared" ref="S708:S771" si="56">MIN(R708,Q708)</f>
        <v>98</v>
      </c>
      <c r="T708" s="2">
        <f>IF(S708-P708&gt;'Inputs and Outputs Part A'!$B$4,S708-P708-'Inputs and Outputs Part A'!$B$4,0)</f>
        <v>0</v>
      </c>
      <c r="V708" s="6">
        <v>706</v>
      </c>
      <c r="W708" t="s">
        <v>1103</v>
      </c>
      <c r="X708" s="7">
        <v>44432</v>
      </c>
      <c r="Y708" s="2" t="s">
        <v>1</v>
      </c>
      <c r="Z708" s="2">
        <v>2</v>
      </c>
      <c r="AA708" s="2">
        <v>98</v>
      </c>
      <c r="AB708" s="2">
        <v>102</v>
      </c>
      <c r="AC708" s="2">
        <f t="shared" ref="AC708:AC771" si="57">MIN(AB708,AA708)</f>
        <v>98</v>
      </c>
      <c r="AD708" s="2">
        <f>IF(AC708-Z708&gt;'Inputs and Outputs Part A'!$B$4,AC708-Z708-'Inputs and Outputs Part A'!$B$4,0)</f>
        <v>0</v>
      </c>
      <c r="AE708" s="2"/>
      <c r="AF708" t="s">
        <v>1103</v>
      </c>
      <c r="AG708" s="7">
        <v>44432</v>
      </c>
      <c r="AH708" s="2" t="s">
        <v>1</v>
      </c>
      <c r="AI708" s="2">
        <v>2</v>
      </c>
      <c r="AJ708" s="2">
        <v>98</v>
      </c>
      <c r="AK708" s="2">
        <v>102</v>
      </c>
      <c r="AL708" s="2">
        <f t="shared" si="53"/>
        <v>98</v>
      </c>
      <c r="AM708" s="2">
        <f>IF(AL708-AI708&gt;'Inputs and Outputs Part A'!$B$4,AL708-AI708-'Inputs and Outputs Part A'!$B$4,0)</f>
        <v>0</v>
      </c>
      <c r="AN708" s="8"/>
      <c r="AO708" t="s">
        <v>1103</v>
      </c>
      <c r="AP708" s="7">
        <v>44432</v>
      </c>
      <c r="AQ708" s="2" t="s">
        <v>1</v>
      </c>
      <c r="AR708" s="2">
        <v>2</v>
      </c>
      <c r="AS708" s="2">
        <v>98</v>
      </c>
      <c r="AT708" s="2">
        <v>102</v>
      </c>
      <c r="AU708" s="2">
        <f t="shared" si="54"/>
        <v>98</v>
      </c>
      <c r="AV708" s="2">
        <f>IF(AU708-AR708&gt;'Inputs and Outputs Part A'!$B$4,AU708-AR708-'Inputs and Outputs Part A'!$B$4,0)</f>
        <v>0</v>
      </c>
      <c r="AW708" s="2"/>
    </row>
    <row r="709" spans="1:49" x14ac:dyDescent="0.3">
      <c r="A709" s="6">
        <v>707</v>
      </c>
      <c r="B709" t="s">
        <v>1103</v>
      </c>
      <c r="C709" s="7">
        <v>44432</v>
      </c>
      <c r="D709" s="2" t="s">
        <v>3</v>
      </c>
      <c r="E709" s="2">
        <v>1</v>
      </c>
      <c r="F709" s="2">
        <v>98</v>
      </c>
      <c r="G709" s="2">
        <v>101</v>
      </c>
      <c r="H709">
        <f t="shared" si="55"/>
        <v>98</v>
      </c>
      <c r="I709">
        <f>IF(H709-E709&gt;'Inputs and Outputs Part A'!$B$4,H709-E709-'Inputs and Outputs Part A'!$B$4,0)</f>
        <v>0</v>
      </c>
      <c r="J709">
        <f>'Inputs and Outputs Part A'!$B$5*'Data Sheet B'!H709-'Inputs and Outputs Part A'!$B$6*'Data Sheet B'!I709</f>
        <v>3920</v>
      </c>
      <c r="L709" s="6">
        <v>707</v>
      </c>
      <c r="M709" t="s">
        <v>1103</v>
      </c>
      <c r="N709" s="7">
        <v>44432</v>
      </c>
      <c r="O709" s="2" t="s">
        <v>3</v>
      </c>
      <c r="P709" s="2">
        <v>1</v>
      </c>
      <c r="Q709" s="2">
        <v>98</v>
      </c>
      <c r="R709" s="2">
        <v>102</v>
      </c>
      <c r="S709" s="2">
        <f t="shared" si="56"/>
        <v>98</v>
      </c>
      <c r="T709" s="2">
        <f>IF(S709-P709&gt;'Inputs and Outputs Part A'!$B$4,S709-P709-'Inputs and Outputs Part A'!$B$4,0)</f>
        <v>0</v>
      </c>
      <c r="V709" s="6">
        <v>707</v>
      </c>
      <c r="W709" t="s">
        <v>1103</v>
      </c>
      <c r="X709" s="7">
        <v>44432</v>
      </c>
      <c r="Y709" s="2" t="s">
        <v>3</v>
      </c>
      <c r="Z709" s="2">
        <v>1</v>
      </c>
      <c r="AA709" s="2">
        <v>98</v>
      </c>
      <c r="AB709" s="2">
        <v>102</v>
      </c>
      <c r="AC709" s="2">
        <f t="shared" si="57"/>
        <v>98</v>
      </c>
      <c r="AD709" s="2">
        <f>IF(AC709-Z709&gt;'Inputs and Outputs Part A'!$B$4,AC709-Z709-'Inputs and Outputs Part A'!$B$4,0)</f>
        <v>0</v>
      </c>
      <c r="AE709" s="2"/>
      <c r="AF709" t="s">
        <v>1103</v>
      </c>
      <c r="AG709" s="7">
        <v>44432</v>
      </c>
      <c r="AH709" s="2" t="s">
        <v>3</v>
      </c>
      <c r="AI709" s="2">
        <v>1</v>
      </c>
      <c r="AJ709" s="2">
        <v>98</v>
      </c>
      <c r="AK709" s="2">
        <v>102</v>
      </c>
      <c r="AL709" s="2">
        <f t="shared" ref="AL709:AL772" si="58">MIN(AK709,AJ709)</f>
        <v>98</v>
      </c>
      <c r="AM709" s="2">
        <f>IF(AL709-AI709&gt;'Inputs and Outputs Part A'!$B$4,AL709-AI709-'Inputs and Outputs Part A'!$B$4,0)</f>
        <v>0</v>
      </c>
      <c r="AN709" s="8"/>
      <c r="AO709" t="s">
        <v>1103</v>
      </c>
      <c r="AP709" s="7">
        <v>44432</v>
      </c>
      <c r="AQ709" s="2" t="s">
        <v>3</v>
      </c>
      <c r="AR709" s="2">
        <v>1</v>
      </c>
      <c r="AS709" s="2">
        <v>98</v>
      </c>
      <c r="AT709" s="2">
        <v>102</v>
      </c>
      <c r="AU709" s="2">
        <f t="shared" ref="AU709:AU772" si="59">MIN(AT709,AS709)</f>
        <v>98</v>
      </c>
      <c r="AV709" s="2">
        <f>IF(AU709-AR709&gt;'Inputs and Outputs Part A'!$B$4,AU709-AR709-'Inputs and Outputs Part A'!$B$4,0)</f>
        <v>0</v>
      </c>
      <c r="AW709" s="2"/>
    </row>
    <row r="710" spans="1:49" x14ac:dyDescent="0.3">
      <c r="A710" s="6">
        <v>708</v>
      </c>
      <c r="B710" t="s">
        <v>1103</v>
      </c>
      <c r="C710" s="7">
        <v>44432</v>
      </c>
      <c r="D710" s="2" t="s">
        <v>2</v>
      </c>
      <c r="E710" s="2">
        <v>1</v>
      </c>
      <c r="F710" s="2">
        <v>112</v>
      </c>
      <c r="G710" s="2">
        <v>101</v>
      </c>
      <c r="H710">
        <f t="shared" si="55"/>
        <v>101</v>
      </c>
      <c r="I710">
        <f>IF(H710-E710&gt;'Inputs and Outputs Part A'!$B$4,H710-E710-'Inputs and Outputs Part A'!$B$4,0)</f>
        <v>0</v>
      </c>
      <c r="J710">
        <f>'Inputs and Outputs Part A'!$B$5*'Data Sheet B'!H710-'Inputs and Outputs Part A'!$B$6*'Data Sheet B'!I710</f>
        <v>4040</v>
      </c>
      <c r="L710" s="6">
        <v>708</v>
      </c>
      <c r="M710" t="s">
        <v>1103</v>
      </c>
      <c r="N710" s="7">
        <v>44432</v>
      </c>
      <c r="O710" s="2" t="s">
        <v>2</v>
      </c>
      <c r="P710" s="2">
        <v>1</v>
      </c>
      <c r="Q710" s="2">
        <v>112</v>
      </c>
      <c r="R710" s="2">
        <v>102</v>
      </c>
      <c r="S710" s="2">
        <f t="shared" si="56"/>
        <v>102</v>
      </c>
      <c r="T710" s="2">
        <f>IF(S710-P710&gt;'Inputs and Outputs Part A'!$B$4,S710-P710-'Inputs and Outputs Part A'!$B$4,0)</f>
        <v>1</v>
      </c>
      <c r="V710" s="6">
        <v>708</v>
      </c>
      <c r="W710" t="s">
        <v>1103</v>
      </c>
      <c r="X710" s="7">
        <v>44432</v>
      </c>
      <c r="Y710" s="2" t="s">
        <v>2</v>
      </c>
      <c r="Z710" s="2">
        <v>1</v>
      </c>
      <c r="AA710" s="2">
        <v>112</v>
      </c>
      <c r="AB710" s="2">
        <v>102</v>
      </c>
      <c r="AC710" s="2">
        <f t="shared" si="57"/>
        <v>102</v>
      </c>
      <c r="AD710" s="2">
        <f>IF(AC710-Z710&gt;'Inputs and Outputs Part A'!$B$4,AC710-Z710-'Inputs and Outputs Part A'!$B$4,0)</f>
        <v>1</v>
      </c>
      <c r="AE710" s="2"/>
      <c r="AF710" t="s">
        <v>1103</v>
      </c>
      <c r="AG710" s="7">
        <v>44432</v>
      </c>
      <c r="AH710" s="2" t="s">
        <v>2</v>
      </c>
      <c r="AI710" s="2">
        <v>1</v>
      </c>
      <c r="AJ710" s="2">
        <v>112</v>
      </c>
      <c r="AK710" s="2">
        <v>102</v>
      </c>
      <c r="AL710" s="2">
        <f t="shared" si="58"/>
        <v>102</v>
      </c>
      <c r="AM710" s="2">
        <f>IF(AL710-AI710&gt;'Inputs and Outputs Part A'!$B$4,AL710-AI710-'Inputs and Outputs Part A'!$B$4,0)</f>
        <v>1</v>
      </c>
      <c r="AN710" s="8"/>
      <c r="AO710" t="s">
        <v>1103</v>
      </c>
      <c r="AP710" s="7">
        <v>44432</v>
      </c>
      <c r="AQ710" s="2" t="s">
        <v>2</v>
      </c>
      <c r="AR710" s="2">
        <v>1</v>
      </c>
      <c r="AS710" s="2">
        <v>112</v>
      </c>
      <c r="AT710" s="2">
        <v>102</v>
      </c>
      <c r="AU710" s="2">
        <f t="shared" si="59"/>
        <v>102</v>
      </c>
      <c r="AV710" s="2">
        <f>IF(AU710-AR710&gt;'Inputs and Outputs Part A'!$B$4,AU710-AR710-'Inputs and Outputs Part A'!$B$4,0)</f>
        <v>1</v>
      </c>
      <c r="AW710" s="2"/>
    </row>
    <row r="711" spans="1:49" x14ac:dyDescent="0.3">
      <c r="A711" s="6">
        <v>709</v>
      </c>
      <c r="B711" t="s">
        <v>1102</v>
      </c>
      <c r="C711" s="7">
        <v>44433</v>
      </c>
      <c r="D711" s="2" t="s">
        <v>1</v>
      </c>
      <c r="E711" s="2">
        <v>5</v>
      </c>
      <c r="F711" s="2">
        <v>103</v>
      </c>
      <c r="G711" s="2">
        <v>101</v>
      </c>
      <c r="H711">
        <f t="shared" si="55"/>
        <v>101</v>
      </c>
      <c r="I711">
        <f>IF(H711-E711&gt;'Inputs and Outputs Part A'!$B$4,H711-E711-'Inputs and Outputs Part A'!$B$4,0)</f>
        <v>0</v>
      </c>
      <c r="J711">
        <f>'Inputs and Outputs Part A'!$B$5*'Data Sheet B'!H711-'Inputs and Outputs Part A'!$B$6*'Data Sheet B'!I711</f>
        <v>4040</v>
      </c>
      <c r="L711" s="6">
        <v>709</v>
      </c>
      <c r="M711" t="s">
        <v>1102</v>
      </c>
      <c r="N711" s="7">
        <v>44433</v>
      </c>
      <c r="O711" s="2" t="s">
        <v>1</v>
      </c>
      <c r="P711" s="2">
        <v>5</v>
      </c>
      <c r="Q711" s="2">
        <v>103</v>
      </c>
      <c r="R711" s="2">
        <v>102</v>
      </c>
      <c r="S711" s="2">
        <f t="shared" si="56"/>
        <v>102</v>
      </c>
      <c r="T711" s="2">
        <f>IF(S711-P711&gt;'Inputs and Outputs Part A'!$B$4,S711-P711-'Inputs and Outputs Part A'!$B$4,0)</f>
        <v>0</v>
      </c>
      <c r="V711" s="6">
        <v>709</v>
      </c>
      <c r="W711" t="s">
        <v>1102</v>
      </c>
      <c r="X711" s="7">
        <v>44433</v>
      </c>
      <c r="Y711" s="2" t="s">
        <v>1</v>
      </c>
      <c r="Z711" s="2">
        <v>5</v>
      </c>
      <c r="AA711" s="2">
        <v>103</v>
      </c>
      <c r="AB711" s="2">
        <v>102</v>
      </c>
      <c r="AC711" s="2">
        <f t="shared" si="57"/>
        <v>102</v>
      </c>
      <c r="AD711" s="2">
        <f>IF(AC711-Z711&gt;'Inputs and Outputs Part A'!$B$4,AC711-Z711-'Inputs and Outputs Part A'!$B$4,0)</f>
        <v>0</v>
      </c>
      <c r="AE711" s="2"/>
      <c r="AF711" t="s">
        <v>1102</v>
      </c>
      <c r="AG711" s="7">
        <v>44433</v>
      </c>
      <c r="AH711" s="2" t="s">
        <v>1</v>
      </c>
      <c r="AI711" s="2">
        <v>5</v>
      </c>
      <c r="AJ711" s="2">
        <v>103</v>
      </c>
      <c r="AK711" s="2">
        <v>102</v>
      </c>
      <c r="AL711" s="2">
        <f t="shared" si="58"/>
        <v>102</v>
      </c>
      <c r="AM711" s="2">
        <f>IF(AL711-AI711&gt;'Inputs and Outputs Part A'!$B$4,AL711-AI711-'Inputs and Outputs Part A'!$B$4,0)</f>
        <v>0</v>
      </c>
      <c r="AN711" s="8"/>
      <c r="AO711" t="s">
        <v>1102</v>
      </c>
      <c r="AP711" s="7">
        <v>44433</v>
      </c>
      <c r="AQ711" s="2" t="s">
        <v>1</v>
      </c>
      <c r="AR711" s="2">
        <v>5</v>
      </c>
      <c r="AS711" s="2">
        <v>103</v>
      </c>
      <c r="AT711" s="2">
        <v>102</v>
      </c>
      <c r="AU711" s="2">
        <f t="shared" si="59"/>
        <v>102</v>
      </c>
      <c r="AV711" s="2">
        <f>IF(AU711-AR711&gt;'Inputs and Outputs Part A'!$B$4,AU711-AR711-'Inputs and Outputs Part A'!$B$4,0)</f>
        <v>0</v>
      </c>
      <c r="AW711" s="2"/>
    </row>
    <row r="712" spans="1:49" x14ac:dyDescent="0.3">
      <c r="A712" s="6">
        <v>710</v>
      </c>
      <c r="B712" t="s">
        <v>1102</v>
      </c>
      <c r="C712" s="7">
        <v>44433</v>
      </c>
      <c r="D712" s="2" t="s">
        <v>3</v>
      </c>
      <c r="E712" s="2">
        <v>2</v>
      </c>
      <c r="F712" s="2">
        <v>90</v>
      </c>
      <c r="G712" s="2">
        <v>101</v>
      </c>
      <c r="H712">
        <f t="shared" si="55"/>
        <v>90</v>
      </c>
      <c r="I712">
        <f>IF(H712-E712&gt;'Inputs and Outputs Part A'!$B$4,H712-E712-'Inputs and Outputs Part A'!$B$4,0)</f>
        <v>0</v>
      </c>
      <c r="J712">
        <f>'Inputs and Outputs Part A'!$B$5*'Data Sheet B'!H712-'Inputs and Outputs Part A'!$B$6*'Data Sheet B'!I712</f>
        <v>3600</v>
      </c>
      <c r="L712" s="6">
        <v>710</v>
      </c>
      <c r="M712" t="s">
        <v>1102</v>
      </c>
      <c r="N712" s="7">
        <v>44433</v>
      </c>
      <c r="O712" s="2" t="s">
        <v>3</v>
      </c>
      <c r="P712" s="2">
        <v>2</v>
      </c>
      <c r="Q712" s="2">
        <v>90</v>
      </c>
      <c r="R712" s="2">
        <v>102</v>
      </c>
      <c r="S712" s="2">
        <f t="shared" si="56"/>
        <v>90</v>
      </c>
      <c r="T712" s="2">
        <f>IF(S712-P712&gt;'Inputs and Outputs Part A'!$B$4,S712-P712-'Inputs and Outputs Part A'!$B$4,0)</f>
        <v>0</v>
      </c>
      <c r="V712" s="6">
        <v>710</v>
      </c>
      <c r="W712" t="s">
        <v>1102</v>
      </c>
      <c r="X712" s="7">
        <v>44433</v>
      </c>
      <c r="Y712" s="2" t="s">
        <v>3</v>
      </c>
      <c r="Z712" s="2">
        <v>2</v>
      </c>
      <c r="AA712" s="2">
        <v>90</v>
      </c>
      <c r="AB712" s="2">
        <v>102</v>
      </c>
      <c r="AC712" s="2">
        <f t="shared" si="57"/>
        <v>90</v>
      </c>
      <c r="AD712" s="2">
        <f>IF(AC712-Z712&gt;'Inputs and Outputs Part A'!$B$4,AC712-Z712-'Inputs and Outputs Part A'!$B$4,0)</f>
        <v>0</v>
      </c>
      <c r="AE712" s="2"/>
      <c r="AF712" t="s">
        <v>1102</v>
      </c>
      <c r="AG712" s="7">
        <v>44433</v>
      </c>
      <c r="AH712" s="2" t="s">
        <v>3</v>
      </c>
      <c r="AI712" s="2">
        <v>2</v>
      </c>
      <c r="AJ712" s="2">
        <v>90</v>
      </c>
      <c r="AK712" s="2">
        <v>102</v>
      </c>
      <c r="AL712" s="2">
        <f t="shared" si="58"/>
        <v>90</v>
      </c>
      <c r="AM712" s="2">
        <f>IF(AL712-AI712&gt;'Inputs and Outputs Part A'!$B$4,AL712-AI712-'Inputs and Outputs Part A'!$B$4,0)</f>
        <v>0</v>
      </c>
      <c r="AN712" s="8"/>
      <c r="AO712" t="s">
        <v>1102</v>
      </c>
      <c r="AP712" s="7">
        <v>44433</v>
      </c>
      <c r="AQ712" s="2" t="s">
        <v>3</v>
      </c>
      <c r="AR712" s="2">
        <v>2</v>
      </c>
      <c r="AS712" s="2">
        <v>90</v>
      </c>
      <c r="AT712" s="2">
        <v>102</v>
      </c>
      <c r="AU712" s="2">
        <f t="shared" si="59"/>
        <v>90</v>
      </c>
      <c r="AV712" s="2">
        <f>IF(AU712-AR712&gt;'Inputs and Outputs Part A'!$B$4,AU712-AR712-'Inputs and Outputs Part A'!$B$4,0)</f>
        <v>0</v>
      </c>
      <c r="AW712" s="2"/>
    </row>
    <row r="713" spans="1:49" x14ac:dyDescent="0.3">
      <c r="A713" s="6">
        <v>711</v>
      </c>
      <c r="B713" t="s">
        <v>1102</v>
      </c>
      <c r="C713" s="7">
        <v>44433</v>
      </c>
      <c r="D713" s="2" t="s">
        <v>2</v>
      </c>
      <c r="E713" s="2">
        <v>1</v>
      </c>
      <c r="F713" s="2">
        <v>100</v>
      </c>
      <c r="G713" s="2">
        <v>101</v>
      </c>
      <c r="H713">
        <f t="shared" si="55"/>
        <v>100</v>
      </c>
      <c r="I713">
        <f>IF(H713-E713&gt;'Inputs and Outputs Part A'!$B$4,H713-E713-'Inputs and Outputs Part A'!$B$4,0)</f>
        <v>0</v>
      </c>
      <c r="J713">
        <f>'Inputs and Outputs Part A'!$B$5*'Data Sheet B'!H713-'Inputs and Outputs Part A'!$B$6*'Data Sheet B'!I713</f>
        <v>4000</v>
      </c>
      <c r="L713" s="6">
        <v>711</v>
      </c>
      <c r="M713" t="s">
        <v>1102</v>
      </c>
      <c r="N713" s="7">
        <v>44433</v>
      </c>
      <c r="O713" s="2" t="s">
        <v>2</v>
      </c>
      <c r="P713" s="2">
        <v>1</v>
      </c>
      <c r="Q713" s="2">
        <v>100</v>
      </c>
      <c r="R713" s="2">
        <v>102</v>
      </c>
      <c r="S713" s="2">
        <f t="shared" si="56"/>
        <v>100</v>
      </c>
      <c r="T713" s="2">
        <f>IF(S713-P713&gt;'Inputs and Outputs Part A'!$B$4,S713-P713-'Inputs and Outputs Part A'!$B$4,0)</f>
        <v>0</v>
      </c>
      <c r="V713" s="6">
        <v>711</v>
      </c>
      <c r="W713" t="s">
        <v>1102</v>
      </c>
      <c r="X713" s="7">
        <v>44433</v>
      </c>
      <c r="Y713" s="2" t="s">
        <v>2</v>
      </c>
      <c r="Z713" s="2">
        <v>1</v>
      </c>
      <c r="AA713" s="2">
        <v>100</v>
      </c>
      <c r="AB713" s="2">
        <v>102</v>
      </c>
      <c r="AC713" s="2">
        <f t="shared" si="57"/>
        <v>100</v>
      </c>
      <c r="AD713" s="2">
        <f>IF(AC713-Z713&gt;'Inputs and Outputs Part A'!$B$4,AC713-Z713-'Inputs and Outputs Part A'!$B$4,0)</f>
        <v>0</v>
      </c>
      <c r="AE713" s="2"/>
      <c r="AF713" t="s">
        <v>1102</v>
      </c>
      <c r="AG713" s="7">
        <v>44433</v>
      </c>
      <c r="AH713" s="2" t="s">
        <v>2</v>
      </c>
      <c r="AI713" s="2">
        <v>1</v>
      </c>
      <c r="AJ713" s="2">
        <v>100</v>
      </c>
      <c r="AK713" s="2">
        <v>102</v>
      </c>
      <c r="AL713" s="2">
        <f t="shared" si="58"/>
        <v>100</v>
      </c>
      <c r="AM713" s="2">
        <f>IF(AL713-AI713&gt;'Inputs and Outputs Part A'!$B$4,AL713-AI713-'Inputs and Outputs Part A'!$B$4,0)</f>
        <v>0</v>
      </c>
      <c r="AN713" s="8"/>
      <c r="AO713" t="s">
        <v>1102</v>
      </c>
      <c r="AP713" s="7">
        <v>44433</v>
      </c>
      <c r="AQ713" s="2" t="s">
        <v>2</v>
      </c>
      <c r="AR713" s="2">
        <v>1</v>
      </c>
      <c r="AS713" s="2">
        <v>100</v>
      </c>
      <c r="AT713" s="2">
        <v>102</v>
      </c>
      <c r="AU713" s="2">
        <f t="shared" si="59"/>
        <v>100</v>
      </c>
      <c r="AV713" s="2">
        <f>IF(AU713-AR713&gt;'Inputs and Outputs Part A'!$B$4,AU713-AR713-'Inputs and Outputs Part A'!$B$4,0)</f>
        <v>0</v>
      </c>
      <c r="AW713" s="2"/>
    </row>
    <row r="714" spans="1:49" x14ac:dyDescent="0.3">
      <c r="A714" s="6">
        <v>712</v>
      </c>
      <c r="B714" t="s">
        <v>1100</v>
      </c>
      <c r="C714" s="7">
        <v>44434</v>
      </c>
      <c r="D714" s="2" t="s">
        <v>1</v>
      </c>
      <c r="E714" s="2">
        <v>4</v>
      </c>
      <c r="F714" s="2">
        <v>98</v>
      </c>
      <c r="G714" s="2">
        <v>101</v>
      </c>
      <c r="H714">
        <f t="shared" si="55"/>
        <v>98</v>
      </c>
      <c r="I714">
        <f>IF(H714-E714&gt;'Inputs and Outputs Part A'!$B$4,H714-E714-'Inputs and Outputs Part A'!$B$4,0)</f>
        <v>0</v>
      </c>
      <c r="J714">
        <f>'Inputs and Outputs Part A'!$B$5*'Data Sheet B'!H714-'Inputs and Outputs Part A'!$B$6*'Data Sheet B'!I714</f>
        <v>3920</v>
      </c>
      <c r="L714" s="6">
        <v>712</v>
      </c>
      <c r="M714" t="s">
        <v>1100</v>
      </c>
      <c r="N714" s="7">
        <v>44434</v>
      </c>
      <c r="O714" s="2" t="s">
        <v>1</v>
      </c>
      <c r="P714" s="2">
        <v>4</v>
      </c>
      <c r="Q714" s="2">
        <v>98</v>
      </c>
      <c r="R714" s="2">
        <v>102</v>
      </c>
      <c r="S714" s="2">
        <f t="shared" si="56"/>
        <v>98</v>
      </c>
      <c r="T714" s="2">
        <f>IF(S714-P714&gt;'Inputs and Outputs Part A'!$B$4,S714-P714-'Inputs and Outputs Part A'!$B$4,0)</f>
        <v>0</v>
      </c>
      <c r="V714" s="6">
        <v>712</v>
      </c>
      <c r="W714" t="s">
        <v>1100</v>
      </c>
      <c r="X714" s="7">
        <v>44434</v>
      </c>
      <c r="Y714" s="2" t="s">
        <v>1</v>
      </c>
      <c r="Z714" s="2">
        <v>4</v>
      </c>
      <c r="AA714" s="2">
        <v>98</v>
      </c>
      <c r="AB714" s="2">
        <v>102</v>
      </c>
      <c r="AC714" s="2">
        <f t="shared" si="57"/>
        <v>98</v>
      </c>
      <c r="AD714" s="2">
        <f>IF(AC714-Z714&gt;'Inputs and Outputs Part A'!$B$4,AC714-Z714-'Inputs and Outputs Part A'!$B$4,0)</f>
        <v>0</v>
      </c>
      <c r="AE714" s="2"/>
      <c r="AF714" t="s">
        <v>1100</v>
      </c>
      <c r="AG714" s="7">
        <v>44434</v>
      </c>
      <c r="AH714" s="2" t="s">
        <v>1</v>
      </c>
      <c r="AI714" s="2">
        <v>4</v>
      </c>
      <c r="AJ714" s="2">
        <v>98</v>
      </c>
      <c r="AK714" s="2">
        <v>102</v>
      </c>
      <c r="AL714" s="2">
        <f t="shared" si="58"/>
        <v>98</v>
      </c>
      <c r="AM714" s="2">
        <f>IF(AL714-AI714&gt;'Inputs and Outputs Part A'!$B$4,AL714-AI714-'Inputs and Outputs Part A'!$B$4,0)</f>
        <v>0</v>
      </c>
      <c r="AN714" s="8"/>
      <c r="AO714" t="s">
        <v>1100</v>
      </c>
      <c r="AP714" s="7">
        <v>44434</v>
      </c>
      <c r="AQ714" s="2" t="s">
        <v>1</v>
      </c>
      <c r="AR714" s="2">
        <v>4</v>
      </c>
      <c r="AS714" s="2">
        <v>98</v>
      </c>
      <c r="AT714" s="2">
        <v>102</v>
      </c>
      <c r="AU714" s="2">
        <f t="shared" si="59"/>
        <v>98</v>
      </c>
      <c r="AV714" s="2">
        <f>IF(AU714-AR714&gt;'Inputs and Outputs Part A'!$B$4,AU714-AR714-'Inputs and Outputs Part A'!$B$4,0)</f>
        <v>0</v>
      </c>
      <c r="AW714" s="2"/>
    </row>
    <row r="715" spans="1:49" x14ac:dyDescent="0.3">
      <c r="A715" s="6">
        <v>713</v>
      </c>
      <c r="B715" t="s">
        <v>1100</v>
      </c>
      <c r="C715" s="7">
        <v>44434</v>
      </c>
      <c r="D715" s="2" t="s">
        <v>3</v>
      </c>
      <c r="E715" s="2">
        <v>2</v>
      </c>
      <c r="F715" s="2">
        <v>109</v>
      </c>
      <c r="G715" s="2">
        <v>101</v>
      </c>
      <c r="H715">
        <f t="shared" si="55"/>
        <v>101</v>
      </c>
      <c r="I715">
        <f>IF(H715-E715&gt;'Inputs and Outputs Part A'!$B$4,H715-E715-'Inputs and Outputs Part A'!$B$4,0)</f>
        <v>0</v>
      </c>
      <c r="J715">
        <f>'Inputs and Outputs Part A'!$B$5*'Data Sheet B'!H715-'Inputs and Outputs Part A'!$B$6*'Data Sheet B'!I715</f>
        <v>4040</v>
      </c>
      <c r="L715" s="6">
        <v>713</v>
      </c>
      <c r="M715" t="s">
        <v>1100</v>
      </c>
      <c r="N715" s="7">
        <v>44434</v>
      </c>
      <c r="O715" s="2" t="s">
        <v>3</v>
      </c>
      <c r="P715" s="2">
        <v>2</v>
      </c>
      <c r="Q715" s="2">
        <v>109</v>
      </c>
      <c r="R715" s="2">
        <v>102</v>
      </c>
      <c r="S715" s="2">
        <f t="shared" si="56"/>
        <v>102</v>
      </c>
      <c r="T715" s="2">
        <f>IF(S715-P715&gt;'Inputs and Outputs Part A'!$B$4,S715-P715-'Inputs and Outputs Part A'!$B$4,0)</f>
        <v>0</v>
      </c>
      <c r="V715" s="6">
        <v>713</v>
      </c>
      <c r="W715" t="s">
        <v>1100</v>
      </c>
      <c r="X715" s="7">
        <v>44434</v>
      </c>
      <c r="Y715" s="2" t="s">
        <v>3</v>
      </c>
      <c r="Z715" s="2">
        <v>2</v>
      </c>
      <c r="AA715" s="2">
        <v>109</v>
      </c>
      <c r="AB715" s="2">
        <v>102</v>
      </c>
      <c r="AC715" s="2">
        <f t="shared" si="57"/>
        <v>102</v>
      </c>
      <c r="AD715" s="2">
        <f>IF(AC715-Z715&gt;'Inputs and Outputs Part A'!$B$4,AC715-Z715-'Inputs and Outputs Part A'!$B$4,0)</f>
        <v>0</v>
      </c>
      <c r="AE715" s="2"/>
      <c r="AF715" t="s">
        <v>1100</v>
      </c>
      <c r="AG715" s="7">
        <v>44434</v>
      </c>
      <c r="AH715" s="2" t="s">
        <v>3</v>
      </c>
      <c r="AI715" s="2">
        <v>2</v>
      </c>
      <c r="AJ715" s="2">
        <v>109</v>
      </c>
      <c r="AK715" s="2">
        <v>102</v>
      </c>
      <c r="AL715" s="2">
        <f t="shared" si="58"/>
        <v>102</v>
      </c>
      <c r="AM715" s="2">
        <f>IF(AL715-AI715&gt;'Inputs and Outputs Part A'!$B$4,AL715-AI715-'Inputs and Outputs Part A'!$B$4,0)</f>
        <v>0</v>
      </c>
      <c r="AN715" s="8"/>
      <c r="AO715" t="s">
        <v>1100</v>
      </c>
      <c r="AP715" s="7">
        <v>44434</v>
      </c>
      <c r="AQ715" s="2" t="s">
        <v>3</v>
      </c>
      <c r="AR715" s="2">
        <v>2</v>
      </c>
      <c r="AS715" s="2">
        <v>109</v>
      </c>
      <c r="AT715" s="2">
        <v>102</v>
      </c>
      <c r="AU715" s="2">
        <f t="shared" si="59"/>
        <v>102</v>
      </c>
      <c r="AV715" s="2">
        <f>IF(AU715-AR715&gt;'Inputs and Outputs Part A'!$B$4,AU715-AR715-'Inputs and Outputs Part A'!$B$4,0)</f>
        <v>0</v>
      </c>
      <c r="AW715" s="2"/>
    </row>
    <row r="716" spans="1:49" x14ac:dyDescent="0.3">
      <c r="A716" s="6">
        <v>714</v>
      </c>
      <c r="B716" t="s">
        <v>1100</v>
      </c>
      <c r="C716" s="7">
        <v>44434</v>
      </c>
      <c r="D716" s="2" t="s">
        <v>2</v>
      </c>
      <c r="E716" s="2">
        <v>0</v>
      </c>
      <c r="F716" s="2">
        <v>103</v>
      </c>
      <c r="G716" s="2">
        <v>101</v>
      </c>
      <c r="H716">
        <f t="shared" si="55"/>
        <v>101</v>
      </c>
      <c r="I716">
        <f>IF(H716-E716&gt;'Inputs and Outputs Part A'!$B$4,H716-E716-'Inputs and Outputs Part A'!$B$4,0)</f>
        <v>1</v>
      </c>
      <c r="J716">
        <f>'Inputs and Outputs Part A'!$B$5*'Data Sheet B'!H716-'Inputs and Outputs Part A'!$B$6*'Data Sheet B'!I716</f>
        <v>3940</v>
      </c>
      <c r="L716" s="6">
        <v>714</v>
      </c>
      <c r="M716" t="s">
        <v>1100</v>
      </c>
      <c r="N716" s="7">
        <v>44434</v>
      </c>
      <c r="O716" s="2" t="s">
        <v>2</v>
      </c>
      <c r="P716" s="2">
        <v>0</v>
      </c>
      <c r="Q716" s="2">
        <v>103</v>
      </c>
      <c r="R716" s="2">
        <v>102</v>
      </c>
      <c r="S716" s="2">
        <f t="shared" si="56"/>
        <v>102</v>
      </c>
      <c r="T716" s="2">
        <f>IF(S716-P716&gt;'Inputs and Outputs Part A'!$B$4,S716-P716-'Inputs and Outputs Part A'!$B$4,0)</f>
        <v>2</v>
      </c>
      <c r="V716" s="6">
        <v>714</v>
      </c>
      <c r="W716" t="s">
        <v>1100</v>
      </c>
      <c r="X716" s="7">
        <v>44434</v>
      </c>
      <c r="Y716" s="2" t="s">
        <v>2</v>
      </c>
      <c r="Z716" s="2">
        <v>0</v>
      </c>
      <c r="AA716" s="2">
        <v>103</v>
      </c>
      <c r="AB716" s="2">
        <v>102</v>
      </c>
      <c r="AC716" s="2">
        <f t="shared" si="57"/>
        <v>102</v>
      </c>
      <c r="AD716" s="2">
        <f>IF(AC716-Z716&gt;'Inputs and Outputs Part A'!$B$4,AC716-Z716-'Inputs and Outputs Part A'!$B$4,0)</f>
        <v>2</v>
      </c>
      <c r="AE716" s="2"/>
      <c r="AF716" t="s">
        <v>1100</v>
      </c>
      <c r="AG716" s="7">
        <v>44434</v>
      </c>
      <c r="AH716" s="2" t="s">
        <v>2</v>
      </c>
      <c r="AI716" s="2">
        <v>0</v>
      </c>
      <c r="AJ716" s="2">
        <v>103</v>
      </c>
      <c r="AK716" s="2">
        <v>102</v>
      </c>
      <c r="AL716" s="2">
        <f t="shared" si="58"/>
        <v>102</v>
      </c>
      <c r="AM716" s="2">
        <f>IF(AL716-AI716&gt;'Inputs and Outputs Part A'!$B$4,AL716-AI716-'Inputs and Outputs Part A'!$B$4,0)</f>
        <v>2</v>
      </c>
      <c r="AN716" s="8"/>
      <c r="AO716" t="s">
        <v>1100</v>
      </c>
      <c r="AP716" s="7">
        <v>44434</v>
      </c>
      <c r="AQ716" s="2" t="s">
        <v>2</v>
      </c>
      <c r="AR716" s="2">
        <v>0</v>
      </c>
      <c r="AS716" s="2">
        <v>103</v>
      </c>
      <c r="AT716" s="2">
        <v>102</v>
      </c>
      <c r="AU716" s="2">
        <f t="shared" si="59"/>
        <v>102</v>
      </c>
      <c r="AV716" s="2">
        <f>IF(AU716-AR716&gt;'Inputs and Outputs Part A'!$B$4,AU716-AR716-'Inputs and Outputs Part A'!$B$4,0)</f>
        <v>2</v>
      </c>
      <c r="AW716" s="2"/>
    </row>
    <row r="717" spans="1:49" x14ac:dyDescent="0.3">
      <c r="A717" s="6">
        <v>715</v>
      </c>
      <c r="B717" t="s">
        <v>1101</v>
      </c>
      <c r="C717" s="7">
        <v>44435</v>
      </c>
      <c r="D717" s="2" t="s">
        <v>1</v>
      </c>
      <c r="E717" s="2">
        <v>4</v>
      </c>
      <c r="F717" s="2">
        <v>98</v>
      </c>
      <c r="G717" s="2">
        <v>101</v>
      </c>
      <c r="H717">
        <f t="shared" si="55"/>
        <v>98</v>
      </c>
      <c r="I717">
        <f>IF(H717-E717&gt;'Inputs and Outputs Part A'!$B$4,H717-E717-'Inputs and Outputs Part A'!$B$4,0)</f>
        <v>0</v>
      </c>
      <c r="J717">
        <f>'Inputs and Outputs Part A'!$B$5*'Data Sheet B'!H717-'Inputs and Outputs Part A'!$B$6*'Data Sheet B'!I717</f>
        <v>3920</v>
      </c>
      <c r="L717" s="6">
        <v>715</v>
      </c>
      <c r="M717" t="s">
        <v>1101</v>
      </c>
      <c r="N717" s="7">
        <v>44435</v>
      </c>
      <c r="O717" s="2" t="s">
        <v>1</v>
      </c>
      <c r="P717" s="2">
        <v>4</v>
      </c>
      <c r="Q717" s="2">
        <v>98</v>
      </c>
      <c r="R717" s="2">
        <v>102</v>
      </c>
      <c r="S717" s="2">
        <f t="shared" si="56"/>
        <v>98</v>
      </c>
      <c r="T717" s="2">
        <f>IF(S717-P717&gt;'Inputs and Outputs Part A'!$B$4,S717-P717-'Inputs and Outputs Part A'!$B$4,0)</f>
        <v>0</v>
      </c>
      <c r="V717" s="6">
        <v>715</v>
      </c>
      <c r="W717" t="s">
        <v>1101</v>
      </c>
      <c r="X717" s="7">
        <v>44435</v>
      </c>
      <c r="Y717" s="2" t="s">
        <v>1</v>
      </c>
      <c r="Z717" s="2">
        <v>4</v>
      </c>
      <c r="AA717" s="2">
        <v>98</v>
      </c>
      <c r="AB717" s="2">
        <v>102</v>
      </c>
      <c r="AC717" s="2">
        <f t="shared" si="57"/>
        <v>98</v>
      </c>
      <c r="AD717" s="2">
        <f>IF(AC717-Z717&gt;'Inputs and Outputs Part A'!$B$4,AC717-Z717-'Inputs and Outputs Part A'!$B$4,0)</f>
        <v>0</v>
      </c>
      <c r="AE717" s="2"/>
      <c r="AF717" t="s">
        <v>1101</v>
      </c>
      <c r="AG717" s="7">
        <v>44435</v>
      </c>
      <c r="AH717" s="2" t="s">
        <v>1</v>
      </c>
      <c r="AI717" s="2">
        <v>4</v>
      </c>
      <c r="AJ717" s="2">
        <v>98</v>
      </c>
      <c r="AK717" s="2">
        <v>102</v>
      </c>
      <c r="AL717" s="2">
        <f t="shared" si="58"/>
        <v>98</v>
      </c>
      <c r="AM717" s="2">
        <f>IF(AL717-AI717&gt;'Inputs and Outputs Part A'!$B$4,AL717-AI717-'Inputs and Outputs Part A'!$B$4,0)</f>
        <v>0</v>
      </c>
      <c r="AN717" s="8"/>
      <c r="AO717" t="s">
        <v>1101</v>
      </c>
      <c r="AP717" s="7">
        <v>44435</v>
      </c>
      <c r="AQ717" s="2" t="s">
        <v>1</v>
      </c>
      <c r="AR717" s="2">
        <v>4</v>
      </c>
      <c r="AS717" s="2">
        <v>98</v>
      </c>
      <c r="AT717" s="2">
        <v>102</v>
      </c>
      <c r="AU717" s="2">
        <f t="shared" si="59"/>
        <v>98</v>
      </c>
      <c r="AV717" s="2">
        <f>IF(AU717-AR717&gt;'Inputs and Outputs Part A'!$B$4,AU717-AR717-'Inputs and Outputs Part A'!$B$4,0)</f>
        <v>0</v>
      </c>
      <c r="AW717" s="2"/>
    </row>
    <row r="718" spans="1:49" x14ac:dyDescent="0.3">
      <c r="A718" s="6">
        <v>716</v>
      </c>
      <c r="B718" t="s">
        <v>1101</v>
      </c>
      <c r="C718" s="7">
        <v>44435</v>
      </c>
      <c r="D718" s="2" t="s">
        <v>3</v>
      </c>
      <c r="E718" s="2">
        <v>2</v>
      </c>
      <c r="F718" s="2">
        <v>95</v>
      </c>
      <c r="G718" s="2">
        <v>101</v>
      </c>
      <c r="H718">
        <f t="shared" si="55"/>
        <v>95</v>
      </c>
      <c r="I718">
        <f>IF(H718-E718&gt;'Inputs and Outputs Part A'!$B$4,H718-E718-'Inputs and Outputs Part A'!$B$4,0)</f>
        <v>0</v>
      </c>
      <c r="J718">
        <f>'Inputs and Outputs Part A'!$B$5*'Data Sheet B'!H718-'Inputs and Outputs Part A'!$B$6*'Data Sheet B'!I718</f>
        <v>3800</v>
      </c>
      <c r="L718" s="6">
        <v>716</v>
      </c>
      <c r="M718" t="s">
        <v>1101</v>
      </c>
      <c r="N718" s="7">
        <v>44435</v>
      </c>
      <c r="O718" s="2" t="s">
        <v>3</v>
      </c>
      <c r="P718" s="2">
        <v>2</v>
      </c>
      <c r="Q718" s="2">
        <v>95</v>
      </c>
      <c r="R718" s="2">
        <v>102</v>
      </c>
      <c r="S718" s="2">
        <f t="shared" si="56"/>
        <v>95</v>
      </c>
      <c r="T718" s="2">
        <f>IF(S718-P718&gt;'Inputs and Outputs Part A'!$B$4,S718-P718-'Inputs and Outputs Part A'!$B$4,0)</f>
        <v>0</v>
      </c>
      <c r="V718" s="6">
        <v>716</v>
      </c>
      <c r="W718" t="s">
        <v>1101</v>
      </c>
      <c r="X718" s="7">
        <v>44435</v>
      </c>
      <c r="Y718" s="2" t="s">
        <v>3</v>
      </c>
      <c r="Z718" s="2">
        <v>2</v>
      </c>
      <c r="AA718" s="2">
        <v>95</v>
      </c>
      <c r="AB718" s="2">
        <v>102</v>
      </c>
      <c r="AC718" s="2">
        <f t="shared" si="57"/>
        <v>95</v>
      </c>
      <c r="AD718" s="2">
        <f>IF(AC718-Z718&gt;'Inputs and Outputs Part A'!$B$4,AC718-Z718-'Inputs and Outputs Part A'!$B$4,0)</f>
        <v>0</v>
      </c>
      <c r="AE718" s="2"/>
      <c r="AF718" t="s">
        <v>1101</v>
      </c>
      <c r="AG718" s="7">
        <v>44435</v>
      </c>
      <c r="AH718" s="2" t="s">
        <v>3</v>
      </c>
      <c r="AI718" s="2">
        <v>2</v>
      </c>
      <c r="AJ718" s="2">
        <v>95</v>
      </c>
      <c r="AK718" s="2">
        <v>102</v>
      </c>
      <c r="AL718" s="2">
        <f t="shared" si="58"/>
        <v>95</v>
      </c>
      <c r="AM718" s="2">
        <f>IF(AL718-AI718&gt;'Inputs and Outputs Part A'!$B$4,AL718-AI718-'Inputs and Outputs Part A'!$B$4,0)</f>
        <v>0</v>
      </c>
      <c r="AN718" s="8"/>
      <c r="AO718" t="s">
        <v>1101</v>
      </c>
      <c r="AP718" s="7">
        <v>44435</v>
      </c>
      <c r="AQ718" s="2" t="s">
        <v>3</v>
      </c>
      <c r="AR718" s="2">
        <v>2</v>
      </c>
      <c r="AS718" s="2">
        <v>95</v>
      </c>
      <c r="AT718" s="2">
        <v>102</v>
      </c>
      <c r="AU718" s="2">
        <f t="shared" si="59"/>
        <v>95</v>
      </c>
      <c r="AV718" s="2">
        <f>IF(AU718-AR718&gt;'Inputs and Outputs Part A'!$B$4,AU718-AR718-'Inputs and Outputs Part A'!$B$4,0)</f>
        <v>0</v>
      </c>
      <c r="AW718" s="2"/>
    </row>
    <row r="719" spans="1:49" x14ac:dyDescent="0.3">
      <c r="A719" s="6">
        <v>717</v>
      </c>
      <c r="B719" t="s">
        <v>1101</v>
      </c>
      <c r="C719" s="7">
        <v>44435</v>
      </c>
      <c r="D719" s="2" t="s">
        <v>2</v>
      </c>
      <c r="E719" s="2">
        <v>1</v>
      </c>
      <c r="F719" s="2">
        <v>111</v>
      </c>
      <c r="G719" s="2">
        <v>101</v>
      </c>
      <c r="H719">
        <f t="shared" si="55"/>
        <v>101</v>
      </c>
      <c r="I719">
        <f>IF(H719-E719&gt;'Inputs and Outputs Part A'!$B$4,H719-E719-'Inputs and Outputs Part A'!$B$4,0)</f>
        <v>0</v>
      </c>
      <c r="J719">
        <f>'Inputs and Outputs Part A'!$B$5*'Data Sheet B'!H719-'Inputs and Outputs Part A'!$B$6*'Data Sheet B'!I719</f>
        <v>4040</v>
      </c>
      <c r="L719" s="6">
        <v>717</v>
      </c>
      <c r="M719" t="s">
        <v>1101</v>
      </c>
      <c r="N719" s="7">
        <v>44435</v>
      </c>
      <c r="O719" s="2" t="s">
        <v>2</v>
      </c>
      <c r="P719" s="2">
        <v>1</v>
      </c>
      <c r="Q719" s="2">
        <v>111</v>
      </c>
      <c r="R719" s="2">
        <v>102</v>
      </c>
      <c r="S719" s="2">
        <f t="shared" si="56"/>
        <v>102</v>
      </c>
      <c r="T719" s="2">
        <f>IF(S719-P719&gt;'Inputs and Outputs Part A'!$B$4,S719-P719-'Inputs and Outputs Part A'!$B$4,0)</f>
        <v>1</v>
      </c>
      <c r="V719" s="6">
        <v>717</v>
      </c>
      <c r="W719" t="s">
        <v>1101</v>
      </c>
      <c r="X719" s="7">
        <v>44435</v>
      </c>
      <c r="Y719" s="2" t="s">
        <v>2</v>
      </c>
      <c r="Z719" s="2">
        <v>1</v>
      </c>
      <c r="AA719" s="2">
        <v>111</v>
      </c>
      <c r="AB719" s="2">
        <v>102</v>
      </c>
      <c r="AC719" s="2">
        <f t="shared" si="57"/>
        <v>102</v>
      </c>
      <c r="AD719" s="2">
        <f>IF(AC719-Z719&gt;'Inputs and Outputs Part A'!$B$4,AC719-Z719-'Inputs and Outputs Part A'!$B$4,0)</f>
        <v>1</v>
      </c>
      <c r="AE719" s="2"/>
      <c r="AF719" t="s">
        <v>1101</v>
      </c>
      <c r="AG719" s="7">
        <v>44435</v>
      </c>
      <c r="AH719" s="2" t="s">
        <v>2</v>
      </c>
      <c r="AI719" s="2">
        <v>1</v>
      </c>
      <c r="AJ719" s="2">
        <v>111</v>
      </c>
      <c r="AK719" s="2">
        <v>102</v>
      </c>
      <c r="AL719" s="2">
        <f t="shared" si="58"/>
        <v>102</v>
      </c>
      <c r="AM719" s="2">
        <f>IF(AL719-AI719&gt;'Inputs and Outputs Part A'!$B$4,AL719-AI719-'Inputs and Outputs Part A'!$B$4,0)</f>
        <v>1</v>
      </c>
      <c r="AN719" s="8"/>
      <c r="AO719" t="s">
        <v>1101</v>
      </c>
      <c r="AP719" s="7">
        <v>44435</v>
      </c>
      <c r="AQ719" s="2" t="s">
        <v>2</v>
      </c>
      <c r="AR719" s="2">
        <v>1</v>
      </c>
      <c r="AS719" s="2">
        <v>111</v>
      </c>
      <c r="AT719" s="2">
        <v>102</v>
      </c>
      <c r="AU719" s="2">
        <f t="shared" si="59"/>
        <v>102</v>
      </c>
      <c r="AV719" s="2">
        <f>IF(AU719-AR719&gt;'Inputs and Outputs Part A'!$B$4,AU719-AR719-'Inputs and Outputs Part A'!$B$4,0)</f>
        <v>1</v>
      </c>
      <c r="AW719" s="2"/>
    </row>
    <row r="720" spans="1:49" x14ac:dyDescent="0.3">
      <c r="A720" s="6">
        <v>718</v>
      </c>
      <c r="B720" t="s">
        <v>1106</v>
      </c>
      <c r="C720" s="7">
        <v>44436</v>
      </c>
      <c r="D720" s="2" t="s">
        <v>1</v>
      </c>
      <c r="E720" s="2">
        <v>4</v>
      </c>
      <c r="F720" s="2">
        <v>102</v>
      </c>
      <c r="G720" s="2">
        <v>101</v>
      </c>
      <c r="H720">
        <f t="shared" si="55"/>
        <v>101</v>
      </c>
      <c r="I720">
        <f>IF(H720-E720&gt;'Inputs and Outputs Part A'!$B$4,H720-E720-'Inputs and Outputs Part A'!$B$4,0)</f>
        <v>0</v>
      </c>
      <c r="J720">
        <f>'Inputs and Outputs Part A'!$B$5*'Data Sheet B'!H720-'Inputs and Outputs Part A'!$B$6*'Data Sheet B'!I720</f>
        <v>4040</v>
      </c>
      <c r="L720" s="6">
        <v>718</v>
      </c>
      <c r="M720" t="s">
        <v>1106</v>
      </c>
      <c r="N720" s="7">
        <v>44436</v>
      </c>
      <c r="O720" s="2" t="s">
        <v>1</v>
      </c>
      <c r="P720" s="2">
        <v>4</v>
      </c>
      <c r="Q720" s="2">
        <v>102</v>
      </c>
      <c r="R720" s="2">
        <v>102</v>
      </c>
      <c r="S720" s="2">
        <f t="shared" si="56"/>
        <v>102</v>
      </c>
      <c r="T720" s="2">
        <f>IF(S720-P720&gt;'Inputs and Outputs Part A'!$B$4,S720-P720-'Inputs and Outputs Part A'!$B$4,0)</f>
        <v>0</v>
      </c>
      <c r="V720" s="6">
        <v>718</v>
      </c>
      <c r="W720" t="s">
        <v>1106</v>
      </c>
      <c r="X720" s="7">
        <v>44436</v>
      </c>
      <c r="Y720" s="2" t="s">
        <v>1</v>
      </c>
      <c r="Z720" s="2">
        <v>4</v>
      </c>
      <c r="AA720" s="2">
        <v>102</v>
      </c>
      <c r="AB720" s="2">
        <v>102</v>
      </c>
      <c r="AC720" s="2">
        <f t="shared" si="57"/>
        <v>102</v>
      </c>
      <c r="AD720" s="2">
        <f>IF(AC720-Z720&gt;'Inputs and Outputs Part A'!$B$4,AC720-Z720-'Inputs and Outputs Part A'!$B$4,0)</f>
        <v>0</v>
      </c>
      <c r="AE720" s="2"/>
      <c r="AF720" t="s">
        <v>1106</v>
      </c>
      <c r="AG720" s="7">
        <v>44436</v>
      </c>
      <c r="AH720" s="2" t="s">
        <v>1</v>
      </c>
      <c r="AI720" s="2">
        <v>4</v>
      </c>
      <c r="AJ720" s="2">
        <v>102</v>
      </c>
      <c r="AK720" s="2">
        <v>102</v>
      </c>
      <c r="AL720" s="2">
        <f t="shared" si="58"/>
        <v>102</v>
      </c>
      <c r="AM720" s="2">
        <f>IF(AL720-AI720&gt;'Inputs and Outputs Part A'!$B$4,AL720-AI720-'Inputs and Outputs Part A'!$B$4,0)</f>
        <v>0</v>
      </c>
      <c r="AN720" s="8"/>
      <c r="AO720" t="s">
        <v>1106</v>
      </c>
      <c r="AP720" s="7">
        <v>44436</v>
      </c>
      <c r="AQ720" s="2" t="s">
        <v>1</v>
      </c>
      <c r="AR720" s="2">
        <v>4</v>
      </c>
      <c r="AS720" s="2">
        <v>102</v>
      </c>
      <c r="AT720" s="2">
        <v>102</v>
      </c>
      <c r="AU720" s="2">
        <f t="shared" si="59"/>
        <v>102</v>
      </c>
      <c r="AV720" s="2">
        <f>IF(AU720-AR720&gt;'Inputs and Outputs Part A'!$B$4,AU720-AR720-'Inputs and Outputs Part A'!$B$4,0)</f>
        <v>0</v>
      </c>
      <c r="AW720" s="2"/>
    </row>
    <row r="721" spans="1:49" x14ac:dyDescent="0.3">
      <c r="A721" s="6">
        <v>719</v>
      </c>
      <c r="B721" t="s">
        <v>1106</v>
      </c>
      <c r="C721" s="7">
        <v>44436</v>
      </c>
      <c r="D721" s="2" t="s">
        <v>3</v>
      </c>
      <c r="E721" s="2">
        <v>4</v>
      </c>
      <c r="F721" s="2">
        <v>105</v>
      </c>
      <c r="G721" s="2">
        <v>101</v>
      </c>
      <c r="H721">
        <f t="shared" si="55"/>
        <v>101</v>
      </c>
      <c r="I721">
        <f>IF(H721-E721&gt;'Inputs and Outputs Part A'!$B$4,H721-E721-'Inputs and Outputs Part A'!$B$4,0)</f>
        <v>0</v>
      </c>
      <c r="J721">
        <f>'Inputs and Outputs Part A'!$B$5*'Data Sheet B'!H721-'Inputs and Outputs Part A'!$B$6*'Data Sheet B'!I721</f>
        <v>4040</v>
      </c>
      <c r="L721" s="6">
        <v>719</v>
      </c>
      <c r="M721" t="s">
        <v>1106</v>
      </c>
      <c r="N721" s="7">
        <v>44436</v>
      </c>
      <c r="O721" s="2" t="s">
        <v>3</v>
      </c>
      <c r="P721" s="2">
        <v>4</v>
      </c>
      <c r="Q721" s="2">
        <v>105</v>
      </c>
      <c r="R721" s="2">
        <v>102</v>
      </c>
      <c r="S721" s="2">
        <f t="shared" si="56"/>
        <v>102</v>
      </c>
      <c r="T721" s="2">
        <f>IF(S721-P721&gt;'Inputs and Outputs Part A'!$B$4,S721-P721-'Inputs and Outputs Part A'!$B$4,0)</f>
        <v>0</v>
      </c>
      <c r="V721" s="6">
        <v>719</v>
      </c>
      <c r="W721" t="s">
        <v>1106</v>
      </c>
      <c r="X721" s="7">
        <v>44436</v>
      </c>
      <c r="Y721" s="2" t="s">
        <v>3</v>
      </c>
      <c r="Z721" s="2">
        <v>4</v>
      </c>
      <c r="AA721" s="2">
        <v>105</v>
      </c>
      <c r="AB721" s="2">
        <v>102</v>
      </c>
      <c r="AC721" s="2">
        <f t="shared" si="57"/>
        <v>102</v>
      </c>
      <c r="AD721" s="2">
        <f>IF(AC721-Z721&gt;'Inputs and Outputs Part A'!$B$4,AC721-Z721-'Inputs and Outputs Part A'!$B$4,0)</f>
        <v>0</v>
      </c>
      <c r="AE721" s="2"/>
      <c r="AF721" t="s">
        <v>1106</v>
      </c>
      <c r="AG721" s="7">
        <v>44436</v>
      </c>
      <c r="AH721" s="2" t="s">
        <v>3</v>
      </c>
      <c r="AI721" s="2">
        <v>4</v>
      </c>
      <c r="AJ721" s="2">
        <v>105</v>
      </c>
      <c r="AK721" s="2">
        <v>102</v>
      </c>
      <c r="AL721" s="2">
        <f t="shared" si="58"/>
        <v>102</v>
      </c>
      <c r="AM721" s="2">
        <f>IF(AL721-AI721&gt;'Inputs and Outputs Part A'!$B$4,AL721-AI721-'Inputs and Outputs Part A'!$B$4,0)</f>
        <v>0</v>
      </c>
      <c r="AN721" s="8"/>
      <c r="AO721" t="s">
        <v>1106</v>
      </c>
      <c r="AP721" s="7">
        <v>44436</v>
      </c>
      <c r="AQ721" s="2" t="s">
        <v>3</v>
      </c>
      <c r="AR721" s="2">
        <v>4</v>
      </c>
      <c r="AS721" s="2">
        <v>105</v>
      </c>
      <c r="AT721" s="2">
        <v>102</v>
      </c>
      <c r="AU721" s="2">
        <f t="shared" si="59"/>
        <v>102</v>
      </c>
      <c r="AV721" s="2">
        <f>IF(AU721-AR721&gt;'Inputs and Outputs Part A'!$B$4,AU721-AR721-'Inputs and Outputs Part A'!$B$4,0)</f>
        <v>0</v>
      </c>
      <c r="AW721" s="2"/>
    </row>
    <row r="722" spans="1:49" x14ac:dyDescent="0.3">
      <c r="A722" s="6">
        <v>720</v>
      </c>
      <c r="B722" t="s">
        <v>1106</v>
      </c>
      <c r="C722" s="7">
        <v>44436</v>
      </c>
      <c r="D722" s="2" t="s">
        <v>2</v>
      </c>
      <c r="E722" s="2">
        <v>0</v>
      </c>
      <c r="F722" s="2">
        <v>105</v>
      </c>
      <c r="G722" s="2">
        <v>101</v>
      </c>
      <c r="H722">
        <f t="shared" si="55"/>
        <v>101</v>
      </c>
      <c r="I722">
        <f>IF(H722-E722&gt;'Inputs and Outputs Part A'!$B$4,H722-E722-'Inputs and Outputs Part A'!$B$4,0)</f>
        <v>1</v>
      </c>
      <c r="J722">
        <f>'Inputs and Outputs Part A'!$B$5*'Data Sheet B'!H722-'Inputs and Outputs Part A'!$B$6*'Data Sheet B'!I722</f>
        <v>3940</v>
      </c>
      <c r="L722" s="6">
        <v>720</v>
      </c>
      <c r="M722" t="s">
        <v>1106</v>
      </c>
      <c r="N722" s="7">
        <v>44436</v>
      </c>
      <c r="O722" s="2" t="s">
        <v>2</v>
      </c>
      <c r="P722" s="2">
        <v>0</v>
      </c>
      <c r="Q722" s="2">
        <v>105</v>
      </c>
      <c r="R722" s="2">
        <v>102</v>
      </c>
      <c r="S722" s="2">
        <f t="shared" si="56"/>
        <v>102</v>
      </c>
      <c r="T722" s="2">
        <f>IF(S722-P722&gt;'Inputs and Outputs Part A'!$B$4,S722-P722-'Inputs and Outputs Part A'!$B$4,0)</f>
        <v>2</v>
      </c>
      <c r="V722" s="6">
        <v>720</v>
      </c>
      <c r="W722" t="s">
        <v>1106</v>
      </c>
      <c r="X722" s="7">
        <v>44436</v>
      </c>
      <c r="Y722" s="2" t="s">
        <v>2</v>
      </c>
      <c r="Z722" s="2">
        <v>0</v>
      </c>
      <c r="AA722" s="2">
        <v>105</v>
      </c>
      <c r="AB722" s="2">
        <v>102</v>
      </c>
      <c r="AC722" s="2">
        <f t="shared" si="57"/>
        <v>102</v>
      </c>
      <c r="AD722" s="2">
        <f>IF(AC722-Z722&gt;'Inputs and Outputs Part A'!$B$4,AC722-Z722-'Inputs and Outputs Part A'!$B$4,0)</f>
        <v>2</v>
      </c>
      <c r="AE722" s="2"/>
      <c r="AF722" t="s">
        <v>1106</v>
      </c>
      <c r="AG722" s="7">
        <v>44436</v>
      </c>
      <c r="AH722" s="2" t="s">
        <v>2</v>
      </c>
      <c r="AI722" s="2">
        <v>0</v>
      </c>
      <c r="AJ722" s="2">
        <v>105</v>
      </c>
      <c r="AK722" s="2">
        <v>102</v>
      </c>
      <c r="AL722" s="2">
        <f t="shared" si="58"/>
        <v>102</v>
      </c>
      <c r="AM722" s="2">
        <f>IF(AL722-AI722&gt;'Inputs and Outputs Part A'!$B$4,AL722-AI722-'Inputs and Outputs Part A'!$B$4,0)</f>
        <v>2</v>
      </c>
      <c r="AN722" s="8"/>
      <c r="AO722" t="s">
        <v>1106</v>
      </c>
      <c r="AP722" s="7">
        <v>44436</v>
      </c>
      <c r="AQ722" s="2" t="s">
        <v>2</v>
      </c>
      <c r="AR722" s="2">
        <v>0</v>
      </c>
      <c r="AS722" s="2">
        <v>105</v>
      </c>
      <c r="AT722" s="2">
        <v>102</v>
      </c>
      <c r="AU722" s="2">
        <f t="shared" si="59"/>
        <v>102</v>
      </c>
      <c r="AV722" s="2">
        <f>IF(AU722-AR722&gt;'Inputs and Outputs Part A'!$B$4,AU722-AR722-'Inputs and Outputs Part A'!$B$4,0)</f>
        <v>2</v>
      </c>
      <c r="AW722" s="2"/>
    </row>
    <row r="723" spans="1:49" x14ac:dyDescent="0.3">
      <c r="A723" s="6">
        <v>721</v>
      </c>
      <c r="B723" t="s">
        <v>1105</v>
      </c>
      <c r="C723" s="7">
        <v>44437</v>
      </c>
      <c r="D723" s="2" t="s">
        <v>1</v>
      </c>
      <c r="E723" s="2">
        <v>2</v>
      </c>
      <c r="F723" s="2">
        <v>97</v>
      </c>
      <c r="G723" s="2">
        <v>101</v>
      </c>
      <c r="H723">
        <f t="shared" si="55"/>
        <v>97</v>
      </c>
      <c r="I723">
        <f>IF(H723-E723&gt;'Inputs and Outputs Part A'!$B$4,H723-E723-'Inputs and Outputs Part A'!$B$4,0)</f>
        <v>0</v>
      </c>
      <c r="J723">
        <f>'Inputs and Outputs Part A'!$B$5*'Data Sheet B'!H723-'Inputs and Outputs Part A'!$B$6*'Data Sheet B'!I723</f>
        <v>3880</v>
      </c>
      <c r="L723" s="6">
        <v>721</v>
      </c>
      <c r="M723" t="s">
        <v>1105</v>
      </c>
      <c r="N723" s="7">
        <v>44437</v>
      </c>
      <c r="O723" s="2" t="s">
        <v>1</v>
      </c>
      <c r="P723" s="2">
        <v>2</v>
      </c>
      <c r="Q723" s="2">
        <v>97</v>
      </c>
      <c r="R723" s="2">
        <v>102</v>
      </c>
      <c r="S723" s="2">
        <f t="shared" si="56"/>
        <v>97</v>
      </c>
      <c r="T723" s="2">
        <f>IF(S723-P723&gt;'Inputs and Outputs Part A'!$B$4,S723-P723-'Inputs and Outputs Part A'!$B$4,0)</f>
        <v>0</v>
      </c>
      <c r="V723" s="6">
        <v>721</v>
      </c>
      <c r="W723" t="s">
        <v>1105</v>
      </c>
      <c r="X723" s="7">
        <v>44437</v>
      </c>
      <c r="Y723" s="2" t="s">
        <v>1</v>
      </c>
      <c r="Z723" s="2">
        <v>2</v>
      </c>
      <c r="AA723" s="2">
        <v>97</v>
      </c>
      <c r="AB723" s="2">
        <v>102</v>
      </c>
      <c r="AC723" s="2">
        <f t="shared" si="57"/>
        <v>97</v>
      </c>
      <c r="AD723" s="2">
        <f>IF(AC723-Z723&gt;'Inputs and Outputs Part A'!$B$4,AC723-Z723-'Inputs and Outputs Part A'!$B$4,0)</f>
        <v>0</v>
      </c>
      <c r="AE723" s="2"/>
      <c r="AF723" t="s">
        <v>1105</v>
      </c>
      <c r="AG723" s="7">
        <v>44437</v>
      </c>
      <c r="AH723" s="2" t="s">
        <v>1</v>
      </c>
      <c r="AI723" s="2">
        <v>2</v>
      </c>
      <c r="AJ723" s="2">
        <v>97</v>
      </c>
      <c r="AK723" s="2">
        <v>102</v>
      </c>
      <c r="AL723" s="2">
        <f t="shared" si="58"/>
        <v>97</v>
      </c>
      <c r="AM723" s="2">
        <f>IF(AL723-AI723&gt;'Inputs and Outputs Part A'!$B$4,AL723-AI723-'Inputs and Outputs Part A'!$B$4,0)</f>
        <v>0</v>
      </c>
      <c r="AN723" s="8"/>
      <c r="AO723" t="s">
        <v>1105</v>
      </c>
      <c r="AP723" s="7">
        <v>44437</v>
      </c>
      <c r="AQ723" s="2" t="s">
        <v>1</v>
      </c>
      <c r="AR723" s="2">
        <v>2</v>
      </c>
      <c r="AS723" s="2">
        <v>97</v>
      </c>
      <c r="AT723" s="2">
        <v>102</v>
      </c>
      <c r="AU723" s="2">
        <f t="shared" si="59"/>
        <v>97</v>
      </c>
      <c r="AV723" s="2">
        <f>IF(AU723-AR723&gt;'Inputs and Outputs Part A'!$B$4,AU723-AR723-'Inputs and Outputs Part A'!$B$4,0)</f>
        <v>0</v>
      </c>
      <c r="AW723" s="2"/>
    </row>
    <row r="724" spans="1:49" x14ac:dyDescent="0.3">
      <c r="A724" s="6">
        <v>722</v>
      </c>
      <c r="B724" t="s">
        <v>1105</v>
      </c>
      <c r="C724" s="7">
        <v>44437</v>
      </c>
      <c r="D724" s="2" t="s">
        <v>3</v>
      </c>
      <c r="E724" s="2">
        <v>1</v>
      </c>
      <c r="F724" s="2">
        <v>100</v>
      </c>
      <c r="G724" s="2">
        <v>101</v>
      </c>
      <c r="H724">
        <f t="shared" si="55"/>
        <v>100</v>
      </c>
      <c r="I724">
        <f>IF(H724-E724&gt;'Inputs and Outputs Part A'!$B$4,H724-E724-'Inputs and Outputs Part A'!$B$4,0)</f>
        <v>0</v>
      </c>
      <c r="J724">
        <f>'Inputs and Outputs Part A'!$B$5*'Data Sheet B'!H724-'Inputs and Outputs Part A'!$B$6*'Data Sheet B'!I724</f>
        <v>4000</v>
      </c>
      <c r="L724" s="6">
        <v>722</v>
      </c>
      <c r="M724" t="s">
        <v>1105</v>
      </c>
      <c r="N724" s="7">
        <v>44437</v>
      </c>
      <c r="O724" s="2" t="s">
        <v>3</v>
      </c>
      <c r="P724" s="2">
        <v>1</v>
      </c>
      <c r="Q724" s="2">
        <v>100</v>
      </c>
      <c r="R724" s="2">
        <v>102</v>
      </c>
      <c r="S724" s="2">
        <f t="shared" si="56"/>
        <v>100</v>
      </c>
      <c r="T724" s="2">
        <f>IF(S724-P724&gt;'Inputs and Outputs Part A'!$B$4,S724-P724-'Inputs and Outputs Part A'!$B$4,0)</f>
        <v>0</v>
      </c>
      <c r="V724" s="6">
        <v>722</v>
      </c>
      <c r="W724" t="s">
        <v>1105</v>
      </c>
      <c r="X724" s="7">
        <v>44437</v>
      </c>
      <c r="Y724" s="2" t="s">
        <v>3</v>
      </c>
      <c r="Z724" s="2">
        <v>1</v>
      </c>
      <c r="AA724" s="2">
        <v>100</v>
      </c>
      <c r="AB724" s="2">
        <v>102</v>
      </c>
      <c r="AC724" s="2">
        <f t="shared" si="57"/>
        <v>100</v>
      </c>
      <c r="AD724" s="2">
        <f>IF(AC724-Z724&gt;'Inputs and Outputs Part A'!$B$4,AC724-Z724-'Inputs and Outputs Part A'!$B$4,0)</f>
        <v>0</v>
      </c>
      <c r="AE724" s="2"/>
      <c r="AF724" t="s">
        <v>1105</v>
      </c>
      <c r="AG724" s="7">
        <v>44437</v>
      </c>
      <c r="AH724" s="2" t="s">
        <v>3</v>
      </c>
      <c r="AI724" s="2">
        <v>1</v>
      </c>
      <c r="AJ724" s="2">
        <v>100</v>
      </c>
      <c r="AK724" s="2">
        <v>102</v>
      </c>
      <c r="AL724" s="2">
        <f t="shared" si="58"/>
        <v>100</v>
      </c>
      <c r="AM724" s="2">
        <f>IF(AL724-AI724&gt;'Inputs and Outputs Part A'!$B$4,AL724-AI724-'Inputs and Outputs Part A'!$B$4,0)</f>
        <v>0</v>
      </c>
      <c r="AN724" s="8"/>
      <c r="AO724" t="s">
        <v>1105</v>
      </c>
      <c r="AP724" s="7">
        <v>44437</v>
      </c>
      <c r="AQ724" s="2" t="s">
        <v>3</v>
      </c>
      <c r="AR724" s="2">
        <v>1</v>
      </c>
      <c r="AS724" s="2">
        <v>100</v>
      </c>
      <c r="AT724" s="2">
        <v>102</v>
      </c>
      <c r="AU724" s="2">
        <f t="shared" si="59"/>
        <v>100</v>
      </c>
      <c r="AV724" s="2">
        <f>IF(AU724-AR724&gt;'Inputs and Outputs Part A'!$B$4,AU724-AR724-'Inputs and Outputs Part A'!$B$4,0)</f>
        <v>0</v>
      </c>
      <c r="AW724" s="2"/>
    </row>
    <row r="725" spans="1:49" x14ac:dyDescent="0.3">
      <c r="A725" s="6">
        <v>723</v>
      </c>
      <c r="B725" t="s">
        <v>1105</v>
      </c>
      <c r="C725" s="7">
        <v>44437</v>
      </c>
      <c r="D725" s="2" t="s">
        <v>2</v>
      </c>
      <c r="E725" s="2">
        <v>1</v>
      </c>
      <c r="F725" s="2">
        <v>112</v>
      </c>
      <c r="G725" s="2">
        <v>101</v>
      </c>
      <c r="H725">
        <f t="shared" si="55"/>
        <v>101</v>
      </c>
      <c r="I725">
        <f>IF(H725-E725&gt;'Inputs and Outputs Part A'!$B$4,H725-E725-'Inputs and Outputs Part A'!$B$4,0)</f>
        <v>0</v>
      </c>
      <c r="J725">
        <f>'Inputs and Outputs Part A'!$B$5*'Data Sheet B'!H725-'Inputs and Outputs Part A'!$B$6*'Data Sheet B'!I725</f>
        <v>4040</v>
      </c>
      <c r="L725" s="6">
        <v>723</v>
      </c>
      <c r="M725" t="s">
        <v>1105</v>
      </c>
      <c r="N725" s="7">
        <v>44437</v>
      </c>
      <c r="O725" s="2" t="s">
        <v>2</v>
      </c>
      <c r="P725" s="2">
        <v>1</v>
      </c>
      <c r="Q725" s="2">
        <v>112</v>
      </c>
      <c r="R725" s="2">
        <v>102</v>
      </c>
      <c r="S725" s="2">
        <f t="shared" si="56"/>
        <v>102</v>
      </c>
      <c r="T725" s="2">
        <f>IF(S725-P725&gt;'Inputs and Outputs Part A'!$B$4,S725-P725-'Inputs and Outputs Part A'!$B$4,0)</f>
        <v>1</v>
      </c>
      <c r="V725" s="6">
        <v>723</v>
      </c>
      <c r="W725" t="s">
        <v>1105</v>
      </c>
      <c r="X725" s="7">
        <v>44437</v>
      </c>
      <c r="Y725" s="2" t="s">
        <v>2</v>
      </c>
      <c r="Z725" s="2">
        <v>1</v>
      </c>
      <c r="AA725" s="2">
        <v>112</v>
      </c>
      <c r="AB725" s="2">
        <v>102</v>
      </c>
      <c r="AC725" s="2">
        <f t="shared" si="57"/>
        <v>102</v>
      </c>
      <c r="AD725" s="2">
        <f>IF(AC725-Z725&gt;'Inputs and Outputs Part A'!$B$4,AC725-Z725-'Inputs and Outputs Part A'!$B$4,0)</f>
        <v>1</v>
      </c>
      <c r="AE725" s="2"/>
      <c r="AF725" t="s">
        <v>1105</v>
      </c>
      <c r="AG725" s="7">
        <v>44437</v>
      </c>
      <c r="AH725" s="2" t="s">
        <v>2</v>
      </c>
      <c r="AI725" s="2">
        <v>1</v>
      </c>
      <c r="AJ725" s="2">
        <v>112</v>
      </c>
      <c r="AK725" s="2">
        <v>102</v>
      </c>
      <c r="AL725" s="2">
        <f t="shared" si="58"/>
        <v>102</v>
      </c>
      <c r="AM725" s="2">
        <f>IF(AL725-AI725&gt;'Inputs and Outputs Part A'!$B$4,AL725-AI725-'Inputs and Outputs Part A'!$B$4,0)</f>
        <v>1</v>
      </c>
      <c r="AN725" s="8"/>
      <c r="AO725" t="s">
        <v>1105</v>
      </c>
      <c r="AP725" s="7">
        <v>44437</v>
      </c>
      <c r="AQ725" s="2" t="s">
        <v>2</v>
      </c>
      <c r="AR725" s="2">
        <v>1</v>
      </c>
      <c r="AS725" s="2">
        <v>112</v>
      </c>
      <c r="AT725" s="2">
        <v>102</v>
      </c>
      <c r="AU725" s="2">
        <f t="shared" si="59"/>
        <v>102</v>
      </c>
      <c r="AV725" s="2">
        <f>IF(AU725-AR725&gt;'Inputs and Outputs Part A'!$B$4,AU725-AR725-'Inputs and Outputs Part A'!$B$4,0)</f>
        <v>1</v>
      </c>
      <c r="AW725" s="2"/>
    </row>
    <row r="726" spans="1:49" x14ac:dyDescent="0.3">
      <c r="A726" s="6">
        <v>724</v>
      </c>
      <c r="B726" t="s">
        <v>1104</v>
      </c>
      <c r="C726" s="7">
        <v>44438</v>
      </c>
      <c r="D726" s="2" t="s">
        <v>1</v>
      </c>
      <c r="E726" s="2">
        <v>3</v>
      </c>
      <c r="F726" s="2">
        <v>98</v>
      </c>
      <c r="G726" s="2">
        <v>101</v>
      </c>
      <c r="H726">
        <f t="shared" si="55"/>
        <v>98</v>
      </c>
      <c r="I726">
        <f>IF(H726-E726&gt;'Inputs and Outputs Part A'!$B$4,H726-E726-'Inputs and Outputs Part A'!$B$4,0)</f>
        <v>0</v>
      </c>
      <c r="J726">
        <f>'Inputs and Outputs Part A'!$B$5*'Data Sheet B'!H726-'Inputs and Outputs Part A'!$B$6*'Data Sheet B'!I726</f>
        <v>3920</v>
      </c>
      <c r="L726" s="6">
        <v>724</v>
      </c>
      <c r="M726" t="s">
        <v>1104</v>
      </c>
      <c r="N726" s="7">
        <v>44438</v>
      </c>
      <c r="O726" s="2" t="s">
        <v>1</v>
      </c>
      <c r="P726" s="2">
        <v>3</v>
      </c>
      <c r="Q726" s="2">
        <v>98</v>
      </c>
      <c r="R726" s="2">
        <v>102</v>
      </c>
      <c r="S726" s="2">
        <f t="shared" si="56"/>
        <v>98</v>
      </c>
      <c r="T726" s="2">
        <f>IF(S726-P726&gt;'Inputs and Outputs Part A'!$B$4,S726-P726-'Inputs and Outputs Part A'!$B$4,0)</f>
        <v>0</v>
      </c>
      <c r="V726" s="6">
        <v>724</v>
      </c>
      <c r="W726" t="s">
        <v>1104</v>
      </c>
      <c r="X726" s="7">
        <v>44438</v>
      </c>
      <c r="Y726" s="2" t="s">
        <v>1</v>
      </c>
      <c r="Z726" s="2">
        <v>3</v>
      </c>
      <c r="AA726" s="2">
        <v>98</v>
      </c>
      <c r="AB726" s="2">
        <v>102</v>
      </c>
      <c r="AC726" s="2">
        <f t="shared" si="57"/>
        <v>98</v>
      </c>
      <c r="AD726" s="2">
        <f>IF(AC726-Z726&gt;'Inputs and Outputs Part A'!$B$4,AC726-Z726-'Inputs and Outputs Part A'!$B$4,0)</f>
        <v>0</v>
      </c>
      <c r="AE726" s="2"/>
      <c r="AF726" t="s">
        <v>1104</v>
      </c>
      <c r="AG726" s="7">
        <v>44438</v>
      </c>
      <c r="AH726" s="2" t="s">
        <v>1</v>
      </c>
      <c r="AI726" s="2">
        <v>3</v>
      </c>
      <c r="AJ726" s="2">
        <v>98</v>
      </c>
      <c r="AK726" s="2">
        <v>102</v>
      </c>
      <c r="AL726" s="2">
        <f t="shared" si="58"/>
        <v>98</v>
      </c>
      <c r="AM726" s="2">
        <f>IF(AL726-AI726&gt;'Inputs and Outputs Part A'!$B$4,AL726-AI726-'Inputs and Outputs Part A'!$B$4,0)</f>
        <v>0</v>
      </c>
      <c r="AN726" s="8"/>
      <c r="AO726" t="s">
        <v>1104</v>
      </c>
      <c r="AP726" s="7">
        <v>44438</v>
      </c>
      <c r="AQ726" s="2" t="s">
        <v>1</v>
      </c>
      <c r="AR726" s="2">
        <v>3</v>
      </c>
      <c r="AS726" s="2">
        <v>98</v>
      </c>
      <c r="AT726" s="2">
        <v>102</v>
      </c>
      <c r="AU726" s="2">
        <f t="shared" si="59"/>
        <v>98</v>
      </c>
      <c r="AV726" s="2">
        <f>IF(AU726-AR726&gt;'Inputs and Outputs Part A'!$B$4,AU726-AR726-'Inputs and Outputs Part A'!$B$4,0)</f>
        <v>0</v>
      </c>
      <c r="AW726" s="2"/>
    </row>
    <row r="727" spans="1:49" x14ac:dyDescent="0.3">
      <c r="A727" s="6">
        <v>725</v>
      </c>
      <c r="B727" t="s">
        <v>1104</v>
      </c>
      <c r="C727" s="7">
        <v>44438</v>
      </c>
      <c r="D727" s="2" t="s">
        <v>3</v>
      </c>
      <c r="E727" s="2">
        <v>1</v>
      </c>
      <c r="F727" s="2">
        <v>103</v>
      </c>
      <c r="G727" s="2">
        <v>101</v>
      </c>
      <c r="H727">
        <f t="shared" si="55"/>
        <v>101</v>
      </c>
      <c r="I727">
        <f>IF(H727-E727&gt;'Inputs and Outputs Part A'!$B$4,H727-E727-'Inputs and Outputs Part A'!$B$4,0)</f>
        <v>0</v>
      </c>
      <c r="J727">
        <f>'Inputs and Outputs Part A'!$B$5*'Data Sheet B'!H727-'Inputs and Outputs Part A'!$B$6*'Data Sheet B'!I727</f>
        <v>4040</v>
      </c>
      <c r="L727" s="6">
        <v>725</v>
      </c>
      <c r="M727" t="s">
        <v>1104</v>
      </c>
      <c r="N727" s="7">
        <v>44438</v>
      </c>
      <c r="O727" s="2" t="s">
        <v>3</v>
      </c>
      <c r="P727" s="2">
        <v>1</v>
      </c>
      <c r="Q727" s="2">
        <v>103</v>
      </c>
      <c r="R727" s="2">
        <v>102</v>
      </c>
      <c r="S727" s="2">
        <f t="shared" si="56"/>
        <v>102</v>
      </c>
      <c r="T727" s="2">
        <f>IF(S727-P727&gt;'Inputs and Outputs Part A'!$B$4,S727-P727-'Inputs and Outputs Part A'!$B$4,0)</f>
        <v>1</v>
      </c>
      <c r="V727" s="6">
        <v>725</v>
      </c>
      <c r="W727" t="s">
        <v>1104</v>
      </c>
      <c r="X727" s="7">
        <v>44438</v>
      </c>
      <c r="Y727" s="2" t="s">
        <v>3</v>
      </c>
      <c r="Z727" s="2">
        <v>1</v>
      </c>
      <c r="AA727" s="2">
        <v>103</v>
      </c>
      <c r="AB727" s="2">
        <v>102</v>
      </c>
      <c r="AC727" s="2">
        <f t="shared" si="57"/>
        <v>102</v>
      </c>
      <c r="AD727" s="2">
        <f>IF(AC727-Z727&gt;'Inputs and Outputs Part A'!$B$4,AC727-Z727-'Inputs and Outputs Part A'!$B$4,0)</f>
        <v>1</v>
      </c>
      <c r="AE727" s="2"/>
      <c r="AF727" t="s">
        <v>1104</v>
      </c>
      <c r="AG727" s="7">
        <v>44438</v>
      </c>
      <c r="AH727" s="2" t="s">
        <v>3</v>
      </c>
      <c r="AI727" s="2">
        <v>1</v>
      </c>
      <c r="AJ727" s="2">
        <v>103</v>
      </c>
      <c r="AK727" s="2">
        <v>102</v>
      </c>
      <c r="AL727" s="2">
        <f t="shared" si="58"/>
        <v>102</v>
      </c>
      <c r="AM727" s="2">
        <f>IF(AL727-AI727&gt;'Inputs and Outputs Part A'!$B$4,AL727-AI727-'Inputs and Outputs Part A'!$B$4,0)</f>
        <v>1</v>
      </c>
      <c r="AN727" s="8"/>
      <c r="AO727" t="s">
        <v>1104</v>
      </c>
      <c r="AP727" s="7">
        <v>44438</v>
      </c>
      <c r="AQ727" s="2" t="s">
        <v>3</v>
      </c>
      <c r="AR727" s="2">
        <v>1</v>
      </c>
      <c r="AS727" s="2">
        <v>103</v>
      </c>
      <c r="AT727" s="2">
        <v>102</v>
      </c>
      <c r="AU727" s="2">
        <f t="shared" si="59"/>
        <v>102</v>
      </c>
      <c r="AV727" s="2">
        <f>IF(AU727-AR727&gt;'Inputs and Outputs Part A'!$B$4,AU727-AR727-'Inputs and Outputs Part A'!$B$4,0)</f>
        <v>1</v>
      </c>
      <c r="AW727" s="2"/>
    </row>
    <row r="728" spans="1:49" x14ac:dyDescent="0.3">
      <c r="A728" s="6">
        <v>726</v>
      </c>
      <c r="B728" t="s">
        <v>1104</v>
      </c>
      <c r="C728" s="7">
        <v>44438</v>
      </c>
      <c r="D728" s="2" t="s">
        <v>2</v>
      </c>
      <c r="E728" s="2">
        <v>2</v>
      </c>
      <c r="F728" s="2">
        <v>101</v>
      </c>
      <c r="G728" s="2">
        <v>101</v>
      </c>
      <c r="H728">
        <f t="shared" si="55"/>
        <v>101</v>
      </c>
      <c r="I728">
        <f>IF(H728-E728&gt;'Inputs and Outputs Part A'!$B$4,H728-E728-'Inputs and Outputs Part A'!$B$4,0)</f>
        <v>0</v>
      </c>
      <c r="J728">
        <f>'Inputs and Outputs Part A'!$B$5*'Data Sheet B'!H728-'Inputs and Outputs Part A'!$B$6*'Data Sheet B'!I728</f>
        <v>4040</v>
      </c>
      <c r="L728" s="6">
        <v>726</v>
      </c>
      <c r="M728" t="s">
        <v>1104</v>
      </c>
      <c r="N728" s="7">
        <v>44438</v>
      </c>
      <c r="O728" s="2" t="s">
        <v>2</v>
      </c>
      <c r="P728" s="2">
        <v>2</v>
      </c>
      <c r="Q728" s="2">
        <v>101</v>
      </c>
      <c r="R728" s="2">
        <v>102</v>
      </c>
      <c r="S728" s="2">
        <f t="shared" si="56"/>
        <v>101</v>
      </c>
      <c r="T728" s="2">
        <f>IF(S728-P728&gt;'Inputs and Outputs Part A'!$B$4,S728-P728-'Inputs and Outputs Part A'!$B$4,0)</f>
        <v>0</v>
      </c>
      <c r="V728" s="6">
        <v>726</v>
      </c>
      <c r="W728" t="s">
        <v>1104</v>
      </c>
      <c r="X728" s="7">
        <v>44438</v>
      </c>
      <c r="Y728" s="2" t="s">
        <v>2</v>
      </c>
      <c r="Z728" s="2">
        <v>2</v>
      </c>
      <c r="AA728" s="2">
        <v>101</v>
      </c>
      <c r="AB728" s="2">
        <v>102</v>
      </c>
      <c r="AC728" s="2">
        <f t="shared" si="57"/>
        <v>101</v>
      </c>
      <c r="AD728" s="2">
        <f>IF(AC728-Z728&gt;'Inputs and Outputs Part A'!$B$4,AC728-Z728-'Inputs and Outputs Part A'!$B$4,0)</f>
        <v>0</v>
      </c>
      <c r="AE728" s="2"/>
      <c r="AF728" t="s">
        <v>1104</v>
      </c>
      <c r="AG728" s="7">
        <v>44438</v>
      </c>
      <c r="AH728" s="2" t="s">
        <v>2</v>
      </c>
      <c r="AI728" s="2">
        <v>2</v>
      </c>
      <c r="AJ728" s="2">
        <v>101</v>
      </c>
      <c r="AK728" s="2">
        <v>102</v>
      </c>
      <c r="AL728" s="2">
        <f t="shared" si="58"/>
        <v>101</v>
      </c>
      <c r="AM728" s="2">
        <f>IF(AL728-AI728&gt;'Inputs and Outputs Part A'!$B$4,AL728-AI728-'Inputs and Outputs Part A'!$B$4,0)</f>
        <v>0</v>
      </c>
      <c r="AN728" s="8"/>
      <c r="AO728" t="s">
        <v>1104</v>
      </c>
      <c r="AP728" s="7">
        <v>44438</v>
      </c>
      <c r="AQ728" s="2" t="s">
        <v>2</v>
      </c>
      <c r="AR728" s="2">
        <v>2</v>
      </c>
      <c r="AS728" s="2">
        <v>101</v>
      </c>
      <c r="AT728" s="2">
        <v>102</v>
      </c>
      <c r="AU728" s="2">
        <f t="shared" si="59"/>
        <v>101</v>
      </c>
      <c r="AV728" s="2">
        <f>IF(AU728-AR728&gt;'Inputs and Outputs Part A'!$B$4,AU728-AR728-'Inputs and Outputs Part A'!$B$4,0)</f>
        <v>0</v>
      </c>
      <c r="AW728" s="2"/>
    </row>
    <row r="729" spans="1:49" x14ac:dyDescent="0.3">
      <c r="A729" s="6">
        <v>727</v>
      </c>
      <c r="B729" t="s">
        <v>1103</v>
      </c>
      <c r="C729" s="7">
        <v>44439</v>
      </c>
      <c r="D729" s="2" t="s">
        <v>1</v>
      </c>
      <c r="E729" s="2">
        <v>6</v>
      </c>
      <c r="F729" s="2">
        <v>91</v>
      </c>
      <c r="G729" s="2">
        <v>101</v>
      </c>
      <c r="H729">
        <f t="shared" si="55"/>
        <v>91</v>
      </c>
      <c r="I729">
        <f>IF(H729-E729&gt;'Inputs and Outputs Part A'!$B$4,H729-E729-'Inputs and Outputs Part A'!$B$4,0)</f>
        <v>0</v>
      </c>
      <c r="J729">
        <f>'Inputs and Outputs Part A'!$B$5*'Data Sheet B'!H729-'Inputs and Outputs Part A'!$B$6*'Data Sheet B'!I729</f>
        <v>3640</v>
      </c>
      <c r="L729" s="6">
        <v>727</v>
      </c>
      <c r="M729" t="s">
        <v>1103</v>
      </c>
      <c r="N729" s="7">
        <v>44439</v>
      </c>
      <c r="O729" s="2" t="s">
        <v>1</v>
      </c>
      <c r="P729" s="2">
        <v>6</v>
      </c>
      <c r="Q729" s="2">
        <v>91</v>
      </c>
      <c r="R729" s="2">
        <v>102</v>
      </c>
      <c r="S729" s="2">
        <f t="shared" si="56"/>
        <v>91</v>
      </c>
      <c r="T729" s="2">
        <f>IF(S729-P729&gt;'Inputs and Outputs Part A'!$B$4,S729-P729-'Inputs and Outputs Part A'!$B$4,0)</f>
        <v>0</v>
      </c>
      <c r="V729" s="6">
        <v>727</v>
      </c>
      <c r="W729" t="s">
        <v>1103</v>
      </c>
      <c r="X729" s="7">
        <v>44439</v>
      </c>
      <c r="Y729" s="2" t="s">
        <v>1</v>
      </c>
      <c r="Z729" s="2">
        <v>6</v>
      </c>
      <c r="AA729" s="2">
        <v>91</v>
      </c>
      <c r="AB729" s="2">
        <v>102</v>
      </c>
      <c r="AC729" s="2">
        <f t="shared" si="57"/>
        <v>91</v>
      </c>
      <c r="AD729" s="2">
        <f>IF(AC729-Z729&gt;'Inputs and Outputs Part A'!$B$4,AC729-Z729-'Inputs and Outputs Part A'!$B$4,0)</f>
        <v>0</v>
      </c>
      <c r="AE729" s="2"/>
      <c r="AF729" t="s">
        <v>1103</v>
      </c>
      <c r="AG729" s="7">
        <v>44439</v>
      </c>
      <c r="AH729" s="2" t="s">
        <v>1</v>
      </c>
      <c r="AI729" s="2">
        <v>6</v>
      </c>
      <c r="AJ729" s="2">
        <v>91</v>
      </c>
      <c r="AK729" s="2">
        <v>102</v>
      </c>
      <c r="AL729" s="2">
        <f t="shared" si="58"/>
        <v>91</v>
      </c>
      <c r="AM729" s="2">
        <f>IF(AL729-AI729&gt;'Inputs and Outputs Part A'!$B$4,AL729-AI729-'Inputs and Outputs Part A'!$B$4,0)</f>
        <v>0</v>
      </c>
      <c r="AN729" s="8"/>
      <c r="AO729" t="s">
        <v>1103</v>
      </c>
      <c r="AP729" s="7">
        <v>44439</v>
      </c>
      <c r="AQ729" s="2" t="s">
        <v>1</v>
      </c>
      <c r="AR729" s="2">
        <v>6</v>
      </c>
      <c r="AS729" s="2">
        <v>91</v>
      </c>
      <c r="AT729" s="2">
        <v>102</v>
      </c>
      <c r="AU729" s="2">
        <f t="shared" si="59"/>
        <v>91</v>
      </c>
      <c r="AV729" s="2">
        <f>IF(AU729-AR729&gt;'Inputs and Outputs Part A'!$B$4,AU729-AR729-'Inputs and Outputs Part A'!$B$4,0)</f>
        <v>0</v>
      </c>
      <c r="AW729" s="2"/>
    </row>
    <row r="730" spans="1:49" x14ac:dyDescent="0.3">
      <c r="A730" s="6">
        <v>728</v>
      </c>
      <c r="B730" t="s">
        <v>1103</v>
      </c>
      <c r="C730" s="7">
        <v>44439</v>
      </c>
      <c r="D730" s="2" t="s">
        <v>3</v>
      </c>
      <c r="E730" s="2">
        <v>3</v>
      </c>
      <c r="F730" s="2">
        <v>105</v>
      </c>
      <c r="G730" s="2">
        <v>101</v>
      </c>
      <c r="H730">
        <f t="shared" si="55"/>
        <v>101</v>
      </c>
      <c r="I730">
        <f>IF(H730-E730&gt;'Inputs and Outputs Part A'!$B$4,H730-E730-'Inputs and Outputs Part A'!$B$4,0)</f>
        <v>0</v>
      </c>
      <c r="J730">
        <f>'Inputs and Outputs Part A'!$B$5*'Data Sheet B'!H730-'Inputs and Outputs Part A'!$B$6*'Data Sheet B'!I730</f>
        <v>4040</v>
      </c>
      <c r="L730" s="6">
        <v>728</v>
      </c>
      <c r="M730" t="s">
        <v>1103</v>
      </c>
      <c r="N730" s="7">
        <v>44439</v>
      </c>
      <c r="O730" s="2" t="s">
        <v>3</v>
      </c>
      <c r="P730" s="2">
        <v>3</v>
      </c>
      <c r="Q730" s="2">
        <v>105</v>
      </c>
      <c r="R730" s="2">
        <v>102</v>
      </c>
      <c r="S730" s="2">
        <f t="shared" si="56"/>
        <v>102</v>
      </c>
      <c r="T730" s="2">
        <f>IF(S730-P730&gt;'Inputs and Outputs Part A'!$B$4,S730-P730-'Inputs and Outputs Part A'!$B$4,0)</f>
        <v>0</v>
      </c>
      <c r="V730" s="6">
        <v>728</v>
      </c>
      <c r="W730" t="s">
        <v>1103</v>
      </c>
      <c r="X730" s="7">
        <v>44439</v>
      </c>
      <c r="Y730" s="2" t="s">
        <v>3</v>
      </c>
      <c r="Z730" s="2">
        <v>3</v>
      </c>
      <c r="AA730" s="2">
        <v>105</v>
      </c>
      <c r="AB730" s="2">
        <v>102</v>
      </c>
      <c r="AC730" s="2">
        <f t="shared" si="57"/>
        <v>102</v>
      </c>
      <c r="AD730" s="2">
        <f>IF(AC730-Z730&gt;'Inputs and Outputs Part A'!$B$4,AC730-Z730-'Inputs and Outputs Part A'!$B$4,0)</f>
        <v>0</v>
      </c>
      <c r="AE730" s="2"/>
      <c r="AF730" t="s">
        <v>1103</v>
      </c>
      <c r="AG730" s="7">
        <v>44439</v>
      </c>
      <c r="AH730" s="2" t="s">
        <v>3</v>
      </c>
      <c r="AI730" s="2">
        <v>3</v>
      </c>
      <c r="AJ730" s="2">
        <v>105</v>
      </c>
      <c r="AK730" s="2">
        <v>102</v>
      </c>
      <c r="AL730" s="2">
        <f t="shared" si="58"/>
        <v>102</v>
      </c>
      <c r="AM730" s="2">
        <f>IF(AL730-AI730&gt;'Inputs and Outputs Part A'!$B$4,AL730-AI730-'Inputs and Outputs Part A'!$B$4,0)</f>
        <v>0</v>
      </c>
      <c r="AN730" s="8"/>
      <c r="AO730" t="s">
        <v>1103</v>
      </c>
      <c r="AP730" s="7">
        <v>44439</v>
      </c>
      <c r="AQ730" s="2" t="s">
        <v>3</v>
      </c>
      <c r="AR730" s="2">
        <v>3</v>
      </c>
      <c r="AS730" s="2">
        <v>105</v>
      </c>
      <c r="AT730" s="2">
        <v>102</v>
      </c>
      <c r="AU730" s="2">
        <f t="shared" si="59"/>
        <v>102</v>
      </c>
      <c r="AV730" s="2">
        <f>IF(AU730-AR730&gt;'Inputs and Outputs Part A'!$B$4,AU730-AR730-'Inputs and Outputs Part A'!$B$4,0)</f>
        <v>0</v>
      </c>
      <c r="AW730" s="2"/>
    </row>
    <row r="731" spans="1:49" x14ac:dyDescent="0.3">
      <c r="A731" s="6">
        <v>729</v>
      </c>
      <c r="B731" t="s">
        <v>1103</v>
      </c>
      <c r="C731" s="7">
        <v>44439</v>
      </c>
      <c r="D731" s="2" t="s">
        <v>2</v>
      </c>
      <c r="E731" s="2">
        <v>1</v>
      </c>
      <c r="F731" s="2">
        <v>105</v>
      </c>
      <c r="G731" s="2">
        <v>101</v>
      </c>
      <c r="H731">
        <f t="shared" si="55"/>
        <v>101</v>
      </c>
      <c r="I731">
        <f>IF(H731-E731&gt;'Inputs and Outputs Part A'!$B$4,H731-E731-'Inputs and Outputs Part A'!$B$4,0)</f>
        <v>0</v>
      </c>
      <c r="J731">
        <f>'Inputs and Outputs Part A'!$B$5*'Data Sheet B'!H731-'Inputs and Outputs Part A'!$B$6*'Data Sheet B'!I731</f>
        <v>4040</v>
      </c>
      <c r="L731" s="6">
        <v>729</v>
      </c>
      <c r="M731" t="s">
        <v>1103</v>
      </c>
      <c r="N731" s="7">
        <v>44439</v>
      </c>
      <c r="O731" s="2" t="s">
        <v>2</v>
      </c>
      <c r="P731" s="2">
        <v>1</v>
      </c>
      <c r="Q731" s="2">
        <v>105</v>
      </c>
      <c r="R731" s="2">
        <v>102</v>
      </c>
      <c r="S731" s="2">
        <f t="shared" si="56"/>
        <v>102</v>
      </c>
      <c r="T731" s="2">
        <f>IF(S731-P731&gt;'Inputs and Outputs Part A'!$B$4,S731-P731-'Inputs and Outputs Part A'!$B$4,0)</f>
        <v>1</v>
      </c>
      <c r="V731" s="6">
        <v>729</v>
      </c>
      <c r="W731" t="s">
        <v>1103</v>
      </c>
      <c r="X731" s="7">
        <v>44439</v>
      </c>
      <c r="Y731" s="2" t="s">
        <v>2</v>
      </c>
      <c r="Z731" s="2">
        <v>1</v>
      </c>
      <c r="AA731" s="2">
        <v>105</v>
      </c>
      <c r="AB731" s="2">
        <v>102</v>
      </c>
      <c r="AC731" s="2">
        <f t="shared" si="57"/>
        <v>102</v>
      </c>
      <c r="AD731" s="2">
        <f>IF(AC731-Z731&gt;'Inputs and Outputs Part A'!$B$4,AC731-Z731-'Inputs and Outputs Part A'!$B$4,0)</f>
        <v>1</v>
      </c>
      <c r="AE731" s="2"/>
      <c r="AF731" t="s">
        <v>1103</v>
      </c>
      <c r="AG731" s="7">
        <v>44439</v>
      </c>
      <c r="AH731" s="2" t="s">
        <v>2</v>
      </c>
      <c r="AI731" s="2">
        <v>1</v>
      </c>
      <c r="AJ731" s="2">
        <v>105</v>
      </c>
      <c r="AK731" s="2">
        <v>102</v>
      </c>
      <c r="AL731" s="2">
        <f t="shared" si="58"/>
        <v>102</v>
      </c>
      <c r="AM731" s="2">
        <f>IF(AL731-AI731&gt;'Inputs and Outputs Part A'!$B$4,AL731-AI731-'Inputs and Outputs Part A'!$B$4,0)</f>
        <v>1</v>
      </c>
      <c r="AN731" s="8"/>
      <c r="AO731" t="s">
        <v>1103</v>
      </c>
      <c r="AP731" s="7">
        <v>44439</v>
      </c>
      <c r="AQ731" s="2" t="s">
        <v>2</v>
      </c>
      <c r="AR731" s="2">
        <v>1</v>
      </c>
      <c r="AS731" s="2">
        <v>105</v>
      </c>
      <c r="AT731" s="2">
        <v>102</v>
      </c>
      <c r="AU731" s="2">
        <f t="shared" si="59"/>
        <v>102</v>
      </c>
      <c r="AV731" s="2">
        <f>IF(AU731-AR731&gt;'Inputs and Outputs Part A'!$B$4,AU731-AR731-'Inputs and Outputs Part A'!$B$4,0)</f>
        <v>1</v>
      </c>
      <c r="AW731" s="2"/>
    </row>
    <row r="732" spans="1:49" x14ac:dyDescent="0.3">
      <c r="A732" s="6">
        <v>730</v>
      </c>
      <c r="B732" t="s">
        <v>1102</v>
      </c>
      <c r="C732" s="7">
        <v>44440</v>
      </c>
      <c r="D732" s="2" t="s">
        <v>1</v>
      </c>
      <c r="E732" s="2">
        <v>1</v>
      </c>
      <c r="F732" s="2">
        <v>99</v>
      </c>
      <c r="G732" s="2">
        <v>101</v>
      </c>
      <c r="H732">
        <f t="shared" si="55"/>
        <v>99</v>
      </c>
      <c r="I732">
        <f>IF(H732-E732&gt;'Inputs and Outputs Part A'!$B$4,H732-E732-'Inputs and Outputs Part A'!$B$4,0)</f>
        <v>0</v>
      </c>
      <c r="J732">
        <f>'Inputs and Outputs Part A'!$B$5*'Data Sheet B'!H732-'Inputs and Outputs Part A'!$B$6*'Data Sheet B'!I732</f>
        <v>3960</v>
      </c>
      <c r="L732" s="6">
        <v>730</v>
      </c>
      <c r="M732" t="s">
        <v>1102</v>
      </c>
      <c r="N732" s="7">
        <v>44440</v>
      </c>
      <c r="O732" s="2" t="s">
        <v>1</v>
      </c>
      <c r="P732" s="2">
        <v>1</v>
      </c>
      <c r="Q732" s="2">
        <v>99</v>
      </c>
      <c r="R732" s="2">
        <v>102</v>
      </c>
      <c r="S732" s="2">
        <f t="shared" si="56"/>
        <v>99</v>
      </c>
      <c r="T732" s="2">
        <f>IF(S732-P732&gt;'Inputs and Outputs Part A'!$B$4,S732-P732-'Inputs and Outputs Part A'!$B$4,0)</f>
        <v>0</v>
      </c>
      <c r="V732" s="6">
        <v>730</v>
      </c>
      <c r="W732" t="s">
        <v>1102</v>
      </c>
      <c r="X732" s="7">
        <v>44440</v>
      </c>
      <c r="Y732" s="2" t="s">
        <v>1</v>
      </c>
      <c r="Z732" s="2">
        <v>1</v>
      </c>
      <c r="AA732" s="2">
        <v>99</v>
      </c>
      <c r="AB732" s="2">
        <v>102</v>
      </c>
      <c r="AC732" s="2">
        <f t="shared" si="57"/>
        <v>99</v>
      </c>
      <c r="AD732" s="2">
        <f>IF(AC732-Z732&gt;'Inputs and Outputs Part A'!$B$4,AC732-Z732-'Inputs and Outputs Part A'!$B$4,0)</f>
        <v>0</v>
      </c>
      <c r="AE732" s="2"/>
      <c r="AF732" t="s">
        <v>1102</v>
      </c>
      <c r="AG732" s="7">
        <v>44440</v>
      </c>
      <c r="AH732" s="2" t="s">
        <v>1</v>
      </c>
      <c r="AI732" s="2">
        <v>1</v>
      </c>
      <c r="AJ732" s="2">
        <v>99</v>
      </c>
      <c r="AK732" s="2">
        <v>102</v>
      </c>
      <c r="AL732" s="2">
        <f t="shared" si="58"/>
        <v>99</v>
      </c>
      <c r="AM732" s="2">
        <f>IF(AL732-AI732&gt;'Inputs and Outputs Part A'!$B$4,AL732-AI732-'Inputs and Outputs Part A'!$B$4,0)</f>
        <v>0</v>
      </c>
      <c r="AN732" s="8"/>
      <c r="AO732" t="s">
        <v>1102</v>
      </c>
      <c r="AP732" s="7">
        <v>44440</v>
      </c>
      <c r="AQ732" s="2" t="s">
        <v>1</v>
      </c>
      <c r="AR732" s="2">
        <v>1</v>
      </c>
      <c r="AS732" s="2">
        <v>99</v>
      </c>
      <c r="AT732" s="2">
        <v>102</v>
      </c>
      <c r="AU732" s="2">
        <f t="shared" si="59"/>
        <v>99</v>
      </c>
      <c r="AV732" s="2">
        <f>IF(AU732-AR732&gt;'Inputs and Outputs Part A'!$B$4,AU732-AR732-'Inputs and Outputs Part A'!$B$4,0)</f>
        <v>0</v>
      </c>
      <c r="AW732" s="2"/>
    </row>
    <row r="733" spans="1:49" x14ac:dyDescent="0.3">
      <c r="A733" s="6">
        <v>731</v>
      </c>
      <c r="B733" t="s">
        <v>1102</v>
      </c>
      <c r="C733" s="7">
        <v>44440</v>
      </c>
      <c r="D733" s="2" t="s">
        <v>3</v>
      </c>
      <c r="E733" s="2">
        <v>3</v>
      </c>
      <c r="F733" s="2">
        <v>99</v>
      </c>
      <c r="G733" s="2">
        <v>101</v>
      </c>
      <c r="H733">
        <f t="shared" si="55"/>
        <v>99</v>
      </c>
      <c r="I733">
        <f>IF(H733-E733&gt;'Inputs and Outputs Part A'!$B$4,H733-E733-'Inputs and Outputs Part A'!$B$4,0)</f>
        <v>0</v>
      </c>
      <c r="J733">
        <f>'Inputs and Outputs Part A'!$B$5*'Data Sheet B'!H733-'Inputs and Outputs Part A'!$B$6*'Data Sheet B'!I733</f>
        <v>3960</v>
      </c>
      <c r="L733" s="6">
        <v>731</v>
      </c>
      <c r="M733" t="s">
        <v>1102</v>
      </c>
      <c r="N733" s="7">
        <v>44440</v>
      </c>
      <c r="O733" s="2" t="s">
        <v>3</v>
      </c>
      <c r="P733" s="2">
        <v>3</v>
      </c>
      <c r="Q733" s="2">
        <v>99</v>
      </c>
      <c r="R733" s="2">
        <v>102</v>
      </c>
      <c r="S733" s="2">
        <f t="shared" si="56"/>
        <v>99</v>
      </c>
      <c r="T733" s="2">
        <f>IF(S733-P733&gt;'Inputs and Outputs Part A'!$B$4,S733-P733-'Inputs and Outputs Part A'!$B$4,0)</f>
        <v>0</v>
      </c>
      <c r="V733" s="6">
        <v>731</v>
      </c>
      <c r="W733" t="s">
        <v>1102</v>
      </c>
      <c r="X733" s="7">
        <v>44440</v>
      </c>
      <c r="Y733" s="2" t="s">
        <v>3</v>
      </c>
      <c r="Z733" s="2">
        <v>3</v>
      </c>
      <c r="AA733" s="2">
        <v>99</v>
      </c>
      <c r="AB733" s="2">
        <v>102</v>
      </c>
      <c r="AC733" s="2">
        <f t="shared" si="57"/>
        <v>99</v>
      </c>
      <c r="AD733" s="2">
        <f>IF(AC733-Z733&gt;'Inputs and Outputs Part A'!$B$4,AC733-Z733-'Inputs and Outputs Part A'!$B$4,0)</f>
        <v>0</v>
      </c>
      <c r="AE733" s="2"/>
      <c r="AF733" t="s">
        <v>1102</v>
      </c>
      <c r="AG733" s="7">
        <v>44440</v>
      </c>
      <c r="AH733" s="2" t="s">
        <v>3</v>
      </c>
      <c r="AI733" s="2">
        <v>3</v>
      </c>
      <c r="AJ733" s="2">
        <v>99</v>
      </c>
      <c r="AK733" s="2">
        <v>102</v>
      </c>
      <c r="AL733" s="2">
        <f t="shared" si="58"/>
        <v>99</v>
      </c>
      <c r="AM733" s="2">
        <f>IF(AL733-AI733&gt;'Inputs and Outputs Part A'!$B$4,AL733-AI733-'Inputs and Outputs Part A'!$B$4,0)</f>
        <v>0</v>
      </c>
      <c r="AN733" s="8"/>
      <c r="AO733" t="s">
        <v>1102</v>
      </c>
      <c r="AP733" s="7">
        <v>44440</v>
      </c>
      <c r="AQ733" s="2" t="s">
        <v>3</v>
      </c>
      <c r="AR733" s="2">
        <v>3</v>
      </c>
      <c r="AS733" s="2">
        <v>99</v>
      </c>
      <c r="AT733" s="2">
        <v>102</v>
      </c>
      <c r="AU733" s="2">
        <f t="shared" si="59"/>
        <v>99</v>
      </c>
      <c r="AV733" s="2">
        <f>IF(AU733-AR733&gt;'Inputs and Outputs Part A'!$B$4,AU733-AR733-'Inputs and Outputs Part A'!$B$4,0)</f>
        <v>0</v>
      </c>
      <c r="AW733" s="2"/>
    </row>
    <row r="734" spans="1:49" x14ac:dyDescent="0.3">
      <c r="A734" s="6">
        <v>732</v>
      </c>
      <c r="B734" t="s">
        <v>1102</v>
      </c>
      <c r="C734" s="7">
        <v>44440</v>
      </c>
      <c r="D734" s="2" t="s">
        <v>2</v>
      </c>
      <c r="E734" s="2">
        <v>1</v>
      </c>
      <c r="F734" s="2">
        <v>107</v>
      </c>
      <c r="G734" s="2">
        <v>101</v>
      </c>
      <c r="H734">
        <f t="shared" si="55"/>
        <v>101</v>
      </c>
      <c r="I734">
        <f>IF(H734-E734&gt;'Inputs and Outputs Part A'!$B$4,H734-E734-'Inputs and Outputs Part A'!$B$4,0)</f>
        <v>0</v>
      </c>
      <c r="J734">
        <f>'Inputs and Outputs Part A'!$B$5*'Data Sheet B'!H734-'Inputs and Outputs Part A'!$B$6*'Data Sheet B'!I734</f>
        <v>4040</v>
      </c>
      <c r="L734" s="6">
        <v>732</v>
      </c>
      <c r="M734" t="s">
        <v>1102</v>
      </c>
      <c r="N734" s="7">
        <v>44440</v>
      </c>
      <c r="O734" s="2" t="s">
        <v>2</v>
      </c>
      <c r="P734" s="2">
        <v>1</v>
      </c>
      <c r="Q734" s="2">
        <v>107</v>
      </c>
      <c r="R734" s="2">
        <v>102</v>
      </c>
      <c r="S734" s="2">
        <f t="shared" si="56"/>
        <v>102</v>
      </c>
      <c r="T734" s="2">
        <f>IF(S734-P734&gt;'Inputs and Outputs Part A'!$B$4,S734-P734-'Inputs and Outputs Part A'!$B$4,0)</f>
        <v>1</v>
      </c>
      <c r="V734" s="6">
        <v>732</v>
      </c>
      <c r="W734" t="s">
        <v>1102</v>
      </c>
      <c r="X734" s="7">
        <v>44440</v>
      </c>
      <c r="Y734" s="2" t="s">
        <v>2</v>
      </c>
      <c r="Z734" s="2">
        <v>1</v>
      </c>
      <c r="AA734" s="2">
        <v>107</v>
      </c>
      <c r="AB734" s="2">
        <v>102</v>
      </c>
      <c r="AC734" s="2">
        <f t="shared" si="57"/>
        <v>102</v>
      </c>
      <c r="AD734" s="2">
        <f>IF(AC734-Z734&gt;'Inputs and Outputs Part A'!$B$4,AC734-Z734-'Inputs and Outputs Part A'!$B$4,0)</f>
        <v>1</v>
      </c>
      <c r="AE734" s="2"/>
      <c r="AF734" t="s">
        <v>1102</v>
      </c>
      <c r="AG734" s="7">
        <v>44440</v>
      </c>
      <c r="AH734" s="2" t="s">
        <v>2</v>
      </c>
      <c r="AI734" s="2">
        <v>1</v>
      </c>
      <c r="AJ734" s="2">
        <v>107</v>
      </c>
      <c r="AK734" s="2">
        <v>102</v>
      </c>
      <c r="AL734" s="2">
        <f t="shared" si="58"/>
        <v>102</v>
      </c>
      <c r="AM734" s="2">
        <f>IF(AL734-AI734&gt;'Inputs and Outputs Part A'!$B$4,AL734-AI734-'Inputs and Outputs Part A'!$B$4,0)</f>
        <v>1</v>
      </c>
      <c r="AN734" s="8"/>
      <c r="AO734" t="s">
        <v>1102</v>
      </c>
      <c r="AP734" s="7">
        <v>44440</v>
      </c>
      <c r="AQ734" s="2" t="s">
        <v>2</v>
      </c>
      <c r="AR734" s="2">
        <v>1</v>
      </c>
      <c r="AS734" s="2">
        <v>107</v>
      </c>
      <c r="AT734" s="2">
        <v>102</v>
      </c>
      <c r="AU734" s="2">
        <f t="shared" si="59"/>
        <v>102</v>
      </c>
      <c r="AV734" s="2">
        <f>IF(AU734-AR734&gt;'Inputs and Outputs Part A'!$B$4,AU734-AR734-'Inputs and Outputs Part A'!$B$4,0)</f>
        <v>1</v>
      </c>
      <c r="AW734" s="2"/>
    </row>
    <row r="735" spans="1:49" x14ac:dyDescent="0.3">
      <c r="A735" s="6">
        <v>733</v>
      </c>
      <c r="B735" t="s">
        <v>1100</v>
      </c>
      <c r="C735" s="7">
        <v>44441</v>
      </c>
      <c r="D735" s="2" t="s">
        <v>1</v>
      </c>
      <c r="E735" s="2">
        <v>3</v>
      </c>
      <c r="F735" s="2">
        <v>101</v>
      </c>
      <c r="G735" s="2">
        <v>101</v>
      </c>
      <c r="H735">
        <f t="shared" si="55"/>
        <v>101</v>
      </c>
      <c r="I735">
        <f>IF(H735-E735&gt;'Inputs and Outputs Part A'!$B$4,H735-E735-'Inputs and Outputs Part A'!$B$4,0)</f>
        <v>0</v>
      </c>
      <c r="J735">
        <f>'Inputs and Outputs Part A'!$B$5*'Data Sheet B'!H735-'Inputs and Outputs Part A'!$B$6*'Data Sheet B'!I735</f>
        <v>4040</v>
      </c>
      <c r="L735" s="6">
        <v>733</v>
      </c>
      <c r="M735" t="s">
        <v>1100</v>
      </c>
      <c r="N735" s="7">
        <v>44441</v>
      </c>
      <c r="O735" s="2" t="s">
        <v>1</v>
      </c>
      <c r="P735" s="2">
        <v>3</v>
      </c>
      <c r="Q735" s="2">
        <v>101</v>
      </c>
      <c r="R735" s="2">
        <v>102</v>
      </c>
      <c r="S735" s="2">
        <f t="shared" si="56"/>
        <v>101</v>
      </c>
      <c r="T735" s="2">
        <f>IF(S735-P735&gt;'Inputs and Outputs Part A'!$B$4,S735-P735-'Inputs and Outputs Part A'!$B$4,0)</f>
        <v>0</v>
      </c>
      <c r="V735" s="6">
        <v>733</v>
      </c>
      <c r="W735" t="s">
        <v>1100</v>
      </c>
      <c r="X735" s="7">
        <v>44441</v>
      </c>
      <c r="Y735" s="2" t="s">
        <v>1</v>
      </c>
      <c r="Z735" s="2">
        <v>3</v>
      </c>
      <c r="AA735" s="2">
        <v>101</v>
      </c>
      <c r="AB735" s="2">
        <v>102</v>
      </c>
      <c r="AC735" s="2">
        <f t="shared" si="57"/>
        <v>101</v>
      </c>
      <c r="AD735" s="2">
        <f>IF(AC735-Z735&gt;'Inputs and Outputs Part A'!$B$4,AC735-Z735-'Inputs and Outputs Part A'!$B$4,0)</f>
        <v>0</v>
      </c>
      <c r="AE735" s="2"/>
      <c r="AF735" t="s">
        <v>1100</v>
      </c>
      <c r="AG735" s="7">
        <v>44441</v>
      </c>
      <c r="AH735" s="2" t="s">
        <v>1</v>
      </c>
      <c r="AI735" s="2">
        <v>3</v>
      </c>
      <c r="AJ735" s="2">
        <v>101</v>
      </c>
      <c r="AK735" s="2">
        <v>102</v>
      </c>
      <c r="AL735" s="2">
        <f t="shared" si="58"/>
        <v>101</v>
      </c>
      <c r="AM735" s="2">
        <f>IF(AL735-AI735&gt;'Inputs and Outputs Part A'!$B$4,AL735-AI735-'Inputs and Outputs Part A'!$B$4,0)</f>
        <v>0</v>
      </c>
      <c r="AN735" s="8"/>
      <c r="AO735" t="s">
        <v>1100</v>
      </c>
      <c r="AP735" s="7">
        <v>44441</v>
      </c>
      <c r="AQ735" s="2" t="s">
        <v>1</v>
      </c>
      <c r="AR735" s="2">
        <v>3</v>
      </c>
      <c r="AS735" s="2">
        <v>101</v>
      </c>
      <c r="AT735" s="2">
        <v>102</v>
      </c>
      <c r="AU735" s="2">
        <f t="shared" si="59"/>
        <v>101</v>
      </c>
      <c r="AV735" s="2">
        <f>IF(AU735-AR735&gt;'Inputs and Outputs Part A'!$B$4,AU735-AR735-'Inputs and Outputs Part A'!$B$4,0)</f>
        <v>0</v>
      </c>
      <c r="AW735" s="2"/>
    </row>
    <row r="736" spans="1:49" x14ac:dyDescent="0.3">
      <c r="A736" s="6">
        <v>734</v>
      </c>
      <c r="B736" t="s">
        <v>1100</v>
      </c>
      <c r="C736" s="7">
        <v>44441</v>
      </c>
      <c r="D736" s="2" t="s">
        <v>3</v>
      </c>
      <c r="E736" s="2">
        <v>3</v>
      </c>
      <c r="F736" s="2">
        <v>107</v>
      </c>
      <c r="G736" s="2">
        <v>101</v>
      </c>
      <c r="H736">
        <f t="shared" si="55"/>
        <v>101</v>
      </c>
      <c r="I736">
        <f>IF(H736-E736&gt;'Inputs and Outputs Part A'!$B$4,H736-E736-'Inputs and Outputs Part A'!$B$4,0)</f>
        <v>0</v>
      </c>
      <c r="J736">
        <f>'Inputs and Outputs Part A'!$B$5*'Data Sheet B'!H736-'Inputs and Outputs Part A'!$B$6*'Data Sheet B'!I736</f>
        <v>4040</v>
      </c>
      <c r="L736" s="6">
        <v>734</v>
      </c>
      <c r="M736" t="s">
        <v>1100</v>
      </c>
      <c r="N736" s="7">
        <v>44441</v>
      </c>
      <c r="O736" s="2" t="s">
        <v>3</v>
      </c>
      <c r="P736" s="2">
        <v>3</v>
      </c>
      <c r="Q736" s="2">
        <v>107</v>
      </c>
      <c r="R736" s="2">
        <v>102</v>
      </c>
      <c r="S736" s="2">
        <f t="shared" si="56"/>
        <v>102</v>
      </c>
      <c r="T736" s="2">
        <f>IF(S736-P736&gt;'Inputs and Outputs Part A'!$B$4,S736-P736-'Inputs and Outputs Part A'!$B$4,0)</f>
        <v>0</v>
      </c>
      <c r="V736" s="6">
        <v>734</v>
      </c>
      <c r="W736" t="s">
        <v>1100</v>
      </c>
      <c r="X736" s="7">
        <v>44441</v>
      </c>
      <c r="Y736" s="2" t="s">
        <v>3</v>
      </c>
      <c r="Z736" s="2">
        <v>3</v>
      </c>
      <c r="AA736" s="2">
        <v>107</v>
      </c>
      <c r="AB736" s="2">
        <v>102</v>
      </c>
      <c r="AC736" s="2">
        <f t="shared" si="57"/>
        <v>102</v>
      </c>
      <c r="AD736" s="2">
        <f>IF(AC736-Z736&gt;'Inputs and Outputs Part A'!$B$4,AC736-Z736-'Inputs and Outputs Part A'!$B$4,0)</f>
        <v>0</v>
      </c>
      <c r="AE736" s="2"/>
      <c r="AF736" t="s">
        <v>1100</v>
      </c>
      <c r="AG736" s="7">
        <v>44441</v>
      </c>
      <c r="AH736" s="2" t="s">
        <v>3</v>
      </c>
      <c r="AI736" s="2">
        <v>3</v>
      </c>
      <c r="AJ736" s="2">
        <v>107</v>
      </c>
      <c r="AK736" s="2">
        <v>102</v>
      </c>
      <c r="AL736" s="2">
        <f t="shared" si="58"/>
        <v>102</v>
      </c>
      <c r="AM736" s="2">
        <f>IF(AL736-AI736&gt;'Inputs and Outputs Part A'!$B$4,AL736-AI736-'Inputs and Outputs Part A'!$B$4,0)</f>
        <v>0</v>
      </c>
      <c r="AN736" s="8"/>
      <c r="AO736" t="s">
        <v>1100</v>
      </c>
      <c r="AP736" s="7">
        <v>44441</v>
      </c>
      <c r="AQ736" s="2" t="s">
        <v>3</v>
      </c>
      <c r="AR736" s="2">
        <v>3</v>
      </c>
      <c r="AS736" s="2">
        <v>107</v>
      </c>
      <c r="AT736" s="2">
        <v>102</v>
      </c>
      <c r="AU736" s="2">
        <f t="shared" si="59"/>
        <v>102</v>
      </c>
      <c r="AV736" s="2">
        <f>IF(AU736-AR736&gt;'Inputs and Outputs Part A'!$B$4,AU736-AR736-'Inputs and Outputs Part A'!$B$4,0)</f>
        <v>0</v>
      </c>
      <c r="AW736" s="2"/>
    </row>
    <row r="737" spans="1:49" x14ac:dyDescent="0.3">
      <c r="A737" s="6">
        <v>735</v>
      </c>
      <c r="B737" t="s">
        <v>1100</v>
      </c>
      <c r="C737" s="7">
        <v>44441</v>
      </c>
      <c r="D737" s="2" t="s">
        <v>2</v>
      </c>
      <c r="E737" s="2">
        <v>0</v>
      </c>
      <c r="F737" s="2">
        <v>110</v>
      </c>
      <c r="G737" s="2">
        <v>101</v>
      </c>
      <c r="H737">
        <f t="shared" si="55"/>
        <v>101</v>
      </c>
      <c r="I737">
        <f>IF(H737-E737&gt;'Inputs and Outputs Part A'!$B$4,H737-E737-'Inputs and Outputs Part A'!$B$4,0)</f>
        <v>1</v>
      </c>
      <c r="J737">
        <f>'Inputs and Outputs Part A'!$B$5*'Data Sheet B'!H737-'Inputs and Outputs Part A'!$B$6*'Data Sheet B'!I737</f>
        <v>3940</v>
      </c>
      <c r="L737" s="6">
        <v>735</v>
      </c>
      <c r="M737" t="s">
        <v>1100</v>
      </c>
      <c r="N737" s="7">
        <v>44441</v>
      </c>
      <c r="O737" s="2" t="s">
        <v>2</v>
      </c>
      <c r="P737" s="2">
        <v>0</v>
      </c>
      <c r="Q737" s="2">
        <v>110</v>
      </c>
      <c r="R737" s="2">
        <v>102</v>
      </c>
      <c r="S737" s="2">
        <f t="shared" si="56"/>
        <v>102</v>
      </c>
      <c r="T737" s="2">
        <f>IF(S737-P737&gt;'Inputs and Outputs Part A'!$B$4,S737-P737-'Inputs and Outputs Part A'!$B$4,0)</f>
        <v>2</v>
      </c>
      <c r="V737" s="6">
        <v>735</v>
      </c>
      <c r="W737" t="s">
        <v>1100</v>
      </c>
      <c r="X737" s="7">
        <v>44441</v>
      </c>
      <c r="Y737" s="2" t="s">
        <v>2</v>
      </c>
      <c r="Z737" s="2">
        <v>0</v>
      </c>
      <c r="AA737" s="2">
        <v>110</v>
      </c>
      <c r="AB737" s="2">
        <v>102</v>
      </c>
      <c r="AC737" s="2">
        <f t="shared" si="57"/>
        <v>102</v>
      </c>
      <c r="AD737" s="2">
        <f>IF(AC737-Z737&gt;'Inputs and Outputs Part A'!$B$4,AC737-Z737-'Inputs and Outputs Part A'!$B$4,0)</f>
        <v>2</v>
      </c>
      <c r="AE737" s="2"/>
      <c r="AF737" t="s">
        <v>1100</v>
      </c>
      <c r="AG737" s="7">
        <v>44441</v>
      </c>
      <c r="AH737" s="2" t="s">
        <v>2</v>
      </c>
      <c r="AI737" s="2">
        <v>0</v>
      </c>
      <c r="AJ737" s="2">
        <v>110</v>
      </c>
      <c r="AK737" s="2">
        <v>102</v>
      </c>
      <c r="AL737" s="2">
        <f t="shared" si="58"/>
        <v>102</v>
      </c>
      <c r="AM737" s="2">
        <f>IF(AL737-AI737&gt;'Inputs and Outputs Part A'!$B$4,AL737-AI737-'Inputs and Outputs Part A'!$B$4,0)</f>
        <v>2</v>
      </c>
      <c r="AN737" s="8"/>
      <c r="AO737" t="s">
        <v>1100</v>
      </c>
      <c r="AP737" s="7">
        <v>44441</v>
      </c>
      <c r="AQ737" s="2" t="s">
        <v>2</v>
      </c>
      <c r="AR737" s="2">
        <v>0</v>
      </c>
      <c r="AS737" s="2">
        <v>110</v>
      </c>
      <c r="AT737" s="2">
        <v>102</v>
      </c>
      <c r="AU737" s="2">
        <f t="shared" si="59"/>
        <v>102</v>
      </c>
      <c r="AV737" s="2">
        <f>IF(AU737-AR737&gt;'Inputs and Outputs Part A'!$B$4,AU737-AR737-'Inputs and Outputs Part A'!$B$4,0)</f>
        <v>2</v>
      </c>
      <c r="AW737" s="2"/>
    </row>
    <row r="738" spans="1:49" x14ac:dyDescent="0.3">
      <c r="A738" s="6">
        <v>736</v>
      </c>
      <c r="B738" t="s">
        <v>1101</v>
      </c>
      <c r="C738" s="7">
        <v>44442</v>
      </c>
      <c r="D738" s="2" t="s">
        <v>1</v>
      </c>
      <c r="E738" s="2">
        <v>2</v>
      </c>
      <c r="F738" s="2">
        <v>99</v>
      </c>
      <c r="G738" s="2">
        <v>101</v>
      </c>
      <c r="H738">
        <f t="shared" si="55"/>
        <v>99</v>
      </c>
      <c r="I738">
        <f>IF(H738-E738&gt;'Inputs and Outputs Part A'!$B$4,H738-E738-'Inputs and Outputs Part A'!$B$4,0)</f>
        <v>0</v>
      </c>
      <c r="J738">
        <f>'Inputs and Outputs Part A'!$B$5*'Data Sheet B'!H738-'Inputs and Outputs Part A'!$B$6*'Data Sheet B'!I738</f>
        <v>3960</v>
      </c>
      <c r="L738" s="6">
        <v>736</v>
      </c>
      <c r="M738" t="s">
        <v>1101</v>
      </c>
      <c r="N738" s="7">
        <v>44442</v>
      </c>
      <c r="O738" s="2" t="s">
        <v>1</v>
      </c>
      <c r="P738" s="2">
        <v>2</v>
      </c>
      <c r="Q738" s="2">
        <v>99</v>
      </c>
      <c r="R738" s="2">
        <v>102</v>
      </c>
      <c r="S738" s="2">
        <f t="shared" si="56"/>
        <v>99</v>
      </c>
      <c r="T738" s="2">
        <f>IF(S738-P738&gt;'Inputs and Outputs Part A'!$B$4,S738-P738-'Inputs and Outputs Part A'!$B$4,0)</f>
        <v>0</v>
      </c>
      <c r="V738" s="6">
        <v>736</v>
      </c>
      <c r="W738" t="s">
        <v>1101</v>
      </c>
      <c r="X738" s="7">
        <v>44442</v>
      </c>
      <c r="Y738" s="2" t="s">
        <v>1</v>
      </c>
      <c r="Z738" s="2">
        <v>2</v>
      </c>
      <c r="AA738" s="2">
        <v>99</v>
      </c>
      <c r="AB738" s="2">
        <v>102</v>
      </c>
      <c r="AC738" s="2">
        <f t="shared" si="57"/>
        <v>99</v>
      </c>
      <c r="AD738" s="2">
        <f>IF(AC738-Z738&gt;'Inputs and Outputs Part A'!$B$4,AC738-Z738-'Inputs and Outputs Part A'!$B$4,0)</f>
        <v>0</v>
      </c>
      <c r="AE738" s="2"/>
      <c r="AF738" t="s">
        <v>1101</v>
      </c>
      <c r="AG738" s="7">
        <v>44442</v>
      </c>
      <c r="AH738" s="2" t="s">
        <v>1</v>
      </c>
      <c r="AI738" s="2">
        <v>2</v>
      </c>
      <c r="AJ738" s="2">
        <v>99</v>
      </c>
      <c r="AK738" s="2">
        <v>102</v>
      </c>
      <c r="AL738" s="2">
        <f t="shared" si="58"/>
        <v>99</v>
      </c>
      <c r="AM738" s="2">
        <f>IF(AL738-AI738&gt;'Inputs and Outputs Part A'!$B$4,AL738-AI738-'Inputs and Outputs Part A'!$B$4,0)</f>
        <v>0</v>
      </c>
      <c r="AN738" s="8"/>
      <c r="AO738" t="s">
        <v>1101</v>
      </c>
      <c r="AP738" s="7">
        <v>44442</v>
      </c>
      <c r="AQ738" s="2" t="s">
        <v>1</v>
      </c>
      <c r="AR738" s="2">
        <v>2</v>
      </c>
      <c r="AS738" s="2">
        <v>99</v>
      </c>
      <c r="AT738" s="2">
        <v>102</v>
      </c>
      <c r="AU738" s="2">
        <f t="shared" si="59"/>
        <v>99</v>
      </c>
      <c r="AV738" s="2">
        <f>IF(AU738-AR738&gt;'Inputs and Outputs Part A'!$B$4,AU738-AR738-'Inputs and Outputs Part A'!$B$4,0)</f>
        <v>0</v>
      </c>
      <c r="AW738" s="2"/>
    </row>
    <row r="739" spans="1:49" x14ac:dyDescent="0.3">
      <c r="A739" s="6">
        <v>737</v>
      </c>
      <c r="B739" t="s">
        <v>1101</v>
      </c>
      <c r="C739" s="7">
        <v>44442</v>
      </c>
      <c r="D739" s="2" t="s">
        <v>3</v>
      </c>
      <c r="E739" s="2">
        <v>3</v>
      </c>
      <c r="F739" s="2">
        <v>111</v>
      </c>
      <c r="G739" s="2">
        <v>101</v>
      </c>
      <c r="H739">
        <f t="shared" si="55"/>
        <v>101</v>
      </c>
      <c r="I739">
        <f>IF(H739-E739&gt;'Inputs and Outputs Part A'!$B$4,H739-E739-'Inputs and Outputs Part A'!$B$4,0)</f>
        <v>0</v>
      </c>
      <c r="J739">
        <f>'Inputs and Outputs Part A'!$B$5*'Data Sheet B'!H739-'Inputs and Outputs Part A'!$B$6*'Data Sheet B'!I739</f>
        <v>4040</v>
      </c>
      <c r="L739" s="6">
        <v>737</v>
      </c>
      <c r="M739" t="s">
        <v>1101</v>
      </c>
      <c r="N739" s="7">
        <v>44442</v>
      </c>
      <c r="O739" s="2" t="s">
        <v>3</v>
      </c>
      <c r="P739" s="2">
        <v>3</v>
      </c>
      <c r="Q739" s="2">
        <v>111</v>
      </c>
      <c r="R739" s="2">
        <v>102</v>
      </c>
      <c r="S739" s="2">
        <f t="shared" si="56"/>
        <v>102</v>
      </c>
      <c r="T739" s="2">
        <f>IF(S739-P739&gt;'Inputs and Outputs Part A'!$B$4,S739-P739-'Inputs and Outputs Part A'!$B$4,0)</f>
        <v>0</v>
      </c>
      <c r="V739" s="6">
        <v>737</v>
      </c>
      <c r="W739" t="s">
        <v>1101</v>
      </c>
      <c r="X739" s="7">
        <v>44442</v>
      </c>
      <c r="Y739" s="2" t="s">
        <v>3</v>
      </c>
      <c r="Z739" s="2">
        <v>3</v>
      </c>
      <c r="AA739" s="2">
        <v>111</v>
      </c>
      <c r="AB739" s="2">
        <v>102</v>
      </c>
      <c r="AC739" s="2">
        <f t="shared" si="57"/>
        <v>102</v>
      </c>
      <c r="AD739" s="2">
        <f>IF(AC739-Z739&gt;'Inputs and Outputs Part A'!$B$4,AC739-Z739-'Inputs and Outputs Part A'!$B$4,0)</f>
        <v>0</v>
      </c>
      <c r="AE739" s="2"/>
      <c r="AF739" t="s">
        <v>1101</v>
      </c>
      <c r="AG739" s="7">
        <v>44442</v>
      </c>
      <c r="AH739" s="2" t="s">
        <v>3</v>
      </c>
      <c r="AI739" s="2">
        <v>3</v>
      </c>
      <c r="AJ739" s="2">
        <v>111</v>
      </c>
      <c r="AK739" s="2">
        <v>102</v>
      </c>
      <c r="AL739" s="2">
        <f t="shared" si="58"/>
        <v>102</v>
      </c>
      <c r="AM739" s="2">
        <f>IF(AL739-AI739&gt;'Inputs and Outputs Part A'!$B$4,AL739-AI739-'Inputs and Outputs Part A'!$B$4,0)</f>
        <v>0</v>
      </c>
      <c r="AN739" s="8"/>
      <c r="AO739" t="s">
        <v>1101</v>
      </c>
      <c r="AP739" s="7">
        <v>44442</v>
      </c>
      <c r="AQ739" s="2" t="s">
        <v>3</v>
      </c>
      <c r="AR739" s="2">
        <v>3</v>
      </c>
      <c r="AS739" s="2">
        <v>111</v>
      </c>
      <c r="AT739" s="2">
        <v>102</v>
      </c>
      <c r="AU739" s="2">
        <f t="shared" si="59"/>
        <v>102</v>
      </c>
      <c r="AV739" s="2">
        <f>IF(AU739-AR739&gt;'Inputs and Outputs Part A'!$B$4,AU739-AR739-'Inputs and Outputs Part A'!$B$4,0)</f>
        <v>0</v>
      </c>
      <c r="AW739" s="2"/>
    </row>
    <row r="740" spans="1:49" x14ac:dyDescent="0.3">
      <c r="A740" s="6">
        <v>738</v>
      </c>
      <c r="B740" t="s">
        <v>1101</v>
      </c>
      <c r="C740" s="7">
        <v>44442</v>
      </c>
      <c r="D740" s="2" t="s">
        <v>2</v>
      </c>
      <c r="E740" s="2">
        <v>1</v>
      </c>
      <c r="F740" s="2">
        <v>109</v>
      </c>
      <c r="G740" s="2">
        <v>101</v>
      </c>
      <c r="H740">
        <f t="shared" si="55"/>
        <v>101</v>
      </c>
      <c r="I740">
        <f>IF(H740-E740&gt;'Inputs and Outputs Part A'!$B$4,H740-E740-'Inputs and Outputs Part A'!$B$4,0)</f>
        <v>0</v>
      </c>
      <c r="J740">
        <f>'Inputs and Outputs Part A'!$B$5*'Data Sheet B'!H740-'Inputs and Outputs Part A'!$B$6*'Data Sheet B'!I740</f>
        <v>4040</v>
      </c>
      <c r="L740" s="6">
        <v>738</v>
      </c>
      <c r="M740" t="s">
        <v>1101</v>
      </c>
      <c r="N740" s="7">
        <v>44442</v>
      </c>
      <c r="O740" s="2" t="s">
        <v>2</v>
      </c>
      <c r="P740" s="2">
        <v>1</v>
      </c>
      <c r="Q740" s="2">
        <v>109</v>
      </c>
      <c r="R740" s="2">
        <v>102</v>
      </c>
      <c r="S740" s="2">
        <f t="shared" si="56"/>
        <v>102</v>
      </c>
      <c r="T740" s="2">
        <f>IF(S740-P740&gt;'Inputs and Outputs Part A'!$B$4,S740-P740-'Inputs and Outputs Part A'!$B$4,0)</f>
        <v>1</v>
      </c>
      <c r="V740" s="6">
        <v>738</v>
      </c>
      <c r="W740" t="s">
        <v>1101</v>
      </c>
      <c r="X740" s="7">
        <v>44442</v>
      </c>
      <c r="Y740" s="2" t="s">
        <v>2</v>
      </c>
      <c r="Z740" s="2">
        <v>1</v>
      </c>
      <c r="AA740" s="2">
        <v>109</v>
      </c>
      <c r="AB740" s="2">
        <v>102</v>
      </c>
      <c r="AC740" s="2">
        <f t="shared" si="57"/>
        <v>102</v>
      </c>
      <c r="AD740" s="2">
        <f>IF(AC740-Z740&gt;'Inputs and Outputs Part A'!$B$4,AC740-Z740-'Inputs and Outputs Part A'!$B$4,0)</f>
        <v>1</v>
      </c>
      <c r="AE740" s="2"/>
      <c r="AF740" t="s">
        <v>1101</v>
      </c>
      <c r="AG740" s="7">
        <v>44442</v>
      </c>
      <c r="AH740" s="2" t="s">
        <v>2</v>
      </c>
      <c r="AI740" s="2">
        <v>1</v>
      </c>
      <c r="AJ740" s="2">
        <v>109</v>
      </c>
      <c r="AK740" s="2">
        <v>102</v>
      </c>
      <c r="AL740" s="2">
        <f t="shared" si="58"/>
        <v>102</v>
      </c>
      <c r="AM740" s="2">
        <f>IF(AL740-AI740&gt;'Inputs and Outputs Part A'!$B$4,AL740-AI740-'Inputs and Outputs Part A'!$B$4,0)</f>
        <v>1</v>
      </c>
      <c r="AN740" s="8"/>
      <c r="AO740" t="s">
        <v>1101</v>
      </c>
      <c r="AP740" s="7">
        <v>44442</v>
      </c>
      <c r="AQ740" s="2" t="s">
        <v>2</v>
      </c>
      <c r="AR740" s="2">
        <v>1</v>
      </c>
      <c r="AS740" s="2">
        <v>109</v>
      </c>
      <c r="AT740" s="2">
        <v>102</v>
      </c>
      <c r="AU740" s="2">
        <f t="shared" si="59"/>
        <v>102</v>
      </c>
      <c r="AV740" s="2">
        <f>IF(AU740-AR740&gt;'Inputs and Outputs Part A'!$B$4,AU740-AR740-'Inputs and Outputs Part A'!$B$4,0)</f>
        <v>1</v>
      </c>
      <c r="AW740" s="2"/>
    </row>
    <row r="741" spans="1:49" x14ac:dyDescent="0.3">
      <c r="A741" s="6">
        <v>739</v>
      </c>
      <c r="B741" t="s">
        <v>1106</v>
      </c>
      <c r="C741" s="7">
        <v>44443</v>
      </c>
      <c r="D741" s="2" t="s">
        <v>1</v>
      </c>
      <c r="E741" s="2">
        <v>4</v>
      </c>
      <c r="F741" s="2">
        <v>94</v>
      </c>
      <c r="G741" s="2">
        <v>101</v>
      </c>
      <c r="H741">
        <f t="shared" si="55"/>
        <v>94</v>
      </c>
      <c r="I741">
        <f>IF(H741-E741&gt;'Inputs and Outputs Part A'!$B$4,H741-E741-'Inputs and Outputs Part A'!$B$4,0)</f>
        <v>0</v>
      </c>
      <c r="J741">
        <f>'Inputs and Outputs Part A'!$B$5*'Data Sheet B'!H741-'Inputs and Outputs Part A'!$B$6*'Data Sheet B'!I741</f>
        <v>3760</v>
      </c>
      <c r="L741" s="6">
        <v>739</v>
      </c>
      <c r="M741" t="s">
        <v>1106</v>
      </c>
      <c r="N741" s="7">
        <v>44443</v>
      </c>
      <c r="O741" s="2" t="s">
        <v>1</v>
      </c>
      <c r="P741" s="2">
        <v>4</v>
      </c>
      <c r="Q741" s="2">
        <v>94</v>
      </c>
      <c r="R741" s="2">
        <v>102</v>
      </c>
      <c r="S741" s="2">
        <f t="shared" si="56"/>
        <v>94</v>
      </c>
      <c r="T741" s="2">
        <f>IF(S741-P741&gt;'Inputs and Outputs Part A'!$B$4,S741-P741-'Inputs and Outputs Part A'!$B$4,0)</f>
        <v>0</v>
      </c>
      <c r="V741" s="6">
        <v>739</v>
      </c>
      <c r="W741" t="s">
        <v>1106</v>
      </c>
      <c r="X741" s="7">
        <v>44443</v>
      </c>
      <c r="Y741" s="2" t="s">
        <v>1</v>
      </c>
      <c r="Z741" s="2">
        <v>4</v>
      </c>
      <c r="AA741" s="2">
        <v>94</v>
      </c>
      <c r="AB741" s="2">
        <v>102</v>
      </c>
      <c r="AC741" s="2">
        <f t="shared" si="57"/>
        <v>94</v>
      </c>
      <c r="AD741" s="2">
        <f>IF(AC741-Z741&gt;'Inputs and Outputs Part A'!$B$4,AC741-Z741-'Inputs and Outputs Part A'!$B$4,0)</f>
        <v>0</v>
      </c>
      <c r="AE741" s="2"/>
      <c r="AF741" t="s">
        <v>1106</v>
      </c>
      <c r="AG741" s="7">
        <v>44443</v>
      </c>
      <c r="AH741" s="2" t="s">
        <v>1</v>
      </c>
      <c r="AI741" s="2">
        <v>4</v>
      </c>
      <c r="AJ741" s="2">
        <v>94</v>
      </c>
      <c r="AK741" s="2">
        <v>102</v>
      </c>
      <c r="AL741" s="2">
        <f t="shared" si="58"/>
        <v>94</v>
      </c>
      <c r="AM741" s="2">
        <f>IF(AL741-AI741&gt;'Inputs and Outputs Part A'!$B$4,AL741-AI741-'Inputs and Outputs Part A'!$B$4,0)</f>
        <v>0</v>
      </c>
      <c r="AN741" s="8"/>
      <c r="AO741" t="s">
        <v>1106</v>
      </c>
      <c r="AP741" s="7">
        <v>44443</v>
      </c>
      <c r="AQ741" s="2" t="s">
        <v>1</v>
      </c>
      <c r="AR741" s="2">
        <v>4</v>
      </c>
      <c r="AS741" s="2">
        <v>94</v>
      </c>
      <c r="AT741" s="2">
        <v>102</v>
      </c>
      <c r="AU741" s="2">
        <f t="shared" si="59"/>
        <v>94</v>
      </c>
      <c r="AV741" s="2">
        <f>IF(AU741-AR741&gt;'Inputs and Outputs Part A'!$B$4,AU741-AR741-'Inputs and Outputs Part A'!$B$4,0)</f>
        <v>0</v>
      </c>
      <c r="AW741" s="2"/>
    </row>
    <row r="742" spans="1:49" x14ac:dyDescent="0.3">
      <c r="A742" s="6">
        <v>740</v>
      </c>
      <c r="B742" t="s">
        <v>1106</v>
      </c>
      <c r="C742" s="7">
        <v>44443</v>
      </c>
      <c r="D742" s="2" t="s">
        <v>3</v>
      </c>
      <c r="E742" s="2">
        <v>2</v>
      </c>
      <c r="F742" s="2">
        <v>107</v>
      </c>
      <c r="G742" s="2">
        <v>101</v>
      </c>
      <c r="H742">
        <f t="shared" si="55"/>
        <v>101</v>
      </c>
      <c r="I742">
        <f>IF(H742-E742&gt;'Inputs and Outputs Part A'!$B$4,H742-E742-'Inputs and Outputs Part A'!$B$4,0)</f>
        <v>0</v>
      </c>
      <c r="J742">
        <f>'Inputs and Outputs Part A'!$B$5*'Data Sheet B'!H742-'Inputs and Outputs Part A'!$B$6*'Data Sheet B'!I742</f>
        <v>4040</v>
      </c>
      <c r="L742" s="6">
        <v>740</v>
      </c>
      <c r="M742" t="s">
        <v>1106</v>
      </c>
      <c r="N742" s="7">
        <v>44443</v>
      </c>
      <c r="O742" s="2" t="s">
        <v>3</v>
      </c>
      <c r="P742" s="2">
        <v>2</v>
      </c>
      <c r="Q742" s="2">
        <v>107</v>
      </c>
      <c r="R742" s="2">
        <v>102</v>
      </c>
      <c r="S742" s="2">
        <f t="shared" si="56"/>
        <v>102</v>
      </c>
      <c r="T742" s="2">
        <f>IF(S742-P742&gt;'Inputs and Outputs Part A'!$B$4,S742-P742-'Inputs and Outputs Part A'!$B$4,0)</f>
        <v>0</v>
      </c>
      <c r="V742" s="6">
        <v>740</v>
      </c>
      <c r="W742" t="s">
        <v>1106</v>
      </c>
      <c r="X742" s="7">
        <v>44443</v>
      </c>
      <c r="Y742" s="2" t="s">
        <v>3</v>
      </c>
      <c r="Z742" s="2">
        <v>2</v>
      </c>
      <c r="AA742" s="2">
        <v>107</v>
      </c>
      <c r="AB742" s="2">
        <v>102</v>
      </c>
      <c r="AC742" s="2">
        <f t="shared" si="57"/>
        <v>102</v>
      </c>
      <c r="AD742" s="2">
        <f>IF(AC742-Z742&gt;'Inputs and Outputs Part A'!$B$4,AC742-Z742-'Inputs and Outputs Part A'!$B$4,0)</f>
        <v>0</v>
      </c>
      <c r="AE742" s="2"/>
      <c r="AF742" t="s">
        <v>1106</v>
      </c>
      <c r="AG742" s="7">
        <v>44443</v>
      </c>
      <c r="AH742" s="2" t="s">
        <v>3</v>
      </c>
      <c r="AI742" s="2">
        <v>2</v>
      </c>
      <c r="AJ742" s="2">
        <v>107</v>
      </c>
      <c r="AK742" s="2">
        <v>102</v>
      </c>
      <c r="AL742" s="2">
        <f t="shared" si="58"/>
        <v>102</v>
      </c>
      <c r="AM742" s="2">
        <f>IF(AL742-AI742&gt;'Inputs and Outputs Part A'!$B$4,AL742-AI742-'Inputs and Outputs Part A'!$B$4,0)</f>
        <v>0</v>
      </c>
      <c r="AN742" s="8"/>
      <c r="AO742" t="s">
        <v>1106</v>
      </c>
      <c r="AP742" s="7">
        <v>44443</v>
      </c>
      <c r="AQ742" s="2" t="s">
        <v>3</v>
      </c>
      <c r="AR742" s="2">
        <v>2</v>
      </c>
      <c r="AS742" s="2">
        <v>107</v>
      </c>
      <c r="AT742" s="2">
        <v>102</v>
      </c>
      <c r="AU742" s="2">
        <f t="shared" si="59"/>
        <v>102</v>
      </c>
      <c r="AV742" s="2">
        <f>IF(AU742-AR742&gt;'Inputs and Outputs Part A'!$B$4,AU742-AR742-'Inputs and Outputs Part A'!$B$4,0)</f>
        <v>0</v>
      </c>
      <c r="AW742" s="2"/>
    </row>
    <row r="743" spans="1:49" x14ac:dyDescent="0.3">
      <c r="A743" s="6">
        <v>741</v>
      </c>
      <c r="B743" t="s">
        <v>1106</v>
      </c>
      <c r="C743" s="7">
        <v>44443</v>
      </c>
      <c r="D743" s="2" t="s">
        <v>2</v>
      </c>
      <c r="E743" s="2">
        <v>2</v>
      </c>
      <c r="F743" s="2">
        <v>112</v>
      </c>
      <c r="G743" s="2">
        <v>101</v>
      </c>
      <c r="H743">
        <f t="shared" si="55"/>
        <v>101</v>
      </c>
      <c r="I743">
        <f>IF(H743-E743&gt;'Inputs and Outputs Part A'!$B$4,H743-E743-'Inputs and Outputs Part A'!$B$4,0)</f>
        <v>0</v>
      </c>
      <c r="J743">
        <f>'Inputs and Outputs Part A'!$B$5*'Data Sheet B'!H743-'Inputs and Outputs Part A'!$B$6*'Data Sheet B'!I743</f>
        <v>4040</v>
      </c>
      <c r="L743" s="6">
        <v>741</v>
      </c>
      <c r="M743" t="s">
        <v>1106</v>
      </c>
      <c r="N743" s="7">
        <v>44443</v>
      </c>
      <c r="O743" s="2" t="s">
        <v>2</v>
      </c>
      <c r="P743" s="2">
        <v>2</v>
      </c>
      <c r="Q743" s="2">
        <v>112</v>
      </c>
      <c r="R743" s="2">
        <v>102</v>
      </c>
      <c r="S743" s="2">
        <f t="shared" si="56"/>
        <v>102</v>
      </c>
      <c r="T743" s="2">
        <f>IF(S743-P743&gt;'Inputs and Outputs Part A'!$B$4,S743-P743-'Inputs and Outputs Part A'!$B$4,0)</f>
        <v>0</v>
      </c>
      <c r="V743" s="6">
        <v>741</v>
      </c>
      <c r="W743" t="s">
        <v>1106</v>
      </c>
      <c r="X743" s="7">
        <v>44443</v>
      </c>
      <c r="Y743" s="2" t="s">
        <v>2</v>
      </c>
      <c r="Z743" s="2">
        <v>2</v>
      </c>
      <c r="AA743" s="2">
        <v>112</v>
      </c>
      <c r="AB743" s="2">
        <v>102</v>
      </c>
      <c r="AC743" s="2">
        <f t="shared" si="57"/>
        <v>102</v>
      </c>
      <c r="AD743" s="2">
        <f>IF(AC743-Z743&gt;'Inputs and Outputs Part A'!$B$4,AC743-Z743-'Inputs and Outputs Part A'!$B$4,0)</f>
        <v>0</v>
      </c>
      <c r="AE743" s="2"/>
      <c r="AF743" t="s">
        <v>1106</v>
      </c>
      <c r="AG743" s="7">
        <v>44443</v>
      </c>
      <c r="AH743" s="2" t="s">
        <v>2</v>
      </c>
      <c r="AI743" s="2">
        <v>2</v>
      </c>
      <c r="AJ743" s="2">
        <v>112</v>
      </c>
      <c r="AK743" s="2">
        <v>102</v>
      </c>
      <c r="AL743" s="2">
        <f t="shared" si="58"/>
        <v>102</v>
      </c>
      <c r="AM743" s="2">
        <f>IF(AL743-AI743&gt;'Inputs and Outputs Part A'!$B$4,AL743-AI743-'Inputs and Outputs Part A'!$B$4,0)</f>
        <v>0</v>
      </c>
      <c r="AN743" s="8"/>
      <c r="AO743" t="s">
        <v>1106</v>
      </c>
      <c r="AP743" s="7">
        <v>44443</v>
      </c>
      <c r="AQ743" s="2" t="s">
        <v>2</v>
      </c>
      <c r="AR743" s="2">
        <v>2</v>
      </c>
      <c r="AS743" s="2">
        <v>112</v>
      </c>
      <c r="AT743" s="2">
        <v>102</v>
      </c>
      <c r="AU743" s="2">
        <f t="shared" si="59"/>
        <v>102</v>
      </c>
      <c r="AV743" s="2">
        <f>IF(AU743-AR743&gt;'Inputs and Outputs Part A'!$B$4,AU743-AR743-'Inputs and Outputs Part A'!$B$4,0)</f>
        <v>0</v>
      </c>
      <c r="AW743" s="2"/>
    </row>
    <row r="744" spans="1:49" x14ac:dyDescent="0.3">
      <c r="A744" s="6">
        <v>742</v>
      </c>
      <c r="B744" t="s">
        <v>1105</v>
      </c>
      <c r="C744" s="7">
        <v>44444</v>
      </c>
      <c r="D744" s="2" t="s">
        <v>1</v>
      </c>
      <c r="E744" s="2">
        <v>2</v>
      </c>
      <c r="F744" s="2">
        <v>98</v>
      </c>
      <c r="G744" s="2">
        <v>101</v>
      </c>
      <c r="H744">
        <f t="shared" si="55"/>
        <v>98</v>
      </c>
      <c r="I744">
        <f>IF(H744-E744&gt;'Inputs and Outputs Part A'!$B$4,H744-E744-'Inputs and Outputs Part A'!$B$4,0)</f>
        <v>0</v>
      </c>
      <c r="J744">
        <f>'Inputs and Outputs Part A'!$B$5*'Data Sheet B'!H744-'Inputs and Outputs Part A'!$B$6*'Data Sheet B'!I744</f>
        <v>3920</v>
      </c>
      <c r="L744" s="6">
        <v>742</v>
      </c>
      <c r="M744" t="s">
        <v>1105</v>
      </c>
      <c r="N744" s="7">
        <v>44444</v>
      </c>
      <c r="O744" s="2" t="s">
        <v>1</v>
      </c>
      <c r="P744" s="2">
        <v>2</v>
      </c>
      <c r="Q744" s="2">
        <v>98</v>
      </c>
      <c r="R744" s="2">
        <v>102</v>
      </c>
      <c r="S744" s="2">
        <f t="shared" si="56"/>
        <v>98</v>
      </c>
      <c r="T744" s="2">
        <f>IF(S744-P744&gt;'Inputs and Outputs Part A'!$B$4,S744-P744-'Inputs and Outputs Part A'!$B$4,0)</f>
        <v>0</v>
      </c>
      <c r="V744" s="6">
        <v>742</v>
      </c>
      <c r="W744" t="s">
        <v>1105</v>
      </c>
      <c r="X744" s="7">
        <v>44444</v>
      </c>
      <c r="Y744" s="2" t="s">
        <v>1</v>
      </c>
      <c r="Z744" s="2">
        <v>2</v>
      </c>
      <c r="AA744" s="2">
        <v>98</v>
      </c>
      <c r="AB744" s="2">
        <v>102</v>
      </c>
      <c r="AC744" s="2">
        <f t="shared" si="57"/>
        <v>98</v>
      </c>
      <c r="AD744" s="2">
        <f>IF(AC744-Z744&gt;'Inputs and Outputs Part A'!$B$4,AC744-Z744-'Inputs and Outputs Part A'!$B$4,0)</f>
        <v>0</v>
      </c>
      <c r="AE744" s="2"/>
      <c r="AF744" t="s">
        <v>1105</v>
      </c>
      <c r="AG744" s="7">
        <v>44444</v>
      </c>
      <c r="AH744" s="2" t="s">
        <v>1</v>
      </c>
      <c r="AI744" s="2">
        <v>2</v>
      </c>
      <c r="AJ744" s="2">
        <v>98</v>
      </c>
      <c r="AK744" s="2">
        <v>102</v>
      </c>
      <c r="AL744" s="2">
        <f t="shared" si="58"/>
        <v>98</v>
      </c>
      <c r="AM744" s="2">
        <f>IF(AL744-AI744&gt;'Inputs and Outputs Part A'!$B$4,AL744-AI744-'Inputs and Outputs Part A'!$B$4,0)</f>
        <v>0</v>
      </c>
      <c r="AN744" s="8"/>
      <c r="AO744" t="s">
        <v>1105</v>
      </c>
      <c r="AP744" s="7">
        <v>44444</v>
      </c>
      <c r="AQ744" s="2" t="s">
        <v>1</v>
      </c>
      <c r="AR744" s="2">
        <v>2</v>
      </c>
      <c r="AS744" s="2">
        <v>98</v>
      </c>
      <c r="AT744" s="2">
        <v>102</v>
      </c>
      <c r="AU744" s="2">
        <f t="shared" si="59"/>
        <v>98</v>
      </c>
      <c r="AV744" s="2">
        <f>IF(AU744-AR744&gt;'Inputs and Outputs Part A'!$B$4,AU744-AR744-'Inputs and Outputs Part A'!$B$4,0)</f>
        <v>0</v>
      </c>
      <c r="AW744" s="2"/>
    </row>
    <row r="745" spans="1:49" x14ac:dyDescent="0.3">
      <c r="A745" s="6">
        <v>743</v>
      </c>
      <c r="B745" t="s">
        <v>1105</v>
      </c>
      <c r="C745" s="7">
        <v>44444</v>
      </c>
      <c r="D745" s="2" t="s">
        <v>3</v>
      </c>
      <c r="E745" s="2">
        <v>1</v>
      </c>
      <c r="F745" s="2">
        <v>103</v>
      </c>
      <c r="G745" s="2">
        <v>101</v>
      </c>
      <c r="H745">
        <f t="shared" si="55"/>
        <v>101</v>
      </c>
      <c r="I745">
        <f>IF(H745-E745&gt;'Inputs and Outputs Part A'!$B$4,H745-E745-'Inputs and Outputs Part A'!$B$4,0)</f>
        <v>0</v>
      </c>
      <c r="J745">
        <f>'Inputs and Outputs Part A'!$B$5*'Data Sheet B'!H745-'Inputs and Outputs Part A'!$B$6*'Data Sheet B'!I745</f>
        <v>4040</v>
      </c>
      <c r="L745" s="6">
        <v>743</v>
      </c>
      <c r="M745" t="s">
        <v>1105</v>
      </c>
      <c r="N745" s="7">
        <v>44444</v>
      </c>
      <c r="O745" s="2" t="s">
        <v>3</v>
      </c>
      <c r="P745" s="2">
        <v>1</v>
      </c>
      <c r="Q745" s="2">
        <v>103</v>
      </c>
      <c r="R745" s="2">
        <v>102</v>
      </c>
      <c r="S745" s="2">
        <f t="shared" si="56"/>
        <v>102</v>
      </c>
      <c r="T745" s="2">
        <f>IF(S745-P745&gt;'Inputs and Outputs Part A'!$B$4,S745-P745-'Inputs and Outputs Part A'!$B$4,0)</f>
        <v>1</v>
      </c>
      <c r="V745" s="6">
        <v>743</v>
      </c>
      <c r="W745" t="s">
        <v>1105</v>
      </c>
      <c r="X745" s="7">
        <v>44444</v>
      </c>
      <c r="Y745" s="2" t="s">
        <v>3</v>
      </c>
      <c r="Z745" s="2">
        <v>1</v>
      </c>
      <c r="AA745" s="2">
        <v>103</v>
      </c>
      <c r="AB745" s="2">
        <v>102</v>
      </c>
      <c r="AC745" s="2">
        <f t="shared" si="57"/>
        <v>102</v>
      </c>
      <c r="AD745" s="2">
        <f>IF(AC745-Z745&gt;'Inputs and Outputs Part A'!$B$4,AC745-Z745-'Inputs and Outputs Part A'!$B$4,0)</f>
        <v>1</v>
      </c>
      <c r="AE745" s="2"/>
      <c r="AF745" t="s">
        <v>1105</v>
      </c>
      <c r="AG745" s="7">
        <v>44444</v>
      </c>
      <c r="AH745" s="2" t="s">
        <v>3</v>
      </c>
      <c r="AI745" s="2">
        <v>1</v>
      </c>
      <c r="AJ745" s="2">
        <v>103</v>
      </c>
      <c r="AK745" s="2">
        <v>102</v>
      </c>
      <c r="AL745" s="2">
        <f t="shared" si="58"/>
        <v>102</v>
      </c>
      <c r="AM745" s="2">
        <f>IF(AL745-AI745&gt;'Inputs and Outputs Part A'!$B$4,AL745-AI745-'Inputs and Outputs Part A'!$B$4,0)</f>
        <v>1</v>
      </c>
      <c r="AN745" s="8"/>
      <c r="AO745" t="s">
        <v>1105</v>
      </c>
      <c r="AP745" s="7">
        <v>44444</v>
      </c>
      <c r="AQ745" s="2" t="s">
        <v>3</v>
      </c>
      <c r="AR745" s="2">
        <v>1</v>
      </c>
      <c r="AS745" s="2">
        <v>103</v>
      </c>
      <c r="AT745" s="2">
        <v>102</v>
      </c>
      <c r="AU745" s="2">
        <f t="shared" si="59"/>
        <v>102</v>
      </c>
      <c r="AV745" s="2">
        <f>IF(AU745-AR745&gt;'Inputs and Outputs Part A'!$B$4,AU745-AR745-'Inputs and Outputs Part A'!$B$4,0)</f>
        <v>1</v>
      </c>
      <c r="AW745" s="2"/>
    </row>
    <row r="746" spans="1:49" x14ac:dyDescent="0.3">
      <c r="A746" s="6">
        <v>744</v>
      </c>
      <c r="B746" t="s">
        <v>1105</v>
      </c>
      <c r="C746" s="7">
        <v>44444</v>
      </c>
      <c r="D746" s="2" t="s">
        <v>2</v>
      </c>
      <c r="E746" s="2">
        <v>2</v>
      </c>
      <c r="F746" s="2">
        <v>107</v>
      </c>
      <c r="G746" s="2">
        <v>101</v>
      </c>
      <c r="H746">
        <f t="shared" si="55"/>
        <v>101</v>
      </c>
      <c r="I746">
        <f>IF(H746-E746&gt;'Inputs and Outputs Part A'!$B$4,H746-E746-'Inputs and Outputs Part A'!$B$4,0)</f>
        <v>0</v>
      </c>
      <c r="J746">
        <f>'Inputs and Outputs Part A'!$B$5*'Data Sheet B'!H746-'Inputs and Outputs Part A'!$B$6*'Data Sheet B'!I746</f>
        <v>4040</v>
      </c>
      <c r="L746" s="6">
        <v>744</v>
      </c>
      <c r="M746" t="s">
        <v>1105</v>
      </c>
      <c r="N746" s="7">
        <v>44444</v>
      </c>
      <c r="O746" s="2" t="s">
        <v>2</v>
      </c>
      <c r="P746" s="2">
        <v>2</v>
      </c>
      <c r="Q746" s="2">
        <v>107</v>
      </c>
      <c r="R746" s="2">
        <v>102</v>
      </c>
      <c r="S746" s="2">
        <f t="shared" si="56"/>
        <v>102</v>
      </c>
      <c r="T746" s="2">
        <f>IF(S746-P746&gt;'Inputs and Outputs Part A'!$B$4,S746-P746-'Inputs and Outputs Part A'!$B$4,0)</f>
        <v>0</v>
      </c>
      <c r="V746" s="6">
        <v>744</v>
      </c>
      <c r="W746" t="s">
        <v>1105</v>
      </c>
      <c r="X746" s="7">
        <v>44444</v>
      </c>
      <c r="Y746" s="2" t="s">
        <v>2</v>
      </c>
      <c r="Z746" s="2">
        <v>2</v>
      </c>
      <c r="AA746" s="2">
        <v>107</v>
      </c>
      <c r="AB746" s="2">
        <v>102</v>
      </c>
      <c r="AC746" s="2">
        <f t="shared" si="57"/>
        <v>102</v>
      </c>
      <c r="AD746" s="2">
        <f>IF(AC746-Z746&gt;'Inputs and Outputs Part A'!$B$4,AC746-Z746-'Inputs and Outputs Part A'!$B$4,0)</f>
        <v>0</v>
      </c>
      <c r="AE746" s="2"/>
      <c r="AF746" t="s">
        <v>1105</v>
      </c>
      <c r="AG746" s="7">
        <v>44444</v>
      </c>
      <c r="AH746" s="2" t="s">
        <v>2</v>
      </c>
      <c r="AI746" s="2">
        <v>2</v>
      </c>
      <c r="AJ746" s="2">
        <v>107</v>
      </c>
      <c r="AK746" s="2">
        <v>102</v>
      </c>
      <c r="AL746" s="2">
        <f t="shared" si="58"/>
        <v>102</v>
      </c>
      <c r="AM746" s="2">
        <f>IF(AL746-AI746&gt;'Inputs and Outputs Part A'!$B$4,AL746-AI746-'Inputs and Outputs Part A'!$B$4,0)</f>
        <v>0</v>
      </c>
      <c r="AN746" s="8"/>
      <c r="AO746" t="s">
        <v>1105</v>
      </c>
      <c r="AP746" s="7">
        <v>44444</v>
      </c>
      <c r="AQ746" s="2" t="s">
        <v>2</v>
      </c>
      <c r="AR746" s="2">
        <v>2</v>
      </c>
      <c r="AS746" s="2">
        <v>107</v>
      </c>
      <c r="AT746" s="2">
        <v>102</v>
      </c>
      <c r="AU746" s="2">
        <f t="shared" si="59"/>
        <v>102</v>
      </c>
      <c r="AV746" s="2">
        <f>IF(AU746-AR746&gt;'Inputs and Outputs Part A'!$B$4,AU746-AR746-'Inputs and Outputs Part A'!$B$4,0)</f>
        <v>0</v>
      </c>
      <c r="AW746" s="2"/>
    </row>
    <row r="747" spans="1:49" x14ac:dyDescent="0.3">
      <c r="A747" s="6">
        <v>745</v>
      </c>
      <c r="B747" t="s">
        <v>1104</v>
      </c>
      <c r="C747" s="7">
        <v>44445</v>
      </c>
      <c r="D747" s="2" t="s">
        <v>1</v>
      </c>
      <c r="E747" s="2">
        <v>3</v>
      </c>
      <c r="F747" s="2">
        <v>93</v>
      </c>
      <c r="G747" s="2">
        <v>101</v>
      </c>
      <c r="H747">
        <f t="shared" si="55"/>
        <v>93</v>
      </c>
      <c r="I747">
        <f>IF(H747-E747&gt;'Inputs and Outputs Part A'!$B$4,H747-E747-'Inputs and Outputs Part A'!$B$4,0)</f>
        <v>0</v>
      </c>
      <c r="J747">
        <f>'Inputs and Outputs Part A'!$B$5*'Data Sheet B'!H747-'Inputs and Outputs Part A'!$B$6*'Data Sheet B'!I747</f>
        <v>3720</v>
      </c>
      <c r="L747" s="6">
        <v>745</v>
      </c>
      <c r="M747" t="s">
        <v>1104</v>
      </c>
      <c r="N747" s="7">
        <v>44445</v>
      </c>
      <c r="O747" s="2" t="s">
        <v>1</v>
      </c>
      <c r="P747" s="2">
        <v>3</v>
      </c>
      <c r="Q747" s="2">
        <v>93</v>
      </c>
      <c r="R747" s="2">
        <v>102</v>
      </c>
      <c r="S747" s="2">
        <f t="shared" si="56"/>
        <v>93</v>
      </c>
      <c r="T747" s="2">
        <f>IF(S747-P747&gt;'Inputs and Outputs Part A'!$B$4,S747-P747-'Inputs and Outputs Part A'!$B$4,0)</f>
        <v>0</v>
      </c>
      <c r="V747" s="6">
        <v>745</v>
      </c>
      <c r="W747" t="s">
        <v>1104</v>
      </c>
      <c r="X747" s="7">
        <v>44445</v>
      </c>
      <c r="Y747" s="2" t="s">
        <v>1</v>
      </c>
      <c r="Z747" s="2">
        <v>3</v>
      </c>
      <c r="AA747" s="2">
        <v>93</v>
      </c>
      <c r="AB747" s="2">
        <v>102</v>
      </c>
      <c r="AC747" s="2">
        <f t="shared" si="57"/>
        <v>93</v>
      </c>
      <c r="AD747" s="2">
        <f>IF(AC747-Z747&gt;'Inputs and Outputs Part A'!$B$4,AC747-Z747-'Inputs and Outputs Part A'!$B$4,0)</f>
        <v>0</v>
      </c>
      <c r="AE747" s="2"/>
      <c r="AF747" t="s">
        <v>1104</v>
      </c>
      <c r="AG747" s="7">
        <v>44445</v>
      </c>
      <c r="AH747" s="2" t="s">
        <v>1</v>
      </c>
      <c r="AI747" s="2">
        <v>3</v>
      </c>
      <c r="AJ747" s="2">
        <v>93</v>
      </c>
      <c r="AK747" s="2">
        <v>102</v>
      </c>
      <c r="AL747" s="2">
        <f t="shared" si="58"/>
        <v>93</v>
      </c>
      <c r="AM747" s="2">
        <f>IF(AL747-AI747&gt;'Inputs and Outputs Part A'!$B$4,AL747-AI747-'Inputs and Outputs Part A'!$B$4,0)</f>
        <v>0</v>
      </c>
      <c r="AN747" s="8"/>
      <c r="AO747" t="s">
        <v>1104</v>
      </c>
      <c r="AP747" s="7">
        <v>44445</v>
      </c>
      <c r="AQ747" s="2" t="s">
        <v>1</v>
      </c>
      <c r="AR747" s="2">
        <v>3</v>
      </c>
      <c r="AS747" s="2">
        <v>93</v>
      </c>
      <c r="AT747" s="2">
        <v>102</v>
      </c>
      <c r="AU747" s="2">
        <f t="shared" si="59"/>
        <v>93</v>
      </c>
      <c r="AV747" s="2">
        <f>IF(AU747-AR747&gt;'Inputs and Outputs Part A'!$B$4,AU747-AR747-'Inputs and Outputs Part A'!$B$4,0)</f>
        <v>0</v>
      </c>
      <c r="AW747" s="2"/>
    </row>
    <row r="748" spans="1:49" x14ac:dyDescent="0.3">
      <c r="A748" s="6">
        <v>746</v>
      </c>
      <c r="B748" t="s">
        <v>1104</v>
      </c>
      <c r="C748" s="7">
        <v>44445</v>
      </c>
      <c r="D748" s="2" t="s">
        <v>3</v>
      </c>
      <c r="E748" s="2">
        <v>4</v>
      </c>
      <c r="F748" s="2">
        <v>101</v>
      </c>
      <c r="G748" s="2">
        <v>101</v>
      </c>
      <c r="H748">
        <f t="shared" si="55"/>
        <v>101</v>
      </c>
      <c r="I748">
        <f>IF(H748-E748&gt;'Inputs and Outputs Part A'!$B$4,H748-E748-'Inputs and Outputs Part A'!$B$4,0)</f>
        <v>0</v>
      </c>
      <c r="J748">
        <f>'Inputs and Outputs Part A'!$B$5*'Data Sheet B'!H748-'Inputs and Outputs Part A'!$B$6*'Data Sheet B'!I748</f>
        <v>4040</v>
      </c>
      <c r="L748" s="6">
        <v>746</v>
      </c>
      <c r="M748" t="s">
        <v>1104</v>
      </c>
      <c r="N748" s="7">
        <v>44445</v>
      </c>
      <c r="O748" s="2" t="s">
        <v>3</v>
      </c>
      <c r="P748" s="2">
        <v>4</v>
      </c>
      <c r="Q748" s="2">
        <v>101</v>
      </c>
      <c r="R748" s="2">
        <v>102</v>
      </c>
      <c r="S748" s="2">
        <f t="shared" si="56"/>
        <v>101</v>
      </c>
      <c r="T748" s="2">
        <f>IF(S748-P748&gt;'Inputs and Outputs Part A'!$B$4,S748-P748-'Inputs and Outputs Part A'!$B$4,0)</f>
        <v>0</v>
      </c>
      <c r="V748" s="6">
        <v>746</v>
      </c>
      <c r="W748" t="s">
        <v>1104</v>
      </c>
      <c r="X748" s="7">
        <v>44445</v>
      </c>
      <c r="Y748" s="2" t="s">
        <v>3</v>
      </c>
      <c r="Z748" s="2">
        <v>4</v>
      </c>
      <c r="AA748" s="2">
        <v>101</v>
      </c>
      <c r="AB748" s="2">
        <v>102</v>
      </c>
      <c r="AC748" s="2">
        <f t="shared" si="57"/>
        <v>101</v>
      </c>
      <c r="AD748" s="2">
        <f>IF(AC748-Z748&gt;'Inputs and Outputs Part A'!$B$4,AC748-Z748-'Inputs and Outputs Part A'!$B$4,0)</f>
        <v>0</v>
      </c>
      <c r="AE748" s="2"/>
      <c r="AF748" t="s">
        <v>1104</v>
      </c>
      <c r="AG748" s="7">
        <v>44445</v>
      </c>
      <c r="AH748" s="2" t="s">
        <v>3</v>
      </c>
      <c r="AI748" s="2">
        <v>4</v>
      </c>
      <c r="AJ748" s="2">
        <v>101</v>
      </c>
      <c r="AK748" s="2">
        <v>102</v>
      </c>
      <c r="AL748" s="2">
        <f t="shared" si="58"/>
        <v>101</v>
      </c>
      <c r="AM748" s="2">
        <f>IF(AL748-AI748&gt;'Inputs and Outputs Part A'!$B$4,AL748-AI748-'Inputs and Outputs Part A'!$B$4,0)</f>
        <v>0</v>
      </c>
      <c r="AN748" s="8"/>
      <c r="AO748" t="s">
        <v>1104</v>
      </c>
      <c r="AP748" s="7">
        <v>44445</v>
      </c>
      <c r="AQ748" s="2" t="s">
        <v>3</v>
      </c>
      <c r="AR748" s="2">
        <v>4</v>
      </c>
      <c r="AS748" s="2">
        <v>101</v>
      </c>
      <c r="AT748" s="2">
        <v>102</v>
      </c>
      <c r="AU748" s="2">
        <f t="shared" si="59"/>
        <v>101</v>
      </c>
      <c r="AV748" s="2">
        <f>IF(AU748-AR748&gt;'Inputs and Outputs Part A'!$B$4,AU748-AR748-'Inputs and Outputs Part A'!$B$4,0)</f>
        <v>0</v>
      </c>
      <c r="AW748" s="2"/>
    </row>
    <row r="749" spans="1:49" x14ac:dyDescent="0.3">
      <c r="A749" s="6">
        <v>747</v>
      </c>
      <c r="B749" t="s">
        <v>1104</v>
      </c>
      <c r="C749" s="7">
        <v>44445</v>
      </c>
      <c r="D749" s="2" t="s">
        <v>2</v>
      </c>
      <c r="E749" s="2">
        <v>1</v>
      </c>
      <c r="F749" s="2">
        <v>104</v>
      </c>
      <c r="G749" s="2">
        <v>101</v>
      </c>
      <c r="H749">
        <f t="shared" si="55"/>
        <v>101</v>
      </c>
      <c r="I749">
        <f>IF(H749-E749&gt;'Inputs and Outputs Part A'!$B$4,H749-E749-'Inputs and Outputs Part A'!$B$4,0)</f>
        <v>0</v>
      </c>
      <c r="J749">
        <f>'Inputs and Outputs Part A'!$B$5*'Data Sheet B'!H749-'Inputs and Outputs Part A'!$B$6*'Data Sheet B'!I749</f>
        <v>4040</v>
      </c>
      <c r="L749" s="6">
        <v>747</v>
      </c>
      <c r="M749" t="s">
        <v>1104</v>
      </c>
      <c r="N749" s="7">
        <v>44445</v>
      </c>
      <c r="O749" s="2" t="s">
        <v>2</v>
      </c>
      <c r="P749" s="2">
        <v>1</v>
      </c>
      <c r="Q749" s="2">
        <v>104</v>
      </c>
      <c r="R749" s="2">
        <v>102</v>
      </c>
      <c r="S749" s="2">
        <f t="shared" si="56"/>
        <v>102</v>
      </c>
      <c r="T749" s="2">
        <f>IF(S749-P749&gt;'Inputs and Outputs Part A'!$B$4,S749-P749-'Inputs and Outputs Part A'!$B$4,0)</f>
        <v>1</v>
      </c>
      <c r="V749" s="6">
        <v>747</v>
      </c>
      <c r="W749" t="s">
        <v>1104</v>
      </c>
      <c r="X749" s="7">
        <v>44445</v>
      </c>
      <c r="Y749" s="2" t="s">
        <v>2</v>
      </c>
      <c r="Z749" s="2">
        <v>1</v>
      </c>
      <c r="AA749" s="2">
        <v>104</v>
      </c>
      <c r="AB749" s="2">
        <v>102</v>
      </c>
      <c r="AC749" s="2">
        <f t="shared" si="57"/>
        <v>102</v>
      </c>
      <c r="AD749" s="2">
        <f>IF(AC749-Z749&gt;'Inputs and Outputs Part A'!$B$4,AC749-Z749-'Inputs and Outputs Part A'!$B$4,0)</f>
        <v>1</v>
      </c>
      <c r="AE749" s="2"/>
      <c r="AF749" t="s">
        <v>1104</v>
      </c>
      <c r="AG749" s="7">
        <v>44445</v>
      </c>
      <c r="AH749" s="2" t="s">
        <v>2</v>
      </c>
      <c r="AI749" s="2">
        <v>1</v>
      </c>
      <c r="AJ749" s="2">
        <v>104</v>
      </c>
      <c r="AK749" s="2">
        <v>102</v>
      </c>
      <c r="AL749" s="2">
        <f t="shared" si="58"/>
        <v>102</v>
      </c>
      <c r="AM749" s="2">
        <f>IF(AL749-AI749&gt;'Inputs and Outputs Part A'!$B$4,AL749-AI749-'Inputs and Outputs Part A'!$B$4,0)</f>
        <v>1</v>
      </c>
      <c r="AN749" s="8"/>
      <c r="AO749" t="s">
        <v>1104</v>
      </c>
      <c r="AP749" s="7">
        <v>44445</v>
      </c>
      <c r="AQ749" s="2" t="s">
        <v>2</v>
      </c>
      <c r="AR749" s="2">
        <v>1</v>
      </c>
      <c r="AS749" s="2">
        <v>104</v>
      </c>
      <c r="AT749" s="2">
        <v>102</v>
      </c>
      <c r="AU749" s="2">
        <f t="shared" si="59"/>
        <v>102</v>
      </c>
      <c r="AV749" s="2">
        <f>IF(AU749-AR749&gt;'Inputs and Outputs Part A'!$B$4,AU749-AR749-'Inputs and Outputs Part A'!$B$4,0)</f>
        <v>1</v>
      </c>
      <c r="AW749" s="2"/>
    </row>
    <row r="750" spans="1:49" x14ac:dyDescent="0.3">
      <c r="A750" s="6">
        <v>748</v>
      </c>
      <c r="B750" t="s">
        <v>1103</v>
      </c>
      <c r="C750" s="7">
        <v>44446</v>
      </c>
      <c r="D750" s="2" t="s">
        <v>1</v>
      </c>
      <c r="E750" s="2">
        <v>0</v>
      </c>
      <c r="F750" s="2">
        <v>103</v>
      </c>
      <c r="G750" s="2">
        <v>101</v>
      </c>
      <c r="H750">
        <f t="shared" si="55"/>
        <v>101</v>
      </c>
      <c r="I750">
        <f>IF(H750-E750&gt;'Inputs and Outputs Part A'!$B$4,H750-E750-'Inputs and Outputs Part A'!$B$4,0)</f>
        <v>1</v>
      </c>
      <c r="J750">
        <f>'Inputs and Outputs Part A'!$B$5*'Data Sheet B'!H750-'Inputs and Outputs Part A'!$B$6*'Data Sheet B'!I750</f>
        <v>3940</v>
      </c>
      <c r="L750" s="6">
        <v>748</v>
      </c>
      <c r="M750" t="s">
        <v>1103</v>
      </c>
      <c r="N750" s="7">
        <v>44446</v>
      </c>
      <c r="O750" s="2" t="s">
        <v>1</v>
      </c>
      <c r="P750" s="2">
        <v>0</v>
      </c>
      <c r="Q750" s="2">
        <v>103</v>
      </c>
      <c r="R750" s="2">
        <v>102</v>
      </c>
      <c r="S750" s="2">
        <f t="shared" si="56"/>
        <v>102</v>
      </c>
      <c r="T750" s="2">
        <f>IF(S750-P750&gt;'Inputs and Outputs Part A'!$B$4,S750-P750-'Inputs and Outputs Part A'!$B$4,0)</f>
        <v>2</v>
      </c>
      <c r="V750" s="6">
        <v>748</v>
      </c>
      <c r="W750" t="s">
        <v>1103</v>
      </c>
      <c r="X750" s="7">
        <v>44446</v>
      </c>
      <c r="Y750" s="2" t="s">
        <v>1</v>
      </c>
      <c r="Z750" s="2">
        <v>0</v>
      </c>
      <c r="AA750" s="2">
        <v>103</v>
      </c>
      <c r="AB750" s="2">
        <v>102</v>
      </c>
      <c r="AC750" s="2">
        <f t="shared" si="57"/>
        <v>102</v>
      </c>
      <c r="AD750" s="2">
        <f>IF(AC750-Z750&gt;'Inputs and Outputs Part A'!$B$4,AC750-Z750-'Inputs and Outputs Part A'!$B$4,0)</f>
        <v>2</v>
      </c>
      <c r="AE750" s="2"/>
      <c r="AF750" t="s">
        <v>1103</v>
      </c>
      <c r="AG750" s="7">
        <v>44446</v>
      </c>
      <c r="AH750" s="2" t="s">
        <v>1</v>
      </c>
      <c r="AI750" s="2">
        <v>0</v>
      </c>
      <c r="AJ750" s="2">
        <v>103</v>
      </c>
      <c r="AK750" s="2">
        <v>102</v>
      </c>
      <c r="AL750" s="2">
        <f t="shared" si="58"/>
        <v>102</v>
      </c>
      <c r="AM750" s="2">
        <f>IF(AL750-AI750&gt;'Inputs and Outputs Part A'!$B$4,AL750-AI750-'Inputs and Outputs Part A'!$B$4,0)</f>
        <v>2</v>
      </c>
      <c r="AN750" s="8"/>
      <c r="AO750" t="s">
        <v>1103</v>
      </c>
      <c r="AP750" s="7">
        <v>44446</v>
      </c>
      <c r="AQ750" s="2" t="s">
        <v>1</v>
      </c>
      <c r="AR750" s="2">
        <v>0</v>
      </c>
      <c r="AS750" s="2">
        <v>103</v>
      </c>
      <c r="AT750" s="2">
        <v>102</v>
      </c>
      <c r="AU750" s="2">
        <f t="shared" si="59"/>
        <v>102</v>
      </c>
      <c r="AV750" s="2">
        <f>IF(AU750-AR750&gt;'Inputs and Outputs Part A'!$B$4,AU750-AR750-'Inputs and Outputs Part A'!$B$4,0)</f>
        <v>2</v>
      </c>
      <c r="AW750" s="2"/>
    </row>
    <row r="751" spans="1:49" x14ac:dyDescent="0.3">
      <c r="A751" s="6">
        <v>749</v>
      </c>
      <c r="B751" t="s">
        <v>1103</v>
      </c>
      <c r="C751" s="7">
        <v>44446</v>
      </c>
      <c r="D751" s="2" t="s">
        <v>3</v>
      </c>
      <c r="E751" s="2">
        <v>4</v>
      </c>
      <c r="F751" s="2">
        <v>100</v>
      </c>
      <c r="G751" s="2">
        <v>101</v>
      </c>
      <c r="H751">
        <f t="shared" si="55"/>
        <v>100</v>
      </c>
      <c r="I751">
        <f>IF(H751-E751&gt;'Inputs and Outputs Part A'!$B$4,H751-E751-'Inputs and Outputs Part A'!$B$4,0)</f>
        <v>0</v>
      </c>
      <c r="J751">
        <f>'Inputs and Outputs Part A'!$B$5*'Data Sheet B'!H751-'Inputs and Outputs Part A'!$B$6*'Data Sheet B'!I751</f>
        <v>4000</v>
      </c>
      <c r="L751" s="6">
        <v>749</v>
      </c>
      <c r="M751" t="s">
        <v>1103</v>
      </c>
      <c r="N751" s="7">
        <v>44446</v>
      </c>
      <c r="O751" s="2" t="s">
        <v>3</v>
      </c>
      <c r="P751" s="2">
        <v>4</v>
      </c>
      <c r="Q751" s="2">
        <v>100</v>
      </c>
      <c r="R751" s="2">
        <v>102</v>
      </c>
      <c r="S751" s="2">
        <f t="shared" si="56"/>
        <v>100</v>
      </c>
      <c r="T751" s="2">
        <f>IF(S751-P751&gt;'Inputs and Outputs Part A'!$B$4,S751-P751-'Inputs and Outputs Part A'!$B$4,0)</f>
        <v>0</v>
      </c>
      <c r="V751" s="6">
        <v>749</v>
      </c>
      <c r="W751" t="s">
        <v>1103</v>
      </c>
      <c r="X751" s="7">
        <v>44446</v>
      </c>
      <c r="Y751" s="2" t="s">
        <v>3</v>
      </c>
      <c r="Z751" s="2">
        <v>4</v>
      </c>
      <c r="AA751" s="2">
        <v>100</v>
      </c>
      <c r="AB751" s="2">
        <v>102</v>
      </c>
      <c r="AC751" s="2">
        <f t="shared" si="57"/>
        <v>100</v>
      </c>
      <c r="AD751" s="2">
        <f>IF(AC751-Z751&gt;'Inputs and Outputs Part A'!$B$4,AC751-Z751-'Inputs and Outputs Part A'!$B$4,0)</f>
        <v>0</v>
      </c>
      <c r="AE751" s="2"/>
      <c r="AF751" t="s">
        <v>1103</v>
      </c>
      <c r="AG751" s="7">
        <v>44446</v>
      </c>
      <c r="AH751" s="2" t="s">
        <v>3</v>
      </c>
      <c r="AI751" s="2">
        <v>4</v>
      </c>
      <c r="AJ751" s="2">
        <v>100</v>
      </c>
      <c r="AK751" s="2">
        <v>102</v>
      </c>
      <c r="AL751" s="2">
        <f t="shared" si="58"/>
        <v>100</v>
      </c>
      <c r="AM751" s="2">
        <f>IF(AL751-AI751&gt;'Inputs and Outputs Part A'!$B$4,AL751-AI751-'Inputs and Outputs Part A'!$B$4,0)</f>
        <v>0</v>
      </c>
      <c r="AN751" s="8"/>
      <c r="AO751" t="s">
        <v>1103</v>
      </c>
      <c r="AP751" s="7">
        <v>44446</v>
      </c>
      <c r="AQ751" s="2" t="s">
        <v>3</v>
      </c>
      <c r="AR751" s="2">
        <v>4</v>
      </c>
      <c r="AS751" s="2">
        <v>100</v>
      </c>
      <c r="AT751" s="2">
        <v>102</v>
      </c>
      <c r="AU751" s="2">
        <f t="shared" si="59"/>
        <v>100</v>
      </c>
      <c r="AV751" s="2">
        <f>IF(AU751-AR751&gt;'Inputs and Outputs Part A'!$B$4,AU751-AR751-'Inputs and Outputs Part A'!$B$4,0)</f>
        <v>0</v>
      </c>
      <c r="AW751" s="2"/>
    </row>
    <row r="752" spans="1:49" x14ac:dyDescent="0.3">
      <c r="A752" s="6">
        <v>750</v>
      </c>
      <c r="B752" t="s">
        <v>1103</v>
      </c>
      <c r="C752" s="7">
        <v>44446</v>
      </c>
      <c r="D752" s="2" t="s">
        <v>2</v>
      </c>
      <c r="E752" s="2">
        <v>1</v>
      </c>
      <c r="F752" s="2">
        <v>108</v>
      </c>
      <c r="G752" s="2">
        <v>101</v>
      </c>
      <c r="H752">
        <f t="shared" si="55"/>
        <v>101</v>
      </c>
      <c r="I752">
        <f>IF(H752-E752&gt;'Inputs and Outputs Part A'!$B$4,H752-E752-'Inputs and Outputs Part A'!$B$4,0)</f>
        <v>0</v>
      </c>
      <c r="J752">
        <f>'Inputs and Outputs Part A'!$B$5*'Data Sheet B'!H752-'Inputs and Outputs Part A'!$B$6*'Data Sheet B'!I752</f>
        <v>4040</v>
      </c>
      <c r="L752" s="6">
        <v>750</v>
      </c>
      <c r="M752" t="s">
        <v>1103</v>
      </c>
      <c r="N752" s="7">
        <v>44446</v>
      </c>
      <c r="O752" s="2" t="s">
        <v>2</v>
      </c>
      <c r="P752" s="2">
        <v>1</v>
      </c>
      <c r="Q752" s="2">
        <v>108</v>
      </c>
      <c r="R752" s="2">
        <v>102</v>
      </c>
      <c r="S752" s="2">
        <f t="shared" si="56"/>
        <v>102</v>
      </c>
      <c r="T752" s="2">
        <f>IF(S752-P752&gt;'Inputs and Outputs Part A'!$B$4,S752-P752-'Inputs and Outputs Part A'!$B$4,0)</f>
        <v>1</v>
      </c>
      <c r="V752" s="6">
        <v>750</v>
      </c>
      <c r="W752" t="s">
        <v>1103</v>
      </c>
      <c r="X752" s="7">
        <v>44446</v>
      </c>
      <c r="Y752" s="2" t="s">
        <v>2</v>
      </c>
      <c r="Z752" s="2">
        <v>1</v>
      </c>
      <c r="AA752" s="2">
        <v>108</v>
      </c>
      <c r="AB752" s="2">
        <v>102</v>
      </c>
      <c r="AC752" s="2">
        <f t="shared" si="57"/>
        <v>102</v>
      </c>
      <c r="AD752" s="2">
        <f>IF(AC752-Z752&gt;'Inputs and Outputs Part A'!$B$4,AC752-Z752-'Inputs and Outputs Part A'!$B$4,0)</f>
        <v>1</v>
      </c>
      <c r="AE752" s="2"/>
      <c r="AF752" t="s">
        <v>1103</v>
      </c>
      <c r="AG752" s="7">
        <v>44446</v>
      </c>
      <c r="AH752" s="2" t="s">
        <v>2</v>
      </c>
      <c r="AI752" s="2">
        <v>1</v>
      </c>
      <c r="AJ752" s="2">
        <v>108</v>
      </c>
      <c r="AK752" s="2">
        <v>102</v>
      </c>
      <c r="AL752" s="2">
        <f t="shared" si="58"/>
        <v>102</v>
      </c>
      <c r="AM752" s="2">
        <f>IF(AL752-AI752&gt;'Inputs and Outputs Part A'!$B$4,AL752-AI752-'Inputs and Outputs Part A'!$B$4,0)</f>
        <v>1</v>
      </c>
      <c r="AN752" s="8"/>
      <c r="AO752" t="s">
        <v>1103</v>
      </c>
      <c r="AP752" s="7">
        <v>44446</v>
      </c>
      <c r="AQ752" s="2" t="s">
        <v>2</v>
      </c>
      <c r="AR752" s="2">
        <v>1</v>
      </c>
      <c r="AS752" s="2">
        <v>108</v>
      </c>
      <c r="AT752" s="2">
        <v>102</v>
      </c>
      <c r="AU752" s="2">
        <f t="shared" si="59"/>
        <v>102</v>
      </c>
      <c r="AV752" s="2">
        <f>IF(AU752-AR752&gt;'Inputs and Outputs Part A'!$B$4,AU752-AR752-'Inputs and Outputs Part A'!$B$4,0)</f>
        <v>1</v>
      </c>
      <c r="AW752" s="2"/>
    </row>
    <row r="753" spans="1:49" x14ac:dyDescent="0.3">
      <c r="A753" s="6">
        <v>751</v>
      </c>
      <c r="B753" t="s">
        <v>1102</v>
      </c>
      <c r="C753" s="7">
        <v>44447</v>
      </c>
      <c r="D753" s="2" t="s">
        <v>1</v>
      </c>
      <c r="E753" s="2">
        <v>3</v>
      </c>
      <c r="F753" s="2">
        <v>102</v>
      </c>
      <c r="G753" s="2">
        <v>101</v>
      </c>
      <c r="H753">
        <f t="shared" si="55"/>
        <v>101</v>
      </c>
      <c r="I753">
        <f>IF(H753-E753&gt;'Inputs and Outputs Part A'!$B$4,H753-E753-'Inputs and Outputs Part A'!$B$4,0)</f>
        <v>0</v>
      </c>
      <c r="J753">
        <f>'Inputs and Outputs Part A'!$B$5*'Data Sheet B'!H753-'Inputs and Outputs Part A'!$B$6*'Data Sheet B'!I753</f>
        <v>4040</v>
      </c>
      <c r="L753" s="6">
        <v>751</v>
      </c>
      <c r="M753" t="s">
        <v>1102</v>
      </c>
      <c r="N753" s="7">
        <v>44447</v>
      </c>
      <c r="O753" s="2" t="s">
        <v>1</v>
      </c>
      <c r="P753" s="2">
        <v>3</v>
      </c>
      <c r="Q753" s="2">
        <v>102</v>
      </c>
      <c r="R753" s="2">
        <v>102</v>
      </c>
      <c r="S753" s="2">
        <f t="shared" si="56"/>
        <v>102</v>
      </c>
      <c r="T753" s="2">
        <f>IF(S753-P753&gt;'Inputs and Outputs Part A'!$B$4,S753-P753-'Inputs and Outputs Part A'!$B$4,0)</f>
        <v>0</v>
      </c>
      <c r="V753" s="6">
        <v>751</v>
      </c>
      <c r="W753" t="s">
        <v>1102</v>
      </c>
      <c r="X753" s="7">
        <v>44447</v>
      </c>
      <c r="Y753" s="2" t="s">
        <v>1</v>
      </c>
      <c r="Z753" s="2">
        <v>3</v>
      </c>
      <c r="AA753" s="2">
        <v>102</v>
      </c>
      <c r="AB753" s="2">
        <v>102</v>
      </c>
      <c r="AC753" s="2">
        <f t="shared" si="57"/>
        <v>102</v>
      </c>
      <c r="AD753" s="2">
        <f>IF(AC753-Z753&gt;'Inputs and Outputs Part A'!$B$4,AC753-Z753-'Inputs and Outputs Part A'!$B$4,0)</f>
        <v>0</v>
      </c>
      <c r="AE753" s="2"/>
      <c r="AF753" t="s">
        <v>1102</v>
      </c>
      <c r="AG753" s="7">
        <v>44447</v>
      </c>
      <c r="AH753" s="2" t="s">
        <v>1</v>
      </c>
      <c r="AI753" s="2">
        <v>3</v>
      </c>
      <c r="AJ753" s="2">
        <v>102</v>
      </c>
      <c r="AK753" s="2">
        <v>102</v>
      </c>
      <c r="AL753" s="2">
        <f t="shared" si="58"/>
        <v>102</v>
      </c>
      <c r="AM753" s="2">
        <f>IF(AL753-AI753&gt;'Inputs and Outputs Part A'!$B$4,AL753-AI753-'Inputs and Outputs Part A'!$B$4,0)</f>
        <v>0</v>
      </c>
      <c r="AN753" s="8"/>
      <c r="AO753" t="s">
        <v>1102</v>
      </c>
      <c r="AP753" s="7">
        <v>44447</v>
      </c>
      <c r="AQ753" s="2" t="s">
        <v>1</v>
      </c>
      <c r="AR753" s="2">
        <v>3</v>
      </c>
      <c r="AS753" s="2">
        <v>102</v>
      </c>
      <c r="AT753" s="2">
        <v>102</v>
      </c>
      <c r="AU753" s="2">
        <f t="shared" si="59"/>
        <v>102</v>
      </c>
      <c r="AV753" s="2">
        <f>IF(AU753-AR753&gt;'Inputs and Outputs Part A'!$B$4,AU753-AR753-'Inputs and Outputs Part A'!$B$4,0)</f>
        <v>0</v>
      </c>
      <c r="AW753" s="2"/>
    </row>
    <row r="754" spans="1:49" x14ac:dyDescent="0.3">
      <c r="A754" s="6">
        <v>752</v>
      </c>
      <c r="B754" t="s">
        <v>1102</v>
      </c>
      <c r="C754" s="7">
        <v>44447</v>
      </c>
      <c r="D754" s="2" t="s">
        <v>3</v>
      </c>
      <c r="E754" s="2">
        <v>5</v>
      </c>
      <c r="F754" s="2">
        <v>106</v>
      </c>
      <c r="G754" s="2">
        <v>101</v>
      </c>
      <c r="H754">
        <f t="shared" si="55"/>
        <v>101</v>
      </c>
      <c r="I754">
        <f>IF(H754-E754&gt;'Inputs and Outputs Part A'!$B$4,H754-E754-'Inputs and Outputs Part A'!$B$4,0)</f>
        <v>0</v>
      </c>
      <c r="J754">
        <f>'Inputs and Outputs Part A'!$B$5*'Data Sheet B'!H754-'Inputs and Outputs Part A'!$B$6*'Data Sheet B'!I754</f>
        <v>4040</v>
      </c>
      <c r="L754" s="6">
        <v>752</v>
      </c>
      <c r="M754" t="s">
        <v>1102</v>
      </c>
      <c r="N754" s="7">
        <v>44447</v>
      </c>
      <c r="O754" s="2" t="s">
        <v>3</v>
      </c>
      <c r="P754" s="2">
        <v>5</v>
      </c>
      <c r="Q754" s="2">
        <v>106</v>
      </c>
      <c r="R754" s="2">
        <v>102</v>
      </c>
      <c r="S754" s="2">
        <f t="shared" si="56"/>
        <v>102</v>
      </c>
      <c r="T754" s="2">
        <f>IF(S754-P754&gt;'Inputs and Outputs Part A'!$B$4,S754-P754-'Inputs and Outputs Part A'!$B$4,0)</f>
        <v>0</v>
      </c>
      <c r="V754" s="6">
        <v>752</v>
      </c>
      <c r="W754" t="s">
        <v>1102</v>
      </c>
      <c r="X754" s="7">
        <v>44447</v>
      </c>
      <c r="Y754" s="2" t="s">
        <v>3</v>
      </c>
      <c r="Z754" s="2">
        <v>5</v>
      </c>
      <c r="AA754" s="2">
        <v>106</v>
      </c>
      <c r="AB754" s="2">
        <v>102</v>
      </c>
      <c r="AC754" s="2">
        <f t="shared" si="57"/>
        <v>102</v>
      </c>
      <c r="AD754" s="2">
        <f>IF(AC754-Z754&gt;'Inputs and Outputs Part A'!$B$4,AC754-Z754-'Inputs and Outputs Part A'!$B$4,0)</f>
        <v>0</v>
      </c>
      <c r="AE754" s="2"/>
      <c r="AF754" t="s">
        <v>1102</v>
      </c>
      <c r="AG754" s="7">
        <v>44447</v>
      </c>
      <c r="AH754" s="2" t="s">
        <v>3</v>
      </c>
      <c r="AI754" s="2">
        <v>5</v>
      </c>
      <c r="AJ754" s="2">
        <v>106</v>
      </c>
      <c r="AK754" s="2">
        <v>102</v>
      </c>
      <c r="AL754" s="2">
        <f t="shared" si="58"/>
        <v>102</v>
      </c>
      <c r="AM754" s="2">
        <f>IF(AL754-AI754&gt;'Inputs and Outputs Part A'!$B$4,AL754-AI754-'Inputs and Outputs Part A'!$B$4,0)</f>
        <v>0</v>
      </c>
      <c r="AN754" s="8"/>
      <c r="AO754" t="s">
        <v>1102</v>
      </c>
      <c r="AP754" s="7">
        <v>44447</v>
      </c>
      <c r="AQ754" s="2" t="s">
        <v>3</v>
      </c>
      <c r="AR754" s="2">
        <v>5</v>
      </c>
      <c r="AS754" s="2">
        <v>106</v>
      </c>
      <c r="AT754" s="2">
        <v>102</v>
      </c>
      <c r="AU754" s="2">
        <f t="shared" si="59"/>
        <v>102</v>
      </c>
      <c r="AV754" s="2">
        <f>IF(AU754-AR754&gt;'Inputs and Outputs Part A'!$B$4,AU754-AR754-'Inputs and Outputs Part A'!$B$4,0)</f>
        <v>0</v>
      </c>
      <c r="AW754" s="2"/>
    </row>
    <row r="755" spans="1:49" x14ac:dyDescent="0.3">
      <c r="A755" s="6">
        <v>753</v>
      </c>
      <c r="B755" t="s">
        <v>1102</v>
      </c>
      <c r="C755" s="7">
        <v>44447</v>
      </c>
      <c r="D755" s="2" t="s">
        <v>2</v>
      </c>
      <c r="E755" s="2">
        <v>3</v>
      </c>
      <c r="F755" s="2">
        <v>100</v>
      </c>
      <c r="G755" s="2">
        <v>101</v>
      </c>
      <c r="H755">
        <f t="shared" si="55"/>
        <v>100</v>
      </c>
      <c r="I755">
        <f>IF(H755-E755&gt;'Inputs and Outputs Part A'!$B$4,H755-E755-'Inputs and Outputs Part A'!$B$4,0)</f>
        <v>0</v>
      </c>
      <c r="J755">
        <f>'Inputs and Outputs Part A'!$B$5*'Data Sheet B'!H755-'Inputs and Outputs Part A'!$B$6*'Data Sheet B'!I755</f>
        <v>4000</v>
      </c>
      <c r="L755" s="6">
        <v>753</v>
      </c>
      <c r="M755" t="s">
        <v>1102</v>
      </c>
      <c r="N755" s="7">
        <v>44447</v>
      </c>
      <c r="O755" s="2" t="s">
        <v>2</v>
      </c>
      <c r="P755" s="2">
        <v>3</v>
      </c>
      <c r="Q755" s="2">
        <v>100</v>
      </c>
      <c r="R755" s="2">
        <v>102</v>
      </c>
      <c r="S755" s="2">
        <f t="shared" si="56"/>
        <v>100</v>
      </c>
      <c r="T755" s="2">
        <f>IF(S755-P755&gt;'Inputs and Outputs Part A'!$B$4,S755-P755-'Inputs and Outputs Part A'!$B$4,0)</f>
        <v>0</v>
      </c>
      <c r="V755" s="6">
        <v>753</v>
      </c>
      <c r="W755" t="s">
        <v>1102</v>
      </c>
      <c r="X755" s="7">
        <v>44447</v>
      </c>
      <c r="Y755" s="2" t="s">
        <v>2</v>
      </c>
      <c r="Z755" s="2">
        <v>3</v>
      </c>
      <c r="AA755" s="2">
        <v>100</v>
      </c>
      <c r="AB755" s="2">
        <v>102</v>
      </c>
      <c r="AC755" s="2">
        <f t="shared" si="57"/>
        <v>100</v>
      </c>
      <c r="AD755" s="2">
        <f>IF(AC755-Z755&gt;'Inputs and Outputs Part A'!$B$4,AC755-Z755-'Inputs and Outputs Part A'!$B$4,0)</f>
        <v>0</v>
      </c>
      <c r="AE755" s="2"/>
      <c r="AF755" t="s">
        <v>1102</v>
      </c>
      <c r="AG755" s="7">
        <v>44447</v>
      </c>
      <c r="AH755" s="2" t="s">
        <v>2</v>
      </c>
      <c r="AI755" s="2">
        <v>3</v>
      </c>
      <c r="AJ755" s="2">
        <v>100</v>
      </c>
      <c r="AK755" s="2">
        <v>102</v>
      </c>
      <c r="AL755" s="2">
        <f t="shared" si="58"/>
        <v>100</v>
      </c>
      <c r="AM755" s="2">
        <f>IF(AL755-AI755&gt;'Inputs and Outputs Part A'!$B$4,AL755-AI755-'Inputs and Outputs Part A'!$B$4,0)</f>
        <v>0</v>
      </c>
      <c r="AN755" s="8"/>
      <c r="AO755" t="s">
        <v>1102</v>
      </c>
      <c r="AP755" s="7">
        <v>44447</v>
      </c>
      <c r="AQ755" s="2" t="s">
        <v>2</v>
      </c>
      <c r="AR755" s="2">
        <v>3</v>
      </c>
      <c r="AS755" s="2">
        <v>100</v>
      </c>
      <c r="AT755" s="2">
        <v>102</v>
      </c>
      <c r="AU755" s="2">
        <f t="shared" si="59"/>
        <v>100</v>
      </c>
      <c r="AV755" s="2">
        <f>IF(AU755-AR755&gt;'Inputs and Outputs Part A'!$B$4,AU755-AR755-'Inputs and Outputs Part A'!$B$4,0)</f>
        <v>0</v>
      </c>
      <c r="AW755" s="2"/>
    </row>
    <row r="756" spans="1:49" x14ac:dyDescent="0.3">
      <c r="A756" s="6">
        <v>754</v>
      </c>
      <c r="B756" t="s">
        <v>1100</v>
      </c>
      <c r="C756" s="7">
        <v>44448</v>
      </c>
      <c r="D756" s="2" t="s">
        <v>1</v>
      </c>
      <c r="E756" s="2">
        <v>4</v>
      </c>
      <c r="F756" s="2">
        <v>85</v>
      </c>
      <c r="G756" s="2">
        <v>101</v>
      </c>
      <c r="H756">
        <f t="shared" si="55"/>
        <v>85</v>
      </c>
      <c r="I756">
        <f>IF(H756-E756&gt;'Inputs and Outputs Part A'!$B$4,H756-E756-'Inputs and Outputs Part A'!$B$4,0)</f>
        <v>0</v>
      </c>
      <c r="J756">
        <f>'Inputs and Outputs Part A'!$B$5*'Data Sheet B'!H756-'Inputs and Outputs Part A'!$B$6*'Data Sheet B'!I756</f>
        <v>3400</v>
      </c>
      <c r="L756" s="6">
        <v>754</v>
      </c>
      <c r="M756" t="s">
        <v>1100</v>
      </c>
      <c r="N756" s="7">
        <v>44448</v>
      </c>
      <c r="O756" s="2" t="s">
        <v>1</v>
      </c>
      <c r="P756" s="2">
        <v>4</v>
      </c>
      <c r="Q756" s="2">
        <v>85</v>
      </c>
      <c r="R756" s="2">
        <v>102</v>
      </c>
      <c r="S756" s="2">
        <f t="shared" si="56"/>
        <v>85</v>
      </c>
      <c r="T756" s="2">
        <f>IF(S756-P756&gt;'Inputs and Outputs Part A'!$B$4,S756-P756-'Inputs and Outputs Part A'!$B$4,0)</f>
        <v>0</v>
      </c>
      <c r="V756" s="6">
        <v>754</v>
      </c>
      <c r="W756" t="s">
        <v>1100</v>
      </c>
      <c r="X756" s="7">
        <v>44448</v>
      </c>
      <c r="Y756" s="2" t="s">
        <v>1</v>
      </c>
      <c r="Z756" s="2">
        <v>4</v>
      </c>
      <c r="AA756" s="2">
        <v>85</v>
      </c>
      <c r="AB756" s="2">
        <v>102</v>
      </c>
      <c r="AC756" s="2">
        <f t="shared" si="57"/>
        <v>85</v>
      </c>
      <c r="AD756" s="2">
        <f>IF(AC756-Z756&gt;'Inputs and Outputs Part A'!$B$4,AC756-Z756-'Inputs and Outputs Part A'!$B$4,0)</f>
        <v>0</v>
      </c>
      <c r="AE756" s="2"/>
      <c r="AF756" t="s">
        <v>1100</v>
      </c>
      <c r="AG756" s="7">
        <v>44448</v>
      </c>
      <c r="AH756" s="2" t="s">
        <v>1</v>
      </c>
      <c r="AI756" s="2">
        <v>4</v>
      </c>
      <c r="AJ756" s="2">
        <v>85</v>
      </c>
      <c r="AK756" s="2">
        <v>102</v>
      </c>
      <c r="AL756" s="2">
        <f t="shared" si="58"/>
        <v>85</v>
      </c>
      <c r="AM756" s="2">
        <f>IF(AL756-AI756&gt;'Inputs and Outputs Part A'!$B$4,AL756-AI756-'Inputs and Outputs Part A'!$B$4,0)</f>
        <v>0</v>
      </c>
      <c r="AN756" s="8"/>
      <c r="AO756" t="s">
        <v>1100</v>
      </c>
      <c r="AP756" s="7">
        <v>44448</v>
      </c>
      <c r="AQ756" s="2" t="s">
        <v>1</v>
      </c>
      <c r="AR756" s="2">
        <v>4</v>
      </c>
      <c r="AS756" s="2">
        <v>85</v>
      </c>
      <c r="AT756" s="2">
        <v>102</v>
      </c>
      <c r="AU756" s="2">
        <f t="shared" si="59"/>
        <v>85</v>
      </c>
      <c r="AV756" s="2">
        <f>IF(AU756-AR756&gt;'Inputs and Outputs Part A'!$B$4,AU756-AR756-'Inputs and Outputs Part A'!$B$4,0)</f>
        <v>0</v>
      </c>
      <c r="AW756" s="2"/>
    </row>
    <row r="757" spans="1:49" x14ac:dyDescent="0.3">
      <c r="A757" s="6">
        <v>755</v>
      </c>
      <c r="B757" t="s">
        <v>1100</v>
      </c>
      <c r="C757" s="7">
        <v>44448</v>
      </c>
      <c r="D757" s="2" t="s">
        <v>3</v>
      </c>
      <c r="E757" s="2">
        <v>3</v>
      </c>
      <c r="F757" s="2">
        <v>104</v>
      </c>
      <c r="G757" s="2">
        <v>101</v>
      </c>
      <c r="H757">
        <f t="shared" si="55"/>
        <v>101</v>
      </c>
      <c r="I757">
        <f>IF(H757-E757&gt;'Inputs and Outputs Part A'!$B$4,H757-E757-'Inputs and Outputs Part A'!$B$4,0)</f>
        <v>0</v>
      </c>
      <c r="J757">
        <f>'Inputs and Outputs Part A'!$B$5*'Data Sheet B'!H757-'Inputs and Outputs Part A'!$B$6*'Data Sheet B'!I757</f>
        <v>4040</v>
      </c>
      <c r="L757" s="6">
        <v>755</v>
      </c>
      <c r="M757" t="s">
        <v>1100</v>
      </c>
      <c r="N757" s="7">
        <v>44448</v>
      </c>
      <c r="O757" s="2" t="s">
        <v>3</v>
      </c>
      <c r="P757" s="2">
        <v>3</v>
      </c>
      <c r="Q757" s="2">
        <v>104</v>
      </c>
      <c r="R757" s="2">
        <v>102</v>
      </c>
      <c r="S757" s="2">
        <f t="shared" si="56"/>
        <v>102</v>
      </c>
      <c r="T757" s="2">
        <f>IF(S757-P757&gt;'Inputs and Outputs Part A'!$B$4,S757-P757-'Inputs and Outputs Part A'!$B$4,0)</f>
        <v>0</v>
      </c>
      <c r="V757" s="6">
        <v>755</v>
      </c>
      <c r="W757" t="s">
        <v>1100</v>
      </c>
      <c r="X757" s="7">
        <v>44448</v>
      </c>
      <c r="Y757" s="2" t="s">
        <v>3</v>
      </c>
      <c r="Z757" s="2">
        <v>3</v>
      </c>
      <c r="AA757" s="2">
        <v>104</v>
      </c>
      <c r="AB757" s="2">
        <v>102</v>
      </c>
      <c r="AC757" s="2">
        <f t="shared" si="57"/>
        <v>102</v>
      </c>
      <c r="AD757" s="2">
        <f>IF(AC757-Z757&gt;'Inputs and Outputs Part A'!$B$4,AC757-Z757-'Inputs and Outputs Part A'!$B$4,0)</f>
        <v>0</v>
      </c>
      <c r="AE757" s="2"/>
      <c r="AF757" t="s">
        <v>1100</v>
      </c>
      <c r="AG757" s="7">
        <v>44448</v>
      </c>
      <c r="AH757" s="2" t="s">
        <v>3</v>
      </c>
      <c r="AI757" s="2">
        <v>3</v>
      </c>
      <c r="AJ757" s="2">
        <v>104</v>
      </c>
      <c r="AK757" s="2">
        <v>102</v>
      </c>
      <c r="AL757" s="2">
        <f t="shared" si="58"/>
        <v>102</v>
      </c>
      <c r="AM757" s="2">
        <f>IF(AL757-AI757&gt;'Inputs and Outputs Part A'!$B$4,AL757-AI757-'Inputs and Outputs Part A'!$B$4,0)</f>
        <v>0</v>
      </c>
      <c r="AN757" s="8"/>
      <c r="AO757" t="s">
        <v>1100</v>
      </c>
      <c r="AP757" s="7">
        <v>44448</v>
      </c>
      <c r="AQ757" s="2" t="s">
        <v>3</v>
      </c>
      <c r="AR757" s="2">
        <v>3</v>
      </c>
      <c r="AS757" s="2">
        <v>104</v>
      </c>
      <c r="AT757" s="2">
        <v>102</v>
      </c>
      <c r="AU757" s="2">
        <f t="shared" si="59"/>
        <v>102</v>
      </c>
      <c r="AV757" s="2">
        <f>IF(AU757-AR757&gt;'Inputs and Outputs Part A'!$B$4,AU757-AR757-'Inputs and Outputs Part A'!$B$4,0)</f>
        <v>0</v>
      </c>
      <c r="AW757" s="2"/>
    </row>
    <row r="758" spans="1:49" x14ac:dyDescent="0.3">
      <c r="A758" s="6">
        <v>756</v>
      </c>
      <c r="B758" t="s">
        <v>1100</v>
      </c>
      <c r="C758" s="7">
        <v>44448</v>
      </c>
      <c r="D758" s="2" t="s">
        <v>2</v>
      </c>
      <c r="E758" s="2">
        <v>2</v>
      </c>
      <c r="F758" s="2">
        <v>107</v>
      </c>
      <c r="G758" s="2">
        <v>101</v>
      </c>
      <c r="H758">
        <f t="shared" si="55"/>
        <v>101</v>
      </c>
      <c r="I758">
        <f>IF(H758-E758&gt;'Inputs and Outputs Part A'!$B$4,H758-E758-'Inputs and Outputs Part A'!$B$4,0)</f>
        <v>0</v>
      </c>
      <c r="J758">
        <f>'Inputs and Outputs Part A'!$B$5*'Data Sheet B'!H758-'Inputs and Outputs Part A'!$B$6*'Data Sheet B'!I758</f>
        <v>4040</v>
      </c>
      <c r="L758" s="6">
        <v>756</v>
      </c>
      <c r="M758" t="s">
        <v>1100</v>
      </c>
      <c r="N758" s="7">
        <v>44448</v>
      </c>
      <c r="O758" s="2" t="s">
        <v>2</v>
      </c>
      <c r="P758" s="2">
        <v>2</v>
      </c>
      <c r="Q758" s="2">
        <v>107</v>
      </c>
      <c r="R758" s="2">
        <v>102</v>
      </c>
      <c r="S758" s="2">
        <f t="shared" si="56"/>
        <v>102</v>
      </c>
      <c r="T758" s="2">
        <f>IF(S758-P758&gt;'Inputs and Outputs Part A'!$B$4,S758-P758-'Inputs and Outputs Part A'!$B$4,0)</f>
        <v>0</v>
      </c>
      <c r="V758" s="6">
        <v>756</v>
      </c>
      <c r="W758" t="s">
        <v>1100</v>
      </c>
      <c r="X758" s="7">
        <v>44448</v>
      </c>
      <c r="Y758" s="2" t="s">
        <v>2</v>
      </c>
      <c r="Z758" s="2">
        <v>2</v>
      </c>
      <c r="AA758" s="2">
        <v>107</v>
      </c>
      <c r="AB758" s="2">
        <v>102</v>
      </c>
      <c r="AC758" s="2">
        <f t="shared" si="57"/>
        <v>102</v>
      </c>
      <c r="AD758" s="2">
        <f>IF(AC758-Z758&gt;'Inputs and Outputs Part A'!$B$4,AC758-Z758-'Inputs and Outputs Part A'!$B$4,0)</f>
        <v>0</v>
      </c>
      <c r="AE758" s="2"/>
      <c r="AF758" t="s">
        <v>1100</v>
      </c>
      <c r="AG758" s="7">
        <v>44448</v>
      </c>
      <c r="AH758" s="2" t="s">
        <v>2</v>
      </c>
      <c r="AI758" s="2">
        <v>2</v>
      </c>
      <c r="AJ758" s="2">
        <v>107</v>
      </c>
      <c r="AK758" s="2">
        <v>102</v>
      </c>
      <c r="AL758" s="2">
        <f t="shared" si="58"/>
        <v>102</v>
      </c>
      <c r="AM758" s="2">
        <f>IF(AL758-AI758&gt;'Inputs and Outputs Part A'!$B$4,AL758-AI758-'Inputs and Outputs Part A'!$B$4,0)</f>
        <v>0</v>
      </c>
      <c r="AN758" s="8"/>
      <c r="AO758" t="s">
        <v>1100</v>
      </c>
      <c r="AP758" s="7">
        <v>44448</v>
      </c>
      <c r="AQ758" s="2" t="s">
        <v>2</v>
      </c>
      <c r="AR758" s="2">
        <v>2</v>
      </c>
      <c r="AS758" s="2">
        <v>107</v>
      </c>
      <c r="AT758" s="2">
        <v>102</v>
      </c>
      <c r="AU758" s="2">
        <f t="shared" si="59"/>
        <v>102</v>
      </c>
      <c r="AV758" s="2">
        <f>IF(AU758-AR758&gt;'Inputs and Outputs Part A'!$B$4,AU758-AR758-'Inputs and Outputs Part A'!$B$4,0)</f>
        <v>0</v>
      </c>
      <c r="AW758" s="2"/>
    </row>
    <row r="759" spans="1:49" x14ac:dyDescent="0.3">
      <c r="A759" s="6">
        <v>757</v>
      </c>
      <c r="B759" t="s">
        <v>1101</v>
      </c>
      <c r="C759" s="7">
        <v>44449</v>
      </c>
      <c r="D759" s="2" t="s">
        <v>1</v>
      </c>
      <c r="E759" s="2">
        <v>3</v>
      </c>
      <c r="F759" s="2">
        <v>103</v>
      </c>
      <c r="G759" s="2">
        <v>101</v>
      </c>
      <c r="H759">
        <f t="shared" si="55"/>
        <v>101</v>
      </c>
      <c r="I759">
        <f>IF(H759-E759&gt;'Inputs and Outputs Part A'!$B$4,H759-E759-'Inputs and Outputs Part A'!$B$4,0)</f>
        <v>0</v>
      </c>
      <c r="J759">
        <f>'Inputs and Outputs Part A'!$B$5*'Data Sheet B'!H759-'Inputs and Outputs Part A'!$B$6*'Data Sheet B'!I759</f>
        <v>4040</v>
      </c>
      <c r="L759" s="6">
        <v>757</v>
      </c>
      <c r="M759" t="s">
        <v>1101</v>
      </c>
      <c r="N759" s="7">
        <v>44449</v>
      </c>
      <c r="O759" s="2" t="s">
        <v>1</v>
      </c>
      <c r="P759" s="2">
        <v>3</v>
      </c>
      <c r="Q759" s="2">
        <v>103</v>
      </c>
      <c r="R759" s="2">
        <v>102</v>
      </c>
      <c r="S759" s="2">
        <f t="shared" si="56"/>
        <v>102</v>
      </c>
      <c r="T759" s="2">
        <f>IF(S759-P759&gt;'Inputs and Outputs Part A'!$B$4,S759-P759-'Inputs and Outputs Part A'!$B$4,0)</f>
        <v>0</v>
      </c>
      <c r="V759" s="6">
        <v>757</v>
      </c>
      <c r="W759" t="s">
        <v>1101</v>
      </c>
      <c r="X759" s="7">
        <v>44449</v>
      </c>
      <c r="Y759" s="2" t="s">
        <v>1</v>
      </c>
      <c r="Z759" s="2">
        <v>3</v>
      </c>
      <c r="AA759" s="2">
        <v>103</v>
      </c>
      <c r="AB759" s="2">
        <v>102</v>
      </c>
      <c r="AC759" s="2">
        <f t="shared" si="57"/>
        <v>102</v>
      </c>
      <c r="AD759" s="2">
        <f>IF(AC759-Z759&gt;'Inputs and Outputs Part A'!$B$4,AC759-Z759-'Inputs and Outputs Part A'!$B$4,0)</f>
        <v>0</v>
      </c>
      <c r="AE759" s="2"/>
      <c r="AF759" t="s">
        <v>1101</v>
      </c>
      <c r="AG759" s="7">
        <v>44449</v>
      </c>
      <c r="AH759" s="2" t="s">
        <v>1</v>
      </c>
      <c r="AI759" s="2">
        <v>3</v>
      </c>
      <c r="AJ759" s="2">
        <v>103</v>
      </c>
      <c r="AK759" s="2">
        <v>102</v>
      </c>
      <c r="AL759" s="2">
        <f t="shared" si="58"/>
        <v>102</v>
      </c>
      <c r="AM759" s="2">
        <f>IF(AL759-AI759&gt;'Inputs and Outputs Part A'!$B$4,AL759-AI759-'Inputs and Outputs Part A'!$B$4,0)</f>
        <v>0</v>
      </c>
      <c r="AN759" s="8"/>
      <c r="AO759" t="s">
        <v>1101</v>
      </c>
      <c r="AP759" s="7">
        <v>44449</v>
      </c>
      <c r="AQ759" s="2" t="s">
        <v>1</v>
      </c>
      <c r="AR759" s="2">
        <v>3</v>
      </c>
      <c r="AS759" s="2">
        <v>103</v>
      </c>
      <c r="AT759" s="2">
        <v>102</v>
      </c>
      <c r="AU759" s="2">
        <f t="shared" si="59"/>
        <v>102</v>
      </c>
      <c r="AV759" s="2">
        <f>IF(AU759-AR759&gt;'Inputs and Outputs Part A'!$B$4,AU759-AR759-'Inputs and Outputs Part A'!$B$4,0)</f>
        <v>0</v>
      </c>
      <c r="AW759" s="2"/>
    </row>
    <row r="760" spans="1:49" x14ac:dyDescent="0.3">
      <c r="A760" s="6">
        <v>758</v>
      </c>
      <c r="B760" t="s">
        <v>1101</v>
      </c>
      <c r="C760" s="7">
        <v>44449</v>
      </c>
      <c r="D760" s="2" t="s">
        <v>3</v>
      </c>
      <c r="E760" s="2">
        <v>1</v>
      </c>
      <c r="F760" s="2">
        <v>100</v>
      </c>
      <c r="G760" s="2">
        <v>101</v>
      </c>
      <c r="H760">
        <f t="shared" si="55"/>
        <v>100</v>
      </c>
      <c r="I760">
        <f>IF(H760-E760&gt;'Inputs and Outputs Part A'!$B$4,H760-E760-'Inputs and Outputs Part A'!$B$4,0)</f>
        <v>0</v>
      </c>
      <c r="J760">
        <f>'Inputs and Outputs Part A'!$B$5*'Data Sheet B'!H760-'Inputs and Outputs Part A'!$B$6*'Data Sheet B'!I760</f>
        <v>4000</v>
      </c>
      <c r="L760" s="6">
        <v>758</v>
      </c>
      <c r="M760" t="s">
        <v>1101</v>
      </c>
      <c r="N760" s="7">
        <v>44449</v>
      </c>
      <c r="O760" s="2" t="s">
        <v>3</v>
      </c>
      <c r="P760" s="2">
        <v>1</v>
      </c>
      <c r="Q760" s="2">
        <v>100</v>
      </c>
      <c r="R760" s="2">
        <v>102</v>
      </c>
      <c r="S760" s="2">
        <f t="shared" si="56"/>
        <v>100</v>
      </c>
      <c r="T760" s="2">
        <f>IF(S760-P760&gt;'Inputs and Outputs Part A'!$B$4,S760-P760-'Inputs and Outputs Part A'!$B$4,0)</f>
        <v>0</v>
      </c>
      <c r="V760" s="6">
        <v>758</v>
      </c>
      <c r="W760" t="s">
        <v>1101</v>
      </c>
      <c r="X760" s="7">
        <v>44449</v>
      </c>
      <c r="Y760" s="2" t="s">
        <v>3</v>
      </c>
      <c r="Z760" s="2">
        <v>1</v>
      </c>
      <c r="AA760" s="2">
        <v>100</v>
      </c>
      <c r="AB760" s="2">
        <v>102</v>
      </c>
      <c r="AC760" s="2">
        <f t="shared" si="57"/>
        <v>100</v>
      </c>
      <c r="AD760" s="2">
        <f>IF(AC760-Z760&gt;'Inputs and Outputs Part A'!$B$4,AC760-Z760-'Inputs and Outputs Part A'!$B$4,0)</f>
        <v>0</v>
      </c>
      <c r="AE760" s="2"/>
      <c r="AF760" t="s">
        <v>1101</v>
      </c>
      <c r="AG760" s="7">
        <v>44449</v>
      </c>
      <c r="AH760" s="2" t="s">
        <v>3</v>
      </c>
      <c r="AI760" s="2">
        <v>1</v>
      </c>
      <c r="AJ760" s="2">
        <v>100</v>
      </c>
      <c r="AK760" s="2">
        <v>102</v>
      </c>
      <c r="AL760" s="2">
        <f t="shared" si="58"/>
        <v>100</v>
      </c>
      <c r="AM760" s="2">
        <f>IF(AL760-AI760&gt;'Inputs and Outputs Part A'!$B$4,AL760-AI760-'Inputs and Outputs Part A'!$B$4,0)</f>
        <v>0</v>
      </c>
      <c r="AN760" s="8"/>
      <c r="AO760" t="s">
        <v>1101</v>
      </c>
      <c r="AP760" s="7">
        <v>44449</v>
      </c>
      <c r="AQ760" s="2" t="s">
        <v>3</v>
      </c>
      <c r="AR760" s="2">
        <v>1</v>
      </c>
      <c r="AS760" s="2">
        <v>100</v>
      </c>
      <c r="AT760" s="2">
        <v>102</v>
      </c>
      <c r="AU760" s="2">
        <f t="shared" si="59"/>
        <v>100</v>
      </c>
      <c r="AV760" s="2">
        <f>IF(AU760-AR760&gt;'Inputs and Outputs Part A'!$B$4,AU760-AR760-'Inputs and Outputs Part A'!$B$4,0)</f>
        <v>0</v>
      </c>
      <c r="AW760" s="2"/>
    </row>
    <row r="761" spans="1:49" x14ac:dyDescent="0.3">
      <c r="A761" s="6">
        <v>759</v>
      </c>
      <c r="B761" t="s">
        <v>1101</v>
      </c>
      <c r="C761" s="7">
        <v>44449</v>
      </c>
      <c r="D761" s="2" t="s">
        <v>2</v>
      </c>
      <c r="E761" s="2">
        <v>0</v>
      </c>
      <c r="F761" s="2">
        <v>113</v>
      </c>
      <c r="G761" s="2">
        <v>101</v>
      </c>
      <c r="H761">
        <f t="shared" si="55"/>
        <v>101</v>
      </c>
      <c r="I761">
        <f>IF(H761-E761&gt;'Inputs and Outputs Part A'!$B$4,H761-E761-'Inputs and Outputs Part A'!$B$4,0)</f>
        <v>1</v>
      </c>
      <c r="J761">
        <f>'Inputs and Outputs Part A'!$B$5*'Data Sheet B'!H761-'Inputs and Outputs Part A'!$B$6*'Data Sheet B'!I761</f>
        <v>3940</v>
      </c>
      <c r="L761" s="6">
        <v>759</v>
      </c>
      <c r="M761" t="s">
        <v>1101</v>
      </c>
      <c r="N761" s="7">
        <v>44449</v>
      </c>
      <c r="O761" s="2" t="s">
        <v>2</v>
      </c>
      <c r="P761" s="2">
        <v>0</v>
      </c>
      <c r="Q761" s="2">
        <v>113</v>
      </c>
      <c r="R761" s="2">
        <v>102</v>
      </c>
      <c r="S761" s="2">
        <f t="shared" si="56"/>
        <v>102</v>
      </c>
      <c r="T761" s="2">
        <f>IF(S761-P761&gt;'Inputs and Outputs Part A'!$B$4,S761-P761-'Inputs and Outputs Part A'!$B$4,0)</f>
        <v>2</v>
      </c>
      <c r="V761" s="6">
        <v>759</v>
      </c>
      <c r="W761" t="s">
        <v>1101</v>
      </c>
      <c r="X761" s="7">
        <v>44449</v>
      </c>
      <c r="Y761" s="2" t="s">
        <v>2</v>
      </c>
      <c r="Z761" s="2">
        <v>0</v>
      </c>
      <c r="AA761" s="2">
        <v>113</v>
      </c>
      <c r="AB761" s="2">
        <v>102</v>
      </c>
      <c r="AC761" s="2">
        <f t="shared" si="57"/>
        <v>102</v>
      </c>
      <c r="AD761" s="2">
        <f>IF(AC761-Z761&gt;'Inputs and Outputs Part A'!$B$4,AC761-Z761-'Inputs and Outputs Part A'!$B$4,0)</f>
        <v>2</v>
      </c>
      <c r="AE761" s="2"/>
      <c r="AF761" t="s">
        <v>1101</v>
      </c>
      <c r="AG761" s="7">
        <v>44449</v>
      </c>
      <c r="AH761" s="2" t="s">
        <v>2</v>
      </c>
      <c r="AI761" s="2">
        <v>0</v>
      </c>
      <c r="AJ761" s="2">
        <v>113</v>
      </c>
      <c r="AK761" s="2">
        <v>102</v>
      </c>
      <c r="AL761" s="2">
        <f t="shared" si="58"/>
        <v>102</v>
      </c>
      <c r="AM761" s="2">
        <f>IF(AL761-AI761&gt;'Inputs and Outputs Part A'!$B$4,AL761-AI761-'Inputs and Outputs Part A'!$B$4,0)</f>
        <v>2</v>
      </c>
      <c r="AN761" s="8"/>
      <c r="AO761" t="s">
        <v>1101</v>
      </c>
      <c r="AP761" s="7">
        <v>44449</v>
      </c>
      <c r="AQ761" s="2" t="s">
        <v>2</v>
      </c>
      <c r="AR761" s="2">
        <v>0</v>
      </c>
      <c r="AS761" s="2">
        <v>113</v>
      </c>
      <c r="AT761" s="2">
        <v>102</v>
      </c>
      <c r="AU761" s="2">
        <f t="shared" si="59"/>
        <v>102</v>
      </c>
      <c r="AV761" s="2">
        <f>IF(AU761-AR761&gt;'Inputs and Outputs Part A'!$B$4,AU761-AR761-'Inputs and Outputs Part A'!$B$4,0)</f>
        <v>2</v>
      </c>
      <c r="AW761" s="2"/>
    </row>
    <row r="762" spans="1:49" x14ac:dyDescent="0.3">
      <c r="A762" s="6">
        <v>760</v>
      </c>
      <c r="B762" t="s">
        <v>1106</v>
      </c>
      <c r="C762" s="7">
        <v>44450</v>
      </c>
      <c r="D762" s="2" t="s">
        <v>1</v>
      </c>
      <c r="E762" s="2">
        <v>2</v>
      </c>
      <c r="F762" s="2">
        <v>105</v>
      </c>
      <c r="G762" s="2">
        <v>101</v>
      </c>
      <c r="H762">
        <f t="shared" si="55"/>
        <v>101</v>
      </c>
      <c r="I762">
        <f>IF(H762-E762&gt;'Inputs and Outputs Part A'!$B$4,H762-E762-'Inputs and Outputs Part A'!$B$4,0)</f>
        <v>0</v>
      </c>
      <c r="J762">
        <f>'Inputs and Outputs Part A'!$B$5*'Data Sheet B'!H762-'Inputs and Outputs Part A'!$B$6*'Data Sheet B'!I762</f>
        <v>4040</v>
      </c>
      <c r="L762" s="6">
        <v>760</v>
      </c>
      <c r="M762" t="s">
        <v>1106</v>
      </c>
      <c r="N762" s="7">
        <v>44450</v>
      </c>
      <c r="O762" s="2" t="s">
        <v>1</v>
      </c>
      <c r="P762" s="2">
        <v>2</v>
      </c>
      <c r="Q762" s="2">
        <v>105</v>
      </c>
      <c r="R762" s="2">
        <v>102</v>
      </c>
      <c r="S762" s="2">
        <f t="shared" si="56"/>
        <v>102</v>
      </c>
      <c r="T762" s="2">
        <f>IF(S762-P762&gt;'Inputs and Outputs Part A'!$B$4,S762-P762-'Inputs and Outputs Part A'!$B$4,0)</f>
        <v>0</v>
      </c>
      <c r="V762" s="6">
        <v>760</v>
      </c>
      <c r="W762" t="s">
        <v>1106</v>
      </c>
      <c r="X762" s="7">
        <v>44450</v>
      </c>
      <c r="Y762" s="2" t="s">
        <v>1</v>
      </c>
      <c r="Z762" s="2">
        <v>2</v>
      </c>
      <c r="AA762" s="2">
        <v>105</v>
      </c>
      <c r="AB762" s="2">
        <v>102</v>
      </c>
      <c r="AC762" s="2">
        <f t="shared" si="57"/>
        <v>102</v>
      </c>
      <c r="AD762" s="2">
        <f>IF(AC762-Z762&gt;'Inputs and Outputs Part A'!$B$4,AC762-Z762-'Inputs and Outputs Part A'!$B$4,0)</f>
        <v>0</v>
      </c>
      <c r="AE762" s="2"/>
      <c r="AF762" t="s">
        <v>1106</v>
      </c>
      <c r="AG762" s="7">
        <v>44450</v>
      </c>
      <c r="AH762" s="2" t="s">
        <v>1</v>
      </c>
      <c r="AI762" s="2">
        <v>2</v>
      </c>
      <c r="AJ762" s="2">
        <v>105</v>
      </c>
      <c r="AK762" s="2">
        <v>102</v>
      </c>
      <c r="AL762" s="2">
        <f t="shared" si="58"/>
        <v>102</v>
      </c>
      <c r="AM762" s="2">
        <f>IF(AL762-AI762&gt;'Inputs and Outputs Part A'!$B$4,AL762-AI762-'Inputs and Outputs Part A'!$B$4,0)</f>
        <v>0</v>
      </c>
      <c r="AN762" s="8"/>
      <c r="AO762" t="s">
        <v>1106</v>
      </c>
      <c r="AP762" s="7">
        <v>44450</v>
      </c>
      <c r="AQ762" s="2" t="s">
        <v>1</v>
      </c>
      <c r="AR762" s="2">
        <v>2</v>
      </c>
      <c r="AS762" s="2">
        <v>105</v>
      </c>
      <c r="AT762" s="2">
        <v>102</v>
      </c>
      <c r="AU762" s="2">
        <f t="shared" si="59"/>
        <v>102</v>
      </c>
      <c r="AV762" s="2">
        <f>IF(AU762-AR762&gt;'Inputs and Outputs Part A'!$B$4,AU762-AR762-'Inputs and Outputs Part A'!$B$4,0)</f>
        <v>0</v>
      </c>
      <c r="AW762" s="2"/>
    </row>
    <row r="763" spans="1:49" x14ac:dyDescent="0.3">
      <c r="A763" s="6">
        <v>761</v>
      </c>
      <c r="B763" t="s">
        <v>1106</v>
      </c>
      <c r="C763" s="7">
        <v>44450</v>
      </c>
      <c r="D763" s="2" t="s">
        <v>3</v>
      </c>
      <c r="E763" s="2">
        <v>3</v>
      </c>
      <c r="F763" s="2">
        <v>109</v>
      </c>
      <c r="G763" s="2">
        <v>101</v>
      </c>
      <c r="H763">
        <f t="shared" si="55"/>
        <v>101</v>
      </c>
      <c r="I763">
        <f>IF(H763-E763&gt;'Inputs and Outputs Part A'!$B$4,H763-E763-'Inputs and Outputs Part A'!$B$4,0)</f>
        <v>0</v>
      </c>
      <c r="J763">
        <f>'Inputs and Outputs Part A'!$B$5*'Data Sheet B'!H763-'Inputs and Outputs Part A'!$B$6*'Data Sheet B'!I763</f>
        <v>4040</v>
      </c>
      <c r="L763" s="6">
        <v>761</v>
      </c>
      <c r="M763" t="s">
        <v>1106</v>
      </c>
      <c r="N763" s="7">
        <v>44450</v>
      </c>
      <c r="O763" s="2" t="s">
        <v>3</v>
      </c>
      <c r="P763" s="2">
        <v>3</v>
      </c>
      <c r="Q763" s="2">
        <v>109</v>
      </c>
      <c r="R763" s="2">
        <v>102</v>
      </c>
      <c r="S763" s="2">
        <f t="shared" si="56"/>
        <v>102</v>
      </c>
      <c r="T763" s="2">
        <f>IF(S763-P763&gt;'Inputs and Outputs Part A'!$B$4,S763-P763-'Inputs and Outputs Part A'!$B$4,0)</f>
        <v>0</v>
      </c>
      <c r="V763" s="6">
        <v>761</v>
      </c>
      <c r="W763" t="s">
        <v>1106</v>
      </c>
      <c r="X763" s="7">
        <v>44450</v>
      </c>
      <c r="Y763" s="2" t="s">
        <v>3</v>
      </c>
      <c r="Z763" s="2">
        <v>3</v>
      </c>
      <c r="AA763" s="2">
        <v>109</v>
      </c>
      <c r="AB763" s="2">
        <v>102</v>
      </c>
      <c r="AC763" s="2">
        <f t="shared" si="57"/>
        <v>102</v>
      </c>
      <c r="AD763" s="2">
        <f>IF(AC763-Z763&gt;'Inputs and Outputs Part A'!$B$4,AC763-Z763-'Inputs and Outputs Part A'!$B$4,0)</f>
        <v>0</v>
      </c>
      <c r="AE763" s="2"/>
      <c r="AF763" t="s">
        <v>1106</v>
      </c>
      <c r="AG763" s="7">
        <v>44450</v>
      </c>
      <c r="AH763" s="2" t="s">
        <v>3</v>
      </c>
      <c r="AI763" s="2">
        <v>3</v>
      </c>
      <c r="AJ763" s="2">
        <v>109</v>
      </c>
      <c r="AK763" s="2">
        <v>102</v>
      </c>
      <c r="AL763" s="2">
        <f t="shared" si="58"/>
        <v>102</v>
      </c>
      <c r="AM763" s="2">
        <f>IF(AL763-AI763&gt;'Inputs and Outputs Part A'!$B$4,AL763-AI763-'Inputs and Outputs Part A'!$B$4,0)</f>
        <v>0</v>
      </c>
      <c r="AN763" s="8"/>
      <c r="AO763" t="s">
        <v>1106</v>
      </c>
      <c r="AP763" s="7">
        <v>44450</v>
      </c>
      <c r="AQ763" s="2" t="s">
        <v>3</v>
      </c>
      <c r="AR763" s="2">
        <v>3</v>
      </c>
      <c r="AS763" s="2">
        <v>109</v>
      </c>
      <c r="AT763" s="2">
        <v>102</v>
      </c>
      <c r="AU763" s="2">
        <f t="shared" si="59"/>
        <v>102</v>
      </c>
      <c r="AV763" s="2">
        <f>IF(AU763-AR763&gt;'Inputs and Outputs Part A'!$B$4,AU763-AR763-'Inputs and Outputs Part A'!$B$4,0)</f>
        <v>0</v>
      </c>
      <c r="AW763" s="2"/>
    </row>
    <row r="764" spans="1:49" x14ac:dyDescent="0.3">
      <c r="A764" s="6">
        <v>762</v>
      </c>
      <c r="B764" t="s">
        <v>1106</v>
      </c>
      <c r="C764" s="7">
        <v>44450</v>
      </c>
      <c r="D764" s="2" t="s">
        <v>2</v>
      </c>
      <c r="E764" s="2">
        <v>0</v>
      </c>
      <c r="F764" s="2">
        <v>98</v>
      </c>
      <c r="G764" s="2">
        <v>101</v>
      </c>
      <c r="H764">
        <f t="shared" si="55"/>
        <v>98</v>
      </c>
      <c r="I764">
        <f>IF(H764-E764&gt;'Inputs and Outputs Part A'!$B$4,H764-E764-'Inputs and Outputs Part A'!$B$4,0)</f>
        <v>0</v>
      </c>
      <c r="J764">
        <f>'Inputs and Outputs Part A'!$B$5*'Data Sheet B'!H764-'Inputs and Outputs Part A'!$B$6*'Data Sheet B'!I764</f>
        <v>3920</v>
      </c>
      <c r="L764" s="6">
        <v>762</v>
      </c>
      <c r="M764" t="s">
        <v>1106</v>
      </c>
      <c r="N764" s="7">
        <v>44450</v>
      </c>
      <c r="O764" s="2" t="s">
        <v>2</v>
      </c>
      <c r="P764" s="2">
        <v>0</v>
      </c>
      <c r="Q764" s="2">
        <v>98</v>
      </c>
      <c r="R764" s="2">
        <v>102</v>
      </c>
      <c r="S764" s="2">
        <f t="shared" si="56"/>
        <v>98</v>
      </c>
      <c r="T764" s="2">
        <f>IF(S764-P764&gt;'Inputs and Outputs Part A'!$B$4,S764-P764-'Inputs and Outputs Part A'!$B$4,0)</f>
        <v>0</v>
      </c>
      <c r="V764" s="6">
        <v>762</v>
      </c>
      <c r="W764" t="s">
        <v>1106</v>
      </c>
      <c r="X764" s="7">
        <v>44450</v>
      </c>
      <c r="Y764" s="2" t="s">
        <v>2</v>
      </c>
      <c r="Z764" s="2">
        <v>0</v>
      </c>
      <c r="AA764" s="2">
        <v>98</v>
      </c>
      <c r="AB764" s="2">
        <v>102</v>
      </c>
      <c r="AC764" s="2">
        <f t="shared" si="57"/>
        <v>98</v>
      </c>
      <c r="AD764" s="2">
        <f>IF(AC764-Z764&gt;'Inputs and Outputs Part A'!$B$4,AC764-Z764-'Inputs and Outputs Part A'!$B$4,0)</f>
        <v>0</v>
      </c>
      <c r="AE764" s="2"/>
      <c r="AF764" t="s">
        <v>1106</v>
      </c>
      <c r="AG764" s="7">
        <v>44450</v>
      </c>
      <c r="AH764" s="2" t="s">
        <v>2</v>
      </c>
      <c r="AI764" s="2">
        <v>0</v>
      </c>
      <c r="AJ764" s="2">
        <v>98</v>
      </c>
      <c r="AK764" s="2">
        <v>102</v>
      </c>
      <c r="AL764" s="2">
        <f t="shared" si="58"/>
        <v>98</v>
      </c>
      <c r="AM764" s="2">
        <f>IF(AL764-AI764&gt;'Inputs and Outputs Part A'!$B$4,AL764-AI764-'Inputs and Outputs Part A'!$B$4,0)</f>
        <v>0</v>
      </c>
      <c r="AN764" s="8"/>
      <c r="AO764" t="s">
        <v>1106</v>
      </c>
      <c r="AP764" s="7">
        <v>44450</v>
      </c>
      <c r="AQ764" s="2" t="s">
        <v>2</v>
      </c>
      <c r="AR764" s="2">
        <v>0</v>
      </c>
      <c r="AS764" s="2">
        <v>98</v>
      </c>
      <c r="AT764" s="2">
        <v>102</v>
      </c>
      <c r="AU764" s="2">
        <f t="shared" si="59"/>
        <v>98</v>
      </c>
      <c r="AV764" s="2">
        <f>IF(AU764-AR764&gt;'Inputs and Outputs Part A'!$B$4,AU764-AR764-'Inputs and Outputs Part A'!$B$4,0)</f>
        <v>0</v>
      </c>
      <c r="AW764" s="2"/>
    </row>
    <row r="765" spans="1:49" x14ac:dyDescent="0.3">
      <c r="A765" s="6">
        <v>763</v>
      </c>
      <c r="B765" t="s">
        <v>1105</v>
      </c>
      <c r="C765" s="7">
        <v>44451</v>
      </c>
      <c r="D765" s="2" t="s">
        <v>1</v>
      </c>
      <c r="E765" s="2">
        <v>0</v>
      </c>
      <c r="F765" s="2">
        <v>94</v>
      </c>
      <c r="G765" s="2">
        <v>101</v>
      </c>
      <c r="H765">
        <f t="shared" si="55"/>
        <v>94</v>
      </c>
      <c r="I765">
        <f>IF(H765-E765&gt;'Inputs and Outputs Part A'!$B$4,H765-E765-'Inputs and Outputs Part A'!$B$4,0)</f>
        <v>0</v>
      </c>
      <c r="J765">
        <f>'Inputs and Outputs Part A'!$B$5*'Data Sheet B'!H765-'Inputs and Outputs Part A'!$B$6*'Data Sheet B'!I765</f>
        <v>3760</v>
      </c>
      <c r="L765" s="6">
        <v>763</v>
      </c>
      <c r="M765" t="s">
        <v>1105</v>
      </c>
      <c r="N765" s="7">
        <v>44451</v>
      </c>
      <c r="O765" s="2" t="s">
        <v>1</v>
      </c>
      <c r="P765" s="2">
        <v>0</v>
      </c>
      <c r="Q765" s="2">
        <v>94</v>
      </c>
      <c r="R765" s="2">
        <v>102</v>
      </c>
      <c r="S765" s="2">
        <f t="shared" si="56"/>
        <v>94</v>
      </c>
      <c r="T765" s="2">
        <f>IF(S765-P765&gt;'Inputs and Outputs Part A'!$B$4,S765-P765-'Inputs and Outputs Part A'!$B$4,0)</f>
        <v>0</v>
      </c>
      <c r="V765" s="6">
        <v>763</v>
      </c>
      <c r="W765" t="s">
        <v>1105</v>
      </c>
      <c r="X765" s="7">
        <v>44451</v>
      </c>
      <c r="Y765" s="2" t="s">
        <v>1</v>
      </c>
      <c r="Z765" s="2">
        <v>0</v>
      </c>
      <c r="AA765" s="2">
        <v>94</v>
      </c>
      <c r="AB765" s="2">
        <v>102</v>
      </c>
      <c r="AC765" s="2">
        <f t="shared" si="57"/>
        <v>94</v>
      </c>
      <c r="AD765" s="2">
        <f>IF(AC765-Z765&gt;'Inputs and Outputs Part A'!$B$4,AC765-Z765-'Inputs and Outputs Part A'!$B$4,0)</f>
        <v>0</v>
      </c>
      <c r="AE765" s="2"/>
      <c r="AF765" t="s">
        <v>1105</v>
      </c>
      <c r="AG765" s="7">
        <v>44451</v>
      </c>
      <c r="AH765" s="2" t="s">
        <v>1</v>
      </c>
      <c r="AI765" s="2">
        <v>0</v>
      </c>
      <c r="AJ765" s="2">
        <v>94</v>
      </c>
      <c r="AK765" s="2">
        <v>102</v>
      </c>
      <c r="AL765" s="2">
        <f t="shared" si="58"/>
        <v>94</v>
      </c>
      <c r="AM765" s="2">
        <f>IF(AL765-AI765&gt;'Inputs and Outputs Part A'!$B$4,AL765-AI765-'Inputs and Outputs Part A'!$B$4,0)</f>
        <v>0</v>
      </c>
      <c r="AN765" s="8"/>
      <c r="AO765" t="s">
        <v>1105</v>
      </c>
      <c r="AP765" s="7">
        <v>44451</v>
      </c>
      <c r="AQ765" s="2" t="s">
        <v>1</v>
      </c>
      <c r="AR765" s="2">
        <v>0</v>
      </c>
      <c r="AS765" s="2">
        <v>94</v>
      </c>
      <c r="AT765" s="2">
        <v>102</v>
      </c>
      <c r="AU765" s="2">
        <f t="shared" si="59"/>
        <v>94</v>
      </c>
      <c r="AV765" s="2">
        <f>IF(AU765-AR765&gt;'Inputs and Outputs Part A'!$B$4,AU765-AR765-'Inputs and Outputs Part A'!$B$4,0)</f>
        <v>0</v>
      </c>
      <c r="AW765" s="2"/>
    </row>
    <row r="766" spans="1:49" x14ac:dyDescent="0.3">
      <c r="A766" s="6">
        <v>764</v>
      </c>
      <c r="B766" t="s">
        <v>1105</v>
      </c>
      <c r="C766" s="7">
        <v>44451</v>
      </c>
      <c r="D766" s="2" t="s">
        <v>3</v>
      </c>
      <c r="E766" s="2">
        <v>2</v>
      </c>
      <c r="F766" s="2">
        <v>114</v>
      </c>
      <c r="G766" s="2">
        <v>101</v>
      </c>
      <c r="H766">
        <f t="shared" si="55"/>
        <v>101</v>
      </c>
      <c r="I766">
        <f>IF(H766-E766&gt;'Inputs and Outputs Part A'!$B$4,H766-E766-'Inputs and Outputs Part A'!$B$4,0)</f>
        <v>0</v>
      </c>
      <c r="J766">
        <f>'Inputs and Outputs Part A'!$B$5*'Data Sheet B'!H766-'Inputs and Outputs Part A'!$B$6*'Data Sheet B'!I766</f>
        <v>4040</v>
      </c>
      <c r="L766" s="6">
        <v>764</v>
      </c>
      <c r="M766" t="s">
        <v>1105</v>
      </c>
      <c r="N766" s="7">
        <v>44451</v>
      </c>
      <c r="O766" s="2" t="s">
        <v>3</v>
      </c>
      <c r="P766" s="2">
        <v>2</v>
      </c>
      <c r="Q766" s="2">
        <v>114</v>
      </c>
      <c r="R766" s="2">
        <v>102</v>
      </c>
      <c r="S766" s="2">
        <f t="shared" si="56"/>
        <v>102</v>
      </c>
      <c r="T766" s="2">
        <f>IF(S766-P766&gt;'Inputs and Outputs Part A'!$B$4,S766-P766-'Inputs and Outputs Part A'!$B$4,0)</f>
        <v>0</v>
      </c>
      <c r="V766" s="6">
        <v>764</v>
      </c>
      <c r="W766" t="s">
        <v>1105</v>
      </c>
      <c r="X766" s="7">
        <v>44451</v>
      </c>
      <c r="Y766" s="2" t="s">
        <v>3</v>
      </c>
      <c r="Z766" s="2">
        <v>2</v>
      </c>
      <c r="AA766" s="2">
        <v>114</v>
      </c>
      <c r="AB766" s="2">
        <v>102</v>
      </c>
      <c r="AC766" s="2">
        <f t="shared" si="57"/>
        <v>102</v>
      </c>
      <c r="AD766" s="2">
        <f>IF(AC766-Z766&gt;'Inputs and Outputs Part A'!$B$4,AC766-Z766-'Inputs and Outputs Part A'!$B$4,0)</f>
        <v>0</v>
      </c>
      <c r="AE766" s="2"/>
      <c r="AF766" t="s">
        <v>1105</v>
      </c>
      <c r="AG766" s="7">
        <v>44451</v>
      </c>
      <c r="AH766" s="2" t="s">
        <v>3</v>
      </c>
      <c r="AI766" s="2">
        <v>2</v>
      </c>
      <c r="AJ766" s="2">
        <v>114</v>
      </c>
      <c r="AK766" s="2">
        <v>102</v>
      </c>
      <c r="AL766" s="2">
        <f t="shared" si="58"/>
        <v>102</v>
      </c>
      <c r="AM766" s="2">
        <f>IF(AL766-AI766&gt;'Inputs and Outputs Part A'!$B$4,AL766-AI766-'Inputs and Outputs Part A'!$B$4,0)</f>
        <v>0</v>
      </c>
      <c r="AN766" s="8"/>
      <c r="AO766" t="s">
        <v>1105</v>
      </c>
      <c r="AP766" s="7">
        <v>44451</v>
      </c>
      <c r="AQ766" s="2" t="s">
        <v>3</v>
      </c>
      <c r="AR766" s="2">
        <v>2</v>
      </c>
      <c r="AS766" s="2">
        <v>114</v>
      </c>
      <c r="AT766" s="2">
        <v>102</v>
      </c>
      <c r="AU766" s="2">
        <f t="shared" si="59"/>
        <v>102</v>
      </c>
      <c r="AV766" s="2">
        <f>IF(AU766-AR766&gt;'Inputs and Outputs Part A'!$B$4,AU766-AR766-'Inputs and Outputs Part A'!$B$4,0)</f>
        <v>0</v>
      </c>
      <c r="AW766" s="2"/>
    </row>
    <row r="767" spans="1:49" x14ac:dyDescent="0.3">
      <c r="A767" s="6">
        <v>765</v>
      </c>
      <c r="B767" t="s">
        <v>1105</v>
      </c>
      <c r="C767" s="7">
        <v>44451</v>
      </c>
      <c r="D767" s="2" t="s">
        <v>2</v>
      </c>
      <c r="E767" s="2">
        <v>1</v>
      </c>
      <c r="F767" s="2">
        <v>109</v>
      </c>
      <c r="G767" s="2">
        <v>101</v>
      </c>
      <c r="H767">
        <f t="shared" si="55"/>
        <v>101</v>
      </c>
      <c r="I767">
        <f>IF(H767-E767&gt;'Inputs and Outputs Part A'!$B$4,H767-E767-'Inputs and Outputs Part A'!$B$4,0)</f>
        <v>0</v>
      </c>
      <c r="J767">
        <f>'Inputs and Outputs Part A'!$B$5*'Data Sheet B'!H767-'Inputs and Outputs Part A'!$B$6*'Data Sheet B'!I767</f>
        <v>4040</v>
      </c>
      <c r="L767" s="6">
        <v>765</v>
      </c>
      <c r="M767" t="s">
        <v>1105</v>
      </c>
      <c r="N767" s="7">
        <v>44451</v>
      </c>
      <c r="O767" s="2" t="s">
        <v>2</v>
      </c>
      <c r="P767" s="2">
        <v>1</v>
      </c>
      <c r="Q767" s="2">
        <v>109</v>
      </c>
      <c r="R767" s="2">
        <v>102</v>
      </c>
      <c r="S767" s="2">
        <f t="shared" si="56"/>
        <v>102</v>
      </c>
      <c r="T767" s="2">
        <f>IF(S767-P767&gt;'Inputs and Outputs Part A'!$B$4,S767-P767-'Inputs and Outputs Part A'!$B$4,0)</f>
        <v>1</v>
      </c>
      <c r="V767" s="6">
        <v>765</v>
      </c>
      <c r="W767" t="s">
        <v>1105</v>
      </c>
      <c r="X767" s="7">
        <v>44451</v>
      </c>
      <c r="Y767" s="2" t="s">
        <v>2</v>
      </c>
      <c r="Z767" s="2">
        <v>1</v>
      </c>
      <c r="AA767" s="2">
        <v>109</v>
      </c>
      <c r="AB767" s="2">
        <v>102</v>
      </c>
      <c r="AC767" s="2">
        <f t="shared" si="57"/>
        <v>102</v>
      </c>
      <c r="AD767" s="2">
        <f>IF(AC767-Z767&gt;'Inputs and Outputs Part A'!$B$4,AC767-Z767-'Inputs and Outputs Part A'!$B$4,0)</f>
        <v>1</v>
      </c>
      <c r="AE767" s="2"/>
      <c r="AF767" t="s">
        <v>1105</v>
      </c>
      <c r="AG767" s="7">
        <v>44451</v>
      </c>
      <c r="AH767" s="2" t="s">
        <v>2</v>
      </c>
      <c r="AI767" s="2">
        <v>1</v>
      </c>
      <c r="AJ767" s="2">
        <v>109</v>
      </c>
      <c r="AK767" s="2">
        <v>102</v>
      </c>
      <c r="AL767" s="2">
        <f t="shared" si="58"/>
        <v>102</v>
      </c>
      <c r="AM767" s="2">
        <f>IF(AL767-AI767&gt;'Inputs and Outputs Part A'!$B$4,AL767-AI767-'Inputs and Outputs Part A'!$B$4,0)</f>
        <v>1</v>
      </c>
      <c r="AN767" s="8"/>
      <c r="AO767" t="s">
        <v>1105</v>
      </c>
      <c r="AP767" s="7">
        <v>44451</v>
      </c>
      <c r="AQ767" s="2" t="s">
        <v>2</v>
      </c>
      <c r="AR767" s="2">
        <v>1</v>
      </c>
      <c r="AS767" s="2">
        <v>109</v>
      </c>
      <c r="AT767" s="2">
        <v>102</v>
      </c>
      <c r="AU767" s="2">
        <f t="shared" si="59"/>
        <v>102</v>
      </c>
      <c r="AV767" s="2">
        <f>IF(AU767-AR767&gt;'Inputs and Outputs Part A'!$B$4,AU767-AR767-'Inputs and Outputs Part A'!$B$4,0)</f>
        <v>1</v>
      </c>
      <c r="AW767" s="2"/>
    </row>
    <row r="768" spans="1:49" x14ac:dyDescent="0.3">
      <c r="A768" s="6">
        <v>766</v>
      </c>
      <c r="B768" t="s">
        <v>1104</v>
      </c>
      <c r="C768" s="7">
        <v>44452</v>
      </c>
      <c r="D768" s="2" t="s">
        <v>1</v>
      </c>
      <c r="E768" s="2">
        <v>3</v>
      </c>
      <c r="F768" s="2">
        <v>105</v>
      </c>
      <c r="G768" s="2">
        <v>101</v>
      </c>
      <c r="H768">
        <f t="shared" si="55"/>
        <v>101</v>
      </c>
      <c r="I768">
        <f>IF(H768-E768&gt;'Inputs and Outputs Part A'!$B$4,H768-E768-'Inputs and Outputs Part A'!$B$4,0)</f>
        <v>0</v>
      </c>
      <c r="J768">
        <f>'Inputs and Outputs Part A'!$B$5*'Data Sheet B'!H768-'Inputs and Outputs Part A'!$B$6*'Data Sheet B'!I768</f>
        <v>4040</v>
      </c>
      <c r="L768" s="6">
        <v>766</v>
      </c>
      <c r="M768" t="s">
        <v>1104</v>
      </c>
      <c r="N768" s="7">
        <v>44452</v>
      </c>
      <c r="O768" s="2" t="s">
        <v>1</v>
      </c>
      <c r="P768" s="2">
        <v>3</v>
      </c>
      <c r="Q768" s="2">
        <v>105</v>
      </c>
      <c r="R768" s="2">
        <v>102</v>
      </c>
      <c r="S768" s="2">
        <f t="shared" si="56"/>
        <v>102</v>
      </c>
      <c r="T768" s="2">
        <f>IF(S768-P768&gt;'Inputs and Outputs Part A'!$B$4,S768-P768-'Inputs and Outputs Part A'!$B$4,0)</f>
        <v>0</v>
      </c>
      <c r="V768" s="6">
        <v>766</v>
      </c>
      <c r="W768" t="s">
        <v>1104</v>
      </c>
      <c r="X768" s="7">
        <v>44452</v>
      </c>
      <c r="Y768" s="2" t="s">
        <v>1</v>
      </c>
      <c r="Z768" s="2">
        <v>3</v>
      </c>
      <c r="AA768" s="2">
        <v>105</v>
      </c>
      <c r="AB768" s="2">
        <v>102</v>
      </c>
      <c r="AC768" s="2">
        <f t="shared" si="57"/>
        <v>102</v>
      </c>
      <c r="AD768" s="2">
        <f>IF(AC768-Z768&gt;'Inputs and Outputs Part A'!$B$4,AC768-Z768-'Inputs and Outputs Part A'!$B$4,0)</f>
        <v>0</v>
      </c>
      <c r="AE768" s="2"/>
      <c r="AF768" t="s">
        <v>1104</v>
      </c>
      <c r="AG768" s="7">
        <v>44452</v>
      </c>
      <c r="AH768" s="2" t="s">
        <v>1</v>
      </c>
      <c r="AI768" s="2">
        <v>3</v>
      </c>
      <c r="AJ768" s="2">
        <v>105</v>
      </c>
      <c r="AK768" s="2">
        <v>102</v>
      </c>
      <c r="AL768" s="2">
        <f t="shared" si="58"/>
        <v>102</v>
      </c>
      <c r="AM768" s="2">
        <f>IF(AL768-AI768&gt;'Inputs and Outputs Part A'!$B$4,AL768-AI768-'Inputs and Outputs Part A'!$B$4,0)</f>
        <v>0</v>
      </c>
      <c r="AN768" s="8"/>
      <c r="AO768" t="s">
        <v>1104</v>
      </c>
      <c r="AP768" s="7">
        <v>44452</v>
      </c>
      <c r="AQ768" s="2" t="s">
        <v>1</v>
      </c>
      <c r="AR768" s="2">
        <v>3</v>
      </c>
      <c r="AS768" s="2">
        <v>105</v>
      </c>
      <c r="AT768" s="2">
        <v>102</v>
      </c>
      <c r="AU768" s="2">
        <f t="shared" si="59"/>
        <v>102</v>
      </c>
      <c r="AV768" s="2">
        <f>IF(AU768-AR768&gt;'Inputs and Outputs Part A'!$B$4,AU768-AR768-'Inputs and Outputs Part A'!$B$4,0)</f>
        <v>0</v>
      </c>
      <c r="AW768" s="2"/>
    </row>
    <row r="769" spans="1:49" x14ac:dyDescent="0.3">
      <c r="A769" s="6">
        <v>767</v>
      </c>
      <c r="B769" t="s">
        <v>1104</v>
      </c>
      <c r="C769" s="7">
        <v>44452</v>
      </c>
      <c r="D769" s="2" t="s">
        <v>3</v>
      </c>
      <c r="E769" s="2">
        <v>2</v>
      </c>
      <c r="F769" s="2">
        <v>99</v>
      </c>
      <c r="G769" s="2">
        <v>101</v>
      </c>
      <c r="H769">
        <f t="shared" si="55"/>
        <v>99</v>
      </c>
      <c r="I769">
        <f>IF(H769-E769&gt;'Inputs and Outputs Part A'!$B$4,H769-E769-'Inputs and Outputs Part A'!$B$4,0)</f>
        <v>0</v>
      </c>
      <c r="J769">
        <f>'Inputs and Outputs Part A'!$B$5*'Data Sheet B'!H769-'Inputs and Outputs Part A'!$B$6*'Data Sheet B'!I769</f>
        <v>3960</v>
      </c>
      <c r="L769" s="6">
        <v>767</v>
      </c>
      <c r="M769" t="s">
        <v>1104</v>
      </c>
      <c r="N769" s="7">
        <v>44452</v>
      </c>
      <c r="O769" s="2" t="s">
        <v>3</v>
      </c>
      <c r="P769" s="2">
        <v>2</v>
      </c>
      <c r="Q769" s="2">
        <v>99</v>
      </c>
      <c r="R769" s="2">
        <v>102</v>
      </c>
      <c r="S769" s="2">
        <f t="shared" si="56"/>
        <v>99</v>
      </c>
      <c r="T769" s="2">
        <f>IF(S769-P769&gt;'Inputs and Outputs Part A'!$B$4,S769-P769-'Inputs and Outputs Part A'!$B$4,0)</f>
        <v>0</v>
      </c>
      <c r="V769" s="6">
        <v>767</v>
      </c>
      <c r="W769" t="s">
        <v>1104</v>
      </c>
      <c r="X769" s="7">
        <v>44452</v>
      </c>
      <c r="Y769" s="2" t="s">
        <v>3</v>
      </c>
      <c r="Z769" s="2">
        <v>2</v>
      </c>
      <c r="AA769" s="2">
        <v>99</v>
      </c>
      <c r="AB769" s="2">
        <v>102</v>
      </c>
      <c r="AC769" s="2">
        <f t="shared" si="57"/>
        <v>99</v>
      </c>
      <c r="AD769" s="2">
        <f>IF(AC769-Z769&gt;'Inputs and Outputs Part A'!$B$4,AC769-Z769-'Inputs and Outputs Part A'!$B$4,0)</f>
        <v>0</v>
      </c>
      <c r="AE769" s="2"/>
      <c r="AF769" t="s">
        <v>1104</v>
      </c>
      <c r="AG769" s="7">
        <v>44452</v>
      </c>
      <c r="AH769" s="2" t="s">
        <v>3</v>
      </c>
      <c r="AI769" s="2">
        <v>2</v>
      </c>
      <c r="AJ769" s="2">
        <v>99</v>
      </c>
      <c r="AK769" s="2">
        <v>102</v>
      </c>
      <c r="AL769" s="2">
        <f t="shared" si="58"/>
        <v>99</v>
      </c>
      <c r="AM769" s="2">
        <f>IF(AL769-AI769&gt;'Inputs and Outputs Part A'!$B$4,AL769-AI769-'Inputs and Outputs Part A'!$B$4,0)</f>
        <v>0</v>
      </c>
      <c r="AN769" s="8"/>
      <c r="AO769" t="s">
        <v>1104</v>
      </c>
      <c r="AP769" s="7">
        <v>44452</v>
      </c>
      <c r="AQ769" s="2" t="s">
        <v>3</v>
      </c>
      <c r="AR769" s="2">
        <v>2</v>
      </c>
      <c r="AS769" s="2">
        <v>99</v>
      </c>
      <c r="AT769" s="2">
        <v>102</v>
      </c>
      <c r="AU769" s="2">
        <f t="shared" si="59"/>
        <v>99</v>
      </c>
      <c r="AV769" s="2">
        <f>IF(AU769-AR769&gt;'Inputs and Outputs Part A'!$B$4,AU769-AR769-'Inputs and Outputs Part A'!$B$4,0)</f>
        <v>0</v>
      </c>
      <c r="AW769" s="2"/>
    </row>
    <row r="770" spans="1:49" x14ac:dyDescent="0.3">
      <c r="A770" s="6">
        <v>768</v>
      </c>
      <c r="B770" t="s">
        <v>1104</v>
      </c>
      <c r="C770" s="7">
        <v>44452</v>
      </c>
      <c r="D770" s="2" t="s">
        <v>2</v>
      </c>
      <c r="E770" s="2">
        <v>1</v>
      </c>
      <c r="F770" s="2">
        <v>103</v>
      </c>
      <c r="G770" s="2">
        <v>101</v>
      </c>
      <c r="H770">
        <f t="shared" si="55"/>
        <v>101</v>
      </c>
      <c r="I770">
        <f>IF(H770-E770&gt;'Inputs and Outputs Part A'!$B$4,H770-E770-'Inputs and Outputs Part A'!$B$4,0)</f>
        <v>0</v>
      </c>
      <c r="J770">
        <f>'Inputs and Outputs Part A'!$B$5*'Data Sheet B'!H770-'Inputs and Outputs Part A'!$B$6*'Data Sheet B'!I770</f>
        <v>4040</v>
      </c>
      <c r="L770" s="6">
        <v>768</v>
      </c>
      <c r="M770" t="s">
        <v>1104</v>
      </c>
      <c r="N770" s="7">
        <v>44452</v>
      </c>
      <c r="O770" s="2" t="s">
        <v>2</v>
      </c>
      <c r="P770" s="2">
        <v>1</v>
      </c>
      <c r="Q770" s="2">
        <v>103</v>
      </c>
      <c r="R770" s="2">
        <v>102</v>
      </c>
      <c r="S770" s="2">
        <f t="shared" si="56"/>
        <v>102</v>
      </c>
      <c r="T770" s="2">
        <f>IF(S770-P770&gt;'Inputs and Outputs Part A'!$B$4,S770-P770-'Inputs and Outputs Part A'!$B$4,0)</f>
        <v>1</v>
      </c>
      <c r="V770" s="6">
        <v>768</v>
      </c>
      <c r="W770" t="s">
        <v>1104</v>
      </c>
      <c r="X770" s="7">
        <v>44452</v>
      </c>
      <c r="Y770" s="2" t="s">
        <v>2</v>
      </c>
      <c r="Z770" s="2">
        <v>1</v>
      </c>
      <c r="AA770" s="2">
        <v>103</v>
      </c>
      <c r="AB770" s="2">
        <v>102</v>
      </c>
      <c r="AC770" s="2">
        <f t="shared" si="57"/>
        <v>102</v>
      </c>
      <c r="AD770" s="2">
        <f>IF(AC770-Z770&gt;'Inputs and Outputs Part A'!$B$4,AC770-Z770-'Inputs and Outputs Part A'!$B$4,0)</f>
        <v>1</v>
      </c>
      <c r="AE770" s="2"/>
      <c r="AF770" t="s">
        <v>1104</v>
      </c>
      <c r="AG770" s="7">
        <v>44452</v>
      </c>
      <c r="AH770" s="2" t="s">
        <v>2</v>
      </c>
      <c r="AI770" s="2">
        <v>1</v>
      </c>
      <c r="AJ770" s="2">
        <v>103</v>
      </c>
      <c r="AK770" s="2">
        <v>102</v>
      </c>
      <c r="AL770" s="2">
        <f t="shared" si="58"/>
        <v>102</v>
      </c>
      <c r="AM770" s="2">
        <f>IF(AL770-AI770&gt;'Inputs and Outputs Part A'!$B$4,AL770-AI770-'Inputs and Outputs Part A'!$B$4,0)</f>
        <v>1</v>
      </c>
      <c r="AN770" s="8"/>
      <c r="AO770" t="s">
        <v>1104</v>
      </c>
      <c r="AP770" s="7">
        <v>44452</v>
      </c>
      <c r="AQ770" s="2" t="s">
        <v>2</v>
      </c>
      <c r="AR770" s="2">
        <v>1</v>
      </c>
      <c r="AS770" s="2">
        <v>103</v>
      </c>
      <c r="AT770" s="2">
        <v>102</v>
      </c>
      <c r="AU770" s="2">
        <f t="shared" si="59"/>
        <v>102</v>
      </c>
      <c r="AV770" s="2">
        <f>IF(AU770-AR770&gt;'Inputs and Outputs Part A'!$B$4,AU770-AR770-'Inputs and Outputs Part A'!$B$4,0)</f>
        <v>1</v>
      </c>
      <c r="AW770" s="2"/>
    </row>
    <row r="771" spans="1:49" x14ac:dyDescent="0.3">
      <c r="A771" s="6">
        <v>769</v>
      </c>
      <c r="B771" t="s">
        <v>1103</v>
      </c>
      <c r="C771" s="7">
        <v>44453</v>
      </c>
      <c r="D771" s="2" t="s">
        <v>1</v>
      </c>
      <c r="E771" s="2">
        <v>0</v>
      </c>
      <c r="F771" s="2">
        <v>102</v>
      </c>
      <c r="G771" s="2">
        <v>101</v>
      </c>
      <c r="H771">
        <f t="shared" si="55"/>
        <v>101</v>
      </c>
      <c r="I771">
        <f>IF(H771-E771&gt;'Inputs and Outputs Part A'!$B$4,H771-E771-'Inputs and Outputs Part A'!$B$4,0)</f>
        <v>1</v>
      </c>
      <c r="J771">
        <f>'Inputs and Outputs Part A'!$B$5*'Data Sheet B'!H771-'Inputs and Outputs Part A'!$B$6*'Data Sheet B'!I771</f>
        <v>3940</v>
      </c>
      <c r="L771" s="6">
        <v>769</v>
      </c>
      <c r="M771" t="s">
        <v>1103</v>
      </c>
      <c r="N771" s="7">
        <v>44453</v>
      </c>
      <c r="O771" s="2" t="s">
        <v>1</v>
      </c>
      <c r="P771" s="2">
        <v>0</v>
      </c>
      <c r="Q771" s="2">
        <v>102</v>
      </c>
      <c r="R771" s="2">
        <v>102</v>
      </c>
      <c r="S771" s="2">
        <f t="shared" si="56"/>
        <v>102</v>
      </c>
      <c r="T771" s="2">
        <f>IF(S771-P771&gt;'Inputs and Outputs Part A'!$B$4,S771-P771-'Inputs and Outputs Part A'!$B$4,0)</f>
        <v>2</v>
      </c>
      <c r="V771" s="6">
        <v>769</v>
      </c>
      <c r="W771" t="s">
        <v>1103</v>
      </c>
      <c r="X771" s="7">
        <v>44453</v>
      </c>
      <c r="Y771" s="2" t="s">
        <v>1</v>
      </c>
      <c r="Z771" s="2">
        <v>0</v>
      </c>
      <c r="AA771" s="2">
        <v>102</v>
      </c>
      <c r="AB771" s="2">
        <v>102</v>
      </c>
      <c r="AC771" s="2">
        <f t="shared" si="57"/>
        <v>102</v>
      </c>
      <c r="AD771" s="2">
        <f>IF(AC771-Z771&gt;'Inputs and Outputs Part A'!$B$4,AC771-Z771-'Inputs and Outputs Part A'!$B$4,0)</f>
        <v>2</v>
      </c>
      <c r="AE771" s="2"/>
      <c r="AF771" t="s">
        <v>1103</v>
      </c>
      <c r="AG771" s="7">
        <v>44453</v>
      </c>
      <c r="AH771" s="2" t="s">
        <v>1</v>
      </c>
      <c r="AI771" s="2">
        <v>0</v>
      </c>
      <c r="AJ771" s="2">
        <v>102</v>
      </c>
      <c r="AK771" s="2">
        <v>102</v>
      </c>
      <c r="AL771" s="2">
        <f t="shared" si="58"/>
        <v>102</v>
      </c>
      <c r="AM771" s="2">
        <f>IF(AL771-AI771&gt;'Inputs and Outputs Part A'!$B$4,AL771-AI771-'Inputs and Outputs Part A'!$B$4,0)</f>
        <v>2</v>
      </c>
      <c r="AN771" s="8"/>
      <c r="AO771" t="s">
        <v>1103</v>
      </c>
      <c r="AP771" s="7">
        <v>44453</v>
      </c>
      <c r="AQ771" s="2" t="s">
        <v>1</v>
      </c>
      <c r="AR771" s="2">
        <v>0</v>
      </c>
      <c r="AS771" s="2">
        <v>102</v>
      </c>
      <c r="AT771" s="2">
        <v>102</v>
      </c>
      <c r="AU771" s="2">
        <f t="shared" si="59"/>
        <v>102</v>
      </c>
      <c r="AV771" s="2">
        <f>IF(AU771-AR771&gt;'Inputs and Outputs Part A'!$B$4,AU771-AR771-'Inputs and Outputs Part A'!$B$4,0)</f>
        <v>2</v>
      </c>
      <c r="AW771" s="2"/>
    </row>
    <row r="772" spans="1:49" x14ac:dyDescent="0.3">
      <c r="A772" s="6">
        <v>770</v>
      </c>
      <c r="B772" t="s">
        <v>1103</v>
      </c>
      <c r="C772" s="7">
        <v>44453</v>
      </c>
      <c r="D772" s="2" t="s">
        <v>3</v>
      </c>
      <c r="E772" s="2">
        <v>2</v>
      </c>
      <c r="F772" s="2">
        <v>111</v>
      </c>
      <c r="G772" s="2">
        <v>101</v>
      </c>
      <c r="H772">
        <f t="shared" ref="H772:H835" si="60">MIN(F772:G772)</f>
        <v>101</v>
      </c>
      <c r="I772">
        <f>IF(H772-E772&gt;'Inputs and Outputs Part A'!$B$4,H772-E772-'Inputs and Outputs Part A'!$B$4,0)</f>
        <v>0</v>
      </c>
      <c r="J772">
        <f>'Inputs and Outputs Part A'!$B$5*'Data Sheet B'!H772-'Inputs and Outputs Part A'!$B$6*'Data Sheet B'!I772</f>
        <v>4040</v>
      </c>
      <c r="L772" s="6">
        <v>770</v>
      </c>
      <c r="M772" t="s">
        <v>1103</v>
      </c>
      <c r="N772" s="7">
        <v>44453</v>
      </c>
      <c r="O772" s="2" t="s">
        <v>3</v>
      </c>
      <c r="P772" s="2">
        <v>2</v>
      </c>
      <c r="Q772" s="2">
        <v>111</v>
      </c>
      <c r="R772" s="2">
        <v>102</v>
      </c>
      <c r="S772" s="2">
        <f t="shared" ref="S772:S835" si="61">MIN(R772,Q772)</f>
        <v>102</v>
      </c>
      <c r="T772" s="2">
        <f>IF(S772-P772&gt;'Inputs and Outputs Part A'!$B$4,S772-P772-'Inputs and Outputs Part A'!$B$4,0)</f>
        <v>0</v>
      </c>
      <c r="V772" s="6">
        <v>770</v>
      </c>
      <c r="W772" t="s">
        <v>1103</v>
      </c>
      <c r="X772" s="7">
        <v>44453</v>
      </c>
      <c r="Y772" s="2" t="s">
        <v>3</v>
      </c>
      <c r="Z772" s="2">
        <v>2</v>
      </c>
      <c r="AA772" s="2">
        <v>111</v>
      </c>
      <c r="AB772" s="2">
        <v>102</v>
      </c>
      <c r="AC772" s="2">
        <f t="shared" ref="AC772:AC835" si="62">MIN(AB772,AA772)</f>
        <v>102</v>
      </c>
      <c r="AD772" s="2">
        <f>IF(AC772-Z772&gt;'Inputs and Outputs Part A'!$B$4,AC772-Z772-'Inputs and Outputs Part A'!$B$4,0)</f>
        <v>0</v>
      </c>
      <c r="AE772" s="2"/>
      <c r="AF772" t="s">
        <v>1103</v>
      </c>
      <c r="AG772" s="7">
        <v>44453</v>
      </c>
      <c r="AH772" s="2" t="s">
        <v>3</v>
      </c>
      <c r="AI772" s="2">
        <v>2</v>
      </c>
      <c r="AJ772" s="2">
        <v>111</v>
      </c>
      <c r="AK772" s="2">
        <v>102</v>
      </c>
      <c r="AL772" s="2">
        <f t="shared" si="58"/>
        <v>102</v>
      </c>
      <c r="AM772" s="2">
        <f>IF(AL772-AI772&gt;'Inputs and Outputs Part A'!$B$4,AL772-AI772-'Inputs and Outputs Part A'!$B$4,0)</f>
        <v>0</v>
      </c>
      <c r="AN772" s="8"/>
      <c r="AO772" t="s">
        <v>1103</v>
      </c>
      <c r="AP772" s="7">
        <v>44453</v>
      </c>
      <c r="AQ772" s="2" t="s">
        <v>3</v>
      </c>
      <c r="AR772" s="2">
        <v>2</v>
      </c>
      <c r="AS772" s="2">
        <v>111</v>
      </c>
      <c r="AT772" s="2">
        <v>102</v>
      </c>
      <c r="AU772" s="2">
        <f t="shared" si="59"/>
        <v>102</v>
      </c>
      <c r="AV772" s="2">
        <f>IF(AU772-AR772&gt;'Inputs and Outputs Part A'!$B$4,AU772-AR772-'Inputs and Outputs Part A'!$B$4,0)</f>
        <v>0</v>
      </c>
      <c r="AW772" s="2"/>
    </row>
    <row r="773" spans="1:49" x14ac:dyDescent="0.3">
      <c r="A773" s="6">
        <v>771</v>
      </c>
      <c r="B773" t="s">
        <v>1103</v>
      </c>
      <c r="C773" s="7">
        <v>44453</v>
      </c>
      <c r="D773" s="2" t="s">
        <v>2</v>
      </c>
      <c r="E773" s="2">
        <v>1</v>
      </c>
      <c r="F773" s="2">
        <v>101</v>
      </c>
      <c r="G773" s="2">
        <v>101</v>
      </c>
      <c r="H773">
        <f t="shared" si="60"/>
        <v>101</v>
      </c>
      <c r="I773">
        <f>IF(H773-E773&gt;'Inputs and Outputs Part A'!$B$4,H773-E773-'Inputs and Outputs Part A'!$B$4,0)</f>
        <v>0</v>
      </c>
      <c r="J773">
        <f>'Inputs and Outputs Part A'!$B$5*'Data Sheet B'!H773-'Inputs and Outputs Part A'!$B$6*'Data Sheet B'!I773</f>
        <v>4040</v>
      </c>
      <c r="L773" s="6">
        <v>771</v>
      </c>
      <c r="M773" t="s">
        <v>1103</v>
      </c>
      <c r="N773" s="7">
        <v>44453</v>
      </c>
      <c r="O773" s="2" t="s">
        <v>2</v>
      </c>
      <c r="P773" s="2">
        <v>1</v>
      </c>
      <c r="Q773" s="2">
        <v>101</v>
      </c>
      <c r="R773" s="2">
        <v>102</v>
      </c>
      <c r="S773" s="2">
        <f t="shared" si="61"/>
        <v>101</v>
      </c>
      <c r="T773" s="2">
        <f>IF(S773-P773&gt;'Inputs and Outputs Part A'!$B$4,S773-P773-'Inputs and Outputs Part A'!$B$4,0)</f>
        <v>0</v>
      </c>
      <c r="V773" s="6">
        <v>771</v>
      </c>
      <c r="W773" t="s">
        <v>1103</v>
      </c>
      <c r="X773" s="7">
        <v>44453</v>
      </c>
      <c r="Y773" s="2" t="s">
        <v>2</v>
      </c>
      <c r="Z773" s="2">
        <v>1</v>
      </c>
      <c r="AA773" s="2">
        <v>101</v>
      </c>
      <c r="AB773" s="2">
        <v>102</v>
      </c>
      <c r="AC773" s="2">
        <f t="shared" si="62"/>
        <v>101</v>
      </c>
      <c r="AD773" s="2">
        <f>IF(AC773-Z773&gt;'Inputs and Outputs Part A'!$B$4,AC773-Z773-'Inputs and Outputs Part A'!$B$4,0)</f>
        <v>0</v>
      </c>
      <c r="AE773" s="2"/>
      <c r="AF773" t="s">
        <v>1103</v>
      </c>
      <c r="AG773" s="7">
        <v>44453</v>
      </c>
      <c r="AH773" s="2" t="s">
        <v>2</v>
      </c>
      <c r="AI773" s="2">
        <v>1</v>
      </c>
      <c r="AJ773" s="2">
        <v>101</v>
      </c>
      <c r="AK773" s="2">
        <v>102</v>
      </c>
      <c r="AL773" s="2">
        <f t="shared" ref="AL773:AL836" si="63">MIN(AK773,AJ773)</f>
        <v>101</v>
      </c>
      <c r="AM773" s="2">
        <f>IF(AL773-AI773&gt;'Inputs and Outputs Part A'!$B$4,AL773-AI773-'Inputs and Outputs Part A'!$B$4,0)</f>
        <v>0</v>
      </c>
      <c r="AN773" s="8"/>
      <c r="AO773" t="s">
        <v>1103</v>
      </c>
      <c r="AP773" s="7">
        <v>44453</v>
      </c>
      <c r="AQ773" s="2" t="s">
        <v>2</v>
      </c>
      <c r="AR773" s="2">
        <v>1</v>
      </c>
      <c r="AS773" s="2">
        <v>101</v>
      </c>
      <c r="AT773" s="2">
        <v>102</v>
      </c>
      <c r="AU773" s="2">
        <f t="shared" ref="AU773:AU836" si="64">MIN(AT773,AS773)</f>
        <v>101</v>
      </c>
      <c r="AV773" s="2">
        <f>IF(AU773-AR773&gt;'Inputs and Outputs Part A'!$B$4,AU773-AR773-'Inputs and Outputs Part A'!$B$4,0)</f>
        <v>0</v>
      </c>
      <c r="AW773" s="2"/>
    </row>
    <row r="774" spans="1:49" x14ac:dyDescent="0.3">
      <c r="A774" s="6">
        <v>772</v>
      </c>
      <c r="B774" t="s">
        <v>1102</v>
      </c>
      <c r="C774" s="7">
        <v>44454</v>
      </c>
      <c r="D774" s="2" t="s">
        <v>1</v>
      </c>
      <c r="E774" s="2">
        <v>3</v>
      </c>
      <c r="F774" s="2">
        <v>101</v>
      </c>
      <c r="G774" s="2">
        <v>101</v>
      </c>
      <c r="H774">
        <f t="shared" si="60"/>
        <v>101</v>
      </c>
      <c r="I774">
        <f>IF(H774-E774&gt;'Inputs and Outputs Part A'!$B$4,H774-E774-'Inputs and Outputs Part A'!$B$4,0)</f>
        <v>0</v>
      </c>
      <c r="J774">
        <f>'Inputs and Outputs Part A'!$B$5*'Data Sheet B'!H774-'Inputs and Outputs Part A'!$B$6*'Data Sheet B'!I774</f>
        <v>4040</v>
      </c>
      <c r="L774" s="6">
        <v>772</v>
      </c>
      <c r="M774" t="s">
        <v>1102</v>
      </c>
      <c r="N774" s="7">
        <v>44454</v>
      </c>
      <c r="O774" s="2" t="s">
        <v>1</v>
      </c>
      <c r="P774" s="2">
        <v>3</v>
      </c>
      <c r="Q774" s="2">
        <v>101</v>
      </c>
      <c r="R774" s="2">
        <v>102</v>
      </c>
      <c r="S774" s="2">
        <f t="shared" si="61"/>
        <v>101</v>
      </c>
      <c r="T774" s="2">
        <f>IF(S774-P774&gt;'Inputs and Outputs Part A'!$B$4,S774-P774-'Inputs and Outputs Part A'!$B$4,0)</f>
        <v>0</v>
      </c>
      <c r="V774" s="6">
        <v>772</v>
      </c>
      <c r="W774" t="s">
        <v>1102</v>
      </c>
      <c r="X774" s="7">
        <v>44454</v>
      </c>
      <c r="Y774" s="2" t="s">
        <v>1</v>
      </c>
      <c r="Z774" s="2">
        <v>3</v>
      </c>
      <c r="AA774" s="2">
        <v>101</v>
      </c>
      <c r="AB774" s="2">
        <v>102</v>
      </c>
      <c r="AC774" s="2">
        <f t="shared" si="62"/>
        <v>101</v>
      </c>
      <c r="AD774" s="2">
        <f>IF(AC774-Z774&gt;'Inputs and Outputs Part A'!$B$4,AC774-Z774-'Inputs and Outputs Part A'!$B$4,0)</f>
        <v>0</v>
      </c>
      <c r="AE774" s="2"/>
      <c r="AF774" t="s">
        <v>1102</v>
      </c>
      <c r="AG774" s="7">
        <v>44454</v>
      </c>
      <c r="AH774" s="2" t="s">
        <v>1</v>
      </c>
      <c r="AI774" s="2">
        <v>3</v>
      </c>
      <c r="AJ774" s="2">
        <v>101</v>
      </c>
      <c r="AK774" s="2">
        <v>102</v>
      </c>
      <c r="AL774" s="2">
        <f t="shared" si="63"/>
        <v>101</v>
      </c>
      <c r="AM774" s="2">
        <f>IF(AL774-AI774&gt;'Inputs and Outputs Part A'!$B$4,AL774-AI774-'Inputs and Outputs Part A'!$B$4,0)</f>
        <v>0</v>
      </c>
      <c r="AN774" s="8"/>
      <c r="AO774" t="s">
        <v>1102</v>
      </c>
      <c r="AP774" s="7">
        <v>44454</v>
      </c>
      <c r="AQ774" s="2" t="s">
        <v>1</v>
      </c>
      <c r="AR774" s="2">
        <v>3</v>
      </c>
      <c r="AS774" s="2">
        <v>101</v>
      </c>
      <c r="AT774" s="2">
        <v>102</v>
      </c>
      <c r="AU774" s="2">
        <f t="shared" si="64"/>
        <v>101</v>
      </c>
      <c r="AV774" s="2">
        <f>IF(AU774-AR774&gt;'Inputs and Outputs Part A'!$B$4,AU774-AR774-'Inputs and Outputs Part A'!$B$4,0)</f>
        <v>0</v>
      </c>
      <c r="AW774" s="2"/>
    </row>
    <row r="775" spans="1:49" x14ac:dyDescent="0.3">
      <c r="A775" s="6">
        <v>773</v>
      </c>
      <c r="B775" t="s">
        <v>1102</v>
      </c>
      <c r="C775" s="7">
        <v>44454</v>
      </c>
      <c r="D775" s="2" t="s">
        <v>3</v>
      </c>
      <c r="E775" s="2">
        <v>3</v>
      </c>
      <c r="F775" s="2">
        <v>96</v>
      </c>
      <c r="G775" s="2">
        <v>101</v>
      </c>
      <c r="H775">
        <f t="shared" si="60"/>
        <v>96</v>
      </c>
      <c r="I775">
        <f>IF(H775-E775&gt;'Inputs and Outputs Part A'!$B$4,H775-E775-'Inputs and Outputs Part A'!$B$4,0)</f>
        <v>0</v>
      </c>
      <c r="J775">
        <f>'Inputs and Outputs Part A'!$B$5*'Data Sheet B'!H775-'Inputs and Outputs Part A'!$B$6*'Data Sheet B'!I775</f>
        <v>3840</v>
      </c>
      <c r="L775" s="6">
        <v>773</v>
      </c>
      <c r="M775" t="s">
        <v>1102</v>
      </c>
      <c r="N775" s="7">
        <v>44454</v>
      </c>
      <c r="O775" s="2" t="s">
        <v>3</v>
      </c>
      <c r="P775" s="2">
        <v>3</v>
      </c>
      <c r="Q775" s="2">
        <v>96</v>
      </c>
      <c r="R775" s="2">
        <v>102</v>
      </c>
      <c r="S775" s="2">
        <f t="shared" si="61"/>
        <v>96</v>
      </c>
      <c r="T775" s="2">
        <f>IF(S775-P775&gt;'Inputs and Outputs Part A'!$B$4,S775-P775-'Inputs and Outputs Part A'!$B$4,0)</f>
        <v>0</v>
      </c>
      <c r="V775" s="6">
        <v>773</v>
      </c>
      <c r="W775" t="s">
        <v>1102</v>
      </c>
      <c r="X775" s="7">
        <v>44454</v>
      </c>
      <c r="Y775" s="2" t="s">
        <v>3</v>
      </c>
      <c r="Z775" s="2">
        <v>3</v>
      </c>
      <c r="AA775" s="2">
        <v>96</v>
      </c>
      <c r="AB775" s="2">
        <v>102</v>
      </c>
      <c r="AC775" s="2">
        <f t="shared" si="62"/>
        <v>96</v>
      </c>
      <c r="AD775" s="2">
        <f>IF(AC775-Z775&gt;'Inputs and Outputs Part A'!$B$4,AC775-Z775-'Inputs and Outputs Part A'!$B$4,0)</f>
        <v>0</v>
      </c>
      <c r="AE775" s="2"/>
      <c r="AF775" t="s">
        <v>1102</v>
      </c>
      <c r="AG775" s="7">
        <v>44454</v>
      </c>
      <c r="AH775" s="2" t="s">
        <v>3</v>
      </c>
      <c r="AI775" s="2">
        <v>3</v>
      </c>
      <c r="AJ775" s="2">
        <v>96</v>
      </c>
      <c r="AK775" s="2">
        <v>102</v>
      </c>
      <c r="AL775" s="2">
        <f t="shared" si="63"/>
        <v>96</v>
      </c>
      <c r="AM775" s="2">
        <f>IF(AL775-AI775&gt;'Inputs and Outputs Part A'!$B$4,AL775-AI775-'Inputs and Outputs Part A'!$B$4,0)</f>
        <v>0</v>
      </c>
      <c r="AN775" s="8"/>
      <c r="AO775" t="s">
        <v>1102</v>
      </c>
      <c r="AP775" s="7">
        <v>44454</v>
      </c>
      <c r="AQ775" s="2" t="s">
        <v>3</v>
      </c>
      <c r="AR775" s="2">
        <v>3</v>
      </c>
      <c r="AS775" s="2">
        <v>96</v>
      </c>
      <c r="AT775" s="2">
        <v>102</v>
      </c>
      <c r="AU775" s="2">
        <f t="shared" si="64"/>
        <v>96</v>
      </c>
      <c r="AV775" s="2">
        <f>IF(AU775-AR775&gt;'Inputs and Outputs Part A'!$B$4,AU775-AR775-'Inputs and Outputs Part A'!$B$4,0)</f>
        <v>0</v>
      </c>
      <c r="AW775" s="2"/>
    </row>
    <row r="776" spans="1:49" x14ac:dyDescent="0.3">
      <c r="A776" s="6">
        <v>774</v>
      </c>
      <c r="B776" t="s">
        <v>1102</v>
      </c>
      <c r="C776" s="7">
        <v>44454</v>
      </c>
      <c r="D776" s="2" t="s">
        <v>2</v>
      </c>
      <c r="E776" s="2">
        <v>0</v>
      </c>
      <c r="F776" s="2">
        <v>97</v>
      </c>
      <c r="G776" s="2">
        <v>101</v>
      </c>
      <c r="H776">
        <f t="shared" si="60"/>
        <v>97</v>
      </c>
      <c r="I776">
        <f>IF(H776-E776&gt;'Inputs and Outputs Part A'!$B$4,H776-E776-'Inputs and Outputs Part A'!$B$4,0)</f>
        <v>0</v>
      </c>
      <c r="J776">
        <f>'Inputs and Outputs Part A'!$B$5*'Data Sheet B'!H776-'Inputs and Outputs Part A'!$B$6*'Data Sheet B'!I776</f>
        <v>3880</v>
      </c>
      <c r="L776" s="6">
        <v>774</v>
      </c>
      <c r="M776" t="s">
        <v>1102</v>
      </c>
      <c r="N776" s="7">
        <v>44454</v>
      </c>
      <c r="O776" s="2" t="s">
        <v>2</v>
      </c>
      <c r="P776" s="2">
        <v>0</v>
      </c>
      <c r="Q776" s="2">
        <v>97</v>
      </c>
      <c r="R776" s="2">
        <v>102</v>
      </c>
      <c r="S776" s="2">
        <f t="shared" si="61"/>
        <v>97</v>
      </c>
      <c r="T776" s="2">
        <f>IF(S776-P776&gt;'Inputs and Outputs Part A'!$B$4,S776-P776-'Inputs and Outputs Part A'!$B$4,0)</f>
        <v>0</v>
      </c>
      <c r="V776" s="6">
        <v>774</v>
      </c>
      <c r="W776" t="s">
        <v>1102</v>
      </c>
      <c r="X776" s="7">
        <v>44454</v>
      </c>
      <c r="Y776" s="2" t="s">
        <v>2</v>
      </c>
      <c r="Z776" s="2">
        <v>0</v>
      </c>
      <c r="AA776" s="2">
        <v>97</v>
      </c>
      <c r="AB776" s="2">
        <v>102</v>
      </c>
      <c r="AC776" s="2">
        <f t="shared" si="62"/>
        <v>97</v>
      </c>
      <c r="AD776" s="2">
        <f>IF(AC776-Z776&gt;'Inputs and Outputs Part A'!$B$4,AC776-Z776-'Inputs and Outputs Part A'!$B$4,0)</f>
        <v>0</v>
      </c>
      <c r="AE776" s="2"/>
      <c r="AF776" t="s">
        <v>1102</v>
      </c>
      <c r="AG776" s="7">
        <v>44454</v>
      </c>
      <c r="AH776" s="2" t="s">
        <v>2</v>
      </c>
      <c r="AI776" s="2">
        <v>0</v>
      </c>
      <c r="AJ776" s="2">
        <v>97</v>
      </c>
      <c r="AK776" s="2">
        <v>102</v>
      </c>
      <c r="AL776" s="2">
        <f t="shared" si="63"/>
        <v>97</v>
      </c>
      <c r="AM776" s="2">
        <f>IF(AL776-AI776&gt;'Inputs and Outputs Part A'!$B$4,AL776-AI776-'Inputs and Outputs Part A'!$B$4,0)</f>
        <v>0</v>
      </c>
      <c r="AN776" s="8"/>
      <c r="AO776" t="s">
        <v>1102</v>
      </c>
      <c r="AP776" s="7">
        <v>44454</v>
      </c>
      <c r="AQ776" s="2" t="s">
        <v>2</v>
      </c>
      <c r="AR776" s="2">
        <v>0</v>
      </c>
      <c r="AS776" s="2">
        <v>97</v>
      </c>
      <c r="AT776" s="2">
        <v>102</v>
      </c>
      <c r="AU776" s="2">
        <f t="shared" si="64"/>
        <v>97</v>
      </c>
      <c r="AV776" s="2">
        <f>IF(AU776-AR776&gt;'Inputs and Outputs Part A'!$B$4,AU776-AR776-'Inputs and Outputs Part A'!$B$4,0)</f>
        <v>0</v>
      </c>
      <c r="AW776" s="2"/>
    </row>
    <row r="777" spans="1:49" x14ac:dyDescent="0.3">
      <c r="A777" s="6">
        <v>775</v>
      </c>
      <c r="B777" t="s">
        <v>1100</v>
      </c>
      <c r="C777" s="7">
        <v>44455</v>
      </c>
      <c r="D777" s="2" t="s">
        <v>1</v>
      </c>
      <c r="E777" s="2">
        <v>4</v>
      </c>
      <c r="F777" s="2">
        <v>96</v>
      </c>
      <c r="G777" s="2">
        <v>101</v>
      </c>
      <c r="H777">
        <f t="shared" si="60"/>
        <v>96</v>
      </c>
      <c r="I777">
        <f>IF(H777-E777&gt;'Inputs and Outputs Part A'!$B$4,H777-E777-'Inputs and Outputs Part A'!$B$4,0)</f>
        <v>0</v>
      </c>
      <c r="J777">
        <f>'Inputs and Outputs Part A'!$B$5*'Data Sheet B'!H777-'Inputs and Outputs Part A'!$B$6*'Data Sheet B'!I777</f>
        <v>3840</v>
      </c>
      <c r="L777" s="6">
        <v>775</v>
      </c>
      <c r="M777" t="s">
        <v>1100</v>
      </c>
      <c r="N777" s="7">
        <v>44455</v>
      </c>
      <c r="O777" s="2" t="s">
        <v>1</v>
      </c>
      <c r="P777" s="2">
        <v>4</v>
      </c>
      <c r="Q777" s="2">
        <v>96</v>
      </c>
      <c r="R777" s="2">
        <v>102</v>
      </c>
      <c r="S777" s="2">
        <f t="shared" si="61"/>
        <v>96</v>
      </c>
      <c r="T777" s="2">
        <f>IF(S777-P777&gt;'Inputs and Outputs Part A'!$B$4,S777-P777-'Inputs and Outputs Part A'!$B$4,0)</f>
        <v>0</v>
      </c>
      <c r="V777" s="6">
        <v>775</v>
      </c>
      <c r="W777" t="s">
        <v>1100</v>
      </c>
      <c r="X777" s="7">
        <v>44455</v>
      </c>
      <c r="Y777" s="2" t="s">
        <v>1</v>
      </c>
      <c r="Z777" s="2">
        <v>4</v>
      </c>
      <c r="AA777" s="2">
        <v>96</v>
      </c>
      <c r="AB777" s="2">
        <v>102</v>
      </c>
      <c r="AC777" s="2">
        <f t="shared" si="62"/>
        <v>96</v>
      </c>
      <c r="AD777" s="2">
        <f>IF(AC777-Z777&gt;'Inputs and Outputs Part A'!$B$4,AC777-Z777-'Inputs and Outputs Part A'!$B$4,0)</f>
        <v>0</v>
      </c>
      <c r="AE777" s="2"/>
      <c r="AF777" t="s">
        <v>1100</v>
      </c>
      <c r="AG777" s="7">
        <v>44455</v>
      </c>
      <c r="AH777" s="2" t="s">
        <v>1</v>
      </c>
      <c r="AI777" s="2">
        <v>4</v>
      </c>
      <c r="AJ777" s="2">
        <v>96</v>
      </c>
      <c r="AK777" s="2">
        <v>102</v>
      </c>
      <c r="AL777" s="2">
        <f t="shared" si="63"/>
        <v>96</v>
      </c>
      <c r="AM777" s="2">
        <f>IF(AL777-AI777&gt;'Inputs and Outputs Part A'!$B$4,AL777-AI777-'Inputs and Outputs Part A'!$B$4,0)</f>
        <v>0</v>
      </c>
      <c r="AN777" s="8"/>
      <c r="AO777" t="s">
        <v>1100</v>
      </c>
      <c r="AP777" s="7">
        <v>44455</v>
      </c>
      <c r="AQ777" s="2" t="s">
        <v>1</v>
      </c>
      <c r="AR777" s="2">
        <v>4</v>
      </c>
      <c r="AS777" s="2">
        <v>96</v>
      </c>
      <c r="AT777" s="2">
        <v>102</v>
      </c>
      <c r="AU777" s="2">
        <f t="shared" si="64"/>
        <v>96</v>
      </c>
      <c r="AV777" s="2">
        <f>IF(AU777-AR777&gt;'Inputs and Outputs Part A'!$B$4,AU777-AR777-'Inputs and Outputs Part A'!$B$4,0)</f>
        <v>0</v>
      </c>
      <c r="AW777" s="2"/>
    </row>
    <row r="778" spans="1:49" x14ac:dyDescent="0.3">
      <c r="A778" s="6">
        <v>776</v>
      </c>
      <c r="B778" t="s">
        <v>1100</v>
      </c>
      <c r="C778" s="7">
        <v>44455</v>
      </c>
      <c r="D778" s="2" t="s">
        <v>3</v>
      </c>
      <c r="E778" s="2">
        <v>3</v>
      </c>
      <c r="F778" s="2">
        <v>96</v>
      </c>
      <c r="G778" s="2">
        <v>101</v>
      </c>
      <c r="H778">
        <f t="shared" si="60"/>
        <v>96</v>
      </c>
      <c r="I778">
        <f>IF(H778-E778&gt;'Inputs and Outputs Part A'!$B$4,H778-E778-'Inputs and Outputs Part A'!$B$4,0)</f>
        <v>0</v>
      </c>
      <c r="J778">
        <f>'Inputs and Outputs Part A'!$B$5*'Data Sheet B'!H778-'Inputs and Outputs Part A'!$B$6*'Data Sheet B'!I778</f>
        <v>3840</v>
      </c>
      <c r="L778" s="6">
        <v>776</v>
      </c>
      <c r="M778" t="s">
        <v>1100</v>
      </c>
      <c r="N778" s="7">
        <v>44455</v>
      </c>
      <c r="O778" s="2" t="s">
        <v>3</v>
      </c>
      <c r="P778" s="2">
        <v>3</v>
      </c>
      <c r="Q778" s="2">
        <v>96</v>
      </c>
      <c r="R778" s="2">
        <v>102</v>
      </c>
      <c r="S778" s="2">
        <f t="shared" si="61"/>
        <v>96</v>
      </c>
      <c r="T778" s="2">
        <f>IF(S778-P778&gt;'Inputs and Outputs Part A'!$B$4,S778-P778-'Inputs and Outputs Part A'!$B$4,0)</f>
        <v>0</v>
      </c>
      <c r="V778" s="6">
        <v>776</v>
      </c>
      <c r="W778" t="s">
        <v>1100</v>
      </c>
      <c r="X778" s="7">
        <v>44455</v>
      </c>
      <c r="Y778" s="2" t="s">
        <v>3</v>
      </c>
      <c r="Z778" s="2">
        <v>3</v>
      </c>
      <c r="AA778" s="2">
        <v>96</v>
      </c>
      <c r="AB778" s="2">
        <v>102</v>
      </c>
      <c r="AC778" s="2">
        <f t="shared" si="62"/>
        <v>96</v>
      </c>
      <c r="AD778" s="2">
        <f>IF(AC778-Z778&gt;'Inputs and Outputs Part A'!$B$4,AC778-Z778-'Inputs and Outputs Part A'!$B$4,0)</f>
        <v>0</v>
      </c>
      <c r="AE778" s="2"/>
      <c r="AF778" t="s">
        <v>1100</v>
      </c>
      <c r="AG778" s="7">
        <v>44455</v>
      </c>
      <c r="AH778" s="2" t="s">
        <v>3</v>
      </c>
      <c r="AI778" s="2">
        <v>3</v>
      </c>
      <c r="AJ778" s="2">
        <v>96</v>
      </c>
      <c r="AK778" s="2">
        <v>102</v>
      </c>
      <c r="AL778" s="2">
        <f t="shared" si="63"/>
        <v>96</v>
      </c>
      <c r="AM778" s="2">
        <f>IF(AL778-AI778&gt;'Inputs and Outputs Part A'!$B$4,AL778-AI778-'Inputs and Outputs Part A'!$B$4,0)</f>
        <v>0</v>
      </c>
      <c r="AN778" s="8"/>
      <c r="AO778" t="s">
        <v>1100</v>
      </c>
      <c r="AP778" s="7">
        <v>44455</v>
      </c>
      <c r="AQ778" s="2" t="s">
        <v>3</v>
      </c>
      <c r="AR778" s="2">
        <v>3</v>
      </c>
      <c r="AS778" s="2">
        <v>96</v>
      </c>
      <c r="AT778" s="2">
        <v>102</v>
      </c>
      <c r="AU778" s="2">
        <f t="shared" si="64"/>
        <v>96</v>
      </c>
      <c r="AV778" s="2">
        <f>IF(AU778-AR778&gt;'Inputs and Outputs Part A'!$B$4,AU778-AR778-'Inputs and Outputs Part A'!$B$4,0)</f>
        <v>0</v>
      </c>
      <c r="AW778" s="2"/>
    </row>
    <row r="779" spans="1:49" x14ac:dyDescent="0.3">
      <c r="A779" s="6">
        <v>777</v>
      </c>
      <c r="B779" t="s">
        <v>1100</v>
      </c>
      <c r="C779" s="7">
        <v>44455</v>
      </c>
      <c r="D779" s="2" t="s">
        <v>2</v>
      </c>
      <c r="E779" s="2">
        <v>0</v>
      </c>
      <c r="F779" s="2">
        <v>100</v>
      </c>
      <c r="G779" s="2">
        <v>101</v>
      </c>
      <c r="H779">
        <f t="shared" si="60"/>
        <v>100</v>
      </c>
      <c r="I779">
        <f>IF(H779-E779&gt;'Inputs and Outputs Part A'!$B$4,H779-E779-'Inputs and Outputs Part A'!$B$4,0)</f>
        <v>0</v>
      </c>
      <c r="J779">
        <f>'Inputs and Outputs Part A'!$B$5*'Data Sheet B'!H779-'Inputs and Outputs Part A'!$B$6*'Data Sheet B'!I779</f>
        <v>4000</v>
      </c>
      <c r="L779" s="6">
        <v>777</v>
      </c>
      <c r="M779" t="s">
        <v>1100</v>
      </c>
      <c r="N779" s="7">
        <v>44455</v>
      </c>
      <c r="O779" s="2" t="s">
        <v>2</v>
      </c>
      <c r="P779" s="2">
        <v>0</v>
      </c>
      <c r="Q779" s="2">
        <v>100</v>
      </c>
      <c r="R779" s="2">
        <v>102</v>
      </c>
      <c r="S779" s="2">
        <f t="shared" si="61"/>
        <v>100</v>
      </c>
      <c r="T779" s="2">
        <f>IF(S779-P779&gt;'Inputs and Outputs Part A'!$B$4,S779-P779-'Inputs and Outputs Part A'!$B$4,0)</f>
        <v>0</v>
      </c>
      <c r="V779" s="6">
        <v>777</v>
      </c>
      <c r="W779" t="s">
        <v>1100</v>
      </c>
      <c r="X779" s="7">
        <v>44455</v>
      </c>
      <c r="Y779" s="2" t="s">
        <v>2</v>
      </c>
      <c r="Z779" s="2">
        <v>0</v>
      </c>
      <c r="AA779" s="2">
        <v>100</v>
      </c>
      <c r="AB779" s="2">
        <v>102</v>
      </c>
      <c r="AC779" s="2">
        <f t="shared" si="62"/>
        <v>100</v>
      </c>
      <c r="AD779" s="2">
        <f>IF(AC779-Z779&gt;'Inputs and Outputs Part A'!$B$4,AC779-Z779-'Inputs and Outputs Part A'!$B$4,0)</f>
        <v>0</v>
      </c>
      <c r="AE779" s="2"/>
      <c r="AF779" t="s">
        <v>1100</v>
      </c>
      <c r="AG779" s="7">
        <v>44455</v>
      </c>
      <c r="AH779" s="2" t="s">
        <v>2</v>
      </c>
      <c r="AI779" s="2">
        <v>0</v>
      </c>
      <c r="AJ779" s="2">
        <v>100</v>
      </c>
      <c r="AK779" s="2">
        <v>102</v>
      </c>
      <c r="AL779" s="2">
        <f t="shared" si="63"/>
        <v>100</v>
      </c>
      <c r="AM779" s="2">
        <f>IF(AL779-AI779&gt;'Inputs and Outputs Part A'!$B$4,AL779-AI779-'Inputs and Outputs Part A'!$B$4,0)</f>
        <v>0</v>
      </c>
      <c r="AN779" s="8"/>
      <c r="AO779" t="s">
        <v>1100</v>
      </c>
      <c r="AP779" s="7">
        <v>44455</v>
      </c>
      <c r="AQ779" s="2" t="s">
        <v>2</v>
      </c>
      <c r="AR779" s="2">
        <v>0</v>
      </c>
      <c r="AS779" s="2">
        <v>100</v>
      </c>
      <c r="AT779" s="2">
        <v>102</v>
      </c>
      <c r="AU779" s="2">
        <f t="shared" si="64"/>
        <v>100</v>
      </c>
      <c r="AV779" s="2">
        <f>IF(AU779-AR779&gt;'Inputs and Outputs Part A'!$B$4,AU779-AR779-'Inputs and Outputs Part A'!$B$4,0)</f>
        <v>0</v>
      </c>
      <c r="AW779" s="2"/>
    </row>
    <row r="780" spans="1:49" x14ac:dyDescent="0.3">
      <c r="A780" s="6">
        <v>778</v>
      </c>
      <c r="B780" t="s">
        <v>1101</v>
      </c>
      <c r="C780" s="7">
        <v>44456</v>
      </c>
      <c r="D780" s="2" t="s">
        <v>1</v>
      </c>
      <c r="E780" s="2">
        <v>2</v>
      </c>
      <c r="F780" s="2">
        <v>98</v>
      </c>
      <c r="G780" s="2">
        <v>101</v>
      </c>
      <c r="H780">
        <f t="shared" si="60"/>
        <v>98</v>
      </c>
      <c r="I780">
        <f>IF(H780-E780&gt;'Inputs and Outputs Part A'!$B$4,H780-E780-'Inputs and Outputs Part A'!$B$4,0)</f>
        <v>0</v>
      </c>
      <c r="J780">
        <f>'Inputs and Outputs Part A'!$B$5*'Data Sheet B'!H780-'Inputs and Outputs Part A'!$B$6*'Data Sheet B'!I780</f>
        <v>3920</v>
      </c>
      <c r="L780" s="6">
        <v>778</v>
      </c>
      <c r="M780" t="s">
        <v>1101</v>
      </c>
      <c r="N780" s="7">
        <v>44456</v>
      </c>
      <c r="O780" s="2" t="s">
        <v>1</v>
      </c>
      <c r="P780" s="2">
        <v>2</v>
      </c>
      <c r="Q780" s="2">
        <v>98</v>
      </c>
      <c r="R780" s="2">
        <v>102</v>
      </c>
      <c r="S780" s="2">
        <f t="shared" si="61"/>
        <v>98</v>
      </c>
      <c r="T780" s="2">
        <f>IF(S780-P780&gt;'Inputs and Outputs Part A'!$B$4,S780-P780-'Inputs and Outputs Part A'!$B$4,0)</f>
        <v>0</v>
      </c>
      <c r="V780" s="6">
        <v>778</v>
      </c>
      <c r="W780" t="s">
        <v>1101</v>
      </c>
      <c r="X780" s="7">
        <v>44456</v>
      </c>
      <c r="Y780" s="2" t="s">
        <v>1</v>
      </c>
      <c r="Z780" s="2">
        <v>2</v>
      </c>
      <c r="AA780" s="2">
        <v>98</v>
      </c>
      <c r="AB780" s="2">
        <v>102</v>
      </c>
      <c r="AC780" s="2">
        <f t="shared" si="62"/>
        <v>98</v>
      </c>
      <c r="AD780" s="2">
        <f>IF(AC780-Z780&gt;'Inputs and Outputs Part A'!$B$4,AC780-Z780-'Inputs and Outputs Part A'!$B$4,0)</f>
        <v>0</v>
      </c>
      <c r="AE780" s="2"/>
      <c r="AF780" t="s">
        <v>1101</v>
      </c>
      <c r="AG780" s="7">
        <v>44456</v>
      </c>
      <c r="AH780" s="2" t="s">
        <v>1</v>
      </c>
      <c r="AI780" s="2">
        <v>2</v>
      </c>
      <c r="AJ780" s="2">
        <v>98</v>
      </c>
      <c r="AK780" s="2">
        <v>102</v>
      </c>
      <c r="AL780" s="2">
        <f t="shared" si="63"/>
        <v>98</v>
      </c>
      <c r="AM780" s="2">
        <f>IF(AL780-AI780&gt;'Inputs and Outputs Part A'!$B$4,AL780-AI780-'Inputs and Outputs Part A'!$B$4,0)</f>
        <v>0</v>
      </c>
      <c r="AN780" s="8"/>
      <c r="AO780" t="s">
        <v>1101</v>
      </c>
      <c r="AP780" s="7">
        <v>44456</v>
      </c>
      <c r="AQ780" s="2" t="s">
        <v>1</v>
      </c>
      <c r="AR780" s="2">
        <v>2</v>
      </c>
      <c r="AS780" s="2">
        <v>98</v>
      </c>
      <c r="AT780" s="2">
        <v>102</v>
      </c>
      <c r="AU780" s="2">
        <f t="shared" si="64"/>
        <v>98</v>
      </c>
      <c r="AV780" s="2">
        <f>IF(AU780-AR780&gt;'Inputs and Outputs Part A'!$B$4,AU780-AR780-'Inputs and Outputs Part A'!$B$4,0)</f>
        <v>0</v>
      </c>
      <c r="AW780" s="2"/>
    </row>
    <row r="781" spans="1:49" x14ac:dyDescent="0.3">
      <c r="A781" s="6">
        <v>779</v>
      </c>
      <c r="B781" t="s">
        <v>1101</v>
      </c>
      <c r="C781" s="7">
        <v>44456</v>
      </c>
      <c r="D781" s="2" t="s">
        <v>3</v>
      </c>
      <c r="E781" s="2">
        <v>3</v>
      </c>
      <c r="F781" s="2">
        <v>106</v>
      </c>
      <c r="G781" s="2">
        <v>101</v>
      </c>
      <c r="H781">
        <f t="shared" si="60"/>
        <v>101</v>
      </c>
      <c r="I781">
        <f>IF(H781-E781&gt;'Inputs and Outputs Part A'!$B$4,H781-E781-'Inputs and Outputs Part A'!$B$4,0)</f>
        <v>0</v>
      </c>
      <c r="J781">
        <f>'Inputs and Outputs Part A'!$B$5*'Data Sheet B'!H781-'Inputs and Outputs Part A'!$B$6*'Data Sheet B'!I781</f>
        <v>4040</v>
      </c>
      <c r="L781" s="6">
        <v>779</v>
      </c>
      <c r="M781" t="s">
        <v>1101</v>
      </c>
      <c r="N781" s="7">
        <v>44456</v>
      </c>
      <c r="O781" s="2" t="s">
        <v>3</v>
      </c>
      <c r="P781" s="2">
        <v>3</v>
      </c>
      <c r="Q781" s="2">
        <v>106</v>
      </c>
      <c r="R781" s="2">
        <v>102</v>
      </c>
      <c r="S781" s="2">
        <f t="shared" si="61"/>
        <v>102</v>
      </c>
      <c r="T781" s="2">
        <f>IF(S781-P781&gt;'Inputs and Outputs Part A'!$B$4,S781-P781-'Inputs and Outputs Part A'!$B$4,0)</f>
        <v>0</v>
      </c>
      <c r="V781" s="6">
        <v>779</v>
      </c>
      <c r="W781" t="s">
        <v>1101</v>
      </c>
      <c r="X781" s="7">
        <v>44456</v>
      </c>
      <c r="Y781" s="2" t="s">
        <v>3</v>
      </c>
      <c r="Z781" s="2">
        <v>3</v>
      </c>
      <c r="AA781" s="2">
        <v>106</v>
      </c>
      <c r="AB781" s="2">
        <v>102</v>
      </c>
      <c r="AC781" s="2">
        <f t="shared" si="62"/>
        <v>102</v>
      </c>
      <c r="AD781" s="2">
        <f>IF(AC781-Z781&gt;'Inputs and Outputs Part A'!$B$4,AC781-Z781-'Inputs and Outputs Part A'!$B$4,0)</f>
        <v>0</v>
      </c>
      <c r="AE781" s="2"/>
      <c r="AF781" t="s">
        <v>1101</v>
      </c>
      <c r="AG781" s="7">
        <v>44456</v>
      </c>
      <c r="AH781" s="2" t="s">
        <v>3</v>
      </c>
      <c r="AI781" s="2">
        <v>3</v>
      </c>
      <c r="AJ781" s="2">
        <v>106</v>
      </c>
      <c r="AK781" s="2">
        <v>102</v>
      </c>
      <c r="AL781" s="2">
        <f t="shared" si="63"/>
        <v>102</v>
      </c>
      <c r="AM781" s="2">
        <f>IF(AL781-AI781&gt;'Inputs and Outputs Part A'!$B$4,AL781-AI781-'Inputs and Outputs Part A'!$B$4,0)</f>
        <v>0</v>
      </c>
      <c r="AN781" s="8"/>
      <c r="AO781" t="s">
        <v>1101</v>
      </c>
      <c r="AP781" s="7">
        <v>44456</v>
      </c>
      <c r="AQ781" s="2" t="s">
        <v>3</v>
      </c>
      <c r="AR781" s="2">
        <v>3</v>
      </c>
      <c r="AS781" s="2">
        <v>106</v>
      </c>
      <c r="AT781" s="2">
        <v>102</v>
      </c>
      <c r="AU781" s="2">
        <f t="shared" si="64"/>
        <v>102</v>
      </c>
      <c r="AV781" s="2">
        <f>IF(AU781-AR781&gt;'Inputs and Outputs Part A'!$B$4,AU781-AR781-'Inputs and Outputs Part A'!$B$4,0)</f>
        <v>0</v>
      </c>
      <c r="AW781" s="2"/>
    </row>
    <row r="782" spans="1:49" x14ac:dyDescent="0.3">
      <c r="A782" s="6">
        <v>780</v>
      </c>
      <c r="B782" t="s">
        <v>1101</v>
      </c>
      <c r="C782" s="7">
        <v>44456</v>
      </c>
      <c r="D782" s="2" t="s">
        <v>2</v>
      </c>
      <c r="E782" s="2">
        <v>1</v>
      </c>
      <c r="F782" s="2">
        <v>104</v>
      </c>
      <c r="G782" s="2">
        <v>101</v>
      </c>
      <c r="H782">
        <f t="shared" si="60"/>
        <v>101</v>
      </c>
      <c r="I782">
        <f>IF(H782-E782&gt;'Inputs and Outputs Part A'!$B$4,H782-E782-'Inputs and Outputs Part A'!$B$4,0)</f>
        <v>0</v>
      </c>
      <c r="J782">
        <f>'Inputs and Outputs Part A'!$B$5*'Data Sheet B'!H782-'Inputs and Outputs Part A'!$B$6*'Data Sheet B'!I782</f>
        <v>4040</v>
      </c>
      <c r="L782" s="6">
        <v>780</v>
      </c>
      <c r="M782" t="s">
        <v>1101</v>
      </c>
      <c r="N782" s="7">
        <v>44456</v>
      </c>
      <c r="O782" s="2" t="s">
        <v>2</v>
      </c>
      <c r="P782" s="2">
        <v>1</v>
      </c>
      <c r="Q782" s="2">
        <v>104</v>
      </c>
      <c r="R782" s="2">
        <v>102</v>
      </c>
      <c r="S782" s="2">
        <f t="shared" si="61"/>
        <v>102</v>
      </c>
      <c r="T782" s="2">
        <f>IF(S782-P782&gt;'Inputs and Outputs Part A'!$B$4,S782-P782-'Inputs and Outputs Part A'!$B$4,0)</f>
        <v>1</v>
      </c>
      <c r="V782" s="6">
        <v>780</v>
      </c>
      <c r="W782" t="s">
        <v>1101</v>
      </c>
      <c r="X782" s="7">
        <v>44456</v>
      </c>
      <c r="Y782" s="2" t="s">
        <v>2</v>
      </c>
      <c r="Z782" s="2">
        <v>1</v>
      </c>
      <c r="AA782" s="2">
        <v>104</v>
      </c>
      <c r="AB782" s="2">
        <v>102</v>
      </c>
      <c r="AC782" s="2">
        <f t="shared" si="62"/>
        <v>102</v>
      </c>
      <c r="AD782" s="2">
        <f>IF(AC782-Z782&gt;'Inputs and Outputs Part A'!$B$4,AC782-Z782-'Inputs and Outputs Part A'!$B$4,0)</f>
        <v>1</v>
      </c>
      <c r="AE782" s="2"/>
      <c r="AF782" t="s">
        <v>1101</v>
      </c>
      <c r="AG782" s="7">
        <v>44456</v>
      </c>
      <c r="AH782" s="2" t="s">
        <v>2</v>
      </c>
      <c r="AI782" s="2">
        <v>1</v>
      </c>
      <c r="AJ782" s="2">
        <v>104</v>
      </c>
      <c r="AK782" s="2">
        <v>102</v>
      </c>
      <c r="AL782" s="2">
        <f t="shared" si="63"/>
        <v>102</v>
      </c>
      <c r="AM782" s="2">
        <f>IF(AL782-AI782&gt;'Inputs and Outputs Part A'!$B$4,AL782-AI782-'Inputs and Outputs Part A'!$B$4,0)</f>
        <v>1</v>
      </c>
      <c r="AN782" s="8"/>
      <c r="AO782" t="s">
        <v>1101</v>
      </c>
      <c r="AP782" s="7">
        <v>44456</v>
      </c>
      <c r="AQ782" s="2" t="s">
        <v>2</v>
      </c>
      <c r="AR782" s="2">
        <v>1</v>
      </c>
      <c r="AS782" s="2">
        <v>104</v>
      </c>
      <c r="AT782" s="2">
        <v>102</v>
      </c>
      <c r="AU782" s="2">
        <f t="shared" si="64"/>
        <v>102</v>
      </c>
      <c r="AV782" s="2">
        <f>IF(AU782-AR782&gt;'Inputs and Outputs Part A'!$B$4,AU782-AR782-'Inputs and Outputs Part A'!$B$4,0)</f>
        <v>1</v>
      </c>
      <c r="AW782" s="2"/>
    </row>
    <row r="783" spans="1:49" x14ac:dyDescent="0.3">
      <c r="A783" s="6">
        <v>781</v>
      </c>
      <c r="B783" t="s">
        <v>1106</v>
      </c>
      <c r="C783" s="7">
        <v>44457</v>
      </c>
      <c r="D783" s="2" t="s">
        <v>1</v>
      </c>
      <c r="E783" s="2">
        <v>4</v>
      </c>
      <c r="F783" s="2">
        <v>110</v>
      </c>
      <c r="G783" s="2">
        <v>101</v>
      </c>
      <c r="H783">
        <f t="shared" si="60"/>
        <v>101</v>
      </c>
      <c r="I783">
        <f>IF(H783-E783&gt;'Inputs and Outputs Part A'!$B$4,H783-E783-'Inputs and Outputs Part A'!$B$4,0)</f>
        <v>0</v>
      </c>
      <c r="J783">
        <f>'Inputs and Outputs Part A'!$B$5*'Data Sheet B'!H783-'Inputs and Outputs Part A'!$B$6*'Data Sheet B'!I783</f>
        <v>4040</v>
      </c>
      <c r="L783" s="6">
        <v>781</v>
      </c>
      <c r="M783" t="s">
        <v>1106</v>
      </c>
      <c r="N783" s="7">
        <v>44457</v>
      </c>
      <c r="O783" s="2" t="s">
        <v>1</v>
      </c>
      <c r="P783" s="2">
        <v>4</v>
      </c>
      <c r="Q783" s="2">
        <v>110</v>
      </c>
      <c r="R783" s="2">
        <v>102</v>
      </c>
      <c r="S783" s="2">
        <f t="shared" si="61"/>
        <v>102</v>
      </c>
      <c r="T783" s="2">
        <f>IF(S783-P783&gt;'Inputs and Outputs Part A'!$B$4,S783-P783-'Inputs and Outputs Part A'!$B$4,0)</f>
        <v>0</v>
      </c>
      <c r="V783" s="6">
        <v>781</v>
      </c>
      <c r="W783" t="s">
        <v>1106</v>
      </c>
      <c r="X783" s="7">
        <v>44457</v>
      </c>
      <c r="Y783" s="2" t="s">
        <v>1</v>
      </c>
      <c r="Z783" s="2">
        <v>4</v>
      </c>
      <c r="AA783" s="2">
        <v>110</v>
      </c>
      <c r="AB783" s="2">
        <v>102</v>
      </c>
      <c r="AC783" s="2">
        <f t="shared" si="62"/>
        <v>102</v>
      </c>
      <c r="AD783" s="2">
        <f>IF(AC783-Z783&gt;'Inputs and Outputs Part A'!$B$4,AC783-Z783-'Inputs and Outputs Part A'!$B$4,0)</f>
        <v>0</v>
      </c>
      <c r="AE783" s="2"/>
      <c r="AF783" t="s">
        <v>1106</v>
      </c>
      <c r="AG783" s="7">
        <v>44457</v>
      </c>
      <c r="AH783" s="2" t="s">
        <v>1</v>
      </c>
      <c r="AI783" s="2">
        <v>4</v>
      </c>
      <c r="AJ783" s="2">
        <v>110</v>
      </c>
      <c r="AK783" s="2">
        <v>102</v>
      </c>
      <c r="AL783" s="2">
        <f t="shared" si="63"/>
        <v>102</v>
      </c>
      <c r="AM783" s="2">
        <f>IF(AL783-AI783&gt;'Inputs and Outputs Part A'!$B$4,AL783-AI783-'Inputs and Outputs Part A'!$B$4,0)</f>
        <v>0</v>
      </c>
      <c r="AN783" s="8"/>
      <c r="AO783" t="s">
        <v>1106</v>
      </c>
      <c r="AP783" s="7">
        <v>44457</v>
      </c>
      <c r="AQ783" s="2" t="s">
        <v>1</v>
      </c>
      <c r="AR783" s="2">
        <v>4</v>
      </c>
      <c r="AS783" s="2">
        <v>110</v>
      </c>
      <c r="AT783" s="2">
        <v>102</v>
      </c>
      <c r="AU783" s="2">
        <f t="shared" si="64"/>
        <v>102</v>
      </c>
      <c r="AV783" s="2">
        <f>IF(AU783-AR783&gt;'Inputs and Outputs Part A'!$B$4,AU783-AR783-'Inputs and Outputs Part A'!$B$4,0)</f>
        <v>0</v>
      </c>
      <c r="AW783" s="2"/>
    </row>
    <row r="784" spans="1:49" x14ac:dyDescent="0.3">
      <c r="A784" s="6">
        <v>782</v>
      </c>
      <c r="B784" t="s">
        <v>1106</v>
      </c>
      <c r="C784" s="7">
        <v>44457</v>
      </c>
      <c r="D784" s="2" t="s">
        <v>3</v>
      </c>
      <c r="E784" s="2">
        <v>1</v>
      </c>
      <c r="F784" s="2">
        <v>101</v>
      </c>
      <c r="G784" s="2">
        <v>101</v>
      </c>
      <c r="H784">
        <f t="shared" si="60"/>
        <v>101</v>
      </c>
      <c r="I784">
        <f>IF(H784-E784&gt;'Inputs and Outputs Part A'!$B$4,H784-E784-'Inputs and Outputs Part A'!$B$4,0)</f>
        <v>0</v>
      </c>
      <c r="J784">
        <f>'Inputs and Outputs Part A'!$B$5*'Data Sheet B'!H784-'Inputs and Outputs Part A'!$B$6*'Data Sheet B'!I784</f>
        <v>4040</v>
      </c>
      <c r="L784" s="6">
        <v>782</v>
      </c>
      <c r="M784" t="s">
        <v>1106</v>
      </c>
      <c r="N784" s="7">
        <v>44457</v>
      </c>
      <c r="O784" s="2" t="s">
        <v>3</v>
      </c>
      <c r="P784" s="2">
        <v>1</v>
      </c>
      <c r="Q784" s="2">
        <v>101</v>
      </c>
      <c r="R784" s="2">
        <v>102</v>
      </c>
      <c r="S784" s="2">
        <f t="shared" si="61"/>
        <v>101</v>
      </c>
      <c r="T784" s="2">
        <f>IF(S784-P784&gt;'Inputs and Outputs Part A'!$B$4,S784-P784-'Inputs and Outputs Part A'!$B$4,0)</f>
        <v>0</v>
      </c>
      <c r="V784" s="6">
        <v>782</v>
      </c>
      <c r="W784" t="s">
        <v>1106</v>
      </c>
      <c r="X784" s="7">
        <v>44457</v>
      </c>
      <c r="Y784" s="2" t="s">
        <v>3</v>
      </c>
      <c r="Z784" s="2">
        <v>1</v>
      </c>
      <c r="AA784" s="2">
        <v>101</v>
      </c>
      <c r="AB784" s="2">
        <v>102</v>
      </c>
      <c r="AC784" s="2">
        <f t="shared" si="62"/>
        <v>101</v>
      </c>
      <c r="AD784" s="2">
        <f>IF(AC784-Z784&gt;'Inputs and Outputs Part A'!$B$4,AC784-Z784-'Inputs and Outputs Part A'!$B$4,0)</f>
        <v>0</v>
      </c>
      <c r="AE784" s="2"/>
      <c r="AF784" t="s">
        <v>1106</v>
      </c>
      <c r="AG784" s="7">
        <v>44457</v>
      </c>
      <c r="AH784" s="2" t="s">
        <v>3</v>
      </c>
      <c r="AI784" s="2">
        <v>1</v>
      </c>
      <c r="AJ784" s="2">
        <v>101</v>
      </c>
      <c r="AK784" s="2">
        <v>102</v>
      </c>
      <c r="AL784" s="2">
        <f t="shared" si="63"/>
        <v>101</v>
      </c>
      <c r="AM784" s="2">
        <f>IF(AL784-AI784&gt;'Inputs and Outputs Part A'!$B$4,AL784-AI784-'Inputs and Outputs Part A'!$B$4,0)</f>
        <v>0</v>
      </c>
      <c r="AN784" s="8"/>
      <c r="AO784" t="s">
        <v>1106</v>
      </c>
      <c r="AP784" s="7">
        <v>44457</v>
      </c>
      <c r="AQ784" s="2" t="s">
        <v>3</v>
      </c>
      <c r="AR784" s="2">
        <v>1</v>
      </c>
      <c r="AS784" s="2">
        <v>101</v>
      </c>
      <c r="AT784" s="2">
        <v>102</v>
      </c>
      <c r="AU784" s="2">
        <f t="shared" si="64"/>
        <v>101</v>
      </c>
      <c r="AV784" s="2">
        <f>IF(AU784-AR784&gt;'Inputs and Outputs Part A'!$B$4,AU784-AR784-'Inputs and Outputs Part A'!$B$4,0)</f>
        <v>0</v>
      </c>
      <c r="AW784" s="2"/>
    </row>
    <row r="785" spans="1:49" x14ac:dyDescent="0.3">
      <c r="A785" s="6">
        <v>783</v>
      </c>
      <c r="B785" t="s">
        <v>1106</v>
      </c>
      <c r="C785" s="7">
        <v>44457</v>
      </c>
      <c r="D785" s="2" t="s">
        <v>2</v>
      </c>
      <c r="E785" s="2">
        <v>0</v>
      </c>
      <c r="F785" s="2">
        <v>107</v>
      </c>
      <c r="G785" s="2">
        <v>101</v>
      </c>
      <c r="H785">
        <f t="shared" si="60"/>
        <v>101</v>
      </c>
      <c r="I785">
        <f>IF(H785-E785&gt;'Inputs and Outputs Part A'!$B$4,H785-E785-'Inputs and Outputs Part A'!$B$4,0)</f>
        <v>1</v>
      </c>
      <c r="J785">
        <f>'Inputs and Outputs Part A'!$B$5*'Data Sheet B'!H785-'Inputs and Outputs Part A'!$B$6*'Data Sheet B'!I785</f>
        <v>3940</v>
      </c>
      <c r="L785" s="6">
        <v>783</v>
      </c>
      <c r="M785" t="s">
        <v>1106</v>
      </c>
      <c r="N785" s="7">
        <v>44457</v>
      </c>
      <c r="O785" s="2" t="s">
        <v>2</v>
      </c>
      <c r="P785" s="2">
        <v>0</v>
      </c>
      <c r="Q785" s="2">
        <v>107</v>
      </c>
      <c r="R785" s="2">
        <v>102</v>
      </c>
      <c r="S785" s="2">
        <f t="shared" si="61"/>
        <v>102</v>
      </c>
      <c r="T785" s="2">
        <f>IF(S785-P785&gt;'Inputs and Outputs Part A'!$B$4,S785-P785-'Inputs and Outputs Part A'!$B$4,0)</f>
        <v>2</v>
      </c>
      <c r="V785" s="6">
        <v>783</v>
      </c>
      <c r="W785" t="s">
        <v>1106</v>
      </c>
      <c r="X785" s="7">
        <v>44457</v>
      </c>
      <c r="Y785" s="2" t="s">
        <v>2</v>
      </c>
      <c r="Z785" s="2">
        <v>0</v>
      </c>
      <c r="AA785" s="2">
        <v>107</v>
      </c>
      <c r="AB785" s="2">
        <v>102</v>
      </c>
      <c r="AC785" s="2">
        <f t="shared" si="62"/>
        <v>102</v>
      </c>
      <c r="AD785" s="2">
        <f>IF(AC785-Z785&gt;'Inputs and Outputs Part A'!$B$4,AC785-Z785-'Inputs and Outputs Part A'!$B$4,0)</f>
        <v>2</v>
      </c>
      <c r="AE785" s="2"/>
      <c r="AF785" t="s">
        <v>1106</v>
      </c>
      <c r="AG785" s="7">
        <v>44457</v>
      </c>
      <c r="AH785" s="2" t="s">
        <v>2</v>
      </c>
      <c r="AI785" s="2">
        <v>0</v>
      </c>
      <c r="AJ785" s="2">
        <v>107</v>
      </c>
      <c r="AK785" s="2">
        <v>102</v>
      </c>
      <c r="AL785" s="2">
        <f t="shared" si="63"/>
        <v>102</v>
      </c>
      <c r="AM785" s="2">
        <f>IF(AL785-AI785&gt;'Inputs and Outputs Part A'!$B$4,AL785-AI785-'Inputs and Outputs Part A'!$B$4,0)</f>
        <v>2</v>
      </c>
      <c r="AN785" s="8"/>
      <c r="AO785" t="s">
        <v>1106</v>
      </c>
      <c r="AP785" s="7">
        <v>44457</v>
      </c>
      <c r="AQ785" s="2" t="s">
        <v>2</v>
      </c>
      <c r="AR785" s="2">
        <v>0</v>
      </c>
      <c r="AS785" s="2">
        <v>107</v>
      </c>
      <c r="AT785" s="2">
        <v>102</v>
      </c>
      <c r="AU785" s="2">
        <f t="shared" si="64"/>
        <v>102</v>
      </c>
      <c r="AV785" s="2">
        <f>IF(AU785-AR785&gt;'Inputs and Outputs Part A'!$B$4,AU785-AR785-'Inputs and Outputs Part A'!$B$4,0)</f>
        <v>2</v>
      </c>
      <c r="AW785" s="2"/>
    </row>
    <row r="786" spans="1:49" x14ac:dyDescent="0.3">
      <c r="A786" s="6">
        <v>784</v>
      </c>
      <c r="B786" t="s">
        <v>1105</v>
      </c>
      <c r="C786" s="7">
        <v>44458</v>
      </c>
      <c r="D786" s="2" t="s">
        <v>1</v>
      </c>
      <c r="E786" s="2">
        <v>5</v>
      </c>
      <c r="F786" s="2">
        <v>103</v>
      </c>
      <c r="G786" s="2">
        <v>101</v>
      </c>
      <c r="H786">
        <f t="shared" si="60"/>
        <v>101</v>
      </c>
      <c r="I786">
        <f>IF(H786-E786&gt;'Inputs and Outputs Part A'!$B$4,H786-E786-'Inputs and Outputs Part A'!$B$4,0)</f>
        <v>0</v>
      </c>
      <c r="J786">
        <f>'Inputs and Outputs Part A'!$B$5*'Data Sheet B'!H786-'Inputs and Outputs Part A'!$B$6*'Data Sheet B'!I786</f>
        <v>4040</v>
      </c>
      <c r="L786" s="6">
        <v>784</v>
      </c>
      <c r="M786" t="s">
        <v>1105</v>
      </c>
      <c r="N786" s="7">
        <v>44458</v>
      </c>
      <c r="O786" s="2" t="s">
        <v>1</v>
      </c>
      <c r="P786" s="2">
        <v>5</v>
      </c>
      <c r="Q786" s="2">
        <v>103</v>
      </c>
      <c r="R786" s="2">
        <v>102</v>
      </c>
      <c r="S786" s="2">
        <f t="shared" si="61"/>
        <v>102</v>
      </c>
      <c r="T786" s="2">
        <f>IF(S786-P786&gt;'Inputs and Outputs Part A'!$B$4,S786-P786-'Inputs and Outputs Part A'!$B$4,0)</f>
        <v>0</v>
      </c>
      <c r="V786" s="6">
        <v>784</v>
      </c>
      <c r="W786" t="s">
        <v>1105</v>
      </c>
      <c r="X786" s="7">
        <v>44458</v>
      </c>
      <c r="Y786" s="2" t="s">
        <v>1</v>
      </c>
      <c r="Z786" s="2">
        <v>5</v>
      </c>
      <c r="AA786" s="2">
        <v>103</v>
      </c>
      <c r="AB786" s="2">
        <v>102</v>
      </c>
      <c r="AC786" s="2">
        <f t="shared" si="62"/>
        <v>102</v>
      </c>
      <c r="AD786" s="2">
        <f>IF(AC786-Z786&gt;'Inputs and Outputs Part A'!$B$4,AC786-Z786-'Inputs and Outputs Part A'!$B$4,0)</f>
        <v>0</v>
      </c>
      <c r="AE786" s="2"/>
      <c r="AF786" t="s">
        <v>1105</v>
      </c>
      <c r="AG786" s="7">
        <v>44458</v>
      </c>
      <c r="AH786" s="2" t="s">
        <v>1</v>
      </c>
      <c r="AI786" s="2">
        <v>5</v>
      </c>
      <c r="AJ786" s="2">
        <v>103</v>
      </c>
      <c r="AK786" s="2">
        <v>102</v>
      </c>
      <c r="AL786" s="2">
        <f t="shared" si="63"/>
        <v>102</v>
      </c>
      <c r="AM786" s="2">
        <f>IF(AL786-AI786&gt;'Inputs and Outputs Part A'!$B$4,AL786-AI786-'Inputs and Outputs Part A'!$B$4,0)</f>
        <v>0</v>
      </c>
      <c r="AN786" s="8"/>
      <c r="AO786" t="s">
        <v>1105</v>
      </c>
      <c r="AP786" s="7">
        <v>44458</v>
      </c>
      <c r="AQ786" s="2" t="s">
        <v>1</v>
      </c>
      <c r="AR786" s="2">
        <v>5</v>
      </c>
      <c r="AS786" s="2">
        <v>103</v>
      </c>
      <c r="AT786" s="2">
        <v>102</v>
      </c>
      <c r="AU786" s="2">
        <f t="shared" si="64"/>
        <v>102</v>
      </c>
      <c r="AV786" s="2">
        <f>IF(AU786-AR786&gt;'Inputs and Outputs Part A'!$B$4,AU786-AR786-'Inputs and Outputs Part A'!$B$4,0)</f>
        <v>0</v>
      </c>
      <c r="AW786" s="2"/>
    </row>
    <row r="787" spans="1:49" x14ac:dyDescent="0.3">
      <c r="A787" s="6">
        <v>785</v>
      </c>
      <c r="B787" t="s">
        <v>1105</v>
      </c>
      <c r="C787" s="7">
        <v>44458</v>
      </c>
      <c r="D787" s="2" t="s">
        <v>3</v>
      </c>
      <c r="E787" s="2">
        <v>4</v>
      </c>
      <c r="F787" s="2">
        <v>105</v>
      </c>
      <c r="G787" s="2">
        <v>101</v>
      </c>
      <c r="H787">
        <f t="shared" si="60"/>
        <v>101</v>
      </c>
      <c r="I787">
        <f>IF(H787-E787&gt;'Inputs and Outputs Part A'!$B$4,H787-E787-'Inputs and Outputs Part A'!$B$4,0)</f>
        <v>0</v>
      </c>
      <c r="J787">
        <f>'Inputs and Outputs Part A'!$B$5*'Data Sheet B'!H787-'Inputs and Outputs Part A'!$B$6*'Data Sheet B'!I787</f>
        <v>4040</v>
      </c>
      <c r="L787" s="6">
        <v>785</v>
      </c>
      <c r="M787" t="s">
        <v>1105</v>
      </c>
      <c r="N787" s="7">
        <v>44458</v>
      </c>
      <c r="O787" s="2" t="s">
        <v>3</v>
      </c>
      <c r="P787" s="2">
        <v>4</v>
      </c>
      <c r="Q787" s="2">
        <v>105</v>
      </c>
      <c r="R787" s="2">
        <v>102</v>
      </c>
      <c r="S787" s="2">
        <f t="shared" si="61"/>
        <v>102</v>
      </c>
      <c r="T787" s="2">
        <f>IF(S787-P787&gt;'Inputs and Outputs Part A'!$B$4,S787-P787-'Inputs and Outputs Part A'!$B$4,0)</f>
        <v>0</v>
      </c>
      <c r="V787" s="6">
        <v>785</v>
      </c>
      <c r="W787" t="s">
        <v>1105</v>
      </c>
      <c r="X787" s="7">
        <v>44458</v>
      </c>
      <c r="Y787" s="2" t="s">
        <v>3</v>
      </c>
      <c r="Z787" s="2">
        <v>4</v>
      </c>
      <c r="AA787" s="2">
        <v>105</v>
      </c>
      <c r="AB787" s="2">
        <v>102</v>
      </c>
      <c r="AC787" s="2">
        <f t="shared" si="62"/>
        <v>102</v>
      </c>
      <c r="AD787" s="2">
        <f>IF(AC787-Z787&gt;'Inputs and Outputs Part A'!$B$4,AC787-Z787-'Inputs and Outputs Part A'!$B$4,0)</f>
        <v>0</v>
      </c>
      <c r="AE787" s="2"/>
      <c r="AF787" t="s">
        <v>1105</v>
      </c>
      <c r="AG787" s="7">
        <v>44458</v>
      </c>
      <c r="AH787" s="2" t="s">
        <v>3</v>
      </c>
      <c r="AI787" s="2">
        <v>4</v>
      </c>
      <c r="AJ787" s="2">
        <v>105</v>
      </c>
      <c r="AK787" s="2">
        <v>102</v>
      </c>
      <c r="AL787" s="2">
        <f t="shared" si="63"/>
        <v>102</v>
      </c>
      <c r="AM787" s="2">
        <f>IF(AL787-AI787&gt;'Inputs and Outputs Part A'!$B$4,AL787-AI787-'Inputs and Outputs Part A'!$B$4,0)</f>
        <v>0</v>
      </c>
      <c r="AN787" s="8"/>
      <c r="AO787" t="s">
        <v>1105</v>
      </c>
      <c r="AP787" s="7">
        <v>44458</v>
      </c>
      <c r="AQ787" s="2" t="s">
        <v>3</v>
      </c>
      <c r="AR787" s="2">
        <v>4</v>
      </c>
      <c r="AS787" s="2">
        <v>105</v>
      </c>
      <c r="AT787" s="2">
        <v>102</v>
      </c>
      <c r="AU787" s="2">
        <f t="shared" si="64"/>
        <v>102</v>
      </c>
      <c r="AV787" s="2">
        <f>IF(AU787-AR787&gt;'Inputs and Outputs Part A'!$B$4,AU787-AR787-'Inputs and Outputs Part A'!$B$4,0)</f>
        <v>0</v>
      </c>
      <c r="AW787" s="2"/>
    </row>
    <row r="788" spans="1:49" x14ac:dyDescent="0.3">
      <c r="A788" s="6">
        <v>786</v>
      </c>
      <c r="B788" t="s">
        <v>1105</v>
      </c>
      <c r="C788" s="7">
        <v>44458</v>
      </c>
      <c r="D788" s="2" t="s">
        <v>2</v>
      </c>
      <c r="E788" s="2">
        <v>0</v>
      </c>
      <c r="F788" s="2">
        <v>101</v>
      </c>
      <c r="G788" s="2">
        <v>101</v>
      </c>
      <c r="H788">
        <f t="shared" si="60"/>
        <v>101</v>
      </c>
      <c r="I788">
        <f>IF(H788-E788&gt;'Inputs and Outputs Part A'!$B$4,H788-E788-'Inputs and Outputs Part A'!$B$4,0)</f>
        <v>1</v>
      </c>
      <c r="J788">
        <f>'Inputs and Outputs Part A'!$B$5*'Data Sheet B'!H788-'Inputs and Outputs Part A'!$B$6*'Data Sheet B'!I788</f>
        <v>3940</v>
      </c>
      <c r="L788" s="6">
        <v>786</v>
      </c>
      <c r="M788" t="s">
        <v>1105</v>
      </c>
      <c r="N788" s="7">
        <v>44458</v>
      </c>
      <c r="O788" s="2" t="s">
        <v>2</v>
      </c>
      <c r="P788" s="2">
        <v>0</v>
      </c>
      <c r="Q788" s="2">
        <v>101</v>
      </c>
      <c r="R788" s="2">
        <v>102</v>
      </c>
      <c r="S788" s="2">
        <f t="shared" si="61"/>
        <v>101</v>
      </c>
      <c r="T788" s="2">
        <f>IF(S788-P788&gt;'Inputs and Outputs Part A'!$B$4,S788-P788-'Inputs and Outputs Part A'!$B$4,0)</f>
        <v>1</v>
      </c>
      <c r="V788" s="6">
        <v>786</v>
      </c>
      <c r="W788" t="s">
        <v>1105</v>
      </c>
      <c r="X788" s="7">
        <v>44458</v>
      </c>
      <c r="Y788" s="2" t="s">
        <v>2</v>
      </c>
      <c r="Z788" s="2">
        <v>0</v>
      </c>
      <c r="AA788" s="2">
        <v>101</v>
      </c>
      <c r="AB788" s="2">
        <v>102</v>
      </c>
      <c r="AC788" s="2">
        <f t="shared" si="62"/>
        <v>101</v>
      </c>
      <c r="AD788" s="2">
        <f>IF(AC788-Z788&gt;'Inputs and Outputs Part A'!$B$4,AC788-Z788-'Inputs and Outputs Part A'!$B$4,0)</f>
        <v>1</v>
      </c>
      <c r="AE788" s="2"/>
      <c r="AF788" t="s">
        <v>1105</v>
      </c>
      <c r="AG788" s="7">
        <v>44458</v>
      </c>
      <c r="AH788" s="2" t="s">
        <v>2</v>
      </c>
      <c r="AI788" s="2">
        <v>0</v>
      </c>
      <c r="AJ788" s="2">
        <v>101</v>
      </c>
      <c r="AK788" s="2">
        <v>102</v>
      </c>
      <c r="AL788" s="2">
        <f t="shared" si="63"/>
        <v>101</v>
      </c>
      <c r="AM788" s="2">
        <f>IF(AL788-AI788&gt;'Inputs and Outputs Part A'!$B$4,AL788-AI788-'Inputs and Outputs Part A'!$B$4,0)</f>
        <v>1</v>
      </c>
      <c r="AN788" s="8"/>
      <c r="AO788" t="s">
        <v>1105</v>
      </c>
      <c r="AP788" s="7">
        <v>44458</v>
      </c>
      <c r="AQ788" s="2" t="s">
        <v>2</v>
      </c>
      <c r="AR788" s="2">
        <v>0</v>
      </c>
      <c r="AS788" s="2">
        <v>101</v>
      </c>
      <c r="AT788" s="2">
        <v>102</v>
      </c>
      <c r="AU788" s="2">
        <f t="shared" si="64"/>
        <v>101</v>
      </c>
      <c r="AV788" s="2">
        <f>IF(AU788-AR788&gt;'Inputs and Outputs Part A'!$B$4,AU788-AR788-'Inputs and Outputs Part A'!$B$4,0)</f>
        <v>1</v>
      </c>
      <c r="AW788" s="2"/>
    </row>
    <row r="789" spans="1:49" x14ac:dyDescent="0.3">
      <c r="A789" s="6">
        <v>787</v>
      </c>
      <c r="B789" t="s">
        <v>1104</v>
      </c>
      <c r="C789" s="7">
        <v>44459</v>
      </c>
      <c r="D789" s="2" t="s">
        <v>1</v>
      </c>
      <c r="E789" s="2">
        <v>6</v>
      </c>
      <c r="F789" s="2">
        <v>110</v>
      </c>
      <c r="G789" s="2">
        <v>101</v>
      </c>
      <c r="H789">
        <f t="shared" si="60"/>
        <v>101</v>
      </c>
      <c r="I789">
        <f>IF(H789-E789&gt;'Inputs and Outputs Part A'!$B$4,H789-E789-'Inputs and Outputs Part A'!$B$4,0)</f>
        <v>0</v>
      </c>
      <c r="J789">
        <f>'Inputs and Outputs Part A'!$B$5*'Data Sheet B'!H789-'Inputs and Outputs Part A'!$B$6*'Data Sheet B'!I789</f>
        <v>4040</v>
      </c>
      <c r="L789" s="6">
        <v>787</v>
      </c>
      <c r="M789" t="s">
        <v>1104</v>
      </c>
      <c r="N789" s="7">
        <v>44459</v>
      </c>
      <c r="O789" s="2" t="s">
        <v>1</v>
      </c>
      <c r="P789" s="2">
        <v>6</v>
      </c>
      <c r="Q789" s="2">
        <v>110</v>
      </c>
      <c r="R789" s="2">
        <v>102</v>
      </c>
      <c r="S789" s="2">
        <f t="shared" si="61"/>
        <v>102</v>
      </c>
      <c r="T789" s="2">
        <f>IF(S789-P789&gt;'Inputs and Outputs Part A'!$B$4,S789-P789-'Inputs and Outputs Part A'!$B$4,0)</f>
        <v>0</v>
      </c>
      <c r="V789" s="6">
        <v>787</v>
      </c>
      <c r="W789" t="s">
        <v>1104</v>
      </c>
      <c r="X789" s="7">
        <v>44459</v>
      </c>
      <c r="Y789" s="2" t="s">
        <v>1</v>
      </c>
      <c r="Z789" s="2">
        <v>6</v>
      </c>
      <c r="AA789" s="2">
        <v>110</v>
      </c>
      <c r="AB789" s="2">
        <v>102</v>
      </c>
      <c r="AC789" s="2">
        <f t="shared" si="62"/>
        <v>102</v>
      </c>
      <c r="AD789" s="2">
        <f>IF(AC789-Z789&gt;'Inputs and Outputs Part A'!$B$4,AC789-Z789-'Inputs and Outputs Part A'!$B$4,0)</f>
        <v>0</v>
      </c>
      <c r="AE789" s="2"/>
      <c r="AF789" t="s">
        <v>1104</v>
      </c>
      <c r="AG789" s="7">
        <v>44459</v>
      </c>
      <c r="AH789" s="2" t="s">
        <v>1</v>
      </c>
      <c r="AI789" s="2">
        <v>6</v>
      </c>
      <c r="AJ789" s="2">
        <v>110</v>
      </c>
      <c r="AK789" s="2">
        <v>102</v>
      </c>
      <c r="AL789" s="2">
        <f t="shared" si="63"/>
        <v>102</v>
      </c>
      <c r="AM789" s="2">
        <f>IF(AL789-AI789&gt;'Inputs and Outputs Part A'!$B$4,AL789-AI789-'Inputs and Outputs Part A'!$B$4,0)</f>
        <v>0</v>
      </c>
      <c r="AN789" s="8"/>
      <c r="AO789" t="s">
        <v>1104</v>
      </c>
      <c r="AP789" s="7">
        <v>44459</v>
      </c>
      <c r="AQ789" s="2" t="s">
        <v>1</v>
      </c>
      <c r="AR789" s="2">
        <v>6</v>
      </c>
      <c r="AS789" s="2">
        <v>110</v>
      </c>
      <c r="AT789" s="2">
        <v>102</v>
      </c>
      <c r="AU789" s="2">
        <f t="shared" si="64"/>
        <v>102</v>
      </c>
      <c r="AV789" s="2">
        <f>IF(AU789-AR789&gt;'Inputs and Outputs Part A'!$B$4,AU789-AR789-'Inputs and Outputs Part A'!$B$4,0)</f>
        <v>0</v>
      </c>
      <c r="AW789" s="2"/>
    </row>
    <row r="790" spans="1:49" x14ac:dyDescent="0.3">
      <c r="A790" s="6">
        <v>788</v>
      </c>
      <c r="B790" t="s">
        <v>1104</v>
      </c>
      <c r="C790" s="7">
        <v>44459</v>
      </c>
      <c r="D790" s="2" t="s">
        <v>3</v>
      </c>
      <c r="E790" s="2">
        <v>5</v>
      </c>
      <c r="F790" s="2">
        <v>93</v>
      </c>
      <c r="G790" s="2">
        <v>101</v>
      </c>
      <c r="H790">
        <f t="shared" si="60"/>
        <v>93</v>
      </c>
      <c r="I790">
        <f>IF(H790-E790&gt;'Inputs and Outputs Part A'!$B$4,H790-E790-'Inputs and Outputs Part A'!$B$4,0)</f>
        <v>0</v>
      </c>
      <c r="J790">
        <f>'Inputs and Outputs Part A'!$B$5*'Data Sheet B'!H790-'Inputs and Outputs Part A'!$B$6*'Data Sheet B'!I790</f>
        <v>3720</v>
      </c>
      <c r="L790" s="6">
        <v>788</v>
      </c>
      <c r="M790" t="s">
        <v>1104</v>
      </c>
      <c r="N790" s="7">
        <v>44459</v>
      </c>
      <c r="O790" s="2" t="s">
        <v>3</v>
      </c>
      <c r="P790" s="2">
        <v>5</v>
      </c>
      <c r="Q790" s="2">
        <v>93</v>
      </c>
      <c r="R790" s="2">
        <v>102</v>
      </c>
      <c r="S790" s="2">
        <f t="shared" si="61"/>
        <v>93</v>
      </c>
      <c r="T790" s="2">
        <f>IF(S790-P790&gt;'Inputs and Outputs Part A'!$B$4,S790-P790-'Inputs and Outputs Part A'!$B$4,0)</f>
        <v>0</v>
      </c>
      <c r="V790" s="6">
        <v>788</v>
      </c>
      <c r="W790" t="s">
        <v>1104</v>
      </c>
      <c r="X790" s="7">
        <v>44459</v>
      </c>
      <c r="Y790" s="2" t="s">
        <v>3</v>
      </c>
      <c r="Z790" s="2">
        <v>5</v>
      </c>
      <c r="AA790" s="2">
        <v>93</v>
      </c>
      <c r="AB790" s="2">
        <v>102</v>
      </c>
      <c r="AC790" s="2">
        <f t="shared" si="62"/>
        <v>93</v>
      </c>
      <c r="AD790" s="2">
        <f>IF(AC790-Z790&gt;'Inputs and Outputs Part A'!$B$4,AC790-Z790-'Inputs and Outputs Part A'!$B$4,0)</f>
        <v>0</v>
      </c>
      <c r="AE790" s="2"/>
      <c r="AF790" t="s">
        <v>1104</v>
      </c>
      <c r="AG790" s="7">
        <v>44459</v>
      </c>
      <c r="AH790" s="2" t="s">
        <v>3</v>
      </c>
      <c r="AI790" s="2">
        <v>5</v>
      </c>
      <c r="AJ790" s="2">
        <v>93</v>
      </c>
      <c r="AK790" s="2">
        <v>102</v>
      </c>
      <c r="AL790" s="2">
        <f t="shared" si="63"/>
        <v>93</v>
      </c>
      <c r="AM790" s="2">
        <f>IF(AL790-AI790&gt;'Inputs and Outputs Part A'!$B$4,AL790-AI790-'Inputs and Outputs Part A'!$B$4,0)</f>
        <v>0</v>
      </c>
      <c r="AN790" s="8"/>
      <c r="AO790" t="s">
        <v>1104</v>
      </c>
      <c r="AP790" s="7">
        <v>44459</v>
      </c>
      <c r="AQ790" s="2" t="s">
        <v>3</v>
      </c>
      <c r="AR790" s="2">
        <v>5</v>
      </c>
      <c r="AS790" s="2">
        <v>93</v>
      </c>
      <c r="AT790" s="2">
        <v>102</v>
      </c>
      <c r="AU790" s="2">
        <f t="shared" si="64"/>
        <v>93</v>
      </c>
      <c r="AV790" s="2">
        <f>IF(AU790-AR790&gt;'Inputs and Outputs Part A'!$B$4,AU790-AR790-'Inputs and Outputs Part A'!$B$4,0)</f>
        <v>0</v>
      </c>
      <c r="AW790" s="2"/>
    </row>
    <row r="791" spans="1:49" x14ac:dyDescent="0.3">
      <c r="A791" s="6">
        <v>789</v>
      </c>
      <c r="B791" t="s">
        <v>1104</v>
      </c>
      <c r="C791" s="7">
        <v>44459</v>
      </c>
      <c r="D791" s="2" t="s">
        <v>2</v>
      </c>
      <c r="E791" s="2">
        <v>3</v>
      </c>
      <c r="F791" s="2">
        <v>114</v>
      </c>
      <c r="G791" s="2">
        <v>101</v>
      </c>
      <c r="H791">
        <f t="shared" si="60"/>
        <v>101</v>
      </c>
      <c r="I791">
        <f>IF(H791-E791&gt;'Inputs and Outputs Part A'!$B$4,H791-E791-'Inputs and Outputs Part A'!$B$4,0)</f>
        <v>0</v>
      </c>
      <c r="J791">
        <f>'Inputs and Outputs Part A'!$B$5*'Data Sheet B'!H791-'Inputs and Outputs Part A'!$B$6*'Data Sheet B'!I791</f>
        <v>4040</v>
      </c>
      <c r="L791" s="6">
        <v>789</v>
      </c>
      <c r="M791" t="s">
        <v>1104</v>
      </c>
      <c r="N791" s="7">
        <v>44459</v>
      </c>
      <c r="O791" s="2" t="s">
        <v>2</v>
      </c>
      <c r="P791" s="2">
        <v>3</v>
      </c>
      <c r="Q791" s="2">
        <v>114</v>
      </c>
      <c r="R791" s="2">
        <v>102</v>
      </c>
      <c r="S791" s="2">
        <f t="shared" si="61"/>
        <v>102</v>
      </c>
      <c r="T791" s="2">
        <f>IF(S791-P791&gt;'Inputs and Outputs Part A'!$B$4,S791-P791-'Inputs and Outputs Part A'!$B$4,0)</f>
        <v>0</v>
      </c>
      <c r="V791" s="6">
        <v>789</v>
      </c>
      <c r="W791" t="s">
        <v>1104</v>
      </c>
      <c r="X791" s="7">
        <v>44459</v>
      </c>
      <c r="Y791" s="2" t="s">
        <v>2</v>
      </c>
      <c r="Z791" s="2">
        <v>3</v>
      </c>
      <c r="AA791" s="2">
        <v>114</v>
      </c>
      <c r="AB791" s="2">
        <v>102</v>
      </c>
      <c r="AC791" s="2">
        <f t="shared" si="62"/>
        <v>102</v>
      </c>
      <c r="AD791" s="2">
        <f>IF(AC791-Z791&gt;'Inputs and Outputs Part A'!$B$4,AC791-Z791-'Inputs and Outputs Part A'!$B$4,0)</f>
        <v>0</v>
      </c>
      <c r="AE791" s="2"/>
      <c r="AF791" t="s">
        <v>1104</v>
      </c>
      <c r="AG791" s="7">
        <v>44459</v>
      </c>
      <c r="AH791" s="2" t="s">
        <v>2</v>
      </c>
      <c r="AI791" s="2">
        <v>3</v>
      </c>
      <c r="AJ791" s="2">
        <v>114</v>
      </c>
      <c r="AK791" s="2">
        <v>102</v>
      </c>
      <c r="AL791" s="2">
        <f t="shared" si="63"/>
        <v>102</v>
      </c>
      <c r="AM791" s="2">
        <f>IF(AL791-AI791&gt;'Inputs and Outputs Part A'!$B$4,AL791-AI791-'Inputs and Outputs Part A'!$B$4,0)</f>
        <v>0</v>
      </c>
      <c r="AN791" s="8"/>
      <c r="AO791" t="s">
        <v>1104</v>
      </c>
      <c r="AP791" s="7">
        <v>44459</v>
      </c>
      <c r="AQ791" s="2" t="s">
        <v>2</v>
      </c>
      <c r="AR791" s="2">
        <v>3</v>
      </c>
      <c r="AS791" s="2">
        <v>114</v>
      </c>
      <c r="AT791" s="2">
        <v>102</v>
      </c>
      <c r="AU791" s="2">
        <f t="shared" si="64"/>
        <v>102</v>
      </c>
      <c r="AV791" s="2">
        <f>IF(AU791-AR791&gt;'Inputs and Outputs Part A'!$B$4,AU791-AR791-'Inputs and Outputs Part A'!$B$4,0)</f>
        <v>0</v>
      </c>
      <c r="AW791" s="2"/>
    </row>
    <row r="792" spans="1:49" x14ac:dyDescent="0.3">
      <c r="A792" s="6">
        <v>790</v>
      </c>
      <c r="B792" t="s">
        <v>1103</v>
      </c>
      <c r="C792" s="7">
        <v>44460</v>
      </c>
      <c r="D792" s="2" t="s">
        <v>1</v>
      </c>
      <c r="E792" s="2">
        <v>6</v>
      </c>
      <c r="F792" s="2">
        <v>103</v>
      </c>
      <c r="G792" s="2">
        <v>101</v>
      </c>
      <c r="H792">
        <f t="shared" si="60"/>
        <v>101</v>
      </c>
      <c r="I792">
        <f>IF(H792-E792&gt;'Inputs and Outputs Part A'!$B$4,H792-E792-'Inputs and Outputs Part A'!$B$4,0)</f>
        <v>0</v>
      </c>
      <c r="J792">
        <f>'Inputs and Outputs Part A'!$B$5*'Data Sheet B'!H792-'Inputs and Outputs Part A'!$B$6*'Data Sheet B'!I792</f>
        <v>4040</v>
      </c>
      <c r="L792" s="6">
        <v>790</v>
      </c>
      <c r="M792" t="s">
        <v>1103</v>
      </c>
      <c r="N792" s="7">
        <v>44460</v>
      </c>
      <c r="O792" s="2" t="s">
        <v>1</v>
      </c>
      <c r="P792" s="2">
        <v>6</v>
      </c>
      <c r="Q792" s="2">
        <v>103</v>
      </c>
      <c r="R792" s="2">
        <v>102</v>
      </c>
      <c r="S792" s="2">
        <f t="shared" si="61"/>
        <v>102</v>
      </c>
      <c r="T792" s="2">
        <f>IF(S792-P792&gt;'Inputs and Outputs Part A'!$B$4,S792-P792-'Inputs and Outputs Part A'!$B$4,0)</f>
        <v>0</v>
      </c>
      <c r="V792" s="6">
        <v>790</v>
      </c>
      <c r="W792" t="s">
        <v>1103</v>
      </c>
      <c r="X792" s="7">
        <v>44460</v>
      </c>
      <c r="Y792" s="2" t="s">
        <v>1</v>
      </c>
      <c r="Z792" s="2">
        <v>6</v>
      </c>
      <c r="AA792" s="2">
        <v>103</v>
      </c>
      <c r="AB792" s="2">
        <v>102</v>
      </c>
      <c r="AC792" s="2">
        <f t="shared" si="62"/>
        <v>102</v>
      </c>
      <c r="AD792" s="2">
        <f>IF(AC792-Z792&gt;'Inputs and Outputs Part A'!$B$4,AC792-Z792-'Inputs and Outputs Part A'!$B$4,0)</f>
        <v>0</v>
      </c>
      <c r="AE792" s="2"/>
      <c r="AF792" t="s">
        <v>1103</v>
      </c>
      <c r="AG792" s="7">
        <v>44460</v>
      </c>
      <c r="AH792" s="2" t="s">
        <v>1</v>
      </c>
      <c r="AI792" s="2">
        <v>6</v>
      </c>
      <c r="AJ792" s="2">
        <v>103</v>
      </c>
      <c r="AK792" s="2">
        <v>102</v>
      </c>
      <c r="AL792" s="2">
        <f t="shared" si="63"/>
        <v>102</v>
      </c>
      <c r="AM792" s="2">
        <f>IF(AL792-AI792&gt;'Inputs and Outputs Part A'!$B$4,AL792-AI792-'Inputs and Outputs Part A'!$B$4,0)</f>
        <v>0</v>
      </c>
      <c r="AN792" s="8"/>
      <c r="AO792" t="s">
        <v>1103</v>
      </c>
      <c r="AP792" s="7">
        <v>44460</v>
      </c>
      <c r="AQ792" s="2" t="s">
        <v>1</v>
      </c>
      <c r="AR792" s="2">
        <v>6</v>
      </c>
      <c r="AS792" s="2">
        <v>103</v>
      </c>
      <c r="AT792" s="2">
        <v>102</v>
      </c>
      <c r="AU792" s="2">
        <f t="shared" si="64"/>
        <v>102</v>
      </c>
      <c r="AV792" s="2">
        <f>IF(AU792-AR792&gt;'Inputs and Outputs Part A'!$B$4,AU792-AR792-'Inputs and Outputs Part A'!$B$4,0)</f>
        <v>0</v>
      </c>
      <c r="AW792" s="2"/>
    </row>
    <row r="793" spans="1:49" x14ac:dyDescent="0.3">
      <c r="A793" s="6">
        <v>791</v>
      </c>
      <c r="B793" t="s">
        <v>1103</v>
      </c>
      <c r="C793" s="7">
        <v>44460</v>
      </c>
      <c r="D793" s="2" t="s">
        <v>3</v>
      </c>
      <c r="E793" s="2">
        <v>2</v>
      </c>
      <c r="F793" s="2">
        <v>102</v>
      </c>
      <c r="G793" s="2">
        <v>101</v>
      </c>
      <c r="H793">
        <f t="shared" si="60"/>
        <v>101</v>
      </c>
      <c r="I793">
        <f>IF(H793-E793&gt;'Inputs and Outputs Part A'!$B$4,H793-E793-'Inputs and Outputs Part A'!$B$4,0)</f>
        <v>0</v>
      </c>
      <c r="J793">
        <f>'Inputs and Outputs Part A'!$B$5*'Data Sheet B'!H793-'Inputs and Outputs Part A'!$B$6*'Data Sheet B'!I793</f>
        <v>4040</v>
      </c>
      <c r="L793" s="6">
        <v>791</v>
      </c>
      <c r="M793" t="s">
        <v>1103</v>
      </c>
      <c r="N793" s="7">
        <v>44460</v>
      </c>
      <c r="O793" s="2" t="s">
        <v>3</v>
      </c>
      <c r="P793" s="2">
        <v>2</v>
      </c>
      <c r="Q793" s="2">
        <v>102</v>
      </c>
      <c r="R793" s="2">
        <v>102</v>
      </c>
      <c r="S793" s="2">
        <f t="shared" si="61"/>
        <v>102</v>
      </c>
      <c r="T793" s="2">
        <f>IF(S793-P793&gt;'Inputs and Outputs Part A'!$B$4,S793-P793-'Inputs and Outputs Part A'!$B$4,0)</f>
        <v>0</v>
      </c>
      <c r="V793" s="6">
        <v>791</v>
      </c>
      <c r="W793" t="s">
        <v>1103</v>
      </c>
      <c r="X793" s="7">
        <v>44460</v>
      </c>
      <c r="Y793" s="2" t="s">
        <v>3</v>
      </c>
      <c r="Z793" s="2">
        <v>2</v>
      </c>
      <c r="AA793" s="2">
        <v>102</v>
      </c>
      <c r="AB793" s="2">
        <v>102</v>
      </c>
      <c r="AC793" s="2">
        <f t="shared" si="62"/>
        <v>102</v>
      </c>
      <c r="AD793" s="2">
        <f>IF(AC793-Z793&gt;'Inputs and Outputs Part A'!$B$4,AC793-Z793-'Inputs and Outputs Part A'!$B$4,0)</f>
        <v>0</v>
      </c>
      <c r="AE793" s="2"/>
      <c r="AF793" t="s">
        <v>1103</v>
      </c>
      <c r="AG793" s="7">
        <v>44460</v>
      </c>
      <c r="AH793" s="2" t="s">
        <v>3</v>
      </c>
      <c r="AI793" s="2">
        <v>2</v>
      </c>
      <c r="AJ793" s="2">
        <v>102</v>
      </c>
      <c r="AK793" s="2">
        <v>102</v>
      </c>
      <c r="AL793" s="2">
        <f t="shared" si="63"/>
        <v>102</v>
      </c>
      <c r="AM793" s="2">
        <f>IF(AL793-AI793&gt;'Inputs and Outputs Part A'!$B$4,AL793-AI793-'Inputs and Outputs Part A'!$B$4,0)</f>
        <v>0</v>
      </c>
      <c r="AN793" s="8"/>
      <c r="AO793" t="s">
        <v>1103</v>
      </c>
      <c r="AP793" s="7">
        <v>44460</v>
      </c>
      <c r="AQ793" s="2" t="s">
        <v>3</v>
      </c>
      <c r="AR793" s="2">
        <v>2</v>
      </c>
      <c r="AS793" s="2">
        <v>102</v>
      </c>
      <c r="AT793" s="2">
        <v>102</v>
      </c>
      <c r="AU793" s="2">
        <f t="shared" si="64"/>
        <v>102</v>
      </c>
      <c r="AV793" s="2">
        <f>IF(AU793-AR793&gt;'Inputs and Outputs Part A'!$B$4,AU793-AR793-'Inputs and Outputs Part A'!$B$4,0)</f>
        <v>0</v>
      </c>
      <c r="AW793" s="2"/>
    </row>
    <row r="794" spans="1:49" x14ac:dyDescent="0.3">
      <c r="A794" s="6">
        <v>792</v>
      </c>
      <c r="B794" t="s">
        <v>1103</v>
      </c>
      <c r="C794" s="7">
        <v>44460</v>
      </c>
      <c r="D794" s="2" t="s">
        <v>2</v>
      </c>
      <c r="E794" s="2">
        <v>0</v>
      </c>
      <c r="F794" s="2">
        <v>106</v>
      </c>
      <c r="G794" s="2">
        <v>101</v>
      </c>
      <c r="H794">
        <f t="shared" si="60"/>
        <v>101</v>
      </c>
      <c r="I794">
        <f>IF(H794-E794&gt;'Inputs and Outputs Part A'!$B$4,H794-E794-'Inputs and Outputs Part A'!$B$4,0)</f>
        <v>1</v>
      </c>
      <c r="J794">
        <f>'Inputs and Outputs Part A'!$B$5*'Data Sheet B'!H794-'Inputs and Outputs Part A'!$B$6*'Data Sheet B'!I794</f>
        <v>3940</v>
      </c>
      <c r="L794" s="6">
        <v>792</v>
      </c>
      <c r="M794" t="s">
        <v>1103</v>
      </c>
      <c r="N794" s="7">
        <v>44460</v>
      </c>
      <c r="O794" s="2" t="s">
        <v>2</v>
      </c>
      <c r="P794" s="2">
        <v>0</v>
      </c>
      <c r="Q794" s="2">
        <v>106</v>
      </c>
      <c r="R794" s="2">
        <v>102</v>
      </c>
      <c r="S794" s="2">
        <f t="shared" si="61"/>
        <v>102</v>
      </c>
      <c r="T794" s="2">
        <f>IF(S794-P794&gt;'Inputs and Outputs Part A'!$B$4,S794-P794-'Inputs and Outputs Part A'!$B$4,0)</f>
        <v>2</v>
      </c>
      <c r="V794" s="6">
        <v>792</v>
      </c>
      <c r="W794" t="s">
        <v>1103</v>
      </c>
      <c r="X794" s="7">
        <v>44460</v>
      </c>
      <c r="Y794" s="2" t="s">
        <v>2</v>
      </c>
      <c r="Z794" s="2">
        <v>0</v>
      </c>
      <c r="AA794" s="2">
        <v>106</v>
      </c>
      <c r="AB794" s="2">
        <v>102</v>
      </c>
      <c r="AC794" s="2">
        <f t="shared" si="62"/>
        <v>102</v>
      </c>
      <c r="AD794" s="2">
        <f>IF(AC794-Z794&gt;'Inputs and Outputs Part A'!$B$4,AC794-Z794-'Inputs and Outputs Part A'!$B$4,0)</f>
        <v>2</v>
      </c>
      <c r="AE794" s="2"/>
      <c r="AF794" t="s">
        <v>1103</v>
      </c>
      <c r="AG794" s="7">
        <v>44460</v>
      </c>
      <c r="AH794" s="2" t="s">
        <v>2</v>
      </c>
      <c r="AI794" s="2">
        <v>0</v>
      </c>
      <c r="AJ794" s="2">
        <v>106</v>
      </c>
      <c r="AK794" s="2">
        <v>102</v>
      </c>
      <c r="AL794" s="2">
        <f t="shared" si="63"/>
        <v>102</v>
      </c>
      <c r="AM794" s="2">
        <f>IF(AL794-AI794&gt;'Inputs and Outputs Part A'!$B$4,AL794-AI794-'Inputs and Outputs Part A'!$B$4,0)</f>
        <v>2</v>
      </c>
      <c r="AN794" s="8"/>
      <c r="AO794" t="s">
        <v>1103</v>
      </c>
      <c r="AP794" s="7">
        <v>44460</v>
      </c>
      <c r="AQ794" s="2" t="s">
        <v>2</v>
      </c>
      <c r="AR794" s="2">
        <v>0</v>
      </c>
      <c r="AS794" s="2">
        <v>106</v>
      </c>
      <c r="AT794" s="2">
        <v>102</v>
      </c>
      <c r="AU794" s="2">
        <f t="shared" si="64"/>
        <v>102</v>
      </c>
      <c r="AV794" s="2">
        <f>IF(AU794-AR794&gt;'Inputs and Outputs Part A'!$B$4,AU794-AR794-'Inputs and Outputs Part A'!$B$4,0)</f>
        <v>2</v>
      </c>
      <c r="AW794" s="2"/>
    </row>
    <row r="795" spans="1:49" x14ac:dyDescent="0.3">
      <c r="A795" s="6">
        <v>793</v>
      </c>
      <c r="B795" t="s">
        <v>1102</v>
      </c>
      <c r="C795" s="7">
        <v>44461</v>
      </c>
      <c r="D795" s="2" t="s">
        <v>1</v>
      </c>
      <c r="E795" s="2">
        <v>3</v>
      </c>
      <c r="F795" s="2">
        <v>91</v>
      </c>
      <c r="G795" s="2">
        <v>101</v>
      </c>
      <c r="H795">
        <f t="shared" si="60"/>
        <v>91</v>
      </c>
      <c r="I795">
        <f>IF(H795-E795&gt;'Inputs and Outputs Part A'!$B$4,H795-E795-'Inputs and Outputs Part A'!$B$4,0)</f>
        <v>0</v>
      </c>
      <c r="J795">
        <f>'Inputs and Outputs Part A'!$B$5*'Data Sheet B'!H795-'Inputs and Outputs Part A'!$B$6*'Data Sheet B'!I795</f>
        <v>3640</v>
      </c>
      <c r="L795" s="6">
        <v>793</v>
      </c>
      <c r="M795" t="s">
        <v>1102</v>
      </c>
      <c r="N795" s="7">
        <v>44461</v>
      </c>
      <c r="O795" s="2" t="s">
        <v>1</v>
      </c>
      <c r="P795" s="2">
        <v>3</v>
      </c>
      <c r="Q795" s="2">
        <v>91</v>
      </c>
      <c r="R795" s="2">
        <v>102</v>
      </c>
      <c r="S795" s="2">
        <f t="shared" si="61"/>
        <v>91</v>
      </c>
      <c r="T795" s="2">
        <f>IF(S795-P795&gt;'Inputs and Outputs Part A'!$B$4,S795-P795-'Inputs and Outputs Part A'!$B$4,0)</f>
        <v>0</v>
      </c>
      <c r="V795" s="6">
        <v>793</v>
      </c>
      <c r="W795" t="s">
        <v>1102</v>
      </c>
      <c r="X795" s="7">
        <v>44461</v>
      </c>
      <c r="Y795" s="2" t="s">
        <v>1</v>
      </c>
      <c r="Z795" s="2">
        <v>3</v>
      </c>
      <c r="AA795" s="2">
        <v>91</v>
      </c>
      <c r="AB795" s="2">
        <v>102</v>
      </c>
      <c r="AC795" s="2">
        <f t="shared" si="62"/>
        <v>91</v>
      </c>
      <c r="AD795" s="2">
        <f>IF(AC795-Z795&gt;'Inputs and Outputs Part A'!$B$4,AC795-Z795-'Inputs and Outputs Part A'!$B$4,0)</f>
        <v>0</v>
      </c>
      <c r="AE795" s="2"/>
      <c r="AF795" t="s">
        <v>1102</v>
      </c>
      <c r="AG795" s="7">
        <v>44461</v>
      </c>
      <c r="AH795" s="2" t="s">
        <v>1</v>
      </c>
      <c r="AI795" s="2">
        <v>3</v>
      </c>
      <c r="AJ795" s="2">
        <v>91</v>
      </c>
      <c r="AK795" s="2">
        <v>102</v>
      </c>
      <c r="AL795" s="2">
        <f t="shared" si="63"/>
        <v>91</v>
      </c>
      <c r="AM795" s="2">
        <f>IF(AL795-AI795&gt;'Inputs and Outputs Part A'!$B$4,AL795-AI795-'Inputs and Outputs Part A'!$B$4,0)</f>
        <v>0</v>
      </c>
      <c r="AN795" s="8"/>
      <c r="AO795" t="s">
        <v>1102</v>
      </c>
      <c r="AP795" s="7">
        <v>44461</v>
      </c>
      <c r="AQ795" s="2" t="s">
        <v>1</v>
      </c>
      <c r="AR795" s="2">
        <v>3</v>
      </c>
      <c r="AS795" s="2">
        <v>91</v>
      </c>
      <c r="AT795" s="2">
        <v>102</v>
      </c>
      <c r="AU795" s="2">
        <f t="shared" si="64"/>
        <v>91</v>
      </c>
      <c r="AV795" s="2">
        <f>IF(AU795-AR795&gt;'Inputs and Outputs Part A'!$B$4,AU795-AR795-'Inputs and Outputs Part A'!$B$4,0)</f>
        <v>0</v>
      </c>
      <c r="AW795" s="2"/>
    </row>
    <row r="796" spans="1:49" x14ac:dyDescent="0.3">
      <c r="A796" s="6">
        <v>794</v>
      </c>
      <c r="B796" t="s">
        <v>1102</v>
      </c>
      <c r="C796" s="7">
        <v>44461</v>
      </c>
      <c r="D796" s="2" t="s">
        <v>3</v>
      </c>
      <c r="E796" s="2">
        <v>1</v>
      </c>
      <c r="F796" s="2">
        <v>98</v>
      </c>
      <c r="G796" s="2">
        <v>101</v>
      </c>
      <c r="H796">
        <f t="shared" si="60"/>
        <v>98</v>
      </c>
      <c r="I796">
        <f>IF(H796-E796&gt;'Inputs and Outputs Part A'!$B$4,H796-E796-'Inputs and Outputs Part A'!$B$4,0)</f>
        <v>0</v>
      </c>
      <c r="J796">
        <f>'Inputs and Outputs Part A'!$B$5*'Data Sheet B'!H796-'Inputs and Outputs Part A'!$B$6*'Data Sheet B'!I796</f>
        <v>3920</v>
      </c>
      <c r="L796" s="6">
        <v>794</v>
      </c>
      <c r="M796" t="s">
        <v>1102</v>
      </c>
      <c r="N796" s="7">
        <v>44461</v>
      </c>
      <c r="O796" s="2" t="s">
        <v>3</v>
      </c>
      <c r="P796" s="2">
        <v>1</v>
      </c>
      <c r="Q796" s="2">
        <v>98</v>
      </c>
      <c r="R796" s="2">
        <v>102</v>
      </c>
      <c r="S796" s="2">
        <f t="shared" si="61"/>
        <v>98</v>
      </c>
      <c r="T796" s="2">
        <f>IF(S796-P796&gt;'Inputs and Outputs Part A'!$B$4,S796-P796-'Inputs and Outputs Part A'!$B$4,0)</f>
        <v>0</v>
      </c>
      <c r="V796" s="6">
        <v>794</v>
      </c>
      <c r="W796" t="s">
        <v>1102</v>
      </c>
      <c r="X796" s="7">
        <v>44461</v>
      </c>
      <c r="Y796" s="2" t="s">
        <v>3</v>
      </c>
      <c r="Z796" s="2">
        <v>1</v>
      </c>
      <c r="AA796" s="2">
        <v>98</v>
      </c>
      <c r="AB796" s="2">
        <v>102</v>
      </c>
      <c r="AC796" s="2">
        <f t="shared" si="62"/>
        <v>98</v>
      </c>
      <c r="AD796" s="2">
        <f>IF(AC796-Z796&gt;'Inputs and Outputs Part A'!$B$4,AC796-Z796-'Inputs and Outputs Part A'!$B$4,0)</f>
        <v>0</v>
      </c>
      <c r="AE796" s="2"/>
      <c r="AF796" t="s">
        <v>1102</v>
      </c>
      <c r="AG796" s="7">
        <v>44461</v>
      </c>
      <c r="AH796" s="2" t="s">
        <v>3</v>
      </c>
      <c r="AI796" s="2">
        <v>1</v>
      </c>
      <c r="AJ796" s="2">
        <v>98</v>
      </c>
      <c r="AK796" s="2">
        <v>102</v>
      </c>
      <c r="AL796" s="2">
        <f t="shared" si="63"/>
        <v>98</v>
      </c>
      <c r="AM796" s="2">
        <f>IF(AL796-AI796&gt;'Inputs and Outputs Part A'!$B$4,AL796-AI796-'Inputs and Outputs Part A'!$B$4,0)</f>
        <v>0</v>
      </c>
      <c r="AN796" s="8"/>
      <c r="AO796" t="s">
        <v>1102</v>
      </c>
      <c r="AP796" s="7">
        <v>44461</v>
      </c>
      <c r="AQ796" s="2" t="s">
        <v>3</v>
      </c>
      <c r="AR796" s="2">
        <v>1</v>
      </c>
      <c r="AS796" s="2">
        <v>98</v>
      </c>
      <c r="AT796" s="2">
        <v>102</v>
      </c>
      <c r="AU796" s="2">
        <f t="shared" si="64"/>
        <v>98</v>
      </c>
      <c r="AV796" s="2">
        <f>IF(AU796-AR796&gt;'Inputs and Outputs Part A'!$B$4,AU796-AR796-'Inputs and Outputs Part A'!$B$4,0)</f>
        <v>0</v>
      </c>
      <c r="AW796" s="2"/>
    </row>
    <row r="797" spans="1:49" x14ac:dyDescent="0.3">
      <c r="A797" s="6">
        <v>795</v>
      </c>
      <c r="B797" t="s">
        <v>1102</v>
      </c>
      <c r="C797" s="7">
        <v>44461</v>
      </c>
      <c r="D797" s="2" t="s">
        <v>2</v>
      </c>
      <c r="E797" s="2">
        <v>0</v>
      </c>
      <c r="F797" s="2">
        <v>108</v>
      </c>
      <c r="G797" s="2">
        <v>101</v>
      </c>
      <c r="H797">
        <f t="shared" si="60"/>
        <v>101</v>
      </c>
      <c r="I797">
        <f>IF(H797-E797&gt;'Inputs and Outputs Part A'!$B$4,H797-E797-'Inputs and Outputs Part A'!$B$4,0)</f>
        <v>1</v>
      </c>
      <c r="J797">
        <f>'Inputs and Outputs Part A'!$B$5*'Data Sheet B'!H797-'Inputs and Outputs Part A'!$B$6*'Data Sheet B'!I797</f>
        <v>3940</v>
      </c>
      <c r="L797" s="6">
        <v>795</v>
      </c>
      <c r="M797" t="s">
        <v>1102</v>
      </c>
      <c r="N797" s="7">
        <v>44461</v>
      </c>
      <c r="O797" s="2" t="s">
        <v>2</v>
      </c>
      <c r="P797" s="2">
        <v>0</v>
      </c>
      <c r="Q797" s="2">
        <v>108</v>
      </c>
      <c r="R797" s="2">
        <v>102</v>
      </c>
      <c r="S797" s="2">
        <f t="shared" si="61"/>
        <v>102</v>
      </c>
      <c r="T797" s="2">
        <f>IF(S797-P797&gt;'Inputs and Outputs Part A'!$B$4,S797-P797-'Inputs and Outputs Part A'!$B$4,0)</f>
        <v>2</v>
      </c>
      <c r="V797" s="6">
        <v>795</v>
      </c>
      <c r="W797" t="s">
        <v>1102</v>
      </c>
      <c r="X797" s="7">
        <v>44461</v>
      </c>
      <c r="Y797" s="2" t="s">
        <v>2</v>
      </c>
      <c r="Z797" s="2">
        <v>0</v>
      </c>
      <c r="AA797" s="2">
        <v>108</v>
      </c>
      <c r="AB797" s="2">
        <v>102</v>
      </c>
      <c r="AC797" s="2">
        <f t="shared" si="62"/>
        <v>102</v>
      </c>
      <c r="AD797" s="2">
        <f>IF(AC797-Z797&gt;'Inputs and Outputs Part A'!$B$4,AC797-Z797-'Inputs and Outputs Part A'!$B$4,0)</f>
        <v>2</v>
      </c>
      <c r="AE797" s="2"/>
      <c r="AF797" t="s">
        <v>1102</v>
      </c>
      <c r="AG797" s="7">
        <v>44461</v>
      </c>
      <c r="AH797" s="2" t="s">
        <v>2</v>
      </c>
      <c r="AI797" s="2">
        <v>0</v>
      </c>
      <c r="AJ797" s="2">
        <v>108</v>
      </c>
      <c r="AK797" s="2">
        <v>102</v>
      </c>
      <c r="AL797" s="2">
        <f t="shared" si="63"/>
        <v>102</v>
      </c>
      <c r="AM797" s="2">
        <f>IF(AL797-AI797&gt;'Inputs and Outputs Part A'!$B$4,AL797-AI797-'Inputs and Outputs Part A'!$B$4,0)</f>
        <v>2</v>
      </c>
      <c r="AN797" s="8"/>
      <c r="AO797" t="s">
        <v>1102</v>
      </c>
      <c r="AP797" s="7">
        <v>44461</v>
      </c>
      <c r="AQ797" s="2" t="s">
        <v>2</v>
      </c>
      <c r="AR797" s="2">
        <v>0</v>
      </c>
      <c r="AS797" s="2">
        <v>108</v>
      </c>
      <c r="AT797" s="2">
        <v>102</v>
      </c>
      <c r="AU797" s="2">
        <f t="shared" si="64"/>
        <v>102</v>
      </c>
      <c r="AV797" s="2">
        <f>IF(AU797-AR797&gt;'Inputs and Outputs Part A'!$B$4,AU797-AR797-'Inputs and Outputs Part A'!$B$4,0)</f>
        <v>2</v>
      </c>
      <c r="AW797" s="2"/>
    </row>
    <row r="798" spans="1:49" x14ac:dyDescent="0.3">
      <c r="A798" s="6">
        <v>796</v>
      </c>
      <c r="B798" t="s">
        <v>1100</v>
      </c>
      <c r="C798" s="7">
        <v>44462</v>
      </c>
      <c r="D798" s="2" t="s">
        <v>1</v>
      </c>
      <c r="E798" s="2">
        <v>5</v>
      </c>
      <c r="F798" s="2">
        <v>101</v>
      </c>
      <c r="G798" s="2">
        <v>101</v>
      </c>
      <c r="H798">
        <f t="shared" si="60"/>
        <v>101</v>
      </c>
      <c r="I798">
        <f>IF(H798-E798&gt;'Inputs and Outputs Part A'!$B$4,H798-E798-'Inputs and Outputs Part A'!$B$4,0)</f>
        <v>0</v>
      </c>
      <c r="J798">
        <f>'Inputs and Outputs Part A'!$B$5*'Data Sheet B'!H798-'Inputs and Outputs Part A'!$B$6*'Data Sheet B'!I798</f>
        <v>4040</v>
      </c>
      <c r="L798" s="6">
        <v>796</v>
      </c>
      <c r="M798" t="s">
        <v>1100</v>
      </c>
      <c r="N798" s="7">
        <v>44462</v>
      </c>
      <c r="O798" s="2" t="s">
        <v>1</v>
      </c>
      <c r="P798" s="2">
        <v>5</v>
      </c>
      <c r="Q798" s="2">
        <v>101</v>
      </c>
      <c r="R798" s="2">
        <v>102</v>
      </c>
      <c r="S798" s="2">
        <f t="shared" si="61"/>
        <v>101</v>
      </c>
      <c r="T798" s="2">
        <f>IF(S798-P798&gt;'Inputs and Outputs Part A'!$B$4,S798-P798-'Inputs and Outputs Part A'!$B$4,0)</f>
        <v>0</v>
      </c>
      <c r="V798" s="6">
        <v>796</v>
      </c>
      <c r="W798" t="s">
        <v>1100</v>
      </c>
      <c r="X798" s="7">
        <v>44462</v>
      </c>
      <c r="Y798" s="2" t="s">
        <v>1</v>
      </c>
      <c r="Z798" s="2">
        <v>5</v>
      </c>
      <c r="AA798" s="2">
        <v>101</v>
      </c>
      <c r="AB798" s="2">
        <v>102</v>
      </c>
      <c r="AC798" s="2">
        <f t="shared" si="62"/>
        <v>101</v>
      </c>
      <c r="AD798" s="2">
        <f>IF(AC798-Z798&gt;'Inputs and Outputs Part A'!$B$4,AC798-Z798-'Inputs and Outputs Part A'!$B$4,0)</f>
        <v>0</v>
      </c>
      <c r="AE798" s="2"/>
      <c r="AF798" t="s">
        <v>1100</v>
      </c>
      <c r="AG798" s="7">
        <v>44462</v>
      </c>
      <c r="AH798" s="2" t="s">
        <v>1</v>
      </c>
      <c r="AI798" s="2">
        <v>5</v>
      </c>
      <c r="AJ798" s="2">
        <v>101</v>
      </c>
      <c r="AK798" s="2">
        <v>102</v>
      </c>
      <c r="AL798" s="2">
        <f t="shared" si="63"/>
        <v>101</v>
      </c>
      <c r="AM798" s="2">
        <f>IF(AL798-AI798&gt;'Inputs and Outputs Part A'!$B$4,AL798-AI798-'Inputs and Outputs Part A'!$B$4,0)</f>
        <v>0</v>
      </c>
      <c r="AN798" s="8"/>
      <c r="AO798" t="s">
        <v>1100</v>
      </c>
      <c r="AP798" s="7">
        <v>44462</v>
      </c>
      <c r="AQ798" s="2" t="s">
        <v>1</v>
      </c>
      <c r="AR798" s="2">
        <v>5</v>
      </c>
      <c r="AS798" s="2">
        <v>101</v>
      </c>
      <c r="AT798" s="2">
        <v>102</v>
      </c>
      <c r="AU798" s="2">
        <f t="shared" si="64"/>
        <v>101</v>
      </c>
      <c r="AV798" s="2">
        <f>IF(AU798-AR798&gt;'Inputs and Outputs Part A'!$B$4,AU798-AR798-'Inputs and Outputs Part A'!$B$4,0)</f>
        <v>0</v>
      </c>
      <c r="AW798" s="2"/>
    </row>
    <row r="799" spans="1:49" x14ac:dyDescent="0.3">
      <c r="A799" s="6">
        <v>797</v>
      </c>
      <c r="B799" t="s">
        <v>1100</v>
      </c>
      <c r="C799" s="7">
        <v>44462</v>
      </c>
      <c r="D799" s="2" t="s">
        <v>3</v>
      </c>
      <c r="E799" s="2">
        <v>4</v>
      </c>
      <c r="F799" s="2">
        <v>104</v>
      </c>
      <c r="G799" s="2">
        <v>101</v>
      </c>
      <c r="H799">
        <f t="shared" si="60"/>
        <v>101</v>
      </c>
      <c r="I799">
        <f>IF(H799-E799&gt;'Inputs and Outputs Part A'!$B$4,H799-E799-'Inputs and Outputs Part A'!$B$4,0)</f>
        <v>0</v>
      </c>
      <c r="J799">
        <f>'Inputs and Outputs Part A'!$B$5*'Data Sheet B'!H799-'Inputs and Outputs Part A'!$B$6*'Data Sheet B'!I799</f>
        <v>4040</v>
      </c>
      <c r="L799" s="6">
        <v>797</v>
      </c>
      <c r="M799" t="s">
        <v>1100</v>
      </c>
      <c r="N799" s="7">
        <v>44462</v>
      </c>
      <c r="O799" s="2" t="s">
        <v>3</v>
      </c>
      <c r="P799" s="2">
        <v>4</v>
      </c>
      <c r="Q799" s="2">
        <v>104</v>
      </c>
      <c r="R799" s="2">
        <v>102</v>
      </c>
      <c r="S799" s="2">
        <f t="shared" si="61"/>
        <v>102</v>
      </c>
      <c r="T799" s="2">
        <f>IF(S799-P799&gt;'Inputs and Outputs Part A'!$B$4,S799-P799-'Inputs and Outputs Part A'!$B$4,0)</f>
        <v>0</v>
      </c>
      <c r="V799" s="6">
        <v>797</v>
      </c>
      <c r="W799" t="s">
        <v>1100</v>
      </c>
      <c r="X799" s="7">
        <v>44462</v>
      </c>
      <c r="Y799" s="2" t="s">
        <v>3</v>
      </c>
      <c r="Z799" s="2">
        <v>4</v>
      </c>
      <c r="AA799" s="2">
        <v>104</v>
      </c>
      <c r="AB799" s="2">
        <v>102</v>
      </c>
      <c r="AC799" s="2">
        <f t="shared" si="62"/>
        <v>102</v>
      </c>
      <c r="AD799" s="2">
        <f>IF(AC799-Z799&gt;'Inputs and Outputs Part A'!$B$4,AC799-Z799-'Inputs and Outputs Part A'!$B$4,0)</f>
        <v>0</v>
      </c>
      <c r="AE799" s="2"/>
      <c r="AF799" t="s">
        <v>1100</v>
      </c>
      <c r="AG799" s="7">
        <v>44462</v>
      </c>
      <c r="AH799" s="2" t="s">
        <v>3</v>
      </c>
      <c r="AI799" s="2">
        <v>4</v>
      </c>
      <c r="AJ799" s="2">
        <v>104</v>
      </c>
      <c r="AK799" s="2">
        <v>102</v>
      </c>
      <c r="AL799" s="2">
        <f t="shared" si="63"/>
        <v>102</v>
      </c>
      <c r="AM799" s="2">
        <f>IF(AL799-AI799&gt;'Inputs and Outputs Part A'!$B$4,AL799-AI799-'Inputs and Outputs Part A'!$B$4,0)</f>
        <v>0</v>
      </c>
      <c r="AN799" s="8"/>
      <c r="AO799" t="s">
        <v>1100</v>
      </c>
      <c r="AP799" s="7">
        <v>44462</v>
      </c>
      <c r="AQ799" s="2" t="s">
        <v>3</v>
      </c>
      <c r="AR799" s="2">
        <v>4</v>
      </c>
      <c r="AS799" s="2">
        <v>104</v>
      </c>
      <c r="AT799" s="2">
        <v>102</v>
      </c>
      <c r="AU799" s="2">
        <f t="shared" si="64"/>
        <v>102</v>
      </c>
      <c r="AV799" s="2">
        <f>IF(AU799-AR799&gt;'Inputs and Outputs Part A'!$B$4,AU799-AR799-'Inputs and Outputs Part A'!$B$4,0)</f>
        <v>0</v>
      </c>
      <c r="AW799" s="2"/>
    </row>
    <row r="800" spans="1:49" x14ac:dyDescent="0.3">
      <c r="A800" s="6">
        <v>798</v>
      </c>
      <c r="B800" t="s">
        <v>1100</v>
      </c>
      <c r="C800" s="7">
        <v>44462</v>
      </c>
      <c r="D800" s="2" t="s">
        <v>2</v>
      </c>
      <c r="E800" s="2">
        <v>2</v>
      </c>
      <c r="F800" s="2">
        <v>100</v>
      </c>
      <c r="G800" s="2">
        <v>101</v>
      </c>
      <c r="H800">
        <f t="shared" si="60"/>
        <v>100</v>
      </c>
      <c r="I800">
        <f>IF(H800-E800&gt;'Inputs and Outputs Part A'!$B$4,H800-E800-'Inputs and Outputs Part A'!$B$4,0)</f>
        <v>0</v>
      </c>
      <c r="J800">
        <f>'Inputs and Outputs Part A'!$B$5*'Data Sheet B'!H800-'Inputs and Outputs Part A'!$B$6*'Data Sheet B'!I800</f>
        <v>4000</v>
      </c>
      <c r="L800" s="6">
        <v>798</v>
      </c>
      <c r="M800" t="s">
        <v>1100</v>
      </c>
      <c r="N800" s="7">
        <v>44462</v>
      </c>
      <c r="O800" s="2" t="s">
        <v>2</v>
      </c>
      <c r="P800" s="2">
        <v>2</v>
      </c>
      <c r="Q800" s="2">
        <v>100</v>
      </c>
      <c r="R800" s="2">
        <v>102</v>
      </c>
      <c r="S800" s="2">
        <f t="shared" si="61"/>
        <v>100</v>
      </c>
      <c r="T800" s="2">
        <f>IF(S800-P800&gt;'Inputs and Outputs Part A'!$B$4,S800-P800-'Inputs and Outputs Part A'!$B$4,0)</f>
        <v>0</v>
      </c>
      <c r="V800" s="6">
        <v>798</v>
      </c>
      <c r="W800" t="s">
        <v>1100</v>
      </c>
      <c r="X800" s="7">
        <v>44462</v>
      </c>
      <c r="Y800" s="2" t="s">
        <v>2</v>
      </c>
      <c r="Z800" s="2">
        <v>2</v>
      </c>
      <c r="AA800" s="2">
        <v>100</v>
      </c>
      <c r="AB800" s="2">
        <v>102</v>
      </c>
      <c r="AC800" s="2">
        <f t="shared" si="62"/>
        <v>100</v>
      </c>
      <c r="AD800" s="2">
        <f>IF(AC800-Z800&gt;'Inputs and Outputs Part A'!$B$4,AC800-Z800-'Inputs and Outputs Part A'!$B$4,0)</f>
        <v>0</v>
      </c>
      <c r="AE800" s="2"/>
      <c r="AF800" t="s">
        <v>1100</v>
      </c>
      <c r="AG800" s="7">
        <v>44462</v>
      </c>
      <c r="AH800" s="2" t="s">
        <v>2</v>
      </c>
      <c r="AI800" s="2">
        <v>2</v>
      </c>
      <c r="AJ800" s="2">
        <v>100</v>
      </c>
      <c r="AK800" s="2">
        <v>102</v>
      </c>
      <c r="AL800" s="2">
        <f t="shared" si="63"/>
        <v>100</v>
      </c>
      <c r="AM800" s="2">
        <f>IF(AL800-AI800&gt;'Inputs and Outputs Part A'!$B$4,AL800-AI800-'Inputs and Outputs Part A'!$B$4,0)</f>
        <v>0</v>
      </c>
      <c r="AN800" s="8"/>
      <c r="AO800" t="s">
        <v>1100</v>
      </c>
      <c r="AP800" s="7">
        <v>44462</v>
      </c>
      <c r="AQ800" s="2" t="s">
        <v>2</v>
      </c>
      <c r="AR800" s="2">
        <v>2</v>
      </c>
      <c r="AS800" s="2">
        <v>100</v>
      </c>
      <c r="AT800" s="2">
        <v>102</v>
      </c>
      <c r="AU800" s="2">
        <f t="shared" si="64"/>
        <v>100</v>
      </c>
      <c r="AV800" s="2">
        <f>IF(AU800-AR800&gt;'Inputs and Outputs Part A'!$B$4,AU800-AR800-'Inputs and Outputs Part A'!$B$4,0)</f>
        <v>0</v>
      </c>
      <c r="AW800" s="2"/>
    </row>
    <row r="801" spans="1:49" x14ac:dyDescent="0.3">
      <c r="A801" s="6">
        <v>799</v>
      </c>
      <c r="B801" t="s">
        <v>1101</v>
      </c>
      <c r="C801" s="7">
        <v>44463</v>
      </c>
      <c r="D801" s="2" t="s">
        <v>1</v>
      </c>
      <c r="E801" s="2">
        <v>5</v>
      </c>
      <c r="F801" s="2">
        <v>105</v>
      </c>
      <c r="G801" s="2">
        <v>101</v>
      </c>
      <c r="H801">
        <f t="shared" si="60"/>
        <v>101</v>
      </c>
      <c r="I801">
        <f>IF(H801-E801&gt;'Inputs and Outputs Part A'!$B$4,H801-E801-'Inputs and Outputs Part A'!$B$4,0)</f>
        <v>0</v>
      </c>
      <c r="J801">
        <f>'Inputs and Outputs Part A'!$B$5*'Data Sheet B'!H801-'Inputs and Outputs Part A'!$B$6*'Data Sheet B'!I801</f>
        <v>4040</v>
      </c>
      <c r="L801" s="6">
        <v>799</v>
      </c>
      <c r="M801" t="s">
        <v>1101</v>
      </c>
      <c r="N801" s="7">
        <v>44463</v>
      </c>
      <c r="O801" s="2" t="s">
        <v>1</v>
      </c>
      <c r="P801" s="2">
        <v>5</v>
      </c>
      <c r="Q801" s="2">
        <v>105</v>
      </c>
      <c r="R801" s="2">
        <v>102</v>
      </c>
      <c r="S801" s="2">
        <f t="shared" si="61"/>
        <v>102</v>
      </c>
      <c r="T801" s="2">
        <f>IF(S801-P801&gt;'Inputs and Outputs Part A'!$B$4,S801-P801-'Inputs and Outputs Part A'!$B$4,0)</f>
        <v>0</v>
      </c>
      <c r="V801" s="6">
        <v>799</v>
      </c>
      <c r="W801" t="s">
        <v>1101</v>
      </c>
      <c r="X801" s="7">
        <v>44463</v>
      </c>
      <c r="Y801" s="2" t="s">
        <v>1</v>
      </c>
      <c r="Z801" s="2">
        <v>5</v>
      </c>
      <c r="AA801" s="2">
        <v>105</v>
      </c>
      <c r="AB801" s="2">
        <v>102</v>
      </c>
      <c r="AC801" s="2">
        <f t="shared" si="62"/>
        <v>102</v>
      </c>
      <c r="AD801" s="2">
        <f>IF(AC801-Z801&gt;'Inputs and Outputs Part A'!$B$4,AC801-Z801-'Inputs and Outputs Part A'!$B$4,0)</f>
        <v>0</v>
      </c>
      <c r="AE801" s="2"/>
      <c r="AF801" t="s">
        <v>1101</v>
      </c>
      <c r="AG801" s="7">
        <v>44463</v>
      </c>
      <c r="AH801" s="2" t="s">
        <v>1</v>
      </c>
      <c r="AI801" s="2">
        <v>5</v>
      </c>
      <c r="AJ801" s="2">
        <v>105</v>
      </c>
      <c r="AK801" s="2">
        <v>102</v>
      </c>
      <c r="AL801" s="2">
        <f t="shared" si="63"/>
        <v>102</v>
      </c>
      <c r="AM801" s="2">
        <f>IF(AL801-AI801&gt;'Inputs and Outputs Part A'!$B$4,AL801-AI801-'Inputs and Outputs Part A'!$B$4,0)</f>
        <v>0</v>
      </c>
      <c r="AN801" s="8"/>
      <c r="AO801" t="s">
        <v>1101</v>
      </c>
      <c r="AP801" s="7">
        <v>44463</v>
      </c>
      <c r="AQ801" s="2" t="s">
        <v>1</v>
      </c>
      <c r="AR801" s="2">
        <v>5</v>
      </c>
      <c r="AS801" s="2">
        <v>105</v>
      </c>
      <c r="AT801" s="2">
        <v>102</v>
      </c>
      <c r="AU801" s="2">
        <f t="shared" si="64"/>
        <v>102</v>
      </c>
      <c r="AV801" s="2">
        <f>IF(AU801-AR801&gt;'Inputs and Outputs Part A'!$B$4,AU801-AR801-'Inputs and Outputs Part A'!$B$4,0)</f>
        <v>0</v>
      </c>
      <c r="AW801" s="2"/>
    </row>
    <row r="802" spans="1:49" x14ac:dyDescent="0.3">
      <c r="A802" s="6">
        <v>800</v>
      </c>
      <c r="B802" t="s">
        <v>1101</v>
      </c>
      <c r="C802" s="7">
        <v>44463</v>
      </c>
      <c r="D802" s="2" t="s">
        <v>3</v>
      </c>
      <c r="E802" s="2">
        <v>1</v>
      </c>
      <c r="F802" s="2">
        <v>109</v>
      </c>
      <c r="G802" s="2">
        <v>101</v>
      </c>
      <c r="H802">
        <f t="shared" si="60"/>
        <v>101</v>
      </c>
      <c r="I802">
        <f>IF(H802-E802&gt;'Inputs and Outputs Part A'!$B$4,H802-E802-'Inputs and Outputs Part A'!$B$4,0)</f>
        <v>0</v>
      </c>
      <c r="J802">
        <f>'Inputs and Outputs Part A'!$B$5*'Data Sheet B'!H802-'Inputs and Outputs Part A'!$B$6*'Data Sheet B'!I802</f>
        <v>4040</v>
      </c>
      <c r="L802" s="6">
        <v>800</v>
      </c>
      <c r="M802" t="s">
        <v>1101</v>
      </c>
      <c r="N802" s="7">
        <v>44463</v>
      </c>
      <c r="O802" s="2" t="s">
        <v>3</v>
      </c>
      <c r="P802" s="2">
        <v>1</v>
      </c>
      <c r="Q802" s="2">
        <v>109</v>
      </c>
      <c r="R802" s="2">
        <v>102</v>
      </c>
      <c r="S802" s="2">
        <f t="shared" si="61"/>
        <v>102</v>
      </c>
      <c r="T802" s="2">
        <f>IF(S802-P802&gt;'Inputs and Outputs Part A'!$B$4,S802-P802-'Inputs and Outputs Part A'!$B$4,0)</f>
        <v>1</v>
      </c>
      <c r="V802" s="6">
        <v>800</v>
      </c>
      <c r="W802" t="s">
        <v>1101</v>
      </c>
      <c r="X802" s="7">
        <v>44463</v>
      </c>
      <c r="Y802" s="2" t="s">
        <v>3</v>
      </c>
      <c r="Z802" s="2">
        <v>1</v>
      </c>
      <c r="AA802" s="2">
        <v>109</v>
      </c>
      <c r="AB802" s="2">
        <v>102</v>
      </c>
      <c r="AC802" s="2">
        <f t="shared" si="62"/>
        <v>102</v>
      </c>
      <c r="AD802" s="2">
        <f>IF(AC802-Z802&gt;'Inputs and Outputs Part A'!$B$4,AC802-Z802-'Inputs and Outputs Part A'!$B$4,0)</f>
        <v>1</v>
      </c>
      <c r="AE802" s="2"/>
      <c r="AF802" t="s">
        <v>1101</v>
      </c>
      <c r="AG802" s="7">
        <v>44463</v>
      </c>
      <c r="AH802" s="2" t="s">
        <v>3</v>
      </c>
      <c r="AI802" s="2">
        <v>1</v>
      </c>
      <c r="AJ802" s="2">
        <v>109</v>
      </c>
      <c r="AK802" s="2">
        <v>102</v>
      </c>
      <c r="AL802" s="2">
        <f t="shared" si="63"/>
        <v>102</v>
      </c>
      <c r="AM802" s="2">
        <f>IF(AL802-AI802&gt;'Inputs and Outputs Part A'!$B$4,AL802-AI802-'Inputs and Outputs Part A'!$B$4,0)</f>
        <v>1</v>
      </c>
      <c r="AN802" s="8"/>
      <c r="AO802" t="s">
        <v>1101</v>
      </c>
      <c r="AP802" s="7">
        <v>44463</v>
      </c>
      <c r="AQ802" s="2" t="s">
        <v>3</v>
      </c>
      <c r="AR802" s="2">
        <v>1</v>
      </c>
      <c r="AS802" s="2">
        <v>109</v>
      </c>
      <c r="AT802" s="2">
        <v>102</v>
      </c>
      <c r="AU802" s="2">
        <f t="shared" si="64"/>
        <v>102</v>
      </c>
      <c r="AV802" s="2">
        <f>IF(AU802-AR802&gt;'Inputs and Outputs Part A'!$B$4,AU802-AR802-'Inputs and Outputs Part A'!$B$4,0)</f>
        <v>1</v>
      </c>
      <c r="AW802" s="2"/>
    </row>
    <row r="803" spans="1:49" x14ac:dyDescent="0.3">
      <c r="A803" s="6">
        <v>801</v>
      </c>
      <c r="B803" t="s">
        <v>1101</v>
      </c>
      <c r="C803" s="7">
        <v>44463</v>
      </c>
      <c r="D803" s="2" t="s">
        <v>2</v>
      </c>
      <c r="E803" s="2">
        <v>2</v>
      </c>
      <c r="F803" s="2">
        <v>107</v>
      </c>
      <c r="G803" s="2">
        <v>101</v>
      </c>
      <c r="H803">
        <f t="shared" si="60"/>
        <v>101</v>
      </c>
      <c r="I803">
        <f>IF(H803-E803&gt;'Inputs and Outputs Part A'!$B$4,H803-E803-'Inputs and Outputs Part A'!$B$4,0)</f>
        <v>0</v>
      </c>
      <c r="J803">
        <f>'Inputs and Outputs Part A'!$B$5*'Data Sheet B'!H803-'Inputs and Outputs Part A'!$B$6*'Data Sheet B'!I803</f>
        <v>4040</v>
      </c>
      <c r="L803" s="6">
        <v>801</v>
      </c>
      <c r="M803" t="s">
        <v>1101</v>
      </c>
      <c r="N803" s="7">
        <v>44463</v>
      </c>
      <c r="O803" s="2" t="s">
        <v>2</v>
      </c>
      <c r="P803" s="2">
        <v>2</v>
      </c>
      <c r="Q803" s="2">
        <v>107</v>
      </c>
      <c r="R803" s="2">
        <v>102</v>
      </c>
      <c r="S803" s="2">
        <f t="shared" si="61"/>
        <v>102</v>
      </c>
      <c r="T803" s="2">
        <f>IF(S803-P803&gt;'Inputs and Outputs Part A'!$B$4,S803-P803-'Inputs and Outputs Part A'!$B$4,0)</f>
        <v>0</v>
      </c>
      <c r="V803" s="6">
        <v>801</v>
      </c>
      <c r="W803" t="s">
        <v>1101</v>
      </c>
      <c r="X803" s="7">
        <v>44463</v>
      </c>
      <c r="Y803" s="2" t="s">
        <v>2</v>
      </c>
      <c r="Z803" s="2">
        <v>2</v>
      </c>
      <c r="AA803" s="2">
        <v>107</v>
      </c>
      <c r="AB803" s="2">
        <v>102</v>
      </c>
      <c r="AC803" s="2">
        <f t="shared" si="62"/>
        <v>102</v>
      </c>
      <c r="AD803" s="2">
        <f>IF(AC803-Z803&gt;'Inputs and Outputs Part A'!$B$4,AC803-Z803-'Inputs and Outputs Part A'!$B$4,0)</f>
        <v>0</v>
      </c>
      <c r="AE803" s="2"/>
      <c r="AF803" t="s">
        <v>1101</v>
      </c>
      <c r="AG803" s="7">
        <v>44463</v>
      </c>
      <c r="AH803" s="2" t="s">
        <v>2</v>
      </c>
      <c r="AI803" s="2">
        <v>2</v>
      </c>
      <c r="AJ803" s="2">
        <v>107</v>
      </c>
      <c r="AK803" s="2">
        <v>102</v>
      </c>
      <c r="AL803" s="2">
        <f t="shared" si="63"/>
        <v>102</v>
      </c>
      <c r="AM803" s="2">
        <f>IF(AL803-AI803&gt;'Inputs and Outputs Part A'!$B$4,AL803-AI803-'Inputs and Outputs Part A'!$B$4,0)</f>
        <v>0</v>
      </c>
      <c r="AN803" s="8"/>
      <c r="AO803" t="s">
        <v>1101</v>
      </c>
      <c r="AP803" s="7">
        <v>44463</v>
      </c>
      <c r="AQ803" s="2" t="s">
        <v>2</v>
      </c>
      <c r="AR803" s="2">
        <v>2</v>
      </c>
      <c r="AS803" s="2">
        <v>107</v>
      </c>
      <c r="AT803" s="2">
        <v>102</v>
      </c>
      <c r="AU803" s="2">
        <f t="shared" si="64"/>
        <v>102</v>
      </c>
      <c r="AV803" s="2">
        <f>IF(AU803-AR803&gt;'Inputs and Outputs Part A'!$B$4,AU803-AR803-'Inputs and Outputs Part A'!$B$4,0)</f>
        <v>0</v>
      </c>
      <c r="AW803" s="2"/>
    </row>
    <row r="804" spans="1:49" x14ac:dyDescent="0.3">
      <c r="A804" s="6">
        <v>802</v>
      </c>
      <c r="B804" t="s">
        <v>1106</v>
      </c>
      <c r="C804" s="7">
        <v>44464</v>
      </c>
      <c r="D804" s="2" t="s">
        <v>1</v>
      </c>
      <c r="E804" s="2">
        <v>5</v>
      </c>
      <c r="F804" s="2">
        <v>94</v>
      </c>
      <c r="G804" s="2">
        <v>101</v>
      </c>
      <c r="H804">
        <f t="shared" si="60"/>
        <v>94</v>
      </c>
      <c r="I804">
        <f>IF(H804-E804&gt;'Inputs and Outputs Part A'!$B$4,H804-E804-'Inputs and Outputs Part A'!$B$4,0)</f>
        <v>0</v>
      </c>
      <c r="J804">
        <f>'Inputs and Outputs Part A'!$B$5*'Data Sheet B'!H804-'Inputs and Outputs Part A'!$B$6*'Data Sheet B'!I804</f>
        <v>3760</v>
      </c>
      <c r="L804" s="6">
        <v>802</v>
      </c>
      <c r="M804" t="s">
        <v>1106</v>
      </c>
      <c r="N804" s="7">
        <v>44464</v>
      </c>
      <c r="O804" s="2" t="s">
        <v>1</v>
      </c>
      <c r="P804" s="2">
        <v>5</v>
      </c>
      <c r="Q804" s="2">
        <v>94</v>
      </c>
      <c r="R804" s="2">
        <v>102</v>
      </c>
      <c r="S804" s="2">
        <f t="shared" si="61"/>
        <v>94</v>
      </c>
      <c r="T804" s="2">
        <f>IF(S804-P804&gt;'Inputs and Outputs Part A'!$B$4,S804-P804-'Inputs and Outputs Part A'!$B$4,0)</f>
        <v>0</v>
      </c>
      <c r="V804" s="6">
        <v>802</v>
      </c>
      <c r="W804" t="s">
        <v>1106</v>
      </c>
      <c r="X804" s="7">
        <v>44464</v>
      </c>
      <c r="Y804" s="2" t="s">
        <v>1</v>
      </c>
      <c r="Z804" s="2">
        <v>5</v>
      </c>
      <c r="AA804" s="2">
        <v>94</v>
      </c>
      <c r="AB804" s="2">
        <v>102</v>
      </c>
      <c r="AC804" s="2">
        <f t="shared" si="62"/>
        <v>94</v>
      </c>
      <c r="AD804" s="2">
        <f>IF(AC804-Z804&gt;'Inputs and Outputs Part A'!$B$4,AC804-Z804-'Inputs and Outputs Part A'!$B$4,0)</f>
        <v>0</v>
      </c>
      <c r="AE804" s="2"/>
      <c r="AF804" t="s">
        <v>1106</v>
      </c>
      <c r="AG804" s="7">
        <v>44464</v>
      </c>
      <c r="AH804" s="2" t="s">
        <v>1</v>
      </c>
      <c r="AI804" s="2">
        <v>5</v>
      </c>
      <c r="AJ804" s="2">
        <v>94</v>
      </c>
      <c r="AK804" s="2">
        <v>102</v>
      </c>
      <c r="AL804" s="2">
        <f t="shared" si="63"/>
        <v>94</v>
      </c>
      <c r="AM804" s="2">
        <f>IF(AL804-AI804&gt;'Inputs and Outputs Part A'!$B$4,AL804-AI804-'Inputs and Outputs Part A'!$B$4,0)</f>
        <v>0</v>
      </c>
      <c r="AN804" s="8"/>
      <c r="AO804" t="s">
        <v>1106</v>
      </c>
      <c r="AP804" s="7">
        <v>44464</v>
      </c>
      <c r="AQ804" s="2" t="s">
        <v>1</v>
      </c>
      <c r="AR804" s="2">
        <v>5</v>
      </c>
      <c r="AS804" s="2">
        <v>94</v>
      </c>
      <c r="AT804" s="2">
        <v>102</v>
      </c>
      <c r="AU804" s="2">
        <f t="shared" si="64"/>
        <v>94</v>
      </c>
      <c r="AV804" s="2">
        <f>IF(AU804-AR804&gt;'Inputs and Outputs Part A'!$B$4,AU804-AR804-'Inputs and Outputs Part A'!$B$4,0)</f>
        <v>0</v>
      </c>
      <c r="AW804" s="2"/>
    </row>
    <row r="805" spans="1:49" x14ac:dyDescent="0.3">
      <c r="A805" s="6">
        <v>803</v>
      </c>
      <c r="B805" t="s">
        <v>1106</v>
      </c>
      <c r="C805" s="7">
        <v>44464</v>
      </c>
      <c r="D805" s="2" t="s">
        <v>3</v>
      </c>
      <c r="E805" s="2">
        <v>2</v>
      </c>
      <c r="F805" s="2">
        <v>107</v>
      </c>
      <c r="G805" s="2">
        <v>101</v>
      </c>
      <c r="H805">
        <f t="shared" si="60"/>
        <v>101</v>
      </c>
      <c r="I805">
        <f>IF(H805-E805&gt;'Inputs and Outputs Part A'!$B$4,H805-E805-'Inputs and Outputs Part A'!$B$4,0)</f>
        <v>0</v>
      </c>
      <c r="J805">
        <f>'Inputs and Outputs Part A'!$B$5*'Data Sheet B'!H805-'Inputs and Outputs Part A'!$B$6*'Data Sheet B'!I805</f>
        <v>4040</v>
      </c>
      <c r="L805" s="6">
        <v>803</v>
      </c>
      <c r="M805" t="s">
        <v>1106</v>
      </c>
      <c r="N805" s="7">
        <v>44464</v>
      </c>
      <c r="O805" s="2" t="s">
        <v>3</v>
      </c>
      <c r="P805" s="2">
        <v>2</v>
      </c>
      <c r="Q805" s="2">
        <v>107</v>
      </c>
      <c r="R805" s="2">
        <v>102</v>
      </c>
      <c r="S805" s="2">
        <f t="shared" si="61"/>
        <v>102</v>
      </c>
      <c r="T805" s="2">
        <f>IF(S805-P805&gt;'Inputs and Outputs Part A'!$B$4,S805-P805-'Inputs and Outputs Part A'!$B$4,0)</f>
        <v>0</v>
      </c>
      <c r="V805" s="6">
        <v>803</v>
      </c>
      <c r="W805" t="s">
        <v>1106</v>
      </c>
      <c r="X805" s="7">
        <v>44464</v>
      </c>
      <c r="Y805" s="2" t="s">
        <v>3</v>
      </c>
      <c r="Z805" s="2">
        <v>2</v>
      </c>
      <c r="AA805" s="2">
        <v>107</v>
      </c>
      <c r="AB805" s="2">
        <v>102</v>
      </c>
      <c r="AC805" s="2">
        <f t="shared" si="62"/>
        <v>102</v>
      </c>
      <c r="AD805" s="2">
        <f>IF(AC805-Z805&gt;'Inputs and Outputs Part A'!$B$4,AC805-Z805-'Inputs and Outputs Part A'!$B$4,0)</f>
        <v>0</v>
      </c>
      <c r="AE805" s="2"/>
      <c r="AF805" t="s">
        <v>1106</v>
      </c>
      <c r="AG805" s="7">
        <v>44464</v>
      </c>
      <c r="AH805" s="2" t="s">
        <v>3</v>
      </c>
      <c r="AI805" s="2">
        <v>2</v>
      </c>
      <c r="AJ805" s="2">
        <v>107</v>
      </c>
      <c r="AK805" s="2">
        <v>102</v>
      </c>
      <c r="AL805" s="2">
        <f t="shared" si="63"/>
        <v>102</v>
      </c>
      <c r="AM805" s="2">
        <f>IF(AL805-AI805&gt;'Inputs and Outputs Part A'!$B$4,AL805-AI805-'Inputs and Outputs Part A'!$B$4,0)</f>
        <v>0</v>
      </c>
      <c r="AN805" s="8"/>
      <c r="AO805" t="s">
        <v>1106</v>
      </c>
      <c r="AP805" s="7">
        <v>44464</v>
      </c>
      <c r="AQ805" s="2" t="s">
        <v>3</v>
      </c>
      <c r="AR805" s="2">
        <v>2</v>
      </c>
      <c r="AS805" s="2">
        <v>107</v>
      </c>
      <c r="AT805" s="2">
        <v>102</v>
      </c>
      <c r="AU805" s="2">
        <f t="shared" si="64"/>
        <v>102</v>
      </c>
      <c r="AV805" s="2">
        <f>IF(AU805-AR805&gt;'Inputs and Outputs Part A'!$B$4,AU805-AR805-'Inputs and Outputs Part A'!$B$4,0)</f>
        <v>0</v>
      </c>
      <c r="AW805" s="2"/>
    </row>
    <row r="806" spans="1:49" x14ac:dyDescent="0.3">
      <c r="A806" s="6">
        <v>804</v>
      </c>
      <c r="B806" t="s">
        <v>1106</v>
      </c>
      <c r="C806" s="7">
        <v>44464</v>
      </c>
      <c r="D806" s="2" t="s">
        <v>2</v>
      </c>
      <c r="E806" s="2">
        <v>0</v>
      </c>
      <c r="F806" s="2">
        <v>105</v>
      </c>
      <c r="G806" s="2">
        <v>101</v>
      </c>
      <c r="H806">
        <f t="shared" si="60"/>
        <v>101</v>
      </c>
      <c r="I806">
        <f>IF(H806-E806&gt;'Inputs and Outputs Part A'!$B$4,H806-E806-'Inputs and Outputs Part A'!$B$4,0)</f>
        <v>1</v>
      </c>
      <c r="J806">
        <f>'Inputs and Outputs Part A'!$B$5*'Data Sheet B'!H806-'Inputs and Outputs Part A'!$B$6*'Data Sheet B'!I806</f>
        <v>3940</v>
      </c>
      <c r="L806" s="6">
        <v>804</v>
      </c>
      <c r="M806" t="s">
        <v>1106</v>
      </c>
      <c r="N806" s="7">
        <v>44464</v>
      </c>
      <c r="O806" s="2" t="s">
        <v>2</v>
      </c>
      <c r="P806" s="2">
        <v>0</v>
      </c>
      <c r="Q806" s="2">
        <v>105</v>
      </c>
      <c r="R806" s="2">
        <v>102</v>
      </c>
      <c r="S806" s="2">
        <f t="shared" si="61"/>
        <v>102</v>
      </c>
      <c r="T806" s="2">
        <f>IF(S806-P806&gt;'Inputs and Outputs Part A'!$B$4,S806-P806-'Inputs and Outputs Part A'!$B$4,0)</f>
        <v>2</v>
      </c>
      <c r="V806" s="6">
        <v>804</v>
      </c>
      <c r="W806" t="s">
        <v>1106</v>
      </c>
      <c r="X806" s="7">
        <v>44464</v>
      </c>
      <c r="Y806" s="2" t="s">
        <v>2</v>
      </c>
      <c r="Z806" s="2">
        <v>0</v>
      </c>
      <c r="AA806" s="2">
        <v>105</v>
      </c>
      <c r="AB806" s="2">
        <v>102</v>
      </c>
      <c r="AC806" s="2">
        <f t="shared" si="62"/>
        <v>102</v>
      </c>
      <c r="AD806" s="2">
        <f>IF(AC806-Z806&gt;'Inputs and Outputs Part A'!$B$4,AC806-Z806-'Inputs and Outputs Part A'!$B$4,0)</f>
        <v>2</v>
      </c>
      <c r="AE806" s="2"/>
      <c r="AF806" t="s">
        <v>1106</v>
      </c>
      <c r="AG806" s="7">
        <v>44464</v>
      </c>
      <c r="AH806" s="2" t="s">
        <v>2</v>
      </c>
      <c r="AI806" s="2">
        <v>0</v>
      </c>
      <c r="AJ806" s="2">
        <v>105</v>
      </c>
      <c r="AK806" s="2">
        <v>102</v>
      </c>
      <c r="AL806" s="2">
        <f t="shared" si="63"/>
        <v>102</v>
      </c>
      <c r="AM806" s="2">
        <f>IF(AL806-AI806&gt;'Inputs and Outputs Part A'!$B$4,AL806-AI806-'Inputs and Outputs Part A'!$B$4,0)</f>
        <v>2</v>
      </c>
      <c r="AN806" s="8"/>
      <c r="AO806" t="s">
        <v>1106</v>
      </c>
      <c r="AP806" s="7">
        <v>44464</v>
      </c>
      <c r="AQ806" s="2" t="s">
        <v>2</v>
      </c>
      <c r="AR806" s="2">
        <v>0</v>
      </c>
      <c r="AS806" s="2">
        <v>105</v>
      </c>
      <c r="AT806" s="2">
        <v>102</v>
      </c>
      <c r="AU806" s="2">
        <f t="shared" si="64"/>
        <v>102</v>
      </c>
      <c r="AV806" s="2">
        <f>IF(AU806-AR806&gt;'Inputs and Outputs Part A'!$B$4,AU806-AR806-'Inputs and Outputs Part A'!$B$4,0)</f>
        <v>2</v>
      </c>
      <c r="AW806" s="2"/>
    </row>
    <row r="807" spans="1:49" x14ac:dyDescent="0.3">
      <c r="A807" s="6">
        <v>805</v>
      </c>
      <c r="B807" t="s">
        <v>1105</v>
      </c>
      <c r="C807" s="7">
        <v>44465</v>
      </c>
      <c r="D807" s="2" t="s">
        <v>1</v>
      </c>
      <c r="E807" s="2">
        <v>2</v>
      </c>
      <c r="F807" s="2">
        <v>105</v>
      </c>
      <c r="G807" s="2">
        <v>101</v>
      </c>
      <c r="H807">
        <f t="shared" si="60"/>
        <v>101</v>
      </c>
      <c r="I807">
        <f>IF(H807-E807&gt;'Inputs and Outputs Part A'!$B$4,H807-E807-'Inputs and Outputs Part A'!$B$4,0)</f>
        <v>0</v>
      </c>
      <c r="J807">
        <f>'Inputs and Outputs Part A'!$B$5*'Data Sheet B'!H807-'Inputs and Outputs Part A'!$B$6*'Data Sheet B'!I807</f>
        <v>4040</v>
      </c>
      <c r="L807" s="6">
        <v>805</v>
      </c>
      <c r="M807" t="s">
        <v>1105</v>
      </c>
      <c r="N807" s="7">
        <v>44465</v>
      </c>
      <c r="O807" s="2" t="s">
        <v>1</v>
      </c>
      <c r="P807" s="2">
        <v>2</v>
      </c>
      <c r="Q807" s="2">
        <v>105</v>
      </c>
      <c r="R807" s="2">
        <v>102</v>
      </c>
      <c r="S807" s="2">
        <f t="shared" si="61"/>
        <v>102</v>
      </c>
      <c r="T807" s="2">
        <f>IF(S807-P807&gt;'Inputs and Outputs Part A'!$B$4,S807-P807-'Inputs and Outputs Part A'!$B$4,0)</f>
        <v>0</v>
      </c>
      <c r="V807" s="6">
        <v>805</v>
      </c>
      <c r="W807" t="s">
        <v>1105</v>
      </c>
      <c r="X807" s="7">
        <v>44465</v>
      </c>
      <c r="Y807" s="2" t="s">
        <v>1</v>
      </c>
      <c r="Z807" s="2">
        <v>2</v>
      </c>
      <c r="AA807" s="2">
        <v>105</v>
      </c>
      <c r="AB807" s="2">
        <v>102</v>
      </c>
      <c r="AC807" s="2">
        <f t="shared" si="62"/>
        <v>102</v>
      </c>
      <c r="AD807" s="2">
        <f>IF(AC807-Z807&gt;'Inputs and Outputs Part A'!$B$4,AC807-Z807-'Inputs and Outputs Part A'!$B$4,0)</f>
        <v>0</v>
      </c>
      <c r="AE807" s="2"/>
      <c r="AF807" t="s">
        <v>1105</v>
      </c>
      <c r="AG807" s="7">
        <v>44465</v>
      </c>
      <c r="AH807" s="2" t="s">
        <v>1</v>
      </c>
      <c r="AI807" s="2">
        <v>2</v>
      </c>
      <c r="AJ807" s="2">
        <v>105</v>
      </c>
      <c r="AK807" s="2">
        <v>102</v>
      </c>
      <c r="AL807" s="2">
        <f t="shared" si="63"/>
        <v>102</v>
      </c>
      <c r="AM807" s="2">
        <f>IF(AL807-AI807&gt;'Inputs and Outputs Part A'!$B$4,AL807-AI807-'Inputs and Outputs Part A'!$B$4,0)</f>
        <v>0</v>
      </c>
      <c r="AN807" s="8"/>
      <c r="AO807" t="s">
        <v>1105</v>
      </c>
      <c r="AP807" s="7">
        <v>44465</v>
      </c>
      <c r="AQ807" s="2" t="s">
        <v>1</v>
      </c>
      <c r="AR807" s="2">
        <v>2</v>
      </c>
      <c r="AS807" s="2">
        <v>105</v>
      </c>
      <c r="AT807" s="2">
        <v>102</v>
      </c>
      <c r="AU807" s="2">
        <f t="shared" si="64"/>
        <v>102</v>
      </c>
      <c r="AV807" s="2">
        <f>IF(AU807-AR807&gt;'Inputs and Outputs Part A'!$B$4,AU807-AR807-'Inputs and Outputs Part A'!$B$4,0)</f>
        <v>0</v>
      </c>
      <c r="AW807" s="2"/>
    </row>
    <row r="808" spans="1:49" x14ac:dyDescent="0.3">
      <c r="A808" s="6">
        <v>806</v>
      </c>
      <c r="B808" t="s">
        <v>1105</v>
      </c>
      <c r="C808" s="7">
        <v>44465</v>
      </c>
      <c r="D808" s="2" t="s">
        <v>3</v>
      </c>
      <c r="E808" s="2">
        <v>3</v>
      </c>
      <c r="F808" s="2">
        <v>100</v>
      </c>
      <c r="G808" s="2">
        <v>101</v>
      </c>
      <c r="H808">
        <f t="shared" si="60"/>
        <v>100</v>
      </c>
      <c r="I808">
        <f>IF(H808-E808&gt;'Inputs and Outputs Part A'!$B$4,H808-E808-'Inputs and Outputs Part A'!$B$4,0)</f>
        <v>0</v>
      </c>
      <c r="J808">
        <f>'Inputs and Outputs Part A'!$B$5*'Data Sheet B'!H808-'Inputs and Outputs Part A'!$B$6*'Data Sheet B'!I808</f>
        <v>4000</v>
      </c>
      <c r="L808" s="6">
        <v>806</v>
      </c>
      <c r="M808" t="s">
        <v>1105</v>
      </c>
      <c r="N808" s="7">
        <v>44465</v>
      </c>
      <c r="O808" s="2" t="s">
        <v>3</v>
      </c>
      <c r="P808" s="2">
        <v>3</v>
      </c>
      <c r="Q808" s="2">
        <v>100</v>
      </c>
      <c r="R808" s="2">
        <v>102</v>
      </c>
      <c r="S808" s="2">
        <f t="shared" si="61"/>
        <v>100</v>
      </c>
      <c r="T808" s="2">
        <f>IF(S808-P808&gt;'Inputs and Outputs Part A'!$B$4,S808-P808-'Inputs and Outputs Part A'!$B$4,0)</f>
        <v>0</v>
      </c>
      <c r="V808" s="6">
        <v>806</v>
      </c>
      <c r="W808" t="s">
        <v>1105</v>
      </c>
      <c r="X808" s="7">
        <v>44465</v>
      </c>
      <c r="Y808" s="2" t="s">
        <v>3</v>
      </c>
      <c r="Z808" s="2">
        <v>3</v>
      </c>
      <c r="AA808" s="2">
        <v>100</v>
      </c>
      <c r="AB808" s="2">
        <v>102</v>
      </c>
      <c r="AC808" s="2">
        <f t="shared" si="62"/>
        <v>100</v>
      </c>
      <c r="AD808" s="2">
        <f>IF(AC808-Z808&gt;'Inputs and Outputs Part A'!$B$4,AC808-Z808-'Inputs and Outputs Part A'!$B$4,0)</f>
        <v>0</v>
      </c>
      <c r="AE808" s="2"/>
      <c r="AF808" t="s">
        <v>1105</v>
      </c>
      <c r="AG808" s="7">
        <v>44465</v>
      </c>
      <c r="AH808" s="2" t="s">
        <v>3</v>
      </c>
      <c r="AI808" s="2">
        <v>3</v>
      </c>
      <c r="AJ808" s="2">
        <v>100</v>
      </c>
      <c r="AK808" s="2">
        <v>102</v>
      </c>
      <c r="AL808" s="2">
        <f t="shared" si="63"/>
        <v>100</v>
      </c>
      <c r="AM808" s="2">
        <f>IF(AL808-AI808&gt;'Inputs and Outputs Part A'!$B$4,AL808-AI808-'Inputs and Outputs Part A'!$B$4,0)</f>
        <v>0</v>
      </c>
      <c r="AN808" s="8"/>
      <c r="AO808" t="s">
        <v>1105</v>
      </c>
      <c r="AP808" s="7">
        <v>44465</v>
      </c>
      <c r="AQ808" s="2" t="s">
        <v>3</v>
      </c>
      <c r="AR808" s="2">
        <v>3</v>
      </c>
      <c r="AS808" s="2">
        <v>100</v>
      </c>
      <c r="AT808" s="2">
        <v>102</v>
      </c>
      <c r="AU808" s="2">
        <f t="shared" si="64"/>
        <v>100</v>
      </c>
      <c r="AV808" s="2">
        <f>IF(AU808-AR808&gt;'Inputs and Outputs Part A'!$B$4,AU808-AR808-'Inputs and Outputs Part A'!$B$4,0)</f>
        <v>0</v>
      </c>
      <c r="AW808" s="2"/>
    </row>
    <row r="809" spans="1:49" x14ac:dyDescent="0.3">
      <c r="A809" s="6">
        <v>807</v>
      </c>
      <c r="B809" t="s">
        <v>1105</v>
      </c>
      <c r="C809" s="7">
        <v>44465</v>
      </c>
      <c r="D809" s="2" t="s">
        <v>2</v>
      </c>
      <c r="E809" s="2">
        <v>0</v>
      </c>
      <c r="F809" s="2">
        <v>104</v>
      </c>
      <c r="G809" s="2">
        <v>101</v>
      </c>
      <c r="H809">
        <f t="shared" si="60"/>
        <v>101</v>
      </c>
      <c r="I809">
        <f>IF(H809-E809&gt;'Inputs and Outputs Part A'!$B$4,H809-E809-'Inputs and Outputs Part A'!$B$4,0)</f>
        <v>1</v>
      </c>
      <c r="J809">
        <f>'Inputs and Outputs Part A'!$B$5*'Data Sheet B'!H809-'Inputs and Outputs Part A'!$B$6*'Data Sheet B'!I809</f>
        <v>3940</v>
      </c>
      <c r="L809" s="6">
        <v>807</v>
      </c>
      <c r="M809" t="s">
        <v>1105</v>
      </c>
      <c r="N809" s="7">
        <v>44465</v>
      </c>
      <c r="O809" s="2" t="s">
        <v>2</v>
      </c>
      <c r="P809" s="2">
        <v>0</v>
      </c>
      <c r="Q809" s="2">
        <v>104</v>
      </c>
      <c r="R809" s="2">
        <v>102</v>
      </c>
      <c r="S809" s="2">
        <f t="shared" si="61"/>
        <v>102</v>
      </c>
      <c r="T809" s="2">
        <f>IF(S809-P809&gt;'Inputs and Outputs Part A'!$B$4,S809-P809-'Inputs and Outputs Part A'!$B$4,0)</f>
        <v>2</v>
      </c>
      <c r="V809" s="6">
        <v>807</v>
      </c>
      <c r="W809" t="s">
        <v>1105</v>
      </c>
      <c r="X809" s="7">
        <v>44465</v>
      </c>
      <c r="Y809" s="2" t="s">
        <v>2</v>
      </c>
      <c r="Z809" s="2">
        <v>0</v>
      </c>
      <c r="AA809" s="2">
        <v>104</v>
      </c>
      <c r="AB809" s="2">
        <v>102</v>
      </c>
      <c r="AC809" s="2">
        <f t="shared" si="62"/>
        <v>102</v>
      </c>
      <c r="AD809" s="2">
        <f>IF(AC809-Z809&gt;'Inputs and Outputs Part A'!$B$4,AC809-Z809-'Inputs and Outputs Part A'!$B$4,0)</f>
        <v>2</v>
      </c>
      <c r="AE809" s="2"/>
      <c r="AF809" t="s">
        <v>1105</v>
      </c>
      <c r="AG809" s="7">
        <v>44465</v>
      </c>
      <c r="AH809" s="2" t="s">
        <v>2</v>
      </c>
      <c r="AI809" s="2">
        <v>0</v>
      </c>
      <c r="AJ809" s="2">
        <v>104</v>
      </c>
      <c r="AK809" s="2">
        <v>102</v>
      </c>
      <c r="AL809" s="2">
        <f t="shared" si="63"/>
        <v>102</v>
      </c>
      <c r="AM809" s="2">
        <f>IF(AL809-AI809&gt;'Inputs and Outputs Part A'!$B$4,AL809-AI809-'Inputs and Outputs Part A'!$B$4,0)</f>
        <v>2</v>
      </c>
      <c r="AN809" s="8"/>
      <c r="AO809" t="s">
        <v>1105</v>
      </c>
      <c r="AP809" s="7">
        <v>44465</v>
      </c>
      <c r="AQ809" s="2" t="s">
        <v>2</v>
      </c>
      <c r="AR809" s="2">
        <v>0</v>
      </c>
      <c r="AS809" s="2">
        <v>104</v>
      </c>
      <c r="AT809" s="2">
        <v>102</v>
      </c>
      <c r="AU809" s="2">
        <f t="shared" si="64"/>
        <v>102</v>
      </c>
      <c r="AV809" s="2">
        <f>IF(AU809-AR809&gt;'Inputs and Outputs Part A'!$B$4,AU809-AR809-'Inputs and Outputs Part A'!$B$4,0)</f>
        <v>2</v>
      </c>
      <c r="AW809" s="2"/>
    </row>
    <row r="810" spans="1:49" x14ac:dyDescent="0.3">
      <c r="A810" s="6">
        <v>808</v>
      </c>
      <c r="B810" t="s">
        <v>1104</v>
      </c>
      <c r="C810" s="7">
        <v>44466</v>
      </c>
      <c r="D810" s="2" t="s">
        <v>1</v>
      </c>
      <c r="E810" s="2">
        <v>0</v>
      </c>
      <c r="F810" s="2">
        <v>107</v>
      </c>
      <c r="G810" s="2">
        <v>101</v>
      </c>
      <c r="H810">
        <f t="shared" si="60"/>
        <v>101</v>
      </c>
      <c r="I810">
        <f>IF(H810-E810&gt;'Inputs and Outputs Part A'!$B$4,H810-E810-'Inputs and Outputs Part A'!$B$4,0)</f>
        <v>1</v>
      </c>
      <c r="J810">
        <f>'Inputs and Outputs Part A'!$B$5*'Data Sheet B'!H810-'Inputs and Outputs Part A'!$B$6*'Data Sheet B'!I810</f>
        <v>3940</v>
      </c>
      <c r="L810" s="6">
        <v>808</v>
      </c>
      <c r="M810" t="s">
        <v>1104</v>
      </c>
      <c r="N810" s="7">
        <v>44466</v>
      </c>
      <c r="O810" s="2" t="s">
        <v>1</v>
      </c>
      <c r="P810" s="2">
        <v>0</v>
      </c>
      <c r="Q810" s="2">
        <v>107</v>
      </c>
      <c r="R810" s="2">
        <v>102</v>
      </c>
      <c r="S810" s="2">
        <f t="shared" si="61"/>
        <v>102</v>
      </c>
      <c r="T810" s="2">
        <f>IF(S810-P810&gt;'Inputs and Outputs Part A'!$B$4,S810-P810-'Inputs and Outputs Part A'!$B$4,0)</f>
        <v>2</v>
      </c>
      <c r="V810" s="6">
        <v>808</v>
      </c>
      <c r="W810" t="s">
        <v>1104</v>
      </c>
      <c r="X810" s="7">
        <v>44466</v>
      </c>
      <c r="Y810" s="2" t="s">
        <v>1</v>
      </c>
      <c r="Z810" s="2">
        <v>0</v>
      </c>
      <c r="AA810" s="2">
        <v>107</v>
      </c>
      <c r="AB810" s="2">
        <v>102</v>
      </c>
      <c r="AC810" s="2">
        <f t="shared" si="62"/>
        <v>102</v>
      </c>
      <c r="AD810" s="2">
        <f>IF(AC810-Z810&gt;'Inputs and Outputs Part A'!$B$4,AC810-Z810-'Inputs and Outputs Part A'!$B$4,0)</f>
        <v>2</v>
      </c>
      <c r="AE810" s="2"/>
      <c r="AF810" t="s">
        <v>1104</v>
      </c>
      <c r="AG810" s="7">
        <v>44466</v>
      </c>
      <c r="AH810" s="2" t="s">
        <v>1</v>
      </c>
      <c r="AI810" s="2">
        <v>0</v>
      </c>
      <c r="AJ810" s="2">
        <v>107</v>
      </c>
      <c r="AK810" s="2">
        <v>102</v>
      </c>
      <c r="AL810" s="2">
        <f t="shared" si="63"/>
        <v>102</v>
      </c>
      <c r="AM810" s="2">
        <f>IF(AL810-AI810&gt;'Inputs and Outputs Part A'!$B$4,AL810-AI810-'Inputs and Outputs Part A'!$B$4,0)</f>
        <v>2</v>
      </c>
      <c r="AN810" s="8"/>
      <c r="AO810" t="s">
        <v>1104</v>
      </c>
      <c r="AP810" s="7">
        <v>44466</v>
      </c>
      <c r="AQ810" s="2" t="s">
        <v>1</v>
      </c>
      <c r="AR810" s="2">
        <v>0</v>
      </c>
      <c r="AS810" s="2">
        <v>107</v>
      </c>
      <c r="AT810" s="2">
        <v>102</v>
      </c>
      <c r="AU810" s="2">
        <f t="shared" si="64"/>
        <v>102</v>
      </c>
      <c r="AV810" s="2">
        <f>IF(AU810-AR810&gt;'Inputs and Outputs Part A'!$B$4,AU810-AR810-'Inputs and Outputs Part A'!$B$4,0)</f>
        <v>2</v>
      </c>
      <c r="AW810" s="2"/>
    </row>
    <row r="811" spans="1:49" x14ac:dyDescent="0.3">
      <c r="A811" s="6">
        <v>809</v>
      </c>
      <c r="B811" t="s">
        <v>1104</v>
      </c>
      <c r="C811" s="7">
        <v>44466</v>
      </c>
      <c r="D811" s="2" t="s">
        <v>3</v>
      </c>
      <c r="E811" s="2">
        <v>1</v>
      </c>
      <c r="F811" s="2">
        <v>104</v>
      </c>
      <c r="G811" s="2">
        <v>101</v>
      </c>
      <c r="H811">
        <f t="shared" si="60"/>
        <v>101</v>
      </c>
      <c r="I811">
        <f>IF(H811-E811&gt;'Inputs and Outputs Part A'!$B$4,H811-E811-'Inputs and Outputs Part A'!$B$4,0)</f>
        <v>0</v>
      </c>
      <c r="J811">
        <f>'Inputs and Outputs Part A'!$B$5*'Data Sheet B'!H811-'Inputs and Outputs Part A'!$B$6*'Data Sheet B'!I811</f>
        <v>4040</v>
      </c>
      <c r="L811" s="6">
        <v>809</v>
      </c>
      <c r="M811" t="s">
        <v>1104</v>
      </c>
      <c r="N811" s="7">
        <v>44466</v>
      </c>
      <c r="O811" s="2" t="s">
        <v>3</v>
      </c>
      <c r="P811" s="2">
        <v>1</v>
      </c>
      <c r="Q811" s="2">
        <v>104</v>
      </c>
      <c r="R811" s="2">
        <v>102</v>
      </c>
      <c r="S811" s="2">
        <f t="shared" si="61"/>
        <v>102</v>
      </c>
      <c r="T811" s="2">
        <f>IF(S811-P811&gt;'Inputs and Outputs Part A'!$B$4,S811-P811-'Inputs and Outputs Part A'!$B$4,0)</f>
        <v>1</v>
      </c>
      <c r="V811" s="6">
        <v>809</v>
      </c>
      <c r="W811" t="s">
        <v>1104</v>
      </c>
      <c r="X811" s="7">
        <v>44466</v>
      </c>
      <c r="Y811" s="2" t="s">
        <v>3</v>
      </c>
      <c r="Z811" s="2">
        <v>1</v>
      </c>
      <c r="AA811" s="2">
        <v>104</v>
      </c>
      <c r="AB811" s="2">
        <v>102</v>
      </c>
      <c r="AC811" s="2">
        <f t="shared" si="62"/>
        <v>102</v>
      </c>
      <c r="AD811" s="2">
        <f>IF(AC811-Z811&gt;'Inputs and Outputs Part A'!$B$4,AC811-Z811-'Inputs and Outputs Part A'!$B$4,0)</f>
        <v>1</v>
      </c>
      <c r="AE811" s="2"/>
      <c r="AF811" t="s">
        <v>1104</v>
      </c>
      <c r="AG811" s="7">
        <v>44466</v>
      </c>
      <c r="AH811" s="2" t="s">
        <v>3</v>
      </c>
      <c r="AI811" s="2">
        <v>1</v>
      </c>
      <c r="AJ811" s="2">
        <v>104</v>
      </c>
      <c r="AK811" s="2">
        <v>102</v>
      </c>
      <c r="AL811" s="2">
        <f t="shared" si="63"/>
        <v>102</v>
      </c>
      <c r="AM811" s="2">
        <f>IF(AL811-AI811&gt;'Inputs and Outputs Part A'!$B$4,AL811-AI811-'Inputs and Outputs Part A'!$B$4,0)</f>
        <v>1</v>
      </c>
      <c r="AN811" s="8"/>
      <c r="AO811" t="s">
        <v>1104</v>
      </c>
      <c r="AP811" s="7">
        <v>44466</v>
      </c>
      <c r="AQ811" s="2" t="s">
        <v>3</v>
      </c>
      <c r="AR811" s="2">
        <v>1</v>
      </c>
      <c r="AS811" s="2">
        <v>104</v>
      </c>
      <c r="AT811" s="2">
        <v>102</v>
      </c>
      <c r="AU811" s="2">
        <f t="shared" si="64"/>
        <v>102</v>
      </c>
      <c r="AV811" s="2">
        <f>IF(AU811-AR811&gt;'Inputs and Outputs Part A'!$B$4,AU811-AR811-'Inputs and Outputs Part A'!$B$4,0)</f>
        <v>1</v>
      </c>
      <c r="AW811" s="2"/>
    </row>
    <row r="812" spans="1:49" x14ac:dyDescent="0.3">
      <c r="A812" s="6">
        <v>810</v>
      </c>
      <c r="B812" t="s">
        <v>1104</v>
      </c>
      <c r="C812" s="7">
        <v>44466</v>
      </c>
      <c r="D812" s="2" t="s">
        <v>2</v>
      </c>
      <c r="E812" s="2">
        <v>2</v>
      </c>
      <c r="F812" s="2">
        <v>103</v>
      </c>
      <c r="G812" s="2">
        <v>101</v>
      </c>
      <c r="H812">
        <f t="shared" si="60"/>
        <v>101</v>
      </c>
      <c r="I812">
        <f>IF(H812-E812&gt;'Inputs and Outputs Part A'!$B$4,H812-E812-'Inputs and Outputs Part A'!$B$4,0)</f>
        <v>0</v>
      </c>
      <c r="J812">
        <f>'Inputs and Outputs Part A'!$B$5*'Data Sheet B'!H812-'Inputs and Outputs Part A'!$B$6*'Data Sheet B'!I812</f>
        <v>4040</v>
      </c>
      <c r="L812" s="6">
        <v>810</v>
      </c>
      <c r="M812" t="s">
        <v>1104</v>
      </c>
      <c r="N812" s="7">
        <v>44466</v>
      </c>
      <c r="O812" s="2" t="s">
        <v>2</v>
      </c>
      <c r="P812" s="2">
        <v>2</v>
      </c>
      <c r="Q812" s="2">
        <v>103</v>
      </c>
      <c r="R812" s="2">
        <v>102</v>
      </c>
      <c r="S812" s="2">
        <f t="shared" si="61"/>
        <v>102</v>
      </c>
      <c r="T812" s="2">
        <f>IF(S812-P812&gt;'Inputs and Outputs Part A'!$B$4,S812-P812-'Inputs and Outputs Part A'!$B$4,0)</f>
        <v>0</v>
      </c>
      <c r="V812" s="6">
        <v>810</v>
      </c>
      <c r="W812" t="s">
        <v>1104</v>
      </c>
      <c r="X812" s="7">
        <v>44466</v>
      </c>
      <c r="Y812" s="2" t="s">
        <v>2</v>
      </c>
      <c r="Z812" s="2">
        <v>2</v>
      </c>
      <c r="AA812" s="2">
        <v>103</v>
      </c>
      <c r="AB812" s="2">
        <v>102</v>
      </c>
      <c r="AC812" s="2">
        <f t="shared" si="62"/>
        <v>102</v>
      </c>
      <c r="AD812" s="2">
        <f>IF(AC812-Z812&gt;'Inputs and Outputs Part A'!$B$4,AC812-Z812-'Inputs and Outputs Part A'!$B$4,0)</f>
        <v>0</v>
      </c>
      <c r="AE812" s="2"/>
      <c r="AF812" t="s">
        <v>1104</v>
      </c>
      <c r="AG812" s="7">
        <v>44466</v>
      </c>
      <c r="AH812" s="2" t="s">
        <v>2</v>
      </c>
      <c r="AI812" s="2">
        <v>2</v>
      </c>
      <c r="AJ812" s="2">
        <v>103</v>
      </c>
      <c r="AK812" s="2">
        <v>102</v>
      </c>
      <c r="AL812" s="2">
        <f t="shared" si="63"/>
        <v>102</v>
      </c>
      <c r="AM812" s="2">
        <f>IF(AL812-AI812&gt;'Inputs and Outputs Part A'!$B$4,AL812-AI812-'Inputs and Outputs Part A'!$B$4,0)</f>
        <v>0</v>
      </c>
      <c r="AN812" s="8"/>
      <c r="AO812" t="s">
        <v>1104</v>
      </c>
      <c r="AP812" s="7">
        <v>44466</v>
      </c>
      <c r="AQ812" s="2" t="s">
        <v>2</v>
      </c>
      <c r="AR812" s="2">
        <v>2</v>
      </c>
      <c r="AS812" s="2">
        <v>103</v>
      </c>
      <c r="AT812" s="2">
        <v>102</v>
      </c>
      <c r="AU812" s="2">
        <f t="shared" si="64"/>
        <v>102</v>
      </c>
      <c r="AV812" s="2">
        <f>IF(AU812-AR812&gt;'Inputs and Outputs Part A'!$B$4,AU812-AR812-'Inputs and Outputs Part A'!$B$4,0)</f>
        <v>0</v>
      </c>
      <c r="AW812" s="2"/>
    </row>
    <row r="813" spans="1:49" x14ac:dyDescent="0.3">
      <c r="A813" s="6">
        <v>811</v>
      </c>
      <c r="B813" t="s">
        <v>1103</v>
      </c>
      <c r="C813" s="7">
        <v>44467</v>
      </c>
      <c r="D813" s="2" t="s">
        <v>1</v>
      </c>
      <c r="E813" s="2">
        <v>2</v>
      </c>
      <c r="F813" s="2">
        <v>97</v>
      </c>
      <c r="G813" s="2">
        <v>101</v>
      </c>
      <c r="H813">
        <f t="shared" si="60"/>
        <v>97</v>
      </c>
      <c r="I813">
        <f>IF(H813-E813&gt;'Inputs and Outputs Part A'!$B$4,H813-E813-'Inputs and Outputs Part A'!$B$4,0)</f>
        <v>0</v>
      </c>
      <c r="J813">
        <f>'Inputs and Outputs Part A'!$B$5*'Data Sheet B'!H813-'Inputs and Outputs Part A'!$B$6*'Data Sheet B'!I813</f>
        <v>3880</v>
      </c>
      <c r="L813" s="6">
        <v>811</v>
      </c>
      <c r="M813" t="s">
        <v>1103</v>
      </c>
      <c r="N813" s="7">
        <v>44467</v>
      </c>
      <c r="O813" s="2" t="s">
        <v>1</v>
      </c>
      <c r="P813" s="2">
        <v>2</v>
      </c>
      <c r="Q813" s="2">
        <v>97</v>
      </c>
      <c r="R813" s="2">
        <v>102</v>
      </c>
      <c r="S813" s="2">
        <f t="shared" si="61"/>
        <v>97</v>
      </c>
      <c r="T813" s="2">
        <f>IF(S813-P813&gt;'Inputs and Outputs Part A'!$B$4,S813-P813-'Inputs and Outputs Part A'!$B$4,0)</f>
        <v>0</v>
      </c>
      <c r="V813" s="6">
        <v>811</v>
      </c>
      <c r="W813" t="s">
        <v>1103</v>
      </c>
      <c r="X813" s="7">
        <v>44467</v>
      </c>
      <c r="Y813" s="2" t="s">
        <v>1</v>
      </c>
      <c r="Z813" s="2">
        <v>2</v>
      </c>
      <c r="AA813" s="2">
        <v>97</v>
      </c>
      <c r="AB813" s="2">
        <v>102</v>
      </c>
      <c r="AC813" s="2">
        <f t="shared" si="62"/>
        <v>97</v>
      </c>
      <c r="AD813" s="2">
        <f>IF(AC813-Z813&gt;'Inputs and Outputs Part A'!$B$4,AC813-Z813-'Inputs and Outputs Part A'!$B$4,0)</f>
        <v>0</v>
      </c>
      <c r="AE813" s="2"/>
      <c r="AF813" t="s">
        <v>1103</v>
      </c>
      <c r="AG813" s="7">
        <v>44467</v>
      </c>
      <c r="AH813" s="2" t="s">
        <v>1</v>
      </c>
      <c r="AI813" s="2">
        <v>2</v>
      </c>
      <c r="AJ813" s="2">
        <v>97</v>
      </c>
      <c r="AK813" s="2">
        <v>102</v>
      </c>
      <c r="AL813" s="2">
        <f t="shared" si="63"/>
        <v>97</v>
      </c>
      <c r="AM813" s="2">
        <f>IF(AL813-AI813&gt;'Inputs and Outputs Part A'!$B$4,AL813-AI813-'Inputs and Outputs Part A'!$B$4,0)</f>
        <v>0</v>
      </c>
      <c r="AN813" s="8"/>
      <c r="AO813" t="s">
        <v>1103</v>
      </c>
      <c r="AP813" s="7">
        <v>44467</v>
      </c>
      <c r="AQ813" s="2" t="s">
        <v>1</v>
      </c>
      <c r="AR813" s="2">
        <v>2</v>
      </c>
      <c r="AS813" s="2">
        <v>97</v>
      </c>
      <c r="AT813" s="2">
        <v>102</v>
      </c>
      <c r="AU813" s="2">
        <f t="shared" si="64"/>
        <v>97</v>
      </c>
      <c r="AV813" s="2">
        <f>IF(AU813-AR813&gt;'Inputs and Outputs Part A'!$B$4,AU813-AR813-'Inputs and Outputs Part A'!$B$4,0)</f>
        <v>0</v>
      </c>
      <c r="AW813" s="2"/>
    </row>
    <row r="814" spans="1:49" x14ac:dyDescent="0.3">
      <c r="A814" s="6">
        <v>812</v>
      </c>
      <c r="B814" t="s">
        <v>1103</v>
      </c>
      <c r="C814" s="7">
        <v>44467</v>
      </c>
      <c r="D814" s="2" t="s">
        <v>3</v>
      </c>
      <c r="E814" s="2">
        <v>4</v>
      </c>
      <c r="F814" s="2">
        <v>107</v>
      </c>
      <c r="G814" s="2">
        <v>101</v>
      </c>
      <c r="H814">
        <f t="shared" si="60"/>
        <v>101</v>
      </c>
      <c r="I814">
        <f>IF(H814-E814&gt;'Inputs and Outputs Part A'!$B$4,H814-E814-'Inputs and Outputs Part A'!$B$4,0)</f>
        <v>0</v>
      </c>
      <c r="J814">
        <f>'Inputs and Outputs Part A'!$B$5*'Data Sheet B'!H814-'Inputs and Outputs Part A'!$B$6*'Data Sheet B'!I814</f>
        <v>4040</v>
      </c>
      <c r="L814" s="6">
        <v>812</v>
      </c>
      <c r="M814" t="s">
        <v>1103</v>
      </c>
      <c r="N814" s="7">
        <v>44467</v>
      </c>
      <c r="O814" s="2" t="s">
        <v>3</v>
      </c>
      <c r="P814" s="2">
        <v>4</v>
      </c>
      <c r="Q814" s="2">
        <v>107</v>
      </c>
      <c r="R814" s="2">
        <v>102</v>
      </c>
      <c r="S814" s="2">
        <f t="shared" si="61"/>
        <v>102</v>
      </c>
      <c r="T814" s="2">
        <f>IF(S814-P814&gt;'Inputs and Outputs Part A'!$B$4,S814-P814-'Inputs and Outputs Part A'!$B$4,0)</f>
        <v>0</v>
      </c>
      <c r="V814" s="6">
        <v>812</v>
      </c>
      <c r="W814" t="s">
        <v>1103</v>
      </c>
      <c r="X814" s="7">
        <v>44467</v>
      </c>
      <c r="Y814" s="2" t="s">
        <v>3</v>
      </c>
      <c r="Z814" s="2">
        <v>4</v>
      </c>
      <c r="AA814" s="2">
        <v>107</v>
      </c>
      <c r="AB814" s="2">
        <v>102</v>
      </c>
      <c r="AC814" s="2">
        <f t="shared" si="62"/>
        <v>102</v>
      </c>
      <c r="AD814" s="2">
        <f>IF(AC814-Z814&gt;'Inputs and Outputs Part A'!$B$4,AC814-Z814-'Inputs and Outputs Part A'!$B$4,0)</f>
        <v>0</v>
      </c>
      <c r="AE814" s="2"/>
      <c r="AF814" t="s">
        <v>1103</v>
      </c>
      <c r="AG814" s="7">
        <v>44467</v>
      </c>
      <c r="AH814" s="2" t="s">
        <v>3</v>
      </c>
      <c r="AI814" s="2">
        <v>4</v>
      </c>
      <c r="AJ814" s="2">
        <v>107</v>
      </c>
      <c r="AK814" s="2">
        <v>102</v>
      </c>
      <c r="AL814" s="2">
        <f t="shared" si="63"/>
        <v>102</v>
      </c>
      <c r="AM814" s="2">
        <f>IF(AL814-AI814&gt;'Inputs and Outputs Part A'!$B$4,AL814-AI814-'Inputs and Outputs Part A'!$B$4,0)</f>
        <v>0</v>
      </c>
      <c r="AN814" s="8"/>
      <c r="AO814" t="s">
        <v>1103</v>
      </c>
      <c r="AP814" s="7">
        <v>44467</v>
      </c>
      <c r="AQ814" s="2" t="s">
        <v>3</v>
      </c>
      <c r="AR814" s="2">
        <v>4</v>
      </c>
      <c r="AS814" s="2">
        <v>107</v>
      </c>
      <c r="AT814" s="2">
        <v>102</v>
      </c>
      <c r="AU814" s="2">
        <f t="shared" si="64"/>
        <v>102</v>
      </c>
      <c r="AV814" s="2">
        <f>IF(AU814-AR814&gt;'Inputs and Outputs Part A'!$B$4,AU814-AR814-'Inputs and Outputs Part A'!$B$4,0)</f>
        <v>0</v>
      </c>
      <c r="AW814" s="2"/>
    </row>
    <row r="815" spans="1:49" x14ac:dyDescent="0.3">
      <c r="A815" s="6">
        <v>813</v>
      </c>
      <c r="B815" t="s">
        <v>1103</v>
      </c>
      <c r="C815" s="7">
        <v>44467</v>
      </c>
      <c r="D815" s="2" t="s">
        <v>2</v>
      </c>
      <c r="E815" s="2">
        <v>1</v>
      </c>
      <c r="F815" s="2">
        <v>97</v>
      </c>
      <c r="G815" s="2">
        <v>101</v>
      </c>
      <c r="H815">
        <f t="shared" si="60"/>
        <v>97</v>
      </c>
      <c r="I815">
        <f>IF(H815-E815&gt;'Inputs and Outputs Part A'!$B$4,H815-E815-'Inputs and Outputs Part A'!$B$4,0)</f>
        <v>0</v>
      </c>
      <c r="J815">
        <f>'Inputs and Outputs Part A'!$B$5*'Data Sheet B'!H815-'Inputs and Outputs Part A'!$B$6*'Data Sheet B'!I815</f>
        <v>3880</v>
      </c>
      <c r="L815" s="6">
        <v>813</v>
      </c>
      <c r="M815" t="s">
        <v>1103</v>
      </c>
      <c r="N815" s="7">
        <v>44467</v>
      </c>
      <c r="O815" s="2" t="s">
        <v>2</v>
      </c>
      <c r="P815" s="2">
        <v>1</v>
      </c>
      <c r="Q815" s="2">
        <v>97</v>
      </c>
      <c r="R815" s="2">
        <v>102</v>
      </c>
      <c r="S815" s="2">
        <f t="shared" si="61"/>
        <v>97</v>
      </c>
      <c r="T815" s="2">
        <f>IF(S815-P815&gt;'Inputs and Outputs Part A'!$B$4,S815-P815-'Inputs and Outputs Part A'!$B$4,0)</f>
        <v>0</v>
      </c>
      <c r="V815" s="6">
        <v>813</v>
      </c>
      <c r="W815" t="s">
        <v>1103</v>
      </c>
      <c r="X815" s="7">
        <v>44467</v>
      </c>
      <c r="Y815" s="2" t="s">
        <v>2</v>
      </c>
      <c r="Z815" s="2">
        <v>1</v>
      </c>
      <c r="AA815" s="2">
        <v>97</v>
      </c>
      <c r="AB815" s="2">
        <v>102</v>
      </c>
      <c r="AC815" s="2">
        <f t="shared" si="62"/>
        <v>97</v>
      </c>
      <c r="AD815" s="2">
        <f>IF(AC815-Z815&gt;'Inputs and Outputs Part A'!$B$4,AC815-Z815-'Inputs and Outputs Part A'!$B$4,0)</f>
        <v>0</v>
      </c>
      <c r="AE815" s="2"/>
      <c r="AF815" t="s">
        <v>1103</v>
      </c>
      <c r="AG815" s="7">
        <v>44467</v>
      </c>
      <c r="AH815" s="2" t="s">
        <v>2</v>
      </c>
      <c r="AI815" s="2">
        <v>1</v>
      </c>
      <c r="AJ815" s="2">
        <v>97</v>
      </c>
      <c r="AK815" s="2">
        <v>102</v>
      </c>
      <c r="AL815" s="2">
        <f t="shared" si="63"/>
        <v>97</v>
      </c>
      <c r="AM815" s="2">
        <f>IF(AL815-AI815&gt;'Inputs and Outputs Part A'!$B$4,AL815-AI815-'Inputs and Outputs Part A'!$B$4,0)</f>
        <v>0</v>
      </c>
      <c r="AN815" s="8"/>
      <c r="AO815" t="s">
        <v>1103</v>
      </c>
      <c r="AP815" s="7">
        <v>44467</v>
      </c>
      <c r="AQ815" s="2" t="s">
        <v>2</v>
      </c>
      <c r="AR815" s="2">
        <v>1</v>
      </c>
      <c r="AS815" s="2">
        <v>97</v>
      </c>
      <c r="AT815" s="2">
        <v>102</v>
      </c>
      <c r="AU815" s="2">
        <f t="shared" si="64"/>
        <v>97</v>
      </c>
      <c r="AV815" s="2">
        <f>IF(AU815-AR815&gt;'Inputs and Outputs Part A'!$B$4,AU815-AR815-'Inputs and Outputs Part A'!$B$4,0)</f>
        <v>0</v>
      </c>
      <c r="AW815" s="2"/>
    </row>
    <row r="816" spans="1:49" x14ac:dyDescent="0.3">
      <c r="A816" s="6">
        <v>814</v>
      </c>
      <c r="B816" t="s">
        <v>1102</v>
      </c>
      <c r="C816" s="7">
        <v>44468</v>
      </c>
      <c r="D816" s="2" t="s">
        <v>1</v>
      </c>
      <c r="E816" s="2">
        <v>5</v>
      </c>
      <c r="F816" s="2">
        <v>101</v>
      </c>
      <c r="G816" s="2">
        <v>101</v>
      </c>
      <c r="H816">
        <f t="shared" si="60"/>
        <v>101</v>
      </c>
      <c r="I816">
        <f>IF(H816-E816&gt;'Inputs and Outputs Part A'!$B$4,H816-E816-'Inputs and Outputs Part A'!$B$4,0)</f>
        <v>0</v>
      </c>
      <c r="J816">
        <f>'Inputs and Outputs Part A'!$B$5*'Data Sheet B'!H816-'Inputs and Outputs Part A'!$B$6*'Data Sheet B'!I816</f>
        <v>4040</v>
      </c>
      <c r="L816" s="6">
        <v>814</v>
      </c>
      <c r="M816" t="s">
        <v>1102</v>
      </c>
      <c r="N816" s="7">
        <v>44468</v>
      </c>
      <c r="O816" s="2" t="s">
        <v>1</v>
      </c>
      <c r="P816" s="2">
        <v>5</v>
      </c>
      <c r="Q816" s="2">
        <v>101</v>
      </c>
      <c r="R816" s="2">
        <v>102</v>
      </c>
      <c r="S816" s="2">
        <f t="shared" si="61"/>
        <v>101</v>
      </c>
      <c r="T816" s="2">
        <f>IF(S816-P816&gt;'Inputs and Outputs Part A'!$B$4,S816-P816-'Inputs and Outputs Part A'!$B$4,0)</f>
        <v>0</v>
      </c>
      <c r="V816" s="6">
        <v>814</v>
      </c>
      <c r="W816" t="s">
        <v>1102</v>
      </c>
      <c r="X816" s="7">
        <v>44468</v>
      </c>
      <c r="Y816" s="2" t="s">
        <v>1</v>
      </c>
      <c r="Z816" s="2">
        <v>5</v>
      </c>
      <c r="AA816" s="2">
        <v>101</v>
      </c>
      <c r="AB816" s="2">
        <v>102</v>
      </c>
      <c r="AC816" s="2">
        <f t="shared" si="62"/>
        <v>101</v>
      </c>
      <c r="AD816" s="2">
        <f>IF(AC816-Z816&gt;'Inputs and Outputs Part A'!$B$4,AC816-Z816-'Inputs and Outputs Part A'!$B$4,0)</f>
        <v>0</v>
      </c>
      <c r="AE816" s="2"/>
      <c r="AF816" t="s">
        <v>1102</v>
      </c>
      <c r="AG816" s="7">
        <v>44468</v>
      </c>
      <c r="AH816" s="2" t="s">
        <v>1</v>
      </c>
      <c r="AI816" s="2">
        <v>5</v>
      </c>
      <c r="AJ816" s="2">
        <v>101</v>
      </c>
      <c r="AK816" s="2">
        <v>102</v>
      </c>
      <c r="AL816" s="2">
        <f t="shared" si="63"/>
        <v>101</v>
      </c>
      <c r="AM816" s="2">
        <f>IF(AL816-AI816&gt;'Inputs and Outputs Part A'!$B$4,AL816-AI816-'Inputs and Outputs Part A'!$B$4,0)</f>
        <v>0</v>
      </c>
      <c r="AN816" s="8"/>
      <c r="AO816" t="s">
        <v>1102</v>
      </c>
      <c r="AP816" s="7">
        <v>44468</v>
      </c>
      <c r="AQ816" s="2" t="s">
        <v>1</v>
      </c>
      <c r="AR816" s="2">
        <v>5</v>
      </c>
      <c r="AS816" s="2">
        <v>101</v>
      </c>
      <c r="AT816" s="2">
        <v>102</v>
      </c>
      <c r="AU816" s="2">
        <f t="shared" si="64"/>
        <v>101</v>
      </c>
      <c r="AV816" s="2">
        <f>IF(AU816-AR816&gt;'Inputs and Outputs Part A'!$B$4,AU816-AR816-'Inputs and Outputs Part A'!$B$4,0)</f>
        <v>0</v>
      </c>
      <c r="AW816" s="2"/>
    </row>
    <row r="817" spans="1:49" x14ac:dyDescent="0.3">
      <c r="A817" s="6">
        <v>815</v>
      </c>
      <c r="B817" t="s">
        <v>1102</v>
      </c>
      <c r="C817" s="7">
        <v>44468</v>
      </c>
      <c r="D817" s="2" t="s">
        <v>3</v>
      </c>
      <c r="E817" s="2">
        <v>1</v>
      </c>
      <c r="F817" s="2">
        <v>105</v>
      </c>
      <c r="G817" s="2">
        <v>101</v>
      </c>
      <c r="H817">
        <f t="shared" si="60"/>
        <v>101</v>
      </c>
      <c r="I817">
        <f>IF(H817-E817&gt;'Inputs and Outputs Part A'!$B$4,H817-E817-'Inputs and Outputs Part A'!$B$4,0)</f>
        <v>0</v>
      </c>
      <c r="J817">
        <f>'Inputs and Outputs Part A'!$B$5*'Data Sheet B'!H817-'Inputs and Outputs Part A'!$B$6*'Data Sheet B'!I817</f>
        <v>4040</v>
      </c>
      <c r="L817" s="6">
        <v>815</v>
      </c>
      <c r="M817" t="s">
        <v>1102</v>
      </c>
      <c r="N817" s="7">
        <v>44468</v>
      </c>
      <c r="O817" s="2" t="s">
        <v>3</v>
      </c>
      <c r="P817" s="2">
        <v>1</v>
      </c>
      <c r="Q817" s="2">
        <v>105</v>
      </c>
      <c r="R817" s="2">
        <v>102</v>
      </c>
      <c r="S817" s="2">
        <f t="shared" si="61"/>
        <v>102</v>
      </c>
      <c r="T817" s="2">
        <f>IF(S817-P817&gt;'Inputs and Outputs Part A'!$B$4,S817-P817-'Inputs and Outputs Part A'!$B$4,0)</f>
        <v>1</v>
      </c>
      <c r="V817" s="6">
        <v>815</v>
      </c>
      <c r="W817" t="s">
        <v>1102</v>
      </c>
      <c r="X817" s="7">
        <v>44468</v>
      </c>
      <c r="Y817" s="2" t="s">
        <v>3</v>
      </c>
      <c r="Z817" s="2">
        <v>1</v>
      </c>
      <c r="AA817" s="2">
        <v>105</v>
      </c>
      <c r="AB817" s="2">
        <v>102</v>
      </c>
      <c r="AC817" s="2">
        <f t="shared" si="62"/>
        <v>102</v>
      </c>
      <c r="AD817" s="2">
        <f>IF(AC817-Z817&gt;'Inputs and Outputs Part A'!$B$4,AC817-Z817-'Inputs and Outputs Part A'!$B$4,0)</f>
        <v>1</v>
      </c>
      <c r="AE817" s="2"/>
      <c r="AF817" t="s">
        <v>1102</v>
      </c>
      <c r="AG817" s="7">
        <v>44468</v>
      </c>
      <c r="AH817" s="2" t="s">
        <v>3</v>
      </c>
      <c r="AI817" s="2">
        <v>1</v>
      </c>
      <c r="AJ817" s="2">
        <v>105</v>
      </c>
      <c r="AK817" s="2">
        <v>102</v>
      </c>
      <c r="AL817" s="2">
        <f t="shared" si="63"/>
        <v>102</v>
      </c>
      <c r="AM817" s="2">
        <f>IF(AL817-AI817&gt;'Inputs and Outputs Part A'!$B$4,AL817-AI817-'Inputs and Outputs Part A'!$B$4,0)</f>
        <v>1</v>
      </c>
      <c r="AN817" s="8"/>
      <c r="AO817" t="s">
        <v>1102</v>
      </c>
      <c r="AP817" s="7">
        <v>44468</v>
      </c>
      <c r="AQ817" s="2" t="s">
        <v>3</v>
      </c>
      <c r="AR817" s="2">
        <v>1</v>
      </c>
      <c r="AS817" s="2">
        <v>105</v>
      </c>
      <c r="AT817" s="2">
        <v>102</v>
      </c>
      <c r="AU817" s="2">
        <f t="shared" si="64"/>
        <v>102</v>
      </c>
      <c r="AV817" s="2">
        <f>IF(AU817-AR817&gt;'Inputs and Outputs Part A'!$B$4,AU817-AR817-'Inputs and Outputs Part A'!$B$4,0)</f>
        <v>1</v>
      </c>
      <c r="AW817" s="2"/>
    </row>
    <row r="818" spans="1:49" x14ac:dyDescent="0.3">
      <c r="A818" s="6">
        <v>816</v>
      </c>
      <c r="B818" t="s">
        <v>1102</v>
      </c>
      <c r="C818" s="7">
        <v>44468</v>
      </c>
      <c r="D818" s="2" t="s">
        <v>2</v>
      </c>
      <c r="E818" s="2">
        <v>0</v>
      </c>
      <c r="F818" s="2">
        <v>96</v>
      </c>
      <c r="G818" s="2">
        <v>101</v>
      </c>
      <c r="H818">
        <f t="shared" si="60"/>
        <v>96</v>
      </c>
      <c r="I818">
        <f>IF(H818-E818&gt;'Inputs and Outputs Part A'!$B$4,H818-E818-'Inputs and Outputs Part A'!$B$4,0)</f>
        <v>0</v>
      </c>
      <c r="J818">
        <f>'Inputs and Outputs Part A'!$B$5*'Data Sheet B'!H818-'Inputs and Outputs Part A'!$B$6*'Data Sheet B'!I818</f>
        <v>3840</v>
      </c>
      <c r="L818" s="6">
        <v>816</v>
      </c>
      <c r="M818" t="s">
        <v>1102</v>
      </c>
      <c r="N818" s="7">
        <v>44468</v>
      </c>
      <c r="O818" s="2" t="s">
        <v>2</v>
      </c>
      <c r="P818" s="2">
        <v>0</v>
      </c>
      <c r="Q818" s="2">
        <v>96</v>
      </c>
      <c r="R818" s="2">
        <v>102</v>
      </c>
      <c r="S818" s="2">
        <f t="shared" si="61"/>
        <v>96</v>
      </c>
      <c r="T818" s="2">
        <f>IF(S818-P818&gt;'Inputs and Outputs Part A'!$B$4,S818-P818-'Inputs and Outputs Part A'!$B$4,0)</f>
        <v>0</v>
      </c>
      <c r="V818" s="6">
        <v>816</v>
      </c>
      <c r="W818" t="s">
        <v>1102</v>
      </c>
      <c r="X818" s="7">
        <v>44468</v>
      </c>
      <c r="Y818" s="2" t="s">
        <v>2</v>
      </c>
      <c r="Z818" s="2">
        <v>0</v>
      </c>
      <c r="AA818" s="2">
        <v>96</v>
      </c>
      <c r="AB818" s="2">
        <v>102</v>
      </c>
      <c r="AC818" s="2">
        <f t="shared" si="62"/>
        <v>96</v>
      </c>
      <c r="AD818" s="2">
        <f>IF(AC818-Z818&gt;'Inputs and Outputs Part A'!$B$4,AC818-Z818-'Inputs and Outputs Part A'!$B$4,0)</f>
        <v>0</v>
      </c>
      <c r="AE818" s="2"/>
      <c r="AF818" t="s">
        <v>1102</v>
      </c>
      <c r="AG818" s="7">
        <v>44468</v>
      </c>
      <c r="AH818" s="2" t="s">
        <v>2</v>
      </c>
      <c r="AI818" s="2">
        <v>0</v>
      </c>
      <c r="AJ818" s="2">
        <v>96</v>
      </c>
      <c r="AK818" s="2">
        <v>102</v>
      </c>
      <c r="AL818" s="2">
        <f t="shared" si="63"/>
        <v>96</v>
      </c>
      <c r="AM818" s="2">
        <f>IF(AL818-AI818&gt;'Inputs and Outputs Part A'!$B$4,AL818-AI818-'Inputs and Outputs Part A'!$B$4,0)</f>
        <v>0</v>
      </c>
      <c r="AN818" s="8"/>
      <c r="AO818" t="s">
        <v>1102</v>
      </c>
      <c r="AP818" s="7">
        <v>44468</v>
      </c>
      <c r="AQ818" s="2" t="s">
        <v>2</v>
      </c>
      <c r="AR818" s="2">
        <v>0</v>
      </c>
      <c r="AS818" s="2">
        <v>96</v>
      </c>
      <c r="AT818" s="2">
        <v>102</v>
      </c>
      <c r="AU818" s="2">
        <f t="shared" si="64"/>
        <v>96</v>
      </c>
      <c r="AV818" s="2">
        <f>IF(AU818-AR818&gt;'Inputs and Outputs Part A'!$B$4,AU818-AR818-'Inputs and Outputs Part A'!$B$4,0)</f>
        <v>0</v>
      </c>
      <c r="AW818" s="2"/>
    </row>
    <row r="819" spans="1:49" x14ac:dyDescent="0.3">
      <c r="A819" s="6">
        <v>817</v>
      </c>
      <c r="B819" t="s">
        <v>1100</v>
      </c>
      <c r="C819" s="7">
        <v>44469</v>
      </c>
      <c r="D819" s="2" t="s">
        <v>1</v>
      </c>
      <c r="E819" s="2">
        <v>4</v>
      </c>
      <c r="F819" s="2">
        <v>87</v>
      </c>
      <c r="G819" s="2">
        <v>101</v>
      </c>
      <c r="H819">
        <f t="shared" si="60"/>
        <v>87</v>
      </c>
      <c r="I819">
        <f>IF(H819-E819&gt;'Inputs and Outputs Part A'!$B$4,H819-E819-'Inputs and Outputs Part A'!$B$4,0)</f>
        <v>0</v>
      </c>
      <c r="J819">
        <f>'Inputs and Outputs Part A'!$B$5*'Data Sheet B'!H819-'Inputs and Outputs Part A'!$B$6*'Data Sheet B'!I819</f>
        <v>3480</v>
      </c>
      <c r="L819" s="6">
        <v>817</v>
      </c>
      <c r="M819" t="s">
        <v>1100</v>
      </c>
      <c r="N819" s="7">
        <v>44469</v>
      </c>
      <c r="O819" s="2" t="s">
        <v>1</v>
      </c>
      <c r="P819" s="2">
        <v>4</v>
      </c>
      <c r="Q819" s="2">
        <v>87</v>
      </c>
      <c r="R819" s="2">
        <v>102</v>
      </c>
      <c r="S819" s="2">
        <f t="shared" si="61"/>
        <v>87</v>
      </c>
      <c r="T819" s="2">
        <f>IF(S819-P819&gt;'Inputs and Outputs Part A'!$B$4,S819-P819-'Inputs and Outputs Part A'!$B$4,0)</f>
        <v>0</v>
      </c>
      <c r="V819" s="6">
        <v>817</v>
      </c>
      <c r="W819" t="s">
        <v>1100</v>
      </c>
      <c r="X819" s="7">
        <v>44469</v>
      </c>
      <c r="Y819" s="2" t="s">
        <v>1</v>
      </c>
      <c r="Z819" s="2">
        <v>4</v>
      </c>
      <c r="AA819" s="2">
        <v>87</v>
      </c>
      <c r="AB819" s="2">
        <v>102</v>
      </c>
      <c r="AC819" s="2">
        <f t="shared" si="62"/>
        <v>87</v>
      </c>
      <c r="AD819" s="2">
        <f>IF(AC819-Z819&gt;'Inputs and Outputs Part A'!$B$4,AC819-Z819-'Inputs and Outputs Part A'!$B$4,0)</f>
        <v>0</v>
      </c>
      <c r="AE819" s="2"/>
      <c r="AF819" t="s">
        <v>1100</v>
      </c>
      <c r="AG819" s="7">
        <v>44469</v>
      </c>
      <c r="AH819" s="2" t="s">
        <v>1</v>
      </c>
      <c r="AI819" s="2">
        <v>4</v>
      </c>
      <c r="AJ819" s="2">
        <v>87</v>
      </c>
      <c r="AK819" s="2">
        <v>102</v>
      </c>
      <c r="AL819" s="2">
        <f t="shared" si="63"/>
        <v>87</v>
      </c>
      <c r="AM819" s="2">
        <f>IF(AL819-AI819&gt;'Inputs and Outputs Part A'!$B$4,AL819-AI819-'Inputs and Outputs Part A'!$B$4,0)</f>
        <v>0</v>
      </c>
      <c r="AN819" s="8"/>
      <c r="AO819" t="s">
        <v>1100</v>
      </c>
      <c r="AP819" s="7">
        <v>44469</v>
      </c>
      <c r="AQ819" s="2" t="s">
        <v>1</v>
      </c>
      <c r="AR819" s="2">
        <v>4</v>
      </c>
      <c r="AS819" s="2">
        <v>87</v>
      </c>
      <c r="AT819" s="2">
        <v>102</v>
      </c>
      <c r="AU819" s="2">
        <f t="shared" si="64"/>
        <v>87</v>
      </c>
      <c r="AV819" s="2">
        <f>IF(AU819-AR819&gt;'Inputs and Outputs Part A'!$B$4,AU819-AR819-'Inputs and Outputs Part A'!$B$4,0)</f>
        <v>0</v>
      </c>
      <c r="AW819" s="2"/>
    </row>
    <row r="820" spans="1:49" x14ac:dyDescent="0.3">
      <c r="A820" s="6">
        <v>818</v>
      </c>
      <c r="B820" t="s">
        <v>1100</v>
      </c>
      <c r="C820" s="7">
        <v>44469</v>
      </c>
      <c r="D820" s="2" t="s">
        <v>3</v>
      </c>
      <c r="E820" s="2">
        <v>2</v>
      </c>
      <c r="F820" s="2">
        <v>105</v>
      </c>
      <c r="G820" s="2">
        <v>101</v>
      </c>
      <c r="H820">
        <f t="shared" si="60"/>
        <v>101</v>
      </c>
      <c r="I820">
        <f>IF(H820-E820&gt;'Inputs and Outputs Part A'!$B$4,H820-E820-'Inputs and Outputs Part A'!$B$4,0)</f>
        <v>0</v>
      </c>
      <c r="J820">
        <f>'Inputs and Outputs Part A'!$B$5*'Data Sheet B'!H820-'Inputs and Outputs Part A'!$B$6*'Data Sheet B'!I820</f>
        <v>4040</v>
      </c>
      <c r="L820" s="6">
        <v>818</v>
      </c>
      <c r="M820" t="s">
        <v>1100</v>
      </c>
      <c r="N820" s="7">
        <v>44469</v>
      </c>
      <c r="O820" s="2" t="s">
        <v>3</v>
      </c>
      <c r="P820" s="2">
        <v>2</v>
      </c>
      <c r="Q820" s="2">
        <v>105</v>
      </c>
      <c r="R820" s="2">
        <v>102</v>
      </c>
      <c r="S820" s="2">
        <f t="shared" si="61"/>
        <v>102</v>
      </c>
      <c r="T820" s="2">
        <f>IF(S820-P820&gt;'Inputs and Outputs Part A'!$B$4,S820-P820-'Inputs and Outputs Part A'!$B$4,0)</f>
        <v>0</v>
      </c>
      <c r="V820" s="6">
        <v>818</v>
      </c>
      <c r="W820" t="s">
        <v>1100</v>
      </c>
      <c r="X820" s="7">
        <v>44469</v>
      </c>
      <c r="Y820" s="2" t="s">
        <v>3</v>
      </c>
      <c r="Z820" s="2">
        <v>2</v>
      </c>
      <c r="AA820" s="2">
        <v>105</v>
      </c>
      <c r="AB820" s="2">
        <v>102</v>
      </c>
      <c r="AC820" s="2">
        <f t="shared" si="62"/>
        <v>102</v>
      </c>
      <c r="AD820" s="2">
        <f>IF(AC820-Z820&gt;'Inputs and Outputs Part A'!$B$4,AC820-Z820-'Inputs and Outputs Part A'!$B$4,0)</f>
        <v>0</v>
      </c>
      <c r="AE820" s="2"/>
      <c r="AF820" t="s">
        <v>1100</v>
      </c>
      <c r="AG820" s="7">
        <v>44469</v>
      </c>
      <c r="AH820" s="2" t="s">
        <v>3</v>
      </c>
      <c r="AI820" s="2">
        <v>2</v>
      </c>
      <c r="AJ820" s="2">
        <v>105</v>
      </c>
      <c r="AK820" s="2">
        <v>102</v>
      </c>
      <c r="AL820" s="2">
        <f t="shared" si="63"/>
        <v>102</v>
      </c>
      <c r="AM820" s="2">
        <f>IF(AL820-AI820&gt;'Inputs and Outputs Part A'!$B$4,AL820-AI820-'Inputs and Outputs Part A'!$B$4,0)</f>
        <v>0</v>
      </c>
      <c r="AN820" s="8"/>
      <c r="AO820" t="s">
        <v>1100</v>
      </c>
      <c r="AP820" s="7">
        <v>44469</v>
      </c>
      <c r="AQ820" s="2" t="s">
        <v>3</v>
      </c>
      <c r="AR820" s="2">
        <v>2</v>
      </c>
      <c r="AS820" s="2">
        <v>105</v>
      </c>
      <c r="AT820" s="2">
        <v>102</v>
      </c>
      <c r="AU820" s="2">
        <f t="shared" si="64"/>
        <v>102</v>
      </c>
      <c r="AV820" s="2">
        <f>IF(AU820-AR820&gt;'Inputs and Outputs Part A'!$B$4,AU820-AR820-'Inputs and Outputs Part A'!$B$4,0)</f>
        <v>0</v>
      </c>
      <c r="AW820" s="2"/>
    </row>
    <row r="821" spans="1:49" x14ac:dyDescent="0.3">
      <c r="A821" s="6">
        <v>819</v>
      </c>
      <c r="B821" t="s">
        <v>1100</v>
      </c>
      <c r="C821" s="7">
        <v>44469</v>
      </c>
      <c r="D821" s="2" t="s">
        <v>2</v>
      </c>
      <c r="E821" s="2">
        <v>1</v>
      </c>
      <c r="F821" s="2">
        <v>107</v>
      </c>
      <c r="G821" s="2">
        <v>101</v>
      </c>
      <c r="H821">
        <f t="shared" si="60"/>
        <v>101</v>
      </c>
      <c r="I821">
        <f>IF(H821-E821&gt;'Inputs and Outputs Part A'!$B$4,H821-E821-'Inputs and Outputs Part A'!$B$4,0)</f>
        <v>0</v>
      </c>
      <c r="J821">
        <f>'Inputs and Outputs Part A'!$B$5*'Data Sheet B'!H821-'Inputs and Outputs Part A'!$B$6*'Data Sheet B'!I821</f>
        <v>4040</v>
      </c>
      <c r="L821" s="6">
        <v>819</v>
      </c>
      <c r="M821" t="s">
        <v>1100</v>
      </c>
      <c r="N821" s="7">
        <v>44469</v>
      </c>
      <c r="O821" s="2" t="s">
        <v>2</v>
      </c>
      <c r="P821" s="2">
        <v>1</v>
      </c>
      <c r="Q821" s="2">
        <v>107</v>
      </c>
      <c r="R821" s="2">
        <v>102</v>
      </c>
      <c r="S821" s="2">
        <f t="shared" si="61"/>
        <v>102</v>
      </c>
      <c r="T821" s="2">
        <f>IF(S821-P821&gt;'Inputs and Outputs Part A'!$B$4,S821-P821-'Inputs and Outputs Part A'!$B$4,0)</f>
        <v>1</v>
      </c>
      <c r="V821" s="6">
        <v>819</v>
      </c>
      <c r="W821" t="s">
        <v>1100</v>
      </c>
      <c r="X821" s="7">
        <v>44469</v>
      </c>
      <c r="Y821" s="2" t="s">
        <v>2</v>
      </c>
      <c r="Z821" s="2">
        <v>1</v>
      </c>
      <c r="AA821" s="2">
        <v>107</v>
      </c>
      <c r="AB821" s="2">
        <v>102</v>
      </c>
      <c r="AC821" s="2">
        <f t="shared" si="62"/>
        <v>102</v>
      </c>
      <c r="AD821" s="2">
        <f>IF(AC821-Z821&gt;'Inputs and Outputs Part A'!$B$4,AC821-Z821-'Inputs and Outputs Part A'!$B$4,0)</f>
        <v>1</v>
      </c>
      <c r="AE821" s="2"/>
      <c r="AF821" t="s">
        <v>1100</v>
      </c>
      <c r="AG821" s="7">
        <v>44469</v>
      </c>
      <c r="AH821" s="2" t="s">
        <v>2</v>
      </c>
      <c r="AI821" s="2">
        <v>1</v>
      </c>
      <c r="AJ821" s="2">
        <v>107</v>
      </c>
      <c r="AK821" s="2">
        <v>102</v>
      </c>
      <c r="AL821" s="2">
        <f t="shared" si="63"/>
        <v>102</v>
      </c>
      <c r="AM821" s="2">
        <f>IF(AL821-AI821&gt;'Inputs and Outputs Part A'!$B$4,AL821-AI821-'Inputs and Outputs Part A'!$B$4,0)</f>
        <v>1</v>
      </c>
      <c r="AN821" s="8"/>
      <c r="AO821" t="s">
        <v>1100</v>
      </c>
      <c r="AP821" s="7">
        <v>44469</v>
      </c>
      <c r="AQ821" s="2" t="s">
        <v>2</v>
      </c>
      <c r="AR821" s="2">
        <v>1</v>
      </c>
      <c r="AS821" s="2">
        <v>107</v>
      </c>
      <c r="AT821" s="2">
        <v>102</v>
      </c>
      <c r="AU821" s="2">
        <f t="shared" si="64"/>
        <v>102</v>
      </c>
      <c r="AV821" s="2">
        <f>IF(AU821-AR821&gt;'Inputs and Outputs Part A'!$B$4,AU821-AR821-'Inputs and Outputs Part A'!$B$4,0)</f>
        <v>1</v>
      </c>
      <c r="AW821" s="2"/>
    </row>
    <row r="822" spans="1:49" x14ac:dyDescent="0.3">
      <c r="A822" s="6">
        <v>820</v>
      </c>
      <c r="B822" t="s">
        <v>1101</v>
      </c>
      <c r="C822" s="7">
        <v>44470</v>
      </c>
      <c r="D822" s="2" t="s">
        <v>1</v>
      </c>
      <c r="E822" s="2">
        <v>4</v>
      </c>
      <c r="F822" s="2">
        <v>106</v>
      </c>
      <c r="G822" s="2">
        <v>101</v>
      </c>
      <c r="H822">
        <f t="shared" si="60"/>
        <v>101</v>
      </c>
      <c r="I822">
        <f>IF(H822-E822&gt;'Inputs and Outputs Part A'!$B$4,H822-E822-'Inputs and Outputs Part A'!$B$4,0)</f>
        <v>0</v>
      </c>
      <c r="J822">
        <f>'Inputs and Outputs Part A'!$B$5*'Data Sheet B'!H822-'Inputs and Outputs Part A'!$B$6*'Data Sheet B'!I822</f>
        <v>4040</v>
      </c>
      <c r="L822" s="6">
        <v>820</v>
      </c>
      <c r="M822" t="s">
        <v>1101</v>
      </c>
      <c r="N822" s="7">
        <v>44470</v>
      </c>
      <c r="O822" s="2" t="s">
        <v>1</v>
      </c>
      <c r="P822" s="2">
        <v>4</v>
      </c>
      <c r="Q822" s="2">
        <v>106</v>
      </c>
      <c r="R822" s="2">
        <v>102</v>
      </c>
      <c r="S822" s="2">
        <f t="shared" si="61"/>
        <v>102</v>
      </c>
      <c r="T822" s="2">
        <f>IF(S822-P822&gt;'Inputs and Outputs Part A'!$B$4,S822-P822-'Inputs and Outputs Part A'!$B$4,0)</f>
        <v>0</v>
      </c>
      <c r="V822" s="6">
        <v>820</v>
      </c>
      <c r="W822" t="s">
        <v>1101</v>
      </c>
      <c r="X822" s="7">
        <v>44470</v>
      </c>
      <c r="Y822" s="2" t="s">
        <v>1</v>
      </c>
      <c r="Z822" s="2">
        <v>4</v>
      </c>
      <c r="AA822" s="2">
        <v>106</v>
      </c>
      <c r="AB822" s="2">
        <v>102</v>
      </c>
      <c r="AC822" s="2">
        <f t="shared" si="62"/>
        <v>102</v>
      </c>
      <c r="AD822" s="2">
        <f>IF(AC822-Z822&gt;'Inputs and Outputs Part A'!$B$4,AC822-Z822-'Inputs and Outputs Part A'!$B$4,0)</f>
        <v>0</v>
      </c>
      <c r="AE822" s="2"/>
      <c r="AF822" t="s">
        <v>1101</v>
      </c>
      <c r="AG822" s="7">
        <v>44470</v>
      </c>
      <c r="AH822" s="2" t="s">
        <v>1</v>
      </c>
      <c r="AI822" s="2">
        <v>4</v>
      </c>
      <c r="AJ822" s="2">
        <v>106</v>
      </c>
      <c r="AK822" s="2">
        <v>102</v>
      </c>
      <c r="AL822" s="2">
        <f t="shared" si="63"/>
        <v>102</v>
      </c>
      <c r="AM822" s="2">
        <f>IF(AL822-AI822&gt;'Inputs and Outputs Part A'!$B$4,AL822-AI822-'Inputs and Outputs Part A'!$B$4,0)</f>
        <v>0</v>
      </c>
      <c r="AN822" s="8"/>
      <c r="AO822" t="s">
        <v>1101</v>
      </c>
      <c r="AP822" s="7">
        <v>44470</v>
      </c>
      <c r="AQ822" s="2" t="s">
        <v>1</v>
      </c>
      <c r="AR822" s="2">
        <v>4</v>
      </c>
      <c r="AS822" s="2">
        <v>106</v>
      </c>
      <c r="AT822" s="2">
        <v>102</v>
      </c>
      <c r="AU822" s="2">
        <f t="shared" si="64"/>
        <v>102</v>
      </c>
      <c r="AV822" s="2">
        <f>IF(AU822-AR822&gt;'Inputs and Outputs Part A'!$B$4,AU822-AR822-'Inputs and Outputs Part A'!$B$4,0)</f>
        <v>0</v>
      </c>
      <c r="AW822" s="2"/>
    </row>
    <row r="823" spans="1:49" x14ac:dyDescent="0.3">
      <c r="A823" s="6">
        <v>821</v>
      </c>
      <c r="B823" t="s">
        <v>1101</v>
      </c>
      <c r="C823" s="7">
        <v>44470</v>
      </c>
      <c r="D823" s="2" t="s">
        <v>3</v>
      </c>
      <c r="E823" s="2">
        <v>4</v>
      </c>
      <c r="F823" s="2">
        <v>115</v>
      </c>
      <c r="G823" s="2">
        <v>101</v>
      </c>
      <c r="H823">
        <f t="shared" si="60"/>
        <v>101</v>
      </c>
      <c r="I823">
        <f>IF(H823-E823&gt;'Inputs and Outputs Part A'!$B$4,H823-E823-'Inputs and Outputs Part A'!$B$4,0)</f>
        <v>0</v>
      </c>
      <c r="J823">
        <f>'Inputs and Outputs Part A'!$B$5*'Data Sheet B'!H823-'Inputs and Outputs Part A'!$B$6*'Data Sheet B'!I823</f>
        <v>4040</v>
      </c>
      <c r="L823" s="6">
        <v>821</v>
      </c>
      <c r="M823" t="s">
        <v>1101</v>
      </c>
      <c r="N823" s="7">
        <v>44470</v>
      </c>
      <c r="O823" s="2" t="s">
        <v>3</v>
      </c>
      <c r="P823" s="2">
        <v>4</v>
      </c>
      <c r="Q823" s="2">
        <v>115</v>
      </c>
      <c r="R823" s="2">
        <v>102</v>
      </c>
      <c r="S823" s="2">
        <f t="shared" si="61"/>
        <v>102</v>
      </c>
      <c r="T823" s="2">
        <f>IF(S823-P823&gt;'Inputs and Outputs Part A'!$B$4,S823-P823-'Inputs and Outputs Part A'!$B$4,0)</f>
        <v>0</v>
      </c>
      <c r="V823" s="6">
        <v>821</v>
      </c>
      <c r="W823" t="s">
        <v>1101</v>
      </c>
      <c r="X823" s="7">
        <v>44470</v>
      </c>
      <c r="Y823" s="2" t="s">
        <v>3</v>
      </c>
      <c r="Z823" s="2">
        <v>4</v>
      </c>
      <c r="AA823" s="2">
        <v>115</v>
      </c>
      <c r="AB823" s="2">
        <v>102</v>
      </c>
      <c r="AC823" s="2">
        <f t="shared" si="62"/>
        <v>102</v>
      </c>
      <c r="AD823" s="2">
        <f>IF(AC823-Z823&gt;'Inputs and Outputs Part A'!$B$4,AC823-Z823-'Inputs and Outputs Part A'!$B$4,0)</f>
        <v>0</v>
      </c>
      <c r="AE823" s="2"/>
      <c r="AF823" t="s">
        <v>1101</v>
      </c>
      <c r="AG823" s="7">
        <v>44470</v>
      </c>
      <c r="AH823" s="2" t="s">
        <v>3</v>
      </c>
      <c r="AI823" s="2">
        <v>4</v>
      </c>
      <c r="AJ823" s="2">
        <v>115</v>
      </c>
      <c r="AK823" s="2">
        <v>102</v>
      </c>
      <c r="AL823" s="2">
        <f t="shared" si="63"/>
        <v>102</v>
      </c>
      <c r="AM823" s="2">
        <f>IF(AL823-AI823&gt;'Inputs and Outputs Part A'!$B$4,AL823-AI823-'Inputs and Outputs Part A'!$B$4,0)</f>
        <v>0</v>
      </c>
      <c r="AN823" s="8"/>
      <c r="AO823" t="s">
        <v>1101</v>
      </c>
      <c r="AP823" s="7">
        <v>44470</v>
      </c>
      <c r="AQ823" s="2" t="s">
        <v>3</v>
      </c>
      <c r="AR823" s="2">
        <v>4</v>
      </c>
      <c r="AS823" s="2">
        <v>115</v>
      </c>
      <c r="AT823" s="2">
        <v>102</v>
      </c>
      <c r="AU823" s="2">
        <f t="shared" si="64"/>
        <v>102</v>
      </c>
      <c r="AV823" s="2">
        <f>IF(AU823-AR823&gt;'Inputs and Outputs Part A'!$B$4,AU823-AR823-'Inputs and Outputs Part A'!$B$4,0)</f>
        <v>0</v>
      </c>
      <c r="AW823" s="2"/>
    </row>
    <row r="824" spans="1:49" x14ac:dyDescent="0.3">
      <c r="A824" s="6">
        <v>822</v>
      </c>
      <c r="B824" t="s">
        <v>1101</v>
      </c>
      <c r="C824" s="7">
        <v>44470</v>
      </c>
      <c r="D824" s="2" t="s">
        <v>2</v>
      </c>
      <c r="E824" s="2">
        <v>0</v>
      </c>
      <c r="F824" s="2">
        <v>112</v>
      </c>
      <c r="G824" s="2">
        <v>101</v>
      </c>
      <c r="H824">
        <f t="shared" si="60"/>
        <v>101</v>
      </c>
      <c r="I824">
        <f>IF(H824-E824&gt;'Inputs and Outputs Part A'!$B$4,H824-E824-'Inputs and Outputs Part A'!$B$4,0)</f>
        <v>1</v>
      </c>
      <c r="J824">
        <f>'Inputs and Outputs Part A'!$B$5*'Data Sheet B'!H824-'Inputs and Outputs Part A'!$B$6*'Data Sheet B'!I824</f>
        <v>3940</v>
      </c>
      <c r="L824" s="6">
        <v>822</v>
      </c>
      <c r="M824" t="s">
        <v>1101</v>
      </c>
      <c r="N824" s="7">
        <v>44470</v>
      </c>
      <c r="O824" s="2" t="s">
        <v>2</v>
      </c>
      <c r="P824" s="2">
        <v>0</v>
      </c>
      <c r="Q824" s="2">
        <v>112</v>
      </c>
      <c r="R824" s="2">
        <v>102</v>
      </c>
      <c r="S824" s="2">
        <f t="shared" si="61"/>
        <v>102</v>
      </c>
      <c r="T824" s="2">
        <f>IF(S824-P824&gt;'Inputs and Outputs Part A'!$B$4,S824-P824-'Inputs and Outputs Part A'!$B$4,0)</f>
        <v>2</v>
      </c>
      <c r="V824" s="6">
        <v>822</v>
      </c>
      <c r="W824" t="s">
        <v>1101</v>
      </c>
      <c r="X824" s="7">
        <v>44470</v>
      </c>
      <c r="Y824" s="2" t="s">
        <v>2</v>
      </c>
      <c r="Z824" s="2">
        <v>0</v>
      </c>
      <c r="AA824" s="2">
        <v>112</v>
      </c>
      <c r="AB824" s="2">
        <v>102</v>
      </c>
      <c r="AC824" s="2">
        <f t="shared" si="62"/>
        <v>102</v>
      </c>
      <c r="AD824" s="2">
        <f>IF(AC824-Z824&gt;'Inputs and Outputs Part A'!$B$4,AC824-Z824-'Inputs and Outputs Part A'!$B$4,0)</f>
        <v>2</v>
      </c>
      <c r="AE824" s="2"/>
      <c r="AF824" t="s">
        <v>1101</v>
      </c>
      <c r="AG824" s="7">
        <v>44470</v>
      </c>
      <c r="AH824" s="2" t="s">
        <v>2</v>
      </c>
      <c r="AI824" s="2">
        <v>0</v>
      </c>
      <c r="AJ824" s="2">
        <v>112</v>
      </c>
      <c r="AK824" s="2">
        <v>102</v>
      </c>
      <c r="AL824" s="2">
        <f t="shared" si="63"/>
        <v>102</v>
      </c>
      <c r="AM824" s="2">
        <f>IF(AL824-AI824&gt;'Inputs and Outputs Part A'!$B$4,AL824-AI824-'Inputs and Outputs Part A'!$B$4,0)</f>
        <v>2</v>
      </c>
      <c r="AN824" s="8"/>
      <c r="AO824" t="s">
        <v>1101</v>
      </c>
      <c r="AP824" s="7">
        <v>44470</v>
      </c>
      <c r="AQ824" s="2" t="s">
        <v>2</v>
      </c>
      <c r="AR824" s="2">
        <v>0</v>
      </c>
      <c r="AS824" s="2">
        <v>112</v>
      </c>
      <c r="AT824" s="2">
        <v>102</v>
      </c>
      <c r="AU824" s="2">
        <f t="shared" si="64"/>
        <v>102</v>
      </c>
      <c r="AV824" s="2">
        <f>IF(AU824-AR824&gt;'Inputs and Outputs Part A'!$B$4,AU824-AR824-'Inputs and Outputs Part A'!$B$4,0)</f>
        <v>2</v>
      </c>
      <c r="AW824" s="2"/>
    </row>
    <row r="825" spans="1:49" x14ac:dyDescent="0.3">
      <c r="A825" s="6">
        <v>823</v>
      </c>
      <c r="B825" t="s">
        <v>1106</v>
      </c>
      <c r="C825" s="7">
        <v>44471</v>
      </c>
      <c r="D825" s="2" t="s">
        <v>1</v>
      </c>
      <c r="E825" s="2">
        <v>1</v>
      </c>
      <c r="F825" s="2">
        <v>92</v>
      </c>
      <c r="G825" s="2">
        <v>101</v>
      </c>
      <c r="H825">
        <f t="shared" si="60"/>
        <v>92</v>
      </c>
      <c r="I825">
        <f>IF(H825-E825&gt;'Inputs and Outputs Part A'!$B$4,H825-E825-'Inputs and Outputs Part A'!$B$4,0)</f>
        <v>0</v>
      </c>
      <c r="J825">
        <f>'Inputs and Outputs Part A'!$B$5*'Data Sheet B'!H825-'Inputs and Outputs Part A'!$B$6*'Data Sheet B'!I825</f>
        <v>3680</v>
      </c>
      <c r="L825" s="6">
        <v>823</v>
      </c>
      <c r="M825" t="s">
        <v>1106</v>
      </c>
      <c r="N825" s="7">
        <v>44471</v>
      </c>
      <c r="O825" s="2" t="s">
        <v>1</v>
      </c>
      <c r="P825" s="2">
        <v>1</v>
      </c>
      <c r="Q825" s="2">
        <v>92</v>
      </c>
      <c r="R825" s="2">
        <v>102</v>
      </c>
      <c r="S825" s="2">
        <f t="shared" si="61"/>
        <v>92</v>
      </c>
      <c r="T825" s="2">
        <f>IF(S825-P825&gt;'Inputs and Outputs Part A'!$B$4,S825-P825-'Inputs and Outputs Part A'!$B$4,0)</f>
        <v>0</v>
      </c>
      <c r="V825" s="6">
        <v>823</v>
      </c>
      <c r="W825" t="s">
        <v>1106</v>
      </c>
      <c r="X825" s="7">
        <v>44471</v>
      </c>
      <c r="Y825" s="2" t="s">
        <v>1</v>
      </c>
      <c r="Z825" s="2">
        <v>1</v>
      </c>
      <c r="AA825" s="2">
        <v>92</v>
      </c>
      <c r="AB825" s="2">
        <v>102</v>
      </c>
      <c r="AC825" s="2">
        <f t="shared" si="62"/>
        <v>92</v>
      </c>
      <c r="AD825" s="2">
        <f>IF(AC825-Z825&gt;'Inputs and Outputs Part A'!$B$4,AC825-Z825-'Inputs and Outputs Part A'!$B$4,0)</f>
        <v>0</v>
      </c>
      <c r="AE825" s="2"/>
      <c r="AF825" t="s">
        <v>1106</v>
      </c>
      <c r="AG825" s="7">
        <v>44471</v>
      </c>
      <c r="AH825" s="2" t="s">
        <v>1</v>
      </c>
      <c r="AI825" s="2">
        <v>1</v>
      </c>
      <c r="AJ825" s="2">
        <v>92</v>
      </c>
      <c r="AK825" s="2">
        <v>102</v>
      </c>
      <c r="AL825" s="2">
        <f t="shared" si="63"/>
        <v>92</v>
      </c>
      <c r="AM825" s="2">
        <f>IF(AL825-AI825&gt;'Inputs and Outputs Part A'!$B$4,AL825-AI825-'Inputs and Outputs Part A'!$B$4,0)</f>
        <v>0</v>
      </c>
      <c r="AN825" s="8"/>
      <c r="AO825" t="s">
        <v>1106</v>
      </c>
      <c r="AP825" s="7">
        <v>44471</v>
      </c>
      <c r="AQ825" s="2" t="s">
        <v>1</v>
      </c>
      <c r="AR825" s="2">
        <v>1</v>
      </c>
      <c r="AS825" s="2">
        <v>92</v>
      </c>
      <c r="AT825" s="2">
        <v>102</v>
      </c>
      <c r="AU825" s="2">
        <f t="shared" si="64"/>
        <v>92</v>
      </c>
      <c r="AV825" s="2">
        <f>IF(AU825-AR825&gt;'Inputs and Outputs Part A'!$B$4,AU825-AR825-'Inputs and Outputs Part A'!$B$4,0)</f>
        <v>0</v>
      </c>
      <c r="AW825" s="2"/>
    </row>
    <row r="826" spans="1:49" x14ac:dyDescent="0.3">
      <c r="A826" s="6">
        <v>824</v>
      </c>
      <c r="B826" t="s">
        <v>1106</v>
      </c>
      <c r="C826" s="7">
        <v>44471</v>
      </c>
      <c r="D826" s="2" t="s">
        <v>3</v>
      </c>
      <c r="E826" s="2">
        <v>2</v>
      </c>
      <c r="F826" s="2">
        <v>104</v>
      </c>
      <c r="G826" s="2">
        <v>101</v>
      </c>
      <c r="H826">
        <f t="shared" si="60"/>
        <v>101</v>
      </c>
      <c r="I826">
        <f>IF(H826-E826&gt;'Inputs and Outputs Part A'!$B$4,H826-E826-'Inputs and Outputs Part A'!$B$4,0)</f>
        <v>0</v>
      </c>
      <c r="J826">
        <f>'Inputs and Outputs Part A'!$B$5*'Data Sheet B'!H826-'Inputs and Outputs Part A'!$B$6*'Data Sheet B'!I826</f>
        <v>4040</v>
      </c>
      <c r="L826" s="6">
        <v>824</v>
      </c>
      <c r="M826" t="s">
        <v>1106</v>
      </c>
      <c r="N826" s="7">
        <v>44471</v>
      </c>
      <c r="O826" s="2" t="s">
        <v>3</v>
      </c>
      <c r="P826" s="2">
        <v>2</v>
      </c>
      <c r="Q826" s="2">
        <v>104</v>
      </c>
      <c r="R826" s="2">
        <v>102</v>
      </c>
      <c r="S826" s="2">
        <f t="shared" si="61"/>
        <v>102</v>
      </c>
      <c r="T826" s="2">
        <f>IF(S826-P826&gt;'Inputs and Outputs Part A'!$B$4,S826-P826-'Inputs and Outputs Part A'!$B$4,0)</f>
        <v>0</v>
      </c>
      <c r="V826" s="6">
        <v>824</v>
      </c>
      <c r="W826" t="s">
        <v>1106</v>
      </c>
      <c r="X826" s="7">
        <v>44471</v>
      </c>
      <c r="Y826" s="2" t="s">
        <v>3</v>
      </c>
      <c r="Z826" s="2">
        <v>2</v>
      </c>
      <c r="AA826" s="2">
        <v>104</v>
      </c>
      <c r="AB826" s="2">
        <v>102</v>
      </c>
      <c r="AC826" s="2">
        <f t="shared" si="62"/>
        <v>102</v>
      </c>
      <c r="AD826" s="2">
        <f>IF(AC826-Z826&gt;'Inputs and Outputs Part A'!$B$4,AC826-Z826-'Inputs and Outputs Part A'!$B$4,0)</f>
        <v>0</v>
      </c>
      <c r="AE826" s="2"/>
      <c r="AF826" t="s">
        <v>1106</v>
      </c>
      <c r="AG826" s="7">
        <v>44471</v>
      </c>
      <c r="AH826" s="2" t="s">
        <v>3</v>
      </c>
      <c r="AI826" s="2">
        <v>2</v>
      </c>
      <c r="AJ826" s="2">
        <v>104</v>
      </c>
      <c r="AK826" s="2">
        <v>102</v>
      </c>
      <c r="AL826" s="2">
        <f t="shared" si="63"/>
        <v>102</v>
      </c>
      <c r="AM826" s="2">
        <f>IF(AL826-AI826&gt;'Inputs and Outputs Part A'!$B$4,AL826-AI826-'Inputs and Outputs Part A'!$B$4,0)</f>
        <v>0</v>
      </c>
      <c r="AN826" s="8"/>
      <c r="AO826" t="s">
        <v>1106</v>
      </c>
      <c r="AP826" s="7">
        <v>44471</v>
      </c>
      <c r="AQ826" s="2" t="s">
        <v>3</v>
      </c>
      <c r="AR826" s="2">
        <v>2</v>
      </c>
      <c r="AS826" s="2">
        <v>104</v>
      </c>
      <c r="AT826" s="2">
        <v>102</v>
      </c>
      <c r="AU826" s="2">
        <f t="shared" si="64"/>
        <v>102</v>
      </c>
      <c r="AV826" s="2">
        <f>IF(AU826-AR826&gt;'Inputs and Outputs Part A'!$B$4,AU826-AR826-'Inputs and Outputs Part A'!$B$4,0)</f>
        <v>0</v>
      </c>
      <c r="AW826" s="2"/>
    </row>
    <row r="827" spans="1:49" x14ac:dyDescent="0.3">
      <c r="A827" s="6">
        <v>825</v>
      </c>
      <c r="B827" t="s">
        <v>1106</v>
      </c>
      <c r="C827" s="7">
        <v>44471</v>
      </c>
      <c r="D827" s="2" t="s">
        <v>2</v>
      </c>
      <c r="E827" s="2">
        <v>2</v>
      </c>
      <c r="F827" s="2">
        <v>110</v>
      </c>
      <c r="G827" s="2">
        <v>101</v>
      </c>
      <c r="H827">
        <f t="shared" si="60"/>
        <v>101</v>
      </c>
      <c r="I827">
        <f>IF(H827-E827&gt;'Inputs and Outputs Part A'!$B$4,H827-E827-'Inputs and Outputs Part A'!$B$4,0)</f>
        <v>0</v>
      </c>
      <c r="J827">
        <f>'Inputs and Outputs Part A'!$B$5*'Data Sheet B'!H827-'Inputs and Outputs Part A'!$B$6*'Data Sheet B'!I827</f>
        <v>4040</v>
      </c>
      <c r="L827" s="6">
        <v>825</v>
      </c>
      <c r="M827" t="s">
        <v>1106</v>
      </c>
      <c r="N827" s="7">
        <v>44471</v>
      </c>
      <c r="O827" s="2" t="s">
        <v>2</v>
      </c>
      <c r="P827" s="2">
        <v>2</v>
      </c>
      <c r="Q827" s="2">
        <v>110</v>
      </c>
      <c r="R827" s="2">
        <v>102</v>
      </c>
      <c r="S827" s="2">
        <f t="shared" si="61"/>
        <v>102</v>
      </c>
      <c r="T827" s="2">
        <f>IF(S827-P827&gt;'Inputs and Outputs Part A'!$B$4,S827-P827-'Inputs and Outputs Part A'!$B$4,0)</f>
        <v>0</v>
      </c>
      <c r="V827" s="6">
        <v>825</v>
      </c>
      <c r="W827" t="s">
        <v>1106</v>
      </c>
      <c r="X827" s="7">
        <v>44471</v>
      </c>
      <c r="Y827" s="2" t="s">
        <v>2</v>
      </c>
      <c r="Z827" s="2">
        <v>2</v>
      </c>
      <c r="AA827" s="2">
        <v>110</v>
      </c>
      <c r="AB827" s="2">
        <v>102</v>
      </c>
      <c r="AC827" s="2">
        <f t="shared" si="62"/>
        <v>102</v>
      </c>
      <c r="AD827" s="2">
        <f>IF(AC827-Z827&gt;'Inputs and Outputs Part A'!$B$4,AC827-Z827-'Inputs and Outputs Part A'!$B$4,0)</f>
        <v>0</v>
      </c>
      <c r="AE827" s="2"/>
      <c r="AF827" t="s">
        <v>1106</v>
      </c>
      <c r="AG827" s="7">
        <v>44471</v>
      </c>
      <c r="AH827" s="2" t="s">
        <v>2</v>
      </c>
      <c r="AI827" s="2">
        <v>2</v>
      </c>
      <c r="AJ827" s="2">
        <v>110</v>
      </c>
      <c r="AK827" s="2">
        <v>102</v>
      </c>
      <c r="AL827" s="2">
        <f t="shared" si="63"/>
        <v>102</v>
      </c>
      <c r="AM827" s="2">
        <f>IF(AL827-AI827&gt;'Inputs and Outputs Part A'!$B$4,AL827-AI827-'Inputs and Outputs Part A'!$B$4,0)</f>
        <v>0</v>
      </c>
      <c r="AN827" s="8"/>
      <c r="AO827" t="s">
        <v>1106</v>
      </c>
      <c r="AP827" s="7">
        <v>44471</v>
      </c>
      <c r="AQ827" s="2" t="s">
        <v>2</v>
      </c>
      <c r="AR827" s="2">
        <v>2</v>
      </c>
      <c r="AS827" s="2">
        <v>110</v>
      </c>
      <c r="AT827" s="2">
        <v>102</v>
      </c>
      <c r="AU827" s="2">
        <f t="shared" si="64"/>
        <v>102</v>
      </c>
      <c r="AV827" s="2">
        <f>IF(AU827-AR827&gt;'Inputs and Outputs Part A'!$B$4,AU827-AR827-'Inputs and Outputs Part A'!$B$4,0)</f>
        <v>0</v>
      </c>
      <c r="AW827" s="2"/>
    </row>
    <row r="828" spans="1:49" x14ac:dyDescent="0.3">
      <c r="A828" s="6">
        <v>826</v>
      </c>
      <c r="B828" t="s">
        <v>1105</v>
      </c>
      <c r="C828" s="7">
        <v>44472</v>
      </c>
      <c r="D828" s="2" t="s">
        <v>1</v>
      </c>
      <c r="E828" s="2">
        <v>2</v>
      </c>
      <c r="F828" s="2">
        <v>103</v>
      </c>
      <c r="G828" s="2">
        <v>101</v>
      </c>
      <c r="H828">
        <f t="shared" si="60"/>
        <v>101</v>
      </c>
      <c r="I828">
        <f>IF(H828-E828&gt;'Inputs and Outputs Part A'!$B$4,H828-E828-'Inputs and Outputs Part A'!$B$4,0)</f>
        <v>0</v>
      </c>
      <c r="J828">
        <f>'Inputs and Outputs Part A'!$B$5*'Data Sheet B'!H828-'Inputs and Outputs Part A'!$B$6*'Data Sheet B'!I828</f>
        <v>4040</v>
      </c>
      <c r="L828" s="6">
        <v>826</v>
      </c>
      <c r="M828" t="s">
        <v>1105</v>
      </c>
      <c r="N828" s="7">
        <v>44472</v>
      </c>
      <c r="O828" s="2" t="s">
        <v>1</v>
      </c>
      <c r="P828" s="2">
        <v>2</v>
      </c>
      <c r="Q828" s="2">
        <v>103</v>
      </c>
      <c r="R828" s="2">
        <v>102</v>
      </c>
      <c r="S828" s="2">
        <f t="shared" si="61"/>
        <v>102</v>
      </c>
      <c r="T828" s="2">
        <f>IF(S828-P828&gt;'Inputs and Outputs Part A'!$B$4,S828-P828-'Inputs and Outputs Part A'!$B$4,0)</f>
        <v>0</v>
      </c>
      <c r="V828" s="6">
        <v>826</v>
      </c>
      <c r="W828" t="s">
        <v>1105</v>
      </c>
      <c r="X828" s="7">
        <v>44472</v>
      </c>
      <c r="Y828" s="2" t="s">
        <v>1</v>
      </c>
      <c r="Z828" s="2">
        <v>2</v>
      </c>
      <c r="AA828" s="2">
        <v>103</v>
      </c>
      <c r="AB828" s="2">
        <v>102</v>
      </c>
      <c r="AC828" s="2">
        <f t="shared" si="62"/>
        <v>102</v>
      </c>
      <c r="AD828" s="2">
        <f>IF(AC828-Z828&gt;'Inputs and Outputs Part A'!$B$4,AC828-Z828-'Inputs and Outputs Part A'!$B$4,0)</f>
        <v>0</v>
      </c>
      <c r="AE828" s="2"/>
      <c r="AF828" t="s">
        <v>1105</v>
      </c>
      <c r="AG828" s="7">
        <v>44472</v>
      </c>
      <c r="AH828" s="2" t="s">
        <v>1</v>
      </c>
      <c r="AI828" s="2">
        <v>2</v>
      </c>
      <c r="AJ828" s="2">
        <v>103</v>
      </c>
      <c r="AK828" s="2">
        <v>102</v>
      </c>
      <c r="AL828" s="2">
        <f t="shared" si="63"/>
        <v>102</v>
      </c>
      <c r="AM828" s="2">
        <f>IF(AL828-AI828&gt;'Inputs and Outputs Part A'!$B$4,AL828-AI828-'Inputs and Outputs Part A'!$B$4,0)</f>
        <v>0</v>
      </c>
      <c r="AN828" s="8"/>
      <c r="AO828" t="s">
        <v>1105</v>
      </c>
      <c r="AP828" s="7">
        <v>44472</v>
      </c>
      <c r="AQ828" s="2" t="s">
        <v>1</v>
      </c>
      <c r="AR828" s="2">
        <v>2</v>
      </c>
      <c r="AS828" s="2">
        <v>103</v>
      </c>
      <c r="AT828" s="2">
        <v>102</v>
      </c>
      <c r="AU828" s="2">
        <f t="shared" si="64"/>
        <v>102</v>
      </c>
      <c r="AV828" s="2">
        <f>IF(AU828-AR828&gt;'Inputs and Outputs Part A'!$B$4,AU828-AR828-'Inputs and Outputs Part A'!$B$4,0)</f>
        <v>0</v>
      </c>
      <c r="AW828" s="2"/>
    </row>
    <row r="829" spans="1:49" x14ac:dyDescent="0.3">
      <c r="A829" s="6">
        <v>827</v>
      </c>
      <c r="B829" t="s">
        <v>1105</v>
      </c>
      <c r="C829" s="7">
        <v>44472</v>
      </c>
      <c r="D829" s="2" t="s">
        <v>3</v>
      </c>
      <c r="E829" s="2">
        <v>0</v>
      </c>
      <c r="F829" s="2">
        <v>114</v>
      </c>
      <c r="G829" s="2">
        <v>101</v>
      </c>
      <c r="H829">
        <f t="shared" si="60"/>
        <v>101</v>
      </c>
      <c r="I829">
        <f>IF(H829-E829&gt;'Inputs and Outputs Part A'!$B$4,H829-E829-'Inputs and Outputs Part A'!$B$4,0)</f>
        <v>1</v>
      </c>
      <c r="J829">
        <f>'Inputs and Outputs Part A'!$B$5*'Data Sheet B'!H829-'Inputs and Outputs Part A'!$B$6*'Data Sheet B'!I829</f>
        <v>3940</v>
      </c>
      <c r="L829" s="6">
        <v>827</v>
      </c>
      <c r="M829" t="s">
        <v>1105</v>
      </c>
      <c r="N829" s="7">
        <v>44472</v>
      </c>
      <c r="O829" s="2" t="s">
        <v>3</v>
      </c>
      <c r="P829" s="2">
        <v>0</v>
      </c>
      <c r="Q829" s="2">
        <v>114</v>
      </c>
      <c r="R829" s="2">
        <v>102</v>
      </c>
      <c r="S829" s="2">
        <f t="shared" si="61"/>
        <v>102</v>
      </c>
      <c r="T829" s="2">
        <f>IF(S829-P829&gt;'Inputs and Outputs Part A'!$B$4,S829-P829-'Inputs and Outputs Part A'!$B$4,0)</f>
        <v>2</v>
      </c>
      <c r="V829" s="6">
        <v>827</v>
      </c>
      <c r="W829" t="s">
        <v>1105</v>
      </c>
      <c r="X829" s="7">
        <v>44472</v>
      </c>
      <c r="Y829" s="2" t="s">
        <v>3</v>
      </c>
      <c r="Z829" s="2">
        <v>0</v>
      </c>
      <c r="AA829" s="2">
        <v>114</v>
      </c>
      <c r="AB829" s="2">
        <v>102</v>
      </c>
      <c r="AC829" s="2">
        <f t="shared" si="62"/>
        <v>102</v>
      </c>
      <c r="AD829" s="2">
        <f>IF(AC829-Z829&gt;'Inputs and Outputs Part A'!$B$4,AC829-Z829-'Inputs and Outputs Part A'!$B$4,0)</f>
        <v>2</v>
      </c>
      <c r="AE829" s="2"/>
      <c r="AF829" t="s">
        <v>1105</v>
      </c>
      <c r="AG829" s="7">
        <v>44472</v>
      </c>
      <c r="AH829" s="2" t="s">
        <v>3</v>
      </c>
      <c r="AI829" s="2">
        <v>0</v>
      </c>
      <c r="AJ829" s="2">
        <v>114</v>
      </c>
      <c r="AK829" s="2">
        <v>102</v>
      </c>
      <c r="AL829" s="2">
        <f t="shared" si="63"/>
        <v>102</v>
      </c>
      <c r="AM829" s="2">
        <f>IF(AL829-AI829&gt;'Inputs and Outputs Part A'!$B$4,AL829-AI829-'Inputs and Outputs Part A'!$B$4,0)</f>
        <v>2</v>
      </c>
      <c r="AN829" s="8"/>
      <c r="AO829" t="s">
        <v>1105</v>
      </c>
      <c r="AP829" s="7">
        <v>44472</v>
      </c>
      <c r="AQ829" s="2" t="s">
        <v>3</v>
      </c>
      <c r="AR829" s="2">
        <v>0</v>
      </c>
      <c r="AS829" s="2">
        <v>114</v>
      </c>
      <c r="AT829" s="2">
        <v>102</v>
      </c>
      <c r="AU829" s="2">
        <f t="shared" si="64"/>
        <v>102</v>
      </c>
      <c r="AV829" s="2">
        <f>IF(AU829-AR829&gt;'Inputs and Outputs Part A'!$B$4,AU829-AR829-'Inputs and Outputs Part A'!$B$4,0)</f>
        <v>2</v>
      </c>
      <c r="AW829" s="2"/>
    </row>
    <row r="830" spans="1:49" x14ac:dyDescent="0.3">
      <c r="A830" s="6">
        <v>828</v>
      </c>
      <c r="B830" t="s">
        <v>1105</v>
      </c>
      <c r="C830" s="7">
        <v>44472</v>
      </c>
      <c r="D830" s="2" t="s">
        <v>2</v>
      </c>
      <c r="E830" s="2">
        <v>2</v>
      </c>
      <c r="F830" s="2">
        <v>99</v>
      </c>
      <c r="G830" s="2">
        <v>101</v>
      </c>
      <c r="H830">
        <f t="shared" si="60"/>
        <v>99</v>
      </c>
      <c r="I830">
        <f>IF(H830-E830&gt;'Inputs and Outputs Part A'!$B$4,H830-E830-'Inputs and Outputs Part A'!$B$4,0)</f>
        <v>0</v>
      </c>
      <c r="J830">
        <f>'Inputs and Outputs Part A'!$B$5*'Data Sheet B'!H830-'Inputs and Outputs Part A'!$B$6*'Data Sheet B'!I830</f>
        <v>3960</v>
      </c>
      <c r="L830" s="6">
        <v>828</v>
      </c>
      <c r="M830" t="s">
        <v>1105</v>
      </c>
      <c r="N830" s="7">
        <v>44472</v>
      </c>
      <c r="O830" s="2" t="s">
        <v>2</v>
      </c>
      <c r="P830" s="2">
        <v>2</v>
      </c>
      <c r="Q830" s="2">
        <v>99</v>
      </c>
      <c r="R830" s="2">
        <v>102</v>
      </c>
      <c r="S830" s="2">
        <f t="shared" si="61"/>
        <v>99</v>
      </c>
      <c r="T830" s="2">
        <f>IF(S830-P830&gt;'Inputs and Outputs Part A'!$B$4,S830-P830-'Inputs and Outputs Part A'!$B$4,0)</f>
        <v>0</v>
      </c>
      <c r="V830" s="6">
        <v>828</v>
      </c>
      <c r="W830" t="s">
        <v>1105</v>
      </c>
      <c r="X830" s="7">
        <v>44472</v>
      </c>
      <c r="Y830" s="2" t="s">
        <v>2</v>
      </c>
      <c r="Z830" s="2">
        <v>2</v>
      </c>
      <c r="AA830" s="2">
        <v>99</v>
      </c>
      <c r="AB830" s="2">
        <v>102</v>
      </c>
      <c r="AC830" s="2">
        <f t="shared" si="62"/>
        <v>99</v>
      </c>
      <c r="AD830" s="2">
        <f>IF(AC830-Z830&gt;'Inputs and Outputs Part A'!$B$4,AC830-Z830-'Inputs and Outputs Part A'!$B$4,0)</f>
        <v>0</v>
      </c>
      <c r="AE830" s="2"/>
      <c r="AF830" t="s">
        <v>1105</v>
      </c>
      <c r="AG830" s="7">
        <v>44472</v>
      </c>
      <c r="AH830" s="2" t="s">
        <v>2</v>
      </c>
      <c r="AI830" s="2">
        <v>2</v>
      </c>
      <c r="AJ830" s="2">
        <v>99</v>
      </c>
      <c r="AK830" s="2">
        <v>102</v>
      </c>
      <c r="AL830" s="2">
        <f t="shared" si="63"/>
        <v>99</v>
      </c>
      <c r="AM830" s="2">
        <f>IF(AL830-AI830&gt;'Inputs and Outputs Part A'!$B$4,AL830-AI830-'Inputs and Outputs Part A'!$B$4,0)</f>
        <v>0</v>
      </c>
      <c r="AN830" s="8"/>
      <c r="AO830" t="s">
        <v>1105</v>
      </c>
      <c r="AP830" s="7">
        <v>44472</v>
      </c>
      <c r="AQ830" s="2" t="s">
        <v>2</v>
      </c>
      <c r="AR830" s="2">
        <v>2</v>
      </c>
      <c r="AS830" s="2">
        <v>99</v>
      </c>
      <c r="AT830" s="2">
        <v>102</v>
      </c>
      <c r="AU830" s="2">
        <f t="shared" si="64"/>
        <v>99</v>
      </c>
      <c r="AV830" s="2">
        <f>IF(AU830-AR830&gt;'Inputs and Outputs Part A'!$B$4,AU830-AR830-'Inputs and Outputs Part A'!$B$4,0)</f>
        <v>0</v>
      </c>
      <c r="AW830" s="2"/>
    </row>
    <row r="831" spans="1:49" x14ac:dyDescent="0.3">
      <c r="A831" s="6">
        <v>829</v>
      </c>
      <c r="B831" t="s">
        <v>1104</v>
      </c>
      <c r="C831" s="7">
        <v>44473</v>
      </c>
      <c r="D831" s="2" t="s">
        <v>1</v>
      </c>
      <c r="E831" s="2">
        <v>2</v>
      </c>
      <c r="F831" s="2">
        <v>103</v>
      </c>
      <c r="G831" s="2">
        <v>101</v>
      </c>
      <c r="H831">
        <f t="shared" si="60"/>
        <v>101</v>
      </c>
      <c r="I831">
        <f>IF(H831-E831&gt;'Inputs and Outputs Part A'!$B$4,H831-E831-'Inputs and Outputs Part A'!$B$4,0)</f>
        <v>0</v>
      </c>
      <c r="J831">
        <f>'Inputs and Outputs Part A'!$B$5*'Data Sheet B'!H831-'Inputs and Outputs Part A'!$B$6*'Data Sheet B'!I831</f>
        <v>4040</v>
      </c>
      <c r="L831" s="6">
        <v>829</v>
      </c>
      <c r="M831" t="s">
        <v>1104</v>
      </c>
      <c r="N831" s="7">
        <v>44473</v>
      </c>
      <c r="O831" s="2" t="s">
        <v>1</v>
      </c>
      <c r="P831" s="2">
        <v>2</v>
      </c>
      <c r="Q831" s="2">
        <v>103</v>
      </c>
      <c r="R831" s="2">
        <v>102</v>
      </c>
      <c r="S831" s="2">
        <f t="shared" si="61"/>
        <v>102</v>
      </c>
      <c r="T831" s="2">
        <f>IF(S831-P831&gt;'Inputs and Outputs Part A'!$B$4,S831-P831-'Inputs and Outputs Part A'!$B$4,0)</f>
        <v>0</v>
      </c>
      <c r="V831" s="6">
        <v>829</v>
      </c>
      <c r="W831" t="s">
        <v>1104</v>
      </c>
      <c r="X831" s="7">
        <v>44473</v>
      </c>
      <c r="Y831" s="2" t="s">
        <v>1</v>
      </c>
      <c r="Z831" s="2">
        <v>2</v>
      </c>
      <c r="AA831" s="2">
        <v>103</v>
      </c>
      <c r="AB831" s="2">
        <v>102</v>
      </c>
      <c r="AC831" s="2">
        <f t="shared" si="62"/>
        <v>102</v>
      </c>
      <c r="AD831" s="2">
        <f>IF(AC831-Z831&gt;'Inputs and Outputs Part A'!$B$4,AC831-Z831-'Inputs and Outputs Part A'!$B$4,0)</f>
        <v>0</v>
      </c>
      <c r="AE831" s="2"/>
      <c r="AF831" t="s">
        <v>1104</v>
      </c>
      <c r="AG831" s="7">
        <v>44473</v>
      </c>
      <c r="AH831" s="2" t="s">
        <v>1</v>
      </c>
      <c r="AI831" s="2">
        <v>2</v>
      </c>
      <c r="AJ831" s="2">
        <v>103</v>
      </c>
      <c r="AK831" s="2">
        <v>102</v>
      </c>
      <c r="AL831" s="2">
        <f t="shared" si="63"/>
        <v>102</v>
      </c>
      <c r="AM831" s="2">
        <f>IF(AL831-AI831&gt;'Inputs and Outputs Part A'!$B$4,AL831-AI831-'Inputs and Outputs Part A'!$B$4,0)</f>
        <v>0</v>
      </c>
      <c r="AN831" s="8"/>
      <c r="AO831" t="s">
        <v>1104</v>
      </c>
      <c r="AP831" s="7">
        <v>44473</v>
      </c>
      <c r="AQ831" s="2" t="s">
        <v>1</v>
      </c>
      <c r="AR831" s="2">
        <v>2</v>
      </c>
      <c r="AS831" s="2">
        <v>103</v>
      </c>
      <c r="AT831" s="2">
        <v>102</v>
      </c>
      <c r="AU831" s="2">
        <f t="shared" si="64"/>
        <v>102</v>
      </c>
      <c r="AV831" s="2">
        <f>IF(AU831-AR831&gt;'Inputs and Outputs Part A'!$B$4,AU831-AR831-'Inputs and Outputs Part A'!$B$4,0)</f>
        <v>0</v>
      </c>
      <c r="AW831" s="2"/>
    </row>
    <row r="832" spans="1:49" x14ac:dyDescent="0.3">
      <c r="A832" s="6">
        <v>830</v>
      </c>
      <c r="B832" t="s">
        <v>1104</v>
      </c>
      <c r="C832" s="7">
        <v>44473</v>
      </c>
      <c r="D832" s="2" t="s">
        <v>3</v>
      </c>
      <c r="E832" s="2">
        <v>2</v>
      </c>
      <c r="F832" s="2">
        <v>97</v>
      </c>
      <c r="G832" s="2">
        <v>101</v>
      </c>
      <c r="H832">
        <f t="shared" si="60"/>
        <v>97</v>
      </c>
      <c r="I832">
        <f>IF(H832-E832&gt;'Inputs and Outputs Part A'!$B$4,H832-E832-'Inputs and Outputs Part A'!$B$4,0)</f>
        <v>0</v>
      </c>
      <c r="J832">
        <f>'Inputs and Outputs Part A'!$B$5*'Data Sheet B'!H832-'Inputs and Outputs Part A'!$B$6*'Data Sheet B'!I832</f>
        <v>3880</v>
      </c>
      <c r="L832" s="6">
        <v>830</v>
      </c>
      <c r="M832" t="s">
        <v>1104</v>
      </c>
      <c r="N832" s="7">
        <v>44473</v>
      </c>
      <c r="O832" s="2" t="s">
        <v>3</v>
      </c>
      <c r="P832" s="2">
        <v>2</v>
      </c>
      <c r="Q832" s="2">
        <v>97</v>
      </c>
      <c r="R832" s="2">
        <v>102</v>
      </c>
      <c r="S832" s="2">
        <f t="shared" si="61"/>
        <v>97</v>
      </c>
      <c r="T832" s="2">
        <f>IF(S832-P832&gt;'Inputs and Outputs Part A'!$B$4,S832-P832-'Inputs and Outputs Part A'!$B$4,0)</f>
        <v>0</v>
      </c>
      <c r="V832" s="6">
        <v>830</v>
      </c>
      <c r="W832" t="s">
        <v>1104</v>
      </c>
      <c r="X832" s="7">
        <v>44473</v>
      </c>
      <c r="Y832" s="2" t="s">
        <v>3</v>
      </c>
      <c r="Z832" s="2">
        <v>2</v>
      </c>
      <c r="AA832" s="2">
        <v>97</v>
      </c>
      <c r="AB832" s="2">
        <v>102</v>
      </c>
      <c r="AC832" s="2">
        <f t="shared" si="62"/>
        <v>97</v>
      </c>
      <c r="AD832" s="2">
        <f>IF(AC832-Z832&gt;'Inputs and Outputs Part A'!$B$4,AC832-Z832-'Inputs and Outputs Part A'!$B$4,0)</f>
        <v>0</v>
      </c>
      <c r="AE832" s="2"/>
      <c r="AF832" t="s">
        <v>1104</v>
      </c>
      <c r="AG832" s="7">
        <v>44473</v>
      </c>
      <c r="AH832" s="2" t="s">
        <v>3</v>
      </c>
      <c r="AI832" s="2">
        <v>2</v>
      </c>
      <c r="AJ832" s="2">
        <v>97</v>
      </c>
      <c r="AK832" s="2">
        <v>102</v>
      </c>
      <c r="AL832" s="2">
        <f t="shared" si="63"/>
        <v>97</v>
      </c>
      <c r="AM832" s="2">
        <f>IF(AL832-AI832&gt;'Inputs and Outputs Part A'!$B$4,AL832-AI832-'Inputs and Outputs Part A'!$B$4,0)</f>
        <v>0</v>
      </c>
      <c r="AN832" s="8"/>
      <c r="AO832" t="s">
        <v>1104</v>
      </c>
      <c r="AP832" s="7">
        <v>44473</v>
      </c>
      <c r="AQ832" s="2" t="s">
        <v>3</v>
      </c>
      <c r="AR832" s="2">
        <v>2</v>
      </c>
      <c r="AS832" s="2">
        <v>97</v>
      </c>
      <c r="AT832" s="2">
        <v>102</v>
      </c>
      <c r="AU832" s="2">
        <f t="shared" si="64"/>
        <v>97</v>
      </c>
      <c r="AV832" s="2">
        <f>IF(AU832-AR832&gt;'Inputs and Outputs Part A'!$B$4,AU832-AR832-'Inputs and Outputs Part A'!$B$4,0)</f>
        <v>0</v>
      </c>
      <c r="AW832" s="2"/>
    </row>
    <row r="833" spans="1:49" x14ac:dyDescent="0.3">
      <c r="A833" s="6">
        <v>831</v>
      </c>
      <c r="B833" t="s">
        <v>1104</v>
      </c>
      <c r="C833" s="7">
        <v>44473</v>
      </c>
      <c r="D833" s="2" t="s">
        <v>2</v>
      </c>
      <c r="E833" s="2">
        <v>0</v>
      </c>
      <c r="F833" s="2">
        <v>109</v>
      </c>
      <c r="G833" s="2">
        <v>101</v>
      </c>
      <c r="H833">
        <f t="shared" si="60"/>
        <v>101</v>
      </c>
      <c r="I833">
        <f>IF(H833-E833&gt;'Inputs and Outputs Part A'!$B$4,H833-E833-'Inputs and Outputs Part A'!$B$4,0)</f>
        <v>1</v>
      </c>
      <c r="J833">
        <f>'Inputs and Outputs Part A'!$B$5*'Data Sheet B'!H833-'Inputs and Outputs Part A'!$B$6*'Data Sheet B'!I833</f>
        <v>3940</v>
      </c>
      <c r="L833" s="6">
        <v>831</v>
      </c>
      <c r="M833" t="s">
        <v>1104</v>
      </c>
      <c r="N833" s="7">
        <v>44473</v>
      </c>
      <c r="O833" s="2" t="s">
        <v>2</v>
      </c>
      <c r="P833" s="2">
        <v>0</v>
      </c>
      <c r="Q833" s="2">
        <v>109</v>
      </c>
      <c r="R833" s="2">
        <v>102</v>
      </c>
      <c r="S833" s="2">
        <f t="shared" si="61"/>
        <v>102</v>
      </c>
      <c r="T833" s="2">
        <f>IF(S833-P833&gt;'Inputs and Outputs Part A'!$B$4,S833-P833-'Inputs and Outputs Part A'!$B$4,0)</f>
        <v>2</v>
      </c>
      <c r="V833" s="6">
        <v>831</v>
      </c>
      <c r="W833" t="s">
        <v>1104</v>
      </c>
      <c r="X833" s="7">
        <v>44473</v>
      </c>
      <c r="Y833" s="2" t="s">
        <v>2</v>
      </c>
      <c r="Z833" s="2">
        <v>0</v>
      </c>
      <c r="AA833" s="2">
        <v>109</v>
      </c>
      <c r="AB833" s="2">
        <v>102</v>
      </c>
      <c r="AC833" s="2">
        <f t="shared" si="62"/>
        <v>102</v>
      </c>
      <c r="AD833" s="2">
        <f>IF(AC833-Z833&gt;'Inputs and Outputs Part A'!$B$4,AC833-Z833-'Inputs and Outputs Part A'!$B$4,0)</f>
        <v>2</v>
      </c>
      <c r="AE833" s="2"/>
      <c r="AF833" t="s">
        <v>1104</v>
      </c>
      <c r="AG833" s="7">
        <v>44473</v>
      </c>
      <c r="AH833" s="2" t="s">
        <v>2</v>
      </c>
      <c r="AI833" s="2">
        <v>0</v>
      </c>
      <c r="AJ833" s="2">
        <v>109</v>
      </c>
      <c r="AK833" s="2">
        <v>102</v>
      </c>
      <c r="AL833" s="2">
        <f t="shared" si="63"/>
        <v>102</v>
      </c>
      <c r="AM833" s="2">
        <f>IF(AL833-AI833&gt;'Inputs and Outputs Part A'!$B$4,AL833-AI833-'Inputs and Outputs Part A'!$B$4,0)</f>
        <v>2</v>
      </c>
      <c r="AN833" s="8"/>
      <c r="AO833" t="s">
        <v>1104</v>
      </c>
      <c r="AP833" s="7">
        <v>44473</v>
      </c>
      <c r="AQ833" s="2" t="s">
        <v>2</v>
      </c>
      <c r="AR833" s="2">
        <v>0</v>
      </c>
      <c r="AS833" s="2">
        <v>109</v>
      </c>
      <c r="AT833" s="2">
        <v>102</v>
      </c>
      <c r="AU833" s="2">
        <f t="shared" si="64"/>
        <v>102</v>
      </c>
      <c r="AV833" s="2">
        <f>IF(AU833-AR833&gt;'Inputs and Outputs Part A'!$B$4,AU833-AR833-'Inputs and Outputs Part A'!$B$4,0)</f>
        <v>2</v>
      </c>
      <c r="AW833" s="2"/>
    </row>
    <row r="834" spans="1:49" x14ac:dyDescent="0.3">
      <c r="A834" s="6">
        <v>832</v>
      </c>
      <c r="B834" t="s">
        <v>1103</v>
      </c>
      <c r="C834" s="7">
        <v>44474</v>
      </c>
      <c r="D834" s="2" t="s">
        <v>1</v>
      </c>
      <c r="E834" s="2">
        <v>3</v>
      </c>
      <c r="F834" s="2">
        <v>97</v>
      </c>
      <c r="G834" s="2">
        <v>101</v>
      </c>
      <c r="H834">
        <f t="shared" si="60"/>
        <v>97</v>
      </c>
      <c r="I834">
        <f>IF(H834-E834&gt;'Inputs and Outputs Part A'!$B$4,H834-E834-'Inputs and Outputs Part A'!$B$4,0)</f>
        <v>0</v>
      </c>
      <c r="J834">
        <f>'Inputs and Outputs Part A'!$B$5*'Data Sheet B'!H834-'Inputs and Outputs Part A'!$B$6*'Data Sheet B'!I834</f>
        <v>3880</v>
      </c>
      <c r="L834" s="6">
        <v>832</v>
      </c>
      <c r="M834" t="s">
        <v>1103</v>
      </c>
      <c r="N834" s="7">
        <v>44474</v>
      </c>
      <c r="O834" s="2" t="s">
        <v>1</v>
      </c>
      <c r="P834" s="2">
        <v>3</v>
      </c>
      <c r="Q834" s="2">
        <v>97</v>
      </c>
      <c r="R834" s="2">
        <v>102</v>
      </c>
      <c r="S834" s="2">
        <f t="shared" si="61"/>
        <v>97</v>
      </c>
      <c r="T834" s="2">
        <f>IF(S834-P834&gt;'Inputs and Outputs Part A'!$B$4,S834-P834-'Inputs and Outputs Part A'!$B$4,0)</f>
        <v>0</v>
      </c>
      <c r="V834" s="6">
        <v>832</v>
      </c>
      <c r="W834" t="s">
        <v>1103</v>
      </c>
      <c r="X834" s="7">
        <v>44474</v>
      </c>
      <c r="Y834" s="2" t="s">
        <v>1</v>
      </c>
      <c r="Z834" s="2">
        <v>3</v>
      </c>
      <c r="AA834" s="2">
        <v>97</v>
      </c>
      <c r="AB834" s="2">
        <v>102</v>
      </c>
      <c r="AC834" s="2">
        <f t="shared" si="62"/>
        <v>97</v>
      </c>
      <c r="AD834" s="2">
        <f>IF(AC834-Z834&gt;'Inputs and Outputs Part A'!$B$4,AC834-Z834-'Inputs and Outputs Part A'!$B$4,0)</f>
        <v>0</v>
      </c>
      <c r="AE834" s="2"/>
      <c r="AF834" t="s">
        <v>1103</v>
      </c>
      <c r="AG834" s="7">
        <v>44474</v>
      </c>
      <c r="AH834" s="2" t="s">
        <v>1</v>
      </c>
      <c r="AI834" s="2">
        <v>3</v>
      </c>
      <c r="AJ834" s="2">
        <v>97</v>
      </c>
      <c r="AK834" s="2">
        <v>102</v>
      </c>
      <c r="AL834" s="2">
        <f t="shared" si="63"/>
        <v>97</v>
      </c>
      <c r="AM834" s="2">
        <f>IF(AL834-AI834&gt;'Inputs and Outputs Part A'!$B$4,AL834-AI834-'Inputs and Outputs Part A'!$B$4,0)</f>
        <v>0</v>
      </c>
      <c r="AN834" s="8"/>
      <c r="AO834" t="s">
        <v>1103</v>
      </c>
      <c r="AP834" s="7">
        <v>44474</v>
      </c>
      <c r="AQ834" s="2" t="s">
        <v>1</v>
      </c>
      <c r="AR834" s="2">
        <v>3</v>
      </c>
      <c r="AS834" s="2">
        <v>97</v>
      </c>
      <c r="AT834" s="2">
        <v>102</v>
      </c>
      <c r="AU834" s="2">
        <f t="shared" si="64"/>
        <v>97</v>
      </c>
      <c r="AV834" s="2">
        <f>IF(AU834-AR834&gt;'Inputs and Outputs Part A'!$B$4,AU834-AR834-'Inputs and Outputs Part A'!$B$4,0)</f>
        <v>0</v>
      </c>
      <c r="AW834" s="2"/>
    </row>
    <row r="835" spans="1:49" x14ac:dyDescent="0.3">
      <c r="A835" s="6">
        <v>833</v>
      </c>
      <c r="B835" t="s">
        <v>1103</v>
      </c>
      <c r="C835" s="7">
        <v>44474</v>
      </c>
      <c r="D835" s="2" t="s">
        <v>3</v>
      </c>
      <c r="E835" s="2">
        <v>2</v>
      </c>
      <c r="F835" s="2">
        <v>94</v>
      </c>
      <c r="G835" s="2">
        <v>101</v>
      </c>
      <c r="H835">
        <f t="shared" si="60"/>
        <v>94</v>
      </c>
      <c r="I835">
        <f>IF(H835-E835&gt;'Inputs and Outputs Part A'!$B$4,H835-E835-'Inputs and Outputs Part A'!$B$4,0)</f>
        <v>0</v>
      </c>
      <c r="J835">
        <f>'Inputs and Outputs Part A'!$B$5*'Data Sheet B'!H835-'Inputs and Outputs Part A'!$B$6*'Data Sheet B'!I835</f>
        <v>3760</v>
      </c>
      <c r="L835" s="6">
        <v>833</v>
      </c>
      <c r="M835" t="s">
        <v>1103</v>
      </c>
      <c r="N835" s="7">
        <v>44474</v>
      </c>
      <c r="O835" s="2" t="s">
        <v>3</v>
      </c>
      <c r="P835" s="2">
        <v>2</v>
      </c>
      <c r="Q835" s="2">
        <v>94</v>
      </c>
      <c r="R835" s="2">
        <v>102</v>
      </c>
      <c r="S835" s="2">
        <f t="shared" si="61"/>
        <v>94</v>
      </c>
      <c r="T835" s="2">
        <f>IF(S835-P835&gt;'Inputs and Outputs Part A'!$B$4,S835-P835-'Inputs and Outputs Part A'!$B$4,0)</f>
        <v>0</v>
      </c>
      <c r="V835" s="6">
        <v>833</v>
      </c>
      <c r="W835" t="s">
        <v>1103</v>
      </c>
      <c r="X835" s="7">
        <v>44474</v>
      </c>
      <c r="Y835" s="2" t="s">
        <v>3</v>
      </c>
      <c r="Z835" s="2">
        <v>2</v>
      </c>
      <c r="AA835" s="2">
        <v>94</v>
      </c>
      <c r="AB835" s="2">
        <v>102</v>
      </c>
      <c r="AC835" s="2">
        <f t="shared" si="62"/>
        <v>94</v>
      </c>
      <c r="AD835" s="2">
        <f>IF(AC835-Z835&gt;'Inputs and Outputs Part A'!$B$4,AC835-Z835-'Inputs and Outputs Part A'!$B$4,0)</f>
        <v>0</v>
      </c>
      <c r="AE835" s="2"/>
      <c r="AF835" t="s">
        <v>1103</v>
      </c>
      <c r="AG835" s="7">
        <v>44474</v>
      </c>
      <c r="AH835" s="2" t="s">
        <v>3</v>
      </c>
      <c r="AI835" s="2">
        <v>2</v>
      </c>
      <c r="AJ835" s="2">
        <v>94</v>
      </c>
      <c r="AK835" s="2">
        <v>102</v>
      </c>
      <c r="AL835" s="2">
        <f t="shared" si="63"/>
        <v>94</v>
      </c>
      <c r="AM835" s="2">
        <f>IF(AL835-AI835&gt;'Inputs and Outputs Part A'!$B$4,AL835-AI835-'Inputs and Outputs Part A'!$B$4,0)</f>
        <v>0</v>
      </c>
      <c r="AN835" s="8"/>
      <c r="AO835" t="s">
        <v>1103</v>
      </c>
      <c r="AP835" s="7">
        <v>44474</v>
      </c>
      <c r="AQ835" s="2" t="s">
        <v>3</v>
      </c>
      <c r="AR835" s="2">
        <v>2</v>
      </c>
      <c r="AS835" s="2">
        <v>94</v>
      </c>
      <c r="AT835" s="2">
        <v>102</v>
      </c>
      <c r="AU835" s="2">
        <f t="shared" si="64"/>
        <v>94</v>
      </c>
      <c r="AV835" s="2">
        <f>IF(AU835-AR835&gt;'Inputs and Outputs Part A'!$B$4,AU835-AR835-'Inputs and Outputs Part A'!$B$4,0)</f>
        <v>0</v>
      </c>
      <c r="AW835" s="2"/>
    </row>
    <row r="836" spans="1:49" x14ac:dyDescent="0.3">
      <c r="A836" s="6">
        <v>834</v>
      </c>
      <c r="B836" t="s">
        <v>1103</v>
      </c>
      <c r="C836" s="7">
        <v>44474</v>
      </c>
      <c r="D836" s="2" t="s">
        <v>2</v>
      </c>
      <c r="E836" s="2">
        <v>3</v>
      </c>
      <c r="F836" s="2">
        <v>112</v>
      </c>
      <c r="G836" s="2">
        <v>101</v>
      </c>
      <c r="H836">
        <f t="shared" ref="H836:H899" si="65">MIN(F836:G836)</f>
        <v>101</v>
      </c>
      <c r="I836">
        <f>IF(H836-E836&gt;'Inputs and Outputs Part A'!$B$4,H836-E836-'Inputs and Outputs Part A'!$B$4,0)</f>
        <v>0</v>
      </c>
      <c r="J836">
        <f>'Inputs and Outputs Part A'!$B$5*'Data Sheet B'!H836-'Inputs and Outputs Part A'!$B$6*'Data Sheet B'!I836</f>
        <v>4040</v>
      </c>
      <c r="L836" s="6">
        <v>834</v>
      </c>
      <c r="M836" t="s">
        <v>1103</v>
      </c>
      <c r="N836" s="7">
        <v>44474</v>
      </c>
      <c r="O836" s="2" t="s">
        <v>2</v>
      </c>
      <c r="P836" s="2">
        <v>3</v>
      </c>
      <c r="Q836" s="2">
        <v>112</v>
      </c>
      <c r="R836" s="2">
        <v>102</v>
      </c>
      <c r="S836" s="2">
        <f t="shared" ref="S836:S899" si="66">MIN(R836,Q836)</f>
        <v>102</v>
      </c>
      <c r="T836" s="2">
        <f>IF(S836-P836&gt;'Inputs and Outputs Part A'!$B$4,S836-P836-'Inputs and Outputs Part A'!$B$4,0)</f>
        <v>0</v>
      </c>
      <c r="V836" s="6">
        <v>834</v>
      </c>
      <c r="W836" t="s">
        <v>1103</v>
      </c>
      <c r="X836" s="7">
        <v>44474</v>
      </c>
      <c r="Y836" s="2" t="s">
        <v>2</v>
      </c>
      <c r="Z836" s="2">
        <v>3</v>
      </c>
      <c r="AA836" s="2">
        <v>112</v>
      </c>
      <c r="AB836" s="2">
        <v>102</v>
      </c>
      <c r="AC836" s="2">
        <f t="shared" ref="AC836:AC899" si="67">MIN(AB836,AA836)</f>
        <v>102</v>
      </c>
      <c r="AD836" s="2">
        <f>IF(AC836-Z836&gt;'Inputs and Outputs Part A'!$B$4,AC836-Z836-'Inputs and Outputs Part A'!$B$4,0)</f>
        <v>0</v>
      </c>
      <c r="AE836" s="2"/>
      <c r="AF836" t="s">
        <v>1103</v>
      </c>
      <c r="AG836" s="7">
        <v>44474</v>
      </c>
      <c r="AH836" s="2" t="s">
        <v>2</v>
      </c>
      <c r="AI836" s="2">
        <v>3</v>
      </c>
      <c r="AJ836" s="2">
        <v>112</v>
      </c>
      <c r="AK836" s="2">
        <v>102</v>
      </c>
      <c r="AL836" s="2">
        <f t="shared" si="63"/>
        <v>102</v>
      </c>
      <c r="AM836" s="2">
        <f>IF(AL836-AI836&gt;'Inputs and Outputs Part A'!$B$4,AL836-AI836-'Inputs and Outputs Part A'!$B$4,0)</f>
        <v>0</v>
      </c>
      <c r="AN836" s="8"/>
      <c r="AO836" t="s">
        <v>1103</v>
      </c>
      <c r="AP836" s="7">
        <v>44474</v>
      </c>
      <c r="AQ836" s="2" t="s">
        <v>2</v>
      </c>
      <c r="AR836" s="2">
        <v>3</v>
      </c>
      <c r="AS836" s="2">
        <v>112</v>
      </c>
      <c r="AT836" s="2">
        <v>102</v>
      </c>
      <c r="AU836" s="2">
        <f t="shared" si="64"/>
        <v>102</v>
      </c>
      <c r="AV836" s="2">
        <f>IF(AU836-AR836&gt;'Inputs and Outputs Part A'!$B$4,AU836-AR836-'Inputs and Outputs Part A'!$B$4,0)</f>
        <v>0</v>
      </c>
      <c r="AW836" s="2"/>
    </row>
    <row r="837" spans="1:49" x14ac:dyDescent="0.3">
      <c r="A837" s="6">
        <v>835</v>
      </c>
      <c r="B837" t="s">
        <v>1102</v>
      </c>
      <c r="C837" s="7">
        <v>44475</v>
      </c>
      <c r="D837" s="2" t="s">
        <v>1</v>
      </c>
      <c r="E837" s="2">
        <v>4</v>
      </c>
      <c r="F837" s="2">
        <v>90</v>
      </c>
      <c r="G837" s="2">
        <v>101</v>
      </c>
      <c r="H837">
        <f t="shared" si="65"/>
        <v>90</v>
      </c>
      <c r="I837">
        <f>IF(H837-E837&gt;'Inputs and Outputs Part A'!$B$4,H837-E837-'Inputs and Outputs Part A'!$B$4,0)</f>
        <v>0</v>
      </c>
      <c r="J837">
        <f>'Inputs and Outputs Part A'!$B$5*'Data Sheet B'!H837-'Inputs and Outputs Part A'!$B$6*'Data Sheet B'!I837</f>
        <v>3600</v>
      </c>
      <c r="L837" s="6">
        <v>835</v>
      </c>
      <c r="M837" t="s">
        <v>1102</v>
      </c>
      <c r="N837" s="7">
        <v>44475</v>
      </c>
      <c r="O837" s="2" t="s">
        <v>1</v>
      </c>
      <c r="P837" s="2">
        <v>4</v>
      </c>
      <c r="Q837" s="2">
        <v>90</v>
      </c>
      <c r="R837" s="2">
        <v>102</v>
      </c>
      <c r="S837" s="2">
        <f t="shared" si="66"/>
        <v>90</v>
      </c>
      <c r="T837" s="2">
        <f>IF(S837-P837&gt;'Inputs and Outputs Part A'!$B$4,S837-P837-'Inputs and Outputs Part A'!$B$4,0)</f>
        <v>0</v>
      </c>
      <c r="V837" s="6">
        <v>835</v>
      </c>
      <c r="W837" t="s">
        <v>1102</v>
      </c>
      <c r="X837" s="7">
        <v>44475</v>
      </c>
      <c r="Y837" s="2" t="s">
        <v>1</v>
      </c>
      <c r="Z837" s="2">
        <v>4</v>
      </c>
      <c r="AA837" s="2">
        <v>90</v>
      </c>
      <c r="AB837" s="2">
        <v>102</v>
      </c>
      <c r="AC837" s="2">
        <f t="shared" si="67"/>
        <v>90</v>
      </c>
      <c r="AD837" s="2">
        <f>IF(AC837-Z837&gt;'Inputs and Outputs Part A'!$B$4,AC837-Z837-'Inputs and Outputs Part A'!$B$4,0)</f>
        <v>0</v>
      </c>
      <c r="AE837" s="2"/>
      <c r="AF837" t="s">
        <v>1102</v>
      </c>
      <c r="AG837" s="7">
        <v>44475</v>
      </c>
      <c r="AH837" s="2" t="s">
        <v>1</v>
      </c>
      <c r="AI837" s="2">
        <v>4</v>
      </c>
      <c r="AJ837" s="2">
        <v>90</v>
      </c>
      <c r="AK837" s="2">
        <v>102</v>
      </c>
      <c r="AL837" s="2">
        <f t="shared" ref="AL837:AL900" si="68">MIN(AK837,AJ837)</f>
        <v>90</v>
      </c>
      <c r="AM837" s="2">
        <f>IF(AL837-AI837&gt;'Inputs and Outputs Part A'!$B$4,AL837-AI837-'Inputs and Outputs Part A'!$B$4,0)</f>
        <v>0</v>
      </c>
      <c r="AN837" s="8"/>
      <c r="AO837" t="s">
        <v>1102</v>
      </c>
      <c r="AP837" s="7">
        <v>44475</v>
      </c>
      <c r="AQ837" s="2" t="s">
        <v>1</v>
      </c>
      <c r="AR837" s="2">
        <v>4</v>
      </c>
      <c r="AS837" s="2">
        <v>90</v>
      </c>
      <c r="AT837" s="2">
        <v>102</v>
      </c>
      <c r="AU837" s="2">
        <f t="shared" ref="AU837:AU900" si="69">MIN(AT837,AS837)</f>
        <v>90</v>
      </c>
      <c r="AV837" s="2">
        <f>IF(AU837-AR837&gt;'Inputs and Outputs Part A'!$B$4,AU837-AR837-'Inputs and Outputs Part A'!$B$4,0)</f>
        <v>0</v>
      </c>
      <c r="AW837" s="2"/>
    </row>
    <row r="838" spans="1:49" x14ac:dyDescent="0.3">
      <c r="A838" s="6">
        <v>836</v>
      </c>
      <c r="B838" t="s">
        <v>1102</v>
      </c>
      <c r="C838" s="7">
        <v>44475</v>
      </c>
      <c r="D838" s="2" t="s">
        <v>3</v>
      </c>
      <c r="E838" s="2">
        <v>8</v>
      </c>
      <c r="F838" s="2">
        <v>99</v>
      </c>
      <c r="G838" s="2">
        <v>101</v>
      </c>
      <c r="H838">
        <f t="shared" si="65"/>
        <v>99</v>
      </c>
      <c r="I838">
        <f>IF(H838-E838&gt;'Inputs and Outputs Part A'!$B$4,H838-E838-'Inputs and Outputs Part A'!$B$4,0)</f>
        <v>0</v>
      </c>
      <c r="J838">
        <f>'Inputs and Outputs Part A'!$B$5*'Data Sheet B'!H838-'Inputs and Outputs Part A'!$B$6*'Data Sheet B'!I838</f>
        <v>3960</v>
      </c>
      <c r="L838" s="6">
        <v>836</v>
      </c>
      <c r="M838" t="s">
        <v>1102</v>
      </c>
      <c r="N838" s="7">
        <v>44475</v>
      </c>
      <c r="O838" s="2" t="s">
        <v>3</v>
      </c>
      <c r="P838" s="2">
        <v>8</v>
      </c>
      <c r="Q838" s="2">
        <v>99</v>
      </c>
      <c r="R838" s="2">
        <v>102</v>
      </c>
      <c r="S838" s="2">
        <f t="shared" si="66"/>
        <v>99</v>
      </c>
      <c r="T838" s="2">
        <f>IF(S838-P838&gt;'Inputs and Outputs Part A'!$B$4,S838-P838-'Inputs and Outputs Part A'!$B$4,0)</f>
        <v>0</v>
      </c>
      <c r="V838" s="6">
        <v>836</v>
      </c>
      <c r="W838" t="s">
        <v>1102</v>
      </c>
      <c r="X838" s="7">
        <v>44475</v>
      </c>
      <c r="Y838" s="2" t="s">
        <v>3</v>
      </c>
      <c r="Z838" s="2">
        <v>8</v>
      </c>
      <c r="AA838" s="2">
        <v>99</v>
      </c>
      <c r="AB838" s="2">
        <v>102</v>
      </c>
      <c r="AC838" s="2">
        <f t="shared" si="67"/>
        <v>99</v>
      </c>
      <c r="AD838" s="2">
        <f>IF(AC838-Z838&gt;'Inputs and Outputs Part A'!$B$4,AC838-Z838-'Inputs and Outputs Part A'!$B$4,0)</f>
        <v>0</v>
      </c>
      <c r="AE838" s="2"/>
      <c r="AF838" t="s">
        <v>1102</v>
      </c>
      <c r="AG838" s="7">
        <v>44475</v>
      </c>
      <c r="AH838" s="2" t="s">
        <v>3</v>
      </c>
      <c r="AI838" s="2">
        <v>8</v>
      </c>
      <c r="AJ838" s="2">
        <v>99</v>
      </c>
      <c r="AK838" s="2">
        <v>102</v>
      </c>
      <c r="AL838" s="2">
        <f t="shared" si="68"/>
        <v>99</v>
      </c>
      <c r="AM838" s="2">
        <f>IF(AL838-AI838&gt;'Inputs and Outputs Part A'!$B$4,AL838-AI838-'Inputs and Outputs Part A'!$B$4,0)</f>
        <v>0</v>
      </c>
      <c r="AN838" s="8"/>
      <c r="AO838" t="s">
        <v>1102</v>
      </c>
      <c r="AP838" s="7">
        <v>44475</v>
      </c>
      <c r="AQ838" s="2" t="s">
        <v>3</v>
      </c>
      <c r="AR838" s="2">
        <v>8</v>
      </c>
      <c r="AS838" s="2">
        <v>99</v>
      </c>
      <c r="AT838" s="2">
        <v>102</v>
      </c>
      <c r="AU838" s="2">
        <f t="shared" si="69"/>
        <v>99</v>
      </c>
      <c r="AV838" s="2">
        <f>IF(AU838-AR838&gt;'Inputs and Outputs Part A'!$B$4,AU838-AR838-'Inputs and Outputs Part A'!$B$4,0)</f>
        <v>0</v>
      </c>
      <c r="AW838" s="2"/>
    </row>
    <row r="839" spans="1:49" x14ac:dyDescent="0.3">
      <c r="A839" s="6">
        <v>837</v>
      </c>
      <c r="B839" t="s">
        <v>1102</v>
      </c>
      <c r="C839" s="7">
        <v>44475</v>
      </c>
      <c r="D839" s="2" t="s">
        <v>2</v>
      </c>
      <c r="E839" s="2">
        <v>2</v>
      </c>
      <c r="F839" s="2">
        <v>96</v>
      </c>
      <c r="G839" s="2">
        <v>101</v>
      </c>
      <c r="H839">
        <f t="shared" si="65"/>
        <v>96</v>
      </c>
      <c r="I839">
        <f>IF(H839-E839&gt;'Inputs and Outputs Part A'!$B$4,H839-E839-'Inputs and Outputs Part A'!$B$4,0)</f>
        <v>0</v>
      </c>
      <c r="J839">
        <f>'Inputs and Outputs Part A'!$B$5*'Data Sheet B'!H839-'Inputs and Outputs Part A'!$B$6*'Data Sheet B'!I839</f>
        <v>3840</v>
      </c>
      <c r="L839" s="6">
        <v>837</v>
      </c>
      <c r="M839" t="s">
        <v>1102</v>
      </c>
      <c r="N839" s="7">
        <v>44475</v>
      </c>
      <c r="O839" s="2" t="s">
        <v>2</v>
      </c>
      <c r="P839" s="2">
        <v>2</v>
      </c>
      <c r="Q839" s="2">
        <v>96</v>
      </c>
      <c r="R839" s="2">
        <v>102</v>
      </c>
      <c r="S839" s="2">
        <f t="shared" si="66"/>
        <v>96</v>
      </c>
      <c r="T839" s="2">
        <f>IF(S839-P839&gt;'Inputs and Outputs Part A'!$B$4,S839-P839-'Inputs and Outputs Part A'!$B$4,0)</f>
        <v>0</v>
      </c>
      <c r="V839" s="6">
        <v>837</v>
      </c>
      <c r="W839" t="s">
        <v>1102</v>
      </c>
      <c r="X839" s="7">
        <v>44475</v>
      </c>
      <c r="Y839" s="2" t="s">
        <v>2</v>
      </c>
      <c r="Z839" s="2">
        <v>2</v>
      </c>
      <c r="AA839" s="2">
        <v>96</v>
      </c>
      <c r="AB839" s="2">
        <v>102</v>
      </c>
      <c r="AC839" s="2">
        <f t="shared" si="67"/>
        <v>96</v>
      </c>
      <c r="AD839" s="2">
        <f>IF(AC839-Z839&gt;'Inputs and Outputs Part A'!$B$4,AC839-Z839-'Inputs and Outputs Part A'!$B$4,0)</f>
        <v>0</v>
      </c>
      <c r="AE839" s="2"/>
      <c r="AF839" t="s">
        <v>1102</v>
      </c>
      <c r="AG839" s="7">
        <v>44475</v>
      </c>
      <c r="AH839" s="2" t="s">
        <v>2</v>
      </c>
      <c r="AI839" s="2">
        <v>2</v>
      </c>
      <c r="AJ839" s="2">
        <v>96</v>
      </c>
      <c r="AK839" s="2">
        <v>102</v>
      </c>
      <c r="AL839" s="2">
        <f t="shared" si="68"/>
        <v>96</v>
      </c>
      <c r="AM839" s="2">
        <f>IF(AL839-AI839&gt;'Inputs and Outputs Part A'!$B$4,AL839-AI839-'Inputs and Outputs Part A'!$B$4,0)</f>
        <v>0</v>
      </c>
      <c r="AN839" s="8"/>
      <c r="AO839" t="s">
        <v>1102</v>
      </c>
      <c r="AP839" s="7">
        <v>44475</v>
      </c>
      <c r="AQ839" s="2" t="s">
        <v>2</v>
      </c>
      <c r="AR839" s="2">
        <v>2</v>
      </c>
      <c r="AS839" s="2">
        <v>96</v>
      </c>
      <c r="AT839" s="2">
        <v>102</v>
      </c>
      <c r="AU839" s="2">
        <f t="shared" si="69"/>
        <v>96</v>
      </c>
      <c r="AV839" s="2">
        <f>IF(AU839-AR839&gt;'Inputs and Outputs Part A'!$B$4,AU839-AR839-'Inputs and Outputs Part A'!$B$4,0)</f>
        <v>0</v>
      </c>
      <c r="AW839" s="2"/>
    </row>
    <row r="840" spans="1:49" x14ac:dyDescent="0.3">
      <c r="A840" s="6">
        <v>838</v>
      </c>
      <c r="B840" t="s">
        <v>1100</v>
      </c>
      <c r="C840" s="7">
        <v>44476</v>
      </c>
      <c r="D840" s="2" t="s">
        <v>1</v>
      </c>
      <c r="E840" s="2">
        <v>2</v>
      </c>
      <c r="F840" s="2">
        <v>105</v>
      </c>
      <c r="G840" s="2">
        <v>101</v>
      </c>
      <c r="H840">
        <f t="shared" si="65"/>
        <v>101</v>
      </c>
      <c r="I840">
        <f>IF(H840-E840&gt;'Inputs and Outputs Part A'!$B$4,H840-E840-'Inputs and Outputs Part A'!$B$4,0)</f>
        <v>0</v>
      </c>
      <c r="J840">
        <f>'Inputs and Outputs Part A'!$B$5*'Data Sheet B'!H840-'Inputs and Outputs Part A'!$B$6*'Data Sheet B'!I840</f>
        <v>4040</v>
      </c>
      <c r="L840" s="6">
        <v>838</v>
      </c>
      <c r="M840" t="s">
        <v>1100</v>
      </c>
      <c r="N840" s="7">
        <v>44476</v>
      </c>
      <c r="O840" s="2" t="s">
        <v>1</v>
      </c>
      <c r="P840" s="2">
        <v>2</v>
      </c>
      <c r="Q840" s="2">
        <v>105</v>
      </c>
      <c r="R840" s="2">
        <v>102</v>
      </c>
      <c r="S840" s="2">
        <f t="shared" si="66"/>
        <v>102</v>
      </c>
      <c r="T840" s="2">
        <f>IF(S840-P840&gt;'Inputs and Outputs Part A'!$B$4,S840-P840-'Inputs and Outputs Part A'!$B$4,0)</f>
        <v>0</v>
      </c>
      <c r="V840" s="6">
        <v>838</v>
      </c>
      <c r="W840" t="s">
        <v>1100</v>
      </c>
      <c r="X840" s="7">
        <v>44476</v>
      </c>
      <c r="Y840" s="2" t="s">
        <v>1</v>
      </c>
      <c r="Z840" s="2">
        <v>2</v>
      </c>
      <c r="AA840" s="2">
        <v>105</v>
      </c>
      <c r="AB840" s="2">
        <v>102</v>
      </c>
      <c r="AC840" s="2">
        <f t="shared" si="67"/>
        <v>102</v>
      </c>
      <c r="AD840" s="2">
        <f>IF(AC840-Z840&gt;'Inputs and Outputs Part A'!$B$4,AC840-Z840-'Inputs and Outputs Part A'!$B$4,0)</f>
        <v>0</v>
      </c>
      <c r="AE840" s="2"/>
      <c r="AF840" t="s">
        <v>1100</v>
      </c>
      <c r="AG840" s="7">
        <v>44476</v>
      </c>
      <c r="AH840" s="2" t="s">
        <v>1</v>
      </c>
      <c r="AI840" s="2">
        <v>2</v>
      </c>
      <c r="AJ840" s="2">
        <v>105</v>
      </c>
      <c r="AK840" s="2">
        <v>102</v>
      </c>
      <c r="AL840" s="2">
        <f t="shared" si="68"/>
        <v>102</v>
      </c>
      <c r="AM840" s="2">
        <f>IF(AL840-AI840&gt;'Inputs and Outputs Part A'!$B$4,AL840-AI840-'Inputs and Outputs Part A'!$B$4,0)</f>
        <v>0</v>
      </c>
      <c r="AN840" s="8"/>
      <c r="AO840" t="s">
        <v>1100</v>
      </c>
      <c r="AP840" s="7">
        <v>44476</v>
      </c>
      <c r="AQ840" s="2" t="s">
        <v>1</v>
      </c>
      <c r="AR840" s="2">
        <v>2</v>
      </c>
      <c r="AS840" s="2">
        <v>105</v>
      </c>
      <c r="AT840" s="2">
        <v>102</v>
      </c>
      <c r="AU840" s="2">
        <f t="shared" si="69"/>
        <v>102</v>
      </c>
      <c r="AV840" s="2">
        <f>IF(AU840-AR840&gt;'Inputs and Outputs Part A'!$B$4,AU840-AR840-'Inputs and Outputs Part A'!$B$4,0)</f>
        <v>0</v>
      </c>
      <c r="AW840" s="2"/>
    </row>
    <row r="841" spans="1:49" x14ac:dyDescent="0.3">
      <c r="A841" s="6">
        <v>839</v>
      </c>
      <c r="B841" t="s">
        <v>1100</v>
      </c>
      <c r="C841" s="7">
        <v>44476</v>
      </c>
      <c r="D841" s="2" t="s">
        <v>3</v>
      </c>
      <c r="E841" s="2">
        <v>1</v>
      </c>
      <c r="F841" s="2">
        <v>95</v>
      </c>
      <c r="G841" s="2">
        <v>101</v>
      </c>
      <c r="H841">
        <f t="shared" si="65"/>
        <v>95</v>
      </c>
      <c r="I841">
        <f>IF(H841-E841&gt;'Inputs and Outputs Part A'!$B$4,H841-E841-'Inputs and Outputs Part A'!$B$4,0)</f>
        <v>0</v>
      </c>
      <c r="J841">
        <f>'Inputs and Outputs Part A'!$B$5*'Data Sheet B'!H841-'Inputs and Outputs Part A'!$B$6*'Data Sheet B'!I841</f>
        <v>3800</v>
      </c>
      <c r="L841" s="6">
        <v>839</v>
      </c>
      <c r="M841" t="s">
        <v>1100</v>
      </c>
      <c r="N841" s="7">
        <v>44476</v>
      </c>
      <c r="O841" s="2" t="s">
        <v>3</v>
      </c>
      <c r="P841" s="2">
        <v>1</v>
      </c>
      <c r="Q841" s="2">
        <v>95</v>
      </c>
      <c r="R841" s="2">
        <v>102</v>
      </c>
      <c r="S841" s="2">
        <f t="shared" si="66"/>
        <v>95</v>
      </c>
      <c r="T841" s="2">
        <f>IF(S841-P841&gt;'Inputs and Outputs Part A'!$B$4,S841-P841-'Inputs and Outputs Part A'!$B$4,0)</f>
        <v>0</v>
      </c>
      <c r="V841" s="6">
        <v>839</v>
      </c>
      <c r="W841" t="s">
        <v>1100</v>
      </c>
      <c r="X841" s="7">
        <v>44476</v>
      </c>
      <c r="Y841" s="2" t="s">
        <v>3</v>
      </c>
      <c r="Z841" s="2">
        <v>1</v>
      </c>
      <c r="AA841" s="2">
        <v>95</v>
      </c>
      <c r="AB841" s="2">
        <v>102</v>
      </c>
      <c r="AC841" s="2">
        <f t="shared" si="67"/>
        <v>95</v>
      </c>
      <c r="AD841" s="2">
        <f>IF(AC841-Z841&gt;'Inputs and Outputs Part A'!$B$4,AC841-Z841-'Inputs and Outputs Part A'!$B$4,0)</f>
        <v>0</v>
      </c>
      <c r="AE841" s="2"/>
      <c r="AF841" t="s">
        <v>1100</v>
      </c>
      <c r="AG841" s="7">
        <v>44476</v>
      </c>
      <c r="AH841" s="2" t="s">
        <v>3</v>
      </c>
      <c r="AI841" s="2">
        <v>1</v>
      </c>
      <c r="AJ841" s="2">
        <v>95</v>
      </c>
      <c r="AK841" s="2">
        <v>102</v>
      </c>
      <c r="AL841" s="2">
        <f t="shared" si="68"/>
        <v>95</v>
      </c>
      <c r="AM841" s="2">
        <f>IF(AL841-AI841&gt;'Inputs and Outputs Part A'!$B$4,AL841-AI841-'Inputs and Outputs Part A'!$B$4,0)</f>
        <v>0</v>
      </c>
      <c r="AN841" s="8"/>
      <c r="AO841" t="s">
        <v>1100</v>
      </c>
      <c r="AP841" s="7">
        <v>44476</v>
      </c>
      <c r="AQ841" s="2" t="s">
        <v>3</v>
      </c>
      <c r="AR841" s="2">
        <v>1</v>
      </c>
      <c r="AS841" s="2">
        <v>95</v>
      </c>
      <c r="AT841" s="2">
        <v>102</v>
      </c>
      <c r="AU841" s="2">
        <f t="shared" si="69"/>
        <v>95</v>
      </c>
      <c r="AV841" s="2">
        <f>IF(AU841-AR841&gt;'Inputs and Outputs Part A'!$B$4,AU841-AR841-'Inputs and Outputs Part A'!$B$4,0)</f>
        <v>0</v>
      </c>
      <c r="AW841" s="2"/>
    </row>
    <row r="842" spans="1:49" x14ac:dyDescent="0.3">
      <c r="A842" s="6">
        <v>840</v>
      </c>
      <c r="B842" t="s">
        <v>1100</v>
      </c>
      <c r="C842" s="7">
        <v>44476</v>
      </c>
      <c r="D842" s="2" t="s">
        <v>2</v>
      </c>
      <c r="E842" s="2">
        <v>1</v>
      </c>
      <c r="F842" s="2">
        <v>101</v>
      </c>
      <c r="G842" s="2">
        <v>101</v>
      </c>
      <c r="H842">
        <f t="shared" si="65"/>
        <v>101</v>
      </c>
      <c r="I842">
        <f>IF(H842-E842&gt;'Inputs and Outputs Part A'!$B$4,H842-E842-'Inputs and Outputs Part A'!$B$4,0)</f>
        <v>0</v>
      </c>
      <c r="J842">
        <f>'Inputs and Outputs Part A'!$B$5*'Data Sheet B'!H842-'Inputs and Outputs Part A'!$B$6*'Data Sheet B'!I842</f>
        <v>4040</v>
      </c>
      <c r="L842" s="6">
        <v>840</v>
      </c>
      <c r="M842" t="s">
        <v>1100</v>
      </c>
      <c r="N842" s="7">
        <v>44476</v>
      </c>
      <c r="O842" s="2" t="s">
        <v>2</v>
      </c>
      <c r="P842" s="2">
        <v>1</v>
      </c>
      <c r="Q842" s="2">
        <v>101</v>
      </c>
      <c r="R842" s="2">
        <v>102</v>
      </c>
      <c r="S842" s="2">
        <f t="shared" si="66"/>
        <v>101</v>
      </c>
      <c r="T842" s="2">
        <f>IF(S842-P842&gt;'Inputs and Outputs Part A'!$B$4,S842-P842-'Inputs and Outputs Part A'!$B$4,0)</f>
        <v>0</v>
      </c>
      <c r="V842" s="6">
        <v>840</v>
      </c>
      <c r="W842" t="s">
        <v>1100</v>
      </c>
      <c r="X842" s="7">
        <v>44476</v>
      </c>
      <c r="Y842" s="2" t="s">
        <v>2</v>
      </c>
      <c r="Z842" s="2">
        <v>1</v>
      </c>
      <c r="AA842" s="2">
        <v>101</v>
      </c>
      <c r="AB842" s="2">
        <v>102</v>
      </c>
      <c r="AC842" s="2">
        <f t="shared" si="67"/>
        <v>101</v>
      </c>
      <c r="AD842" s="2">
        <f>IF(AC842-Z842&gt;'Inputs and Outputs Part A'!$B$4,AC842-Z842-'Inputs and Outputs Part A'!$B$4,0)</f>
        <v>0</v>
      </c>
      <c r="AE842" s="2"/>
      <c r="AF842" t="s">
        <v>1100</v>
      </c>
      <c r="AG842" s="7">
        <v>44476</v>
      </c>
      <c r="AH842" s="2" t="s">
        <v>2</v>
      </c>
      <c r="AI842" s="2">
        <v>1</v>
      </c>
      <c r="AJ842" s="2">
        <v>101</v>
      </c>
      <c r="AK842" s="2">
        <v>102</v>
      </c>
      <c r="AL842" s="2">
        <f t="shared" si="68"/>
        <v>101</v>
      </c>
      <c r="AM842" s="2">
        <f>IF(AL842-AI842&gt;'Inputs and Outputs Part A'!$B$4,AL842-AI842-'Inputs and Outputs Part A'!$B$4,0)</f>
        <v>0</v>
      </c>
      <c r="AN842" s="8"/>
      <c r="AO842" t="s">
        <v>1100</v>
      </c>
      <c r="AP842" s="7">
        <v>44476</v>
      </c>
      <c r="AQ842" s="2" t="s">
        <v>2</v>
      </c>
      <c r="AR842" s="2">
        <v>1</v>
      </c>
      <c r="AS842" s="2">
        <v>101</v>
      </c>
      <c r="AT842" s="2">
        <v>102</v>
      </c>
      <c r="AU842" s="2">
        <f t="shared" si="69"/>
        <v>101</v>
      </c>
      <c r="AV842" s="2">
        <f>IF(AU842-AR842&gt;'Inputs and Outputs Part A'!$B$4,AU842-AR842-'Inputs and Outputs Part A'!$B$4,0)</f>
        <v>0</v>
      </c>
      <c r="AW842" s="2"/>
    </row>
    <row r="843" spans="1:49" x14ac:dyDescent="0.3">
      <c r="A843" s="6">
        <v>841</v>
      </c>
      <c r="B843" t="s">
        <v>1101</v>
      </c>
      <c r="C843" s="7">
        <v>44477</v>
      </c>
      <c r="D843" s="2" t="s">
        <v>1</v>
      </c>
      <c r="E843" s="2">
        <v>5</v>
      </c>
      <c r="F843" s="2">
        <v>102</v>
      </c>
      <c r="G843" s="2">
        <v>101</v>
      </c>
      <c r="H843">
        <f t="shared" si="65"/>
        <v>101</v>
      </c>
      <c r="I843">
        <f>IF(H843-E843&gt;'Inputs and Outputs Part A'!$B$4,H843-E843-'Inputs and Outputs Part A'!$B$4,0)</f>
        <v>0</v>
      </c>
      <c r="J843">
        <f>'Inputs and Outputs Part A'!$B$5*'Data Sheet B'!H843-'Inputs and Outputs Part A'!$B$6*'Data Sheet B'!I843</f>
        <v>4040</v>
      </c>
      <c r="L843" s="6">
        <v>841</v>
      </c>
      <c r="M843" t="s">
        <v>1101</v>
      </c>
      <c r="N843" s="7">
        <v>44477</v>
      </c>
      <c r="O843" s="2" t="s">
        <v>1</v>
      </c>
      <c r="P843" s="2">
        <v>5</v>
      </c>
      <c r="Q843" s="2">
        <v>102</v>
      </c>
      <c r="R843" s="2">
        <v>102</v>
      </c>
      <c r="S843" s="2">
        <f t="shared" si="66"/>
        <v>102</v>
      </c>
      <c r="T843" s="2">
        <f>IF(S843-P843&gt;'Inputs and Outputs Part A'!$B$4,S843-P843-'Inputs and Outputs Part A'!$B$4,0)</f>
        <v>0</v>
      </c>
      <c r="V843" s="6">
        <v>841</v>
      </c>
      <c r="W843" t="s">
        <v>1101</v>
      </c>
      <c r="X843" s="7">
        <v>44477</v>
      </c>
      <c r="Y843" s="2" t="s">
        <v>1</v>
      </c>
      <c r="Z843" s="2">
        <v>5</v>
      </c>
      <c r="AA843" s="2">
        <v>102</v>
      </c>
      <c r="AB843" s="2">
        <v>102</v>
      </c>
      <c r="AC843" s="2">
        <f t="shared" si="67"/>
        <v>102</v>
      </c>
      <c r="AD843" s="2">
        <f>IF(AC843-Z843&gt;'Inputs and Outputs Part A'!$B$4,AC843-Z843-'Inputs and Outputs Part A'!$B$4,0)</f>
        <v>0</v>
      </c>
      <c r="AE843" s="2"/>
      <c r="AF843" t="s">
        <v>1101</v>
      </c>
      <c r="AG843" s="7">
        <v>44477</v>
      </c>
      <c r="AH843" s="2" t="s">
        <v>1</v>
      </c>
      <c r="AI843" s="2">
        <v>5</v>
      </c>
      <c r="AJ843" s="2">
        <v>102</v>
      </c>
      <c r="AK843" s="2">
        <v>102</v>
      </c>
      <c r="AL843" s="2">
        <f t="shared" si="68"/>
        <v>102</v>
      </c>
      <c r="AM843" s="2">
        <f>IF(AL843-AI843&gt;'Inputs and Outputs Part A'!$B$4,AL843-AI843-'Inputs and Outputs Part A'!$B$4,0)</f>
        <v>0</v>
      </c>
      <c r="AN843" s="8"/>
      <c r="AO843" t="s">
        <v>1101</v>
      </c>
      <c r="AP843" s="7">
        <v>44477</v>
      </c>
      <c r="AQ843" s="2" t="s">
        <v>1</v>
      </c>
      <c r="AR843" s="2">
        <v>5</v>
      </c>
      <c r="AS843" s="2">
        <v>102</v>
      </c>
      <c r="AT843" s="2">
        <v>102</v>
      </c>
      <c r="AU843" s="2">
        <f t="shared" si="69"/>
        <v>102</v>
      </c>
      <c r="AV843" s="2">
        <f>IF(AU843-AR843&gt;'Inputs and Outputs Part A'!$B$4,AU843-AR843-'Inputs and Outputs Part A'!$B$4,0)</f>
        <v>0</v>
      </c>
      <c r="AW843" s="2"/>
    </row>
    <row r="844" spans="1:49" x14ac:dyDescent="0.3">
      <c r="A844" s="6">
        <v>842</v>
      </c>
      <c r="B844" t="s">
        <v>1101</v>
      </c>
      <c r="C844" s="7">
        <v>44477</v>
      </c>
      <c r="D844" s="2" t="s">
        <v>3</v>
      </c>
      <c r="E844" s="2">
        <v>1</v>
      </c>
      <c r="F844" s="2">
        <v>105</v>
      </c>
      <c r="G844" s="2">
        <v>101</v>
      </c>
      <c r="H844">
        <f t="shared" si="65"/>
        <v>101</v>
      </c>
      <c r="I844">
        <f>IF(H844-E844&gt;'Inputs and Outputs Part A'!$B$4,H844-E844-'Inputs and Outputs Part A'!$B$4,0)</f>
        <v>0</v>
      </c>
      <c r="J844">
        <f>'Inputs and Outputs Part A'!$B$5*'Data Sheet B'!H844-'Inputs and Outputs Part A'!$B$6*'Data Sheet B'!I844</f>
        <v>4040</v>
      </c>
      <c r="L844" s="6">
        <v>842</v>
      </c>
      <c r="M844" t="s">
        <v>1101</v>
      </c>
      <c r="N844" s="7">
        <v>44477</v>
      </c>
      <c r="O844" s="2" t="s">
        <v>3</v>
      </c>
      <c r="P844" s="2">
        <v>1</v>
      </c>
      <c r="Q844" s="2">
        <v>105</v>
      </c>
      <c r="R844" s="2">
        <v>102</v>
      </c>
      <c r="S844" s="2">
        <f t="shared" si="66"/>
        <v>102</v>
      </c>
      <c r="T844" s="2">
        <f>IF(S844-P844&gt;'Inputs and Outputs Part A'!$B$4,S844-P844-'Inputs and Outputs Part A'!$B$4,0)</f>
        <v>1</v>
      </c>
      <c r="V844" s="6">
        <v>842</v>
      </c>
      <c r="W844" t="s">
        <v>1101</v>
      </c>
      <c r="X844" s="7">
        <v>44477</v>
      </c>
      <c r="Y844" s="2" t="s">
        <v>3</v>
      </c>
      <c r="Z844" s="2">
        <v>1</v>
      </c>
      <c r="AA844" s="2">
        <v>105</v>
      </c>
      <c r="AB844" s="2">
        <v>102</v>
      </c>
      <c r="AC844" s="2">
        <f t="shared" si="67"/>
        <v>102</v>
      </c>
      <c r="AD844" s="2">
        <f>IF(AC844-Z844&gt;'Inputs and Outputs Part A'!$B$4,AC844-Z844-'Inputs and Outputs Part A'!$B$4,0)</f>
        <v>1</v>
      </c>
      <c r="AE844" s="2"/>
      <c r="AF844" t="s">
        <v>1101</v>
      </c>
      <c r="AG844" s="7">
        <v>44477</v>
      </c>
      <c r="AH844" s="2" t="s">
        <v>3</v>
      </c>
      <c r="AI844" s="2">
        <v>1</v>
      </c>
      <c r="AJ844" s="2">
        <v>105</v>
      </c>
      <c r="AK844" s="2">
        <v>102</v>
      </c>
      <c r="AL844" s="2">
        <f t="shared" si="68"/>
        <v>102</v>
      </c>
      <c r="AM844" s="2">
        <f>IF(AL844-AI844&gt;'Inputs and Outputs Part A'!$B$4,AL844-AI844-'Inputs and Outputs Part A'!$B$4,0)</f>
        <v>1</v>
      </c>
      <c r="AN844" s="8"/>
      <c r="AO844" t="s">
        <v>1101</v>
      </c>
      <c r="AP844" s="7">
        <v>44477</v>
      </c>
      <c r="AQ844" s="2" t="s">
        <v>3</v>
      </c>
      <c r="AR844" s="2">
        <v>1</v>
      </c>
      <c r="AS844" s="2">
        <v>105</v>
      </c>
      <c r="AT844" s="2">
        <v>102</v>
      </c>
      <c r="AU844" s="2">
        <f t="shared" si="69"/>
        <v>102</v>
      </c>
      <c r="AV844" s="2">
        <f>IF(AU844-AR844&gt;'Inputs and Outputs Part A'!$B$4,AU844-AR844-'Inputs and Outputs Part A'!$B$4,0)</f>
        <v>1</v>
      </c>
      <c r="AW844" s="2"/>
    </row>
    <row r="845" spans="1:49" x14ac:dyDescent="0.3">
      <c r="A845" s="6">
        <v>843</v>
      </c>
      <c r="B845" t="s">
        <v>1101</v>
      </c>
      <c r="C845" s="7">
        <v>44477</v>
      </c>
      <c r="D845" s="2" t="s">
        <v>2</v>
      </c>
      <c r="E845" s="2">
        <v>0</v>
      </c>
      <c r="F845" s="2">
        <v>107</v>
      </c>
      <c r="G845" s="2">
        <v>101</v>
      </c>
      <c r="H845">
        <f t="shared" si="65"/>
        <v>101</v>
      </c>
      <c r="I845">
        <f>IF(H845-E845&gt;'Inputs and Outputs Part A'!$B$4,H845-E845-'Inputs and Outputs Part A'!$B$4,0)</f>
        <v>1</v>
      </c>
      <c r="J845">
        <f>'Inputs and Outputs Part A'!$B$5*'Data Sheet B'!H845-'Inputs and Outputs Part A'!$B$6*'Data Sheet B'!I845</f>
        <v>3940</v>
      </c>
      <c r="L845" s="6">
        <v>843</v>
      </c>
      <c r="M845" t="s">
        <v>1101</v>
      </c>
      <c r="N845" s="7">
        <v>44477</v>
      </c>
      <c r="O845" s="2" t="s">
        <v>2</v>
      </c>
      <c r="P845" s="2">
        <v>0</v>
      </c>
      <c r="Q845" s="2">
        <v>107</v>
      </c>
      <c r="R845" s="2">
        <v>102</v>
      </c>
      <c r="S845" s="2">
        <f t="shared" si="66"/>
        <v>102</v>
      </c>
      <c r="T845" s="2">
        <f>IF(S845-P845&gt;'Inputs and Outputs Part A'!$B$4,S845-P845-'Inputs and Outputs Part A'!$B$4,0)</f>
        <v>2</v>
      </c>
      <c r="V845" s="6">
        <v>843</v>
      </c>
      <c r="W845" t="s">
        <v>1101</v>
      </c>
      <c r="X845" s="7">
        <v>44477</v>
      </c>
      <c r="Y845" s="2" t="s">
        <v>2</v>
      </c>
      <c r="Z845" s="2">
        <v>0</v>
      </c>
      <c r="AA845" s="2">
        <v>107</v>
      </c>
      <c r="AB845" s="2">
        <v>102</v>
      </c>
      <c r="AC845" s="2">
        <f t="shared" si="67"/>
        <v>102</v>
      </c>
      <c r="AD845" s="2">
        <f>IF(AC845-Z845&gt;'Inputs and Outputs Part A'!$B$4,AC845-Z845-'Inputs and Outputs Part A'!$B$4,0)</f>
        <v>2</v>
      </c>
      <c r="AE845" s="2"/>
      <c r="AF845" t="s">
        <v>1101</v>
      </c>
      <c r="AG845" s="7">
        <v>44477</v>
      </c>
      <c r="AH845" s="2" t="s">
        <v>2</v>
      </c>
      <c r="AI845" s="2">
        <v>0</v>
      </c>
      <c r="AJ845" s="2">
        <v>107</v>
      </c>
      <c r="AK845" s="2">
        <v>102</v>
      </c>
      <c r="AL845" s="2">
        <f t="shared" si="68"/>
        <v>102</v>
      </c>
      <c r="AM845" s="2">
        <f>IF(AL845-AI845&gt;'Inputs and Outputs Part A'!$B$4,AL845-AI845-'Inputs and Outputs Part A'!$B$4,0)</f>
        <v>2</v>
      </c>
      <c r="AN845" s="8"/>
      <c r="AO845" t="s">
        <v>1101</v>
      </c>
      <c r="AP845" s="7">
        <v>44477</v>
      </c>
      <c r="AQ845" s="2" t="s">
        <v>2</v>
      </c>
      <c r="AR845" s="2">
        <v>0</v>
      </c>
      <c r="AS845" s="2">
        <v>107</v>
      </c>
      <c r="AT845" s="2">
        <v>102</v>
      </c>
      <c r="AU845" s="2">
        <f t="shared" si="69"/>
        <v>102</v>
      </c>
      <c r="AV845" s="2">
        <f>IF(AU845-AR845&gt;'Inputs and Outputs Part A'!$B$4,AU845-AR845-'Inputs and Outputs Part A'!$B$4,0)</f>
        <v>2</v>
      </c>
      <c r="AW845" s="2"/>
    </row>
    <row r="846" spans="1:49" x14ac:dyDescent="0.3">
      <c r="A846" s="6">
        <v>844</v>
      </c>
      <c r="B846" t="s">
        <v>1106</v>
      </c>
      <c r="C846" s="7">
        <v>44478</v>
      </c>
      <c r="D846" s="2" t="s">
        <v>1</v>
      </c>
      <c r="E846" s="2">
        <v>3</v>
      </c>
      <c r="F846" s="2">
        <v>101</v>
      </c>
      <c r="G846" s="2">
        <v>101</v>
      </c>
      <c r="H846">
        <f t="shared" si="65"/>
        <v>101</v>
      </c>
      <c r="I846">
        <f>IF(H846-E846&gt;'Inputs and Outputs Part A'!$B$4,H846-E846-'Inputs and Outputs Part A'!$B$4,0)</f>
        <v>0</v>
      </c>
      <c r="J846">
        <f>'Inputs and Outputs Part A'!$B$5*'Data Sheet B'!H846-'Inputs and Outputs Part A'!$B$6*'Data Sheet B'!I846</f>
        <v>4040</v>
      </c>
      <c r="L846" s="6">
        <v>844</v>
      </c>
      <c r="M846" t="s">
        <v>1106</v>
      </c>
      <c r="N846" s="7">
        <v>44478</v>
      </c>
      <c r="O846" s="2" t="s">
        <v>1</v>
      </c>
      <c r="P846" s="2">
        <v>3</v>
      </c>
      <c r="Q846" s="2">
        <v>101</v>
      </c>
      <c r="R846" s="2">
        <v>102</v>
      </c>
      <c r="S846" s="2">
        <f t="shared" si="66"/>
        <v>101</v>
      </c>
      <c r="T846" s="2">
        <f>IF(S846-P846&gt;'Inputs and Outputs Part A'!$B$4,S846-P846-'Inputs and Outputs Part A'!$B$4,0)</f>
        <v>0</v>
      </c>
      <c r="V846" s="6">
        <v>844</v>
      </c>
      <c r="W846" t="s">
        <v>1106</v>
      </c>
      <c r="X846" s="7">
        <v>44478</v>
      </c>
      <c r="Y846" s="2" t="s">
        <v>1</v>
      </c>
      <c r="Z846" s="2">
        <v>3</v>
      </c>
      <c r="AA846" s="2">
        <v>101</v>
      </c>
      <c r="AB846" s="2">
        <v>102</v>
      </c>
      <c r="AC846" s="2">
        <f t="shared" si="67"/>
        <v>101</v>
      </c>
      <c r="AD846" s="2">
        <f>IF(AC846-Z846&gt;'Inputs and Outputs Part A'!$B$4,AC846-Z846-'Inputs and Outputs Part A'!$B$4,0)</f>
        <v>0</v>
      </c>
      <c r="AE846" s="2"/>
      <c r="AF846" t="s">
        <v>1106</v>
      </c>
      <c r="AG846" s="7">
        <v>44478</v>
      </c>
      <c r="AH846" s="2" t="s">
        <v>1</v>
      </c>
      <c r="AI846" s="2">
        <v>3</v>
      </c>
      <c r="AJ846" s="2">
        <v>101</v>
      </c>
      <c r="AK846" s="2">
        <v>102</v>
      </c>
      <c r="AL846" s="2">
        <f t="shared" si="68"/>
        <v>101</v>
      </c>
      <c r="AM846" s="2">
        <f>IF(AL846-AI846&gt;'Inputs and Outputs Part A'!$B$4,AL846-AI846-'Inputs and Outputs Part A'!$B$4,0)</f>
        <v>0</v>
      </c>
      <c r="AN846" s="8"/>
      <c r="AO846" t="s">
        <v>1106</v>
      </c>
      <c r="AP846" s="7">
        <v>44478</v>
      </c>
      <c r="AQ846" s="2" t="s">
        <v>1</v>
      </c>
      <c r="AR846" s="2">
        <v>3</v>
      </c>
      <c r="AS846" s="2">
        <v>101</v>
      </c>
      <c r="AT846" s="2">
        <v>102</v>
      </c>
      <c r="AU846" s="2">
        <f t="shared" si="69"/>
        <v>101</v>
      </c>
      <c r="AV846" s="2">
        <f>IF(AU846-AR846&gt;'Inputs and Outputs Part A'!$B$4,AU846-AR846-'Inputs and Outputs Part A'!$B$4,0)</f>
        <v>0</v>
      </c>
      <c r="AW846" s="2"/>
    </row>
    <row r="847" spans="1:49" x14ac:dyDescent="0.3">
      <c r="A847" s="6">
        <v>845</v>
      </c>
      <c r="B847" t="s">
        <v>1106</v>
      </c>
      <c r="C847" s="7">
        <v>44478</v>
      </c>
      <c r="D847" s="2" t="s">
        <v>3</v>
      </c>
      <c r="E847" s="2">
        <v>4</v>
      </c>
      <c r="F847" s="2">
        <v>106</v>
      </c>
      <c r="G847" s="2">
        <v>101</v>
      </c>
      <c r="H847">
        <f t="shared" si="65"/>
        <v>101</v>
      </c>
      <c r="I847">
        <f>IF(H847-E847&gt;'Inputs and Outputs Part A'!$B$4,H847-E847-'Inputs and Outputs Part A'!$B$4,0)</f>
        <v>0</v>
      </c>
      <c r="J847">
        <f>'Inputs and Outputs Part A'!$B$5*'Data Sheet B'!H847-'Inputs and Outputs Part A'!$B$6*'Data Sheet B'!I847</f>
        <v>4040</v>
      </c>
      <c r="L847" s="6">
        <v>845</v>
      </c>
      <c r="M847" t="s">
        <v>1106</v>
      </c>
      <c r="N847" s="7">
        <v>44478</v>
      </c>
      <c r="O847" s="2" t="s">
        <v>3</v>
      </c>
      <c r="P847" s="2">
        <v>4</v>
      </c>
      <c r="Q847" s="2">
        <v>106</v>
      </c>
      <c r="R847" s="2">
        <v>102</v>
      </c>
      <c r="S847" s="2">
        <f t="shared" si="66"/>
        <v>102</v>
      </c>
      <c r="T847" s="2">
        <f>IF(S847-P847&gt;'Inputs and Outputs Part A'!$B$4,S847-P847-'Inputs and Outputs Part A'!$B$4,0)</f>
        <v>0</v>
      </c>
      <c r="V847" s="6">
        <v>845</v>
      </c>
      <c r="W847" t="s">
        <v>1106</v>
      </c>
      <c r="X847" s="7">
        <v>44478</v>
      </c>
      <c r="Y847" s="2" t="s">
        <v>3</v>
      </c>
      <c r="Z847" s="2">
        <v>4</v>
      </c>
      <c r="AA847" s="2">
        <v>106</v>
      </c>
      <c r="AB847" s="2">
        <v>102</v>
      </c>
      <c r="AC847" s="2">
        <f t="shared" si="67"/>
        <v>102</v>
      </c>
      <c r="AD847" s="2">
        <f>IF(AC847-Z847&gt;'Inputs and Outputs Part A'!$B$4,AC847-Z847-'Inputs and Outputs Part A'!$B$4,0)</f>
        <v>0</v>
      </c>
      <c r="AE847" s="2"/>
      <c r="AF847" t="s">
        <v>1106</v>
      </c>
      <c r="AG847" s="7">
        <v>44478</v>
      </c>
      <c r="AH847" s="2" t="s">
        <v>3</v>
      </c>
      <c r="AI847" s="2">
        <v>4</v>
      </c>
      <c r="AJ847" s="2">
        <v>106</v>
      </c>
      <c r="AK847" s="2">
        <v>102</v>
      </c>
      <c r="AL847" s="2">
        <f t="shared" si="68"/>
        <v>102</v>
      </c>
      <c r="AM847" s="2">
        <f>IF(AL847-AI847&gt;'Inputs and Outputs Part A'!$B$4,AL847-AI847-'Inputs and Outputs Part A'!$B$4,0)</f>
        <v>0</v>
      </c>
      <c r="AN847" s="8"/>
      <c r="AO847" t="s">
        <v>1106</v>
      </c>
      <c r="AP847" s="7">
        <v>44478</v>
      </c>
      <c r="AQ847" s="2" t="s">
        <v>3</v>
      </c>
      <c r="AR847" s="2">
        <v>4</v>
      </c>
      <c r="AS847" s="2">
        <v>106</v>
      </c>
      <c r="AT847" s="2">
        <v>102</v>
      </c>
      <c r="AU847" s="2">
        <f t="shared" si="69"/>
        <v>102</v>
      </c>
      <c r="AV847" s="2">
        <f>IF(AU847-AR847&gt;'Inputs and Outputs Part A'!$B$4,AU847-AR847-'Inputs and Outputs Part A'!$B$4,0)</f>
        <v>0</v>
      </c>
      <c r="AW847" s="2"/>
    </row>
    <row r="848" spans="1:49" x14ac:dyDescent="0.3">
      <c r="A848" s="6">
        <v>846</v>
      </c>
      <c r="B848" t="s">
        <v>1106</v>
      </c>
      <c r="C848" s="7">
        <v>44478</v>
      </c>
      <c r="D848" s="2" t="s">
        <v>2</v>
      </c>
      <c r="E848" s="2">
        <v>0</v>
      </c>
      <c r="F848" s="2">
        <v>108</v>
      </c>
      <c r="G848" s="2">
        <v>101</v>
      </c>
      <c r="H848">
        <f t="shared" si="65"/>
        <v>101</v>
      </c>
      <c r="I848">
        <f>IF(H848-E848&gt;'Inputs and Outputs Part A'!$B$4,H848-E848-'Inputs and Outputs Part A'!$B$4,0)</f>
        <v>1</v>
      </c>
      <c r="J848">
        <f>'Inputs and Outputs Part A'!$B$5*'Data Sheet B'!H848-'Inputs and Outputs Part A'!$B$6*'Data Sheet B'!I848</f>
        <v>3940</v>
      </c>
      <c r="L848" s="6">
        <v>846</v>
      </c>
      <c r="M848" t="s">
        <v>1106</v>
      </c>
      <c r="N848" s="7">
        <v>44478</v>
      </c>
      <c r="O848" s="2" t="s">
        <v>2</v>
      </c>
      <c r="P848" s="2">
        <v>0</v>
      </c>
      <c r="Q848" s="2">
        <v>108</v>
      </c>
      <c r="R848" s="2">
        <v>102</v>
      </c>
      <c r="S848" s="2">
        <f t="shared" si="66"/>
        <v>102</v>
      </c>
      <c r="T848" s="2">
        <f>IF(S848-P848&gt;'Inputs and Outputs Part A'!$B$4,S848-P848-'Inputs and Outputs Part A'!$B$4,0)</f>
        <v>2</v>
      </c>
      <c r="V848" s="6">
        <v>846</v>
      </c>
      <c r="W848" t="s">
        <v>1106</v>
      </c>
      <c r="X848" s="7">
        <v>44478</v>
      </c>
      <c r="Y848" s="2" t="s">
        <v>2</v>
      </c>
      <c r="Z848" s="2">
        <v>0</v>
      </c>
      <c r="AA848" s="2">
        <v>108</v>
      </c>
      <c r="AB848" s="2">
        <v>102</v>
      </c>
      <c r="AC848" s="2">
        <f t="shared" si="67"/>
        <v>102</v>
      </c>
      <c r="AD848" s="2">
        <f>IF(AC848-Z848&gt;'Inputs and Outputs Part A'!$B$4,AC848-Z848-'Inputs and Outputs Part A'!$B$4,0)</f>
        <v>2</v>
      </c>
      <c r="AE848" s="2"/>
      <c r="AF848" t="s">
        <v>1106</v>
      </c>
      <c r="AG848" s="7">
        <v>44478</v>
      </c>
      <c r="AH848" s="2" t="s">
        <v>2</v>
      </c>
      <c r="AI848" s="2">
        <v>0</v>
      </c>
      <c r="AJ848" s="2">
        <v>108</v>
      </c>
      <c r="AK848" s="2">
        <v>102</v>
      </c>
      <c r="AL848" s="2">
        <f t="shared" si="68"/>
        <v>102</v>
      </c>
      <c r="AM848" s="2">
        <f>IF(AL848-AI848&gt;'Inputs and Outputs Part A'!$B$4,AL848-AI848-'Inputs and Outputs Part A'!$B$4,0)</f>
        <v>2</v>
      </c>
      <c r="AN848" s="8"/>
      <c r="AO848" t="s">
        <v>1106</v>
      </c>
      <c r="AP848" s="7">
        <v>44478</v>
      </c>
      <c r="AQ848" s="2" t="s">
        <v>2</v>
      </c>
      <c r="AR848" s="2">
        <v>0</v>
      </c>
      <c r="AS848" s="2">
        <v>108</v>
      </c>
      <c r="AT848" s="2">
        <v>102</v>
      </c>
      <c r="AU848" s="2">
        <f t="shared" si="69"/>
        <v>102</v>
      </c>
      <c r="AV848" s="2">
        <f>IF(AU848-AR848&gt;'Inputs and Outputs Part A'!$B$4,AU848-AR848-'Inputs and Outputs Part A'!$B$4,0)</f>
        <v>2</v>
      </c>
      <c r="AW848" s="2"/>
    </row>
    <row r="849" spans="1:49" x14ac:dyDescent="0.3">
      <c r="A849" s="6">
        <v>847</v>
      </c>
      <c r="B849" t="s">
        <v>1105</v>
      </c>
      <c r="C849" s="7">
        <v>44479</v>
      </c>
      <c r="D849" s="2" t="s">
        <v>1</v>
      </c>
      <c r="E849" s="2">
        <v>4</v>
      </c>
      <c r="F849" s="2">
        <v>102</v>
      </c>
      <c r="G849" s="2">
        <v>101</v>
      </c>
      <c r="H849">
        <f t="shared" si="65"/>
        <v>101</v>
      </c>
      <c r="I849">
        <f>IF(H849-E849&gt;'Inputs and Outputs Part A'!$B$4,H849-E849-'Inputs and Outputs Part A'!$B$4,0)</f>
        <v>0</v>
      </c>
      <c r="J849">
        <f>'Inputs and Outputs Part A'!$B$5*'Data Sheet B'!H849-'Inputs and Outputs Part A'!$B$6*'Data Sheet B'!I849</f>
        <v>4040</v>
      </c>
      <c r="L849" s="6">
        <v>847</v>
      </c>
      <c r="M849" t="s">
        <v>1105</v>
      </c>
      <c r="N849" s="7">
        <v>44479</v>
      </c>
      <c r="O849" s="2" t="s">
        <v>1</v>
      </c>
      <c r="P849" s="2">
        <v>4</v>
      </c>
      <c r="Q849" s="2">
        <v>102</v>
      </c>
      <c r="R849" s="2">
        <v>102</v>
      </c>
      <c r="S849" s="2">
        <f t="shared" si="66"/>
        <v>102</v>
      </c>
      <c r="T849" s="2">
        <f>IF(S849-P849&gt;'Inputs and Outputs Part A'!$B$4,S849-P849-'Inputs and Outputs Part A'!$B$4,0)</f>
        <v>0</v>
      </c>
      <c r="V849" s="6">
        <v>847</v>
      </c>
      <c r="W849" t="s">
        <v>1105</v>
      </c>
      <c r="X849" s="7">
        <v>44479</v>
      </c>
      <c r="Y849" s="2" t="s">
        <v>1</v>
      </c>
      <c r="Z849" s="2">
        <v>4</v>
      </c>
      <c r="AA849" s="2">
        <v>102</v>
      </c>
      <c r="AB849" s="2">
        <v>102</v>
      </c>
      <c r="AC849" s="2">
        <f t="shared" si="67"/>
        <v>102</v>
      </c>
      <c r="AD849" s="2">
        <f>IF(AC849-Z849&gt;'Inputs and Outputs Part A'!$B$4,AC849-Z849-'Inputs and Outputs Part A'!$B$4,0)</f>
        <v>0</v>
      </c>
      <c r="AE849" s="2"/>
      <c r="AF849" t="s">
        <v>1105</v>
      </c>
      <c r="AG849" s="7">
        <v>44479</v>
      </c>
      <c r="AH849" s="2" t="s">
        <v>1</v>
      </c>
      <c r="AI849" s="2">
        <v>4</v>
      </c>
      <c r="AJ849" s="2">
        <v>102</v>
      </c>
      <c r="AK849" s="2">
        <v>102</v>
      </c>
      <c r="AL849" s="2">
        <f t="shared" si="68"/>
        <v>102</v>
      </c>
      <c r="AM849" s="2">
        <f>IF(AL849-AI849&gt;'Inputs and Outputs Part A'!$B$4,AL849-AI849-'Inputs and Outputs Part A'!$B$4,0)</f>
        <v>0</v>
      </c>
      <c r="AN849" s="8"/>
      <c r="AO849" t="s">
        <v>1105</v>
      </c>
      <c r="AP849" s="7">
        <v>44479</v>
      </c>
      <c r="AQ849" s="2" t="s">
        <v>1</v>
      </c>
      <c r="AR849" s="2">
        <v>4</v>
      </c>
      <c r="AS849" s="2">
        <v>102</v>
      </c>
      <c r="AT849" s="2">
        <v>102</v>
      </c>
      <c r="AU849" s="2">
        <f t="shared" si="69"/>
        <v>102</v>
      </c>
      <c r="AV849" s="2">
        <f>IF(AU849-AR849&gt;'Inputs and Outputs Part A'!$B$4,AU849-AR849-'Inputs and Outputs Part A'!$B$4,0)</f>
        <v>0</v>
      </c>
      <c r="AW849" s="2"/>
    </row>
    <row r="850" spans="1:49" x14ac:dyDescent="0.3">
      <c r="A850" s="6">
        <v>848</v>
      </c>
      <c r="B850" t="s">
        <v>1105</v>
      </c>
      <c r="C850" s="7">
        <v>44479</v>
      </c>
      <c r="D850" s="2" t="s">
        <v>3</v>
      </c>
      <c r="E850" s="2">
        <v>3</v>
      </c>
      <c r="F850" s="2">
        <v>101</v>
      </c>
      <c r="G850" s="2">
        <v>101</v>
      </c>
      <c r="H850">
        <f t="shared" si="65"/>
        <v>101</v>
      </c>
      <c r="I850">
        <f>IF(H850-E850&gt;'Inputs and Outputs Part A'!$B$4,H850-E850-'Inputs and Outputs Part A'!$B$4,0)</f>
        <v>0</v>
      </c>
      <c r="J850">
        <f>'Inputs and Outputs Part A'!$B$5*'Data Sheet B'!H850-'Inputs and Outputs Part A'!$B$6*'Data Sheet B'!I850</f>
        <v>4040</v>
      </c>
      <c r="L850" s="6">
        <v>848</v>
      </c>
      <c r="M850" t="s">
        <v>1105</v>
      </c>
      <c r="N850" s="7">
        <v>44479</v>
      </c>
      <c r="O850" s="2" t="s">
        <v>3</v>
      </c>
      <c r="P850" s="2">
        <v>3</v>
      </c>
      <c r="Q850" s="2">
        <v>101</v>
      </c>
      <c r="R850" s="2">
        <v>102</v>
      </c>
      <c r="S850" s="2">
        <f t="shared" si="66"/>
        <v>101</v>
      </c>
      <c r="T850" s="2">
        <f>IF(S850-P850&gt;'Inputs and Outputs Part A'!$B$4,S850-P850-'Inputs and Outputs Part A'!$B$4,0)</f>
        <v>0</v>
      </c>
      <c r="V850" s="6">
        <v>848</v>
      </c>
      <c r="W850" t="s">
        <v>1105</v>
      </c>
      <c r="X850" s="7">
        <v>44479</v>
      </c>
      <c r="Y850" s="2" t="s">
        <v>3</v>
      </c>
      <c r="Z850" s="2">
        <v>3</v>
      </c>
      <c r="AA850" s="2">
        <v>101</v>
      </c>
      <c r="AB850" s="2">
        <v>102</v>
      </c>
      <c r="AC850" s="2">
        <f t="shared" si="67"/>
        <v>101</v>
      </c>
      <c r="AD850" s="2">
        <f>IF(AC850-Z850&gt;'Inputs and Outputs Part A'!$B$4,AC850-Z850-'Inputs and Outputs Part A'!$B$4,0)</f>
        <v>0</v>
      </c>
      <c r="AE850" s="2"/>
      <c r="AF850" t="s">
        <v>1105</v>
      </c>
      <c r="AG850" s="7">
        <v>44479</v>
      </c>
      <c r="AH850" s="2" t="s">
        <v>3</v>
      </c>
      <c r="AI850" s="2">
        <v>3</v>
      </c>
      <c r="AJ850" s="2">
        <v>101</v>
      </c>
      <c r="AK850" s="2">
        <v>102</v>
      </c>
      <c r="AL850" s="2">
        <f t="shared" si="68"/>
        <v>101</v>
      </c>
      <c r="AM850" s="2">
        <f>IF(AL850-AI850&gt;'Inputs and Outputs Part A'!$B$4,AL850-AI850-'Inputs and Outputs Part A'!$B$4,0)</f>
        <v>0</v>
      </c>
      <c r="AN850" s="8"/>
      <c r="AO850" t="s">
        <v>1105</v>
      </c>
      <c r="AP850" s="7">
        <v>44479</v>
      </c>
      <c r="AQ850" s="2" t="s">
        <v>3</v>
      </c>
      <c r="AR850" s="2">
        <v>3</v>
      </c>
      <c r="AS850" s="2">
        <v>101</v>
      </c>
      <c r="AT850" s="2">
        <v>102</v>
      </c>
      <c r="AU850" s="2">
        <f t="shared" si="69"/>
        <v>101</v>
      </c>
      <c r="AV850" s="2">
        <f>IF(AU850-AR850&gt;'Inputs and Outputs Part A'!$B$4,AU850-AR850-'Inputs and Outputs Part A'!$B$4,0)</f>
        <v>0</v>
      </c>
      <c r="AW850" s="2"/>
    </row>
    <row r="851" spans="1:49" x14ac:dyDescent="0.3">
      <c r="A851" s="6">
        <v>849</v>
      </c>
      <c r="B851" t="s">
        <v>1105</v>
      </c>
      <c r="C851" s="7">
        <v>44479</v>
      </c>
      <c r="D851" s="2" t="s">
        <v>2</v>
      </c>
      <c r="E851" s="2">
        <v>0</v>
      </c>
      <c r="F851" s="2">
        <v>113</v>
      </c>
      <c r="G851" s="2">
        <v>101</v>
      </c>
      <c r="H851">
        <f t="shared" si="65"/>
        <v>101</v>
      </c>
      <c r="I851">
        <f>IF(H851-E851&gt;'Inputs and Outputs Part A'!$B$4,H851-E851-'Inputs and Outputs Part A'!$B$4,0)</f>
        <v>1</v>
      </c>
      <c r="J851">
        <f>'Inputs and Outputs Part A'!$B$5*'Data Sheet B'!H851-'Inputs and Outputs Part A'!$B$6*'Data Sheet B'!I851</f>
        <v>3940</v>
      </c>
      <c r="L851" s="6">
        <v>849</v>
      </c>
      <c r="M851" t="s">
        <v>1105</v>
      </c>
      <c r="N851" s="7">
        <v>44479</v>
      </c>
      <c r="O851" s="2" t="s">
        <v>2</v>
      </c>
      <c r="P851" s="2">
        <v>0</v>
      </c>
      <c r="Q851" s="2">
        <v>113</v>
      </c>
      <c r="R851" s="2">
        <v>102</v>
      </c>
      <c r="S851" s="2">
        <f t="shared" si="66"/>
        <v>102</v>
      </c>
      <c r="T851" s="2">
        <f>IF(S851-P851&gt;'Inputs and Outputs Part A'!$B$4,S851-P851-'Inputs and Outputs Part A'!$B$4,0)</f>
        <v>2</v>
      </c>
      <c r="V851" s="6">
        <v>849</v>
      </c>
      <c r="W851" t="s">
        <v>1105</v>
      </c>
      <c r="X851" s="7">
        <v>44479</v>
      </c>
      <c r="Y851" s="2" t="s">
        <v>2</v>
      </c>
      <c r="Z851" s="2">
        <v>0</v>
      </c>
      <c r="AA851" s="2">
        <v>113</v>
      </c>
      <c r="AB851" s="2">
        <v>102</v>
      </c>
      <c r="AC851" s="2">
        <f t="shared" si="67"/>
        <v>102</v>
      </c>
      <c r="AD851" s="2">
        <f>IF(AC851-Z851&gt;'Inputs and Outputs Part A'!$B$4,AC851-Z851-'Inputs and Outputs Part A'!$B$4,0)</f>
        <v>2</v>
      </c>
      <c r="AE851" s="2"/>
      <c r="AF851" t="s">
        <v>1105</v>
      </c>
      <c r="AG851" s="7">
        <v>44479</v>
      </c>
      <c r="AH851" s="2" t="s">
        <v>2</v>
      </c>
      <c r="AI851" s="2">
        <v>0</v>
      </c>
      <c r="AJ851" s="2">
        <v>113</v>
      </c>
      <c r="AK851" s="2">
        <v>102</v>
      </c>
      <c r="AL851" s="2">
        <f t="shared" si="68"/>
        <v>102</v>
      </c>
      <c r="AM851" s="2">
        <f>IF(AL851-AI851&gt;'Inputs and Outputs Part A'!$B$4,AL851-AI851-'Inputs and Outputs Part A'!$B$4,0)</f>
        <v>2</v>
      </c>
      <c r="AN851" s="8"/>
      <c r="AO851" t="s">
        <v>1105</v>
      </c>
      <c r="AP851" s="7">
        <v>44479</v>
      </c>
      <c r="AQ851" s="2" t="s">
        <v>2</v>
      </c>
      <c r="AR851" s="2">
        <v>0</v>
      </c>
      <c r="AS851" s="2">
        <v>113</v>
      </c>
      <c r="AT851" s="2">
        <v>102</v>
      </c>
      <c r="AU851" s="2">
        <f t="shared" si="69"/>
        <v>102</v>
      </c>
      <c r="AV851" s="2">
        <f>IF(AU851-AR851&gt;'Inputs and Outputs Part A'!$B$4,AU851-AR851-'Inputs and Outputs Part A'!$B$4,0)</f>
        <v>2</v>
      </c>
      <c r="AW851" s="2"/>
    </row>
    <row r="852" spans="1:49" x14ac:dyDescent="0.3">
      <c r="A852" s="6">
        <v>850</v>
      </c>
      <c r="B852" t="s">
        <v>1104</v>
      </c>
      <c r="C852" s="7">
        <v>44480</v>
      </c>
      <c r="D852" s="2" t="s">
        <v>1</v>
      </c>
      <c r="E852" s="2">
        <v>3</v>
      </c>
      <c r="F852" s="2">
        <v>91</v>
      </c>
      <c r="G852" s="2">
        <v>101</v>
      </c>
      <c r="H852">
        <f t="shared" si="65"/>
        <v>91</v>
      </c>
      <c r="I852">
        <f>IF(H852-E852&gt;'Inputs and Outputs Part A'!$B$4,H852-E852-'Inputs and Outputs Part A'!$B$4,0)</f>
        <v>0</v>
      </c>
      <c r="J852">
        <f>'Inputs and Outputs Part A'!$B$5*'Data Sheet B'!H852-'Inputs and Outputs Part A'!$B$6*'Data Sheet B'!I852</f>
        <v>3640</v>
      </c>
      <c r="L852" s="6">
        <v>850</v>
      </c>
      <c r="M852" t="s">
        <v>1104</v>
      </c>
      <c r="N852" s="7">
        <v>44480</v>
      </c>
      <c r="O852" s="2" t="s">
        <v>1</v>
      </c>
      <c r="P852" s="2">
        <v>3</v>
      </c>
      <c r="Q852" s="2">
        <v>91</v>
      </c>
      <c r="R852" s="2">
        <v>102</v>
      </c>
      <c r="S852" s="2">
        <f t="shared" si="66"/>
        <v>91</v>
      </c>
      <c r="T852" s="2">
        <f>IF(S852-P852&gt;'Inputs and Outputs Part A'!$B$4,S852-P852-'Inputs and Outputs Part A'!$B$4,0)</f>
        <v>0</v>
      </c>
      <c r="V852" s="6">
        <v>850</v>
      </c>
      <c r="W852" t="s">
        <v>1104</v>
      </c>
      <c r="X852" s="7">
        <v>44480</v>
      </c>
      <c r="Y852" s="2" t="s">
        <v>1</v>
      </c>
      <c r="Z852" s="2">
        <v>3</v>
      </c>
      <c r="AA852" s="2">
        <v>91</v>
      </c>
      <c r="AB852" s="2">
        <v>102</v>
      </c>
      <c r="AC852" s="2">
        <f t="shared" si="67"/>
        <v>91</v>
      </c>
      <c r="AD852" s="2">
        <f>IF(AC852-Z852&gt;'Inputs and Outputs Part A'!$B$4,AC852-Z852-'Inputs and Outputs Part A'!$B$4,0)</f>
        <v>0</v>
      </c>
      <c r="AE852" s="2"/>
      <c r="AF852" t="s">
        <v>1104</v>
      </c>
      <c r="AG852" s="7">
        <v>44480</v>
      </c>
      <c r="AH852" s="2" t="s">
        <v>1</v>
      </c>
      <c r="AI852" s="2">
        <v>3</v>
      </c>
      <c r="AJ852" s="2">
        <v>91</v>
      </c>
      <c r="AK852" s="2">
        <v>102</v>
      </c>
      <c r="AL852" s="2">
        <f t="shared" si="68"/>
        <v>91</v>
      </c>
      <c r="AM852" s="2">
        <f>IF(AL852-AI852&gt;'Inputs and Outputs Part A'!$B$4,AL852-AI852-'Inputs and Outputs Part A'!$B$4,0)</f>
        <v>0</v>
      </c>
      <c r="AN852" s="8"/>
      <c r="AO852" t="s">
        <v>1104</v>
      </c>
      <c r="AP852" s="7">
        <v>44480</v>
      </c>
      <c r="AQ852" s="2" t="s">
        <v>1</v>
      </c>
      <c r="AR852" s="2">
        <v>3</v>
      </c>
      <c r="AS852" s="2">
        <v>91</v>
      </c>
      <c r="AT852" s="2">
        <v>102</v>
      </c>
      <c r="AU852" s="2">
        <f t="shared" si="69"/>
        <v>91</v>
      </c>
      <c r="AV852" s="2">
        <f>IF(AU852-AR852&gt;'Inputs and Outputs Part A'!$B$4,AU852-AR852-'Inputs and Outputs Part A'!$B$4,0)</f>
        <v>0</v>
      </c>
      <c r="AW852" s="2"/>
    </row>
    <row r="853" spans="1:49" x14ac:dyDescent="0.3">
      <c r="A853" s="6">
        <v>851</v>
      </c>
      <c r="B853" t="s">
        <v>1104</v>
      </c>
      <c r="C853" s="7">
        <v>44480</v>
      </c>
      <c r="D853" s="2" t="s">
        <v>3</v>
      </c>
      <c r="E853" s="2">
        <v>4</v>
      </c>
      <c r="F853" s="2">
        <v>95</v>
      </c>
      <c r="G853" s="2">
        <v>101</v>
      </c>
      <c r="H853">
        <f t="shared" si="65"/>
        <v>95</v>
      </c>
      <c r="I853">
        <f>IF(H853-E853&gt;'Inputs and Outputs Part A'!$B$4,H853-E853-'Inputs and Outputs Part A'!$B$4,0)</f>
        <v>0</v>
      </c>
      <c r="J853">
        <f>'Inputs and Outputs Part A'!$B$5*'Data Sheet B'!H853-'Inputs and Outputs Part A'!$B$6*'Data Sheet B'!I853</f>
        <v>3800</v>
      </c>
      <c r="L853" s="6">
        <v>851</v>
      </c>
      <c r="M853" t="s">
        <v>1104</v>
      </c>
      <c r="N853" s="7">
        <v>44480</v>
      </c>
      <c r="O853" s="2" t="s">
        <v>3</v>
      </c>
      <c r="P853" s="2">
        <v>4</v>
      </c>
      <c r="Q853" s="2">
        <v>95</v>
      </c>
      <c r="R853" s="2">
        <v>102</v>
      </c>
      <c r="S853" s="2">
        <f t="shared" si="66"/>
        <v>95</v>
      </c>
      <c r="T853" s="2">
        <f>IF(S853-P853&gt;'Inputs and Outputs Part A'!$B$4,S853-P853-'Inputs and Outputs Part A'!$B$4,0)</f>
        <v>0</v>
      </c>
      <c r="V853" s="6">
        <v>851</v>
      </c>
      <c r="W853" t="s">
        <v>1104</v>
      </c>
      <c r="X853" s="7">
        <v>44480</v>
      </c>
      <c r="Y853" s="2" t="s">
        <v>3</v>
      </c>
      <c r="Z853" s="2">
        <v>4</v>
      </c>
      <c r="AA853" s="2">
        <v>95</v>
      </c>
      <c r="AB853" s="2">
        <v>102</v>
      </c>
      <c r="AC853" s="2">
        <f t="shared" si="67"/>
        <v>95</v>
      </c>
      <c r="AD853" s="2">
        <f>IF(AC853-Z853&gt;'Inputs and Outputs Part A'!$B$4,AC853-Z853-'Inputs and Outputs Part A'!$B$4,0)</f>
        <v>0</v>
      </c>
      <c r="AE853" s="2"/>
      <c r="AF853" t="s">
        <v>1104</v>
      </c>
      <c r="AG853" s="7">
        <v>44480</v>
      </c>
      <c r="AH853" s="2" t="s">
        <v>3</v>
      </c>
      <c r="AI853" s="2">
        <v>4</v>
      </c>
      <c r="AJ853" s="2">
        <v>95</v>
      </c>
      <c r="AK853" s="2">
        <v>102</v>
      </c>
      <c r="AL853" s="2">
        <f t="shared" si="68"/>
        <v>95</v>
      </c>
      <c r="AM853" s="2">
        <f>IF(AL853-AI853&gt;'Inputs and Outputs Part A'!$B$4,AL853-AI853-'Inputs and Outputs Part A'!$B$4,0)</f>
        <v>0</v>
      </c>
      <c r="AN853" s="8"/>
      <c r="AO853" t="s">
        <v>1104</v>
      </c>
      <c r="AP853" s="7">
        <v>44480</v>
      </c>
      <c r="AQ853" s="2" t="s">
        <v>3</v>
      </c>
      <c r="AR853" s="2">
        <v>4</v>
      </c>
      <c r="AS853" s="2">
        <v>95</v>
      </c>
      <c r="AT853" s="2">
        <v>102</v>
      </c>
      <c r="AU853" s="2">
        <f t="shared" si="69"/>
        <v>95</v>
      </c>
      <c r="AV853" s="2">
        <f>IF(AU853-AR853&gt;'Inputs and Outputs Part A'!$B$4,AU853-AR853-'Inputs and Outputs Part A'!$B$4,0)</f>
        <v>0</v>
      </c>
      <c r="AW853" s="2"/>
    </row>
    <row r="854" spans="1:49" x14ac:dyDescent="0.3">
      <c r="A854" s="6">
        <v>852</v>
      </c>
      <c r="B854" t="s">
        <v>1104</v>
      </c>
      <c r="C854" s="7">
        <v>44480</v>
      </c>
      <c r="D854" s="2" t="s">
        <v>2</v>
      </c>
      <c r="E854" s="2">
        <v>2</v>
      </c>
      <c r="F854" s="2">
        <v>106</v>
      </c>
      <c r="G854" s="2">
        <v>101</v>
      </c>
      <c r="H854">
        <f t="shared" si="65"/>
        <v>101</v>
      </c>
      <c r="I854">
        <f>IF(H854-E854&gt;'Inputs and Outputs Part A'!$B$4,H854-E854-'Inputs and Outputs Part A'!$B$4,0)</f>
        <v>0</v>
      </c>
      <c r="J854">
        <f>'Inputs and Outputs Part A'!$B$5*'Data Sheet B'!H854-'Inputs and Outputs Part A'!$B$6*'Data Sheet B'!I854</f>
        <v>4040</v>
      </c>
      <c r="L854" s="6">
        <v>852</v>
      </c>
      <c r="M854" t="s">
        <v>1104</v>
      </c>
      <c r="N854" s="7">
        <v>44480</v>
      </c>
      <c r="O854" s="2" t="s">
        <v>2</v>
      </c>
      <c r="P854" s="2">
        <v>2</v>
      </c>
      <c r="Q854" s="2">
        <v>106</v>
      </c>
      <c r="R854" s="2">
        <v>102</v>
      </c>
      <c r="S854" s="2">
        <f t="shared" si="66"/>
        <v>102</v>
      </c>
      <c r="T854" s="2">
        <f>IF(S854-P854&gt;'Inputs and Outputs Part A'!$B$4,S854-P854-'Inputs and Outputs Part A'!$B$4,0)</f>
        <v>0</v>
      </c>
      <c r="V854" s="6">
        <v>852</v>
      </c>
      <c r="W854" t="s">
        <v>1104</v>
      </c>
      <c r="X854" s="7">
        <v>44480</v>
      </c>
      <c r="Y854" s="2" t="s">
        <v>2</v>
      </c>
      <c r="Z854" s="2">
        <v>2</v>
      </c>
      <c r="AA854" s="2">
        <v>106</v>
      </c>
      <c r="AB854" s="2">
        <v>102</v>
      </c>
      <c r="AC854" s="2">
        <f t="shared" si="67"/>
        <v>102</v>
      </c>
      <c r="AD854" s="2">
        <f>IF(AC854-Z854&gt;'Inputs and Outputs Part A'!$B$4,AC854-Z854-'Inputs and Outputs Part A'!$B$4,0)</f>
        <v>0</v>
      </c>
      <c r="AE854" s="2"/>
      <c r="AF854" t="s">
        <v>1104</v>
      </c>
      <c r="AG854" s="7">
        <v>44480</v>
      </c>
      <c r="AH854" s="2" t="s">
        <v>2</v>
      </c>
      <c r="AI854" s="2">
        <v>2</v>
      </c>
      <c r="AJ854" s="2">
        <v>106</v>
      </c>
      <c r="AK854" s="2">
        <v>102</v>
      </c>
      <c r="AL854" s="2">
        <f t="shared" si="68"/>
        <v>102</v>
      </c>
      <c r="AM854" s="2">
        <f>IF(AL854-AI854&gt;'Inputs and Outputs Part A'!$B$4,AL854-AI854-'Inputs and Outputs Part A'!$B$4,0)</f>
        <v>0</v>
      </c>
      <c r="AN854" s="8"/>
      <c r="AO854" t="s">
        <v>1104</v>
      </c>
      <c r="AP854" s="7">
        <v>44480</v>
      </c>
      <c r="AQ854" s="2" t="s">
        <v>2</v>
      </c>
      <c r="AR854" s="2">
        <v>2</v>
      </c>
      <c r="AS854" s="2">
        <v>106</v>
      </c>
      <c r="AT854" s="2">
        <v>102</v>
      </c>
      <c r="AU854" s="2">
        <f t="shared" si="69"/>
        <v>102</v>
      </c>
      <c r="AV854" s="2">
        <f>IF(AU854-AR854&gt;'Inputs and Outputs Part A'!$B$4,AU854-AR854-'Inputs and Outputs Part A'!$B$4,0)</f>
        <v>0</v>
      </c>
      <c r="AW854" s="2"/>
    </row>
    <row r="855" spans="1:49" x14ac:dyDescent="0.3">
      <c r="A855" s="6">
        <v>853</v>
      </c>
      <c r="B855" t="s">
        <v>1103</v>
      </c>
      <c r="C855" s="7">
        <v>44481</v>
      </c>
      <c r="D855" s="2" t="s">
        <v>1</v>
      </c>
      <c r="E855" s="2">
        <v>4</v>
      </c>
      <c r="F855" s="2">
        <v>98</v>
      </c>
      <c r="G855" s="2">
        <v>101</v>
      </c>
      <c r="H855">
        <f t="shared" si="65"/>
        <v>98</v>
      </c>
      <c r="I855">
        <f>IF(H855-E855&gt;'Inputs and Outputs Part A'!$B$4,H855-E855-'Inputs and Outputs Part A'!$B$4,0)</f>
        <v>0</v>
      </c>
      <c r="J855">
        <f>'Inputs and Outputs Part A'!$B$5*'Data Sheet B'!H855-'Inputs and Outputs Part A'!$B$6*'Data Sheet B'!I855</f>
        <v>3920</v>
      </c>
      <c r="L855" s="6">
        <v>853</v>
      </c>
      <c r="M855" t="s">
        <v>1103</v>
      </c>
      <c r="N855" s="7">
        <v>44481</v>
      </c>
      <c r="O855" s="2" t="s">
        <v>1</v>
      </c>
      <c r="P855" s="2">
        <v>4</v>
      </c>
      <c r="Q855" s="2">
        <v>98</v>
      </c>
      <c r="R855" s="2">
        <v>102</v>
      </c>
      <c r="S855" s="2">
        <f t="shared" si="66"/>
        <v>98</v>
      </c>
      <c r="T855" s="2">
        <f>IF(S855-P855&gt;'Inputs and Outputs Part A'!$B$4,S855-P855-'Inputs and Outputs Part A'!$B$4,0)</f>
        <v>0</v>
      </c>
      <c r="V855" s="6">
        <v>853</v>
      </c>
      <c r="W855" t="s">
        <v>1103</v>
      </c>
      <c r="X855" s="7">
        <v>44481</v>
      </c>
      <c r="Y855" s="2" t="s">
        <v>1</v>
      </c>
      <c r="Z855" s="2">
        <v>4</v>
      </c>
      <c r="AA855" s="2">
        <v>98</v>
      </c>
      <c r="AB855" s="2">
        <v>102</v>
      </c>
      <c r="AC855" s="2">
        <f t="shared" si="67"/>
        <v>98</v>
      </c>
      <c r="AD855" s="2">
        <f>IF(AC855-Z855&gt;'Inputs and Outputs Part A'!$B$4,AC855-Z855-'Inputs and Outputs Part A'!$B$4,0)</f>
        <v>0</v>
      </c>
      <c r="AE855" s="2"/>
      <c r="AF855" t="s">
        <v>1103</v>
      </c>
      <c r="AG855" s="7">
        <v>44481</v>
      </c>
      <c r="AH855" s="2" t="s">
        <v>1</v>
      </c>
      <c r="AI855" s="2">
        <v>4</v>
      </c>
      <c r="AJ855" s="2">
        <v>98</v>
      </c>
      <c r="AK855" s="2">
        <v>102</v>
      </c>
      <c r="AL855" s="2">
        <f t="shared" si="68"/>
        <v>98</v>
      </c>
      <c r="AM855" s="2">
        <f>IF(AL855-AI855&gt;'Inputs and Outputs Part A'!$B$4,AL855-AI855-'Inputs and Outputs Part A'!$B$4,0)</f>
        <v>0</v>
      </c>
      <c r="AN855" s="8"/>
      <c r="AO855" t="s">
        <v>1103</v>
      </c>
      <c r="AP855" s="7">
        <v>44481</v>
      </c>
      <c r="AQ855" s="2" t="s">
        <v>1</v>
      </c>
      <c r="AR855" s="2">
        <v>4</v>
      </c>
      <c r="AS855" s="2">
        <v>98</v>
      </c>
      <c r="AT855" s="2">
        <v>102</v>
      </c>
      <c r="AU855" s="2">
        <f t="shared" si="69"/>
        <v>98</v>
      </c>
      <c r="AV855" s="2">
        <f>IF(AU855-AR855&gt;'Inputs and Outputs Part A'!$B$4,AU855-AR855-'Inputs and Outputs Part A'!$B$4,0)</f>
        <v>0</v>
      </c>
      <c r="AW855" s="2"/>
    </row>
    <row r="856" spans="1:49" x14ac:dyDescent="0.3">
      <c r="A856" s="6">
        <v>854</v>
      </c>
      <c r="B856" t="s">
        <v>1103</v>
      </c>
      <c r="C856" s="7">
        <v>44481</v>
      </c>
      <c r="D856" s="2" t="s">
        <v>3</v>
      </c>
      <c r="E856" s="2">
        <v>1</v>
      </c>
      <c r="F856" s="2">
        <v>107</v>
      </c>
      <c r="G856" s="2">
        <v>101</v>
      </c>
      <c r="H856">
        <f t="shared" si="65"/>
        <v>101</v>
      </c>
      <c r="I856">
        <f>IF(H856-E856&gt;'Inputs and Outputs Part A'!$B$4,H856-E856-'Inputs and Outputs Part A'!$B$4,0)</f>
        <v>0</v>
      </c>
      <c r="J856">
        <f>'Inputs and Outputs Part A'!$B$5*'Data Sheet B'!H856-'Inputs and Outputs Part A'!$B$6*'Data Sheet B'!I856</f>
        <v>4040</v>
      </c>
      <c r="L856" s="6">
        <v>854</v>
      </c>
      <c r="M856" t="s">
        <v>1103</v>
      </c>
      <c r="N856" s="7">
        <v>44481</v>
      </c>
      <c r="O856" s="2" t="s">
        <v>3</v>
      </c>
      <c r="P856" s="2">
        <v>1</v>
      </c>
      <c r="Q856" s="2">
        <v>107</v>
      </c>
      <c r="R856" s="2">
        <v>102</v>
      </c>
      <c r="S856" s="2">
        <f t="shared" si="66"/>
        <v>102</v>
      </c>
      <c r="T856" s="2">
        <f>IF(S856-P856&gt;'Inputs and Outputs Part A'!$B$4,S856-P856-'Inputs and Outputs Part A'!$B$4,0)</f>
        <v>1</v>
      </c>
      <c r="V856" s="6">
        <v>854</v>
      </c>
      <c r="W856" t="s">
        <v>1103</v>
      </c>
      <c r="X856" s="7">
        <v>44481</v>
      </c>
      <c r="Y856" s="2" t="s">
        <v>3</v>
      </c>
      <c r="Z856" s="2">
        <v>1</v>
      </c>
      <c r="AA856" s="2">
        <v>107</v>
      </c>
      <c r="AB856" s="2">
        <v>102</v>
      </c>
      <c r="AC856" s="2">
        <f t="shared" si="67"/>
        <v>102</v>
      </c>
      <c r="AD856" s="2">
        <f>IF(AC856-Z856&gt;'Inputs and Outputs Part A'!$B$4,AC856-Z856-'Inputs and Outputs Part A'!$B$4,0)</f>
        <v>1</v>
      </c>
      <c r="AE856" s="2"/>
      <c r="AF856" t="s">
        <v>1103</v>
      </c>
      <c r="AG856" s="7">
        <v>44481</v>
      </c>
      <c r="AH856" s="2" t="s">
        <v>3</v>
      </c>
      <c r="AI856" s="2">
        <v>1</v>
      </c>
      <c r="AJ856" s="2">
        <v>107</v>
      </c>
      <c r="AK856" s="2">
        <v>102</v>
      </c>
      <c r="AL856" s="2">
        <f t="shared" si="68"/>
        <v>102</v>
      </c>
      <c r="AM856" s="2">
        <f>IF(AL856-AI856&gt;'Inputs and Outputs Part A'!$B$4,AL856-AI856-'Inputs and Outputs Part A'!$B$4,0)</f>
        <v>1</v>
      </c>
      <c r="AN856" s="8"/>
      <c r="AO856" t="s">
        <v>1103</v>
      </c>
      <c r="AP856" s="7">
        <v>44481</v>
      </c>
      <c r="AQ856" s="2" t="s">
        <v>3</v>
      </c>
      <c r="AR856" s="2">
        <v>1</v>
      </c>
      <c r="AS856" s="2">
        <v>107</v>
      </c>
      <c r="AT856" s="2">
        <v>102</v>
      </c>
      <c r="AU856" s="2">
        <f t="shared" si="69"/>
        <v>102</v>
      </c>
      <c r="AV856" s="2">
        <f>IF(AU856-AR856&gt;'Inputs and Outputs Part A'!$B$4,AU856-AR856-'Inputs and Outputs Part A'!$B$4,0)</f>
        <v>1</v>
      </c>
      <c r="AW856" s="2"/>
    </row>
    <row r="857" spans="1:49" x14ac:dyDescent="0.3">
      <c r="A857" s="6">
        <v>855</v>
      </c>
      <c r="B857" t="s">
        <v>1103</v>
      </c>
      <c r="C857" s="7">
        <v>44481</v>
      </c>
      <c r="D857" s="2" t="s">
        <v>2</v>
      </c>
      <c r="E857" s="2">
        <v>1</v>
      </c>
      <c r="F857" s="2">
        <v>102</v>
      </c>
      <c r="G857" s="2">
        <v>101</v>
      </c>
      <c r="H857">
        <f t="shared" si="65"/>
        <v>101</v>
      </c>
      <c r="I857">
        <f>IF(H857-E857&gt;'Inputs and Outputs Part A'!$B$4,H857-E857-'Inputs and Outputs Part A'!$B$4,0)</f>
        <v>0</v>
      </c>
      <c r="J857">
        <f>'Inputs and Outputs Part A'!$B$5*'Data Sheet B'!H857-'Inputs and Outputs Part A'!$B$6*'Data Sheet B'!I857</f>
        <v>4040</v>
      </c>
      <c r="L857" s="6">
        <v>855</v>
      </c>
      <c r="M857" t="s">
        <v>1103</v>
      </c>
      <c r="N857" s="7">
        <v>44481</v>
      </c>
      <c r="O857" s="2" t="s">
        <v>2</v>
      </c>
      <c r="P857" s="2">
        <v>1</v>
      </c>
      <c r="Q857" s="2">
        <v>102</v>
      </c>
      <c r="R857" s="2">
        <v>102</v>
      </c>
      <c r="S857" s="2">
        <f t="shared" si="66"/>
        <v>102</v>
      </c>
      <c r="T857" s="2">
        <f>IF(S857-P857&gt;'Inputs and Outputs Part A'!$B$4,S857-P857-'Inputs and Outputs Part A'!$B$4,0)</f>
        <v>1</v>
      </c>
      <c r="V857" s="6">
        <v>855</v>
      </c>
      <c r="W857" t="s">
        <v>1103</v>
      </c>
      <c r="X857" s="7">
        <v>44481</v>
      </c>
      <c r="Y857" s="2" t="s">
        <v>2</v>
      </c>
      <c r="Z857" s="2">
        <v>1</v>
      </c>
      <c r="AA857" s="2">
        <v>102</v>
      </c>
      <c r="AB857" s="2">
        <v>102</v>
      </c>
      <c r="AC857" s="2">
        <f t="shared" si="67"/>
        <v>102</v>
      </c>
      <c r="AD857" s="2">
        <f>IF(AC857-Z857&gt;'Inputs and Outputs Part A'!$B$4,AC857-Z857-'Inputs and Outputs Part A'!$B$4,0)</f>
        <v>1</v>
      </c>
      <c r="AE857" s="2"/>
      <c r="AF857" t="s">
        <v>1103</v>
      </c>
      <c r="AG857" s="7">
        <v>44481</v>
      </c>
      <c r="AH857" s="2" t="s">
        <v>2</v>
      </c>
      <c r="AI857" s="2">
        <v>1</v>
      </c>
      <c r="AJ857" s="2">
        <v>102</v>
      </c>
      <c r="AK857" s="2">
        <v>102</v>
      </c>
      <c r="AL857" s="2">
        <f t="shared" si="68"/>
        <v>102</v>
      </c>
      <c r="AM857" s="2">
        <f>IF(AL857-AI857&gt;'Inputs and Outputs Part A'!$B$4,AL857-AI857-'Inputs and Outputs Part A'!$B$4,0)</f>
        <v>1</v>
      </c>
      <c r="AN857" s="8"/>
      <c r="AO857" t="s">
        <v>1103</v>
      </c>
      <c r="AP857" s="7">
        <v>44481</v>
      </c>
      <c r="AQ857" s="2" t="s">
        <v>2</v>
      </c>
      <c r="AR857" s="2">
        <v>1</v>
      </c>
      <c r="AS857" s="2">
        <v>102</v>
      </c>
      <c r="AT857" s="2">
        <v>102</v>
      </c>
      <c r="AU857" s="2">
        <f t="shared" si="69"/>
        <v>102</v>
      </c>
      <c r="AV857" s="2">
        <f>IF(AU857-AR857&gt;'Inputs and Outputs Part A'!$B$4,AU857-AR857-'Inputs and Outputs Part A'!$B$4,0)</f>
        <v>1</v>
      </c>
      <c r="AW857" s="2"/>
    </row>
    <row r="858" spans="1:49" x14ac:dyDescent="0.3">
      <c r="A858" s="6">
        <v>856</v>
      </c>
      <c r="B858" t="s">
        <v>1102</v>
      </c>
      <c r="C858" s="7">
        <v>44482</v>
      </c>
      <c r="D858" s="2" t="s">
        <v>1</v>
      </c>
      <c r="E858" s="2">
        <v>5</v>
      </c>
      <c r="F858" s="2">
        <v>94</v>
      </c>
      <c r="G858" s="2">
        <v>101</v>
      </c>
      <c r="H858">
        <f t="shared" si="65"/>
        <v>94</v>
      </c>
      <c r="I858">
        <f>IF(H858-E858&gt;'Inputs and Outputs Part A'!$B$4,H858-E858-'Inputs and Outputs Part A'!$B$4,0)</f>
        <v>0</v>
      </c>
      <c r="J858">
        <f>'Inputs and Outputs Part A'!$B$5*'Data Sheet B'!H858-'Inputs and Outputs Part A'!$B$6*'Data Sheet B'!I858</f>
        <v>3760</v>
      </c>
      <c r="L858" s="6">
        <v>856</v>
      </c>
      <c r="M858" t="s">
        <v>1102</v>
      </c>
      <c r="N858" s="7">
        <v>44482</v>
      </c>
      <c r="O858" s="2" t="s">
        <v>1</v>
      </c>
      <c r="P858" s="2">
        <v>5</v>
      </c>
      <c r="Q858" s="2">
        <v>94</v>
      </c>
      <c r="R858" s="2">
        <v>102</v>
      </c>
      <c r="S858" s="2">
        <f t="shared" si="66"/>
        <v>94</v>
      </c>
      <c r="T858" s="2">
        <f>IF(S858-P858&gt;'Inputs and Outputs Part A'!$B$4,S858-P858-'Inputs and Outputs Part A'!$B$4,0)</f>
        <v>0</v>
      </c>
      <c r="V858" s="6">
        <v>856</v>
      </c>
      <c r="W858" t="s">
        <v>1102</v>
      </c>
      <c r="X858" s="7">
        <v>44482</v>
      </c>
      <c r="Y858" s="2" t="s">
        <v>1</v>
      </c>
      <c r="Z858" s="2">
        <v>5</v>
      </c>
      <c r="AA858" s="2">
        <v>94</v>
      </c>
      <c r="AB858" s="2">
        <v>102</v>
      </c>
      <c r="AC858" s="2">
        <f t="shared" si="67"/>
        <v>94</v>
      </c>
      <c r="AD858" s="2">
        <f>IF(AC858-Z858&gt;'Inputs and Outputs Part A'!$B$4,AC858-Z858-'Inputs and Outputs Part A'!$B$4,0)</f>
        <v>0</v>
      </c>
      <c r="AE858" s="2"/>
      <c r="AF858" t="s">
        <v>1102</v>
      </c>
      <c r="AG858" s="7">
        <v>44482</v>
      </c>
      <c r="AH858" s="2" t="s">
        <v>1</v>
      </c>
      <c r="AI858" s="2">
        <v>5</v>
      </c>
      <c r="AJ858" s="2">
        <v>94</v>
      </c>
      <c r="AK858" s="2">
        <v>102</v>
      </c>
      <c r="AL858" s="2">
        <f t="shared" si="68"/>
        <v>94</v>
      </c>
      <c r="AM858" s="2">
        <f>IF(AL858-AI858&gt;'Inputs and Outputs Part A'!$B$4,AL858-AI858-'Inputs and Outputs Part A'!$B$4,0)</f>
        <v>0</v>
      </c>
      <c r="AN858" s="8"/>
      <c r="AO858" t="s">
        <v>1102</v>
      </c>
      <c r="AP858" s="7">
        <v>44482</v>
      </c>
      <c r="AQ858" s="2" t="s">
        <v>1</v>
      </c>
      <c r="AR858" s="2">
        <v>5</v>
      </c>
      <c r="AS858" s="2">
        <v>94</v>
      </c>
      <c r="AT858" s="2">
        <v>102</v>
      </c>
      <c r="AU858" s="2">
        <f t="shared" si="69"/>
        <v>94</v>
      </c>
      <c r="AV858" s="2">
        <f>IF(AU858-AR858&gt;'Inputs and Outputs Part A'!$B$4,AU858-AR858-'Inputs and Outputs Part A'!$B$4,0)</f>
        <v>0</v>
      </c>
      <c r="AW858" s="2"/>
    </row>
    <row r="859" spans="1:49" x14ac:dyDescent="0.3">
      <c r="A859" s="6">
        <v>857</v>
      </c>
      <c r="B859" t="s">
        <v>1102</v>
      </c>
      <c r="C859" s="7">
        <v>44482</v>
      </c>
      <c r="D859" s="2" t="s">
        <v>3</v>
      </c>
      <c r="E859" s="2">
        <v>2</v>
      </c>
      <c r="F859" s="2">
        <v>92</v>
      </c>
      <c r="G859" s="2">
        <v>101</v>
      </c>
      <c r="H859">
        <f t="shared" si="65"/>
        <v>92</v>
      </c>
      <c r="I859">
        <f>IF(H859-E859&gt;'Inputs and Outputs Part A'!$B$4,H859-E859-'Inputs and Outputs Part A'!$B$4,0)</f>
        <v>0</v>
      </c>
      <c r="J859">
        <f>'Inputs and Outputs Part A'!$B$5*'Data Sheet B'!H859-'Inputs and Outputs Part A'!$B$6*'Data Sheet B'!I859</f>
        <v>3680</v>
      </c>
      <c r="L859" s="6">
        <v>857</v>
      </c>
      <c r="M859" t="s">
        <v>1102</v>
      </c>
      <c r="N859" s="7">
        <v>44482</v>
      </c>
      <c r="O859" s="2" t="s">
        <v>3</v>
      </c>
      <c r="P859" s="2">
        <v>2</v>
      </c>
      <c r="Q859" s="2">
        <v>92</v>
      </c>
      <c r="R859" s="2">
        <v>102</v>
      </c>
      <c r="S859" s="2">
        <f t="shared" si="66"/>
        <v>92</v>
      </c>
      <c r="T859" s="2">
        <f>IF(S859-P859&gt;'Inputs and Outputs Part A'!$B$4,S859-P859-'Inputs and Outputs Part A'!$B$4,0)</f>
        <v>0</v>
      </c>
      <c r="V859" s="6">
        <v>857</v>
      </c>
      <c r="W859" t="s">
        <v>1102</v>
      </c>
      <c r="X859" s="7">
        <v>44482</v>
      </c>
      <c r="Y859" s="2" t="s">
        <v>3</v>
      </c>
      <c r="Z859" s="2">
        <v>2</v>
      </c>
      <c r="AA859" s="2">
        <v>92</v>
      </c>
      <c r="AB859" s="2">
        <v>102</v>
      </c>
      <c r="AC859" s="2">
        <f t="shared" si="67"/>
        <v>92</v>
      </c>
      <c r="AD859" s="2">
        <f>IF(AC859-Z859&gt;'Inputs and Outputs Part A'!$B$4,AC859-Z859-'Inputs and Outputs Part A'!$B$4,0)</f>
        <v>0</v>
      </c>
      <c r="AE859" s="2"/>
      <c r="AF859" t="s">
        <v>1102</v>
      </c>
      <c r="AG859" s="7">
        <v>44482</v>
      </c>
      <c r="AH859" s="2" t="s">
        <v>3</v>
      </c>
      <c r="AI859" s="2">
        <v>2</v>
      </c>
      <c r="AJ859" s="2">
        <v>92</v>
      </c>
      <c r="AK859" s="2">
        <v>102</v>
      </c>
      <c r="AL859" s="2">
        <f t="shared" si="68"/>
        <v>92</v>
      </c>
      <c r="AM859" s="2">
        <f>IF(AL859-AI859&gt;'Inputs and Outputs Part A'!$B$4,AL859-AI859-'Inputs and Outputs Part A'!$B$4,0)</f>
        <v>0</v>
      </c>
      <c r="AN859" s="8"/>
      <c r="AO859" t="s">
        <v>1102</v>
      </c>
      <c r="AP859" s="7">
        <v>44482</v>
      </c>
      <c r="AQ859" s="2" t="s">
        <v>3</v>
      </c>
      <c r="AR859" s="2">
        <v>2</v>
      </c>
      <c r="AS859" s="2">
        <v>92</v>
      </c>
      <c r="AT859" s="2">
        <v>102</v>
      </c>
      <c r="AU859" s="2">
        <f t="shared" si="69"/>
        <v>92</v>
      </c>
      <c r="AV859" s="2">
        <f>IF(AU859-AR859&gt;'Inputs and Outputs Part A'!$B$4,AU859-AR859-'Inputs and Outputs Part A'!$B$4,0)</f>
        <v>0</v>
      </c>
      <c r="AW859" s="2"/>
    </row>
    <row r="860" spans="1:49" x14ac:dyDescent="0.3">
      <c r="A860" s="6">
        <v>858</v>
      </c>
      <c r="B860" t="s">
        <v>1102</v>
      </c>
      <c r="C860" s="7">
        <v>44482</v>
      </c>
      <c r="D860" s="2" t="s">
        <v>2</v>
      </c>
      <c r="E860" s="2">
        <v>0</v>
      </c>
      <c r="F860" s="2">
        <v>103</v>
      </c>
      <c r="G860" s="2">
        <v>101</v>
      </c>
      <c r="H860">
        <f t="shared" si="65"/>
        <v>101</v>
      </c>
      <c r="I860">
        <f>IF(H860-E860&gt;'Inputs and Outputs Part A'!$B$4,H860-E860-'Inputs and Outputs Part A'!$B$4,0)</f>
        <v>1</v>
      </c>
      <c r="J860">
        <f>'Inputs and Outputs Part A'!$B$5*'Data Sheet B'!H860-'Inputs and Outputs Part A'!$B$6*'Data Sheet B'!I860</f>
        <v>3940</v>
      </c>
      <c r="L860" s="6">
        <v>858</v>
      </c>
      <c r="M860" t="s">
        <v>1102</v>
      </c>
      <c r="N860" s="7">
        <v>44482</v>
      </c>
      <c r="O860" s="2" t="s">
        <v>2</v>
      </c>
      <c r="P860" s="2">
        <v>0</v>
      </c>
      <c r="Q860" s="2">
        <v>103</v>
      </c>
      <c r="R860" s="2">
        <v>102</v>
      </c>
      <c r="S860" s="2">
        <f t="shared" si="66"/>
        <v>102</v>
      </c>
      <c r="T860" s="2">
        <f>IF(S860-P860&gt;'Inputs and Outputs Part A'!$B$4,S860-P860-'Inputs and Outputs Part A'!$B$4,0)</f>
        <v>2</v>
      </c>
      <c r="V860" s="6">
        <v>858</v>
      </c>
      <c r="W860" t="s">
        <v>1102</v>
      </c>
      <c r="X860" s="7">
        <v>44482</v>
      </c>
      <c r="Y860" s="2" t="s">
        <v>2</v>
      </c>
      <c r="Z860" s="2">
        <v>0</v>
      </c>
      <c r="AA860" s="2">
        <v>103</v>
      </c>
      <c r="AB860" s="2">
        <v>102</v>
      </c>
      <c r="AC860" s="2">
        <f t="shared" si="67"/>
        <v>102</v>
      </c>
      <c r="AD860" s="2">
        <f>IF(AC860-Z860&gt;'Inputs and Outputs Part A'!$B$4,AC860-Z860-'Inputs and Outputs Part A'!$B$4,0)</f>
        <v>2</v>
      </c>
      <c r="AE860" s="2"/>
      <c r="AF860" t="s">
        <v>1102</v>
      </c>
      <c r="AG860" s="7">
        <v>44482</v>
      </c>
      <c r="AH860" s="2" t="s">
        <v>2</v>
      </c>
      <c r="AI860" s="2">
        <v>0</v>
      </c>
      <c r="AJ860" s="2">
        <v>103</v>
      </c>
      <c r="AK860" s="2">
        <v>102</v>
      </c>
      <c r="AL860" s="2">
        <f t="shared" si="68"/>
        <v>102</v>
      </c>
      <c r="AM860" s="2">
        <f>IF(AL860-AI860&gt;'Inputs and Outputs Part A'!$B$4,AL860-AI860-'Inputs and Outputs Part A'!$B$4,0)</f>
        <v>2</v>
      </c>
      <c r="AN860" s="8"/>
      <c r="AO860" t="s">
        <v>1102</v>
      </c>
      <c r="AP860" s="7">
        <v>44482</v>
      </c>
      <c r="AQ860" s="2" t="s">
        <v>2</v>
      </c>
      <c r="AR860" s="2">
        <v>0</v>
      </c>
      <c r="AS860" s="2">
        <v>103</v>
      </c>
      <c r="AT860" s="2">
        <v>102</v>
      </c>
      <c r="AU860" s="2">
        <f t="shared" si="69"/>
        <v>102</v>
      </c>
      <c r="AV860" s="2">
        <f>IF(AU860-AR860&gt;'Inputs and Outputs Part A'!$B$4,AU860-AR860-'Inputs and Outputs Part A'!$B$4,0)</f>
        <v>2</v>
      </c>
      <c r="AW860" s="2"/>
    </row>
    <row r="861" spans="1:49" x14ac:dyDescent="0.3">
      <c r="A861" s="6">
        <v>859</v>
      </c>
      <c r="B861" t="s">
        <v>1100</v>
      </c>
      <c r="C861" s="7">
        <v>44483</v>
      </c>
      <c r="D861" s="2" t="s">
        <v>1</v>
      </c>
      <c r="E861" s="2">
        <v>3</v>
      </c>
      <c r="F861" s="2">
        <v>103</v>
      </c>
      <c r="G861" s="2">
        <v>101</v>
      </c>
      <c r="H861">
        <f t="shared" si="65"/>
        <v>101</v>
      </c>
      <c r="I861">
        <f>IF(H861-E861&gt;'Inputs and Outputs Part A'!$B$4,H861-E861-'Inputs and Outputs Part A'!$B$4,0)</f>
        <v>0</v>
      </c>
      <c r="J861">
        <f>'Inputs and Outputs Part A'!$B$5*'Data Sheet B'!H861-'Inputs and Outputs Part A'!$B$6*'Data Sheet B'!I861</f>
        <v>4040</v>
      </c>
      <c r="L861" s="6">
        <v>859</v>
      </c>
      <c r="M861" t="s">
        <v>1100</v>
      </c>
      <c r="N861" s="7">
        <v>44483</v>
      </c>
      <c r="O861" s="2" t="s">
        <v>1</v>
      </c>
      <c r="P861" s="2">
        <v>3</v>
      </c>
      <c r="Q861" s="2">
        <v>103</v>
      </c>
      <c r="R861" s="2">
        <v>102</v>
      </c>
      <c r="S861" s="2">
        <f t="shared" si="66"/>
        <v>102</v>
      </c>
      <c r="T861" s="2">
        <f>IF(S861-P861&gt;'Inputs and Outputs Part A'!$B$4,S861-P861-'Inputs and Outputs Part A'!$B$4,0)</f>
        <v>0</v>
      </c>
      <c r="V861" s="6">
        <v>859</v>
      </c>
      <c r="W861" t="s">
        <v>1100</v>
      </c>
      <c r="X861" s="7">
        <v>44483</v>
      </c>
      <c r="Y861" s="2" t="s">
        <v>1</v>
      </c>
      <c r="Z861" s="2">
        <v>3</v>
      </c>
      <c r="AA861" s="2">
        <v>103</v>
      </c>
      <c r="AB861" s="2">
        <v>102</v>
      </c>
      <c r="AC861" s="2">
        <f t="shared" si="67"/>
        <v>102</v>
      </c>
      <c r="AD861" s="2">
        <f>IF(AC861-Z861&gt;'Inputs and Outputs Part A'!$B$4,AC861-Z861-'Inputs and Outputs Part A'!$B$4,0)</f>
        <v>0</v>
      </c>
      <c r="AE861" s="2"/>
      <c r="AF861" t="s">
        <v>1100</v>
      </c>
      <c r="AG861" s="7">
        <v>44483</v>
      </c>
      <c r="AH861" s="2" t="s">
        <v>1</v>
      </c>
      <c r="AI861" s="2">
        <v>3</v>
      </c>
      <c r="AJ861" s="2">
        <v>103</v>
      </c>
      <c r="AK861" s="2">
        <v>102</v>
      </c>
      <c r="AL861" s="2">
        <f t="shared" si="68"/>
        <v>102</v>
      </c>
      <c r="AM861" s="2">
        <f>IF(AL861-AI861&gt;'Inputs and Outputs Part A'!$B$4,AL861-AI861-'Inputs and Outputs Part A'!$B$4,0)</f>
        <v>0</v>
      </c>
      <c r="AN861" s="8"/>
      <c r="AO861" t="s">
        <v>1100</v>
      </c>
      <c r="AP861" s="7">
        <v>44483</v>
      </c>
      <c r="AQ861" s="2" t="s">
        <v>1</v>
      </c>
      <c r="AR861" s="2">
        <v>3</v>
      </c>
      <c r="AS861" s="2">
        <v>103</v>
      </c>
      <c r="AT861" s="2">
        <v>102</v>
      </c>
      <c r="AU861" s="2">
        <f t="shared" si="69"/>
        <v>102</v>
      </c>
      <c r="AV861" s="2">
        <f>IF(AU861-AR861&gt;'Inputs and Outputs Part A'!$B$4,AU861-AR861-'Inputs and Outputs Part A'!$B$4,0)</f>
        <v>0</v>
      </c>
      <c r="AW861" s="2"/>
    </row>
    <row r="862" spans="1:49" x14ac:dyDescent="0.3">
      <c r="A862" s="6">
        <v>860</v>
      </c>
      <c r="B862" t="s">
        <v>1100</v>
      </c>
      <c r="C862" s="7">
        <v>44483</v>
      </c>
      <c r="D862" s="2" t="s">
        <v>3</v>
      </c>
      <c r="E862" s="2">
        <v>3</v>
      </c>
      <c r="F862" s="2">
        <v>101</v>
      </c>
      <c r="G862" s="2">
        <v>101</v>
      </c>
      <c r="H862">
        <f t="shared" si="65"/>
        <v>101</v>
      </c>
      <c r="I862">
        <f>IF(H862-E862&gt;'Inputs and Outputs Part A'!$B$4,H862-E862-'Inputs and Outputs Part A'!$B$4,0)</f>
        <v>0</v>
      </c>
      <c r="J862">
        <f>'Inputs and Outputs Part A'!$B$5*'Data Sheet B'!H862-'Inputs and Outputs Part A'!$B$6*'Data Sheet B'!I862</f>
        <v>4040</v>
      </c>
      <c r="L862" s="6">
        <v>860</v>
      </c>
      <c r="M862" t="s">
        <v>1100</v>
      </c>
      <c r="N862" s="7">
        <v>44483</v>
      </c>
      <c r="O862" s="2" t="s">
        <v>3</v>
      </c>
      <c r="P862" s="2">
        <v>3</v>
      </c>
      <c r="Q862" s="2">
        <v>101</v>
      </c>
      <c r="R862" s="2">
        <v>102</v>
      </c>
      <c r="S862" s="2">
        <f t="shared" si="66"/>
        <v>101</v>
      </c>
      <c r="T862" s="2">
        <f>IF(S862-P862&gt;'Inputs and Outputs Part A'!$B$4,S862-P862-'Inputs and Outputs Part A'!$B$4,0)</f>
        <v>0</v>
      </c>
      <c r="V862" s="6">
        <v>860</v>
      </c>
      <c r="W862" t="s">
        <v>1100</v>
      </c>
      <c r="X862" s="7">
        <v>44483</v>
      </c>
      <c r="Y862" s="2" t="s">
        <v>3</v>
      </c>
      <c r="Z862" s="2">
        <v>3</v>
      </c>
      <c r="AA862" s="2">
        <v>101</v>
      </c>
      <c r="AB862" s="2">
        <v>102</v>
      </c>
      <c r="AC862" s="2">
        <f t="shared" si="67"/>
        <v>101</v>
      </c>
      <c r="AD862" s="2">
        <f>IF(AC862-Z862&gt;'Inputs and Outputs Part A'!$B$4,AC862-Z862-'Inputs and Outputs Part A'!$B$4,0)</f>
        <v>0</v>
      </c>
      <c r="AE862" s="2"/>
      <c r="AF862" t="s">
        <v>1100</v>
      </c>
      <c r="AG862" s="7">
        <v>44483</v>
      </c>
      <c r="AH862" s="2" t="s">
        <v>3</v>
      </c>
      <c r="AI862" s="2">
        <v>3</v>
      </c>
      <c r="AJ862" s="2">
        <v>101</v>
      </c>
      <c r="AK862" s="2">
        <v>102</v>
      </c>
      <c r="AL862" s="2">
        <f t="shared" si="68"/>
        <v>101</v>
      </c>
      <c r="AM862" s="2">
        <f>IF(AL862-AI862&gt;'Inputs and Outputs Part A'!$B$4,AL862-AI862-'Inputs and Outputs Part A'!$B$4,0)</f>
        <v>0</v>
      </c>
      <c r="AN862" s="8"/>
      <c r="AO862" t="s">
        <v>1100</v>
      </c>
      <c r="AP862" s="7">
        <v>44483</v>
      </c>
      <c r="AQ862" s="2" t="s">
        <v>3</v>
      </c>
      <c r="AR862" s="2">
        <v>3</v>
      </c>
      <c r="AS862" s="2">
        <v>101</v>
      </c>
      <c r="AT862" s="2">
        <v>102</v>
      </c>
      <c r="AU862" s="2">
        <f t="shared" si="69"/>
        <v>101</v>
      </c>
      <c r="AV862" s="2">
        <f>IF(AU862-AR862&gt;'Inputs and Outputs Part A'!$B$4,AU862-AR862-'Inputs and Outputs Part A'!$B$4,0)</f>
        <v>0</v>
      </c>
      <c r="AW862" s="2"/>
    </row>
    <row r="863" spans="1:49" x14ac:dyDescent="0.3">
      <c r="A863" s="6">
        <v>861</v>
      </c>
      <c r="B863" t="s">
        <v>1100</v>
      </c>
      <c r="C863" s="7">
        <v>44483</v>
      </c>
      <c r="D863" s="2" t="s">
        <v>2</v>
      </c>
      <c r="E863" s="2">
        <v>1</v>
      </c>
      <c r="F863" s="2">
        <v>108</v>
      </c>
      <c r="G863" s="2">
        <v>101</v>
      </c>
      <c r="H863">
        <f t="shared" si="65"/>
        <v>101</v>
      </c>
      <c r="I863">
        <f>IF(H863-E863&gt;'Inputs and Outputs Part A'!$B$4,H863-E863-'Inputs and Outputs Part A'!$B$4,0)</f>
        <v>0</v>
      </c>
      <c r="J863">
        <f>'Inputs and Outputs Part A'!$B$5*'Data Sheet B'!H863-'Inputs and Outputs Part A'!$B$6*'Data Sheet B'!I863</f>
        <v>4040</v>
      </c>
      <c r="L863" s="6">
        <v>861</v>
      </c>
      <c r="M863" t="s">
        <v>1100</v>
      </c>
      <c r="N863" s="7">
        <v>44483</v>
      </c>
      <c r="O863" s="2" t="s">
        <v>2</v>
      </c>
      <c r="P863" s="2">
        <v>1</v>
      </c>
      <c r="Q863" s="2">
        <v>108</v>
      </c>
      <c r="R863" s="2">
        <v>102</v>
      </c>
      <c r="S863" s="2">
        <f t="shared" si="66"/>
        <v>102</v>
      </c>
      <c r="T863" s="2">
        <f>IF(S863-P863&gt;'Inputs and Outputs Part A'!$B$4,S863-P863-'Inputs and Outputs Part A'!$B$4,0)</f>
        <v>1</v>
      </c>
      <c r="V863" s="6">
        <v>861</v>
      </c>
      <c r="W863" t="s">
        <v>1100</v>
      </c>
      <c r="X863" s="7">
        <v>44483</v>
      </c>
      <c r="Y863" s="2" t="s">
        <v>2</v>
      </c>
      <c r="Z863" s="2">
        <v>1</v>
      </c>
      <c r="AA863" s="2">
        <v>108</v>
      </c>
      <c r="AB863" s="2">
        <v>102</v>
      </c>
      <c r="AC863" s="2">
        <f t="shared" si="67"/>
        <v>102</v>
      </c>
      <c r="AD863" s="2">
        <f>IF(AC863-Z863&gt;'Inputs and Outputs Part A'!$B$4,AC863-Z863-'Inputs and Outputs Part A'!$B$4,0)</f>
        <v>1</v>
      </c>
      <c r="AE863" s="2"/>
      <c r="AF863" t="s">
        <v>1100</v>
      </c>
      <c r="AG863" s="7">
        <v>44483</v>
      </c>
      <c r="AH863" s="2" t="s">
        <v>2</v>
      </c>
      <c r="AI863" s="2">
        <v>1</v>
      </c>
      <c r="AJ863" s="2">
        <v>108</v>
      </c>
      <c r="AK863" s="2">
        <v>102</v>
      </c>
      <c r="AL863" s="2">
        <f t="shared" si="68"/>
        <v>102</v>
      </c>
      <c r="AM863" s="2">
        <f>IF(AL863-AI863&gt;'Inputs and Outputs Part A'!$B$4,AL863-AI863-'Inputs and Outputs Part A'!$B$4,0)</f>
        <v>1</v>
      </c>
      <c r="AN863" s="8"/>
      <c r="AO863" t="s">
        <v>1100</v>
      </c>
      <c r="AP863" s="7">
        <v>44483</v>
      </c>
      <c r="AQ863" s="2" t="s">
        <v>2</v>
      </c>
      <c r="AR863" s="2">
        <v>1</v>
      </c>
      <c r="AS863" s="2">
        <v>108</v>
      </c>
      <c r="AT863" s="2">
        <v>102</v>
      </c>
      <c r="AU863" s="2">
        <f t="shared" si="69"/>
        <v>102</v>
      </c>
      <c r="AV863" s="2">
        <f>IF(AU863-AR863&gt;'Inputs and Outputs Part A'!$B$4,AU863-AR863-'Inputs and Outputs Part A'!$B$4,0)</f>
        <v>1</v>
      </c>
      <c r="AW863" s="2"/>
    </row>
    <row r="864" spans="1:49" x14ac:dyDescent="0.3">
      <c r="A864" s="6">
        <v>862</v>
      </c>
      <c r="B864" t="s">
        <v>1101</v>
      </c>
      <c r="C864" s="7">
        <v>44484</v>
      </c>
      <c r="D864" s="2" t="s">
        <v>1</v>
      </c>
      <c r="E864" s="2">
        <v>2</v>
      </c>
      <c r="F864" s="2">
        <v>99</v>
      </c>
      <c r="G864" s="2">
        <v>101</v>
      </c>
      <c r="H864">
        <f t="shared" si="65"/>
        <v>99</v>
      </c>
      <c r="I864">
        <f>IF(H864-E864&gt;'Inputs and Outputs Part A'!$B$4,H864-E864-'Inputs and Outputs Part A'!$B$4,0)</f>
        <v>0</v>
      </c>
      <c r="J864">
        <f>'Inputs and Outputs Part A'!$B$5*'Data Sheet B'!H864-'Inputs and Outputs Part A'!$B$6*'Data Sheet B'!I864</f>
        <v>3960</v>
      </c>
      <c r="L864" s="6">
        <v>862</v>
      </c>
      <c r="M864" t="s">
        <v>1101</v>
      </c>
      <c r="N864" s="7">
        <v>44484</v>
      </c>
      <c r="O864" s="2" t="s">
        <v>1</v>
      </c>
      <c r="P864" s="2">
        <v>2</v>
      </c>
      <c r="Q864" s="2">
        <v>99</v>
      </c>
      <c r="R864" s="2">
        <v>102</v>
      </c>
      <c r="S864" s="2">
        <f t="shared" si="66"/>
        <v>99</v>
      </c>
      <c r="T864" s="2">
        <f>IF(S864-P864&gt;'Inputs and Outputs Part A'!$B$4,S864-P864-'Inputs and Outputs Part A'!$B$4,0)</f>
        <v>0</v>
      </c>
      <c r="V864" s="6">
        <v>862</v>
      </c>
      <c r="W864" t="s">
        <v>1101</v>
      </c>
      <c r="X864" s="7">
        <v>44484</v>
      </c>
      <c r="Y864" s="2" t="s">
        <v>1</v>
      </c>
      <c r="Z864" s="2">
        <v>2</v>
      </c>
      <c r="AA864" s="2">
        <v>99</v>
      </c>
      <c r="AB864" s="2">
        <v>102</v>
      </c>
      <c r="AC864" s="2">
        <f t="shared" si="67"/>
        <v>99</v>
      </c>
      <c r="AD864" s="2">
        <f>IF(AC864-Z864&gt;'Inputs and Outputs Part A'!$B$4,AC864-Z864-'Inputs and Outputs Part A'!$B$4,0)</f>
        <v>0</v>
      </c>
      <c r="AE864" s="2"/>
      <c r="AF864" t="s">
        <v>1101</v>
      </c>
      <c r="AG864" s="7">
        <v>44484</v>
      </c>
      <c r="AH864" s="2" t="s">
        <v>1</v>
      </c>
      <c r="AI864" s="2">
        <v>2</v>
      </c>
      <c r="AJ864" s="2">
        <v>99</v>
      </c>
      <c r="AK864" s="2">
        <v>102</v>
      </c>
      <c r="AL864" s="2">
        <f t="shared" si="68"/>
        <v>99</v>
      </c>
      <c r="AM864" s="2">
        <f>IF(AL864-AI864&gt;'Inputs and Outputs Part A'!$B$4,AL864-AI864-'Inputs and Outputs Part A'!$B$4,0)</f>
        <v>0</v>
      </c>
      <c r="AN864" s="8"/>
      <c r="AO864" t="s">
        <v>1101</v>
      </c>
      <c r="AP864" s="7">
        <v>44484</v>
      </c>
      <c r="AQ864" s="2" t="s">
        <v>1</v>
      </c>
      <c r="AR864" s="2">
        <v>2</v>
      </c>
      <c r="AS864" s="2">
        <v>99</v>
      </c>
      <c r="AT864" s="2">
        <v>102</v>
      </c>
      <c r="AU864" s="2">
        <f t="shared" si="69"/>
        <v>99</v>
      </c>
      <c r="AV864" s="2">
        <f>IF(AU864-AR864&gt;'Inputs and Outputs Part A'!$B$4,AU864-AR864-'Inputs and Outputs Part A'!$B$4,0)</f>
        <v>0</v>
      </c>
      <c r="AW864" s="2"/>
    </row>
    <row r="865" spans="1:49" x14ac:dyDescent="0.3">
      <c r="A865" s="6">
        <v>863</v>
      </c>
      <c r="B865" t="s">
        <v>1101</v>
      </c>
      <c r="C865" s="7">
        <v>44484</v>
      </c>
      <c r="D865" s="2" t="s">
        <v>3</v>
      </c>
      <c r="E865" s="2">
        <v>5</v>
      </c>
      <c r="F865" s="2">
        <v>99</v>
      </c>
      <c r="G865" s="2">
        <v>101</v>
      </c>
      <c r="H865">
        <f t="shared" si="65"/>
        <v>99</v>
      </c>
      <c r="I865">
        <f>IF(H865-E865&gt;'Inputs and Outputs Part A'!$B$4,H865-E865-'Inputs and Outputs Part A'!$B$4,0)</f>
        <v>0</v>
      </c>
      <c r="J865">
        <f>'Inputs and Outputs Part A'!$B$5*'Data Sheet B'!H865-'Inputs and Outputs Part A'!$B$6*'Data Sheet B'!I865</f>
        <v>3960</v>
      </c>
      <c r="L865" s="6">
        <v>863</v>
      </c>
      <c r="M865" t="s">
        <v>1101</v>
      </c>
      <c r="N865" s="7">
        <v>44484</v>
      </c>
      <c r="O865" s="2" t="s">
        <v>3</v>
      </c>
      <c r="P865" s="2">
        <v>5</v>
      </c>
      <c r="Q865" s="2">
        <v>99</v>
      </c>
      <c r="R865" s="2">
        <v>102</v>
      </c>
      <c r="S865" s="2">
        <f t="shared" si="66"/>
        <v>99</v>
      </c>
      <c r="T865" s="2">
        <f>IF(S865-P865&gt;'Inputs and Outputs Part A'!$B$4,S865-P865-'Inputs and Outputs Part A'!$B$4,0)</f>
        <v>0</v>
      </c>
      <c r="V865" s="6">
        <v>863</v>
      </c>
      <c r="W865" t="s">
        <v>1101</v>
      </c>
      <c r="X865" s="7">
        <v>44484</v>
      </c>
      <c r="Y865" s="2" t="s">
        <v>3</v>
      </c>
      <c r="Z865" s="2">
        <v>5</v>
      </c>
      <c r="AA865" s="2">
        <v>99</v>
      </c>
      <c r="AB865" s="2">
        <v>102</v>
      </c>
      <c r="AC865" s="2">
        <f t="shared" si="67"/>
        <v>99</v>
      </c>
      <c r="AD865" s="2">
        <f>IF(AC865-Z865&gt;'Inputs and Outputs Part A'!$B$4,AC865-Z865-'Inputs and Outputs Part A'!$B$4,0)</f>
        <v>0</v>
      </c>
      <c r="AE865" s="2"/>
      <c r="AF865" t="s">
        <v>1101</v>
      </c>
      <c r="AG865" s="7">
        <v>44484</v>
      </c>
      <c r="AH865" s="2" t="s">
        <v>3</v>
      </c>
      <c r="AI865" s="2">
        <v>5</v>
      </c>
      <c r="AJ865" s="2">
        <v>99</v>
      </c>
      <c r="AK865" s="2">
        <v>102</v>
      </c>
      <c r="AL865" s="2">
        <f t="shared" si="68"/>
        <v>99</v>
      </c>
      <c r="AM865" s="2">
        <f>IF(AL865-AI865&gt;'Inputs and Outputs Part A'!$B$4,AL865-AI865-'Inputs and Outputs Part A'!$B$4,0)</f>
        <v>0</v>
      </c>
      <c r="AN865" s="8"/>
      <c r="AO865" t="s">
        <v>1101</v>
      </c>
      <c r="AP865" s="7">
        <v>44484</v>
      </c>
      <c r="AQ865" s="2" t="s">
        <v>3</v>
      </c>
      <c r="AR865" s="2">
        <v>5</v>
      </c>
      <c r="AS865" s="2">
        <v>99</v>
      </c>
      <c r="AT865" s="2">
        <v>102</v>
      </c>
      <c r="AU865" s="2">
        <f t="shared" si="69"/>
        <v>99</v>
      </c>
      <c r="AV865" s="2">
        <f>IF(AU865-AR865&gt;'Inputs and Outputs Part A'!$B$4,AU865-AR865-'Inputs and Outputs Part A'!$B$4,0)</f>
        <v>0</v>
      </c>
      <c r="AW865" s="2"/>
    </row>
    <row r="866" spans="1:49" x14ac:dyDescent="0.3">
      <c r="A866" s="6">
        <v>864</v>
      </c>
      <c r="B866" t="s">
        <v>1101</v>
      </c>
      <c r="C866" s="7">
        <v>44484</v>
      </c>
      <c r="D866" s="2" t="s">
        <v>2</v>
      </c>
      <c r="E866" s="2">
        <v>0</v>
      </c>
      <c r="F866" s="2">
        <v>107</v>
      </c>
      <c r="G866" s="2">
        <v>101</v>
      </c>
      <c r="H866">
        <f t="shared" si="65"/>
        <v>101</v>
      </c>
      <c r="I866">
        <f>IF(H866-E866&gt;'Inputs and Outputs Part A'!$B$4,H866-E866-'Inputs and Outputs Part A'!$B$4,0)</f>
        <v>1</v>
      </c>
      <c r="J866">
        <f>'Inputs and Outputs Part A'!$B$5*'Data Sheet B'!H866-'Inputs and Outputs Part A'!$B$6*'Data Sheet B'!I866</f>
        <v>3940</v>
      </c>
      <c r="L866" s="6">
        <v>864</v>
      </c>
      <c r="M866" t="s">
        <v>1101</v>
      </c>
      <c r="N866" s="7">
        <v>44484</v>
      </c>
      <c r="O866" s="2" t="s">
        <v>2</v>
      </c>
      <c r="P866" s="2">
        <v>0</v>
      </c>
      <c r="Q866" s="2">
        <v>107</v>
      </c>
      <c r="R866" s="2">
        <v>102</v>
      </c>
      <c r="S866" s="2">
        <f t="shared" si="66"/>
        <v>102</v>
      </c>
      <c r="T866" s="2">
        <f>IF(S866-P866&gt;'Inputs and Outputs Part A'!$B$4,S866-P866-'Inputs and Outputs Part A'!$B$4,0)</f>
        <v>2</v>
      </c>
      <c r="V866" s="6">
        <v>864</v>
      </c>
      <c r="W866" t="s">
        <v>1101</v>
      </c>
      <c r="X866" s="7">
        <v>44484</v>
      </c>
      <c r="Y866" s="2" t="s">
        <v>2</v>
      </c>
      <c r="Z866" s="2">
        <v>0</v>
      </c>
      <c r="AA866" s="2">
        <v>107</v>
      </c>
      <c r="AB866" s="2">
        <v>102</v>
      </c>
      <c r="AC866" s="2">
        <f t="shared" si="67"/>
        <v>102</v>
      </c>
      <c r="AD866" s="2">
        <f>IF(AC866-Z866&gt;'Inputs and Outputs Part A'!$B$4,AC866-Z866-'Inputs and Outputs Part A'!$B$4,0)</f>
        <v>2</v>
      </c>
      <c r="AE866" s="2"/>
      <c r="AF866" t="s">
        <v>1101</v>
      </c>
      <c r="AG866" s="7">
        <v>44484</v>
      </c>
      <c r="AH866" s="2" t="s">
        <v>2</v>
      </c>
      <c r="AI866" s="2">
        <v>0</v>
      </c>
      <c r="AJ866" s="2">
        <v>107</v>
      </c>
      <c r="AK866" s="2">
        <v>102</v>
      </c>
      <c r="AL866" s="2">
        <f t="shared" si="68"/>
        <v>102</v>
      </c>
      <c r="AM866" s="2">
        <f>IF(AL866-AI866&gt;'Inputs and Outputs Part A'!$B$4,AL866-AI866-'Inputs and Outputs Part A'!$B$4,0)</f>
        <v>2</v>
      </c>
      <c r="AN866" s="8"/>
      <c r="AO866" t="s">
        <v>1101</v>
      </c>
      <c r="AP866" s="7">
        <v>44484</v>
      </c>
      <c r="AQ866" s="2" t="s">
        <v>2</v>
      </c>
      <c r="AR866" s="2">
        <v>0</v>
      </c>
      <c r="AS866" s="2">
        <v>107</v>
      </c>
      <c r="AT866" s="2">
        <v>102</v>
      </c>
      <c r="AU866" s="2">
        <f t="shared" si="69"/>
        <v>102</v>
      </c>
      <c r="AV866" s="2">
        <f>IF(AU866-AR866&gt;'Inputs and Outputs Part A'!$B$4,AU866-AR866-'Inputs and Outputs Part A'!$B$4,0)</f>
        <v>2</v>
      </c>
      <c r="AW866" s="2"/>
    </row>
    <row r="867" spans="1:49" x14ac:dyDescent="0.3">
      <c r="A867" s="6">
        <v>865</v>
      </c>
      <c r="B867" t="s">
        <v>1106</v>
      </c>
      <c r="C867" s="7">
        <v>44485</v>
      </c>
      <c r="D867" s="2" t="s">
        <v>1</v>
      </c>
      <c r="E867" s="2">
        <v>0</v>
      </c>
      <c r="F867" s="2">
        <v>100</v>
      </c>
      <c r="G867" s="2">
        <v>101</v>
      </c>
      <c r="H867">
        <f t="shared" si="65"/>
        <v>100</v>
      </c>
      <c r="I867">
        <f>IF(H867-E867&gt;'Inputs and Outputs Part A'!$B$4,H867-E867-'Inputs and Outputs Part A'!$B$4,0)</f>
        <v>0</v>
      </c>
      <c r="J867">
        <f>'Inputs and Outputs Part A'!$B$5*'Data Sheet B'!H867-'Inputs and Outputs Part A'!$B$6*'Data Sheet B'!I867</f>
        <v>4000</v>
      </c>
      <c r="L867" s="6">
        <v>865</v>
      </c>
      <c r="M867" t="s">
        <v>1106</v>
      </c>
      <c r="N867" s="7">
        <v>44485</v>
      </c>
      <c r="O867" s="2" t="s">
        <v>1</v>
      </c>
      <c r="P867" s="2">
        <v>0</v>
      </c>
      <c r="Q867" s="2">
        <v>100</v>
      </c>
      <c r="R867" s="2">
        <v>102</v>
      </c>
      <c r="S867" s="2">
        <f t="shared" si="66"/>
        <v>100</v>
      </c>
      <c r="T867" s="2">
        <f>IF(S867-P867&gt;'Inputs and Outputs Part A'!$B$4,S867-P867-'Inputs and Outputs Part A'!$B$4,0)</f>
        <v>0</v>
      </c>
      <c r="V867" s="6">
        <v>865</v>
      </c>
      <c r="W867" t="s">
        <v>1106</v>
      </c>
      <c r="X867" s="7">
        <v>44485</v>
      </c>
      <c r="Y867" s="2" t="s">
        <v>1</v>
      </c>
      <c r="Z867" s="2">
        <v>0</v>
      </c>
      <c r="AA867" s="2">
        <v>100</v>
      </c>
      <c r="AB867" s="2">
        <v>102</v>
      </c>
      <c r="AC867" s="2">
        <f t="shared" si="67"/>
        <v>100</v>
      </c>
      <c r="AD867" s="2">
        <f>IF(AC867-Z867&gt;'Inputs and Outputs Part A'!$B$4,AC867-Z867-'Inputs and Outputs Part A'!$B$4,0)</f>
        <v>0</v>
      </c>
      <c r="AE867" s="2"/>
      <c r="AF867" t="s">
        <v>1106</v>
      </c>
      <c r="AG867" s="7">
        <v>44485</v>
      </c>
      <c r="AH867" s="2" t="s">
        <v>1</v>
      </c>
      <c r="AI867" s="2">
        <v>0</v>
      </c>
      <c r="AJ867" s="2">
        <v>100</v>
      </c>
      <c r="AK867" s="2">
        <v>102</v>
      </c>
      <c r="AL867" s="2">
        <f t="shared" si="68"/>
        <v>100</v>
      </c>
      <c r="AM867" s="2">
        <f>IF(AL867-AI867&gt;'Inputs and Outputs Part A'!$B$4,AL867-AI867-'Inputs and Outputs Part A'!$B$4,0)</f>
        <v>0</v>
      </c>
      <c r="AN867" s="8"/>
      <c r="AO867" t="s">
        <v>1106</v>
      </c>
      <c r="AP867" s="7">
        <v>44485</v>
      </c>
      <c r="AQ867" s="2" t="s">
        <v>1</v>
      </c>
      <c r="AR867" s="2">
        <v>0</v>
      </c>
      <c r="AS867" s="2">
        <v>100</v>
      </c>
      <c r="AT867" s="2">
        <v>102</v>
      </c>
      <c r="AU867" s="2">
        <f t="shared" si="69"/>
        <v>100</v>
      </c>
      <c r="AV867" s="2">
        <f>IF(AU867-AR867&gt;'Inputs and Outputs Part A'!$B$4,AU867-AR867-'Inputs and Outputs Part A'!$B$4,0)</f>
        <v>0</v>
      </c>
      <c r="AW867" s="2"/>
    </row>
    <row r="868" spans="1:49" x14ac:dyDescent="0.3">
      <c r="A868" s="6">
        <v>866</v>
      </c>
      <c r="B868" t="s">
        <v>1106</v>
      </c>
      <c r="C868" s="7">
        <v>44485</v>
      </c>
      <c r="D868" s="2" t="s">
        <v>3</v>
      </c>
      <c r="E868" s="2">
        <v>1</v>
      </c>
      <c r="F868" s="2">
        <v>108</v>
      </c>
      <c r="G868" s="2">
        <v>101</v>
      </c>
      <c r="H868">
        <f t="shared" si="65"/>
        <v>101</v>
      </c>
      <c r="I868">
        <f>IF(H868-E868&gt;'Inputs and Outputs Part A'!$B$4,H868-E868-'Inputs and Outputs Part A'!$B$4,0)</f>
        <v>0</v>
      </c>
      <c r="J868">
        <f>'Inputs and Outputs Part A'!$B$5*'Data Sheet B'!H868-'Inputs and Outputs Part A'!$B$6*'Data Sheet B'!I868</f>
        <v>4040</v>
      </c>
      <c r="L868" s="6">
        <v>866</v>
      </c>
      <c r="M868" t="s">
        <v>1106</v>
      </c>
      <c r="N868" s="7">
        <v>44485</v>
      </c>
      <c r="O868" s="2" t="s">
        <v>3</v>
      </c>
      <c r="P868" s="2">
        <v>1</v>
      </c>
      <c r="Q868" s="2">
        <v>108</v>
      </c>
      <c r="R868" s="2">
        <v>102</v>
      </c>
      <c r="S868" s="2">
        <f t="shared" si="66"/>
        <v>102</v>
      </c>
      <c r="T868" s="2">
        <f>IF(S868-P868&gt;'Inputs and Outputs Part A'!$B$4,S868-P868-'Inputs and Outputs Part A'!$B$4,0)</f>
        <v>1</v>
      </c>
      <c r="V868" s="6">
        <v>866</v>
      </c>
      <c r="W868" t="s">
        <v>1106</v>
      </c>
      <c r="X868" s="7">
        <v>44485</v>
      </c>
      <c r="Y868" s="2" t="s">
        <v>3</v>
      </c>
      <c r="Z868" s="2">
        <v>1</v>
      </c>
      <c r="AA868" s="2">
        <v>108</v>
      </c>
      <c r="AB868" s="2">
        <v>102</v>
      </c>
      <c r="AC868" s="2">
        <f t="shared" si="67"/>
        <v>102</v>
      </c>
      <c r="AD868" s="2">
        <f>IF(AC868-Z868&gt;'Inputs and Outputs Part A'!$B$4,AC868-Z868-'Inputs and Outputs Part A'!$B$4,0)</f>
        <v>1</v>
      </c>
      <c r="AE868" s="2"/>
      <c r="AF868" t="s">
        <v>1106</v>
      </c>
      <c r="AG868" s="7">
        <v>44485</v>
      </c>
      <c r="AH868" s="2" t="s">
        <v>3</v>
      </c>
      <c r="AI868" s="2">
        <v>1</v>
      </c>
      <c r="AJ868" s="2">
        <v>108</v>
      </c>
      <c r="AK868" s="2">
        <v>102</v>
      </c>
      <c r="AL868" s="2">
        <f t="shared" si="68"/>
        <v>102</v>
      </c>
      <c r="AM868" s="2">
        <f>IF(AL868-AI868&gt;'Inputs and Outputs Part A'!$B$4,AL868-AI868-'Inputs and Outputs Part A'!$B$4,0)</f>
        <v>1</v>
      </c>
      <c r="AN868" s="8"/>
      <c r="AO868" t="s">
        <v>1106</v>
      </c>
      <c r="AP868" s="7">
        <v>44485</v>
      </c>
      <c r="AQ868" s="2" t="s">
        <v>3</v>
      </c>
      <c r="AR868" s="2">
        <v>1</v>
      </c>
      <c r="AS868" s="2">
        <v>108</v>
      </c>
      <c r="AT868" s="2">
        <v>102</v>
      </c>
      <c r="AU868" s="2">
        <f t="shared" si="69"/>
        <v>102</v>
      </c>
      <c r="AV868" s="2">
        <f>IF(AU868-AR868&gt;'Inputs and Outputs Part A'!$B$4,AU868-AR868-'Inputs and Outputs Part A'!$B$4,0)</f>
        <v>1</v>
      </c>
      <c r="AW868" s="2"/>
    </row>
    <row r="869" spans="1:49" x14ac:dyDescent="0.3">
      <c r="A869" s="6">
        <v>867</v>
      </c>
      <c r="B869" t="s">
        <v>1106</v>
      </c>
      <c r="C869" s="7">
        <v>44485</v>
      </c>
      <c r="D869" s="2" t="s">
        <v>2</v>
      </c>
      <c r="E869" s="2">
        <v>3</v>
      </c>
      <c r="F869" s="2">
        <v>99</v>
      </c>
      <c r="G869" s="2">
        <v>101</v>
      </c>
      <c r="H869">
        <f t="shared" si="65"/>
        <v>99</v>
      </c>
      <c r="I869">
        <f>IF(H869-E869&gt;'Inputs and Outputs Part A'!$B$4,H869-E869-'Inputs and Outputs Part A'!$B$4,0)</f>
        <v>0</v>
      </c>
      <c r="J869">
        <f>'Inputs and Outputs Part A'!$B$5*'Data Sheet B'!H869-'Inputs and Outputs Part A'!$B$6*'Data Sheet B'!I869</f>
        <v>3960</v>
      </c>
      <c r="L869" s="6">
        <v>867</v>
      </c>
      <c r="M869" t="s">
        <v>1106</v>
      </c>
      <c r="N869" s="7">
        <v>44485</v>
      </c>
      <c r="O869" s="2" t="s">
        <v>2</v>
      </c>
      <c r="P869" s="2">
        <v>3</v>
      </c>
      <c r="Q869" s="2">
        <v>99</v>
      </c>
      <c r="R869" s="2">
        <v>102</v>
      </c>
      <c r="S869" s="2">
        <f t="shared" si="66"/>
        <v>99</v>
      </c>
      <c r="T869" s="2">
        <f>IF(S869-P869&gt;'Inputs and Outputs Part A'!$B$4,S869-P869-'Inputs and Outputs Part A'!$B$4,0)</f>
        <v>0</v>
      </c>
      <c r="V869" s="6">
        <v>867</v>
      </c>
      <c r="W869" t="s">
        <v>1106</v>
      </c>
      <c r="X869" s="7">
        <v>44485</v>
      </c>
      <c r="Y869" s="2" t="s">
        <v>2</v>
      </c>
      <c r="Z869" s="2">
        <v>3</v>
      </c>
      <c r="AA869" s="2">
        <v>99</v>
      </c>
      <c r="AB869" s="2">
        <v>102</v>
      </c>
      <c r="AC869" s="2">
        <f t="shared" si="67"/>
        <v>99</v>
      </c>
      <c r="AD869" s="2">
        <f>IF(AC869-Z869&gt;'Inputs and Outputs Part A'!$B$4,AC869-Z869-'Inputs and Outputs Part A'!$B$4,0)</f>
        <v>0</v>
      </c>
      <c r="AE869" s="2"/>
      <c r="AF869" t="s">
        <v>1106</v>
      </c>
      <c r="AG869" s="7">
        <v>44485</v>
      </c>
      <c r="AH869" s="2" t="s">
        <v>2</v>
      </c>
      <c r="AI869" s="2">
        <v>3</v>
      </c>
      <c r="AJ869" s="2">
        <v>99</v>
      </c>
      <c r="AK869" s="2">
        <v>102</v>
      </c>
      <c r="AL869" s="2">
        <f t="shared" si="68"/>
        <v>99</v>
      </c>
      <c r="AM869" s="2">
        <f>IF(AL869-AI869&gt;'Inputs and Outputs Part A'!$B$4,AL869-AI869-'Inputs and Outputs Part A'!$B$4,0)</f>
        <v>0</v>
      </c>
      <c r="AN869" s="8"/>
      <c r="AO869" t="s">
        <v>1106</v>
      </c>
      <c r="AP869" s="7">
        <v>44485</v>
      </c>
      <c r="AQ869" s="2" t="s">
        <v>2</v>
      </c>
      <c r="AR869" s="2">
        <v>3</v>
      </c>
      <c r="AS869" s="2">
        <v>99</v>
      </c>
      <c r="AT869" s="2">
        <v>102</v>
      </c>
      <c r="AU869" s="2">
        <f t="shared" si="69"/>
        <v>99</v>
      </c>
      <c r="AV869" s="2">
        <f>IF(AU869-AR869&gt;'Inputs and Outputs Part A'!$B$4,AU869-AR869-'Inputs and Outputs Part A'!$B$4,0)</f>
        <v>0</v>
      </c>
      <c r="AW869" s="2"/>
    </row>
    <row r="870" spans="1:49" x14ac:dyDescent="0.3">
      <c r="A870" s="6">
        <v>868</v>
      </c>
      <c r="B870" t="s">
        <v>1105</v>
      </c>
      <c r="C870" s="7">
        <v>44486</v>
      </c>
      <c r="D870" s="2" t="s">
        <v>1</v>
      </c>
      <c r="E870" s="2">
        <v>4</v>
      </c>
      <c r="F870" s="2">
        <v>107</v>
      </c>
      <c r="G870" s="2">
        <v>101</v>
      </c>
      <c r="H870">
        <f t="shared" si="65"/>
        <v>101</v>
      </c>
      <c r="I870">
        <f>IF(H870-E870&gt;'Inputs and Outputs Part A'!$B$4,H870-E870-'Inputs and Outputs Part A'!$B$4,0)</f>
        <v>0</v>
      </c>
      <c r="J870">
        <f>'Inputs and Outputs Part A'!$B$5*'Data Sheet B'!H870-'Inputs and Outputs Part A'!$B$6*'Data Sheet B'!I870</f>
        <v>4040</v>
      </c>
      <c r="L870" s="6">
        <v>868</v>
      </c>
      <c r="M870" t="s">
        <v>1105</v>
      </c>
      <c r="N870" s="7">
        <v>44486</v>
      </c>
      <c r="O870" s="2" t="s">
        <v>1</v>
      </c>
      <c r="P870" s="2">
        <v>4</v>
      </c>
      <c r="Q870" s="2">
        <v>107</v>
      </c>
      <c r="R870" s="2">
        <v>102</v>
      </c>
      <c r="S870" s="2">
        <f t="shared" si="66"/>
        <v>102</v>
      </c>
      <c r="T870" s="2">
        <f>IF(S870-P870&gt;'Inputs and Outputs Part A'!$B$4,S870-P870-'Inputs and Outputs Part A'!$B$4,0)</f>
        <v>0</v>
      </c>
      <c r="V870" s="6">
        <v>868</v>
      </c>
      <c r="W870" t="s">
        <v>1105</v>
      </c>
      <c r="X870" s="7">
        <v>44486</v>
      </c>
      <c r="Y870" s="2" t="s">
        <v>1</v>
      </c>
      <c r="Z870" s="2">
        <v>4</v>
      </c>
      <c r="AA870" s="2">
        <v>107</v>
      </c>
      <c r="AB870" s="2">
        <v>102</v>
      </c>
      <c r="AC870" s="2">
        <f t="shared" si="67"/>
        <v>102</v>
      </c>
      <c r="AD870" s="2">
        <f>IF(AC870-Z870&gt;'Inputs and Outputs Part A'!$B$4,AC870-Z870-'Inputs and Outputs Part A'!$B$4,0)</f>
        <v>0</v>
      </c>
      <c r="AE870" s="2"/>
      <c r="AF870" t="s">
        <v>1105</v>
      </c>
      <c r="AG870" s="7">
        <v>44486</v>
      </c>
      <c r="AH870" s="2" t="s">
        <v>1</v>
      </c>
      <c r="AI870" s="2">
        <v>4</v>
      </c>
      <c r="AJ870" s="2">
        <v>107</v>
      </c>
      <c r="AK870" s="2">
        <v>102</v>
      </c>
      <c r="AL870" s="2">
        <f t="shared" si="68"/>
        <v>102</v>
      </c>
      <c r="AM870" s="2">
        <f>IF(AL870-AI870&gt;'Inputs and Outputs Part A'!$B$4,AL870-AI870-'Inputs and Outputs Part A'!$B$4,0)</f>
        <v>0</v>
      </c>
      <c r="AN870" s="8"/>
      <c r="AO870" t="s">
        <v>1105</v>
      </c>
      <c r="AP870" s="7">
        <v>44486</v>
      </c>
      <c r="AQ870" s="2" t="s">
        <v>1</v>
      </c>
      <c r="AR870" s="2">
        <v>4</v>
      </c>
      <c r="AS870" s="2">
        <v>107</v>
      </c>
      <c r="AT870" s="2">
        <v>102</v>
      </c>
      <c r="AU870" s="2">
        <f t="shared" si="69"/>
        <v>102</v>
      </c>
      <c r="AV870" s="2">
        <f>IF(AU870-AR870&gt;'Inputs and Outputs Part A'!$B$4,AU870-AR870-'Inputs and Outputs Part A'!$B$4,0)</f>
        <v>0</v>
      </c>
      <c r="AW870" s="2"/>
    </row>
    <row r="871" spans="1:49" x14ac:dyDescent="0.3">
      <c r="A871" s="6">
        <v>869</v>
      </c>
      <c r="B871" t="s">
        <v>1105</v>
      </c>
      <c r="C871" s="7">
        <v>44486</v>
      </c>
      <c r="D871" s="2" t="s">
        <v>3</v>
      </c>
      <c r="E871" s="2">
        <v>2</v>
      </c>
      <c r="F871" s="2">
        <v>107</v>
      </c>
      <c r="G871" s="2">
        <v>101</v>
      </c>
      <c r="H871">
        <f t="shared" si="65"/>
        <v>101</v>
      </c>
      <c r="I871">
        <f>IF(H871-E871&gt;'Inputs and Outputs Part A'!$B$4,H871-E871-'Inputs and Outputs Part A'!$B$4,0)</f>
        <v>0</v>
      </c>
      <c r="J871">
        <f>'Inputs and Outputs Part A'!$B$5*'Data Sheet B'!H871-'Inputs and Outputs Part A'!$B$6*'Data Sheet B'!I871</f>
        <v>4040</v>
      </c>
      <c r="L871" s="6">
        <v>869</v>
      </c>
      <c r="M871" t="s">
        <v>1105</v>
      </c>
      <c r="N871" s="7">
        <v>44486</v>
      </c>
      <c r="O871" s="2" t="s">
        <v>3</v>
      </c>
      <c r="P871" s="2">
        <v>2</v>
      </c>
      <c r="Q871" s="2">
        <v>107</v>
      </c>
      <c r="R871" s="2">
        <v>102</v>
      </c>
      <c r="S871" s="2">
        <f t="shared" si="66"/>
        <v>102</v>
      </c>
      <c r="T871" s="2">
        <f>IF(S871-P871&gt;'Inputs and Outputs Part A'!$B$4,S871-P871-'Inputs and Outputs Part A'!$B$4,0)</f>
        <v>0</v>
      </c>
      <c r="V871" s="6">
        <v>869</v>
      </c>
      <c r="W871" t="s">
        <v>1105</v>
      </c>
      <c r="X871" s="7">
        <v>44486</v>
      </c>
      <c r="Y871" s="2" t="s">
        <v>3</v>
      </c>
      <c r="Z871" s="2">
        <v>2</v>
      </c>
      <c r="AA871" s="2">
        <v>107</v>
      </c>
      <c r="AB871" s="2">
        <v>102</v>
      </c>
      <c r="AC871" s="2">
        <f t="shared" si="67"/>
        <v>102</v>
      </c>
      <c r="AD871" s="2">
        <f>IF(AC871-Z871&gt;'Inputs and Outputs Part A'!$B$4,AC871-Z871-'Inputs and Outputs Part A'!$B$4,0)</f>
        <v>0</v>
      </c>
      <c r="AE871" s="2"/>
      <c r="AF871" t="s">
        <v>1105</v>
      </c>
      <c r="AG871" s="7">
        <v>44486</v>
      </c>
      <c r="AH871" s="2" t="s">
        <v>3</v>
      </c>
      <c r="AI871" s="2">
        <v>2</v>
      </c>
      <c r="AJ871" s="2">
        <v>107</v>
      </c>
      <c r="AK871" s="2">
        <v>102</v>
      </c>
      <c r="AL871" s="2">
        <f t="shared" si="68"/>
        <v>102</v>
      </c>
      <c r="AM871" s="2">
        <f>IF(AL871-AI871&gt;'Inputs and Outputs Part A'!$B$4,AL871-AI871-'Inputs and Outputs Part A'!$B$4,0)</f>
        <v>0</v>
      </c>
      <c r="AN871" s="8"/>
      <c r="AO871" t="s">
        <v>1105</v>
      </c>
      <c r="AP871" s="7">
        <v>44486</v>
      </c>
      <c r="AQ871" s="2" t="s">
        <v>3</v>
      </c>
      <c r="AR871" s="2">
        <v>2</v>
      </c>
      <c r="AS871" s="2">
        <v>107</v>
      </c>
      <c r="AT871" s="2">
        <v>102</v>
      </c>
      <c r="AU871" s="2">
        <f t="shared" si="69"/>
        <v>102</v>
      </c>
      <c r="AV871" s="2">
        <f>IF(AU871-AR871&gt;'Inputs and Outputs Part A'!$B$4,AU871-AR871-'Inputs and Outputs Part A'!$B$4,0)</f>
        <v>0</v>
      </c>
      <c r="AW871" s="2"/>
    </row>
    <row r="872" spans="1:49" x14ac:dyDescent="0.3">
      <c r="A872" s="6">
        <v>870</v>
      </c>
      <c r="B872" t="s">
        <v>1105</v>
      </c>
      <c r="C872" s="7">
        <v>44486</v>
      </c>
      <c r="D872" s="2" t="s">
        <v>2</v>
      </c>
      <c r="E872" s="2">
        <v>0</v>
      </c>
      <c r="F872" s="2">
        <v>110</v>
      </c>
      <c r="G872" s="2">
        <v>101</v>
      </c>
      <c r="H872">
        <f t="shared" si="65"/>
        <v>101</v>
      </c>
      <c r="I872">
        <f>IF(H872-E872&gt;'Inputs and Outputs Part A'!$B$4,H872-E872-'Inputs and Outputs Part A'!$B$4,0)</f>
        <v>1</v>
      </c>
      <c r="J872">
        <f>'Inputs and Outputs Part A'!$B$5*'Data Sheet B'!H872-'Inputs and Outputs Part A'!$B$6*'Data Sheet B'!I872</f>
        <v>3940</v>
      </c>
      <c r="L872" s="6">
        <v>870</v>
      </c>
      <c r="M872" t="s">
        <v>1105</v>
      </c>
      <c r="N872" s="7">
        <v>44486</v>
      </c>
      <c r="O872" s="2" t="s">
        <v>2</v>
      </c>
      <c r="P872" s="2">
        <v>0</v>
      </c>
      <c r="Q872" s="2">
        <v>110</v>
      </c>
      <c r="R872" s="2">
        <v>102</v>
      </c>
      <c r="S872" s="2">
        <f t="shared" si="66"/>
        <v>102</v>
      </c>
      <c r="T872" s="2">
        <f>IF(S872-P872&gt;'Inputs and Outputs Part A'!$B$4,S872-P872-'Inputs and Outputs Part A'!$B$4,0)</f>
        <v>2</v>
      </c>
      <c r="V872" s="6">
        <v>870</v>
      </c>
      <c r="W872" t="s">
        <v>1105</v>
      </c>
      <c r="X872" s="7">
        <v>44486</v>
      </c>
      <c r="Y872" s="2" t="s">
        <v>2</v>
      </c>
      <c r="Z872" s="2">
        <v>0</v>
      </c>
      <c r="AA872" s="2">
        <v>110</v>
      </c>
      <c r="AB872" s="2">
        <v>102</v>
      </c>
      <c r="AC872" s="2">
        <f t="shared" si="67"/>
        <v>102</v>
      </c>
      <c r="AD872" s="2">
        <f>IF(AC872-Z872&gt;'Inputs and Outputs Part A'!$B$4,AC872-Z872-'Inputs and Outputs Part A'!$B$4,0)</f>
        <v>2</v>
      </c>
      <c r="AE872" s="2"/>
      <c r="AF872" t="s">
        <v>1105</v>
      </c>
      <c r="AG872" s="7">
        <v>44486</v>
      </c>
      <c r="AH872" s="2" t="s">
        <v>2</v>
      </c>
      <c r="AI872" s="2">
        <v>0</v>
      </c>
      <c r="AJ872" s="2">
        <v>110</v>
      </c>
      <c r="AK872" s="2">
        <v>102</v>
      </c>
      <c r="AL872" s="2">
        <f t="shared" si="68"/>
        <v>102</v>
      </c>
      <c r="AM872" s="2">
        <f>IF(AL872-AI872&gt;'Inputs and Outputs Part A'!$B$4,AL872-AI872-'Inputs and Outputs Part A'!$B$4,0)</f>
        <v>2</v>
      </c>
      <c r="AN872" s="8"/>
      <c r="AO872" t="s">
        <v>1105</v>
      </c>
      <c r="AP872" s="7">
        <v>44486</v>
      </c>
      <c r="AQ872" s="2" t="s">
        <v>2</v>
      </c>
      <c r="AR872" s="2">
        <v>0</v>
      </c>
      <c r="AS872" s="2">
        <v>110</v>
      </c>
      <c r="AT872" s="2">
        <v>102</v>
      </c>
      <c r="AU872" s="2">
        <f t="shared" si="69"/>
        <v>102</v>
      </c>
      <c r="AV872" s="2">
        <f>IF(AU872-AR872&gt;'Inputs and Outputs Part A'!$B$4,AU872-AR872-'Inputs and Outputs Part A'!$B$4,0)</f>
        <v>2</v>
      </c>
      <c r="AW872" s="2"/>
    </row>
    <row r="873" spans="1:49" x14ac:dyDescent="0.3">
      <c r="A873" s="6">
        <v>871</v>
      </c>
      <c r="B873" t="s">
        <v>1104</v>
      </c>
      <c r="C873" s="7">
        <v>44487</v>
      </c>
      <c r="D873" s="2" t="s">
        <v>1</v>
      </c>
      <c r="E873" s="2">
        <v>5</v>
      </c>
      <c r="F873" s="2">
        <v>98</v>
      </c>
      <c r="G873" s="2">
        <v>101</v>
      </c>
      <c r="H873">
        <f t="shared" si="65"/>
        <v>98</v>
      </c>
      <c r="I873">
        <f>IF(H873-E873&gt;'Inputs and Outputs Part A'!$B$4,H873-E873-'Inputs and Outputs Part A'!$B$4,0)</f>
        <v>0</v>
      </c>
      <c r="J873">
        <f>'Inputs and Outputs Part A'!$B$5*'Data Sheet B'!H873-'Inputs and Outputs Part A'!$B$6*'Data Sheet B'!I873</f>
        <v>3920</v>
      </c>
      <c r="L873" s="6">
        <v>871</v>
      </c>
      <c r="M873" t="s">
        <v>1104</v>
      </c>
      <c r="N873" s="7">
        <v>44487</v>
      </c>
      <c r="O873" s="2" t="s">
        <v>1</v>
      </c>
      <c r="P873" s="2">
        <v>5</v>
      </c>
      <c r="Q873" s="2">
        <v>98</v>
      </c>
      <c r="R873" s="2">
        <v>102</v>
      </c>
      <c r="S873" s="2">
        <f t="shared" si="66"/>
        <v>98</v>
      </c>
      <c r="T873" s="2">
        <f>IF(S873-P873&gt;'Inputs and Outputs Part A'!$B$4,S873-P873-'Inputs and Outputs Part A'!$B$4,0)</f>
        <v>0</v>
      </c>
      <c r="V873" s="6">
        <v>871</v>
      </c>
      <c r="W873" t="s">
        <v>1104</v>
      </c>
      <c r="X873" s="7">
        <v>44487</v>
      </c>
      <c r="Y873" s="2" t="s">
        <v>1</v>
      </c>
      <c r="Z873" s="2">
        <v>5</v>
      </c>
      <c r="AA873" s="2">
        <v>98</v>
      </c>
      <c r="AB873" s="2">
        <v>102</v>
      </c>
      <c r="AC873" s="2">
        <f t="shared" si="67"/>
        <v>98</v>
      </c>
      <c r="AD873" s="2">
        <f>IF(AC873-Z873&gt;'Inputs and Outputs Part A'!$B$4,AC873-Z873-'Inputs and Outputs Part A'!$B$4,0)</f>
        <v>0</v>
      </c>
      <c r="AE873" s="2"/>
      <c r="AF873" t="s">
        <v>1104</v>
      </c>
      <c r="AG873" s="7">
        <v>44487</v>
      </c>
      <c r="AH873" s="2" t="s">
        <v>1</v>
      </c>
      <c r="AI873" s="2">
        <v>5</v>
      </c>
      <c r="AJ873" s="2">
        <v>98</v>
      </c>
      <c r="AK873" s="2">
        <v>102</v>
      </c>
      <c r="AL873" s="2">
        <f t="shared" si="68"/>
        <v>98</v>
      </c>
      <c r="AM873" s="2">
        <f>IF(AL873-AI873&gt;'Inputs and Outputs Part A'!$B$4,AL873-AI873-'Inputs and Outputs Part A'!$B$4,0)</f>
        <v>0</v>
      </c>
      <c r="AN873" s="8"/>
      <c r="AO873" t="s">
        <v>1104</v>
      </c>
      <c r="AP873" s="7">
        <v>44487</v>
      </c>
      <c r="AQ873" s="2" t="s">
        <v>1</v>
      </c>
      <c r="AR873" s="2">
        <v>5</v>
      </c>
      <c r="AS873" s="2">
        <v>98</v>
      </c>
      <c r="AT873" s="2">
        <v>102</v>
      </c>
      <c r="AU873" s="2">
        <f t="shared" si="69"/>
        <v>98</v>
      </c>
      <c r="AV873" s="2">
        <f>IF(AU873-AR873&gt;'Inputs and Outputs Part A'!$B$4,AU873-AR873-'Inputs and Outputs Part A'!$B$4,0)</f>
        <v>0</v>
      </c>
      <c r="AW873" s="2"/>
    </row>
    <row r="874" spans="1:49" x14ac:dyDescent="0.3">
      <c r="A874" s="6">
        <v>872</v>
      </c>
      <c r="B874" t="s">
        <v>1104</v>
      </c>
      <c r="C874" s="7">
        <v>44487</v>
      </c>
      <c r="D874" s="2" t="s">
        <v>3</v>
      </c>
      <c r="E874" s="2">
        <v>0</v>
      </c>
      <c r="F874" s="2">
        <v>98</v>
      </c>
      <c r="G874" s="2">
        <v>101</v>
      </c>
      <c r="H874">
        <f t="shared" si="65"/>
        <v>98</v>
      </c>
      <c r="I874">
        <f>IF(H874-E874&gt;'Inputs and Outputs Part A'!$B$4,H874-E874-'Inputs and Outputs Part A'!$B$4,0)</f>
        <v>0</v>
      </c>
      <c r="J874">
        <f>'Inputs and Outputs Part A'!$B$5*'Data Sheet B'!H874-'Inputs and Outputs Part A'!$B$6*'Data Sheet B'!I874</f>
        <v>3920</v>
      </c>
      <c r="L874" s="6">
        <v>872</v>
      </c>
      <c r="M874" t="s">
        <v>1104</v>
      </c>
      <c r="N874" s="7">
        <v>44487</v>
      </c>
      <c r="O874" s="2" t="s">
        <v>3</v>
      </c>
      <c r="P874" s="2">
        <v>0</v>
      </c>
      <c r="Q874" s="2">
        <v>98</v>
      </c>
      <c r="R874" s="2">
        <v>102</v>
      </c>
      <c r="S874" s="2">
        <f t="shared" si="66"/>
        <v>98</v>
      </c>
      <c r="T874" s="2">
        <f>IF(S874-P874&gt;'Inputs and Outputs Part A'!$B$4,S874-P874-'Inputs and Outputs Part A'!$B$4,0)</f>
        <v>0</v>
      </c>
      <c r="V874" s="6">
        <v>872</v>
      </c>
      <c r="W874" t="s">
        <v>1104</v>
      </c>
      <c r="X874" s="7">
        <v>44487</v>
      </c>
      <c r="Y874" s="2" t="s">
        <v>3</v>
      </c>
      <c r="Z874" s="2">
        <v>0</v>
      </c>
      <c r="AA874" s="2">
        <v>98</v>
      </c>
      <c r="AB874" s="2">
        <v>102</v>
      </c>
      <c r="AC874" s="2">
        <f t="shared" si="67"/>
        <v>98</v>
      </c>
      <c r="AD874" s="2">
        <f>IF(AC874-Z874&gt;'Inputs and Outputs Part A'!$B$4,AC874-Z874-'Inputs and Outputs Part A'!$B$4,0)</f>
        <v>0</v>
      </c>
      <c r="AE874" s="2"/>
      <c r="AF874" t="s">
        <v>1104</v>
      </c>
      <c r="AG874" s="7">
        <v>44487</v>
      </c>
      <c r="AH874" s="2" t="s">
        <v>3</v>
      </c>
      <c r="AI874" s="2">
        <v>0</v>
      </c>
      <c r="AJ874" s="2">
        <v>98</v>
      </c>
      <c r="AK874" s="2">
        <v>102</v>
      </c>
      <c r="AL874" s="2">
        <f t="shared" si="68"/>
        <v>98</v>
      </c>
      <c r="AM874" s="2">
        <f>IF(AL874-AI874&gt;'Inputs and Outputs Part A'!$B$4,AL874-AI874-'Inputs and Outputs Part A'!$B$4,0)</f>
        <v>0</v>
      </c>
      <c r="AN874" s="8"/>
      <c r="AO874" t="s">
        <v>1104</v>
      </c>
      <c r="AP874" s="7">
        <v>44487</v>
      </c>
      <c r="AQ874" s="2" t="s">
        <v>3</v>
      </c>
      <c r="AR874" s="2">
        <v>0</v>
      </c>
      <c r="AS874" s="2">
        <v>98</v>
      </c>
      <c r="AT874" s="2">
        <v>102</v>
      </c>
      <c r="AU874" s="2">
        <f t="shared" si="69"/>
        <v>98</v>
      </c>
      <c r="AV874" s="2">
        <f>IF(AU874-AR874&gt;'Inputs and Outputs Part A'!$B$4,AU874-AR874-'Inputs and Outputs Part A'!$B$4,0)</f>
        <v>0</v>
      </c>
      <c r="AW874" s="2"/>
    </row>
    <row r="875" spans="1:49" x14ac:dyDescent="0.3">
      <c r="A875" s="6">
        <v>873</v>
      </c>
      <c r="B875" t="s">
        <v>1104</v>
      </c>
      <c r="C875" s="7">
        <v>44487</v>
      </c>
      <c r="D875" s="2" t="s">
        <v>2</v>
      </c>
      <c r="E875" s="2">
        <v>4</v>
      </c>
      <c r="F875" s="2">
        <v>91</v>
      </c>
      <c r="G875" s="2">
        <v>101</v>
      </c>
      <c r="H875">
        <f t="shared" si="65"/>
        <v>91</v>
      </c>
      <c r="I875">
        <f>IF(H875-E875&gt;'Inputs and Outputs Part A'!$B$4,H875-E875-'Inputs and Outputs Part A'!$B$4,0)</f>
        <v>0</v>
      </c>
      <c r="J875">
        <f>'Inputs and Outputs Part A'!$B$5*'Data Sheet B'!H875-'Inputs and Outputs Part A'!$B$6*'Data Sheet B'!I875</f>
        <v>3640</v>
      </c>
      <c r="L875" s="6">
        <v>873</v>
      </c>
      <c r="M875" t="s">
        <v>1104</v>
      </c>
      <c r="N875" s="7">
        <v>44487</v>
      </c>
      <c r="O875" s="2" t="s">
        <v>2</v>
      </c>
      <c r="P875" s="2">
        <v>4</v>
      </c>
      <c r="Q875" s="2">
        <v>91</v>
      </c>
      <c r="R875" s="2">
        <v>102</v>
      </c>
      <c r="S875" s="2">
        <f t="shared" si="66"/>
        <v>91</v>
      </c>
      <c r="T875" s="2">
        <f>IF(S875-P875&gt;'Inputs and Outputs Part A'!$B$4,S875-P875-'Inputs and Outputs Part A'!$B$4,0)</f>
        <v>0</v>
      </c>
      <c r="V875" s="6">
        <v>873</v>
      </c>
      <c r="W875" t="s">
        <v>1104</v>
      </c>
      <c r="X875" s="7">
        <v>44487</v>
      </c>
      <c r="Y875" s="2" t="s">
        <v>2</v>
      </c>
      <c r="Z875" s="2">
        <v>4</v>
      </c>
      <c r="AA875" s="2">
        <v>91</v>
      </c>
      <c r="AB875" s="2">
        <v>102</v>
      </c>
      <c r="AC875" s="2">
        <f t="shared" si="67"/>
        <v>91</v>
      </c>
      <c r="AD875" s="2">
        <f>IF(AC875-Z875&gt;'Inputs and Outputs Part A'!$B$4,AC875-Z875-'Inputs and Outputs Part A'!$B$4,0)</f>
        <v>0</v>
      </c>
      <c r="AE875" s="2"/>
      <c r="AF875" t="s">
        <v>1104</v>
      </c>
      <c r="AG875" s="7">
        <v>44487</v>
      </c>
      <c r="AH875" s="2" t="s">
        <v>2</v>
      </c>
      <c r="AI875" s="2">
        <v>4</v>
      </c>
      <c r="AJ875" s="2">
        <v>91</v>
      </c>
      <c r="AK875" s="2">
        <v>102</v>
      </c>
      <c r="AL875" s="2">
        <f t="shared" si="68"/>
        <v>91</v>
      </c>
      <c r="AM875" s="2">
        <f>IF(AL875-AI875&gt;'Inputs and Outputs Part A'!$B$4,AL875-AI875-'Inputs and Outputs Part A'!$B$4,0)</f>
        <v>0</v>
      </c>
      <c r="AN875" s="8"/>
      <c r="AO875" t="s">
        <v>1104</v>
      </c>
      <c r="AP875" s="7">
        <v>44487</v>
      </c>
      <c r="AQ875" s="2" t="s">
        <v>2</v>
      </c>
      <c r="AR875" s="2">
        <v>4</v>
      </c>
      <c r="AS875" s="2">
        <v>91</v>
      </c>
      <c r="AT875" s="2">
        <v>102</v>
      </c>
      <c r="AU875" s="2">
        <f t="shared" si="69"/>
        <v>91</v>
      </c>
      <c r="AV875" s="2">
        <f>IF(AU875-AR875&gt;'Inputs and Outputs Part A'!$B$4,AU875-AR875-'Inputs and Outputs Part A'!$B$4,0)</f>
        <v>0</v>
      </c>
      <c r="AW875" s="2"/>
    </row>
    <row r="876" spans="1:49" x14ac:dyDescent="0.3">
      <c r="A876" s="6">
        <v>874</v>
      </c>
      <c r="B876" t="s">
        <v>1103</v>
      </c>
      <c r="C876" s="7">
        <v>44488</v>
      </c>
      <c r="D876" s="2" t="s">
        <v>1</v>
      </c>
      <c r="E876" s="2">
        <v>1</v>
      </c>
      <c r="F876" s="2">
        <v>98</v>
      </c>
      <c r="G876" s="2">
        <v>101</v>
      </c>
      <c r="H876">
        <f t="shared" si="65"/>
        <v>98</v>
      </c>
      <c r="I876">
        <f>IF(H876-E876&gt;'Inputs and Outputs Part A'!$B$4,H876-E876-'Inputs and Outputs Part A'!$B$4,0)</f>
        <v>0</v>
      </c>
      <c r="J876">
        <f>'Inputs and Outputs Part A'!$B$5*'Data Sheet B'!H876-'Inputs and Outputs Part A'!$B$6*'Data Sheet B'!I876</f>
        <v>3920</v>
      </c>
      <c r="L876" s="6">
        <v>874</v>
      </c>
      <c r="M876" t="s">
        <v>1103</v>
      </c>
      <c r="N876" s="7">
        <v>44488</v>
      </c>
      <c r="O876" s="2" t="s">
        <v>1</v>
      </c>
      <c r="P876" s="2">
        <v>1</v>
      </c>
      <c r="Q876" s="2">
        <v>98</v>
      </c>
      <c r="R876" s="2">
        <v>102</v>
      </c>
      <c r="S876" s="2">
        <f t="shared" si="66"/>
        <v>98</v>
      </c>
      <c r="T876" s="2">
        <f>IF(S876-P876&gt;'Inputs and Outputs Part A'!$B$4,S876-P876-'Inputs and Outputs Part A'!$B$4,0)</f>
        <v>0</v>
      </c>
      <c r="V876" s="6">
        <v>874</v>
      </c>
      <c r="W876" t="s">
        <v>1103</v>
      </c>
      <c r="X876" s="7">
        <v>44488</v>
      </c>
      <c r="Y876" s="2" t="s">
        <v>1</v>
      </c>
      <c r="Z876" s="2">
        <v>1</v>
      </c>
      <c r="AA876" s="2">
        <v>98</v>
      </c>
      <c r="AB876" s="2">
        <v>102</v>
      </c>
      <c r="AC876" s="2">
        <f t="shared" si="67"/>
        <v>98</v>
      </c>
      <c r="AD876" s="2">
        <f>IF(AC876-Z876&gt;'Inputs and Outputs Part A'!$B$4,AC876-Z876-'Inputs and Outputs Part A'!$B$4,0)</f>
        <v>0</v>
      </c>
      <c r="AE876" s="2"/>
      <c r="AF876" t="s">
        <v>1103</v>
      </c>
      <c r="AG876" s="7">
        <v>44488</v>
      </c>
      <c r="AH876" s="2" t="s">
        <v>1</v>
      </c>
      <c r="AI876" s="2">
        <v>1</v>
      </c>
      <c r="AJ876" s="2">
        <v>98</v>
      </c>
      <c r="AK876" s="2">
        <v>102</v>
      </c>
      <c r="AL876" s="2">
        <f t="shared" si="68"/>
        <v>98</v>
      </c>
      <c r="AM876" s="2">
        <f>IF(AL876-AI876&gt;'Inputs and Outputs Part A'!$B$4,AL876-AI876-'Inputs and Outputs Part A'!$B$4,0)</f>
        <v>0</v>
      </c>
      <c r="AN876" s="8"/>
      <c r="AO876" t="s">
        <v>1103</v>
      </c>
      <c r="AP876" s="7">
        <v>44488</v>
      </c>
      <c r="AQ876" s="2" t="s">
        <v>1</v>
      </c>
      <c r="AR876" s="2">
        <v>1</v>
      </c>
      <c r="AS876" s="2">
        <v>98</v>
      </c>
      <c r="AT876" s="2">
        <v>102</v>
      </c>
      <c r="AU876" s="2">
        <f t="shared" si="69"/>
        <v>98</v>
      </c>
      <c r="AV876" s="2">
        <f>IF(AU876-AR876&gt;'Inputs and Outputs Part A'!$B$4,AU876-AR876-'Inputs and Outputs Part A'!$B$4,0)</f>
        <v>0</v>
      </c>
      <c r="AW876" s="2"/>
    </row>
    <row r="877" spans="1:49" x14ac:dyDescent="0.3">
      <c r="A877" s="6">
        <v>875</v>
      </c>
      <c r="B877" t="s">
        <v>1103</v>
      </c>
      <c r="C877" s="7">
        <v>44488</v>
      </c>
      <c r="D877" s="2" t="s">
        <v>3</v>
      </c>
      <c r="E877" s="2">
        <v>1</v>
      </c>
      <c r="F877" s="2">
        <v>101</v>
      </c>
      <c r="G877" s="2">
        <v>101</v>
      </c>
      <c r="H877">
        <f t="shared" si="65"/>
        <v>101</v>
      </c>
      <c r="I877">
        <f>IF(H877-E877&gt;'Inputs and Outputs Part A'!$B$4,H877-E877-'Inputs and Outputs Part A'!$B$4,0)</f>
        <v>0</v>
      </c>
      <c r="J877">
        <f>'Inputs and Outputs Part A'!$B$5*'Data Sheet B'!H877-'Inputs and Outputs Part A'!$B$6*'Data Sheet B'!I877</f>
        <v>4040</v>
      </c>
      <c r="L877" s="6">
        <v>875</v>
      </c>
      <c r="M877" t="s">
        <v>1103</v>
      </c>
      <c r="N877" s="7">
        <v>44488</v>
      </c>
      <c r="O877" s="2" t="s">
        <v>3</v>
      </c>
      <c r="P877" s="2">
        <v>1</v>
      </c>
      <c r="Q877" s="2">
        <v>101</v>
      </c>
      <c r="R877" s="2">
        <v>102</v>
      </c>
      <c r="S877" s="2">
        <f t="shared" si="66"/>
        <v>101</v>
      </c>
      <c r="T877" s="2">
        <f>IF(S877-P877&gt;'Inputs and Outputs Part A'!$B$4,S877-P877-'Inputs and Outputs Part A'!$B$4,0)</f>
        <v>0</v>
      </c>
      <c r="V877" s="6">
        <v>875</v>
      </c>
      <c r="W877" t="s">
        <v>1103</v>
      </c>
      <c r="X877" s="7">
        <v>44488</v>
      </c>
      <c r="Y877" s="2" t="s">
        <v>3</v>
      </c>
      <c r="Z877" s="2">
        <v>1</v>
      </c>
      <c r="AA877" s="2">
        <v>101</v>
      </c>
      <c r="AB877" s="2">
        <v>102</v>
      </c>
      <c r="AC877" s="2">
        <f t="shared" si="67"/>
        <v>101</v>
      </c>
      <c r="AD877" s="2">
        <f>IF(AC877-Z877&gt;'Inputs and Outputs Part A'!$B$4,AC877-Z877-'Inputs and Outputs Part A'!$B$4,0)</f>
        <v>0</v>
      </c>
      <c r="AE877" s="2"/>
      <c r="AF877" t="s">
        <v>1103</v>
      </c>
      <c r="AG877" s="7">
        <v>44488</v>
      </c>
      <c r="AH877" s="2" t="s">
        <v>3</v>
      </c>
      <c r="AI877" s="2">
        <v>1</v>
      </c>
      <c r="AJ877" s="2">
        <v>101</v>
      </c>
      <c r="AK877" s="2">
        <v>102</v>
      </c>
      <c r="AL877" s="2">
        <f t="shared" si="68"/>
        <v>101</v>
      </c>
      <c r="AM877" s="2">
        <f>IF(AL877-AI877&gt;'Inputs and Outputs Part A'!$B$4,AL877-AI877-'Inputs and Outputs Part A'!$B$4,0)</f>
        <v>0</v>
      </c>
      <c r="AN877" s="8"/>
      <c r="AO877" t="s">
        <v>1103</v>
      </c>
      <c r="AP877" s="7">
        <v>44488</v>
      </c>
      <c r="AQ877" s="2" t="s">
        <v>3</v>
      </c>
      <c r="AR877" s="2">
        <v>1</v>
      </c>
      <c r="AS877" s="2">
        <v>101</v>
      </c>
      <c r="AT877" s="2">
        <v>102</v>
      </c>
      <c r="AU877" s="2">
        <f t="shared" si="69"/>
        <v>101</v>
      </c>
      <c r="AV877" s="2">
        <f>IF(AU877-AR877&gt;'Inputs and Outputs Part A'!$B$4,AU877-AR877-'Inputs and Outputs Part A'!$B$4,0)</f>
        <v>0</v>
      </c>
      <c r="AW877" s="2"/>
    </row>
    <row r="878" spans="1:49" x14ac:dyDescent="0.3">
      <c r="A878" s="6">
        <v>876</v>
      </c>
      <c r="B878" t="s">
        <v>1103</v>
      </c>
      <c r="C878" s="7">
        <v>44488</v>
      </c>
      <c r="D878" s="2" t="s">
        <v>2</v>
      </c>
      <c r="E878" s="2">
        <v>1</v>
      </c>
      <c r="F878" s="2">
        <v>109</v>
      </c>
      <c r="G878" s="2">
        <v>101</v>
      </c>
      <c r="H878">
        <f t="shared" si="65"/>
        <v>101</v>
      </c>
      <c r="I878">
        <f>IF(H878-E878&gt;'Inputs and Outputs Part A'!$B$4,H878-E878-'Inputs and Outputs Part A'!$B$4,0)</f>
        <v>0</v>
      </c>
      <c r="J878">
        <f>'Inputs and Outputs Part A'!$B$5*'Data Sheet B'!H878-'Inputs and Outputs Part A'!$B$6*'Data Sheet B'!I878</f>
        <v>4040</v>
      </c>
      <c r="L878" s="6">
        <v>876</v>
      </c>
      <c r="M878" t="s">
        <v>1103</v>
      </c>
      <c r="N878" s="7">
        <v>44488</v>
      </c>
      <c r="O878" s="2" t="s">
        <v>2</v>
      </c>
      <c r="P878" s="2">
        <v>1</v>
      </c>
      <c r="Q878" s="2">
        <v>109</v>
      </c>
      <c r="R878" s="2">
        <v>102</v>
      </c>
      <c r="S878" s="2">
        <f t="shared" si="66"/>
        <v>102</v>
      </c>
      <c r="T878" s="2">
        <f>IF(S878-P878&gt;'Inputs and Outputs Part A'!$B$4,S878-P878-'Inputs and Outputs Part A'!$B$4,0)</f>
        <v>1</v>
      </c>
      <c r="V878" s="6">
        <v>876</v>
      </c>
      <c r="W878" t="s">
        <v>1103</v>
      </c>
      <c r="X878" s="7">
        <v>44488</v>
      </c>
      <c r="Y878" s="2" t="s">
        <v>2</v>
      </c>
      <c r="Z878" s="2">
        <v>1</v>
      </c>
      <c r="AA878" s="2">
        <v>109</v>
      </c>
      <c r="AB878" s="2">
        <v>102</v>
      </c>
      <c r="AC878" s="2">
        <f t="shared" si="67"/>
        <v>102</v>
      </c>
      <c r="AD878" s="2">
        <f>IF(AC878-Z878&gt;'Inputs and Outputs Part A'!$B$4,AC878-Z878-'Inputs and Outputs Part A'!$B$4,0)</f>
        <v>1</v>
      </c>
      <c r="AE878" s="2"/>
      <c r="AF878" t="s">
        <v>1103</v>
      </c>
      <c r="AG878" s="7">
        <v>44488</v>
      </c>
      <c r="AH878" s="2" t="s">
        <v>2</v>
      </c>
      <c r="AI878" s="2">
        <v>1</v>
      </c>
      <c r="AJ878" s="2">
        <v>109</v>
      </c>
      <c r="AK878" s="2">
        <v>102</v>
      </c>
      <c r="AL878" s="2">
        <f t="shared" si="68"/>
        <v>102</v>
      </c>
      <c r="AM878" s="2">
        <f>IF(AL878-AI878&gt;'Inputs and Outputs Part A'!$B$4,AL878-AI878-'Inputs and Outputs Part A'!$B$4,0)</f>
        <v>1</v>
      </c>
      <c r="AN878" s="8"/>
      <c r="AO878" t="s">
        <v>1103</v>
      </c>
      <c r="AP878" s="7">
        <v>44488</v>
      </c>
      <c r="AQ878" s="2" t="s">
        <v>2</v>
      </c>
      <c r="AR878" s="2">
        <v>1</v>
      </c>
      <c r="AS878" s="2">
        <v>109</v>
      </c>
      <c r="AT878" s="2">
        <v>102</v>
      </c>
      <c r="AU878" s="2">
        <f t="shared" si="69"/>
        <v>102</v>
      </c>
      <c r="AV878" s="2">
        <f>IF(AU878-AR878&gt;'Inputs and Outputs Part A'!$B$4,AU878-AR878-'Inputs and Outputs Part A'!$B$4,0)</f>
        <v>1</v>
      </c>
      <c r="AW878" s="2"/>
    </row>
    <row r="879" spans="1:49" x14ac:dyDescent="0.3">
      <c r="A879" s="6">
        <v>877</v>
      </c>
      <c r="B879" t="s">
        <v>1102</v>
      </c>
      <c r="C879" s="7">
        <v>44489</v>
      </c>
      <c r="D879" s="2" t="s">
        <v>1</v>
      </c>
      <c r="E879" s="2">
        <v>4</v>
      </c>
      <c r="F879" s="2">
        <v>96</v>
      </c>
      <c r="G879" s="2">
        <v>101</v>
      </c>
      <c r="H879">
        <f t="shared" si="65"/>
        <v>96</v>
      </c>
      <c r="I879">
        <f>IF(H879-E879&gt;'Inputs and Outputs Part A'!$B$4,H879-E879-'Inputs and Outputs Part A'!$B$4,0)</f>
        <v>0</v>
      </c>
      <c r="J879">
        <f>'Inputs and Outputs Part A'!$B$5*'Data Sheet B'!H879-'Inputs and Outputs Part A'!$B$6*'Data Sheet B'!I879</f>
        <v>3840</v>
      </c>
      <c r="L879" s="6">
        <v>877</v>
      </c>
      <c r="M879" t="s">
        <v>1102</v>
      </c>
      <c r="N879" s="7">
        <v>44489</v>
      </c>
      <c r="O879" s="2" t="s">
        <v>1</v>
      </c>
      <c r="P879" s="2">
        <v>4</v>
      </c>
      <c r="Q879" s="2">
        <v>96</v>
      </c>
      <c r="R879" s="2">
        <v>102</v>
      </c>
      <c r="S879" s="2">
        <f t="shared" si="66"/>
        <v>96</v>
      </c>
      <c r="T879" s="2">
        <f>IF(S879-P879&gt;'Inputs and Outputs Part A'!$B$4,S879-P879-'Inputs and Outputs Part A'!$B$4,0)</f>
        <v>0</v>
      </c>
      <c r="V879" s="6">
        <v>877</v>
      </c>
      <c r="W879" t="s">
        <v>1102</v>
      </c>
      <c r="X879" s="7">
        <v>44489</v>
      </c>
      <c r="Y879" s="2" t="s">
        <v>1</v>
      </c>
      <c r="Z879" s="2">
        <v>4</v>
      </c>
      <c r="AA879" s="2">
        <v>96</v>
      </c>
      <c r="AB879" s="2">
        <v>102</v>
      </c>
      <c r="AC879" s="2">
        <f t="shared" si="67"/>
        <v>96</v>
      </c>
      <c r="AD879" s="2">
        <f>IF(AC879-Z879&gt;'Inputs and Outputs Part A'!$B$4,AC879-Z879-'Inputs and Outputs Part A'!$B$4,0)</f>
        <v>0</v>
      </c>
      <c r="AE879" s="2"/>
      <c r="AF879" t="s">
        <v>1102</v>
      </c>
      <c r="AG879" s="7">
        <v>44489</v>
      </c>
      <c r="AH879" s="2" t="s">
        <v>1</v>
      </c>
      <c r="AI879" s="2">
        <v>4</v>
      </c>
      <c r="AJ879" s="2">
        <v>96</v>
      </c>
      <c r="AK879" s="2">
        <v>102</v>
      </c>
      <c r="AL879" s="2">
        <f t="shared" si="68"/>
        <v>96</v>
      </c>
      <c r="AM879" s="2">
        <f>IF(AL879-AI879&gt;'Inputs and Outputs Part A'!$B$4,AL879-AI879-'Inputs and Outputs Part A'!$B$4,0)</f>
        <v>0</v>
      </c>
      <c r="AN879" s="8"/>
      <c r="AO879" t="s">
        <v>1102</v>
      </c>
      <c r="AP879" s="7">
        <v>44489</v>
      </c>
      <c r="AQ879" s="2" t="s">
        <v>1</v>
      </c>
      <c r="AR879" s="2">
        <v>4</v>
      </c>
      <c r="AS879" s="2">
        <v>96</v>
      </c>
      <c r="AT879" s="2">
        <v>102</v>
      </c>
      <c r="AU879" s="2">
        <f t="shared" si="69"/>
        <v>96</v>
      </c>
      <c r="AV879" s="2">
        <f>IF(AU879-AR879&gt;'Inputs and Outputs Part A'!$B$4,AU879-AR879-'Inputs and Outputs Part A'!$B$4,0)</f>
        <v>0</v>
      </c>
      <c r="AW879" s="2"/>
    </row>
    <row r="880" spans="1:49" x14ac:dyDescent="0.3">
      <c r="A880" s="6">
        <v>878</v>
      </c>
      <c r="B880" t="s">
        <v>1102</v>
      </c>
      <c r="C880" s="7">
        <v>44489</v>
      </c>
      <c r="D880" s="2" t="s">
        <v>3</v>
      </c>
      <c r="E880" s="2">
        <v>2</v>
      </c>
      <c r="F880" s="2">
        <v>107</v>
      </c>
      <c r="G880" s="2">
        <v>101</v>
      </c>
      <c r="H880">
        <f t="shared" si="65"/>
        <v>101</v>
      </c>
      <c r="I880">
        <f>IF(H880-E880&gt;'Inputs and Outputs Part A'!$B$4,H880-E880-'Inputs and Outputs Part A'!$B$4,0)</f>
        <v>0</v>
      </c>
      <c r="J880">
        <f>'Inputs and Outputs Part A'!$B$5*'Data Sheet B'!H880-'Inputs and Outputs Part A'!$B$6*'Data Sheet B'!I880</f>
        <v>4040</v>
      </c>
      <c r="L880" s="6">
        <v>878</v>
      </c>
      <c r="M880" t="s">
        <v>1102</v>
      </c>
      <c r="N880" s="7">
        <v>44489</v>
      </c>
      <c r="O880" s="2" t="s">
        <v>3</v>
      </c>
      <c r="P880" s="2">
        <v>2</v>
      </c>
      <c r="Q880" s="2">
        <v>107</v>
      </c>
      <c r="R880" s="2">
        <v>102</v>
      </c>
      <c r="S880" s="2">
        <f t="shared" si="66"/>
        <v>102</v>
      </c>
      <c r="T880" s="2">
        <f>IF(S880-P880&gt;'Inputs and Outputs Part A'!$B$4,S880-P880-'Inputs and Outputs Part A'!$B$4,0)</f>
        <v>0</v>
      </c>
      <c r="V880" s="6">
        <v>878</v>
      </c>
      <c r="W880" t="s">
        <v>1102</v>
      </c>
      <c r="X880" s="7">
        <v>44489</v>
      </c>
      <c r="Y880" s="2" t="s">
        <v>3</v>
      </c>
      <c r="Z880" s="2">
        <v>2</v>
      </c>
      <c r="AA880" s="2">
        <v>107</v>
      </c>
      <c r="AB880" s="2">
        <v>102</v>
      </c>
      <c r="AC880" s="2">
        <f t="shared" si="67"/>
        <v>102</v>
      </c>
      <c r="AD880" s="2">
        <f>IF(AC880-Z880&gt;'Inputs and Outputs Part A'!$B$4,AC880-Z880-'Inputs and Outputs Part A'!$B$4,0)</f>
        <v>0</v>
      </c>
      <c r="AE880" s="2"/>
      <c r="AF880" t="s">
        <v>1102</v>
      </c>
      <c r="AG880" s="7">
        <v>44489</v>
      </c>
      <c r="AH880" s="2" t="s">
        <v>3</v>
      </c>
      <c r="AI880" s="2">
        <v>2</v>
      </c>
      <c r="AJ880" s="2">
        <v>107</v>
      </c>
      <c r="AK880" s="2">
        <v>102</v>
      </c>
      <c r="AL880" s="2">
        <f t="shared" si="68"/>
        <v>102</v>
      </c>
      <c r="AM880" s="2">
        <f>IF(AL880-AI880&gt;'Inputs and Outputs Part A'!$B$4,AL880-AI880-'Inputs and Outputs Part A'!$B$4,0)</f>
        <v>0</v>
      </c>
      <c r="AN880" s="8"/>
      <c r="AO880" t="s">
        <v>1102</v>
      </c>
      <c r="AP880" s="7">
        <v>44489</v>
      </c>
      <c r="AQ880" s="2" t="s">
        <v>3</v>
      </c>
      <c r="AR880" s="2">
        <v>2</v>
      </c>
      <c r="AS880" s="2">
        <v>107</v>
      </c>
      <c r="AT880" s="2">
        <v>102</v>
      </c>
      <c r="AU880" s="2">
        <f t="shared" si="69"/>
        <v>102</v>
      </c>
      <c r="AV880" s="2">
        <f>IF(AU880-AR880&gt;'Inputs and Outputs Part A'!$B$4,AU880-AR880-'Inputs and Outputs Part A'!$B$4,0)</f>
        <v>0</v>
      </c>
      <c r="AW880" s="2"/>
    </row>
    <row r="881" spans="1:49" x14ac:dyDescent="0.3">
      <c r="A881" s="6">
        <v>879</v>
      </c>
      <c r="B881" t="s">
        <v>1102</v>
      </c>
      <c r="C881" s="7">
        <v>44489</v>
      </c>
      <c r="D881" s="2" t="s">
        <v>2</v>
      </c>
      <c r="E881" s="2">
        <v>0</v>
      </c>
      <c r="F881" s="2">
        <v>96</v>
      </c>
      <c r="G881" s="2">
        <v>101</v>
      </c>
      <c r="H881">
        <f t="shared" si="65"/>
        <v>96</v>
      </c>
      <c r="I881">
        <f>IF(H881-E881&gt;'Inputs and Outputs Part A'!$B$4,H881-E881-'Inputs and Outputs Part A'!$B$4,0)</f>
        <v>0</v>
      </c>
      <c r="J881">
        <f>'Inputs and Outputs Part A'!$B$5*'Data Sheet B'!H881-'Inputs and Outputs Part A'!$B$6*'Data Sheet B'!I881</f>
        <v>3840</v>
      </c>
      <c r="L881" s="6">
        <v>879</v>
      </c>
      <c r="M881" t="s">
        <v>1102</v>
      </c>
      <c r="N881" s="7">
        <v>44489</v>
      </c>
      <c r="O881" s="2" t="s">
        <v>2</v>
      </c>
      <c r="P881" s="2">
        <v>0</v>
      </c>
      <c r="Q881" s="2">
        <v>96</v>
      </c>
      <c r="R881" s="2">
        <v>102</v>
      </c>
      <c r="S881" s="2">
        <f t="shared" si="66"/>
        <v>96</v>
      </c>
      <c r="T881" s="2">
        <f>IF(S881-P881&gt;'Inputs and Outputs Part A'!$B$4,S881-P881-'Inputs and Outputs Part A'!$B$4,0)</f>
        <v>0</v>
      </c>
      <c r="V881" s="6">
        <v>879</v>
      </c>
      <c r="W881" t="s">
        <v>1102</v>
      </c>
      <c r="X881" s="7">
        <v>44489</v>
      </c>
      <c r="Y881" s="2" t="s">
        <v>2</v>
      </c>
      <c r="Z881" s="2">
        <v>0</v>
      </c>
      <c r="AA881" s="2">
        <v>96</v>
      </c>
      <c r="AB881" s="2">
        <v>102</v>
      </c>
      <c r="AC881" s="2">
        <f t="shared" si="67"/>
        <v>96</v>
      </c>
      <c r="AD881" s="2">
        <f>IF(AC881-Z881&gt;'Inputs and Outputs Part A'!$B$4,AC881-Z881-'Inputs and Outputs Part A'!$B$4,0)</f>
        <v>0</v>
      </c>
      <c r="AE881" s="2"/>
      <c r="AF881" t="s">
        <v>1102</v>
      </c>
      <c r="AG881" s="7">
        <v>44489</v>
      </c>
      <c r="AH881" s="2" t="s">
        <v>2</v>
      </c>
      <c r="AI881" s="2">
        <v>0</v>
      </c>
      <c r="AJ881" s="2">
        <v>96</v>
      </c>
      <c r="AK881" s="2">
        <v>102</v>
      </c>
      <c r="AL881" s="2">
        <f t="shared" si="68"/>
        <v>96</v>
      </c>
      <c r="AM881" s="2">
        <f>IF(AL881-AI881&gt;'Inputs and Outputs Part A'!$B$4,AL881-AI881-'Inputs and Outputs Part A'!$B$4,0)</f>
        <v>0</v>
      </c>
      <c r="AN881" s="8"/>
      <c r="AO881" t="s">
        <v>1102</v>
      </c>
      <c r="AP881" s="7">
        <v>44489</v>
      </c>
      <c r="AQ881" s="2" t="s">
        <v>2</v>
      </c>
      <c r="AR881" s="2">
        <v>0</v>
      </c>
      <c r="AS881" s="2">
        <v>96</v>
      </c>
      <c r="AT881" s="2">
        <v>102</v>
      </c>
      <c r="AU881" s="2">
        <f t="shared" si="69"/>
        <v>96</v>
      </c>
      <c r="AV881" s="2">
        <f>IF(AU881-AR881&gt;'Inputs and Outputs Part A'!$B$4,AU881-AR881-'Inputs and Outputs Part A'!$B$4,0)</f>
        <v>0</v>
      </c>
      <c r="AW881" s="2"/>
    </row>
    <row r="882" spans="1:49" x14ac:dyDescent="0.3">
      <c r="A882" s="6">
        <v>880</v>
      </c>
      <c r="B882" t="s">
        <v>1100</v>
      </c>
      <c r="C882" s="7">
        <v>44490</v>
      </c>
      <c r="D882" s="2" t="s">
        <v>1</v>
      </c>
      <c r="E882" s="2">
        <v>1</v>
      </c>
      <c r="F882" s="2">
        <v>96</v>
      </c>
      <c r="G882" s="2">
        <v>101</v>
      </c>
      <c r="H882">
        <f t="shared" si="65"/>
        <v>96</v>
      </c>
      <c r="I882">
        <f>IF(H882-E882&gt;'Inputs and Outputs Part A'!$B$4,H882-E882-'Inputs and Outputs Part A'!$B$4,0)</f>
        <v>0</v>
      </c>
      <c r="J882">
        <f>'Inputs and Outputs Part A'!$B$5*'Data Sheet B'!H882-'Inputs and Outputs Part A'!$B$6*'Data Sheet B'!I882</f>
        <v>3840</v>
      </c>
      <c r="L882" s="6">
        <v>880</v>
      </c>
      <c r="M882" t="s">
        <v>1100</v>
      </c>
      <c r="N882" s="7">
        <v>44490</v>
      </c>
      <c r="O882" s="2" t="s">
        <v>1</v>
      </c>
      <c r="P882" s="2">
        <v>1</v>
      </c>
      <c r="Q882" s="2">
        <v>96</v>
      </c>
      <c r="R882" s="2">
        <v>102</v>
      </c>
      <c r="S882" s="2">
        <f t="shared" si="66"/>
        <v>96</v>
      </c>
      <c r="T882" s="2">
        <f>IF(S882-P882&gt;'Inputs and Outputs Part A'!$B$4,S882-P882-'Inputs and Outputs Part A'!$B$4,0)</f>
        <v>0</v>
      </c>
      <c r="V882" s="6">
        <v>880</v>
      </c>
      <c r="W882" t="s">
        <v>1100</v>
      </c>
      <c r="X882" s="7">
        <v>44490</v>
      </c>
      <c r="Y882" s="2" t="s">
        <v>1</v>
      </c>
      <c r="Z882" s="2">
        <v>1</v>
      </c>
      <c r="AA882" s="2">
        <v>96</v>
      </c>
      <c r="AB882" s="2">
        <v>102</v>
      </c>
      <c r="AC882" s="2">
        <f t="shared" si="67"/>
        <v>96</v>
      </c>
      <c r="AD882" s="2">
        <f>IF(AC882-Z882&gt;'Inputs and Outputs Part A'!$B$4,AC882-Z882-'Inputs and Outputs Part A'!$B$4,0)</f>
        <v>0</v>
      </c>
      <c r="AE882" s="2"/>
      <c r="AF882" t="s">
        <v>1100</v>
      </c>
      <c r="AG882" s="7">
        <v>44490</v>
      </c>
      <c r="AH882" s="2" t="s">
        <v>1</v>
      </c>
      <c r="AI882" s="2">
        <v>1</v>
      </c>
      <c r="AJ882" s="2">
        <v>96</v>
      </c>
      <c r="AK882" s="2">
        <v>102</v>
      </c>
      <c r="AL882" s="2">
        <f t="shared" si="68"/>
        <v>96</v>
      </c>
      <c r="AM882" s="2">
        <f>IF(AL882-AI882&gt;'Inputs and Outputs Part A'!$B$4,AL882-AI882-'Inputs and Outputs Part A'!$B$4,0)</f>
        <v>0</v>
      </c>
      <c r="AN882" s="8"/>
      <c r="AO882" t="s">
        <v>1100</v>
      </c>
      <c r="AP882" s="7">
        <v>44490</v>
      </c>
      <c r="AQ882" s="2" t="s">
        <v>1</v>
      </c>
      <c r="AR882" s="2">
        <v>1</v>
      </c>
      <c r="AS882" s="2">
        <v>96</v>
      </c>
      <c r="AT882" s="2">
        <v>102</v>
      </c>
      <c r="AU882" s="2">
        <f t="shared" si="69"/>
        <v>96</v>
      </c>
      <c r="AV882" s="2">
        <f>IF(AU882-AR882&gt;'Inputs and Outputs Part A'!$B$4,AU882-AR882-'Inputs and Outputs Part A'!$B$4,0)</f>
        <v>0</v>
      </c>
      <c r="AW882" s="2"/>
    </row>
    <row r="883" spans="1:49" x14ac:dyDescent="0.3">
      <c r="A883" s="6">
        <v>881</v>
      </c>
      <c r="B883" t="s">
        <v>1100</v>
      </c>
      <c r="C883" s="7">
        <v>44490</v>
      </c>
      <c r="D883" s="2" t="s">
        <v>3</v>
      </c>
      <c r="E883" s="2">
        <v>3</v>
      </c>
      <c r="F883" s="2">
        <v>98</v>
      </c>
      <c r="G883" s="2">
        <v>101</v>
      </c>
      <c r="H883">
        <f t="shared" si="65"/>
        <v>98</v>
      </c>
      <c r="I883">
        <f>IF(H883-E883&gt;'Inputs and Outputs Part A'!$B$4,H883-E883-'Inputs and Outputs Part A'!$B$4,0)</f>
        <v>0</v>
      </c>
      <c r="J883">
        <f>'Inputs and Outputs Part A'!$B$5*'Data Sheet B'!H883-'Inputs and Outputs Part A'!$B$6*'Data Sheet B'!I883</f>
        <v>3920</v>
      </c>
      <c r="L883" s="6">
        <v>881</v>
      </c>
      <c r="M883" t="s">
        <v>1100</v>
      </c>
      <c r="N883" s="7">
        <v>44490</v>
      </c>
      <c r="O883" s="2" t="s">
        <v>3</v>
      </c>
      <c r="P883" s="2">
        <v>3</v>
      </c>
      <c r="Q883" s="2">
        <v>98</v>
      </c>
      <c r="R883" s="2">
        <v>102</v>
      </c>
      <c r="S883" s="2">
        <f t="shared" si="66"/>
        <v>98</v>
      </c>
      <c r="T883" s="2">
        <f>IF(S883-P883&gt;'Inputs and Outputs Part A'!$B$4,S883-P883-'Inputs and Outputs Part A'!$B$4,0)</f>
        <v>0</v>
      </c>
      <c r="V883" s="6">
        <v>881</v>
      </c>
      <c r="W883" t="s">
        <v>1100</v>
      </c>
      <c r="X883" s="7">
        <v>44490</v>
      </c>
      <c r="Y883" s="2" t="s">
        <v>3</v>
      </c>
      <c r="Z883" s="2">
        <v>3</v>
      </c>
      <c r="AA883" s="2">
        <v>98</v>
      </c>
      <c r="AB883" s="2">
        <v>102</v>
      </c>
      <c r="AC883" s="2">
        <f t="shared" si="67"/>
        <v>98</v>
      </c>
      <c r="AD883" s="2">
        <f>IF(AC883-Z883&gt;'Inputs and Outputs Part A'!$B$4,AC883-Z883-'Inputs and Outputs Part A'!$B$4,0)</f>
        <v>0</v>
      </c>
      <c r="AE883" s="2"/>
      <c r="AF883" t="s">
        <v>1100</v>
      </c>
      <c r="AG883" s="7">
        <v>44490</v>
      </c>
      <c r="AH883" s="2" t="s">
        <v>3</v>
      </c>
      <c r="AI883" s="2">
        <v>3</v>
      </c>
      <c r="AJ883" s="2">
        <v>98</v>
      </c>
      <c r="AK883" s="2">
        <v>102</v>
      </c>
      <c r="AL883" s="2">
        <f t="shared" si="68"/>
        <v>98</v>
      </c>
      <c r="AM883" s="2">
        <f>IF(AL883-AI883&gt;'Inputs and Outputs Part A'!$B$4,AL883-AI883-'Inputs and Outputs Part A'!$B$4,0)</f>
        <v>0</v>
      </c>
      <c r="AN883" s="8"/>
      <c r="AO883" t="s">
        <v>1100</v>
      </c>
      <c r="AP883" s="7">
        <v>44490</v>
      </c>
      <c r="AQ883" s="2" t="s">
        <v>3</v>
      </c>
      <c r="AR883" s="2">
        <v>3</v>
      </c>
      <c r="AS883" s="2">
        <v>98</v>
      </c>
      <c r="AT883" s="2">
        <v>102</v>
      </c>
      <c r="AU883" s="2">
        <f t="shared" si="69"/>
        <v>98</v>
      </c>
      <c r="AV883" s="2">
        <f>IF(AU883-AR883&gt;'Inputs and Outputs Part A'!$B$4,AU883-AR883-'Inputs and Outputs Part A'!$B$4,0)</f>
        <v>0</v>
      </c>
      <c r="AW883" s="2"/>
    </row>
    <row r="884" spans="1:49" x14ac:dyDescent="0.3">
      <c r="A884" s="6">
        <v>882</v>
      </c>
      <c r="B884" t="s">
        <v>1100</v>
      </c>
      <c r="C884" s="7">
        <v>44490</v>
      </c>
      <c r="D884" s="2" t="s">
        <v>2</v>
      </c>
      <c r="E884" s="2">
        <v>1</v>
      </c>
      <c r="F884" s="2">
        <v>108</v>
      </c>
      <c r="G884" s="2">
        <v>101</v>
      </c>
      <c r="H884">
        <f t="shared" si="65"/>
        <v>101</v>
      </c>
      <c r="I884">
        <f>IF(H884-E884&gt;'Inputs and Outputs Part A'!$B$4,H884-E884-'Inputs and Outputs Part A'!$B$4,0)</f>
        <v>0</v>
      </c>
      <c r="J884">
        <f>'Inputs and Outputs Part A'!$B$5*'Data Sheet B'!H884-'Inputs and Outputs Part A'!$B$6*'Data Sheet B'!I884</f>
        <v>4040</v>
      </c>
      <c r="L884" s="6">
        <v>882</v>
      </c>
      <c r="M884" t="s">
        <v>1100</v>
      </c>
      <c r="N884" s="7">
        <v>44490</v>
      </c>
      <c r="O884" s="2" t="s">
        <v>2</v>
      </c>
      <c r="P884" s="2">
        <v>1</v>
      </c>
      <c r="Q884" s="2">
        <v>108</v>
      </c>
      <c r="R884" s="2">
        <v>102</v>
      </c>
      <c r="S884" s="2">
        <f t="shared" si="66"/>
        <v>102</v>
      </c>
      <c r="T884" s="2">
        <f>IF(S884-P884&gt;'Inputs and Outputs Part A'!$B$4,S884-P884-'Inputs and Outputs Part A'!$B$4,0)</f>
        <v>1</v>
      </c>
      <c r="V884" s="6">
        <v>882</v>
      </c>
      <c r="W884" t="s">
        <v>1100</v>
      </c>
      <c r="X884" s="7">
        <v>44490</v>
      </c>
      <c r="Y884" s="2" t="s">
        <v>2</v>
      </c>
      <c r="Z884" s="2">
        <v>1</v>
      </c>
      <c r="AA884" s="2">
        <v>108</v>
      </c>
      <c r="AB884" s="2">
        <v>102</v>
      </c>
      <c r="AC884" s="2">
        <f t="shared" si="67"/>
        <v>102</v>
      </c>
      <c r="AD884" s="2">
        <f>IF(AC884-Z884&gt;'Inputs and Outputs Part A'!$B$4,AC884-Z884-'Inputs and Outputs Part A'!$B$4,0)</f>
        <v>1</v>
      </c>
      <c r="AE884" s="2"/>
      <c r="AF884" t="s">
        <v>1100</v>
      </c>
      <c r="AG884" s="7">
        <v>44490</v>
      </c>
      <c r="AH884" s="2" t="s">
        <v>2</v>
      </c>
      <c r="AI884" s="2">
        <v>1</v>
      </c>
      <c r="AJ884" s="2">
        <v>108</v>
      </c>
      <c r="AK884" s="2">
        <v>102</v>
      </c>
      <c r="AL884" s="2">
        <f t="shared" si="68"/>
        <v>102</v>
      </c>
      <c r="AM884" s="2">
        <f>IF(AL884-AI884&gt;'Inputs and Outputs Part A'!$B$4,AL884-AI884-'Inputs and Outputs Part A'!$B$4,0)</f>
        <v>1</v>
      </c>
      <c r="AN884" s="8"/>
      <c r="AO884" t="s">
        <v>1100</v>
      </c>
      <c r="AP884" s="7">
        <v>44490</v>
      </c>
      <c r="AQ884" s="2" t="s">
        <v>2</v>
      </c>
      <c r="AR884" s="2">
        <v>1</v>
      </c>
      <c r="AS884" s="2">
        <v>108</v>
      </c>
      <c r="AT884" s="2">
        <v>102</v>
      </c>
      <c r="AU884" s="2">
        <f t="shared" si="69"/>
        <v>102</v>
      </c>
      <c r="AV884" s="2">
        <f>IF(AU884-AR884&gt;'Inputs and Outputs Part A'!$B$4,AU884-AR884-'Inputs and Outputs Part A'!$B$4,0)</f>
        <v>1</v>
      </c>
      <c r="AW884" s="2"/>
    </row>
    <row r="885" spans="1:49" x14ac:dyDescent="0.3">
      <c r="A885" s="6">
        <v>883</v>
      </c>
      <c r="B885" t="s">
        <v>1101</v>
      </c>
      <c r="C885" s="7">
        <v>44491</v>
      </c>
      <c r="D885" s="2" t="s">
        <v>1</v>
      </c>
      <c r="E885" s="2">
        <v>5</v>
      </c>
      <c r="F885" s="2">
        <v>104</v>
      </c>
      <c r="G885" s="2">
        <v>101</v>
      </c>
      <c r="H885">
        <f t="shared" si="65"/>
        <v>101</v>
      </c>
      <c r="I885">
        <f>IF(H885-E885&gt;'Inputs and Outputs Part A'!$B$4,H885-E885-'Inputs and Outputs Part A'!$B$4,0)</f>
        <v>0</v>
      </c>
      <c r="J885">
        <f>'Inputs and Outputs Part A'!$B$5*'Data Sheet B'!H885-'Inputs and Outputs Part A'!$B$6*'Data Sheet B'!I885</f>
        <v>4040</v>
      </c>
      <c r="L885" s="6">
        <v>883</v>
      </c>
      <c r="M885" t="s">
        <v>1101</v>
      </c>
      <c r="N885" s="7">
        <v>44491</v>
      </c>
      <c r="O885" s="2" t="s">
        <v>1</v>
      </c>
      <c r="P885" s="2">
        <v>5</v>
      </c>
      <c r="Q885" s="2">
        <v>104</v>
      </c>
      <c r="R885" s="2">
        <v>102</v>
      </c>
      <c r="S885" s="2">
        <f t="shared" si="66"/>
        <v>102</v>
      </c>
      <c r="T885" s="2">
        <f>IF(S885-P885&gt;'Inputs and Outputs Part A'!$B$4,S885-P885-'Inputs and Outputs Part A'!$B$4,0)</f>
        <v>0</v>
      </c>
      <c r="V885" s="6">
        <v>883</v>
      </c>
      <c r="W885" t="s">
        <v>1101</v>
      </c>
      <c r="X885" s="7">
        <v>44491</v>
      </c>
      <c r="Y885" s="2" t="s">
        <v>1</v>
      </c>
      <c r="Z885" s="2">
        <v>5</v>
      </c>
      <c r="AA885" s="2">
        <v>104</v>
      </c>
      <c r="AB885" s="2">
        <v>102</v>
      </c>
      <c r="AC885" s="2">
        <f t="shared" si="67"/>
        <v>102</v>
      </c>
      <c r="AD885" s="2">
        <f>IF(AC885-Z885&gt;'Inputs and Outputs Part A'!$B$4,AC885-Z885-'Inputs and Outputs Part A'!$B$4,0)</f>
        <v>0</v>
      </c>
      <c r="AE885" s="2"/>
      <c r="AF885" t="s">
        <v>1101</v>
      </c>
      <c r="AG885" s="7">
        <v>44491</v>
      </c>
      <c r="AH885" s="2" t="s">
        <v>1</v>
      </c>
      <c r="AI885" s="2">
        <v>5</v>
      </c>
      <c r="AJ885" s="2">
        <v>104</v>
      </c>
      <c r="AK885" s="2">
        <v>102</v>
      </c>
      <c r="AL885" s="2">
        <f t="shared" si="68"/>
        <v>102</v>
      </c>
      <c r="AM885" s="2">
        <f>IF(AL885-AI885&gt;'Inputs and Outputs Part A'!$B$4,AL885-AI885-'Inputs and Outputs Part A'!$B$4,0)</f>
        <v>0</v>
      </c>
      <c r="AN885" s="8"/>
      <c r="AO885" t="s">
        <v>1101</v>
      </c>
      <c r="AP885" s="7">
        <v>44491</v>
      </c>
      <c r="AQ885" s="2" t="s">
        <v>1</v>
      </c>
      <c r="AR885" s="2">
        <v>5</v>
      </c>
      <c r="AS885" s="2">
        <v>104</v>
      </c>
      <c r="AT885" s="2">
        <v>102</v>
      </c>
      <c r="AU885" s="2">
        <f t="shared" si="69"/>
        <v>102</v>
      </c>
      <c r="AV885" s="2">
        <f>IF(AU885-AR885&gt;'Inputs and Outputs Part A'!$B$4,AU885-AR885-'Inputs and Outputs Part A'!$B$4,0)</f>
        <v>0</v>
      </c>
      <c r="AW885" s="2"/>
    </row>
    <row r="886" spans="1:49" x14ac:dyDescent="0.3">
      <c r="A886" s="6">
        <v>884</v>
      </c>
      <c r="B886" t="s">
        <v>1101</v>
      </c>
      <c r="C886" s="7">
        <v>44491</v>
      </c>
      <c r="D886" s="2" t="s">
        <v>3</v>
      </c>
      <c r="E886" s="2">
        <v>3</v>
      </c>
      <c r="F886" s="2">
        <v>102</v>
      </c>
      <c r="G886" s="2">
        <v>101</v>
      </c>
      <c r="H886">
        <f t="shared" si="65"/>
        <v>101</v>
      </c>
      <c r="I886">
        <f>IF(H886-E886&gt;'Inputs and Outputs Part A'!$B$4,H886-E886-'Inputs and Outputs Part A'!$B$4,0)</f>
        <v>0</v>
      </c>
      <c r="J886">
        <f>'Inputs and Outputs Part A'!$B$5*'Data Sheet B'!H886-'Inputs and Outputs Part A'!$B$6*'Data Sheet B'!I886</f>
        <v>4040</v>
      </c>
      <c r="L886" s="6">
        <v>884</v>
      </c>
      <c r="M886" t="s">
        <v>1101</v>
      </c>
      <c r="N886" s="7">
        <v>44491</v>
      </c>
      <c r="O886" s="2" t="s">
        <v>3</v>
      </c>
      <c r="P886" s="2">
        <v>3</v>
      </c>
      <c r="Q886" s="2">
        <v>102</v>
      </c>
      <c r="R886" s="2">
        <v>102</v>
      </c>
      <c r="S886" s="2">
        <f t="shared" si="66"/>
        <v>102</v>
      </c>
      <c r="T886" s="2">
        <f>IF(S886-P886&gt;'Inputs and Outputs Part A'!$B$4,S886-P886-'Inputs and Outputs Part A'!$B$4,0)</f>
        <v>0</v>
      </c>
      <c r="V886" s="6">
        <v>884</v>
      </c>
      <c r="W886" t="s">
        <v>1101</v>
      </c>
      <c r="X886" s="7">
        <v>44491</v>
      </c>
      <c r="Y886" s="2" t="s">
        <v>3</v>
      </c>
      <c r="Z886" s="2">
        <v>3</v>
      </c>
      <c r="AA886" s="2">
        <v>102</v>
      </c>
      <c r="AB886" s="2">
        <v>102</v>
      </c>
      <c r="AC886" s="2">
        <f t="shared" si="67"/>
        <v>102</v>
      </c>
      <c r="AD886" s="2">
        <f>IF(AC886-Z886&gt;'Inputs and Outputs Part A'!$B$4,AC886-Z886-'Inputs and Outputs Part A'!$B$4,0)</f>
        <v>0</v>
      </c>
      <c r="AE886" s="2"/>
      <c r="AF886" t="s">
        <v>1101</v>
      </c>
      <c r="AG886" s="7">
        <v>44491</v>
      </c>
      <c r="AH886" s="2" t="s">
        <v>3</v>
      </c>
      <c r="AI886" s="2">
        <v>3</v>
      </c>
      <c r="AJ886" s="2">
        <v>102</v>
      </c>
      <c r="AK886" s="2">
        <v>102</v>
      </c>
      <c r="AL886" s="2">
        <f t="shared" si="68"/>
        <v>102</v>
      </c>
      <c r="AM886" s="2">
        <f>IF(AL886-AI886&gt;'Inputs and Outputs Part A'!$B$4,AL886-AI886-'Inputs and Outputs Part A'!$B$4,0)</f>
        <v>0</v>
      </c>
      <c r="AN886" s="8"/>
      <c r="AO886" t="s">
        <v>1101</v>
      </c>
      <c r="AP886" s="7">
        <v>44491</v>
      </c>
      <c r="AQ886" s="2" t="s">
        <v>3</v>
      </c>
      <c r="AR886" s="2">
        <v>3</v>
      </c>
      <c r="AS886" s="2">
        <v>102</v>
      </c>
      <c r="AT886" s="2">
        <v>102</v>
      </c>
      <c r="AU886" s="2">
        <f t="shared" si="69"/>
        <v>102</v>
      </c>
      <c r="AV886" s="2">
        <f>IF(AU886-AR886&gt;'Inputs and Outputs Part A'!$B$4,AU886-AR886-'Inputs and Outputs Part A'!$B$4,0)</f>
        <v>0</v>
      </c>
      <c r="AW886" s="2"/>
    </row>
    <row r="887" spans="1:49" x14ac:dyDescent="0.3">
      <c r="A887" s="6">
        <v>885</v>
      </c>
      <c r="B887" t="s">
        <v>1101</v>
      </c>
      <c r="C887" s="7">
        <v>44491</v>
      </c>
      <c r="D887" s="2" t="s">
        <v>2</v>
      </c>
      <c r="E887" s="2">
        <v>2</v>
      </c>
      <c r="F887" s="2">
        <v>108</v>
      </c>
      <c r="G887" s="2">
        <v>101</v>
      </c>
      <c r="H887">
        <f t="shared" si="65"/>
        <v>101</v>
      </c>
      <c r="I887">
        <f>IF(H887-E887&gt;'Inputs and Outputs Part A'!$B$4,H887-E887-'Inputs and Outputs Part A'!$B$4,0)</f>
        <v>0</v>
      </c>
      <c r="J887">
        <f>'Inputs and Outputs Part A'!$B$5*'Data Sheet B'!H887-'Inputs and Outputs Part A'!$B$6*'Data Sheet B'!I887</f>
        <v>4040</v>
      </c>
      <c r="L887" s="6">
        <v>885</v>
      </c>
      <c r="M887" t="s">
        <v>1101</v>
      </c>
      <c r="N887" s="7">
        <v>44491</v>
      </c>
      <c r="O887" s="2" t="s">
        <v>2</v>
      </c>
      <c r="P887" s="2">
        <v>2</v>
      </c>
      <c r="Q887" s="2">
        <v>108</v>
      </c>
      <c r="R887" s="2">
        <v>102</v>
      </c>
      <c r="S887" s="2">
        <f t="shared" si="66"/>
        <v>102</v>
      </c>
      <c r="T887" s="2">
        <f>IF(S887-P887&gt;'Inputs and Outputs Part A'!$B$4,S887-P887-'Inputs and Outputs Part A'!$B$4,0)</f>
        <v>0</v>
      </c>
      <c r="V887" s="6">
        <v>885</v>
      </c>
      <c r="W887" t="s">
        <v>1101</v>
      </c>
      <c r="X887" s="7">
        <v>44491</v>
      </c>
      <c r="Y887" s="2" t="s">
        <v>2</v>
      </c>
      <c r="Z887" s="2">
        <v>2</v>
      </c>
      <c r="AA887" s="2">
        <v>108</v>
      </c>
      <c r="AB887" s="2">
        <v>102</v>
      </c>
      <c r="AC887" s="2">
        <f t="shared" si="67"/>
        <v>102</v>
      </c>
      <c r="AD887" s="2">
        <f>IF(AC887-Z887&gt;'Inputs and Outputs Part A'!$B$4,AC887-Z887-'Inputs and Outputs Part A'!$B$4,0)</f>
        <v>0</v>
      </c>
      <c r="AE887" s="2"/>
      <c r="AF887" t="s">
        <v>1101</v>
      </c>
      <c r="AG887" s="7">
        <v>44491</v>
      </c>
      <c r="AH887" s="2" t="s">
        <v>2</v>
      </c>
      <c r="AI887" s="2">
        <v>2</v>
      </c>
      <c r="AJ887" s="2">
        <v>108</v>
      </c>
      <c r="AK887" s="2">
        <v>102</v>
      </c>
      <c r="AL887" s="2">
        <f t="shared" si="68"/>
        <v>102</v>
      </c>
      <c r="AM887" s="2">
        <f>IF(AL887-AI887&gt;'Inputs and Outputs Part A'!$B$4,AL887-AI887-'Inputs and Outputs Part A'!$B$4,0)</f>
        <v>0</v>
      </c>
      <c r="AN887" s="8"/>
      <c r="AO887" t="s">
        <v>1101</v>
      </c>
      <c r="AP887" s="7">
        <v>44491</v>
      </c>
      <c r="AQ887" s="2" t="s">
        <v>2</v>
      </c>
      <c r="AR887" s="2">
        <v>2</v>
      </c>
      <c r="AS887" s="2">
        <v>108</v>
      </c>
      <c r="AT887" s="2">
        <v>102</v>
      </c>
      <c r="AU887" s="2">
        <f t="shared" si="69"/>
        <v>102</v>
      </c>
      <c r="AV887" s="2">
        <f>IF(AU887-AR887&gt;'Inputs and Outputs Part A'!$B$4,AU887-AR887-'Inputs and Outputs Part A'!$B$4,0)</f>
        <v>0</v>
      </c>
      <c r="AW887" s="2"/>
    </row>
    <row r="888" spans="1:49" x14ac:dyDescent="0.3">
      <c r="A888" s="6">
        <v>886</v>
      </c>
      <c r="B888" t="s">
        <v>1106</v>
      </c>
      <c r="C888" s="7">
        <v>44492</v>
      </c>
      <c r="D888" s="2" t="s">
        <v>1</v>
      </c>
      <c r="E888" s="2">
        <v>3</v>
      </c>
      <c r="F888" s="2">
        <v>99</v>
      </c>
      <c r="G888" s="2">
        <v>101</v>
      </c>
      <c r="H888">
        <f t="shared" si="65"/>
        <v>99</v>
      </c>
      <c r="I888">
        <f>IF(H888-E888&gt;'Inputs and Outputs Part A'!$B$4,H888-E888-'Inputs and Outputs Part A'!$B$4,0)</f>
        <v>0</v>
      </c>
      <c r="J888">
        <f>'Inputs and Outputs Part A'!$B$5*'Data Sheet B'!H888-'Inputs and Outputs Part A'!$B$6*'Data Sheet B'!I888</f>
        <v>3960</v>
      </c>
      <c r="L888" s="6">
        <v>886</v>
      </c>
      <c r="M888" t="s">
        <v>1106</v>
      </c>
      <c r="N888" s="7">
        <v>44492</v>
      </c>
      <c r="O888" s="2" t="s">
        <v>1</v>
      </c>
      <c r="P888" s="2">
        <v>3</v>
      </c>
      <c r="Q888" s="2">
        <v>99</v>
      </c>
      <c r="R888" s="2">
        <v>102</v>
      </c>
      <c r="S888" s="2">
        <f t="shared" si="66"/>
        <v>99</v>
      </c>
      <c r="T888" s="2">
        <f>IF(S888-P888&gt;'Inputs and Outputs Part A'!$B$4,S888-P888-'Inputs and Outputs Part A'!$B$4,0)</f>
        <v>0</v>
      </c>
      <c r="V888" s="6">
        <v>886</v>
      </c>
      <c r="W888" t="s">
        <v>1106</v>
      </c>
      <c r="X888" s="7">
        <v>44492</v>
      </c>
      <c r="Y888" s="2" t="s">
        <v>1</v>
      </c>
      <c r="Z888" s="2">
        <v>3</v>
      </c>
      <c r="AA888" s="2">
        <v>99</v>
      </c>
      <c r="AB888" s="2">
        <v>102</v>
      </c>
      <c r="AC888" s="2">
        <f t="shared" si="67"/>
        <v>99</v>
      </c>
      <c r="AD888" s="2">
        <f>IF(AC888-Z888&gt;'Inputs and Outputs Part A'!$B$4,AC888-Z888-'Inputs and Outputs Part A'!$B$4,0)</f>
        <v>0</v>
      </c>
      <c r="AE888" s="2"/>
      <c r="AF888" t="s">
        <v>1106</v>
      </c>
      <c r="AG888" s="7">
        <v>44492</v>
      </c>
      <c r="AH888" s="2" t="s">
        <v>1</v>
      </c>
      <c r="AI888" s="2">
        <v>3</v>
      </c>
      <c r="AJ888" s="2">
        <v>99</v>
      </c>
      <c r="AK888" s="2">
        <v>102</v>
      </c>
      <c r="AL888" s="2">
        <f t="shared" si="68"/>
        <v>99</v>
      </c>
      <c r="AM888" s="2">
        <f>IF(AL888-AI888&gt;'Inputs and Outputs Part A'!$B$4,AL888-AI888-'Inputs and Outputs Part A'!$B$4,0)</f>
        <v>0</v>
      </c>
      <c r="AN888" s="8"/>
      <c r="AO888" t="s">
        <v>1106</v>
      </c>
      <c r="AP888" s="7">
        <v>44492</v>
      </c>
      <c r="AQ888" s="2" t="s">
        <v>1</v>
      </c>
      <c r="AR888" s="2">
        <v>3</v>
      </c>
      <c r="AS888" s="2">
        <v>99</v>
      </c>
      <c r="AT888" s="2">
        <v>102</v>
      </c>
      <c r="AU888" s="2">
        <f t="shared" si="69"/>
        <v>99</v>
      </c>
      <c r="AV888" s="2">
        <f>IF(AU888-AR888&gt;'Inputs and Outputs Part A'!$B$4,AU888-AR888-'Inputs and Outputs Part A'!$B$4,0)</f>
        <v>0</v>
      </c>
      <c r="AW888" s="2"/>
    </row>
    <row r="889" spans="1:49" x14ac:dyDescent="0.3">
      <c r="A889" s="6">
        <v>887</v>
      </c>
      <c r="B889" t="s">
        <v>1106</v>
      </c>
      <c r="C889" s="7">
        <v>44492</v>
      </c>
      <c r="D889" s="2" t="s">
        <v>3</v>
      </c>
      <c r="E889" s="2">
        <v>4</v>
      </c>
      <c r="F889" s="2">
        <v>102</v>
      </c>
      <c r="G889" s="2">
        <v>101</v>
      </c>
      <c r="H889">
        <f t="shared" si="65"/>
        <v>101</v>
      </c>
      <c r="I889">
        <f>IF(H889-E889&gt;'Inputs and Outputs Part A'!$B$4,H889-E889-'Inputs and Outputs Part A'!$B$4,0)</f>
        <v>0</v>
      </c>
      <c r="J889">
        <f>'Inputs and Outputs Part A'!$B$5*'Data Sheet B'!H889-'Inputs and Outputs Part A'!$B$6*'Data Sheet B'!I889</f>
        <v>4040</v>
      </c>
      <c r="L889" s="6">
        <v>887</v>
      </c>
      <c r="M889" t="s">
        <v>1106</v>
      </c>
      <c r="N889" s="7">
        <v>44492</v>
      </c>
      <c r="O889" s="2" t="s">
        <v>3</v>
      </c>
      <c r="P889" s="2">
        <v>4</v>
      </c>
      <c r="Q889" s="2">
        <v>102</v>
      </c>
      <c r="R889" s="2">
        <v>102</v>
      </c>
      <c r="S889" s="2">
        <f t="shared" si="66"/>
        <v>102</v>
      </c>
      <c r="T889" s="2">
        <f>IF(S889-P889&gt;'Inputs and Outputs Part A'!$B$4,S889-P889-'Inputs and Outputs Part A'!$B$4,0)</f>
        <v>0</v>
      </c>
      <c r="V889" s="6">
        <v>887</v>
      </c>
      <c r="W889" t="s">
        <v>1106</v>
      </c>
      <c r="X889" s="7">
        <v>44492</v>
      </c>
      <c r="Y889" s="2" t="s">
        <v>3</v>
      </c>
      <c r="Z889" s="2">
        <v>4</v>
      </c>
      <c r="AA889" s="2">
        <v>102</v>
      </c>
      <c r="AB889" s="2">
        <v>102</v>
      </c>
      <c r="AC889" s="2">
        <f t="shared" si="67"/>
        <v>102</v>
      </c>
      <c r="AD889" s="2">
        <f>IF(AC889-Z889&gt;'Inputs and Outputs Part A'!$B$4,AC889-Z889-'Inputs and Outputs Part A'!$B$4,0)</f>
        <v>0</v>
      </c>
      <c r="AE889" s="2"/>
      <c r="AF889" t="s">
        <v>1106</v>
      </c>
      <c r="AG889" s="7">
        <v>44492</v>
      </c>
      <c r="AH889" s="2" t="s">
        <v>3</v>
      </c>
      <c r="AI889" s="2">
        <v>4</v>
      </c>
      <c r="AJ889" s="2">
        <v>102</v>
      </c>
      <c r="AK889" s="2">
        <v>102</v>
      </c>
      <c r="AL889" s="2">
        <f t="shared" si="68"/>
        <v>102</v>
      </c>
      <c r="AM889" s="2">
        <f>IF(AL889-AI889&gt;'Inputs and Outputs Part A'!$B$4,AL889-AI889-'Inputs and Outputs Part A'!$B$4,0)</f>
        <v>0</v>
      </c>
      <c r="AN889" s="8"/>
      <c r="AO889" t="s">
        <v>1106</v>
      </c>
      <c r="AP889" s="7">
        <v>44492</v>
      </c>
      <c r="AQ889" s="2" t="s">
        <v>3</v>
      </c>
      <c r="AR889" s="2">
        <v>4</v>
      </c>
      <c r="AS889" s="2">
        <v>102</v>
      </c>
      <c r="AT889" s="2">
        <v>102</v>
      </c>
      <c r="AU889" s="2">
        <f t="shared" si="69"/>
        <v>102</v>
      </c>
      <c r="AV889" s="2">
        <f>IF(AU889-AR889&gt;'Inputs and Outputs Part A'!$B$4,AU889-AR889-'Inputs and Outputs Part A'!$B$4,0)</f>
        <v>0</v>
      </c>
      <c r="AW889" s="2"/>
    </row>
    <row r="890" spans="1:49" x14ac:dyDescent="0.3">
      <c r="A890" s="6">
        <v>888</v>
      </c>
      <c r="B890" t="s">
        <v>1106</v>
      </c>
      <c r="C890" s="7">
        <v>44492</v>
      </c>
      <c r="D890" s="2" t="s">
        <v>2</v>
      </c>
      <c r="E890" s="2">
        <v>0</v>
      </c>
      <c r="F890" s="2">
        <v>113</v>
      </c>
      <c r="G890" s="2">
        <v>101</v>
      </c>
      <c r="H890">
        <f t="shared" si="65"/>
        <v>101</v>
      </c>
      <c r="I890">
        <f>IF(H890-E890&gt;'Inputs and Outputs Part A'!$B$4,H890-E890-'Inputs and Outputs Part A'!$B$4,0)</f>
        <v>1</v>
      </c>
      <c r="J890">
        <f>'Inputs and Outputs Part A'!$B$5*'Data Sheet B'!H890-'Inputs and Outputs Part A'!$B$6*'Data Sheet B'!I890</f>
        <v>3940</v>
      </c>
      <c r="L890" s="6">
        <v>888</v>
      </c>
      <c r="M890" t="s">
        <v>1106</v>
      </c>
      <c r="N890" s="7">
        <v>44492</v>
      </c>
      <c r="O890" s="2" t="s">
        <v>2</v>
      </c>
      <c r="P890" s="2">
        <v>0</v>
      </c>
      <c r="Q890" s="2">
        <v>113</v>
      </c>
      <c r="R890" s="2">
        <v>102</v>
      </c>
      <c r="S890" s="2">
        <f t="shared" si="66"/>
        <v>102</v>
      </c>
      <c r="T890" s="2">
        <f>IF(S890-P890&gt;'Inputs and Outputs Part A'!$B$4,S890-P890-'Inputs and Outputs Part A'!$B$4,0)</f>
        <v>2</v>
      </c>
      <c r="V890" s="6">
        <v>888</v>
      </c>
      <c r="W890" t="s">
        <v>1106</v>
      </c>
      <c r="X890" s="7">
        <v>44492</v>
      </c>
      <c r="Y890" s="2" t="s">
        <v>2</v>
      </c>
      <c r="Z890" s="2">
        <v>0</v>
      </c>
      <c r="AA890" s="2">
        <v>113</v>
      </c>
      <c r="AB890" s="2">
        <v>102</v>
      </c>
      <c r="AC890" s="2">
        <f t="shared" si="67"/>
        <v>102</v>
      </c>
      <c r="AD890" s="2">
        <f>IF(AC890-Z890&gt;'Inputs and Outputs Part A'!$B$4,AC890-Z890-'Inputs and Outputs Part A'!$B$4,0)</f>
        <v>2</v>
      </c>
      <c r="AE890" s="2"/>
      <c r="AF890" t="s">
        <v>1106</v>
      </c>
      <c r="AG890" s="7">
        <v>44492</v>
      </c>
      <c r="AH890" s="2" t="s">
        <v>2</v>
      </c>
      <c r="AI890" s="2">
        <v>0</v>
      </c>
      <c r="AJ890" s="2">
        <v>113</v>
      </c>
      <c r="AK890" s="2">
        <v>102</v>
      </c>
      <c r="AL890" s="2">
        <f t="shared" si="68"/>
        <v>102</v>
      </c>
      <c r="AM890" s="2">
        <f>IF(AL890-AI890&gt;'Inputs and Outputs Part A'!$B$4,AL890-AI890-'Inputs and Outputs Part A'!$B$4,0)</f>
        <v>2</v>
      </c>
      <c r="AN890" s="8"/>
      <c r="AO890" t="s">
        <v>1106</v>
      </c>
      <c r="AP890" s="7">
        <v>44492</v>
      </c>
      <c r="AQ890" s="2" t="s">
        <v>2</v>
      </c>
      <c r="AR890" s="2">
        <v>0</v>
      </c>
      <c r="AS890" s="2">
        <v>113</v>
      </c>
      <c r="AT890" s="2">
        <v>102</v>
      </c>
      <c r="AU890" s="2">
        <f t="shared" si="69"/>
        <v>102</v>
      </c>
      <c r="AV890" s="2">
        <f>IF(AU890-AR890&gt;'Inputs and Outputs Part A'!$B$4,AU890-AR890-'Inputs and Outputs Part A'!$B$4,0)</f>
        <v>2</v>
      </c>
      <c r="AW890" s="2"/>
    </row>
    <row r="891" spans="1:49" x14ac:dyDescent="0.3">
      <c r="A891" s="6">
        <v>889</v>
      </c>
      <c r="B891" t="s">
        <v>1105</v>
      </c>
      <c r="C891" s="7">
        <v>44493</v>
      </c>
      <c r="D891" s="2" t="s">
        <v>1</v>
      </c>
      <c r="E891" s="2">
        <v>3</v>
      </c>
      <c r="F891" s="2">
        <v>100</v>
      </c>
      <c r="G891" s="2">
        <v>101</v>
      </c>
      <c r="H891">
        <f t="shared" si="65"/>
        <v>100</v>
      </c>
      <c r="I891">
        <f>IF(H891-E891&gt;'Inputs and Outputs Part A'!$B$4,H891-E891-'Inputs and Outputs Part A'!$B$4,0)</f>
        <v>0</v>
      </c>
      <c r="J891">
        <f>'Inputs and Outputs Part A'!$B$5*'Data Sheet B'!H891-'Inputs and Outputs Part A'!$B$6*'Data Sheet B'!I891</f>
        <v>4000</v>
      </c>
      <c r="L891" s="6">
        <v>889</v>
      </c>
      <c r="M891" t="s">
        <v>1105</v>
      </c>
      <c r="N891" s="7">
        <v>44493</v>
      </c>
      <c r="O891" s="2" t="s">
        <v>1</v>
      </c>
      <c r="P891" s="2">
        <v>3</v>
      </c>
      <c r="Q891" s="2">
        <v>100</v>
      </c>
      <c r="R891" s="2">
        <v>102</v>
      </c>
      <c r="S891" s="2">
        <f t="shared" si="66"/>
        <v>100</v>
      </c>
      <c r="T891" s="2">
        <f>IF(S891-P891&gt;'Inputs and Outputs Part A'!$B$4,S891-P891-'Inputs and Outputs Part A'!$B$4,0)</f>
        <v>0</v>
      </c>
      <c r="V891" s="6">
        <v>889</v>
      </c>
      <c r="W891" t="s">
        <v>1105</v>
      </c>
      <c r="X891" s="7">
        <v>44493</v>
      </c>
      <c r="Y891" s="2" t="s">
        <v>1</v>
      </c>
      <c r="Z891" s="2">
        <v>3</v>
      </c>
      <c r="AA891" s="2">
        <v>100</v>
      </c>
      <c r="AB891" s="2">
        <v>102</v>
      </c>
      <c r="AC891" s="2">
        <f t="shared" si="67"/>
        <v>100</v>
      </c>
      <c r="AD891" s="2">
        <f>IF(AC891-Z891&gt;'Inputs and Outputs Part A'!$B$4,AC891-Z891-'Inputs and Outputs Part A'!$B$4,0)</f>
        <v>0</v>
      </c>
      <c r="AE891" s="2"/>
      <c r="AF891" t="s">
        <v>1105</v>
      </c>
      <c r="AG891" s="7">
        <v>44493</v>
      </c>
      <c r="AH891" s="2" t="s">
        <v>1</v>
      </c>
      <c r="AI891" s="2">
        <v>3</v>
      </c>
      <c r="AJ891" s="2">
        <v>100</v>
      </c>
      <c r="AK891" s="2">
        <v>102</v>
      </c>
      <c r="AL891" s="2">
        <f t="shared" si="68"/>
        <v>100</v>
      </c>
      <c r="AM891" s="2">
        <f>IF(AL891-AI891&gt;'Inputs and Outputs Part A'!$B$4,AL891-AI891-'Inputs and Outputs Part A'!$B$4,0)</f>
        <v>0</v>
      </c>
      <c r="AN891" s="8"/>
      <c r="AO891" t="s">
        <v>1105</v>
      </c>
      <c r="AP891" s="7">
        <v>44493</v>
      </c>
      <c r="AQ891" s="2" t="s">
        <v>1</v>
      </c>
      <c r="AR891" s="2">
        <v>3</v>
      </c>
      <c r="AS891" s="2">
        <v>100</v>
      </c>
      <c r="AT891" s="2">
        <v>102</v>
      </c>
      <c r="AU891" s="2">
        <f t="shared" si="69"/>
        <v>100</v>
      </c>
      <c r="AV891" s="2">
        <f>IF(AU891-AR891&gt;'Inputs and Outputs Part A'!$B$4,AU891-AR891-'Inputs and Outputs Part A'!$B$4,0)</f>
        <v>0</v>
      </c>
      <c r="AW891" s="2"/>
    </row>
    <row r="892" spans="1:49" x14ac:dyDescent="0.3">
      <c r="A892" s="6">
        <v>890</v>
      </c>
      <c r="B892" t="s">
        <v>1105</v>
      </c>
      <c r="C892" s="7">
        <v>44493</v>
      </c>
      <c r="D892" s="2" t="s">
        <v>3</v>
      </c>
      <c r="E892" s="2">
        <v>2</v>
      </c>
      <c r="F892" s="2">
        <v>110</v>
      </c>
      <c r="G892" s="2">
        <v>101</v>
      </c>
      <c r="H892">
        <f t="shared" si="65"/>
        <v>101</v>
      </c>
      <c r="I892">
        <f>IF(H892-E892&gt;'Inputs and Outputs Part A'!$B$4,H892-E892-'Inputs and Outputs Part A'!$B$4,0)</f>
        <v>0</v>
      </c>
      <c r="J892">
        <f>'Inputs and Outputs Part A'!$B$5*'Data Sheet B'!H892-'Inputs and Outputs Part A'!$B$6*'Data Sheet B'!I892</f>
        <v>4040</v>
      </c>
      <c r="L892" s="6">
        <v>890</v>
      </c>
      <c r="M892" t="s">
        <v>1105</v>
      </c>
      <c r="N892" s="7">
        <v>44493</v>
      </c>
      <c r="O892" s="2" t="s">
        <v>3</v>
      </c>
      <c r="P892" s="2">
        <v>2</v>
      </c>
      <c r="Q892" s="2">
        <v>110</v>
      </c>
      <c r="R892" s="2">
        <v>102</v>
      </c>
      <c r="S892" s="2">
        <f t="shared" si="66"/>
        <v>102</v>
      </c>
      <c r="T892" s="2">
        <f>IF(S892-P892&gt;'Inputs and Outputs Part A'!$B$4,S892-P892-'Inputs and Outputs Part A'!$B$4,0)</f>
        <v>0</v>
      </c>
      <c r="V892" s="6">
        <v>890</v>
      </c>
      <c r="W892" t="s">
        <v>1105</v>
      </c>
      <c r="X892" s="7">
        <v>44493</v>
      </c>
      <c r="Y892" s="2" t="s">
        <v>3</v>
      </c>
      <c r="Z892" s="2">
        <v>2</v>
      </c>
      <c r="AA892" s="2">
        <v>110</v>
      </c>
      <c r="AB892" s="2">
        <v>102</v>
      </c>
      <c r="AC892" s="2">
        <f t="shared" si="67"/>
        <v>102</v>
      </c>
      <c r="AD892" s="2">
        <f>IF(AC892-Z892&gt;'Inputs and Outputs Part A'!$B$4,AC892-Z892-'Inputs and Outputs Part A'!$B$4,0)</f>
        <v>0</v>
      </c>
      <c r="AE892" s="2"/>
      <c r="AF892" t="s">
        <v>1105</v>
      </c>
      <c r="AG892" s="7">
        <v>44493</v>
      </c>
      <c r="AH892" s="2" t="s">
        <v>3</v>
      </c>
      <c r="AI892" s="2">
        <v>2</v>
      </c>
      <c r="AJ892" s="2">
        <v>110</v>
      </c>
      <c r="AK892" s="2">
        <v>102</v>
      </c>
      <c r="AL892" s="2">
        <f t="shared" si="68"/>
        <v>102</v>
      </c>
      <c r="AM892" s="2">
        <f>IF(AL892-AI892&gt;'Inputs and Outputs Part A'!$B$4,AL892-AI892-'Inputs and Outputs Part A'!$B$4,0)</f>
        <v>0</v>
      </c>
      <c r="AN892" s="8"/>
      <c r="AO892" t="s">
        <v>1105</v>
      </c>
      <c r="AP892" s="7">
        <v>44493</v>
      </c>
      <c r="AQ892" s="2" t="s">
        <v>3</v>
      </c>
      <c r="AR892" s="2">
        <v>2</v>
      </c>
      <c r="AS892" s="2">
        <v>110</v>
      </c>
      <c r="AT892" s="2">
        <v>102</v>
      </c>
      <c r="AU892" s="2">
        <f t="shared" si="69"/>
        <v>102</v>
      </c>
      <c r="AV892" s="2">
        <f>IF(AU892-AR892&gt;'Inputs and Outputs Part A'!$B$4,AU892-AR892-'Inputs and Outputs Part A'!$B$4,0)</f>
        <v>0</v>
      </c>
      <c r="AW892" s="2"/>
    </row>
    <row r="893" spans="1:49" x14ac:dyDescent="0.3">
      <c r="A893" s="6">
        <v>891</v>
      </c>
      <c r="B893" t="s">
        <v>1105</v>
      </c>
      <c r="C893" s="7">
        <v>44493</v>
      </c>
      <c r="D893" s="2" t="s">
        <v>2</v>
      </c>
      <c r="E893" s="2">
        <v>3</v>
      </c>
      <c r="F893" s="2">
        <v>107</v>
      </c>
      <c r="G893" s="2">
        <v>101</v>
      </c>
      <c r="H893">
        <f t="shared" si="65"/>
        <v>101</v>
      </c>
      <c r="I893">
        <f>IF(H893-E893&gt;'Inputs and Outputs Part A'!$B$4,H893-E893-'Inputs and Outputs Part A'!$B$4,0)</f>
        <v>0</v>
      </c>
      <c r="J893">
        <f>'Inputs and Outputs Part A'!$B$5*'Data Sheet B'!H893-'Inputs and Outputs Part A'!$B$6*'Data Sheet B'!I893</f>
        <v>4040</v>
      </c>
      <c r="L893" s="6">
        <v>891</v>
      </c>
      <c r="M893" t="s">
        <v>1105</v>
      </c>
      <c r="N893" s="7">
        <v>44493</v>
      </c>
      <c r="O893" s="2" t="s">
        <v>2</v>
      </c>
      <c r="P893" s="2">
        <v>3</v>
      </c>
      <c r="Q893" s="2">
        <v>107</v>
      </c>
      <c r="R893" s="2">
        <v>102</v>
      </c>
      <c r="S893" s="2">
        <f t="shared" si="66"/>
        <v>102</v>
      </c>
      <c r="T893" s="2">
        <f>IF(S893-P893&gt;'Inputs and Outputs Part A'!$B$4,S893-P893-'Inputs and Outputs Part A'!$B$4,0)</f>
        <v>0</v>
      </c>
      <c r="V893" s="6">
        <v>891</v>
      </c>
      <c r="W893" t="s">
        <v>1105</v>
      </c>
      <c r="X893" s="7">
        <v>44493</v>
      </c>
      <c r="Y893" s="2" t="s">
        <v>2</v>
      </c>
      <c r="Z893" s="2">
        <v>3</v>
      </c>
      <c r="AA893" s="2">
        <v>107</v>
      </c>
      <c r="AB893" s="2">
        <v>102</v>
      </c>
      <c r="AC893" s="2">
        <f t="shared" si="67"/>
        <v>102</v>
      </c>
      <c r="AD893" s="2">
        <f>IF(AC893-Z893&gt;'Inputs and Outputs Part A'!$B$4,AC893-Z893-'Inputs and Outputs Part A'!$B$4,0)</f>
        <v>0</v>
      </c>
      <c r="AE893" s="2"/>
      <c r="AF893" t="s">
        <v>1105</v>
      </c>
      <c r="AG893" s="7">
        <v>44493</v>
      </c>
      <c r="AH893" s="2" t="s">
        <v>2</v>
      </c>
      <c r="AI893" s="2">
        <v>3</v>
      </c>
      <c r="AJ893" s="2">
        <v>107</v>
      </c>
      <c r="AK893" s="2">
        <v>102</v>
      </c>
      <c r="AL893" s="2">
        <f t="shared" si="68"/>
        <v>102</v>
      </c>
      <c r="AM893" s="2">
        <f>IF(AL893-AI893&gt;'Inputs and Outputs Part A'!$B$4,AL893-AI893-'Inputs and Outputs Part A'!$B$4,0)</f>
        <v>0</v>
      </c>
      <c r="AN893" s="8"/>
      <c r="AO893" t="s">
        <v>1105</v>
      </c>
      <c r="AP893" s="7">
        <v>44493</v>
      </c>
      <c r="AQ893" s="2" t="s">
        <v>2</v>
      </c>
      <c r="AR893" s="2">
        <v>3</v>
      </c>
      <c r="AS893" s="2">
        <v>107</v>
      </c>
      <c r="AT893" s="2">
        <v>102</v>
      </c>
      <c r="AU893" s="2">
        <f t="shared" si="69"/>
        <v>102</v>
      </c>
      <c r="AV893" s="2">
        <f>IF(AU893-AR893&gt;'Inputs and Outputs Part A'!$B$4,AU893-AR893-'Inputs and Outputs Part A'!$B$4,0)</f>
        <v>0</v>
      </c>
      <c r="AW893" s="2"/>
    </row>
    <row r="894" spans="1:49" x14ac:dyDescent="0.3">
      <c r="A894" s="6">
        <v>892</v>
      </c>
      <c r="B894" t="s">
        <v>1104</v>
      </c>
      <c r="C894" s="7">
        <v>44494</v>
      </c>
      <c r="D894" s="2" t="s">
        <v>1</v>
      </c>
      <c r="E894" s="2">
        <v>2</v>
      </c>
      <c r="F894" s="2">
        <v>99</v>
      </c>
      <c r="G894" s="2">
        <v>101</v>
      </c>
      <c r="H894">
        <f t="shared" si="65"/>
        <v>99</v>
      </c>
      <c r="I894">
        <f>IF(H894-E894&gt;'Inputs and Outputs Part A'!$B$4,H894-E894-'Inputs and Outputs Part A'!$B$4,0)</f>
        <v>0</v>
      </c>
      <c r="J894">
        <f>'Inputs and Outputs Part A'!$B$5*'Data Sheet B'!H894-'Inputs and Outputs Part A'!$B$6*'Data Sheet B'!I894</f>
        <v>3960</v>
      </c>
      <c r="L894" s="6">
        <v>892</v>
      </c>
      <c r="M894" t="s">
        <v>1104</v>
      </c>
      <c r="N894" s="7">
        <v>44494</v>
      </c>
      <c r="O894" s="2" t="s">
        <v>1</v>
      </c>
      <c r="P894" s="2">
        <v>2</v>
      </c>
      <c r="Q894" s="2">
        <v>99</v>
      </c>
      <c r="R894" s="2">
        <v>102</v>
      </c>
      <c r="S894" s="2">
        <f t="shared" si="66"/>
        <v>99</v>
      </c>
      <c r="T894" s="2">
        <f>IF(S894-P894&gt;'Inputs and Outputs Part A'!$B$4,S894-P894-'Inputs and Outputs Part A'!$B$4,0)</f>
        <v>0</v>
      </c>
      <c r="V894" s="6">
        <v>892</v>
      </c>
      <c r="W894" t="s">
        <v>1104</v>
      </c>
      <c r="X894" s="7">
        <v>44494</v>
      </c>
      <c r="Y894" s="2" t="s">
        <v>1</v>
      </c>
      <c r="Z894" s="2">
        <v>2</v>
      </c>
      <c r="AA894" s="2">
        <v>99</v>
      </c>
      <c r="AB894" s="2">
        <v>102</v>
      </c>
      <c r="AC894" s="2">
        <f t="shared" si="67"/>
        <v>99</v>
      </c>
      <c r="AD894" s="2">
        <f>IF(AC894-Z894&gt;'Inputs and Outputs Part A'!$B$4,AC894-Z894-'Inputs and Outputs Part A'!$B$4,0)</f>
        <v>0</v>
      </c>
      <c r="AE894" s="2"/>
      <c r="AF894" t="s">
        <v>1104</v>
      </c>
      <c r="AG894" s="7">
        <v>44494</v>
      </c>
      <c r="AH894" s="2" t="s">
        <v>1</v>
      </c>
      <c r="AI894" s="2">
        <v>2</v>
      </c>
      <c r="AJ894" s="2">
        <v>99</v>
      </c>
      <c r="AK894" s="2">
        <v>102</v>
      </c>
      <c r="AL894" s="2">
        <f t="shared" si="68"/>
        <v>99</v>
      </c>
      <c r="AM894" s="2">
        <f>IF(AL894-AI894&gt;'Inputs and Outputs Part A'!$B$4,AL894-AI894-'Inputs and Outputs Part A'!$B$4,0)</f>
        <v>0</v>
      </c>
      <c r="AN894" s="8"/>
      <c r="AO894" t="s">
        <v>1104</v>
      </c>
      <c r="AP894" s="7">
        <v>44494</v>
      </c>
      <c r="AQ894" s="2" t="s">
        <v>1</v>
      </c>
      <c r="AR894" s="2">
        <v>2</v>
      </c>
      <c r="AS894" s="2">
        <v>99</v>
      </c>
      <c r="AT894" s="2">
        <v>102</v>
      </c>
      <c r="AU894" s="2">
        <f t="shared" si="69"/>
        <v>99</v>
      </c>
      <c r="AV894" s="2">
        <f>IF(AU894-AR894&gt;'Inputs and Outputs Part A'!$B$4,AU894-AR894-'Inputs and Outputs Part A'!$B$4,0)</f>
        <v>0</v>
      </c>
      <c r="AW894" s="2"/>
    </row>
    <row r="895" spans="1:49" x14ac:dyDescent="0.3">
      <c r="A895" s="6">
        <v>893</v>
      </c>
      <c r="B895" t="s">
        <v>1104</v>
      </c>
      <c r="C895" s="7">
        <v>44494</v>
      </c>
      <c r="D895" s="2" t="s">
        <v>3</v>
      </c>
      <c r="E895" s="2">
        <v>4</v>
      </c>
      <c r="F895" s="2">
        <v>99</v>
      </c>
      <c r="G895" s="2">
        <v>101</v>
      </c>
      <c r="H895">
        <f t="shared" si="65"/>
        <v>99</v>
      </c>
      <c r="I895">
        <f>IF(H895-E895&gt;'Inputs and Outputs Part A'!$B$4,H895-E895-'Inputs and Outputs Part A'!$B$4,0)</f>
        <v>0</v>
      </c>
      <c r="J895">
        <f>'Inputs and Outputs Part A'!$B$5*'Data Sheet B'!H895-'Inputs and Outputs Part A'!$B$6*'Data Sheet B'!I895</f>
        <v>3960</v>
      </c>
      <c r="L895" s="6">
        <v>893</v>
      </c>
      <c r="M895" t="s">
        <v>1104</v>
      </c>
      <c r="N895" s="7">
        <v>44494</v>
      </c>
      <c r="O895" s="2" t="s">
        <v>3</v>
      </c>
      <c r="P895" s="2">
        <v>4</v>
      </c>
      <c r="Q895" s="2">
        <v>99</v>
      </c>
      <c r="R895" s="2">
        <v>102</v>
      </c>
      <c r="S895" s="2">
        <f t="shared" si="66"/>
        <v>99</v>
      </c>
      <c r="T895" s="2">
        <f>IF(S895-P895&gt;'Inputs and Outputs Part A'!$B$4,S895-P895-'Inputs and Outputs Part A'!$B$4,0)</f>
        <v>0</v>
      </c>
      <c r="V895" s="6">
        <v>893</v>
      </c>
      <c r="W895" t="s">
        <v>1104</v>
      </c>
      <c r="X895" s="7">
        <v>44494</v>
      </c>
      <c r="Y895" s="2" t="s">
        <v>3</v>
      </c>
      <c r="Z895" s="2">
        <v>4</v>
      </c>
      <c r="AA895" s="2">
        <v>99</v>
      </c>
      <c r="AB895" s="2">
        <v>102</v>
      </c>
      <c r="AC895" s="2">
        <f t="shared" si="67"/>
        <v>99</v>
      </c>
      <c r="AD895" s="2">
        <f>IF(AC895-Z895&gt;'Inputs and Outputs Part A'!$B$4,AC895-Z895-'Inputs and Outputs Part A'!$B$4,0)</f>
        <v>0</v>
      </c>
      <c r="AE895" s="2"/>
      <c r="AF895" t="s">
        <v>1104</v>
      </c>
      <c r="AG895" s="7">
        <v>44494</v>
      </c>
      <c r="AH895" s="2" t="s">
        <v>3</v>
      </c>
      <c r="AI895" s="2">
        <v>4</v>
      </c>
      <c r="AJ895" s="2">
        <v>99</v>
      </c>
      <c r="AK895" s="2">
        <v>102</v>
      </c>
      <c r="AL895" s="2">
        <f t="shared" si="68"/>
        <v>99</v>
      </c>
      <c r="AM895" s="2">
        <f>IF(AL895-AI895&gt;'Inputs and Outputs Part A'!$B$4,AL895-AI895-'Inputs and Outputs Part A'!$B$4,0)</f>
        <v>0</v>
      </c>
      <c r="AN895" s="8"/>
      <c r="AO895" t="s">
        <v>1104</v>
      </c>
      <c r="AP895" s="7">
        <v>44494</v>
      </c>
      <c r="AQ895" s="2" t="s">
        <v>3</v>
      </c>
      <c r="AR895" s="2">
        <v>4</v>
      </c>
      <c r="AS895" s="2">
        <v>99</v>
      </c>
      <c r="AT895" s="2">
        <v>102</v>
      </c>
      <c r="AU895" s="2">
        <f t="shared" si="69"/>
        <v>99</v>
      </c>
      <c r="AV895" s="2">
        <f>IF(AU895-AR895&gt;'Inputs and Outputs Part A'!$B$4,AU895-AR895-'Inputs and Outputs Part A'!$B$4,0)</f>
        <v>0</v>
      </c>
      <c r="AW895" s="2"/>
    </row>
    <row r="896" spans="1:49" x14ac:dyDescent="0.3">
      <c r="A896" s="6">
        <v>894</v>
      </c>
      <c r="B896" t="s">
        <v>1104</v>
      </c>
      <c r="C896" s="7">
        <v>44494</v>
      </c>
      <c r="D896" s="2" t="s">
        <v>2</v>
      </c>
      <c r="E896" s="2">
        <v>0</v>
      </c>
      <c r="F896" s="2">
        <v>106</v>
      </c>
      <c r="G896" s="2">
        <v>101</v>
      </c>
      <c r="H896">
        <f t="shared" si="65"/>
        <v>101</v>
      </c>
      <c r="I896">
        <f>IF(H896-E896&gt;'Inputs and Outputs Part A'!$B$4,H896-E896-'Inputs and Outputs Part A'!$B$4,0)</f>
        <v>1</v>
      </c>
      <c r="J896">
        <f>'Inputs and Outputs Part A'!$B$5*'Data Sheet B'!H896-'Inputs and Outputs Part A'!$B$6*'Data Sheet B'!I896</f>
        <v>3940</v>
      </c>
      <c r="L896" s="6">
        <v>894</v>
      </c>
      <c r="M896" t="s">
        <v>1104</v>
      </c>
      <c r="N896" s="7">
        <v>44494</v>
      </c>
      <c r="O896" s="2" t="s">
        <v>2</v>
      </c>
      <c r="P896" s="2">
        <v>0</v>
      </c>
      <c r="Q896" s="2">
        <v>106</v>
      </c>
      <c r="R896" s="2">
        <v>102</v>
      </c>
      <c r="S896" s="2">
        <f t="shared" si="66"/>
        <v>102</v>
      </c>
      <c r="T896" s="2">
        <f>IF(S896-P896&gt;'Inputs and Outputs Part A'!$B$4,S896-P896-'Inputs and Outputs Part A'!$B$4,0)</f>
        <v>2</v>
      </c>
      <c r="V896" s="6">
        <v>894</v>
      </c>
      <c r="W896" t="s">
        <v>1104</v>
      </c>
      <c r="X896" s="7">
        <v>44494</v>
      </c>
      <c r="Y896" s="2" t="s">
        <v>2</v>
      </c>
      <c r="Z896" s="2">
        <v>0</v>
      </c>
      <c r="AA896" s="2">
        <v>106</v>
      </c>
      <c r="AB896" s="2">
        <v>102</v>
      </c>
      <c r="AC896" s="2">
        <f t="shared" si="67"/>
        <v>102</v>
      </c>
      <c r="AD896" s="2">
        <f>IF(AC896-Z896&gt;'Inputs and Outputs Part A'!$B$4,AC896-Z896-'Inputs and Outputs Part A'!$B$4,0)</f>
        <v>2</v>
      </c>
      <c r="AE896" s="2"/>
      <c r="AF896" t="s">
        <v>1104</v>
      </c>
      <c r="AG896" s="7">
        <v>44494</v>
      </c>
      <c r="AH896" s="2" t="s">
        <v>2</v>
      </c>
      <c r="AI896" s="2">
        <v>0</v>
      </c>
      <c r="AJ896" s="2">
        <v>106</v>
      </c>
      <c r="AK896" s="2">
        <v>102</v>
      </c>
      <c r="AL896" s="2">
        <f t="shared" si="68"/>
        <v>102</v>
      </c>
      <c r="AM896" s="2">
        <f>IF(AL896-AI896&gt;'Inputs and Outputs Part A'!$B$4,AL896-AI896-'Inputs and Outputs Part A'!$B$4,0)</f>
        <v>2</v>
      </c>
      <c r="AN896" s="8"/>
      <c r="AO896" t="s">
        <v>1104</v>
      </c>
      <c r="AP896" s="7">
        <v>44494</v>
      </c>
      <c r="AQ896" s="2" t="s">
        <v>2</v>
      </c>
      <c r="AR896" s="2">
        <v>0</v>
      </c>
      <c r="AS896" s="2">
        <v>106</v>
      </c>
      <c r="AT896" s="2">
        <v>102</v>
      </c>
      <c r="AU896" s="2">
        <f t="shared" si="69"/>
        <v>102</v>
      </c>
      <c r="AV896" s="2">
        <f>IF(AU896-AR896&gt;'Inputs and Outputs Part A'!$B$4,AU896-AR896-'Inputs and Outputs Part A'!$B$4,0)</f>
        <v>2</v>
      </c>
      <c r="AW896" s="2"/>
    </row>
    <row r="897" spans="1:49" x14ac:dyDescent="0.3">
      <c r="A897" s="6">
        <v>895</v>
      </c>
      <c r="B897" t="s">
        <v>1103</v>
      </c>
      <c r="C897" s="7">
        <v>44495</v>
      </c>
      <c r="D897" s="2" t="s">
        <v>1</v>
      </c>
      <c r="E897" s="2">
        <v>4</v>
      </c>
      <c r="F897" s="2">
        <v>103</v>
      </c>
      <c r="G897" s="2">
        <v>101</v>
      </c>
      <c r="H897">
        <f t="shared" si="65"/>
        <v>101</v>
      </c>
      <c r="I897">
        <f>IF(H897-E897&gt;'Inputs and Outputs Part A'!$B$4,H897-E897-'Inputs and Outputs Part A'!$B$4,0)</f>
        <v>0</v>
      </c>
      <c r="J897">
        <f>'Inputs and Outputs Part A'!$B$5*'Data Sheet B'!H897-'Inputs and Outputs Part A'!$B$6*'Data Sheet B'!I897</f>
        <v>4040</v>
      </c>
      <c r="L897" s="6">
        <v>895</v>
      </c>
      <c r="M897" t="s">
        <v>1103</v>
      </c>
      <c r="N897" s="7">
        <v>44495</v>
      </c>
      <c r="O897" s="2" t="s">
        <v>1</v>
      </c>
      <c r="P897" s="2">
        <v>4</v>
      </c>
      <c r="Q897" s="2">
        <v>103</v>
      </c>
      <c r="R897" s="2">
        <v>102</v>
      </c>
      <c r="S897" s="2">
        <f t="shared" si="66"/>
        <v>102</v>
      </c>
      <c r="T897" s="2">
        <f>IF(S897-P897&gt;'Inputs and Outputs Part A'!$B$4,S897-P897-'Inputs and Outputs Part A'!$B$4,0)</f>
        <v>0</v>
      </c>
      <c r="V897" s="6">
        <v>895</v>
      </c>
      <c r="W897" t="s">
        <v>1103</v>
      </c>
      <c r="X897" s="7">
        <v>44495</v>
      </c>
      <c r="Y897" s="2" t="s">
        <v>1</v>
      </c>
      <c r="Z897" s="2">
        <v>4</v>
      </c>
      <c r="AA897" s="2">
        <v>103</v>
      </c>
      <c r="AB897" s="2">
        <v>102</v>
      </c>
      <c r="AC897" s="2">
        <f t="shared" si="67"/>
        <v>102</v>
      </c>
      <c r="AD897" s="2">
        <f>IF(AC897-Z897&gt;'Inputs and Outputs Part A'!$B$4,AC897-Z897-'Inputs and Outputs Part A'!$B$4,0)</f>
        <v>0</v>
      </c>
      <c r="AE897" s="2"/>
      <c r="AF897" t="s">
        <v>1103</v>
      </c>
      <c r="AG897" s="7">
        <v>44495</v>
      </c>
      <c r="AH897" s="2" t="s">
        <v>1</v>
      </c>
      <c r="AI897" s="2">
        <v>4</v>
      </c>
      <c r="AJ897" s="2">
        <v>103</v>
      </c>
      <c r="AK897" s="2">
        <v>102</v>
      </c>
      <c r="AL897" s="2">
        <f t="shared" si="68"/>
        <v>102</v>
      </c>
      <c r="AM897" s="2">
        <f>IF(AL897-AI897&gt;'Inputs and Outputs Part A'!$B$4,AL897-AI897-'Inputs and Outputs Part A'!$B$4,0)</f>
        <v>0</v>
      </c>
      <c r="AN897" s="8"/>
      <c r="AO897" t="s">
        <v>1103</v>
      </c>
      <c r="AP897" s="7">
        <v>44495</v>
      </c>
      <c r="AQ897" s="2" t="s">
        <v>1</v>
      </c>
      <c r="AR897" s="2">
        <v>4</v>
      </c>
      <c r="AS897" s="2">
        <v>103</v>
      </c>
      <c r="AT897" s="2">
        <v>102</v>
      </c>
      <c r="AU897" s="2">
        <f t="shared" si="69"/>
        <v>102</v>
      </c>
      <c r="AV897" s="2">
        <f>IF(AU897-AR897&gt;'Inputs and Outputs Part A'!$B$4,AU897-AR897-'Inputs and Outputs Part A'!$B$4,0)</f>
        <v>0</v>
      </c>
      <c r="AW897" s="2"/>
    </row>
    <row r="898" spans="1:49" x14ac:dyDescent="0.3">
      <c r="A898" s="6">
        <v>896</v>
      </c>
      <c r="B898" t="s">
        <v>1103</v>
      </c>
      <c r="C898" s="7">
        <v>44495</v>
      </c>
      <c r="D898" s="2" t="s">
        <v>3</v>
      </c>
      <c r="E898" s="2">
        <v>3</v>
      </c>
      <c r="F898" s="2">
        <v>111</v>
      </c>
      <c r="G898" s="2">
        <v>101</v>
      </c>
      <c r="H898">
        <f t="shared" si="65"/>
        <v>101</v>
      </c>
      <c r="I898">
        <f>IF(H898-E898&gt;'Inputs and Outputs Part A'!$B$4,H898-E898-'Inputs and Outputs Part A'!$B$4,0)</f>
        <v>0</v>
      </c>
      <c r="J898">
        <f>'Inputs and Outputs Part A'!$B$5*'Data Sheet B'!H898-'Inputs and Outputs Part A'!$B$6*'Data Sheet B'!I898</f>
        <v>4040</v>
      </c>
      <c r="L898" s="6">
        <v>896</v>
      </c>
      <c r="M898" t="s">
        <v>1103</v>
      </c>
      <c r="N898" s="7">
        <v>44495</v>
      </c>
      <c r="O898" s="2" t="s">
        <v>3</v>
      </c>
      <c r="P898" s="2">
        <v>3</v>
      </c>
      <c r="Q898" s="2">
        <v>111</v>
      </c>
      <c r="R898" s="2">
        <v>102</v>
      </c>
      <c r="S898" s="2">
        <f t="shared" si="66"/>
        <v>102</v>
      </c>
      <c r="T898" s="2">
        <f>IF(S898-P898&gt;'Inputs and Outputs Part A'!$B$4,S898-P898-'Inputs and Outputs Part A'!$B$4,0)</f>
        <v>0</v>
      </c>
      <c r="V898" s="6">
        <v>896</v>
      </c>
      <c r="W898" t="s">
        <v>1103</v>
      </c>
      <c r="X898" s="7">
        <v>44495</v>
      </c>
      <c r="Y898" s="2" t="s">
        <v>3</v>
      </c>
      <c r="Z898" s="2">
        <v>3</v>
      </c>
      <c r="AA898" s="2">
        <v>111</v>
      </c>
      <c r="AB898" s="2">
        <v>102</v>
      </c>
      <c r="AC898" s="2">
        <f t="shared" si="67"/>
        <v>102</v>
      </c>
      <c r="AD898" s="2">
        <f>IF(AC898-Z898&gt;'Inputs and Outputs Part A'!$B$4,AC898-Z898-'Inputs and Outputs Part A'!$B$4,0)</f>
        <v>0</v>
      </c>
      <c r="AE898" s="2"/>
      <c r="AF898" t="s">
        <v>1103</v>
      </c>
      <c r="AG898" s="7">
        <v>44495</v>
      </c>
      <c r="AH898" s="2" t="s">
        <v>3</v>
      </c>
      <c r="AI898" s="2">
        <v>3</v>
      </c>
      <c r="AJ898" s="2">
        <v>111</v>
      </c>
      <c r="AK898" s="2">
        <v>102</v>
      </c>
      <c r="AL898" s="2">
        <f t="shared" si="68"/>
        <v>102</v>
      </c>
      <c r="AM898" s="2">
        <f>IF(AL898-AI898&gt;'Inputs and Outputs Part A'!$B$4,AL898-AI898-'Inputs and Outputs Part A'!$B$4,0)</f>
        <v>0</v>
      </c>
      <c r="AN898" s="8"/>
      <c r="AO898" t="s">
        <v>1103</v>
      </c>
      <c r="AP898" s="7">
        <v>44495</v>
      </c>
      <c r="AQ898" s="2" t="s">
        <v>3</v>
      </c>
      <c r="AR898" s="2">
        <v>3</v>
      </c>
      <c r="AS898" s="2">
        <v>111</v>
      </c>
      <c r="AT898" s="2">
        <v>102</v>
      </c>
      <c r="AU898" s="2">
        <f t="shared" si="69"/>
        <v>102</v>
      </c>
      <c r="AV898" s="2">
        <f>IF(AU898-AR898&gt;'Inputs and Outputs Part A'!$B$4,AU898-AR898-'Inputs and Outputs Part A'!$B$4,0)</f>
        <v>0</v>
      </c>
      <c r="AW898" s="2"/>
    </row>
    <row r="899" spans="1:49" x14ac:dyDescent="0.3">
      <c r="A899" s="6">
        <v>897</v>
      </c>
      <c r="B899" t="s">
        <v>1103</v>
      </c>
      <c r="C899" s="7">
        <v>44495</v>
      </c>
      <c r="D899" s="2" t="s">
        <v>2</v>
      </c>
      <c r="E899" s="2">
        <v>0</v>
      </c>
      <c r="F899" s="2">
        <v>104</v>
      </c>
      <c r="G899" s="2">
        <v>101</v>
      </c>
      <c r="H899">
        <f t="shared" si="65"/>
        <v>101</v>
      </c>
      <c r="I899">
        <f>IF(H899-E899&gt;'Inputs and Outputs Part A'!$B$4,H899-E899-'Inputs and Outputs Part A'!$B$4,0)</f>
        <v>1</v>
      </c>
      <c r="J899">
        <f>'Inputs and Outputs Part A'!$B$5*'Data Sheet B'!H899-'Inputs and Outputs Part A'!$B$6*'Data Sheet B'!I899</f>
        <v>3940</v>
      </c>
      <c r="L899" s="6">
        <v>897</v>
      </c>
      <c r="M899" t="s">
        <v>1103</v>
      </c>
      <c r="N899" s="7">
        <v>44495</v>
      </c>
      <c r="O899" s="2" t="s">
        <v>2</v>
      </c>
      <c r="P899" s="2">
        <v>0</v>
      </c>
      <c r="Q899" s="2">
        <v>104</v>
      </c>
      <c r="R899" s="2">
        <v>102</v>
      </c>
      <c r="S899" s="2">
        <f t="shared" si="66"/>
        <v>102</v>
      </c>
      <c r="T899" s="2">
        <f>IF(S899-P899&gt;'Inputs and Outputs Part A'!$B$4,S899-P899-'Inputs and Outputs Part A'!$B$4,0)</f>
        <v>2</v>
      </c>
      <c r="V899" s="6">
        <v>897</v>
      </c>
      <c r="W899" t="s">
        <v>1103</v>
      </c>
      <c r="X899" s="7">
        <v>44495</v>
      </c>
      <c r="Y899" s="2" t="s">
        <v>2</v>
      </c>
      <c r="Z899" s="2">
        <v>0</v>
      </c>
      <c r="AA899" s="2">
        <v>104</v>
      </c>
      <c r="AB899" s="2">
        <v>102</v>
      </c>
      <c r="AC899" s="2">
        <f t="shared" si="67"/>
        <v>102</v>
      </c>
      <c r="AD899" s="2">
        <f>IF(AC899-Z899&gt;'Inputs and Outputs Part A'!$B$4,AC899-Z899-'Inputs and Outputs Part A'!$B$4,0)</f>
        <v>2</v>
      </c>
      <c r="AE899" s="2"/>
      <c r="AF899" t="s">
        <v>1103</v>
      </c>
      <c r="AG899" s="7">
        <v>44495</v>
      </c>
      <c r="AH899" s="2" t="s">
        <v>2</v>
      </c>
      <c r="AI899" s="2">
        <v>0</v>
      </c>
      <c r="AJ899" s="2">
        <v>104</v>
      </c>
      <c r="AK899" s="2">
        <v>102</v>
      </c>
      <c r="AL899" s="2">
        <f t="shared" si="68"/>
        <v>102</v>
      </c>
      <c r="AM899" s="2">
        <f>IF(AL899-AI899&gt;'Inputs and Outputs Part A'!$B$4,AL899-AI899-'Inputs and Outputs Part A'!$B$4,0)</f>
        <v>2</v>
      </c>
      <c r="AN899" s="8"/>
      <c r="AO899" t="s">
        <v>1103</v>
      </c>
      <c r="AP899" s="7">
        <v>44495</v>
      </c>
      <c r="AQ899" s="2" t="s">
        <v>2</v>
      </c>
      <c r="AR899" s="2">
        <v>0</v>
      </c>
      <c r="AS899" s="2">
        <v>104</v>
      </c>
      <c r="AT899" s="2">
        <v>102</v>
      </c>
      <c r="AU899" s="2">
        <f t="shared" si="69"/>
        <v>102</v>
      </c>
      <c r="AV899" s="2">
        <f>IF(AU899-AR899&gt;'Inputs and Outputs Part A'!$B$4,AU899-AR899-'Inputs and Outputs Part A'!$B$4,0)</f>
        <v>2</v>
      </c>
      <c r="AW899" s="2"/>
    </row>
    <row r="900" spans="1:49" x14ac:dyDescent="0.3">
      <c r="A900" s="6">
        <v>898</v>
      </c>
      <c r="B900" t="s">
        <v>1102</v>
      </c>
      <c r="C900" s="7">
        <v>44496</v>
      </c>
      <c r="D900" s="2" t="s">
        <v>1</v>
      </c>
      <c r="E900" s="2">
        <v>3</v>
      </c>
      <c r="F900" s="2">
        <v>95</v>
      </c>
      <c r="G900" s="2">
        <v>101</v>
      </c>
      <c r="H900">
        <f t="shared" ref="H900:H963" si="70">MIN(F900:G900)</f>
        <v>95</v>
      </c>
      <c r="I900">
        <f>IF(H900-E900&gt;'Inputs and Outputs Part A'!$B$4,H900-E900-'Inputs and Outputs Part A'!$B$4,0)</f>
        <v>0</v>
      </c>
      <c r="J900">
        <f>'Inputs and Outputs Part A'!$B$5*'Data Sheet B'!H900-'Inputs and Outputs Part A'!$B$6*'Data Sheet B'!I900</f>
        <v>3800</v>
      </c>
      <c r="L900" s="6">
        <v>898</v>
      </c>
      <c r="M900" t="s">
        <v>1102</v>
      </c>
      <c r="N900" s="7">
        <v>44496</v>
      </c>
      <c r="O900" s="2" t="s">
        <v>1</v>
      </c>
      <c r="P900" s="2">
        <v>3</v>
      </c>
      <c r="Q900" s="2">
        <v>95</v>
      </c>
      <c r="R900" s="2">
        <v>102</v>
      </c>
      <c r="S900" s="2">
        <f t="shared" ref="S900:S963" si="71">MIN(R900,Q900)</f>
        <v>95</v>
      </c>
      <c r="T900" s="2">
        <f>IF(S900-P900&gt;'Inputs and Outputs Part A'!$B$4,S900-P900-'Inputs and Outputs Part A'!$B$4,0)</f>
        <v>0</v>
      </c>
      <c r="V900" s="6">
        <v>898</v>
      </c>
      <c r="W900" t="s">
        <v>1102</v>
      </c>
      <c r="X900" s="7">
        <v>44496</v>
      </c>
      <c r="Y900" s="2" t="s">
        <v>1</v>
      </c>
      <c r="Z900" s="2">
        <v>3</v>
      </c>
      <c r="AA900" s="2">
        <v>95</v>
      </c>
      <c r="AB900" s="2">
        <v>102</v>
      </c>
      <c r="AC900" s="2">
        <f t="shared" ref="AC900:AC963" si="72">MIN(AB900,AA900)</f>
        <v>95</v>
      </c>
      <c r="AD900" s="2">
        <f>IF(AC900-Z900&gt;'Inputs and Outputs Part A'!$B$4,AC900-Z900-'Inputs and Outputs Part A'!$B$4,0)</f>
        <v>0</v>
      </c>
      <c r="AE900" s="2"/>
      <c r="AF900" t="s">
        <v>1102</v>
      </c>
      <c r="AG900" s="7">
        <v>44496</v>
      </c>
      <c r="AH900" s="2" t="s">
        <v>1</v>
      </c>
      <c r="AI900" s="2">
        <v>3</v>
      </c>
      <c r="AJ900" s="2">
        <v>95</v>
      </c>
      <c r="AK900" s="2">
        <v>102</v>
      </c>
      <c r="AL900" s="2">
        <f t="shared" si="68"/>
        <v>95</v>
      </c>
      <c r="AM900" s="2">
        <f>IF(AL900-AI900&gt;'Inputs and Outputs Part A'!$B$4,AL900-AI900-'Inputs and Outputs Part A'!$B$4,0)</f>
        <v>0</v>
      </c>
      <c r="AN900" s="8"/>
      <c r="AO900" t="s">
        <v>1102</v>
      </c>
      <c r="AP900" s="7">
        <v>44496</v>
      </c>
      <c r="AQ900" s="2" t="s">
        <v>1</v>
      </c>
      <c r="AR900" s="2">
        <v>3</v>
      </c>
      <c r="AS900" s="2">
        <v>95</v>
      </c>
      <c r="AT900" s="2">
        <v>102</v>
      </c>
      <c r="AU900" s="2">
        <f t="shared" si="69"/>
        <v>95</v>
      </c>
      <c r="AV900" s="2">
        <f>IF(AU900-AR900&gt;'Inputs and Outputs Part A'!$B$4,AU900-AR900-'Inputs and Outputs Part A'!$B$4,0)</f>
        <v>0</v>
      </c>
      <c r="AW900" s="2"/>
    </row>
    <row r="901" spans="1:49" x14ac:dyDescent="0.3">
      <c r="A901" s="6">
        <v>899</v>
      </c>
      <c r="B901" t="s">
        <v>1102</v>
      </c>
      <c r="C901" s="7">
        <v>44496</v>
      </c>
      <c r="D901" s="2" t="s">
        <v>3</v>
      </c>
      <c r="E901" s="2">
        <v>4</v>
      </c>
      <c r="F901" s="2">
        <v>104</v>
      </c>
      <c r="G901" s="2">
        <v>101</v>
      </c>
      <c r="H901">
        <f t="shared" si="70"/>
        <v>101</v>
      </c>
      <c r="I901">
        <f>IF(H901-E901&gt;'Inputs and Outputs Part A'!$B$4,H901-E901-'Inputs and Outputs Part A'!$B$4,0)</f>
        <v>0</v>
      </c>
      <c r="J901">
        <f>'Inputs and Outputs Part A'!$B$5*'Data Sheet B'!H901-'Inputs and Outputs Part A'!$B$6*'Data Sheet B'!I901</f>
        <v>4040</v>
      </c>
      <c r="L901" s="6">
        <v>899</v>
      </c>
      <c r="M901" t="s">
        <v>1102</v>
      </c>
      <c r="N901" s="7">
        <v>44496</v>
      </c>
      <c r="O901" s="2" t="s">
        <v>3</v>
      </c>
      <c r="P901" s="2">
        <v>4</v>
      </c>
      <c r="Q901" s="2">
        <v>104</v>
      </c>
      <c r="R901" s="2">
        <v>102</v>
      </c>
      <c r="S901" s="2">
        <f t="shared" si="71"/>
        <v>102</v>
      </c>
      <c r="T901" s="2">
        <f>IF(S901-P901&gt;'Inputs and Outputs Part A'!$B$4,S901-P901-'Inputs and Outputs Part A'!$B$4,0)</f>
        <v>0</v>
      </c>
      <c r="V901" s="6">
        <v>899</v>
      </c>
      <c r="W901" t="s">
        <v>1102</v>
      </c>
      <c r="X901" s="7">
        <v>44496</v>
      </c>
      <c r="Y901" s="2" t="s">
        <v>3</v>
      </c>
      <c r="Z901" s="2">
        <v>4</v>
      </c>
      <c r="AA901" s="2">
        <v>104</v>
      </c>
      <c r="AB901" s="2">
        <v>102</v>
      </c>
      <c r="AC901" s="2">
        <f t="shared" si="72"/>
        <v>102</v>
      </c>
      <c r="AD901" s="2">
        <f>IF(AC901-Z901&gt;'Inputs and Outputs Part A'!$B$4,AC901-Z901-'Inputs and Outputs Part A'!$B$4,0)</f>
        <v>0</v>
      </c>
      <c r="AE901" s="2"/>
      <c r="AF901" t="s">
        <v>1102</v>
      </c>
      <c r="AG901" s="7">
        <v>44496</v>
      </c>
      <c r="AH901" s="2" t="s">
        <v>3</v>
      </c>
      <c r="AI901" s="2">
        <v>4</v>
      </c>
      <c r="AJ901" s="2">
        <v>104</v>
      </c>
      <c r="AK901" s="2">
        <v>102</v>
      </c>
      <c r="AL901" s="2">
        <f t="shared" ref="AL901:AL964" si="73">MIN(AK901,AJ901)</f>
        <v>102</v>
      </c>
      <c r="AM901" s="2">
        <f>IF(AL901-AI901&gt;'Inputs and Outputs Part A'!$B$4,AL901-AI901-'Inputs and Outputs Part A'!$B$4,0)</f>
        <v>0</v>
      </c>
      <c r="AN901" s="8"/>
      <c r="AO901" t="s">
        <v>1102</v>
      </c>
      <c r="AP901" s="7">
        <v>44496</v>
      </c>
      <c r="AQ901" s="2" t="s">
        <v>3</v>
      </c>
      <c r="AR901" s="2">
        <v>4</v>
      </c>
      <c r="AS901" s="2">
        <v>104</v>
      </c>
      <c r="AT901" s="2">
        <v>102</v>
      </c>
      <c r="AU901" s="2">
        <f t="shared" ref="AU901:AU964" si="74">MIN(AT901,AS901)</f>
        <v>102</v>
      </c>
      <c r="AV901" s="2">
        <f>IF(AU901-AR901&gt;'Inputs and Outputs Part A'!$B$4,AU901-AR901-'Inputs and Outputs Part A'!$B$4,0)</f>
        <v>0</v>
      </c>
      <c r="AW901" s="2"/>
    </row>
    <row r="902" spans="1:49" x14ac:dyDescent="0.3">
      <c r="A902" s="6">
        <v>900</v>
      </c>
      <c r="B902" t="s">
        <v>1102</v>
      </c>
      <c r="C902" s="7">
        <v>44496</v>
      </c>
      <c r="D902" s="2" t="s">
        <v>2</v>
      </c>
      <c r="E902" s="2">
        <v>0</v>
      </c>
      <c r="F902" s="2">
        <v>104</v>
      </c>
      <c r="G902" s="2">
        <v>101</v>
      </c>
      <c r="H902">
        <f t="shared" si="70"/>
        <v>101</v>
      </c>
      <c r="I902">
        <f>IF(H902-E902&gt;'Inputs and Outputs Part A'!$B$4,H902-E902-'Inputs and Outputs Part A'!$B$4,0)</f>
        <v>1</v>
      </c>
      <c r="J902">
        <f>'Inputs and Outputs Part A'!$B$5*'Data Sheet B'!H902-'Inputs and Outputs Part A'!$B$6*'Data Sheet B'!I902</f>
        <v>3940</v>
      </c>
      <c r="L902" s="6">
        <v>900</v>
      </c>
      <c r="M902" t="s">
        <v>1102</v>
      </c>
      <c r="N902" s="7">
        <v>44496</v>
      </c>
      <c r="O902" s="2" t="s">
        <v>2</v>
      </c>
      <c r="P902" s="2">
        <v>0</v>
      </c>
      <c r="Q902" s="2">
        <v>104</v>
      </c>
      <c r="R902" s="2">
        <v>102</v>
      </c>
      <c r="S902" s="2">
        <f t="shared" si="71"/>
        <v>102</v>
      </c>
      <c r="T902" s="2">
        <f>IF(S902-P902&gt;'Inputs and Outputs Part A'!$B$4,S902-P902-'Inputs and Outputs Part A'!$B$4,0)</f>
        <v>2</v>
      </c>
      <c r="V902" s="6">
        <v>900</v>
      </c>
      <c r="W902" t="s">
        <v>1102</v>
      </c>
      <c r="X902" s="7">
        <v>44496</v>
      </c>
      <c r="Y902" s="2" t="s">
        <v>2</v>
      </c>
      <c r="Z902" s="2">
        <v>0</v>
      </c>
      <c r="AA902" s="2">
        <v>104</v>
      </c>
      <c r="AB902" s="2">
        <v>102</v>
      </c>
      <c r="AC902" s="2">
        <f t="shared" si="72"/>
        <v>102</v>
      </c>
      <c r="AD902" s="2">
        <f>IF(AC902-Z902&gt;'Inputs and Outputs Part A'!$B$4,AC902-Z902-'Inputs and Outputs Part A'!$B$4,0)</f>
        <v>2</v>
      </c>
      <c r="AE902" s="2"/>
      <c r="AF902" t="s">
        <v>1102</v>
      </c>
      <c r="AG902" s="7">
        <v>44496</v>
      </c>
      <c r="AH902" s="2" t="s">
        <v>2</v>
      </c>
      <c r="AI902" s="2">
        <v>0</v>
      </c>
      <c r="AJ902" s="2">
        <v>104</v>
      </c>
      <c r="AK902" s="2">
        <v>102</v>
      </c>
      <c r="AL902" s="2">
        <f t="shared" si="73"/>
        <v>102</v>
      </c>
      <c r="AM902" s="2">
        <f>IF(AL902-AI902&gt;'Inputs and Outputs Part A'!$B$4,AL902-AI902-'Inputs and Outputs Part A'!$B$4,0)</f>
        <v>2</v>
      </c>
      <c r="AN902" s="8"/>
      <c r="AO902" t="s">
        <v>1102</v>
      </c>
      <c r="AP902" s="7">
        <v>44496</v>
      </c>
      <c r="AQ902" s="2" t="s">
        <v>2</v>
      </c>
      <c r="AR902" s="2">
        <v>0</v>
      </c>
      <c r="AS902" s="2">
        <v>104</v>
      </c>
      <c r="AT902" s="2">
        <v>102</v>
      </c>
      <c r="AU902" s="2">
        <f t="shared" si="74"/>
        <v>102</v>
      </c>
      <c r="AV902" s="2">
        <f>IF(AU902-AR902&gt;'Inputs and Outputs Part A'!$B$4,AU902-AR902-'Inputs and Outputs Part A'!$B$4,0)</f>
        <v>2</v>
      </c>
      <c r="AW902" s="2"/>
    </row>
    <row r="903" spans="1:49" x14ac:dyDescent="0.3">
      <c r="A903" s="6">
        <v>901</v>
      </c>
      <c r="B903" t="s">
        <v>1100</v>
      </c>
      <c r="C903" s="7">
        <v>44497</v>
      </c>
      <c r="D903" s="2" t="s">
        <v>1</v>
      </c>
      <c r="E903" s="2">
        <v>4</v>
      </c>
      <c r="F903" s="2">
        <v>105</v>
      </c>
      <c r="G903" s="2">
        <v>101</v>
      </c>
      <c r="H903">
        <f t="shared" si="70"/>
        <v>101</v>
      </c>
      <c r="I903">
        <f>IF(H903-E903&gt;'Inputs and Outputs Part A'!$B$4,H903-E903-'Inputs and Outputs Part A'!$B$4,0)</f>
        <v>0</v>
      </c>
      <c r="J903">
        <f>'Inputs and Outputs Part A'!$B$5*'Data Sheet B'!H903-'Inputs and Outputs Part A'!$B$6*'Data Sheet B'!I903</f>
        <v>4040</v>
      </c>
      <c r="L903" s="6">
        <v>901</v>
      </c>
      <c r="M903" t="s">
        <v>1100</v>
      </c>
      <c r="N903" s="7">
        <v>44497</v>
      </c>
      <c r="O903" s="2" t="s">
        <v>1</v>
      </c>
      <c r="P903" s="2">
        <v>4</v>
      </c>
      <c r="Q903" s="2">
        <v>105</v>
      </c>
      <c r="R903" s="2">
        <v>102</v>
      </c>
      <c r="S903" s="2">
        <f t="shared" si="71"/>
        <v>102</v>
      </c>
      <c r="T903" s="2">
        <f>IF(S903-P903&gt;'Inputs and Outputs Part A'!$B$4,S903-P903-'Inputs and Outputs Part A'!$B$4,0)</f>
        <v>0</v>
      </c>
      <c r="V903" s="6">
        <v>901</v>
      </c>
      <c r="W903" t="s">
        <v>1100</v>
      </c>
      <c r="X903" s="7">
        <v>44497</v>
      </c>
      <c r="Y903" s="2" t="s">
        <v>1</v>
      </c>
      <c r="Z903" s="2">
        <v>4</v>
      </c>
      <c r="AA903" s="2">
        <v>105</v>
      </c>
      <c r="AB903" s="2">
        <v>102</v>
      </c>
      <c r="AC903" s="2">
        <f t="shared" si="72"/>
        <v>102</v>
      </c>
      <c r="AD903" s="2">
        <f>IF(AC903-Z903&gt;'Inputs and Outputs Part A'!$B$4,AC903-Z903-'Inputs and Outputs Part A'!$B$4,0)</f>
        <v>0</v>
      </c>
      <c r="AE903" s="2"/>
      <c r="AF903" t="s">
        <v>1100</v>
      </c>
      <c r="AG903" s="7">
        <v>44497</v>
      </c>
      <c r="AH903" s="2" t="s">
        <v>1</v>
      </c>
      <c r="AI903" s="2">
        <v>4</v>
      </c>
      <c r="AJ903" s="2">
        <v>105</v>
      </c>
      <c r="AK903" s="2">
        <v>102</v>
      </c>
      <c r="AL903" s="2">
        <f t="shared" si="73"/>
        <v>102</v>
      </c>
      <c r="AM903" s="2">
        <f>IF(AL903-AI903&gt;'Inputs and Outputs Part A'!$B$4,AL903-AI903-'Inputs and Outputs Part A'!$B$4,0)</f>
        <v>0</v>
      </c>
      <c r="AN903" s="8"/>
      <c r="AO903" t="s">
        <v>1100</v>
      </c>
      <c r="AP903" s="7">
        <v>44497</v>
      </c>
      <c r="AQ903" s="2" t="s">
        <v>1</v>
      </c>
      <c r="AR903" s="2">
        <v>4</v>
      </c>
      <c r="AS903" s="2">
        <v>105</v>
      </c>
      <c r="AT903" s="2">
        <v>102</v>
      </c>
      <c r="AU903" s="2">
        <f t="shared" si="74"/>
        <v>102</v>
      </c>
      <c r="AV903" s="2">
        <f>IF(AU903-AR903&gt;'Inputs and Outputs Part A'!$B$4,AU903-AR903-'Inputs and Outputs Part A'!$B$4,0)</f>
        <v>0</v>
      </c>
      <c r="AW903" s="2"/>
    </row>
    <row r="904" spans="1:49" x14ac:dyDescent="0.3">
      <c r="A904" s="6">
        <v>902</v>
      </c>
      <c r="B904" t="s">
        <v>1100</v>
      </c>
      <c r="C904" s="7">
        <v>44497</v>
      </c>
      <c r="D904" s="2" t="s">
        <v>3</v>
      </c>
      <c r="E904" s="2">
        <v>2</v>
      </c>
      <c r="F904" s="2">
        <v>100</v>
      </c>
      <c r="G904" s="2">
        <v>101</v>
      </c>
      <c r="H904">
        <f t="shared" si="70"/>
        <v>100</v>
      </c>
      <c r="I904">
        <f>IF(H904-E904&gt;'Inputs and Outputs Part A'!$B$4,H904-E904-'Inputs and Outputs Part A'!$B$4,0)</f>
        <v>0</v>
      </c>
      <c r="J904">
        <f>'Inputs and Outputs Part A'!$B$5*'Data Sheet B'!H904-'Inputs and Outputs Part A'!$B$6*'Data Sheet B'!I904</f>
        <v>4000</v>
      </c>
      <c r="L904" s="6">
        <v>902</v>
      </c>
      <c r="M904" t="s">
        <v>1100</v>
      </c>
      <c r="N904" s="7">
        <v>44497</v>
      </c>
      <c r="O904" s="2" t="s">
        <v>3</v>
      </c>
      <c r="P904" s="2">
        <v>2</v>
      </c>
      <c r="Q904" s="2">
        <v>100</v>
      </c>
      <c r="R904" s="2">
        <v>102</v>
      </c>
      <c r="S904" s="2">
        <f t="shared" si="71"/>
        <v>100</v>
      </c>
      <c r="T904" s="2">
        <f>IF(S904-P904&gt;'Inputs and Outputs Part A'!$B$4,S904-P904-'Inputs and Outputs Part A'!$B$4,0)</f>
        <v>0</v>
      </c>
      <c r="V904" s="6">
        <v>902</v>
      </c>
      <c r="W904" t="s">
        <v>1100</v>
      </c>
      <c r="X904" s="7">
        <v>44497</v>
      </c>
      <c r="Y904" s="2" t="s">
        <v>3</v>
      </c>
      <c r="Z904" s="2">
        <v>2</v>
      </c>
      <c r="AA904" s="2">
        <v>100</v>
      </c>
      <c r="AB904" s="2">
        <v>102</v>
      </c>
      <c r="AC904" s="2">
        <f t="shared" si="72"/>
        <v>100</v>
      </c>
      <c r="AD904" s="2">
        <f>IF(AC904-Z904&gt;'Inputs and Outputs Part A'!$B$4,AC904-Z904-'Inputs and Outputs Part A'!$B$4,0)</f>
        <v>0</v>
      </c>
      <c r="AE904" s="2"/>
      <c r="AF904" t="s">
        <v>1100</v>
      </c>
      <c r="AG904" s="7">
        <v>44497</v>
      </c>
      <c r="AH904" s="2" t="s">
        <v>3</v>
      </c>
      <c r="AI904" s="2">
        <v>2</v>
      </c>
      <c r="AJ904" s="2">
        <v>100</v>
      </c>
      <c r="AK904" s="2">
        <v>102</v>
      </c>
      <c r="AL904" s="2">
        <f t="shared" si="73"/>
        <v>100</v>
      </c>
      <c r="AM904" s="2">
        <f>IF(AL904-AI904&gt;'Inputs and Outputs Part A'!$B$4,AL904-AI904-'Inputs and Outputs Part A'!$B$4,0)</f>
        <v>0</v>
      </c>
      <c r="AN904" s="8"/>
      <c r="AO904" t="s">
        <v>1100</v>
      </c>
      <c r="AP904" s="7">
        <v>44497</v>
      </c>
      <c r="AQ904" s="2" t="s">
        <v>3</v>
      </c>
      <c r="AR904" s="2">
        <v>2</v>
      </c>
      <c r="AS904" s="2">
        <v>100</v>
      </c>
      <c r="AT904" s="2">
        <v>102</v>
      </c>
      <c r="AU904" s="2">
        <f t="shared" si="74"/>
        <v>100</v>
      </c>
      <c r="AV904" s="2">
        <f>IF(AU904-AR904&gt;'Inputs and Outputs Part A'!$B$4,AU904-AR904-'Inputs and Outputs Part A'!$B$4,0)</f>
        <v>0</v>
      </c>
      <c r="AW904" s="2"/>
    </row>
    <row r="905" spans="1:49" x14ac:dyDescent="0.3">
      <c r="A905" s="6">
        <v>903</v>
      </c>
      <c r="B905" t="s">
        <v>1100</v>
      </c>
      <c r="C905" s="7">
        <v>44497</v>
      </c>
      <c r="D905" s="2" t="s">
        <v>2</v>
      </c>
      <c r="E905" s="2">
        <v>0</v>
      </c>
      <c r="F905" s="2">
        <v>103</v>
      </c>
      <c r="G905" s="2">
        <v>101</v>
      </c>
      <c r="H905">
        <f t="shared" si="70"/>
        <v>101</v>
      </c>
      <c r="I905">
        <f>IF(H905-E905&gt;'Inputs and Outputs Part A'!$B$4,H905-E905-'Inputs and Outputs Part A'!$B$4,0)</f>
        <v>1</v>
      </c>
      <c r="J905">
        <f>'Inputs and Outputs Part A'!$B$5*'Data Sheet B'!H905-'Inputs and Outputs Part A'!$B$6*'Data Sheet B'!I905</f>
        <v>3940</v>
      </c>
      <c r="L905" s="6">
        <v>903</v>
      </c>
      <c r="M905" t="s">
        <v>1100</v>
      </c>
      <c r="N905" s="7">
        <v>44497</v>
      </c>
      <c r="O905" s="2" t="s">
        <v>2</v>
      </c>
      <c r="P905" s="2">
        <v>0</v>
      </c>
      <c r="Q905" s="2">
        <v>103</v>
      </c>
      <c r="R905" s="2">
        <v>102</v>
      </c>
      <c r="S905" s="2">
        <f t="shared" si="71"/>
        <v>102</v>
      </c>
      <c r="T905" s="2">
        <f>IF(S905-P905&gt;'Inputs and Outputs Part A'!$B$4,S905-P905-'Inputs and Outputs Part A'!$B$4,0)</f>
        <v>2</v>
      </c>
      <c r="V905" s="6">
        <v>903</v>
      </c>
      <c r="W905" t="s">
        <v>1100</v>
      </c>
      <c r="X905" s="7">
        <v>44497</v>
      </c>
      <c r="Y905" s="2" t="s">
        <v>2</v>
      </c>
      <c r="Z905" s="2">
        <v>0</v>
      </c>
      <c r="AA905" s="2">
        <v>103</v>
      </c>
      <c r="AB905" s="2">
        <v>102</v>
      </c>
      <c r="AC905" s="2">
        <f t="shared" si="72"/>
        <v>102</v>
      </c>
      <c r="AD905" s="2">
        <f>IF(AC905-Z905&gt;'Inputs and Outputs Part A'!$B$4,AC905-Z905-'Inputs and Outputs Part A'!$B$4,0)</f>
        <v>2</v>
      </c>
      <c r="AE905" s="2"/>
      <c r="AF905" t="s">
        <v>1100</v>
      </c>
      <c r="AG905" s="7">
        <v>44497</v>
      </c>
      <c r="AH905" s="2" t="s">
        <v>2</v>
      </c>
      <c r="AI905" s="2">
        <v>0</v>
      </c>
      <c r="AJ905" s="2">
        <v>103</v>
      </c>
      <c r="AK905" s="2">
        <v>102</v>
      </c>
      <c r="AL905" s="2">
        <f t="shared" si="73"/>
        <v>102</v>
      </c>
      <c r="AM905" s="2">
        <f>IF(AL905-AI905&gt;'Inputs and Outputs Part A'!$B$4,AL905-AI905-'Inputs and Outputs Part A'!$B$4,0)</f>
        <v>2</v>
      </c>
      <c r="AN905" s="8"/>
      <c r="AO905" t="s">
        <v>1100</v>
      </c>
      <c r="AP905" s="7">
        <v>44497</v>
      </c>
      <c r="AQ905" s="2" t="s">
        <v>2</v>
      </c>
      <c r="AR905" s="2">
        <v>0</v>
      </c>
      <c r="AS905" s="2">
        <v>103</v>
      </c>
      <c r="AT905" s="2">
        <v>102</v>
      </c>
      <c r="AU905" s="2">
        <f t="shared" si="74"/>
        <v>102</v>
      </c>
      <c r="AV905" s="2">
        <f>IF(AU905-AR905&gt;'Inputs and Outputs Part A'!$B$4,AU905-AR905-'Inputs and Outputs Part A'!$B$4,0)</f>
        <v>2</v>
      </c>
      <c r="AW905" s="2"/>
    </row>
    <row r="906" spans="1:49" x14ac:dyDescent="0.3">
      <c r="A906" s="6">
        <v>904</v>
      </c>
      <c r="B906" t="s">
        <v>1101</v>
      </c>
      <c r="C906" s="7">
        <v>44498</v>
      </c>
      <c r="D906" s="2" t="s">
        <v>1</v>
      </c>
      <c r="E906" s="2">
        <v>3</v>
      </c>
      <c r="F906" s="2">
        <v>105</v>
      </c>
      <c r="G906" s="2">
        <v>101</v>
      </c>
      <c r="H906">
        <f t="shared" si="70"/>
        <v>101</v>
      </c>
      <c r="I906">
        <f>IF(H906-E906&gt;'Inputs and Outputs Part A'!$B$4,H906-E906-'Inputs and Outputs Part A'!$B$4,0)</f>
        <v>0</v>
      </c>
      <c r="J906">
        <f>'Inputs and Outputs Part A'!$B$5*'Data Sheet B'!H906-'Inputs and Outputs Part A'!$B$6*'Data Sheet B'!I906</f>
        <v>4040</v>
      </c>
      <c r="L906" s="6">
        <v>904</v>
      </c>
      <c r="M906" t="s">
        <v>1101</v>
      </c>
      <c r="N906" s="7">
        <v>44498</v>
      </c>
      <c r="O906" s="2" t="s">
        <v>1</v>
      </c>
      <c r="P906" s="2">
        <v>3</v>
      </c>
      <c r="Q906" s="2">
        <v>105</v>
      </c>
      <c r="R906" s="2">
        <v>102</v>
      </c>
      <c r="S906" s="2">
        <f t="shared" si="71"/>
        <v>102</v>
      </c>
      <c r="T906" s="2">
        <f>IF(S906-P906&gt;'Inputs and Outputs Part A'!$B$4,S906-P906-'Inputs and Outputs Part A'!$B$4,0)</f>
        <v>0</v>
      </c>
      <c r="V906" s="6">
        <v>904</v>
      </c>
      <c r="W906" t="s">
        <v>1101</v>
      </c>
      <c r="X906" s="7">
        <v>44498</v>
      </c>
      <c r="Y906" s="2" t="s">
        <v>1</v>
      </c>
      <c r="Z906" s="2">
        <v>3</v>
      </c>
      <c r="AA906" s="2">
        <v>105</v>
      </c>
      <c r="AB906" s="2">
        <v>102</v>
      </c>
      <c r="AC906" s="2">
        <f t="shared" si="72"/>
        <v>102</v>
      </c>
      <c r="AD906" s="2">
        <f>IF(AC906-Z906&gt;'Inputs and Outputs Part A'!$B$4,AC906-Z906-'Inputs and Outputs Part A'!$B$4,0)</f>
        <v>0</v>
      </c>
      <c r="AE906" s="2"/>
      <c r="AF906" t="s">
        <v>1101</v>
      </c>
      <c r="AG906" s="7">
        <v>44498</v>
      </c>
      <c r="AH906" s="2" t="s">
        <v>1</v>
      </c>
      <c r="AI906" s="2">
        <v>3</v>
      </c>
      <c r="AJ906" s="2">
        <v>105</v>
      </c>
      <c r="AK906" s="2">
        <v>102</v>
      </c>
      <c r="AL906" s="2">
        <f t="shared" si="73"/>
        <v>102</v>
      </c>
      <c r="AM906" s="2">
        <f>IF(AL906-AI906&gt;'Inputs and Outputs Part A'!$B$4,AL906-AI906-'Inputs and Outputs Part A'!$B$4,0)</f>
        <v>0</v>
      </c>
      <c r="AN906" s="8"/>
      <c r="AO906" t="s">
        <v>1101</v>
      </c>
      <c r="AP906" s="7">
        <v>44498</v>
      </c>
      <c r="AQ906" s="2" t="s">
        <v>1</v>
      </c>
      <c r="AR906" s="2">
        <v>3</v>
      </c>
      <c r="AS906" s="2">
        <v>105</v>
      </c>
      <c r="AT906" s="2">
        <v>102</v>
      </c>
      <c r="AU906" s="2">
        <f t="shared" si="74"/>
        <v>102</v>
      </c>
      <c r="AV906" s="2">
        <f>IF(AU906-AR906&gt;'Inputs and Outputs Part A'!$B$4,AU906-AR906-'Inputs and Outputs Part A'!$B$4,0)</f>
        <v>0</v>
      </c>
      <c r="AW906" s="2"/>
    </row>
    <row r="907" spans="1:49" x14ac:dyDescent="0.3">
      <c r="A907" s="6">
        <v>905</v>
      </c>
      <c r="B907" t="s">
        <v>1101</v>
      </c>
      <c r="C907" s="7">
        <v>44498</v>
      </c>
      <c r="D907" s="2" t="s">
        <v>3</v>
      </c>
      <c r="E907" s="2">
        <v>1</v>
      </c>
      <c r="F907" s="2">
        <v>111</v>
      </c>
      <c r="G907" s="2">
        <v>101</v>
      </c>
      <c r="H907">
        <f t="shared" si="70"/>
        <v>101</v>
      </c>
      <c r="I907">
        <f>IF(H907-E907&gt;'Inputs and Outputs Part A'!$B$4,H907-E907-'Inputs and Outputs Part A'!$B$4,0)</f>
        <v>0</v>
      </c>
      <c r="J907">
        <f>'Inputs and Outputs Part A'!$B$5*'Data Sheet B'!H907-'Inputs and Outputs Part A'!$B$6*'Data Sheet B'!I907</f>
        <v>4040</v>
      </c>
      <c r="L907" s="6">
        <v>905</v>
      </c>
      <c r="M907" t="s">
        <v>1101</v>
      </c>
      <c r="N907" s="7">
        <v>44498</v>
      </c>
      <c r="O907" s="2" t="s">
        <v>3</v>
      </c>
      <c r="P907" s="2">
        <v>1</v>
      </c>
      <c r="Q907" s="2">
        <v>111</v>
      </c>
      <c r="R907" s="2">
        <v>102</v>
      </c>
      <c r="S907" s="2">
        <f t="shared" si="71"/>
        <v>102</v>
      </c>
      <c r="T907" s="2">
        <f>IF(S907-P907&gt;'Inputs and Outputs Part A'!$B$4,S907-P907-'Inputs and Outputs Part A'!$B$4,0)</f>
        <v>1</v>
      </c>
      <c r="V907" s="6">
        <v>905</v>
      </c>
      <c r="W907" t="s">
        <v>1101</v>
      </c>
      <c r="X907" s="7">
        <v>44498</v>
      </c>
      <c r="Y907" s="2" t="s">
        <v>3</v>
      </c>
      <c r="Z907" s="2">
        <v>1</v>
      </c>
      <c r="AA907" s="2">
        <v>111</v>
      </c>
      <c r="AB907" s="2">
        <v>102</v>
      </c>
      <c r="AC907" s="2">
        <f t="shared" si="72"/>
        <v>102</v>
      </c>
      <c r="AD907" s="2">
        <f>IF(AC907-Z907&gt;'Inputs and Outputs Part A'!$B$4,AC907-Z907-'Inputs and Outputs Part A'!$B$4,0)</f>
        <v>1</v>
      </c>
      <c r="AE907" s="2"/>
      <c r="AF907" t="s">
        <v>1101</v>
      </c>
      <c r="AG907" s="7">
        <v>44498</v>
      </c>
      <c r="AH907" s="2" t="s">
        <v>3</v>
      </c>
      <c r="AI907" s="2">
        <v>1</v>
      </c>
      <c r="AJ907" s="2">
        <v>111</v>
      </c>
      <c r="AK907" s="2">
        <v>102</v>
      </c>
      <c r="AL907" s="2">
        <f t="shared" si="73"/>
        <v>102</v>
      </c>
      <c r="AM907" s="2">
        <f>IF(AL907-AI907&gt;'Inputs and Outputs Part A'!$B$4,AL907-AI907-'Inputs and Outputs Part A'!$B$4,0)</f>
        <v>1</v>
      </c>
      <c r="AN907" s="8"/>
      <c r="AO907" t="s">
        <v>1101</v>
      </c>
      <c r="AP907" s="7">
        <v>44498</v>
      </c>
      <c r="AQ907" s="2" t="s">
        <v>3</v>
      </c>
      <c r="AR907" s="2">
        <v>1</v>
      </c>
      <c r="AS907" s="2">
        <v>111</v>
      </c>
      <c r="AT907" s="2">
        <v>102</v>
      </c>
      <c r="AU907" s="2">
        <f t="shared" si="74"/>
        <v>102</v>
      </c>
      <c r="AV907" s="2">
        <f>IF(AU907-AR907&gt;'Inputs and Outputs Part A'!$B$4,AU907-AR907-'Inputs and Outputs Part A'!$B$4,0)</f>
        <v>1</v>
      </c>
      <c r="AW907" s="2"/>
    </row>
    <row r="908" spans="1:49" x14ac:dyDescent="0.3">
      <c r="A908" s="6">
        <v>906</v>
      </c>
      <c r="B908" t="s">
        <v>1101</v>
      </c>
      <c r="C908" s="7">
        <v>44498</v>
      </c>
      <c r="D908" s="2" t="s">
        <v>2</v>
      </c>
      <c r="E908" s="2">
        <v>1</v>
      </c>
      <c r="F908" s="2">
        <v>109</v>
      </c>
      <c r="G908" s="2">
        <v>101</v>
      </c>
      <c r="H908">
        <f t="shared" si="70"/>
        <v>101</v>
      </c>
      <c r="I908">
        <f>IF(H908-E908&gt;'Inputs and Outputs Part A'!$B$4,H908-E908-'Inputs and Outputs Part A'!$B$4,0)</f>
        <v>0</v>
      </c>
      <c r="J908">
        <f>'Inputs and Outputs Part A'!$B$5*'Data Sheet B'!H908-'Inputs and Outputs Part A'!$B$6*'Data Sheet B'!I908</f>
        <v>4040</v>
      </c>
      <c r="L908" s="6">
        <v>906</v>
      </c>
      <c r="M908" t="s">
        <v>1101</v>
      </c>
      <c r="N908" s="7">
        <v>44498</v>
      </c>
      <c r="O908" s="2" t="s">
        <v>2</v>
      </c>
      <c r="P908" s="2">
        <v>1</v>
      </c>
      <c r="Q908" s="2">
        <v>109</v>
      </c>
      <c r="R908" s="2">
        <v>102</v>
      </c>
      <c r="S908" s="2">
        <f t="shared" si="71"/>
        <v>102</v>
      </c>
      <c r="T908" s="2">
        <f>IF(S908-P908&gt;'Inputs and Outputs Part A'!$B$4,S908-P908-'Inputs and Outputs Part A'!$B$4,0)</f>
        <v>1</v>
      </c>
      <c r="V908" s="6">
        <v>906</v>
      </c>
      <c r="W908" t="s">
        <v>1101</v>
      </c>
      <c r="X908" s="7">
        <v>44498</v>
      </c>
      <c r="Y908" s="2" t="s">
        <v>2</v>
      </c>
      <c r="Z908" s="2">
        <v>1</v>
      </c>
      <c r="AA908" s="2">
        <v>109</v>
      </c>
      <c r="AB908" s="2">
        <v>102</v>
      </c>
      <c r="AC908" s="2">
        <f t="shared" si="72"/>
        <v>102</v>
      </c>
      <c r="AD908" s="2">
        <f>IF(AC908-Z908&gt;'Inputs and Outputs Part A'!$B$4,AC908-Z908-'Inputs and Outputs Part A'!$B$4,0)</f>
        <v>1</v>
      </c>
      <c r="AE908" s="2"/>
      <c r="AF908" t="s">
        <v>1101</v>
      </c>
      <c r="AG908" s="7">
        <v>44498</v>
      </c>
      <c r="AH908" s="2" t="s">
        <v>2</v>
      </c>
      <c r="AI908" s="2">
        <v>1</v>
      </c>
      <c r="AJ908" s="2">
        <v>109</v>
      </c>
      <c r="AK908" s="2">
        <v>102</v>
      </c>
      <c r="AL908" s="2">
        <f t="shared" si="73"/>
        <v>102</v>
      </c>
      <c r="AM908" s="2">
        <f>IF(AL908-AI908&gt;'Inputs and Outputs Part A'!$B$4,AL908-AI908-'Inputs and Outputs Part A'!$B$4,0)</f>
        <v>1</v>
      </c>
      <c r="AN908" s="8"/>
      <c r="AO908" t="s">
        <v>1101</v>
      </c>
      <c r="AP908" s="7">
        <v>44498</v>
      </c>
      <c r="AQ908" s="2" t="s">
        <v>2</v>
      </c>
      <c r="AR908" s="2">
        <v>1</v>
      </c>
      <c r="AS908" s="2">
        <v>109</v>
      </c>
      <c r="AT908" s="2">
        <v>102</v>
      </c>
      <c r="AU908" s="2">
        <f t="shared" si="74"/>
        <v>102</v>
      </c>
      <c r="AV908" s="2">
        <f>IF(AU908-AR908&gt;'Inputs and Outputs Part A'!$B$4,AU908-AR908-'Inputs and Outputs Part A'!$B$4,0)</f>
        <v>1</v>
      </c>
      <c r="AW908" s="2"/>
    </row>
    <row r="909" spans="1:49" x14ac:dyDescent="0.3">
      <c r="A909" s="6">
        <v>907</v>
      </c>
      <c r="B909" t="s">
        <v>1106</v>
      </c>
      <c r="C909" s="7">
        <v>44499</v>
      </c>
      <c r="D909" s="2" t="s">
        <v>1</v>
      </c>
      <c r="E909" s="2">
        <v>3</v>
      </c>
      <c r="F909" s="2">
        <v>101</v>
      </c>
      <c r="G909" s="2">
        <v>101</v>
      </c>
      <c r="H909">
        <f t="shared" si="70"/>
        <v>101</v>
      </c>
      <c r="I909">
        <f>IF(H909-E909&gt;'Inputs and Outputs Part A'!$B$4,H909-E909-'Inputs and Outputs Part A'!$B$4,0)</f>
        <v>0</v>
      </c>
      <c r="J909">
        <f>'Inputs and Outputs Part A'!$B$5*'Data Sheet B'!H909-'Inputs and Outputs Part A'!$B$6*'Data Sheet B'!I909</f>
        <v>4040</v>
      </c>
      <c r="L909" s="6">
        <v>907</v>
      </c>
      <c r="M909" t="s">
        <v>1106</v>
      </c>
      <c r="N909" s="7">
        <v>44499</v>
      </c>
      <c r="O909" s="2" t="s">
        <v>1</v>
      </c>
      <c r="P909" s="2">
        <v>3</v>
      </c>
      <c r="Q909" s="2">
        <v>101</v>
      </c>
      <c r="R909" s="2">
        <v>102</v>
      </c>
      <c r="S909" s="2">
        <f t="shared" si="71"/>
        <v>101</v>
      </c>
      <c r="T909" s="2">
        <f>IF(S909-P909&gt;'Inputs and Outputs Part A'!$B$4,S909-P909-'Inputs and Outputs Part A'!$B$4,0)</f>
        <v>0</v>
      </c>
      <c r="V909" s="6">
        <v>907</v>
      </c>
      <c r="W909" t="s">
        <v>1106</v>
      </c>
      <c r="X909" s="7">
        <v>44499</v>
      </c>
      <c r="Y909" s="2" t="s">
        <v>1</v>
      </c>
      <c r="Z909" s="2">
        <v>3</v>
      </c>
      <c r="AA909" s="2">
        <v>101</v>
      </c>
      <c r="AB909" s="2">
        <v>102</v>
      </c>
      <c r="AC909" s="2">
        <f t="shared" si="72"/>
        <v>101</v>
      </c>
      <c r="AD909" s="2">
        <f>IF(AC909-Z909&gt;'Inputs and Outputs Part A'!$B$4,AC909-Z909-'Inputs and Outputs Part A'!$B$4,0)</f>
        <v>0</v>
      </c>
      <c r="AE909" s="2"/>
      <c r="AF909" t="s">
        <v>1106</v>
      </c>
      <c r="AG909" s="7">
        <v>44499</v>
      </c>
      <c r="AH909" s="2" t="s">
        <v>1</v>
      </c>
      <c r="AI909" s="2">
        <v>3</v>
      </c>
      <c r="AJ909" s="2">
        <v>101</v>
      </c>
      <c r="AK909" s="2">
        <v>102</v>
      </c>
      <c r="AL909" s="2">
        <f t="shared" si="73"/>
        <v>101</v>
      </c>
      <c r="AM909" s="2">
        <f>IF(AL909-AI909&gt;'Inputs and Outputs Part A'!$B$4,AL909-AI909-'Inputs and Outputs Part A'!$B$4,0)</f>
        <v>0</v>
      </c>
      <c r="AN909" s="8"/>
      <c r="AO909" t="s">
        <v>1106</v>
      </c>
      <c r="AP909" s="7">
        <v>44499</v>
      </c>
      <c r="AQ909" s="2" t="s">
        <v>1</v>
      </c>
      <c r="AR909" s="2">
        <v>3</v>
      </c>
      <c r="AS909" s="2">
        <v>101</v>
      </c>
      <c r="AT909" s="2">
        <v>102</v>
      </c>
      <c r="AU909" s="2">
        <f t="shared" si="74"/>
        <v>101</v>
      </c>
      <c r="AV909" s="2">
        <f>IF(AU909-AR909&gt;'Inputs and Outputs Part A'!$B$4,AU909-AR909-'Inputs and Outputs Part A'!$B$4,0)</f>
        <v>0</v>
      </c>
      <c r="AW909" s="2"/>
    </row>
    <row r="910" spans="1:49" x14ac:dyDescent="0.3">
      <c r="A910" s="6">
        <v>908</v>
      </c>
      <c r="B910" t="s">
        <v>1106</v>
      </c>
      <c r="C910" s="7">
        <v>44499</v>
      </c>
      <c r="D910" s="2" t="s">
        <v>3</v>
      </c>
      <c r="E910" s="2">
        <v>0</v>
      </c>
      <c r="F910" s="2">
        <v>112</v>
      </c>
      <c r="G910" s="2">
        <v>101</v>
      </c>
      <c r="H910">
        <f t="shared" si="70"/>
        <v>101</v>
      </c>
      <c r="I910">
        <f>IF(H910-E910&gt;'Inputs and Outputs Part A'!$B$4,H910-E910-'Inputs and Outputs Part A'!$B$4,0)</f>
        <v>1</v>
      </c>
      <c r="J910">
        <f>'Inputs and Outputs Part A'!$B$5*'Data Sheet B'!H910-'Inputs and Outputs Part A'!$B$6*'Data Sheet B'!I910</f>
        <v>3940</v>
      </c>
      <c r="L910" s="6">
        <v>908</v>
      </c>
      <c r="M910" t="s">
        <v>1106</v>
      </c>
      <c r="N910" s="7">
        <v>44499</v>
      </c>
      <c r="O910" s="2" t="s">
        <v>3</v>
      </c>
      <c r="P910" s="2">
        <v>0</v>
      </c>
      <c r="Q910" s="2">
        <v>112</v>
      </c>
      <c r="R910" s="2">
        <v>102</v>
      </c>
      <c r="S910" s="2">
        <f t="shared" si="71"/>
        <v>102</v>
      </c>
      <c r="T910" s="2">
        <f>IF(S910-P910&gt;'Inputs and Outputs Part A'!$B$4,S910-P910-'Inputs and Outputs Part A'!$B$4,0)</f>
        <v>2</v>
      </c>
      <c r="V910" s="6">
        <v>908</v>
      </c>
      <c r="W910" t="s">
        <v>1106</v>
      </c>
      <c r="X910" s="7">
        <v>44499</v>
      </c>
      <c r="Y910" s="2" t="s">
        <v>3</v>
      </c>
      <c r="Z910" s="2">
        <v>0</v>
      </c>
      <c r="AA910" s="2">
        <v>112</v>
      </c>
      <c r="AB910" s="2">
        <v>102</v>
      </c>
      <c r="AC910" s="2">
        <f t="shared" si="72"/>
        <v>102</v>
      </c>
      <c r="AD910" s="2">
        <f>IF(AC910-Z910&gt;'Inputs and Outputs Part A'!$B$4,AC910-Z910-'Inputs and Outputs Part A'!$B$4,0)</f>
        <v>2</v>
      </c>
      <c r="AE910" s="2"/>
      <c r="AF910" t="s">
        <v>1106</v>
      </c>
      <c r="AG910" s="7">
        <v>44499</v>
      </c>
      <c r="AH910" s="2" t="s">
        <v>3</v>
      </c>
      <c r="AI910" s="2">
        <v>0</v>
      </c>
      <c r="AJ910" s="2">
        <v>112</v>
      </c>
      <c r="AK910" s="2">
        <v>102</v>
      </c>
      <c r="AL910" s="2">
        <f t="shared" si="73"/>
        <v>102</v>
      </c>
      <c r="AM910" s="2">
        <f>IF(AL910-AI910&gt;'Inputs and Outputs Part A'!$B$4,AL910-AI910-'Inputs and Outputs Part A'!$B$4,0)</f>
        <v>2</v>
      </c>
      <c r="AN910" s="8"/>
      <c r="AO910" t="s">
        <v>1106</v>
      </c>
      <c r="AP910" s="7">
        <v>44499</v>
      </c>
      <c r="AQ910" s="2" t="s">
        <v>3</v>
      </c>
      <c r="AR910" s="2">
        <v>0</v>
      </c>
      <c r="AS910" s="2">
        <v>112</v>
      </c>
      <c r="AT910" s="2">
        <v>102</v>
      </c>
      <c r="AU910" s="2">
        <f t="shared" si="74"/>
        <v>102</v>
      </c>
      <c r="AV910" s="2">
        <f>IF(AU910-AR910&gt;'Inputs and Outputs Part A'!$B$4,AU910-AR910-'Inputs and Outputs Part A'!$B$4,0)</f>
        <v>2</v>
      </c>
      <c r="AW910" s="2"/>
    </row>
    <row r="911" spans="1:49" x14ac:dyDescent="0.3">
      <c r="A911" s="6">
        <v>909</v>
      </c>
      <c r="B911" t="s">
        <v>1106</v>
      </c>
      <c r="C911" s="7">
        <v>44499</v>
      </c>
      <c r="D911" s="2" t="s">
        <v>2</v>
      </c>
      <c r="E911" s="2">
        <v>2</v>
      </c>
      <c r="F911" s="2">
        <v>97</v>
      </c>
      <c r="G911" s="2">
        <v>101</v>
      </c>
      <c r="H911">
        <f t="shared" si="70"/>
        <v>97</v>
      </c>
      <c r="I911">
        <f>IF(H911-E911&gt;'Inputs and Outputs Part A'!$B$4,H911-E911-'Inputs and Outputs Part A'!$B$4,0)</f>
        <v>0</v>
      </c>
      <c r="J911">
        <f>'Inputs and Outputs Part A'!$B$5*'Data Sheet B'!H911-'Inputs and Outputs Part A'!$B$6*'Data Sheet B'!I911</f>
        <v>3880</v>
      </c>
      <c r="L911" s="6">
        <v>909</v>
      </c>
      <c r="M911" t="s">
        <v>1106</v>
      </c>
      <c r="N911" s="7">
        <v>44499</v>
      </c>
      <c r="O911" s="2" t="s">
        <v>2</v>
      </c>
      <c r="P911" s="2">
        <v>2</v>
      </c>
      <c r="Q911" s="2">
        <v>97</v>
      </c>
      <c r="R911" s="2">
        <v>102</v>
      </c>
      <c r="S911" s="2">
        <f t="shared" si="71"/>
        <v>97</v>
      </c>
      <c r="T911" s="2">
        <f>IF(S911-P911&gt;'Inputs and Outputs Part A'!$B$4,S911-P911-'Inputs and Outputs Part A'!$B$4,0)</f>
        <v>0</v>
      </c>
      <c r="V911" s="6">
        <v>909</v>
      </c>
      <c r="W911" t="s">
        <v>1106</v>
      </c>
      <c r="X911" s="7">
        <v>44499</v>
      </c>
      <c r="Y911" s="2" t="s">
        <v>2</v>
      </c>
      <c r="Z911" s="2">
        <v>2</v>
      </c>
      <c r="AA911" s="2">
        <v>97</v>
      </c>
      <c r="AB911" s="2">
        <v>102</v>
      </c>
      <c r="AC911" s="2">
        <f t="shared" si="72"/>
        <v>97</v>
      </c>
      <c r="AD911" s="2">
        <f>IF(AC911-Z911&gt;'Inputs and Outputs Part A'!$B$4,AC911-Z911-'Inputs and Outputs Part A'!$B$4,0)</f>
        <v>0</v>
      </c>
      <c r="AE911" s="2"/>
      <c r="AF911" t="s">
        <v>1106</v>
      </c>
      <c r="AG911" s="7">
        <v>44499</v>
      </c>
      <c r="AH911" s="2" t="s">
        <v>2</v>
      </c>
      <c r="AI911" s="2">
        <v>2</v>
      </c>
      <c r="AJ911" s="2">
        <v>97</v>
      </c>
      <c r="AK911" s="2">
        <v>102</v>
      </c>
      <c r="AL911" s="2">
        <f t="shared" si="73"/>
        <v>97</v>
      </c>
      <c r="AM911" s="2">
        <f>IF(AL911-AI911&gt;'Inputs and Outputs Part A'!$B$4,AL911-AI911-'Inputs and Outputs Part A'!$B$4,0)</f>
        <v>0</v>
      </c>
      <c r="AN911" s="8"/>
      <c r="AO911" t="s">
        <v>1106</v>
      </c>
      <c r="AP911" s="7">
        <v>44499</v>
      </c>
      <c r="AQ911" s="2" t="s">
        <v>2</v>
      </c>
      <c r="AR911" s="2">
        <v>2</v>
      </c>
      <c r="AS911" s="2">
        <v>97</v>
      </c>
      <c r="AT911" s="2">
        <v>102</v>
      </c>
      <c r="AU911" s="2">
        <f t="shared" si="74"/>
        <v>97</v>
      </c>
      <c r="AV911" s="2">
        <f>IF(AU911-AR911&gt;'Inputs and Outputs Part A'!$B$4,AU911-AR911-'Inputs and Outputs Part A'!$B$4,0)</f>
        <v>0</v>
      </c>
      <c r="AW911" s="2"/>
    </row>
    <row r="912" spans="1:49" x14ac:dyDescent="0.3">
      <c r="A912" s="6">
        <v>910</v>
      </c>
      <c r="B912" t="s">
        <v>1105</v>
      </c>
      <c r="C912" s="7">
        <v>44500</v>
      </c>
      <c r="D912" s="2" t="s">
        <v>1</v>
      </c>
      <c r="E912" s="2">
        <v>4</v>
      </c>
      <c r="F912" s="2">
        <v>101</v>
      </c>
      <c r="G912" s="2">
        <v>101</v>
      </c>
      <c r="H912">
        <f t="shared" si="70"/>
        <v>101</v>
      </c>
      <c r="I912">
        <f>IF(H912-E912&gt;'Inputs and Outputs Part A'!$B$4,H912-E912-'Inputs and Outputs Part A'!$B$4,0)</f>
        <v>0</v>
      </c>
      <c r="J912">
        <f>'Inputs and Outputs Part A'!$B$5*'Data Sheet B'!H912-'Inputs and Outputs Part A'!$B$6*'Data Sheet B'!I912</f>
        <v>4040</v>
      </c>
      <c r="L912" s="6">
        <v>910</v>
      </c>
      <c r="M912" t="s">
        <v>1105</v>
      </c>
      <c r="N912" s="7">
        <v>44500</v>
      </c>
      <c r="O912" s="2" t="s">
        <v>1</v>
      </c>
      <c r="P912" s="2">
        <v>4</v>
      </c>
      <c r="Q912" s="2">
        <v>101</v>
      </c>
      <c r="R912" s="2">
        <v>102</v>
      </c>
      <c r="S912" s="2">
        <f t="shared" si="71"/>
        <v>101</v>
      </c>
      <c r="T912" s="2">
        <f>IF(S912-P912&gt;'Inputs and Outputs Part A'!$B$4,S912-P912-'Inputs and Outputs Part A'!$B$4,0)</f>
        <v>0</v>
      </c>
      <c r="V912" s="6">
        <v>910</v>
      </c>
      <c r="W912" t="s">
        <v>1105</v>
      </c>
      <c r="X912" s="7">
        <v>44500</v>
      </c>
      <c r="Y912" s="2" t="s">
        <v>1</v>
      </c>
      <c r="Z912" s="2">
        <v>4</v>
      </c>
      <c r="AA912" s="2">
        <v>101</v>
      </c>
      <c r="AB912" s="2">
        <v>102</v>
      </c>
      <c r="AC912" s="2">
        <f t="shared" si="72"/>
        <v>101</v>
      </c>
      <c r="AD912" s="2">
        <f>IF(AC912-Z912&gt;'Inputs and Outputs Part A'!$B$4,AC912-Z912-'Inputs and Outputs Part A'!$B$4,0)</f>
        <v>0</v>
      </c>
      <c r="AE912" s="2"/>
      <c r="AF912" t="s">
        <v>1105</v>
      </c>
      <c r="AG912" s="7">
        <v>44500</v>
      </c>
      <c r="AH912" s="2" t="s">
        <v>1</v>
      </c>
      <c r="AI912" s="2">
        <v>4</v>
      </c>
      <c r="AJ912" s="2">
        <v>101</v>
      </c>
      <c r="AK912" s="2">
        <v>102</v>
      </c>
      <c r="AL912" s="2">
        <f t="shared" si="73"/>
        <v>101</v>
      </c>
      <c r="AM912" s="2">
        <f>IF(AL912-AI912&gt;'Inputs and Outputs Part A'!$B$4,AL912-AI912-'Inputs and Outputs Part A'!$B$4,0)</f>
        <v>0</v>
      </c>
      <c r="AN912" s="8"/>
      <c r="AO912" t="s">
        <v>1105</v>
      </c>
      <c r="AP912" s="7">
        <v>44500</v>
      </c>
      <c r="AQ912" s="2" t="s">
        <v>1</v>
      </c>
      <c r="AR912" s="2">
        <v>4</v>
      </c>
      <c r="AS912" s="2">
        <v>101</v>
      </c>
      <c r="AT912" s="2">
        <v>102</v>
      </c>
      <c r="AU912" s="2">
        <f t="shared" si="74"/>
        <v>101</v>
      </c>
      <c r="AV912" s="2">
        <f>IF(AU912-AR912&gt;'Inputs and Outputs Part A'!$B$4,AU912-AR912-'Inputs and Outputs Part A'!$B$4,0)</f>
        <v>0</v>
      </c>
      <c r="AW912" s="2"/>
    </row>
    <row r="913" spans="1:49" x14ac:dyDescent="0.3">
      <c r="A913" s="6">
        <v>911</v>
      </c>
      <c r="B913" t="s">
        <v>1105</v>
      </c>
      <c r="C913" s="7">
        <v>44500</v>
      </c>
      <c r="D913" s="2" t="s">
        <v>3</v>
      </c>
      <c r="E913" s="2">
        <v>2</v>
      </c>
      <c r="F913" s="2">
        <v>109</v>
      </c>
      <c r="G913" s="2">
        <v>101</v>
      </c>
      <c r="H913">
        <f t="shared" si="70"/>
        <v>101</v>
      </c>
      <c r="I913">
        <f>IF(H913-E913&gt;'Inputs and Outputs Part A'!$B$4,H913-E913-'Inputs and Outputs Part A'!$B$4,0)</f>
        <v>0</v>
      </c>
      <c r="J913">
        <f>'Inputs and Outputs Part A'!$B$5*'Data Sheet B'!H913-'Inputs and Outputs Part A'!$B$6*'Data Sheet B'!I913</f>
        <v>4040</v>
      </c>
      <c r="L913" s="6">
        <v>911</v>
      </c>
      <c r="M913" t="s">
        <v>1105</v>
      </c>
      <c r="N913" s="7">
        <v>44500</v>
      </c>
      <c r="O913" s="2" t="s">
        <v>3</v>
      </c>
      <c r="P913" s="2">
        <v>2</v>
      </c>
      <c r="Q913" s="2">
        <v>109</v>
      </c>
      <c r="R913" s="2">
        <v>102</v>
      </c>
      <c r="S913" s="2">
        <f t="shared" si="71"/>
        <v>102</v>
      </c>
      <c r="T913" s="2">
        <f>IF(S913-P913&gt;'Inputs and Outputs Part A'!$B$4,S913-P913-'Inputs and Outputs Part A'!$B$4,0)</f>
        <v>0</v>
      </c>
      <c r="V913" s="6">
        <v>911</v>
      </c>
      <c r="W913" t="s">
        <v>1105</v>
      </c>
      <c r="X913" s="7">
        <v>44500</v>
      </c>
      <c r="Y913" s="2" t="s">
        <v>3</v>
      </c>
      <c r="Z913" s="2">
        <v>2</v>
      </c>
      <c r="AA913" s="2">
        <v>109</v>
      </c>
      <c r="AB913" s="2">
        <v>102</v>
      </c>
      <c r="AC913" s="2">
        <f t="shared" si="72"/>
        <v>102</v>
      </c>
      <c r="AD913" s="2">
        <f>IF(AC913-Z913&gt;'Inputs and Outputs Part A'!$B$4,AC913-Z913-'Inputs and Outputs Part A'!$B$4,0)</f>
        <v>0</v>
      </c>
      <c r="AE913" s="2"/>
      <c r="AF913" t="s">
        <v>1105</v>
      </c>
      <c r="AG913" s="7">
        <v>44500</v>
      </c>
      <c r="AH913" s="2" t="s">
        <v>3</v>
      </c>
      <c r="AI913" s="2">
        <v>2</v>
      </c>
      <c r="AJ913" s="2">
        <v>109</v>
      </c>
      <c r="AK913" s="2">
        <v>102</v>
      </c>
      <c r="AL913" s="2">
        <f t="shared" si="73"/>
        <v>102</v>
      </c>
      <c r="AM913" s="2">
        <f>IF(AL913-AI913&gt;'Inputs and Outputs Part A'!$B$4,AL913-AI913-'Inputs and Outputs Part A'!$B$4,0)</f>
        <v>0</v>
      </c>
      <c r="AN913" s="8"/>
      <c r="AO913" t="s">
        <v>1105</v>
      </c>
      <c r="AP913" s="7">
        <v>44500</v>
      </c>
      <c r="AQ913" s="2" t="s">
        <v>3</v>
      </c>
      <c r="AR913" s="2">
        <v>2</v>
      </c>
      <c r="AS913" s="2">
        <v>109</v>
      </c>
      <c r="AT913" s="2">
        <v>102</v>
      </c>
      <c r="AU913" s="2">
        <f t="shared" si="74"/>
        <v>102</v>
      </c>
      <c r="AV913" s="2">
        <f>IF(AU913-AR913&gt;'Inputs and Outputs Part A'!$B$4,AU913-AR913-'Inputs and Outputs Part A'!$B$4,0)</f>
        <v>0</v>
      </c>
      <c r="AW913" s="2"/>
    </row>
    <row r="914" spans="1:49" x14ac:dyDescent="0.3">
      <c r="A914" s="6">
        <v>912</v>
      </c>
      <c r="B914" t="s">
        <v>1105</v>
      </c>
      <c r="C914" s="7">
        <v>44500</v>
      </c>
      <c r="D914" s="2" t="s">
        <v>2</v>
      </c>
      <c r="E914" s="2">
        <v>2</v>
      </c>
      <c r="F914" s="2">
        <v>103</v>
      </c>
      <c r="G914" s="2">
        <v>101</v>
      </c>
      <c r="H914">
        <f t="shared" si="70"/>
        <v>101</v>
      </c>
      <c r="I914">
        <f>IF(H914-E914&gt;'Inputs and Outputs Part A'!$B$4,H914-E914-'Inputs and Outputs Part A'!$B$4,0)</f>
        <v>0</v>
      </c>
      <c r="J914">
        <f>'Inputs and Outputs Part A'!$B$5*'Data Sheet B'!H914-'Inputs and Outputs Part A'!$B$6*'Data Sheet B'!I914</f>
        <v>4040</v>
      </c>
      <c r="L914" s="6">
        <v>912</v>
      </c>
      <c r="M914" t="s">
        <v>1105</v>
      </c>
      <c r="N914" s="7">
        <v>44500</v>
      </c>
      <c r="O914" s="2" t="s">
        <v>2</v>
      </c>
      <c r="P914" s="2">
        <v>2</v>
      </c>
      <c r="Q914" s="2">
        <v>103</v>
      </c>
      <c r="R914" s="2">
        <v>102</v>
      </c>
      <c r="S914" s="2">
        <f t="shared" si="71"/>
        <v>102</v>
      </c>
      <c r="T914" s="2">
        <f>IF(S914-P914&gt;'Inputs and Outputs Part A'!$B$4,S914-P914-'Inputs and Outputs Part A'!$B$4,0)</f>
        <v>0</v>
      </c>
      <c r="V914" s="6">
        <v>912</v>
      </c>
      <c r="W914" t="s">
        <v>1105</v>
      </c>
      <c r="X914" s="7">
        <v>44500</v>
      </c>
      <c r="Y914" s="2" t="s">
        <v>2</v>
      </c>
      <c r="Z914" s="2">
        <v>2</v>
      </c>
      <c r="AA914" s="2">
        <v>103</v>
      </c>
      <c r="AB914" s="2">
        <v>102</v>
      </c>
      <c r="AC914" s="2">
        <f t="shared" si="72"/>
        <v>102</v>
      </c>
      <c r="AD914" s="2">
        <f>IF(AC914-Z914&gt;'Inputs and Outputs Part A'!$B$4,AC914-Z914-'Inputs and Outputs Part A'!$B$4,0)</f>
        <v>0</v>
      </c>
      <c r="AE914" s="2"/>
      <c r="AF914" t="s">
        <v>1105</v>
      </c>
      <c r="AG914" s="7">
        <v>44500</v>
      </c>
      <c r="AH914" s="2" t="s">
        <v>2</v>
      </c>
      <c r="AI914" s="2">
        <v>2</v>
      </c>
      <c r="AJ914" s="2">
        <v>103</v>
      </c>
      <c r="AK914" s="2">
        <v>102</v>
      </c>
      <c r="AL914" s="2">
        <f t="shared" si="73"/>
        <v>102</v>
      </c>
      <c r="AM914" s="2">
        <f>IF(AL914-AI914&gt;'Inputs and Outputs Part A'!$B$4,AL914-AI914-'Inputs and Outputs Part A'!$B$4,0)</f>
        <v>0</v>
      </c>
      <c r="AN914" s="8"/>
      <c r="AO914" t="s">
        <v>1105</v>
      </c>
      <c r="AP914" s="7">
        <v>44500</v>
      </c>
      <c r="AQ914" s="2" t="s">
        <v>2</v>
      </c>
      <c r="AR914" s="2">
        <v>2</v>
      </c>
      <c r="AS914" s="2">
        <v>103</v>
      </c>
      <c r="AT914" s="2">
        <v>102</v>
      </c>
      <c r="AU914" s="2">
        <f t="shared" si="74"/>
        <v>102</v>
      </c>
      <c r="AV914" s="2">
        <f>IF(AU914-AR914&gt;'Inputs and Outputs Part A'!$B$4,AU914-AR914-'Inputs and Outputs Part A'!$B$4,0)</f>
        <v>0</v>
      </c>
      <c r="AW914" s="2"/>
    </row>
    <row r="915" spans="1:49" x14ac:dyDescent="0.3">
      <c r="A915" s="6">
        <v>913</v>
      </c>
      <c r="B915" t="s">
        <v>1104</v>
      </c>
      <c r="C915" s="7">
        <v>44501</v>
      </c>
      <c r="D915" s="2" t="s">
        <v>1</v>
      </c>
      <c r="E915" s="2">
        <v>0</v>
      </c>
      <c r="F915" s="2">
        <v>101</v>
      </c>
      <c r="G915" s="2">
        <v>101</v>
      </c>
      <c r="H915">
        <f t="shared" si="70"/>
        <v>101</v>
      </c>
      <c r="I915">
        <f>IF(H915-E915&gt;'Inputs and Outputs Part A'!$B$4,H915-E915-'Inputs and Outputs Part A'!$B$4,0)</f>
        <v>1</v>
      </c>
      <c r="J915">
        <f>'Inputs and Outputs Part A'!$B$5*'Data Sheet B'!H915-'Inputs and Outputs Part A'!$B$6*'Data Sheet B'!I915</f>
        <v>3940</v>
      </c>
      <c r="L915" s="6">
        <v>913</v>
      </c>
      <c r="M915" t="s">
        <v>1104</v>
      </c>
      <c r="N915" s="7">
        <v>44501</v>
      </c>
      <c r="O915" s="2" t="s">
        <v>1</v>
      </c>
      <c r="P915" s="2">
        <v>0</v>
      </c>
      <c r="Q915" s="2">
        <v>101</v>
      </c>
      <c r="R915" s="2">
        <v>102</v>
      </c>
      <c r="S915" s="2">
        <f t="shared" si="71"/>
        <v>101</v>
      </c>
      <c r="T915" s="2">
        <f>IF(S915-P915&gt;'Inputs and Outputs Part A'!$B$4,S915-P915-'Inputs and Outputs Part A'!$B$4,0)</f>
        <v>1</v>
      </c>
      <c r="V915" s="6">
        <v>913</v>
      </c>
      <c r="W915" t="s">
        <v>1104</v>
      </c>
      <c r="X915" s="7">
        <v>44501</v>
      </c>
      <c r="Y915" s="2" t="s">
        <v>1</v>
      </c>
      <c r="Z915" s="2">
        <v>0</v>
      </c>
      <c r="AA915" s="2">
        <v>101</v>
      </c>
      <c r="AB915" s="2">
        <v>102</v>
      </c>
      <c r="AC915" s="2">
        <f t="shared" si="72"/>
        <v>101</v>
      </c>
      <c r="AD915" s="2">
        <f>IF(AC915-Z915&gt;'Inputs and Outputs Part A'!$B$4,AC915-Z915-'Inputs and Outputs Part A'!$B$4,0)</f>
        <v>1</v>
      </c>
      <c r="AE915" s="2"/>
      <c r="AF915" t="s">
        <v>1104</v>
      </c>
      <c r="AG915" s="7">
        <v>44501</v>
      </c>
      <c r="AH915" s="2" t="s">
        <v>1</v>
      </c>
      <c r="AI915" s="2">
        <v>0</v>
      </c>
      <c r="AJ915" s="2">
        <v>101</v>
      </c>
      <c r="AK915" s="2">
        <v>102</v>
      </c>
      <c r="AL915" s="2">
        <f t="shared" si="73"/>
        <v>101</v>
      </c>
      <c r="AM915" s="2">
        <f>IF(AL915-AI915&gt;'Inputs and Outputs Part A'!$B$4,AL915-AI915-'Inputs and Outputs Part A'!$B$4,0)</f>
        <v>1</v>
      </c>
      <c r="AN915" s="8"/>
      <c r="AO915" t="s">
        <v>1104</v>
      </c>
      <c r="AP915" s="7">
        <v>44501</v>
      </c>
      <c r="AQ915" s="2" t="s">
        <v>1</v>
      </c>
      <c r="AR915" s="2">
        <v>0</v>
      </c>
      <c r="AS915" s="2">
        <v>101</v>
      </c>
      <c r="AT915" s="2">
        <v>102</v>
      </c>
      <c r="AU915" s="2">
        <f t="shared" si="74"/>
        <v>101</v>
      </c>
      <c r="AV915" s="2">
        <f>IF(AU915-AR915&gt;'Inputs and Outputs Part A'!$B$4,AU915-AR915-'Inputs and Outputs Part A'!$B$4,0)</f>
        <v>1</v>
      </c>
      <c r="AW915" s="2"/>
    </row>
    <row r="916" spans="1:49" x14ac:dyDescent="0.3">
      <c r="A916" s="6">
        <v>914</v>
      </c>
      <c r="B916" t="s">
        <v>1104</v>
      </c>
      <c r="C916" s="7">
        <v>44501</v>
      </c>
      <c r="D916" s="2" t="s">
        <v>3</v>
      </c>
      <c r="E916" s="2">
        <v>3</v>
      </c>
      <c r="F916" s="2">
        <v>106</v>
      </c>
      <c r="G916" s="2">
        <v>101</v>
      </c>
      <c r="H916">
        <f t="shared" si="70"/>
        <v>101</v>
      </c>
      <c r="I916">
        <f>IF(H916-E916&gt;'Inputs and Outputs Part A'!$B$4,H916-E916-'Inputs and Outputs Part A'!$B$4,0)</f>
        <v>0</v>
      </c>
      <c r="J916">
        <f>'Inputs and Outputs Part A'!$B$5*'Data Sheet B'!H916-'Inputs and Outputs Part A'!$B$6*'Data Sheet B'!I916</f>
        <v>4040</v>
      </c>
      <c r="L916" s="6">
        <v>914</v>
      </c>
      <c r="M916" t="s">
        <v>1104</v>
      </c>
      <c r="N916" s="7">
        <v>44501</v>
      </c>
      <c r="O916" s="2" t="s">
        <v>3</v>
      </c>
      <c r="P916" s="2">
        <v>3</v>
      </c>
      <c r="Q916" s="2">
        <v>106</v>
      </c>
      <c r="R916" s="2">
        <v>102</v>
      </c>
      <c r="S916" s="2">
        <f t="shared" si="71"/>
        <v>102</v>
      </c>
      <c r="T916" s="2">
        <f>IF(S916-P916&gt;'Inputs and Outputs Part A'!$B$4,S916-P916-'Inputs and Outputs Part A'!$B$4,0)</f>
        <v>0</v>
      </c>
      <c r="V916" s="6">
        <v>914</v>
      </c>
      <c r="W916" t="s">
        <v>1104</v>
      </c>
      <c r="X916" s="7">
        <v>44501</v>
      </c>
      <c r="Y916" s="2" t="s">
        <v>3</v>
      </c>
      <c r="Z916" s="2">
        <v>3</v>
      </c>
      <c r="AA916" s="2">
        <v>106</v>
      </c>
      <c r="AB916" s="2">
        <v>102</v>
      </c>
      <c r="AC916" s="2">
        <f t="shared" si="72"/>
        <v>102</v>
      </c>
      <c r="AD916" s="2">
        <f>IF(AC916-Z916&gt;'Inputs and Outputs Part A'!$B$4,AC916-Z916-'Inputs and Outputs Part A'!$B$4,0)</f>
        <v>0</v>
      </c>
      <c r="AE916" s="2"/>
      <c r="AF916" t="s">
        <v>1104</v>
      </c>
      <c r="AG916" s="7">
        <v>44501</v>
      </c>
      <c r="AH916" s="2" t="s">
        <v>3</v>
      </c>
      <c r="AI916" s="2">
        <v>3</v>
      </c>
      <c r="AJ916" s="2">
        <v>106</v>
      </c>
      <c r="AK916" s="2">
        <v>102</v>
      </c>
      <c r="AL916" s="2">
        <f t="shared" si="73"/>
        <v>102</v>
      </c>
      <c r="AM916" s="2">
        <f>IF(AL916-AI916&gt;'Inputs and Outputs Part A'!$B$4,AL916-AI916-'Inputs and Outputs Part A'!$B$4,0)</f>
        <v>0</v>
      </c>
      <c r="AN916" s="8"/>
      <c r="AO916" t="s">
        <v>1104</v>
      </c>
      <c r="AP916" s="7">
        <v>44501</v>
      </c>
      <c r="AQ916" s="2" t="s">
        <v>3</v>
      </c>
      <c r="AR916" s="2">
        <v>3</v>
      </c>
      <c r="AS916" s="2">
        <v>106</v>
      </c>
      <c r="AT916" s="2">
        <v>102</v>
      </c>
      <c r="AU916" s="2">
        <f t="shared" si="74"/>
        <v>102</v>
      </c>
      <c r="AV916" s="2">
        <f>IF(AU916-AR916&gt;'Inputs and Outputs Part A'!$B$4,AU916-AR916-'Inputs and Outputs Part A'!$B$4,0)</f>
        <v>0</v>
      </c>
      <c r="AW916" s="2"/>
    </row>
    <row r="917" spans="1:49" x14ac:dyDescent="0.3">
      <c r="A917" s="6">
        <v>915</v>
      </c>
      <c r="B917" t="s">
        <v>1104</v>
      </c>
      <c r="C917" s="7">
        <v>44501</v>
      </c>
      <c r="D917" s="2" t="s">
        <v>2</v>
      </c>
      <c r="E917" s="2">
        <v>0</v>
      </c>
      <c r="F917" s="2">
        <v>96</v>
      </c>
      <c r="G917" s="2">
        <v>101</v>
      </c>
      <c r="H917">
        <f t="shared" si="70"/>
        <v>96</v>
      </c>
      <c r="I917">
        <f>IF(H917-E917&gt;'Inputs and Outputs Part A'!$B$4,H917-E917-'Inputs and Outputs Part A'!$B$4,0)</f>
        <v>0</v>
      </c>
      <c r="J917">
        <f>'Inputs and Outputs Part A'!$B$5*'Data Sheet B'!H917-'Inputs and Outputs Part A'!$B$6*'Data Sheet B'!I917</f>
        <v>3840</v>
      </c>
      <c r="L917" s="6">
        <v>915</v>
      </c>
      <c r="M917" t="s">
        <v>1104</v>
      </c>
      <c r="N917" s="7">
        <v>44501</v>
      </c>
      <c r="O917" s="2" t="s">
        <v>2</v>
      </c>
      <c r="P917" s="2">
        <v>0</v>
      </c>
      <c r="Q917" s="2">
        <v>96</v>
      </c>
      <c r="R917" s="2">
        <v>102</v>
      </c>
      <c r="S917" s="2">
        <f t="shared" si="71"/>
        <v>96</v>
      </c>
      <c r="T917" s="2">
        <f>IF(S917-P917&gt;'Inputs and Outputs Part A'!$B$4,S917-P917-'Inputs and Outputs Part A'!$B$4,0)</f>
        <v>0</v>
      </c>
      <c r="V917" s="6">
        <v>915</v>
      </c>
      <c r="W917" t="s">
        <v>1104</v>
      </c>
      <c r="X917" s="7">
        <v>44501</v>
      </c>
      <c r="Y917" s="2" t="s">
        <v>2</v>
      </c>
      <c r="Z917" s="2">
        <v>0</v>
      </c>
      <c r="AA917" s="2">
        <v>96</v>
      </c>
      <c r="AB917" s="2">
        <v>102</v>
      </c>
      <c r="AC917" s="2">
        <f t="shared" si="72"/>
        <v>96</v>
      </c>
      <c r="AD917" s="2">
        <f>IF(AC917-Z917&gt;'Inputs and Outputs Part A'!$B$4,AC917-Z917-'Inputs and Outputs Part A'!$B$4,0)</f>
        <v>0</v>
      </c>
      <c r="AE917" s="2"/>
      <c r="AF917" t="s">
        <v>1104</v>
      </c>
      <c r="AG917" s="7">
        <v>44501</v>
      </c>
      <c r="AH917" s="2" t="s">
        <v>2</v>
      </c>
      <c r="AI917" s="2">
        <v>0</v>
      </c>
      <c r="AJ917" s="2">
        <v>96</v>
      </c>
      <c r="AK917" s="2">
        <v>102</v>
      </c>
      <c r="AL917" s="2">
        <f t="shared" si="73"/>
        <v>96</v>
      </c>
      <c r="AM917" s="2">
        <f>IF(AL917-AI917&gt;'Inputs and Outputs Part A'!$B$4,AL917-AI917-'Inputs and Outputs Part A'!$B$4,0)</f>
        <v>0</v>
      </c>
      <c r="AN917" s="8"/>
      <c r="AO917" t="s">
        <v>1104</v>
      </c>
      <c r="AP917" s="7">
        <v>44501</v>
      </c>
      <c r="AQ917" s="2" t="s">
        <v>2</v>
      </c>
      <c r="AR917" s="2">
        <v>0</v>
      </c>
      <c r="AS917" s="2">
        <v>96</v>
      </c>
      <c r="AT917" s="2">
        <v>102</v>
      </c>
      <c r="AU917" s="2">
        <f t="shared" si="74"/>
        <v>96</v>
      </c>
      <c r="AV917" s="2">
        <f>IF(AU917-AR917&gt;'Inputs and Outputs Part A'!$B$4,AU917-AR917-'Inputs and Outputs Part A'!$B$4,0)</f>
        <v>0</v>
      </c>
      <c r="AW917" s="2"/>
    </row>
    <row r="918" spans="1:49" x14ac:dyDescent="0.3">
      <c r="A918" s="6">
        <v>916</v>
      </c>
      <c r="B918" t="s">
        <v>1103</v>
      </c>
      <c r="C918" s="7">
        <v>44502</v>
      </c>
      <c r="D918" s="2" t="s">
        <v>1</v>
      </c>
      <c r="E918" s="2">
        <v>2</v>
      </c>
      <c r="F918" s="2">
        <v>104</v>
      </c>
      <c r="G918" s="2">
        <v>101</v>
      </c>
      <c r="H918">
        <f t="shared" si="70"/>
        <v>101</v>
      </c>
      <c r="I918">
        <f>IF(H918-E918&gt;'Inputs and Outputs Part A'!$B$4,H918-E918-'Inputs and Outputs Part A'!$B$4,0)</f>
        <v>0</v>
      </c>
      <c r="J918">
        <f>'Inputs and Outputs Part A'!$B$5*'Data Sheet B'!H918-'Inputs and Outputs Part A'!$B$6*'Data Sheet B'!I918</f>
        <v>4040</v>
      </c>
      <c r="L918" s="6">
        <v>916</v>
      </c>
      <c r="M918" t="s">
        <v>1103</v>
      </c>
      <c r="N918" s="7">
        <v>44502</v>
      </c>
      <c r="O918" s="2" t="s">
        <v>1</v>
      </c>
      <c r="P918" s="2">
        <v>2</v>
      </c>
      <c r="Q918" s="2">
        <v>104</v>
      </c>
      <c r="R918" s="2">
        <v>102</v>
      </c>
      <c r="S918" s="2">
        <f t="shared" si="71"/>
        <v>102</v>
      </c>
      <c r="T918" s="2">
        <f>IF(S918-P918&gt;'Inputs and Outputs Part A'!$B$4,S918-P918-'Inputs and Outputs Part A'!$B$4,0)</f>
        <v>0</v>
      </c>
      <c r="V918" s="6">
        <v>916</v>
      </c>
      <c r="W918" t="s">
        <v>1103</v>
      </c>
      <c r="X918" s="7">
        <v>44502</v>
      </c>
      <c r="Y918" s="2" t="s">
        <v>1</v>
      </c>
      <c r="Z918" s="2">
        <v>2</v>
      </c>
      <c r="AA918" s="2">
        <v>104</v>
      </c>
      <c r="AB918" s="2">
        <v>102</v>
      </c>
      <c r="AC918" s="2">
        <f t="shared" si="72"/>
        <v>102</v>
      </c>
      <c r="AD918" s="2">
        <f>IF(AC918-Z918&gt;'Inputs and Outputs Part A'!$B$4,AC918-Z918-'Inputs and Outputs Part A'!$B$4,0)</f>
        <v>0</v>
      </c>
      <c r="AE918" s="2"/>
      <c r="AF918" t="s">
        <v>1103</v>
      </c>
      <c r="AG918" s="7">
        <v>44502</v>
      </c>
      <c r="AH918" s="2" t="s">
        <v>1</v>
      </c>
      <c r="AI918" s="2">
        <v>2</v>
      </c>
      <c r="AJ918" s="2">
        <v>104</v>
      </c>
      <c r="AK918" s="2">
        <v>102</v>
      </c>
      <c r="AL918" s="2">
        <f t="shared" si="73"/>
        <v>102</v>
      </c>
      <c r="AM918" s="2">
        <f>IF(AL918-AI918&gt;'Inputs and Outputs Part A'!$B$4,AL918-AI918-'Inputs and Outputs Part A'!$B$4,0)</f>
        <v>0</v>
      </c>
      <c r="AN918" s="8"/>
      <c r="AO918" t="s">
        <v>1103</v>
      </c>
      <c r="AP918" s="7">
        <v>44502</v>
      </c>
      <c r="AQ918" s="2" t="s">
        <v>1</v>
      </c>
      <c r="AR918" s="2">
        <v>2</v>
      </c>
      <c r="AS918" s="2">
        <v>104</v>
      </c>
      <c r="AT918" s="2">
        <v>102</v>
      </c>
      <c r="AU918" s="2">
        <f t="shared" si="74"/>
        <v>102</v>
      </c>
      <c r="AV918" s="2">
        <f>IF(AU918-AR918&gt;'Inputs and Outputs Part A'!$B$4,AU918-AR918-'Inputs and Outputs Part A'!$B$4,0)</f>
        <v>0</v>
      </c>
      <c r="AW918" s="2"/>
    </row>
    <row r="919" spans="1:49" x14ac:dyDescent="0.3">
      <c r="A919" s="6">
        <v>917</v>
      </c>
      <c r="B919" t="s">
        <v>1103</v>
      </c>
      <c r="C919" s="7">
        <v>44502</v>
      </c>
      <c r="D919" s="2" t="s">
        <v>3</v>
      </c>
      <c r="E919" s="2">
        <v>4</v>
      </c>
      <c r="F919" s="2">
        <v>108</v>
      </c>
      <c r="G919" s="2">
        <v>101</v>
      </c>
      <c r="H919">
        <f t="shared" si="70"/>
        <v>101</v>
      </c>
      <c r="I919">
        <f>IF(H919-E919&gt;'Inputs and Outputs Part A'!$B$4,H919-E919-'Inputs and Outputs Part A'!$B$4,0)</f>
        <v>0</v>
      </c>
      <c r="J919">
        <f>'Inputs and Outputs Part A'!$B$5*'Data Sheet B'!H919-'Inputs and Outputs Part A'!$B$6*'Data Sheet B'!I919</f>
        <v>4040</v>
      </c>
      <c r="L919" s="6">
        <v>917</v>
      </c>
      <c r="M919" t="s">
        <v>1103</v>
      </c>
      <c r="N919" s="7">
        <v>44502</v>
      </c>
      <c r="O919" s="2" t="s">
        <v>3</v>
      </c>
      <c r="P919" s="2">
        <v>4</v>
      </c>
      <c r="Q919" s="2">
        <v>108</v>
      </c>
      <c r="R919" s="2">
        <v>102</v>
      </c>
      <c r="S919" s="2">
        <f t="shared" si="71"/>
        <v>102</v>
      </c>
      <c r="T919" s="2">
        <f>IF(S919-P919&gt;'Inputs and Outputs Part A'!$B$4,S919-P919-'Inputs and Outputs Part A'!$B$4,0)</f>
        <v>0</v>
      </c>
      <c r="V919" s="6">
        <v>917</v>
      </c>
      <c r="W919" t="s">
        <v>1103</v>
      </c>
      <c r="X919" s="7">
        <v>44502</v>
      </c>
      <c r="Y919" s="2" t="s">
        <v>3</v>
      </c>
      <c r="Z919" s="2">
        <v>4</v>
      </c>
      <c r="AA919" s="2">
        <v>108</v>
      </c>
      <c r="AB919" s="2">
        <v>102</v>
      </c>
      <c r="AC919" s="2">
        <f t="shared" si="72"/>
        <v>102</v>
      </c>
      <c r="AD919" s="2">
        <f>IF(AC919-Z919&gt;'Inputs and Outputs Part A'!$B$4,AC919-Z919-'Inputs and Outputs Part A'!$B$4,0)</f>
        <v>0</v>
      </c>
      <c r="AE919" s="2"/>
      <c r="AF919" t="s">
        <v>1103</v>
      </c>
      <c r="AG919" s="7">
        <v>44502</v>
      </c>
      <c r="AH919" s="2" t="s">
        <v>3</v>
      </c>
      <c r="AI919" s="2">
        <v>4</v>
      </c>
      <c r="AJ919" s="2">
        <v>108</v>
      </c>
      <c r="AK919" s="2">
        <v>102</v>
      </c>
      <c r="AL919" s="2">
        <f t="shared" si="73"/>
        <v>102</v>
      </c>
      <c r="AM919" s="2">
        <f>IF(AL919-AI919&gt;'Inputs and Outputs Part A'!$B$4,AL919-AI919-'Inputs and Outputs Part A'!$B$4,0)</f>
        <v>0</v>
      </c>
      <c r="AN919" s="8"/>
      <c r="AO919" t="s">
        <v>1103</v>
      </c>
      <c r="AP919" s="7">
        <v>44502</v>
      </c>
      <c r="AQ919" s="2" t="s">
        <v>3</v>
      </c>
      <c r="AR919" s="2">
        <v>4</v>
      </c>
      <c r="AS919" s="2">
        <v>108</v>
      </c>
      <c r="AT919" s="2">
        <v>102</v>
      </c>
      <c r="AU919" s="2">
        <f t="shared" si="74"/>
        <v>102</v>
      </c>
      <c r="AV919" s="2">
        <f>IF(AU919-AR919&gt;'Inputs and Outputs Part A'!$B$4,AU919-AR919-'Inputs and Outputs Part A'!$B$4,0)</f>
        <v>0</v>
      </c>
      <c r="AW919" s="2"/>
    </row>
    <row r="920" spans="1:49" x14ac:dyDescent="0.3">
      <c r="A920" s="6">
        <v>918</v>
      </c>
      <c r="B920" t="s">
        <v>1103</v>
      </c>
      <c r="C920" s="7">
        <v>44502</v>
      </c>
      <c r="D920" s="2" t="s">
        <v>2</v>
      </c>
      <c r="E920" s="2">
        <v>0</v>
      </c>
      <c r="F920" s="2">
        <v>106</v>
      </c>
      <c r="G920" s="2">
        <v>101</v>
      </c>
      <c r="H920">
        <f t="shared" si="70"/>
        <v>101</v>
      </c>
      <c r="I920">
        <f>IF(H920-E920&gt;'Inputs and Outputs Part A'!$B$4,H920-E920-'Inputs and Outputs Part A'!$B$4,0)</f>
        <v>1</v>
      </c>
      <c r="J920">
        <f>'Inputs and Outputs Part A'!$B$5*'Data Sheet B'!H920-'Inputs and Outputs Part A'!$B$6*'Data Sheet B'!I920</f>
        <v>3940</v>
      </c>
      <c r="L920" s="6">
        <v>918</v>
      </c>
      <c r="M920" t="s">
        <v>1103</v>
      </c>
      <c r="N920" s="7">
        <v>44502</v>
      </c>
      <c r="O920" s="2" t="s">
        <v>2</v>
      </c>
      <c r="P920" s="2">
        <v>0</v>
      </c>
      <c r="Q920" s="2">
        <v>106</v>
      </c>
      <c r="R920" s="2">
        <v>102</v>
      </c>
      <c r="S920" s="2">
        <f t="shared" si="71"/>
        <v>102</v>
      </c>
      <c r="T920" s="2">
        <f>IF(S920-P920&gt;'Inputs and Outputs Part A'!$B$4,S920-P920-'Inputs and Outputs Part A'!$B$4,0)</f>
        <v>2</v>
      </c>
      <c r="V920" s="6">
        <v>918</v>
      </c>
      <c r="W920" t="s">
        <v>1103</v>
      </c>
      <c r="X920" s="7">
        <v>44502</v>
      </c>
      <c r="Y920" s="2" t="s">
        <v>2</v>
      </c>
      <c r="Z920" s="2">
        <v>0</v>
      </c>
      <c r="AA920" s="2">
        <v>106</v>
      </c>
      <c r="AB920" s="2">
        <v>102</v>
      </c>
      <c r="AC920" s="2">
        <f t="shared" si="72"/>
        <v>102</v>
      </c>
      <c r="AD920" s="2">
        <f>IF(AC920-Z920&gt;'Inputs and Outputs Part A'!$B$4,AC920-Z920-'Inputs and Outputs Part A'!$B$4,0)</f>
        <v>2</v>
      </c>
      <c r="AE920" s="2"/>
      <c r="AF920" t="s">
        <v>1103</v>
      </c>
      <c r="AG920" s="7">
        <v>44502</v>
      </c>
      <c r="AH920" s="2" t="s">
        <v>2</v>
      </c>
      <c r="AI920" s="2">
        <v>0</v>
      </c>
      <c r="AJ920" s="2">
        <v>106</v>
      </c>
      <c r="AK920" s="2">
        <v>102</v>
      </c>
      <c r="AL920" s="2">
        <f t="shared" si="73"/>
        <v>102</v>
      </c>
      <c r="AM920" s="2">
        <f>IF(AL920-AI920&gt;'Inputs and Outputs Part A'!$B$4,AL920-AI920-'Inputs and Outputs Part A'!$B$4,0)</f>
        <v>2</v>
      </c>
      <c r="AN920" s="8"/>
      <c r="AO920" t="s">
        <v>1103</v>
      </c>
      <c r="AP920" s="7">
        <v>44502</v>
      </c>
      <c r="AQ920" s="2" t="s">
        <v>2</v>
      </c>
      <c r="AR920" s="2">
        <v>0</v>
      </c>
      <c r="AS920" s="2">
        <v>106</v>
      </c>
      <c r="AT920" s="2">
        <v>102</v>
      </c>
      <c r="AU920" s="2">
        <f t="shared" si="74"/>
        <v>102</v>
      </c>
      <c r="AV920" s="2">
        <f>IF(AU920-AR920&gt;'Inputs and Outputs Part A'!$B$4,AU920-AR920-'Inputs and Outputs Part A'!$B$4,0)</f>
        <v>2</v>
      </c>
      <c r="AW920" s="2"/>
    </row>
    <row r="921" spans="1:49" x14ac:dyDescent="0.3">
      <c r="A921" s="6">
        <v>919</v>
      </c>
      <c r="B921" t="s">
        <v>1102</v>
      </c>
      <c r="C921" s="7">
        <v>44503</v>
      </c>
      <c r="D921" s="2" t="s">
        <v>1</v>
      </c>
      <c r="E921" s="2">
        <v>3</v>
      </c>
      <c r="F921" s="2">
        <v>106</v>
      </c>
      <c r="G921" s="2">
        <v>101</v>
      </c>
      <c r="H921">
        <f t="shared" si="70"/>
        <v>101</v>
      </c>
      <c r="I921">
        <f>IF(H921-E921&gt;'Inputs and Outputs Part A'!$B$4,H921-E921-'Inputs and Outputs Part A'!$B$4,0)</f>
        <v>0</v>
      </c>
      <c r="J921">
        <f>'Inputs and Outputs Part A'!$B$5*'Data Sheet B'!H921-'Inputs and Outputs Part A'!$B$6*'Data Sheet B'!I921</f>
        <v>4040</v>
      </c>
      <c r="L921" s="6">
        <v>919</v>
      </c>
      <c r="M921" t="s">
        <v>1102</v>
      </c>
      <c r="N921" s="7">
        <v>44503</v>
      </c>
      <c r="O921" s="2" t="s">
        <v>1</v>
      </c>
      <c r="P921" s="2">
        <v>3</v>
      </c>
      <c r="Q921" s="2">
        <v>106</v>
      </c>
      <c r="R921" s="2">
        <v>102</v>
      </c>
      <c r="S921" s="2">
        <f t="shared" si="71"/>
        <v>102</v>
      </c>
      <c r="T921" s="2">
        <f>IF(S921-P921&gt;'Inputs and Outputs Part A'!$B$4,S921-P921-'Inputs and Outputs Part A'!$B$4,0)</f>
        <v>0</v>
      </c>
      <c r="V921" s="6">
        <v>919</v>
      </c>
      <c r="W921" t="s">
        <v>1102</v>
      </c>
      <c r="X921" s="7">
        <v>44503</v>
      </c>
      <c r="Y921" s="2" t="s">
        <v>1</v>
      </c>
      <c r="Z921" s="2">
        <v>3</v>
      </c>
      <c r="AA921" s="2">
        <v>106</v>
      </c>
      <c r="AB921" s="2">
        <v>102</v>
      </c>
      <c r="AC921" s="2">
        <f t="shared" si="72"/>
        <v>102</v>
      </c>
      <c r="AD921" s="2">
        <f>IF(AC921-Z921&gt;'Inputs and Outputs Part A'!$B$4,AC921-Z921-'Inputs and Outputs Part A'!$B$4,0)</f>
        <v>0</v>
      </c>
      <c r="AE921" s="2"/>
      <c r="AF921" t="s">
        <v>1102</v>
      </c>
      <c r="AG921" s="7">
        <v>44503</v>
      </c>
      <c r="AH921" s="2" t="s">
        <v>1</v>
      </c>
      <c r="AI921" s="2">
        <v>3</v>
      </c>
      <c r="AJ921" s="2">
        <v>106</v>
      </c>
      <c r="AK921" s="2">
        <v>102</v>
      </c>
      <c r="AL921" s="2">
        <f t="shared" si="73"/>
        <v>102</v>
      </c>
      <c r="AM921" s="2">
        <f>IF(AL921-AI921&gt;'Inputs and Outputs Part A'!$B$4,AL921-AI921-'Inputs and Outputs Part A'!$B$4,0)</f>
        <v>0</v>
      </c>
      <c r="AN921" s="8"/>
      <c r="AO921" t="s">
        <v>1102</v>
      </c>
      <c r="AP921" s="7">
        <v>44503</v>
      </c>
      <c r="AQ921" s="2" t="s">
        <v>1</v>
      </c>
      <c r="AR921" s="2">
        <v>3</v>
      </c>
      <c r="AS921" s="2">
        <v>106</v>
      </c>
      <c r="AT921" s="2">
        <v>102</v>
      </c>
      <c r="AU921" s="2">
        <f t="shared" si="74"/>
        <v>102</v>
      </c>
      <c r="AV921" s="2">
        <f>IF(AU921-AR921&gt;'Inputs and Outputs Part A'!$B$4,AU921-AR921-'Inputs and Outputs Part A'!$B$4,0)</f>
        <v>0</v>
      </c>
      <c r="AW921" s="2"/>
    </row>
    <row r="922" spans="1:49" x14ac:dyDescent="0.3">
      <c r="A922" s="6">
        <v>920</v>
      </c>
      <c r="B922" t="s">
        <v>1102</v>
      </c>
      <c r="C922" s="7">
        <v>44503</v>
      </c>
      <c r="D922" s="2" t="s">
        <v>3</v>
      </c>
      <c r="E922" s="2">
        <v>5</v>
      </c>
      <c r="F922" s="2">
        <v>105</v>
      </c>
      <c r="G922" s="2">
        <v>101</v>
      </c>
      <c r="H922">
        <f t="shared" si="70"/>
        <v>101</v>
      </c>
      <c r="I922">
        <f>IF(H922-E922&gt;'Inputs and Outputs Part A'!$B$4,H922-E922-'Inputs and Outputs Part A'!$B$4,0)</f>
        <v>0</v>
      </c>
      <c r="J922">
        <f>'Inputs and Outputs Part A'!$B$5*'Data Sheet B'!H922-'Inputs and Outputs Part A'!$B$6*'Data Sheet B'!I922</f>
        <v>4040</v>
      </c>
      <c r="L922" s="6">
        <v>920</v>
      </c>
      <c r="M922" t="s">
        <v>1102</v>
      </c>
      <c r="N922" s="7">
        <v>44503</v>
      </c>
      <c r="O922" s="2" t="s">
        <v>3</v>
      </c>
      <c r="P922" s="2">
        <v>5</v>
      </c>
      <c r="Q922" s="2">
        <v>105</v>
      </c>
      <c r="R922" s="2">
        <v>102</v>
      </c>
      <c r="S922" s="2">
        <f t="shared" si="71"/>
        <v>102</v>
      </c>
      <c r="T922" s="2">
        <f>IF(S922-P922&gt;'Inputs and Outputs Part A'!$B$4,S922-P922-'Inputs and Outputs Part A'!$B$4,0)</f>
        <v>0</v>
      </c>
      <c r="V922" s="6">
        <v>920</v>
      </c>
      <c r="W922" t="s">
        <v>1102</v>
      </c>
      <c r="X922" s="7">
        <v>44503</v>
      </c>
      <c r="Y922" s="2" t="s">
        <v>3</v>
      </c>
      <c r="Z922" s="2">
        <v>5</v>
      </c>
      <c r="AA922" s="2">
        <v>105</v>
      </c>
      <c r="AB922" s="2">
        <v>102</v>
      </c>
      <c r="AC922" s="2">
        <f t="shared" si="72"/>
        <v>102</v>
      </c>
      <c r="AD922" s="2">
        <f>IF(AC922-Z922&gt;'Inputs and Outputs Part A'!$B$4,AC922-Z922-'Inputs and Outputs Part A'!$B$4,0)</f>
        <v>0</v>
      </c>
      <c r="AE922" s="2"/>
      <c r="AF922" t="s">
        <v>1102</v>
      </c>
      <c r="AG922" s="7">
        <v>44503</v>
      </c>
      <c r="AH922" s="2" t="s">
        <v>3</v>
      </c>
      <c r="AI922" s="2">
        <v>5</v>
      </c>
      <c r="AJ922" s="2">
        <v>105</v>
      </c>
      <c r="AK922" s="2">
        <v>102</v>
      </c>
      <c r="AL922" s="2">
        <f t="shared" si="73"/>
        <v>102</v>
      </c>
      <c r="AM922" s="2">
        <f>IF(AL922-AI922&gt;'Inputs and Outputs Part A'!$B$4,AL922-AI922-'Inputs and Outputs Part A'!$B$4,0)</f>
        <v>0</v>
      </c>
      <c r="AN922" s="8"/>
      <c r="AO922" t="s">
        <v>1102</v>
      </c>
      <c r="AP922" s="7">
        <v>44503</v>
      </c>
      <c r="AQ922" s="2" t="s">
        <v>3</v>
      </c>
      <c r="AR922" s="2">
        <v>5</v>
      </c>
      <c r="AS922" s="2">
        <v>105</v>
      </c>
      <c r="AT922" s="2">
        <v>102</v>
      </c>
      <c r="AU922" s="2">
        <f t="shared" si="74"/>
        <v>102</v>
      </c>
      <c r="AV922" s="2">
        <f>IF(AU922-AR922&gt;'Inputs and Outputs Part A'!$B$4,AU922-AR922-'Inputs and Outputs Part A'!$B$4,0)</f>
        <v>0</v>
      </c>
      <c r="AW922" s="2"/>
    </row>
    <row r="923" spans="1:49" x14ac:dyDescent="0.3">
      <c r="A923" s="6">
        <v>921</v>
      </c>
      <c r="B923" t="s">
        <v>1102</v>
      </c>
      <c r="C923" s="7">
        <v>44503</v>
      </c>
      <c r="D923" s="2" t="s">
        <v>2</v>
      </c>
      <c r="E923" s="2">
        <v>2</v>
      </c>
      <c r="F923" s="2">
        <v>106</v>
      </c>
      <c r="G923" s="2">
        <v>101</v>
      </c>
      <c r="H923">
        <f t="shared" si="70"/>
        <v>101</v>
      </c>
      <c r="I923">
        <f>IF(H923-E923&gt;'Inputs and Outputs Part A'!$B$4,H923-E923-'Inputs and Outputs Part A'!$B$4,0)</f>
        <v>0</v>
      </c>
      <c r="J923">
        <f>'Inputs and Outputs Part A'!$B$5*'Data Sheet B'!H923-'Inputs and Outputs Part A'!$B$6*'Data Sheet B'!I923</f>
        <v>4040</v>
      </c>
      <c r="L923" s="6">
        <v>921</v>
      </c>
      <c r="M923" t="s">
        <v>1102</v>
      </c>
      <c r="N923" s="7">
        <v>44503</v>
      </c>
      <c r="O923" s="2" t="s">
        <v>2</v>
      </c>
      <c r="P923" s="2">
        <v>2</v>
      </c>
      <c r="Q923" s="2">
        <v>106</v>
      </c>
      <c r="R923" s="2">
        <v>102</v>
      </c>
      <c r="S923" s="2">
        <f t="shared" si="71"/>
        <v>102</v>
      </c>
      <c r="T923" s="2">
        <f>IF(S923-P923&gt;'Inputs and Outputs Part A'!$B$4,S923-P923-'Inputs and Outputs Part A'!$B$4,0)</f>
        <v>0</v>
      </c>
      <c r="V923" s="6">
        <v>921</v>
      </c>
      <c r="W923" t="s">
        <v>1102</v>
      </c>
      <c r="X923" s="7">
        <v>44503</v>
      </c>
      <c r="Y923" s="2" t="s">
        <v>2</v>
      </c>
      <c r="Z923" s="2">
        <v>2</v>
      </c>
      <c r="AA923" s="2">
        <v>106</v>
      </c>
      <c r="AB923" s="2">
        <v>102</v>
      </c>
      <c r="AC923" s="2">
        <f t="shared" si="72"/>
        <v>102</v>
      </c>
      <c r="AD923" s="2">
        <f>IF(AC923-Z923&gt;'Inputs and Outputs Part A'!$B$4,AC923-Z923-'Inputs and Outputs Part A'!$B$4,0)</f>
        <v>0</v>
      </c>
      <c r="AE923" s="2"/>
      <c r="AF923" t="s">
        <v>1102</v>
      </c>
      <c r="AG923" s="7">
        <v>44503</v>
      </c>
      <c r="AH923" s="2" t="s">
        <v>2</v>
      </c>
      <c r="AI923" s="2">
        <v>2</v>
      </c>
      <c r="AJ923" s="2">
        <v>106</v>
      </c>
      <c r="AK923" s="2">
        <v>102</v>
      </c>
      <c r="AL923" s="2">
        <f t="shared" si="73"/>
        <v>102</v>
      </c>
      <c r="AM923" s="2">
        <f>IF(AL923-AI923&gt;'Inputs and Outputs Part A'!$B$4,AL923-AI923-'Inputs and Outputs Part A'!$B$4,0)</f>
        <v>0</v>
      </c>
      <c r="AN923" s="8"/>
      <c r="AO923" t="s">
        <v>1102</v>
      </c>
      <c r="AP923" s="7">
        <v>44503</v>
      </c>
      <c r="AQ923" s="2" t="s">
        <v>2</v>
      </c>
      <c r="AR923" s="2">
        <v>2</v>
      </c>
      <c r="AS923" s="2">
        <v>106</v>
      </c>
      <c r="AT923" s="2">
        <v>102</v>
      </c>
      <c r="AU923" s="2">
        <f t="shared" si="74"/>
        <v>102</v>
      </c>
      <c r="AV923" s="2">
        <f>IF(AU923-AR923&gt;'Inputs and Outputs Part A'!$B$4,AU923-AR923-'Inputs and Outputs Part A'!$B$4,0)</f>
        <v>0</v>
      </c>
      <c r="AW923" s="2"/>
    </row>
    <row r="924" spans="1:49" x14ac:dyDescent="0.3">
      <c r="A924" s="6">
        <v>922</v>
      </c>
      <c r="B924" t="s">
        <v>1100</v>
      </c>
      <c r="C924" s="7">
        <v>44504</v>
      </c>
      <c r="D924" s="2" t="s">
        <v>1</v>
      </c>
      <c r="E924" s="2">
        <v>4</v>
      </c>
      <c r="F924" s="2">
        <v>105</v>
      </c>
      <c r="G924" s="2">
        <v>101</v>
      </c>
      <c r="H924">
        <f t="shared" si="70"/>
        <v>101</v>
      </c>
      <c r="I924">
        <f>IF(H924-E924&gt;'Inputs and Outputs Part A'!$B$4,H924-E924-'Inputs and Outputs Part A'!$B$4,0)</f>
        <v>0</v>
      </c>
      <c r="J924">
        <f>'Inputs and Outputs Part A'!$B$5*'Data Sheet B'!H924-'Inputs and Outputs Part A'!$B$6*'Data Sheet B'!I924</f>
        <v>4040</v>
      </c>
      <c r="L924" s="6">
        <v>922</v>
      </c>
      <c r="M924" t="s">
        <v>1100</v>
      </c>
      <c r="N924" s="7">
        <v>44504</v>
      </c>
      <c r="O924" s="2" t="s">
        <v>1</v>
      </c>
      <c r="P924" s="2">
        <v>4</v>
      </c>
      <c r="Q924" s="2">
        <v>105</v>
      </c>
      <c r="R924" s="2">
        <v>102</v>
      </c>
      <c r="S924" s="2">
        <f t="shared" si="71"/>
        <v>102</v>
      </c>
      <c r="T924" s="2">
        <f>IF(S924-P924&gt;'Inputs and Outputs Part A'!$B$4,S924-P924-'Inputs and Outputs Part A'!$B$4,0)</f>
        <v>0</v>
      </c>
      <c r="V924" s="6">
        <v>922</v>
      </c>
      <c r="W924" t="s">
        <v>1100</v>
      </c>
      <c r="X924" s="7">
        <v>44504</v>
      </c>
      <c r="Y924" s="2" t="s">
        <v>1</v>
      </c>
      <c r="Z924" s="2">
        <v>4</v>
      </c>
      <c r="AA924" s="2">
        <v>105</v>
      </c>
      <c r="AB924" s="2">
        <v>102</v>
      </c>
      <c r="AC924" s="2">
        <f t="shared" si="72"/>
        <v>102</v>
      </c>
      <c r="AD924" s="2">
        <f>IF(AC924-Z924&gt;'Inputs and Outputs Part A'!$B$4,AC924-Z924-'Inputs and Outputs Part A'!$B$4,0)</f>
        <v>0</v>
      </c>
      <c r="AE924" s="2"/>
      <c r="AF924" t="s">
        <v>1100</v>
      </c>
      <c r="AG924" s="7">
        <v>44504</v>
      </c>
      <c r="AH924" s="2" t="s">
        <v>1</v>
      </c>
      <c r="AI924" s="2">
        <v>4</v>
      </c>
      <c r="AJ924" s="2">
        <v>105</v>
      </c>
      <c r="AK924" s="2">
        <v>102</v>
      </c>
      <c r="AL924" s="2">
        <f t="shared" si="73"/>
        <v>102</v>
      </c>
      <c r="AM924" s="2">
        <f>IF(AL924-AI924&gt;'Inputs and Outputs Part A'!$B$4,AL924-AI924-'Inputs and Outputs Part A'!$B$4,0)</f>
        <v>0</v>
      </c>
      <c r="AN924" s="8"/>
      <c r="AO924" t="s">
        <v>1100</v>
      </c>
      <c r="AP924" s="7">
        <v>44504</v>
      </c>
      <c r="AQ924" s="2" t="s">
        <v>1</v>
      </c>
      <c r="AR924" s="2">
        <v>4</v>
      </c>
      <c r="AS924" s="2">
        <v>105</v>
      </c>
      <c r="AT924" s="2">
        <v>102</v>
      </c>
      <c r="AU924" s="2">
        <f t="shared" si="74"/>
        <v>102</v>
      </c>
      <c r="AV924" s="2">
        <f>IF(AU924-AR924&gt;'Inputs and Outputs Part A'!$B$4,AU924-AR924-'Inputs and Outputs Part A'!$B$4,0)</f>
        <v>0</v>
      </c>
      <c r="AW924" s="2"/>
    </row>
    <row r="925" spans="1:49" x14ac:dyDescent="0.3">
      <c r="A925" s="6">
        <v>923</v>
      </c>
      <c r="B925" t="s">
        <v>1100</v>
      </c>
      <c r="C925" s="7">
        <v>44504</v>
      </c>
      <c r="D925" s="2" t="s">
        <v>3</v>
      </c>
      <c r="E925" s="2">
        <v>3</v>
      </c>
      <c r="F925" s="2">
        <v>104</v>
      </c>
      <c r="G925" s="2">
        <v>101</v>
      </c>
      <c r="H925">
        <f t="shared" si="70"/>
        <v>101</v>
      </c>
      <c r="I925">
        <f>IF(H925-E925&gt;'Inputs and Outputs Part A'!$B$4,H925-E925-'Inputs and Outputs Part A'!$B$4,0)</f>
        <v>0</v>
      </c>
      <c r="J925">
        <f>'Inputs and Outputs Part A'!$B$5*'Data Sheet B'!H925-'Inputs and Outputs Part A'!$B$6*'Data Sheet B'!I925</f>
        <v>4040</v>
      </c>
      <c r="L925" s="6">
        <v>923</v>
      </c>
      <c r="M925" t="s">
        <v>1100</v>
      </c>
      <c r="N925" s="7">
        <v>44504</v>
      </c>
      <c r="O925" s="2" t="s">
        <v>3</v>
      </c>
      <c r="P925" s="2">
        <v>3</v>
      </c>
      <c r="Q925" s="2">
        <v>104</v>
      </c>
      <c r="R925" s="2">
        <v>102</v>
      </c>
      <c r="S925" s="2">
        <f t="shared" si="71"/>
        <v>102</v>
      </c>
      <c r="T925" s="2">
        <f>IF(S925-P925&gt;'Inputs and Outputs Part A'!$B$4,S925-P925-'Inputs and Outputs Part A'!$B$4,0)</f>
        <v>0</v>
      </c>
      <c r="V925" s="6">
        <v>923</v>
      </c>
      <c r="W925" t="s">
        <v>1100</v>
      </c>
      <c r="X925" s="7">
        <v>44504</v>
      </c>
      <c r="Y925" s="2" t="s">
        <v>3</v>
      </c>
      <c r="Z925" s="2">
        <v>3</v>
      </c>
      <c r="AA925" s="2">
        <v>104</v>
      </c>
      <c r="AB925" s="2">
        <v>102</v>
      </c>
      <c r="AC925" s="2">
        <f t="shared" si="72"/>
        <v>102</v>
      </c>
      <c r="AD925" s="2">
        <f>IF(AC925-Z925&gt;'Inputs and Outputs Part A'!$B$4,AC925-Z925-'Inputs and Outputs Part A'!$B$4,0)</f>
        <v>0</v>
      </c>
      <c r="AE925" s="2"/>
      <c r="AF925" t="s">
        <v>1100</v>
      </c>
      <c r="AG925" s="7">
        <v>44504</v>
      </c>
      <c r="AH925" s="2" t="s">
        <v>3</v>
      </c>
      <c r="AI925" s="2">
        <v>3</v>
      </c>
      <c r="AJ925" s="2">
        <v>104</v>
      </c>
      <c r="AK925" s="2">
        <v>102</v>
      </c>
      <c r="AL925" s="2">
        <f t="shared" si="73"/>
        <v>102</v>
      </c>
      <c r="AM925" s="2">
        <f>IF(AL925-AI925&gt;'Inputs and Outputs Part A'!$B$4,AL925-AI925-'Inputs and Outputs Part A'!$B$4,0)</f>
        <v>0</v>
      </c>
      <c r="AN925" s="8"/>
      <c r="AO925" t="s">
        <v>1100</v>
      </c>
      <c r="AP925" s="7">
        <v>44504</v>
      </c>
      <c r="AQ925" s="2" t="s">
        <v>3</v>
      </c>
      <c r="AR925" s="2">
        <v>3</v>
      </c>
      <c r="AS925" s="2">
        <v>104</v>
      </c>
      <c r="AT925" s="2">
        <v>102</v>
      </c>
      <c r="AU925" s="2">
        <f t="shared" si="74"/>
        <v>102</v>
      </c>
      <c r="AV925" s="2">
        <f>IF(AU925-AR925&gt;'Inputs and Outputs Part A'!$B$4,AU925-AR925-'Inputs and Outputs Part A'!$B$4,0)</f>
        <v>0</v>
      </c>
      <c r="AW925" s="2"/>
    </row>
    <row r="926" spans="1:49" x14ac:dyDescent="0.3">
      <c r="A926" s="6">
        <v>924</v>
      </c>
      <c r="B926" t="s">
        <v>1100</v>
      </c>
      <c r="C926" s="7">
        <v>44504</v>
      </c>
      <c r="D926" s="2" t="s">
        <v>2</v>
      </c>
      <c r="E926" s="2">
        <v>0</v>
      </c>
      <c r="F926" s="2">
        <v>114</v>
      </c>
      <c r="G926" s="2">
        <v>101</v>
      </c>
      <c r="H926">
        <f t="shared" si="70"/>
        <v>101</v>
      </c>
      <c r="I926">
        <f>IF(H926-E926&gt;'Inputs and Outputs Part A'!$B$4,H926-E926-'Inputs and Outputs Part A'!$B$4,0)</f>
        <v>1</v>
      </c>
      <c r="J926">
        <f>'Inputs and Outputs Part A'!$B$5*'Data Sheet B'!H926-'Inputs and Outputs Part A'!$B$6*'Data Sheet B'!I926</f>
        <v>3940</v>
      </c>
      <c r="L926" s="6">
        <v>924</v>
      </c>
      <c r="M926" t="s">
        <v>1100</v>
      </c>
      <c r="N926" s="7">
        <v>44504</v>
      </c>
      <c r="O926" s="2" t="s">
        <v>2</v>
      </c>
      <c r="P926" s="2">
        <v>0</v>
      </c>
      <c r="Q926" s="2">
        <v>114</v>
      </c>
      <c r="R926" s="2">
        <v>102</v>
      </c>
      <c r="S926" s="2">
        <f t="shared" si="71"/>
        <v>102</v>
      </c>
      <c r="T926" s="2">
        <f>IF(S926-P926&gt;'Inputs and Outputs Part A'!$B$4,S926-P926-'Inputs and Outputs Part A'!$B$4,0)</f>
        <v>2</v>
      </c>
      <c r="V926" s="6">
        <v>924</v>
      </c>
      <c r="W926" t="s">
        <v>1100</v>
      </c>
      <c r="X926" s="7">
        <v>44504</v>
      </c>
      <c r="Y926" s="2" t="s">
        <v>2</v>
      </c>
      <c r="Z926" s="2">
        <v>0</v>
      </c>
      <c r="AA926" s="2">
        <v>114</v>
      </c>
      <c r="AB926" s="2">
        <v>102</v>
      </c>
      <c r="AC926" s="2">
        <f t="shared" si="72"/>
        <v>102</v>
      </c>
      <c r="AD926" s="2">
        <f>IF(AC926-Z926&gt;'Inputs and Outputs Part A'!$B$4,AC926-Z926-'Inputs and Outputs Part A'!$B$4,0)</f>
        <v>2</v>
      </c>
      <c r="AE926" s="2"/>
      <c r="AF926" t="s">
        <v>1100</v>
      </c>
      <c r="AG926" s="7">
        <v>44504</v>
      </c>
      <c r="AH926" s="2" t="s">
        <v>2</v>
      </c>
      <c r="AI926" s="2">
        <v>0</v>
      </c>
      <c r="AJ926" s="2">
        <v>114</v>
      </c>
      <c r="AK926" s="2">
        <v>102</v>
      </c>
      <c r="AL926" s="2">
        <f t="shared" si="73"/>
        <v>102</v>
      </c>
      <c r="AM926" s="2">
        <f>IF(AL926-AI926&gt;'Inputs and Outputs Part A'!$B$4,AL926-AI926-'Inputs and Outputs Part A'!$B$4,0)</f>
        <v>2</v>
      </c>
      <c r="AN926" s="8"/>
      <c r="AO926" t="s">
        <v>1100</v>
      </c>
      <c r="AP926" s="7">
        <v>44504</v>
      </c>
      <c r="AQ926" s="2" t="s">
        <v>2</v>
      </c>
      <c r="AR926" s="2">
        <v>0</v>
      </c>
      <c r="AS926" s="2">
        <v>114</v>
      </c>
      <c r="AT926" s="2">
        <v>102</v>
      </c>
      <c r="AU926" s="2">
        <f t="shared" si="74"/>
        <v>102</v>
      </c>
      <c r="AV926" s="2">
        <f>IF(AU926-AR926&gt;'Inputs and Outputs Part A'!$B$4,AU926-AR926-'Inputs and Outputs Part A'!$B$4,0)</f>
        <v>2</v>
      </c>
      <c r="AW926" s="2"/>
    </row>
    <row r="927" spans="1:49" x14ac:dyDescent="0.3">
      <c r="A927" s="6">
        <v>925</v>
      </c>
      <c r="B927" t="s">
        <v>1101</v>
      </c>
      <c r="C927" s="7">
        <v>44505</v>
      </c>
      <c r="D927" s="2" t="s">
        <v>1</v>
      </c>
      <c r="E927" s="2">
        <v>2</v>
      </c>
      <c r="F927" s="2">
        <v>101</v>
      </c>
      <c r="G927" s="2">
        <v>101</v>
      </c>
      <c r="H927">
        <f t="shared" si="70"/>
        <v>101</v>
      </c>
      <c r="I927">
        <f>IF(H927-E927&gt;'Inputs and Outputs Part A'!$B$4,H927-E927-'Inputs and Outputs Part A'!$B$4,0)</f>
        <v>0</v>
      </c>
      <c r="J927">
        <f>'Inputs and Outputs Part A'!$B$5*'Data Sheet B'!H927-'Inputs and Outputs Part A'!$B$6*'Data Sheet B'!I927</f>
        <v>4040</v>
      </c>
      <c r="L927" s="6">
        <v>925</v>
      </c>
      <c r="M927" t="s">
        <v>1101</v>
      </c>
      <c r="N927" s="7">
        <v>44505</v>
      </c>
      <c r="O927" s="2" t="s">
        <v>1</v>
      </c>
      <c r="P927" s="2">
        <v>2</v>
      </c>
      <c r="Q927" s="2">
        <v>101</v>
      </c>
      <c r="R927" s="2">
        <v>102</v>
      </c>
      <c r="S927" s="2">
        <f t="shared" si="71"/>
        <v>101</v>
      </c>
      <c r="T927" s="2">
        <f>IF(S927-P927&gt;'Inputs and Outputs Part A'!$B$4,S927-P927-'Inputs and Outputs Part A'!$B$4,0)</f>
        <v>0</v>
      </c>
      <c r="V927" s="6">
        <v>925</v>
      </c>
      <c r="W927" t="s">
        <v>1101</v>
      </c>
      <c r="X927" s="7">
        <v>44505</v>
      </c>
      <c r="Y927" s="2" t="s">
        <v>1</v>
      </c>
      <c r="Z927" s="2">
        <v>2</v>
      </c>
      <c r="AA927" s="2">
        <v>101</v>
      </c>
      <c r="AB927" s="2">
        <v>102</v>
      </c>
      <c r="AC927" s="2">
        <f t="shared" si="72"/>
        <v>101</v>
      </c>
      <c r="AD927" s="2">
        <f>IF(AC927-Z927&gt;'Inputs and Outputs Part A'!$B$4,AC927-Z927-'Inputs and Outputs Part A'!$B$4,0)</f>
        <v>0</v>
      </c>
      <c r="AE927" s="2"/>
      <c r="AF927" t="s">
        <v>1101</v>
      </c>
      <c r="AG927" s="7">
        <v>44505</v>
      </c>
      <c r="AH927" s="2" t="s">
        <v>1</v>
      </c>
      <c r="AI927" s="2">
        <v>2</v>
      </c>
      <c r="AJ927" s="2">
        <v>101</v>
      </c>
      <c r="AK927" s="2">
        <v>102</v>
      </c>
      <c r="AL927" s="2">
        <f t="shared" si="73"/>
        <v>101</v>
      </c>
      <c r="AM927" s="2">
        <f>IF(AL927-AI927&gt;'Inputs and Outputs Part A'!$B$4,AL927-AI927-'Inputs and Outputs Part A'!$B$4,0)</f>
        <v>0</v>
      </c>
      <c r="AN927" s="8"/>
      <c r="AO927" t="s">
        <v>1101</v>
      </c>
      <c r="AP927" s="7">
        <v>44505</v>
      </c>
      <c r="AQ927" s="2" t="s">
        <v>1</v>
      </c>
      <c r="AR927" s="2">
        <v>2</v>
      </c>
      <c r="AS927" s="2">
        <v>101</v>
      </c>
      <c r="AT927" s="2">
        <v>102</v>
      </c>
      <c r="AU927" s="2">
        <f t="shared" si="74"/>
        <v>101</v>
      </c>
      <c r="AV927" s="2">
        <f>IF(AU927-AR927&gt;'Inputs and Outputs Part A'!$B$4,AU927-AR927-'Inputs and Outputs Part A'!$B$4,0)</f>
        <v>0</v>
      </c>
      <c r="AW927" s="2"/>
    </row>
    <row r="928" spans="1:49" x14ac:dyDescent="0.3">
      <c r="A928" s="6">
        <v>926</v>
      </c>
      <c r="B928" t="s">
        <v>1101</v>
      </c>
      <c r="C928" s="7">
        <v>44505</v>
      </c>
      <c r="D928" s="2" t="s">
        <v>3</v>
      </c>
      <c r="E928" s="2">
        <v>4</v>
      </c>
      <c r="F928" s="2">
        <v>107</v>
      </c>
      <c r="G928" s="2">
        <v>101</v>
      </c>
      <c r="H928">
        <f t="shared" si="70"/>
        <v>101</v>
      </c>
      <c r="I928">
        <f>IF(H928-E928&gt;'Inputs and Outputs Part A'!$B$4,H928-E928-'Inputs and Outputs Part A'!$B$4,0)</f>
        <v>0</v>
      </c>
      <c r="J928">
        <f>'Inputs and Outputs Part A'!$B$5*'Data Sheet B'!H928-'Inputs and Outputs Part A'!$B$6*'Data Sheet B'!I928</f>
        <v>4040</v>
      </c>
      <c r="L928" s="6">
        <v>926</v>
      </c>
      <c r="M928" t="s">
        <v>1101</v>
      </c>
      <c r="N928" s="7">
        <v>44505</v>
      </c>
      <c r="O928" s="2" t="s">
        <v>3</v>
      </c>
      <c r="P928" s="2">
        <v>4</v>
      </c>
      <c r="Q928" s="2">
        <v>107</v>
      </c>
      <c r="R928" s="2">
        <v>102</v>
      </c>
      <c r="S928" s="2">
        <f t="shared" si="71"/>
        <v>102</v>
      </c>
      <c r="T928" s="2">
        <f>IF(S928-P928&gt;'Inputs and Outputs Part A'!$B$4,S928-P928-'Inputs and Outputs Part A'!$B$4,0)</f>
        <v>0</v>
      </c>
      <c r="V928" s="6">
        <v>926</v>
      </c>
      <c r="W928" t="s">
        <v>1101</v>
      </c>
      <c r="X928" s="7">
        <v>44505</v>
      </c>
      <c r="Y928" s="2" t="s">
        <v>3</v>
      </c>
      <c r="Z928" s="2">
        <v>4</v>
      </c>
      <c r="AA928" s="2">
        <v>107</v>
      </c>
      <c r="AB928" s="2">
        <v>102</v>
      </c>
      <c r="AC928" s="2">
        <f t="shared" si="72"/>
        <v>102</v>
      </c>
      <c r="AD928" s="2">
        <f>IF(AC928-Z928&gt;'Inputs and Outputs Part A'!$B$4,AC928-Z928-'Inputs and Outputs Part A'!$B$4,0)</f>
        <v>0</v>
      </c>
      <c r="AE928" s="2"/>
      <c r="AF928" t="s">
        <v>1101</v>
      </c>
      <c r="AG928" s="7">
        <v>44505</v>
      </c>
      <c r="AH928" s="2" t="s">
        <v>3</v>
      </c>
      <c r="AI928" s="2">
        <v>4</v>
      </c>
      <c r="AJ928" s="2">
        <v>107</v>
      </c>
      <c r="AK928" s="2">
        <v>102</v>
      </c>
      <c r="AL928" s="2">
        <f t="shared" si="73"/>
        <v>102</v>
      </c>
      <c r="AM928" s="2">
        <f>IF(AL928-AI928&gt;'Inputs and Outputs Part A'!$B$4,AL928-AI928-'Inputs and Outputs Part A'!$B$4,0)</f>
        <v>0</v>
      </c>
      <c r="AN928" s="8"/>
      <c r="AO928" t="s">
        <v>1101</v>
      </c>
      <c r="AP928" s="7">
        <v>44505</v>
      </c>
      <c r="AQ928" s="2" t="s">
        <v>3</v>
      </c>
      <c r="AR928" s="2">
        <v>4</v>
      </c>
      <c r="AS928" s="2">
        <v>107</v>
      </c>
      <c r="AT928" s="2">
        <v>102</v>
      </c>
      <c r="AU928" s="2">
        <f t="shared" si="74"/>
        <v>102</v>
      </c>
      <c r="AV928" s="2">
        <f>IF(AU928-AR928&gt;'Inputs and Outputs Part A'!$B$4,AU928-AR928-'Inputs and Outputs Part A'!$B$4,0)</f>
        <v>0</v>
      </c>
      <c r="AW928" s="2"/>
    </row>
    <row r="929" spans="1:49" x14ac:dyDescent="0.3">
      <c r="A929" s="6">
        <v>927</v>
      </c>
      <c r="B929" t="s">
        <v>1101</v>
      </c>
      <c r="C929" s="7">
        <v>44505</v>
      </c>
      <c r="D929" s="2" t="s">
        <v>2</v>
      </c>
      <c r="E929" s="2">
        <v>0</v>
      </c>
      <c r="F929" s="2">
        <v>111</v>
      </c>
      <c r="G929" s="2">
        <v>101</v>
      </c>
      <c r="H929">
        <f t="shared" si="70"/>
        <v>101</v>
      </c>
      <c r="I929">
        <f>IF(H929-E929&gt;'Inputs and Outputs Part A'!$B$4,H929-E929-'Inputs and Outputs Part A'!$B$4,0)</f>
        <v>1</v>
      </c>
      <c r="J929">
        <f>'Inputs and Outputs Part A'!$B$5*'Data Sheet B'!H929-'Inputs and Outputs Part A'!$B$6*'Data Sheet B'!I929</f>
        <v>3940</v>
      </c>
      <c r="L929" s="6">
        <v>927</v>
      </c>
      <c r="M929" t="s">
        <v>1101</v>
      </c>
      <c r="N929" s="7">
        <v>44505</v>
      </c>
      <c r="O929" s="2" t="s">
        <v>2</v>
      </c>
      <c r="P929" s="2">
        <v>0</v>
      </c>
      <c r="Q929" s="2">
        <v>111</v>
      </c>
      <c r="R929" s="2">
        <v>102</v>
      </c>
      <c r="S929" s="2">
        <f t="shared" si="71"/>
        <v>102</v>
      </c>
      <c r="T929" s="2">
        <f>IF(S929-P929&gt;'Inputs and Outputs Part A'!$B$4,S929-P929-'Inputs and Outputs Part A'!$B$4,0)</f>
        <v>2</v>
      </c>
      <c r="V929" s="6">
        <v>927</v>
      </c>
      <c r="W929" t="s">
        <v>1101</v>
      </c>
      <c r="X929" s="7">
        <v>44505</v>
      </c>
      <c r="Y929" s="2" t="s">
        <v>2</v>
      </c>
      <c r="Z929" s="2">
        <v>0</v>
      </c>
      <c r="AA929" s="2">
        <v>111</v>
      </c>
      <c r="AB929" s="2">
        <v>102</v>
      </c>
      <c r="AC929" s="2">
        <f t="shared" si="72"/>
        <v>102</v>
      </c>
      <c r="AD929" s="2">
        <f>IF(AC929-Z929&gt;'Inputs and Outputs Part A'!$B$4,AC929-Z929-'Inputs and Outputs Part A'!$B$4,0)</f>
        <v>2</v>
      </c>
      <c r="AE929" s="2"/>
      <c r="AF929" t="s">
        <v>1101</v>
      </c>
      <c r="AG929" s="7">
        <v>44505</v>
      </c>
      <c r="AH929" s="2" t="s">
        <v>2</v>
      </c>
      <c r="AI929" s="2">
        <v>0</v>
      </c>
      <c r="AJ929" s="2">
        <v>111</v>
      </c>
      <c r="AK929" s="2">
        <v>102</v>
      </c>
      <c r="AL929" s="2">
        <f t="shared" si="73"/>
        <v>102</v>
      </c>
      <c r="AM929" s="2">
        <f>IF(AL929-AI929&gt;'Inputs and Outputs Part A'!$B$4,AL929-AI929-'Inputs and Outputs Part A'!$B$4,0)</f>
        <v>2</v>
      </c>
      <c r="AN929" s="8"/>
      <c r="AO929" t="s">
        <v>1101</v>
      </c>
      <c r="AP929" s="7">
        <v>44505</v>
      </c>
      <c r="AQ929" s="2" t="s">
        <v>2</v>
      </c>
      <c r="AR929" s="2">
        <v>0</v>
      </c>
      <c r="AS929" s="2">
        <v>111</v>
      </c>
      <c r="AT929" s="2">
        <v>102</v>
      </c>
      <c r="AU929" s="2">
        <f t="shared" si="74"/>
        <v>102</v>
      </c>
      <c r="AV929" s="2">
        <f>IF(AU929-AR929&gt;'Inputs and Outputs Part A'!$B$4,AU929-AR929-'Inputs and Outputs Part A'!$B$4,0)</f>
        <v>2</v>
      </c>
      <c r="AW929" s="2"/>
    </row>
    <row r="930" spans="1:49" x14ac:dyDescent="0.3">
      <c r="A930" s="6">
        <v>928</v>
      </c>
      <c r="B930" t="s">
        <v>1106</v>
      </c>
      <c r="C930" s="7">
        <v>44506</v>
      </c>
      <c r="D930" s="2" t="s">
        <v>1</v>
      </c>
      <c r="E930" s="2">
        <v>0</v>
      </c>
      <c r="F930" s="2">
        <v>109</v>
      </c>
      <c r="G930" s="2">
        <v>101</v>
      </c>
      <c r="H930">
        <f t="shared" si="70"/>
        <v>101</v>
      </c>
      <c r="I930">
        <f>IF(H930-E930&gt;'Inputs and Outputs Part A'!$B$4,H930-E930-'Inputs and Outputs Part A'!$B$4,0)</f>
        <v>1</v>
      </c>
      <c r="J930">
        <f>'Inputs and Outputs Part A'!$B$5*'Data Sheet B'!H930-'Inputs and Outputs Part A'!$B$6*'Data Sheet B'!I930</f>
        <v>3940</v>
      </c>
      <c r="L930" s="6">
        <v>928</v>
      </c>
      <c r="M930" t="s">
        <v>1106</v>
      </c>
      <c r="N930" s="7">
        <v>44506</v>
      </c>
      <c r="O930" s="2" t="s">
        <v>1</v>
      </c>
      <c r="P930" s="2">
        <v>0</v>
      </c>
      <c r="Q930" s="2">
        <v>109</v>
      </c>
      <c r="R930" s="2">
        <v>102</v>
      </c>
      <c r="S930" s="2">
        <f t="shared" si="71"/>
        <v>102</v>
      </c>
      <c r="T930" s="2">
        <f>IF(S930-P930&gt;'Inputs and Outputs Part A'!$B$4,S930-P930-'Inputs and Outputs Part A'!$B$4,0)</f>
        <v>2</v>
      </c>
      <c r="V930" s="6">
        <v>928</v>
      </c>
      <c r="W930" t="s">
        <v>1106</v>
      </c>
      <c r="X930" s="7">
        <v>44506</v>
      </c>
      <c r="Y930" s="2" t="s">
        <v>1</v>
      </c>
      <c r="Z930" s="2">
        <v>0</v>
      </c>
      <c r="AA930" s="2">
        <v>109</v>
      </c>
      <c r="AB930" s="2">
        <v>102</v>
      </c>
      <c r="AC930" s="2">
        <f t="shared" si="72"/>
        <v>102</v>
      </c>
      <c r="AD930" s="2">
        <f>IF(AC930-Z930&gt;'Inputs and Outputs Part A'!$B$4,AC930-Z930-'Inputs and Outputs Part A'!$B$4,0)</f>
        <v>2</v>
      </c>
      <c r="AE930" s="2"/>
      <c r="AF930" t="s">
        <v>1106</v>
      </c>
      <c r="AG930" s="7">
        <v>44506</v>
      </c>
      <c r="AH930" s="2" t="s">
        <v>1</v>
      </c>
      <c r="AI930" s="2">
        <v>0</v>
      </c>
      <c r="AJ930" s="2">
        <v>109</v>
      </c>
      <c r="AK930" s="2">
        <v>102</v>
      </c>
      <c r="AL930" s="2">
        <f t="shared" si="73"/>
        <v>102</v>
      </c>
      <c r="AM930" s="2">
        <f>IF(AL930-AI930&gt;'Inputs and Outputs Part A'!$B$4,AL930-AI930-'Inputs and Outputs Part A'!$B$4,0)</f>
        <v>2</v>
      </c>
      <c r="AN930" s="8"/>
      <c r="AO930" t="s">
        <v>1106</v>
      </c>
      <c r="AP930" s="7">
        <v>44506</v>
      </c>
      <c r="AQ930" s="2" t="s">
        <v>1</v>
      </c>
      <c r="AR930" s="2">
        <v>0</v>
      </c>
      <c r="AS930" s="2">
        <v>109</v>
      </c>
      <c r="AT930" s="2">
        <v>102</v>
      </c>
      <c r="AU930" s="2">
        <f t="shared" si="74"/>
        <v>102</v>
      </c>
      <c r="AV930" s="2">
        <f>IF(AU930-AR930&gt;'Inputs and Outputs Part A'!$B$4,AU930-AR930-'Inputs and Outputs Part A'!$B$4,0)</f>
        <v>2</v>
      </c>
      <c r="AW930" s="2"/>
    </row>
    <row r="931" spans="1:49" x14ac:dyDescent="0.3">
      <c r="A931" s="6">
        <v>929</v>
      </c>
      <c r="B931" t="s">
        <v>1106</v>
      </c>
      <c r="C931" s="7">
        <v>44506</v>
      </c>
      <c r="D931" s="2" t="s">
        <v>3</v>
      </c>
      <c r="E931" s="2">
        <v>2</v>
      </c>
      <c r="F931" s="2">
        <v>102</v>
      </c>
      <c r="G931" s="2">
        <v>101</v>
      </c>
      <c r="H931">
        <f t="shared" si="70"/>
        <v>101</v>
      </c>
      <c r="I931">
        <f>IF(H931-E931&gt;'Inputs and Outputs Part A'!$B$4,H931-E931-'Inputs and Outputs Part A'!$B$4,0)</f>
        <v>0</v>
      </c>
      <c r="J931">
        <f>'Inputs and Outputs Part A'!$B$5*'Data Sheet B'!H931-'Inputs and Outputs Part A'!$B$6*'Data Sheet B'!I931</f>
        <v>4040</v>
      </c>
      <c r="L931" s="6">
        <v>929</v>
      </c>
      <c r="M931" t="s">
        <v>1106</v>
      </c>
      <c r="N931" s="7">
        <v>44506</v>
      </c>
      <c r="O931" s="2" t="s">
        <v>3</v>
      </c>
      <c r="P931" s="2">
        <v>2</v>
      </c>
      <c r="Q931" s="2">
        <v>102</v>
      </c>
      <c r="R931" s="2">
        <v>102</v>
      </c>
      <c r="S931" s="2">
        <f t="shared" si="71"/>
        <v>102</v>
      </c>
      <c r="T931" s="2">
        <f>IF(S931-P931&gt;'Inputs and Outputs Part A'!$B$4,S931-P931-'Inputs and Outputs Part A'!$B$4,0)</f>
        <v>0</v>
      </c>
      <c r="V931" s="6">
        <v>929</v>
      </c>
      <c r="W931" t="s">
        <v>1106</v>
      </c>
      <c r="X931" s="7">
        <v>44506</v>
      </c>
      <c r="Y931" s="2" t="s">
        <v>3</v>
      </c>
      <c r="Z931" s="2">
        <v>2</v>
      </c>
      <c r="AA931" s="2">
        <v>102</v>
      </c>
      <c r="AB931" s="2">
        <v>102</v>
      </c>
      <c r="AC931" s="2">
        <f t="shared" si="72"/>
        <v>102</v>
      </c>
      <c r="AD931" s="2">
        <f>IF(AC931-Z931&gt;'Inputs and Outputs Part A'!$B$4,AC931-Z931-'Inputs and Outputs Part A'!$B$4,0)</f>
        <v>0</v>
      </c>
      <c r="AE931" s="2"/>
      <c r="AF931" t="s">
        <v>1106</v>
      </c>
      <c r="AG931" s="7">
        <v>44506</v>
      </c>
      <c r="AH931" s="2" t="s">
        <v>3</v>
      </c>
      <c r="AI931" s="2">
        <v>2</v>
      </c>
      <c r="AJ931" s="2">
        <v>102</v>
      </c>
      <c r="AK931" s="2">
        <v>102</v>
      </c>
      <c r="AL931" s="2">
        <f t="shared" si="73"/>
        <v>102</v>
      </c>
      <c r="AM931" s="2">
        <f>IF(AL931-AI931&gt;'Inputs and Outputs Part A'!$B$4,AL931-AI931-'Inputs and Outputs Part A'!$B$4,0)</f>
        <v>0</v>
      </c>
      <c r="AN931" s="8"/>
      <c r="AO931" t="s">
        <v>1106</v>
      </c>
      <c r="AP931" s="7">
        <v>44506</v>
      </c>
      <c r="AQ931" s="2" t="s">
        <v>3</v>
      </c>
      <c r="AR931" s="2">
        <v>2</v>
      </c>
      <c r="AS931" s="2">
        <v>102</v>
      </c>
      <c r="AT931" s="2">
        <v>102</v>
      </c>
      <c r="AU931" s="2">
        <f t="shared" si="74"/>
        <v>102</v>
      </c>
      <c r="AV931" s="2">
        <f>IF(AU931-AR931&gt;'Inputs and Outputs Part A'!$B$4,AU931-AR931-'Inputs and Outputs Part A'!$B$4,0)</f>
        <v>0</v>
      </c>
      <c r="AW931" s="2"/>
    </row>
    <row r="932" spans="1:49" x14ac:dyDescent="0.3">
      <c r="A932" s="6">
        <v>930</v>
      </c>
      <c r="B932" t="s">
        <v>1106</v>
      </c>
      <c r="C932" s="7">
        <v>44506</v>
      </c>
      <c r="D932" s="2" t="s">
        <v>2</v>
      </c>
      <c r="E932" s="2">
        <v>2</v>
      </c>
      <c r="F932" s="2">
        <v>110</v>
      </c>
      <c r="G932" s="2">
        <v>101</v>
      </c>
      <c r="H932">
        <f t="shared" si="70"/>
        <v>101</v>
      </c>
      <c r="I932">
        <f>IF(H932-E932&gt;'Inputs and Outputs Part A'!$B$4,H932-E932-'Inputs and Outputs Part A'!$B$4,0)</f>
        <v>0</v>
      </c>
      <c r="J932">
        <f>'Inputs and Outputs Part A'!$B$5*'Data Sheet B'!H932-'Inputs and Outputs Part A'!$B$6*'Data Sheet B'!I932</f>
        <v>4040</v>
      </c>
      <c r="L932" s="6">
        <v>930</v>
      </c>
      <c r="M932" t="s">
        <v>1106</v>
      </c>
      <c r="N932" s="7">
        <v>44506</v>
      </c>
      <c r="O932" s="2" t="s">
        <v>2</v>
      </c>
      <c r="P932" s="2">
        <v>2</v>
      </c>
      <c r="Q932" s="2">
        <v>110</v>
      </c>
      <c r="R932" s="2">
        <v>102</v>
      </c>
      <c r="S932" s="2">
        <f t="shared" si="71"/>
        <v>102</v>
      </c>
      <c r="T932" s="2">
        <f>IF(S932-P932&gt;'Inputs and Outputs Part A'!$B$4,S932-P932-'Inputs and Outputs Part A'!$B$4,0)</f>
        <v>0</v>
      </c>
      <c r="V932" s="6">
        <v>930</v>
      </c>
      <c r="W932" t="s">
        <v>1106</v>
      </c>
      <c r="X932" s="7">
        <v>44506</v>
      </c>
      <c r="Y932" s="2" t="s">
        <v>2</v>
      </c>
      <c r="Z932" s="2">
        <v>2</v>
      </c>
      <c r="AA932" s="2">
        <v>110</v>
      </c>
      <c r="AB932" s="2">
        <v>102</v>
      </c>
      <c r="AC932" s="2">
        <f t="shared" si="72"/>
        <v>102</v>
      </c>
      <c r="AD932" s="2">
        <f>IF(AC932-Z932&gt;'Inputs and Outputs Part A'!$B$4,AC932-Z932-'Inputs and Outputs Part A'!$B$4,0)</f>
        <v>0</v>
      </c>
      <c r="AE932" s="2"/>
      <c r="AF932" t="s">
        <v>1106</v>
      </c>
      <c r="AG932" s="7">
        <v>44506</v>
      </c>
      <c r="AH932" s="2" t="s">
        <v>2</v>
      </c>
      <c r="AI932" s="2">
        <v>2</v>
      </c>
      <c r="AJ932" s="2">
        <v>110</v>
      </c>
      <c r="AK932" s="2">
        <v>102</v>
      </c>
      <c r="AL932" s="2">
        <f t="shared" si="73"/>
        <v>102</v>
      </c>
      <c r="AM932" s="2">
        <f>IF(AL932-AI932&gt;'Inputs and Outputs Part A'!$B$4,AL932-AI932-'Inputs and Outputs Part A'!$B$4,0)</f>
        <v>0</v>
      </c>
      <c r="AN932" s="8"/>
      <c r="AO932" t="s">
        <v>1106</v>
      </c>
      <c r="AP932" s="7">
        <v>44506</v>
      </c>
      <c r="AQ932" s="2" t="s">
        <v>2</v>
      </c>
      <c r="AR932" s="2">
        <v>2</v>
      </c>
      <c r="AS932" s="2">
        <v>110</v>
      </c>
      <c r="AT932" s="2">
        <v>102</v>
      </c>
      <c r="AU932" s="2">
        <f t="shared" si="74"/>
        <v>102</v>
      </c>
      <c r="AV932" s="2">
        <f>IF(AU932-AR932&gt;'Inputs and Outputs Part A'!$B$4,AU932-AR932-'Inputs and Outputs Part A'!$B$4,0)</f>
        <v>0</v>
      </c>
      <c r="AW932" s="2"/>
    </row>
    <row r="933" spans="1:49" x14ac:dyDescent="0.3">
      <c r="A933" s="6">
        <v>931</v>
      </c>
      <c r="B933" t="s">
        <v>1105</v>
      </c>
      <c r="C933" s="7">
        <v>44507</v>
      </c>
      <c r="D933" s="2" t="s">
        <v>1</v>
      </c>
      <c r="E933" s="2">
        <v>2</v>
      </c>
      <c r="F933" s="2">
        <v>111</v>
      </c>
      <c r="G933" s="2">
        <v>101</v>
      </c>
      <c r="H933">
        <f t="shared" si="70"/>
        <v>101</v>
      </c>
      <c r="I933">
        <f>IF(H933-E933&gt;'Inputs and Outputs Part A'!$B$4,H933-E933-'Inputs and Outputs Part A'!$B$4,0)</f>
        <v>0</v>
      </c>
      <c r="J933">
        <f>'Inputs and Outputs Part A'!$B$5*'Data Sheet B'!H933-'Inputs and Outputs Part A'!$B$6*'Data Sheet B'!I933</f>
        <v>4040</v>
      </c>
      <c r="L933" s="6">
        <v>931</v>
      </c>
      <c r="M933" t="s">
        <v>1105</v>
      </c>
      <c r="N933" s="7">
        <v>44507</v>
      </c>
      <c r="O933" s="2" t="s">
        <v>1</v>
      </c>
      <c r="P933" s="2">
        <v>2</v>
      </c>
      <c r="Q933" s="2">
        <v>111</v>
      </c>
      <c r="R933" s="2">
        <v>102</v>
      </c>
      <c r="S933" s="2">
        <f t="shared" si="71"/>
        <v>102</v>
      </c>
      <c r="T933" s="2">
        <f>IF(S933-P933&gt;'Inputs and Outputs Part A'!$B$4,S933-P933-'Inputs and Outputs Part A'!$B$4,0)</f>
        <v>0</v>
      </c>
      <c r="V933" s="6">
        <v>931</v>
      </c>
      <c r="W933" t="s">
        <v>1105</v>
      </c>
      <c r="X933" s="7">
        <v>44507</v>
      </c>
      <c r="Y933" s="2" t="s">
        <v>1</v>
      </c>
      <c r="Z933" s="2">
        <v>2</v>
      </c>
      <c r="AA933" s="2">
        <v>111</v>
      </c>
      <c r="AB933" s="2">
        <v>102</v>
      </c>
      <c r="AC933" s="2">
        <f t="shared" si="72"/>
        <v>102</v>
      </c>
      <c r="AD933" s="2">
        <f>IF(AC933-Z933&gt;'Inputs and Outputs Part A'!$B$4,AC933-Z933-'Inputs and Outputs Part A'!$B$4,0)</f>
        <v>0</v>
      </c>
      <c r="AE933" s="2"/>
      <c r="AF933" t="s">
        <v>1105</v>
      </c>
      <c r="AG933" s="7">
        <v>44507</v>
      </c>
      <c r="AH933" s="2" t="s">
        <v>1</v>
      </c>
      <c r="AI933" s="2">
        <v>2</v>
      </c>
      <c r="AJ933" s="2">
        <v>111</v>
      </c>
      <c r="AK933" s="2">
        <v>102</v>
      </c>
      <c r="AL933" s="2">
        <f t="shared" si="73"/>
        <v>102</v>
      </c>
      <c r="AM933" s="2">
        <f>IF(AL933-AI933&gt;'Inputs and Outputs Part A'!$B$4,AL933-AI933-'Inputs and Outputs Part A'!$B$4,0)</f>
        <v>0</v>
      </c>
      <c r="AN933" s="8"/>
      <c r="AO933" t="s">
        <v>1105</v>
      </c>
      <c r="AP933" s="7">
        <v>44507</v>
      </c>
      <c r="AQ933" s="2" t="s">
        <v>1</v>
      </c>
      <c r="AR933" s="2">
        <v>2</v>
      </c>
      <c r="AS933" s="2">
        <v>111</v>
      </c>
      <c r="AT933" s="2">
        <v>102</v>
      </c>
      <c r="AU933" s="2">
        <f t="shared" si="74"/>
        <v>102</v>
      </c>
      <c r="AV933" s="2">
        <f>IF(AU933-AR933&gt;'Inputs and Outputs Part A'!$B$4,AU933-AR933-'Inputs and Outputs Part A'!$B$4,0)</f>
        <v>0</v>
      </c>
      <c r="AW933" s="2"/>
    </row>
    <row r="934" spans="1:49" x14ac:dyDescent="0.3">
      <c r="A934" s="6">
        <v>932</v>
      </c>
      <c r="B934" t="s">
        <v>1105</v>
      </c>
      <c r="C934" s="7">
        <v>44507</v>
      </c>
      <c r="D934" s="2" t="s">
        <v>3</v>
      </c>
      <c r="E934" s="2">
        <v>5</v>
      </c>
      <c r="F934" s="2">
        <v>91</v>
      </c>
      <c r="G934" s="2">
        <v>101</v>
      </c>
      <c r="H934">
        <f t="shared" si="70"/>
        <v>91</v>
      </c>
      <c r="I934">
        <f>IF(H934-E934&gt;'Inputs and Outputs Part A'!$B$4,H934-E934-'Inputs and Outputs Part A'!$B$4,0)</f>
        <v>0</v>
      </c>
      <c r="J934">
        <f>'Inputs and Outputs Part A'!$B$5*'Data Sheet B'!H934-'Inputs and Outputs Part A'!$B$6*'Data Sheet B'!I934</f>
        <v>3640</v>
      </c>
      <c r="L934" s="6">
        <v>932</v>
      </c>
      <c r="M934" t="s">
        <v>1105</v>
      </c>
      <c r="N934" s="7">
        <v>44507</v>
      </c>
      <c r="O934" s="2" t="s">
        <v>3</v>
      </c>
      <c r="P934" s="2">
        <v>5</v>
      </c>
      <c r="Q934" s="2">
        <v>91</v>
      </c>
      <c r="R934" s="2">
        <v>102</v>
      </c>
      <c r="S934" s="2">
        <f t="shared" si="71"/>
        <v>91</v>
      </c>
      <c r="T934" s="2">
        <f>IF(S934-P934&gt;'Inputs and Outputs Part A'!$B$4,S934-P934-'Inputs and Outputs Part A'!$B$4,0)</f>
        <v>0</v>
      </c>
      <c r="V934" s="6">
        <v>932</v>
      </c>
      <c r="W934" t="s">
        <v>1105</v>
      </c>
      <c r="X934" s="7">
        <v>44507</v>
      </c>
      <c r="Y934" s="2" t="s">
        <v>3</v>
      </c>
      <c r="Z934" s="2">
        <v>5</v>
      </c>
      <c r="AA934" s="2">
        <v>91</v>
      </c>
      <c r="AB934" s="2">
        <v>102</v>
      </c>
      <c r="AC934" s="2">
        <f t="shared" si="72"/>
        <v>91</v>
      </c>
      <c r="AD934" s="2">
        <f>IF(AC934-Z934&gt;'Inputs and Outputs Part A'!$B$4,AC934-Z934-'Inputs and Outputs Part A'!$B$4,0)</f>
        <v>0</v>
      </c>
      <c r="AE934" s="2"/>
      <c r="AF934" t="s">
        <v>1105</v>
      </c>
      <c r="AG934" s="7">
        <v>44507</v>
      </c>
      <c r="AH934" s="2" t="s">
        <v>3</v>
      </c>
      <c r="AI934" s="2">
        <v>5</v>
      </c>
      <c r="AJ934" s="2">
        <v>91</v>
      </c>
      <c r="AK934" s="2">
        <v>102</v>
      </c>
      <c r="AL934" s="2">
        <f t="shared" si="73"/>
        <v>91</v>
      </c>
      <c r="AM934" s="2">
        <f>IF(AL934-AI934&gt;'Inputs and Outputs Part A'!$B$4,AL934-AI934-'Inputs and Outputs Part A'!$B$4,0)</f>
        <v>0</v>
      </c>
      <c r="AN934" s="8"/>
      <c r="AO934" t="s">
        <v>1105</v>
      </c>
      <c r="AP934" s="7">
        <v>44507</v>
      </c>
      <c r="AQ934" s="2" t="s">
        <v>3</v>
      </c>
      <c r="AR934" s="2">
        <v>5</v>
      </c>
      <c r="AS934" s="2">
        <v>91</v>
      </c>
      <c r="AT934" s="2">
        <v>102</v>
      </c>
      <c r="AU934" s="2">
        <f t="shared" si="74"/>
        <v>91</v>
      </c>
      <c r="AV934" s="2">
        <f>IF(AU934-AR934&gt;'Inputs and Outputs Part A'!$B$4,AU934-AR934-'Inputs and Outputs Part A'!$B$4,0)</f>
        <v>0</v>
      </c>
      <c r="AW934" s="2"/>
    </row>
    <row r="935" spans="1:49" x14ac:dyDescent="0.3">
      <c r="A935" s="6">
        <v>933</v>
      </c>
      <c r="B935" t="s">
        <v>1105</v>
      </c>
      <c r="C935" s="7">
        <v>44507</v>
      </c>
      <c r="D935" s="2" t="s">
        <v>2</v>
      </c>
      <c r="E935" s="2">
        <v>2</v>
      </c>
      <c r="F935" s="2">
        <v>103</v>
      </c>
      <c r="G935" s="2">
        <v>101</v>
      </c>
      <c r="H935">
        <f t="shared" si="70"/>
        <v>101</v>
      </c>
      <c r="I935">
        <f>IF(H935-E935&gt;'Inputs and Outputs Part A'!$B$4,H935-E935-'Inputs and Outputs Part A'!$B$4,0)</f>
        <v>0</v>
      </c>
      <c r="J935">
        <f>'Inputs and Outputs Part A'!$B$5*'Data Sheet B'!H935-'Inputs and Outputs Part A'!$B$6*'Data Sheet B'!I935</f>
        <v>4040</v>
      </c>
      <c r="L935" s="6">
        <v>933</v>
      </c>
      <c r="M935" t="s">
        <v>1105</v>
      </c>
      <c r="N935" s="7">
        <v>44507</v>
      </c>
      <c r="O935" s="2" t="s">
        <v>2</v>
      </c>
      <c r="P935" s="2">
        <v>2</v>
      </c>
      <c r="Q935" s="2">
        <v>103</v>
      </c>
      <c r="R935" s="2">
        <v>102</v>
      </c>
      <c r="S935" s="2">
        <f t="shared" si="71"/>
        <v>102</v>
      </c>
      <c r="T935" s="2">
        <f>IF(S935-P935&gt;'Inputs and Outputs Part A'!$B$4,S935-P935-'Inputs and Outputs Part A'!$B$4,0)</f>
        <v>0</v>
      </c>
      <c r="V935" s="6">
        <v>933</v>
      </c>
      <c r="W935" t="s">
        <v>1105</v>
      </c>
      <c r="X935" s="7">
        <v>44507</v>
      </c>
      <c r="Y935" s="2" t="s">
        <v>2</v>
      </c>
      <c r="Z935" s="2">
        <v>2</v>
      </c>
      <c r="AA935" s="2">
        <v>103</v>
      </c>
      <c r="AB935" s="2">
        <v>102</v>
      </c>
      <c r="AC935" s="2">
        <f t="shared" si="72"/>
        <v>102</v>
      </c>
      <c r="AD935" s="2">
        <f>IF(AC935-Z935&gt;'Inputs and Outputs Part A'!$B$4,AC935-Z935-'Inputs and Outputs Part A'!$B$4,0)</f>
        <v>0</v>
      </c>
      <c r="AE935" s="2"/>
      <c r="AF935" t="s">
        <v>1105</v>
      </c>
      <c r="AG935" s="7">
        <v>44507</v>
      </c>
      <c r="AH935" s="2" t="s">
        <v>2</v>
      </c>
      <c r="AI935" s="2">
        <v>2</v>
      </c>
      <c r="AJ935" s="2">
        <v>103</v>
      </c>
      <c r="AK935" s="2">
        <v>102</v>
      </c>
      <c r="AL935" s="2">
        <f t="shared" si="73"/>
        <v>102</v>
      </c>
      <c r="AM935" s="2">
        <f>IF(AL935-AI935&gt;'Inputs and Outputs Part A'!$B$4,AL935-AI935-'Inputs and Outputs Part A'!$B$4,0)</f>
        <v>0</v>
      </c>
      <c r="AN935" s="8"/>
      <c r="AO935" t="s">
        <v>1105</v>
      </c>
      <c r="AP935" s="7">
        <v>44507</v>
      </c>
      <c r="AQ935" s="2" t="s">
        <v>2</v>
      </c>
      <c r="AR935" s="2">
        <v>2</v>
      </c>
      <c r="AS935" s="2">
        <v>103</v>
      </c>
      <c r="AT935" s="2">
        <v>102</v>
      </c>
      <c r="AU935" s="2">
        <f t="shared" si="74"/>
        <v>102</v>
      </c>
      <c r="AV935" s="2">
        <f>IF(AU935-AR935&gt;'Inputs and Outputs Part A'!$B$4,AU935-AR935-'Inputs and Outputs Part A'!$B$4,0)</f>
        <v>0</v>
      </c>
      <c r="AW935" s="2"/>
    </row>
    <row r="936" spans="1:49" x14ac:dyDescent="0.3">
      <c r="A936" s="6">
        <v>934</v>
      </c>
      <c r="B936" t="s">
        <v>1104</v>
      </c>
      <c r="C936" s="7">
        <v>44508</v>
      </c>
      <c r="D936" s="2" t="s">
        <v>1</v>
      </c>
      <c r="E936" s="2">
        <v>4</v>
      </c>
      <c r="F936" s="2">
        <v>97</v>
      </c>
      <c r="G936" s="2">
        <v>101</v>
      </c>
      <c r="H936">
        <f t="shared" si="70"/>
        <v>97</v>
      </c>
      <c r="I936">
        <f>IF(H936-E936&gt;'Inputs and Outputs Part A'!$B$4,H936-E936-'Inputs and Outputs Part A'!$B$4,0)</f>
        <v>0</v>
      </c>
      <c r="J936">
        <f>'Inputs and Outputs Part A'!$B$5*'Data Sheet B'!H936-'Inputs and Outputs Part A'!$B$6*'Data Sheet B'!I936</f>
        <v>3880</v>
      </c>
      <c r="L936" s="6">
        <v>934</v>
      </c>
      <c r="M936" t="s">
        <v>1104</v>
      </c>
      <c r="N936" s="7">
        <v>44508</v>
      </c>
      <c r="O936" s="2" t="s">
        <v>1</v>
      </c>
      <c r="P936" s="2">
        <v>4</v>
      </c>
      <c r="Q936" s="2">
        <v>97</v>
      </c>
      <c r="R936" s="2">
        <v>102</v>
      </c>
      <c r="S936" s="2">
        <f t="shared" si="71"/>
        <v>97</v>
      </c>
      <c r="T936" s="2">
        <f>IF(S936-P936&gt;'Inputs and Outputs Part A'!$B$4,S936-P936-'Inputs and Outputs Part A'!$B$4,0)</f>
        <v>0</v>
      </c>
      <c r="V936" s="6">
        <v>934</v>
      </c>
      <c r="W936" t="s">
        <v>1104</v>
      </c>
      <c r="X936" s="7">
        <v>44508</v>
      </c>
      <c r="Y936" s="2" t="s">
        <v>1</v>
      </c>
      <c r="Z936" s="2">
        <v>4</v>
      </c>
      <c r="AA936" s="2">
        <v>97</v>
      </c>
      <c r="AB936" s="2">
        <v>102</v>
      </c>
      <c r="AC936" s="2">
        <f t="shared" si="72"/>
        <v>97</v>
      </c>
      <c r="AD936" s="2">
        <f>IF(AC936-Z936&gt;'Inputs and Outputs Part A'!$B$4,AC936-Z936-'Inputs and Outputs Part A'!$B$4,0)</f>
        <v>0</v>
      </c>
      <c r="AE936" s="2"/>
      <c r="AF936" t="s">
        <v>1104</v>
      </c>
      <c r="AG936" s="7">
        <v>44508</v>
      </c>
      <c r="AH936" s="2" t="s">
        <v>1</v>
      </c>
      <c r="AI936" s="2">
        <v>4</v>
      </c>
      <c r="AJ936" s="2">
        <v>97</v>
      </c>
      <c r="AK936" s="2">
        <v>102</v>
      </c>
      <c r="AL936" s="2">
        <f t="shared" si="73"/>
        <v>97</v>
      </c>
      <c r="AM936" s="2">
        <f>IF(AL936-AI936&gt;'Inputs and Outputs Part A'!$B$4,AL936-AI936-'Inputs and Outputs Part A'!$B$4,0)</f>
        <v>0</v>
      </c>
      <c r="AN936" s="8"/>
      <c r="AO936" t="s">
        <v>1104</v>
      </c>
      <c r="AP936" s="7">
        <v>44508</v>
      </c>
      <c r="AQ936" s="2" t="s">
        <v>1</v>
      </c>
      <c r="AR936" s="2">
        <v>4</v>
      </c>
      <c r="AS936" s="2">
        <v>97</v>
      </c>
      <c r="AT936" s="2">
        <v>102</v>
      </c>
      <c r="AU936" s="2">
        <f t="shared" si="74"/>
        <v>97</v>
      </c>
      <c r="AV936" s="2">
        <f>IF(AU936-AR936&gt;'Inputs and Outputs Part A'!$B$4,AU936-AR936-'Inputs and Outputs Part A'!$B$4,0)</f>
        <v>0</v>
      </c>
      <c r="AW936" s="2"/>
    </row>
    <row r="937" spans="1:49" x14ac:dyDescent="0.3">
      <c r="A937" s="6">
        <v>935</v>
      </c>
      <c r="B937" t="s">
        <v>1104</v>
      </c>
      <c r="C937" s="7">
        <v>44508</v>
      </c>
      <c r="D937" s="2" t="s">
        <v>3</v>
      </c>
      <c r="E937" s="2">
        <v>2</v>
      </c>
      <c r="F937" s="2">
        <v>110</v>
      </c>
      <c r="G937" s="2">
        <v>101</v>
      </c>
      <c r="H937">
        <f t="shared" si="70"/>
        <v>101</v>
      </c>
      <c r="I937">
        <f>IF(H937-E937&gt;'Inputs and Outputs Part A'!$B$4,H937-E937-'Inputs and Outputs Part A'!$B$4,0)</f>
        <v>0</v>
      </c>
      <c r="J937">
        <f>'Inputs and Outputs Part A'!$B$5*'Data Sheet B'!H937-'Inputs and Outputs Part A'!$B$6*'Data Sheet B'!I937</f>
        <v>4040</v>
      </c>
      <c r="L937" s="6">
        <v>935</v>
      </c>
      <c r="M937" t="s">
        <v>1104</v>
      </c>
      <c r="N937" s="7">
        <v>44508</v>
      </c>
      <c r="O937" s="2" t="s">
        <v>3</v>
      </c>
      <c r="P937" s="2">
        <v>2</v>
      </c>
      <c r="Q937" s="2">
        <v>110</v>
      </c>
      <c r="R937" s="2">
        <v>102</v>
      </c>
      <c r="S937" s="2">
        <f t="shared" si="71"/>
        <v>102</v>
      </c>
      <c r="T937" s="2">
        <f>IF(S937-P937&gt;'Inputs and Outputs Part A'!$B$4,S937-P937-'Inputs and Outputs Part A'!$B$4,0)</f>
        <v>0</v>
      </c>
      <c r="V937" s="6">
        <v>935</v>
      </c>
      <c r="W937" t="s">
        <v>1104</v>
      </c>
      <c r="X937" s="7">
        <v>44508</v>
      </c>
      <c r="Y937" s="2" t="s">
        <v>3</v>
      </c>
      <c r="Z937" s="2">
        <v>2</v>
      </c>
      <c r="AA937" s="2">
        <v>110</v>
      </c>
      <c r="AB937" s="2">
        <v>102</v>
      </c>
      <c r="AC937" s="2">
        <f t="shared" si="72"/>
        <v>102</v>
      </c>
      <c r="AD937" s="2">
        <f>IF(AC937-Z937&gt;'Inputs and Outputs Part A'!$B$4,AC937-Z937-'Inputs and Outputs Part A'!$B$4,0)</f>
        <v>0</v>
      </c>
      <c r="AE937" s="2"/>
      <c r="AF937" t="s">
        <v>1104</v>
      </c>
      <c r="AG937" s="7">
        <v>44508</v>
      </c>
      <c r="AH937" s="2" t="s">
        <v>3</v>
      </c>
      <c r="AI937" s="2">
        <v>2</v>
      </c>
      <c r="AJ937" s="2">
        <v>110</v>
      </c>
      <c r="AK937" s="2">
        <v>102</v>
      </c>
      <c r="AL937" s="2">
        <f t="shared" si="73"/>
        <v>102</v>
      </c>
      <c r="AM937" s="2">
        <f>IF(AL937-AI937&gt;'Inputs and Outputs Part A'!$B$4,AL937-AI937-'Inputs and Outputs Part A'!$B$4,0)</f>
        <v>0</v>
      </c>
      <c r="AN937" s="8"/>
      <c r="AO937" t="s">
        <v>1104</v>
      </c>
      <c r="AP937" s="7">
        <v>44508</v>
      </c>
      <c r="AQ937" s="2" t="s">
        <v>3</v>
      </c>
      <c r="AR937" s="2">
        <v>2</v>
      </c>
      <c r="AS937" s="2">
        <v>110</v>
      </c>
      <c r="AT937" s="2">
        <v>102</v>
      </c>
      <c r="AU937" s="2">
        <f t="shared" si="74"/>
        <v>102</v>
      </c>
      <c r="AV937" s="2">
        <f>IF(AU937-AR937&gt;'Inputs and Outputs Part A'!$B$4,AU937-AR937-'Inputs and Outputs Part A'!$B$4,0)</f>
        <v>0</v>
      </c>
      <c r="AW937" s="2"/>
    </row>
    <row r="938" spans="1:49" x14ac:dyDescent="0.3">
      <c r="A938" s="6">
        <v>936</v>
      </c>
      <c r="B938" t="s">
        <v>1104</v>
      </c>
      <c r="C938" s="7">
        <v>44508</v>
      </c>
      <c r="D938" s="2" t="s">
        <v>2</v>
      </c>
      <c r="E938" s="2">
        <v>1</v>
      </c>
      <c r="F938" s="2">
        <v>103</v>
      </c>
      <c r="G938" s="2">
        <v>101</v>
      </c>
      <c r="H938">
        <f t="shared" si="70"/>
        <v>101</v>
      </c>
      <c r="I938">
        <f>IF(H938-E938&gt;'Inputs and Outputs Part A'!$B$4,H938-E938-'Inputs and Outputs Part A'!$B$4,0)</f>
        <v>0</v>
      </c>
      <c r="J938">
        <f>'Inputs and Outputs Part A'!$B$5*'Data Sheet B'!H938-'Inputs and Outputs Part A'!$B$6*'Data Sheet B'!I938</f>
        <v>4040</v>
      </c>
      <c r="L938" s="6">
        <v>936</v>
      </c>
      <c r="M938" t="s">
        <v>1104</v>
      </c>
      <c r="N938" s="7">
        <v>44508</v>
      </c>
      <c r="O938" s="2" t="s">
        <v>2</v>
      </c>
      <c r="P938" s="2">
        <v>1</v>
      </c>
      <c r="Q938" s="2">
        <v>103</v>
      </c>
      <c r="R938" s="2">
        <v>102</v>
      </c>
      <c r="S938" s="2">
        <f t="shared" si="71"/>
        <v>102</v>
      </c>
      <c r="T938" s="2">
        <f>IF(S938-P938&gt;'Inputs and Outputs Part A'!$B$4,S938-P938-'Inputs and Outputs Part A'!$B$4,0)</f>
        <v>1</v>
      </c>
      <c r="V938" s="6">
        <v>936</v>
      </c>
      <c r="W938" t="s">
        <v>1104</v>
      </c>
      <c r="X938" s="7">
        <v>44508</v>
      </c>
      <c r="Y938" s="2" t="s">
        <v>2</v>
      </c>
      <c r="Z938" s="2">
        <v>1</v>
      </c>
      <c r="AA938" s="2">
        <v>103</v>
      </c>
      <c r="AB938" s="2">
        <v>102</v>
      </c>
      <c r="AC938" s="2">
        <f t="shared" si="72"/>
        <v>102</v>
      </c>
      <c r="AD938" s="2">
        <f>IF(AC938-Z938&gt;'Inputs and Outputs Part A'!$B$4,AC938-Z938-'Inputs and Outputs Part A'!$B$4,0)</f>
        <v>1</v>
      </c>
      <c r="AE938" s="2"/>
      <c r="AF938" t="s">
        <v>1104</v>
      </c>
      <c r="AG938" s="7">
        <v>44508</v>
      </c>
      <c r="AH938" s="2" t="s">
        <v>2</v>
      </c>
      <c r="AI938" s="2">
        <v>1</v>
      </c>
      <c r="AJ938" s="2">
        <v>103</v>
      </c>
      <c r="AK938" s="2">
        <v>102</v>
      </c>
      <c r="AL938" s="2">
        <f t="shared" si="73"/>
        <v>102</v>
      </c>
      <c r="AM938" s="2">
        <f>IF(AL938-AI938&gt;'Inputs and Outputs Part A'!$B$4,AL938-AI938-'Inputs and Outputs Part A'!$B$4,0)</f>
        <v>1</v>
      </c>
      <c r="AN938" s="8"/>
      <c r="AO938" t="s">
        <v>1104</v>
      </c>
      <c r="AP938" s="7">
        <v>44508</v>
      </c>
      <c r="AQ938" s="2" t="s">
        <v>2</v>
      </c>
      <c r="AR938" s="2">
        <v>1</v>
      </c>
      <c r="AS938" s="2">
        <v>103</v>
      </c>
      <c r="AT938" s="2">
        <v>102</v>
      </c>
      <c r="AU938" s="2">
        <f t="shared" si="74"/>
        <v>102</v>
      </c>
      <c r="AV938" s="2">
        <f>IF(AU938-AR938&gt;'Inputs and Outputs Part A'!$B$4,AU938-AR938-'Inputs and Outputs Part A'!$B$4,0)</f>
        <v>1</v>
      </c>
      <c r="AW938" s="2"/>
    </row>
    <row r="939" spans="1:49" x14ac:dyDescent="0.3">
      <c r="A939" s="6">
        <v>937</v>
      </c>
      <c r="B939" t="s">
        <v>1103</v>
      </c>
      <c r="C939" s="7">
        <v>44509</v>
      </c>
      <c r="D939" s="2" t="s">
        <v>1</v>
      </c>
      <c r="E939" s="2">
        <v>5</v>
      </c>
      <c r="F939" s="2">
        <v>87</v>
      </c>
      <c r="G939" s="2">
        <v>101</v>
      </c>
      <c r="H939">
        <f t="shared" si="70"/>
        <v>87</v>
      </c>
      <c r="I939">
        <f>IF(H939-E939&gt;'Inputs and Outputs Part A'!$B$4,H939-E939-'Inputs and Outputs Part A'!$B$4,0)</f>
        <v>0</v>
      </c>
      <c r="J939">
        <f>'Inputs and Outputs Part A'!$B$5*'Data Sheet B'!H939-'Inputs and Outputs Part A'!$B$6*'Data Sheet B'!I939</f>
        <v>3480</v>
      </c>
      <c r="L939" s="6">
        <v>937</v>
      </c>
      <c r="M939" t="s">
        <v>1103</v>
      </c>
      <c r="N939" s="7">
        <v>44509</v>
      </c>
      <c r="O939" s="2" t="s">
        <v>1</v>
      </c>
      <c r="P939" s="2">
        <v>5</v>
      </c>
      <c r="Q939" s="2">
        <v>87</v>
      </c>
      <c r="R939" s="2">
        <v>102</v>
      </c>
      <c r="S939" s="2">
        <f t="shared" si="71"/>
        <v>87</v>
      </c>
      <c r="T939" s="2">
        <f>IF(S939-P939&gt;'Inputs and Outputs Part A'!$B$4,S939-P939-'Inputs and Outputs Part A'!$B$4,0)</f>
        <v>0</v>
      </c>
      <c r="V939" s="6">
        <v>937</v>
      </c>
      <c r="W939" t="s">
        <v>1103</v>
      </c>
      <c r="X939" s="7">
        <v>44509</v>
      </c>
      <c r="Y939" s="2" t="s">
        <v>1</v>
      </c>
      <c r="Z939" s="2">
        <v>5</v>
      </c>
      <c r="AA939" s="2">
        <v>87</v>
      </c>
      <c r="AB939" s="2">
        <v>102</v>
      </c>
      <c r="AC939" s="2">
        <f t="shared" si="72"/>
        <v>87</v>
      </c>
      <c r="AD939" s="2">
        <f>IF(AC939-Z939&gt;'Inputs and Outputs Part A'!$B$4,AC939-Z939-'Inputs and Outputs Part A'!$B$4,0)</f>
        <v>0</v>
      </c>
      <c r="AE939" s="2"/>
      <c r="AF939" t="s">
        <v>1103</v>
      </c>
      <c r="AG939" s="7">
        <v>44509</v>
      </c>
      <c r="AH939" s="2" t="s">
        <v>1</v>
      </c>
      <c r="AI939" s="2">
        <v>5</v>
      </c>
      <c r="AJ939" s="2">
        <v>87</v>
      </c>
      <c r="AK939" s="2">
        <v>102</v>
      </c>
      <c r="AL939" s="2">
        <f t="shared" si="73"/>
        <v>87</v>
      </c>
      <c r="AM939" s="2">
        <f>IF(AL939-AI939&gt;'Inputs and Outputs Part A'!$B$4,AL939-AI939-'Inputs and Outputs Part A'!$B$4,0)</f>
        <v>0</v>
      </c>
      <c r="AN939" s="8"/>
      <c r="AO939" t="s">
        <v>1103</v>
      </c>
      <c r="AP939" s="7">
        <v>44509</v>
      </c>
      <c r="AQ939" s="2" t="s">
        <v>1</v>
      </c>
      <c r="AR939" s="2">
        <v>5</v>
      </c>
      <c r="AS939" s="2">
        <v>87</v>
      </c>
      <c r="AT939" s="2">
        <v>102</v>
      </c>
      <c r="AU939" s="2">
        <f t="shared" si="74"/>
        <v>87</v>
      </c>
      <c r="AV939" s="2">
        <f>IF(AU939-AR939&gt;'Inputs and Outputs Part A'!$B$4,AU939-AR939-'Inputs and Outputs Part A'!$B$4,0)</f>
        <v>0</v>
      </c>
      <c r="AW939" s="2"/>
    </row>
    <row r="940" spans="1:49" x14ac:dyDescent="0.3">
      <c r="A940" s="6">
        <v>938</v>
      </c>
      <c r="B940" t="s">
        <v>1103</v>
      </c>
      <c r="C940" s="7">
        <v>44509</v>
      </c>
      <c r="D940" s="2" t="s">
        <v>3</v>
      </c>
      <c r="E940" s="2">
        <v>2</v>
      </c>
      <c r="F940" s="2">
        <v>107</v>
      </c>
      <c r="G940" s="2">
        <v>101</v>
      </c>
      <c r="H940">
        <f t="shared" si="70"/>
        <v>101</v>
      </c>
      <c r="I940">
        <f>IF(H940-E940&gt;'Inputs and Outputs Part A'!$B$4,H940-E940-'Inputs and Outputs Part A'!$B$4,0)</f>
        <v>0</v>
      </c>
      <c r="J940">
        <f>'Inputs and Outputs Part A'!$B$5*'Data Sheet B'!H940-'Inputs and Outputs Part A'!$B$6*'Data Sheet B'!I940</f>
        <v>4040</v>
      </c>
      <c r="L940" s="6">
        <v>938</v>
      </c>
      <c r="M940" t="s">
        <v>1103</v>
      </c>
      <c r="N940" s="7">
        <v>44509</v>
      </c>
      <c r="O940" s="2" t="s">
        <v>3</v>
      </c>
      <c r="P940" s="2">
        <v>2</v>
      </c>
      <c r="Q940" s="2">
        <v>107</v>
      </c>
      <c r="R940" s="2">
        <v>102</v>
      </c>
      <c r="S940" s="2">
        <f t="shared" si="71"/>
        <v>102</v>
      </c>
      <c r="T940" s="2">
        <f>IF(S940-P940&gt;'Inputs and Outputs Part A'!$B$4,S940-P940-'Inputs and Outputs Part A'!$B$4,0)</f>
        <v>0</v>
      </c>
      <c r="V940" s="6">
        <v>938</v>
      </c>
      <c r="W940" t="s">
        <v>1103</v>
      </c>
      <c r="X940" s="7">
        <v>44509</v>
      </c>
      <c r="Y940" s="2" t="s">
        <v>3</v>
      </c>
      <c r="Z940" s="2">
        <v>2</v>
      </c>
      <c r="AA940" s="2">
        <v>107</v>
      </c>
      <c r="AB940" s="2">
        <v>102</v>
      </c>
      <c r="AC940" s="2">
        <f t="shared" si="72"/>
        <v>102</v>
      </c>
      <c r="AD940" s="2">
        <f>IF(AC940-Z940&gt;'Inputs and Outputs Part A'!$B$4,AC940-Z940-'Inputs and Outputs Part A'!$B$4,0)</f>
        <v>0</v>
      </c>
      <c r="AE940" s="2"/>
      <c r="AF940" t="s">
        <v>1103</v>
      </c>
      <c r="AG940" s="7">
        <v>44509</v>
      </c>
      <c r="AH940" s="2" t="s">
        <v>3</v>
      </c>
      <c r="AI940" s="2">
        <v>2</v>
      </c>
      <c r="AJ940" s="2">
        <v>107</v>
      </c>
      <c r="AK940" s="2">
        <v>102</v>
      </c>
      <c r="AL940" s="2">
        <f t="shared" si="73"/>
        <v>102</v>
      </c>
      <c r="AM940" s="2">
        <f>IF(AL940-AI940&gt;'Inputs and Outputs Part A'!$B$4,AL940-AI940-'Inputs and Outputs Part A'!$B$4,0)</f>
        <v>0</v>
      </c>
      <c r="AN940" s="8"/>
      <c r="AO940" t="s">
        <v>1103</v>
      </c>
      <c r="AP940" s="7">
        <v>44509</v>
      </c>
      <c r="AQ940" s="2" t="s">
        <v>3</v>
      </c>
      <c r="AR940" s="2">
        <v>2</v>
      </c>
      <c r="AS940" s="2">
        <v>107</v>
      </c>
      <c r="AT940" s="2">
        <v>102</v>
      </c>
      <c r="AU940" s="2">
        <f t="shared" si="74"/>
        <v>102</v>
      </c>
      <c r="AV940" s="2">
        <f>IF(AU940-AR940&gt;'Inputs and Outputs Part A'!$B$4,AU940-AR940-'Inputs and Outputs Part A'!$B$4,0)</f>
        <v>0</v>
      </c>
      <c r="AW940" s="2"/>
    </row>
    <row r="941" spans="1:49" x14ac:dyDescent="0.3">
      <c r="A941" s="6">
        <v>939</v>
      </c>
      <c r="B941" t="s">
        <v>1103</v>
      </c>
      <c r="C941" s="7">
        <v>44509</v>
      </c>
      <c r="D941" s="2" t="s">
        <v>2</v>
      </c>
      <c r="E941" s="2">
        <v>0</v>
      </c>
      <c r="F941" s="2">
        <v>102</v>
      </c>
      <c r="G941" s="2">
        <v>101</v>
      </c>
      <c r="H941">
        <f t="shared" si="70"/>
        <v>101</v>
      </c>
      <c r="I941">
        <f>IF(H941-E941&gt;'Inputs and Outputs Part A'!$B$4,H941-E941-'Inputs and Outputs Part A'!$B$4,0)</f>
        <v>1</v>
      </c>
      <c r="J941">
        <f>'Inputs and Outputs Part A'!$B$5*'Data Sheet B'!H941-'Inputs and Outputs Part A'!$B$6*'Data Sheet B'!I941</f>
        <v>3940</v>
      </c>
      <c r="L941" s="6">
        <v>939</v>
      </c>
      <c r="M941" t="s">
        <v>1103</v>
      </c>
      <c r="N941" s="7">
        <v>44509</v>
      </c>
      <c r="O941" s="2" t="s">
        <v>2</v>
      </c>
      <c r="P941" s="2">
        <v>0</v>
      </c>
      <c r="Q941" s="2">
        <v>102</v>
      </c>
      <c r="R941" s="2">
        <v>102</v>
      </c>
      <c r="S941" s="2">
        <f t="shared" si="71"/>
        <v>102</v>
      </c>
      <c r="T941" s="2">
        <f>IF(S941-P941&gt;'Inputs and Outputs Part A'!$B$4,S941-P941-'Inputs and Outputs Part A'!$B$4,0)</f>
        <v>2</v>
      </c>
      <c r="V941" s="6">
        <v>939</v>
      </c>
      <c r="W941" t="s">
        <v>1103</v>
      </c>
      <c r="X941" s="7">
        <v>44509</v>
      </c>
      <c r="Y941" s="2" t="s">
        <v>2</v>
      </c>
      <c r="Z941" s="2">
        <v>0</v>
      </c>
      <c r="AA941" s="2">
        <v>102</v>
      </c>
      <c r="AB941" s="2">
        <v>102</v>
      </c>
      <c r="AC941" s="2">
        <f t="shared" si="72"/>
        <v>102</v>
      </c>
      <c r="AD941" s="2">
        <f>IF(AC941-Z941&gt;'Inputs and Outputs Part A'!$B$4,AC941-Z941-'Inputs and Outputs Part A'!$B$4,0)</f>
        <v>2</v>
      </c>
      <c r="AE941" s="2"/>
      <c r="AF941" t="s">
        <v>1103</v>
      </c>
      <c r="AG941" s="7">
        <v>44509</v>
      </c>
      <c r="AH941" s="2" t="s">
        <v>2</v>
      </c>
      <c r="AI941" s="2">
        <v>0</v>
      </c>
      <c r="AJ941" s="2">
        <v>102</v>
      </c>
      <c r="AK941" s="2">
        <v>102</v>
      </c>
      <c r="AL941" s="2">
        <f t="shared" si="73"/>
        <v>102</v>
      </c>
      <c r="AM941" s="2">
        <f>IF(AL941-AI941&gt;'Inputs and Outputs Part A'!$B$4,AL941-AI941-'Inputs and Outputs Part A'!$B$4,0)</f>
        <v>2</v>
      </c>
      <c r="AN941" s="8"/>
      <c r="AO941" t="s">
        <v>1103</v>
      </c>
      <c r="AP941" s="7">
        <v>44509</v>
      </c>
      <c r="AQ941" s="2" t="s">
        <v>2</v>
      </c>
      <c r="AR941" s="2">
        <v>0</v>
      </c>
      <c r="AS941" s="2">
        <v>102</v>
      </c>
      <c r="AT941" s="2">
        <v>102</v>
      </c>
      <c r="AU941" s="2">
        <f t="shared" si="74"/>
        <v>102</v>
      </c>
      <c r="AV941" s="2">
        <f>IF(AU941-AR941&gt;'Inputs and Outputs Part A'!$B$4,AU941-AR941-'Inputs and Outputs Part A'!$B$4,0)</f>
        <v>2</v>
      </c>
      <c r="AW941" s="2"/>
    </row>
    <row r="942" spans="1:49" x14ac:dyDescent="0.3">
      <c r="A942" s="6">
        <v>940</v>
      </c>
      <c r="B942" t="s">
        <v>1102</v>
      </c>
      <c r="C942" s="7">
        <v>44510</v>
      </c>
      <c r="D942" s="2" t="s">
        <v>1</v>
      </c>
      <c r="E942" s="2">
        <v>3</v>
      </c>
      <c r="F942" s="2">
        <v>95</v>
      </c>
      <c r="G942" s="2">
        <v>101</v>
      </c>
      <c r="H942">
        <f t="shared" si="70"/>
        <v>95</v>
      </c>
      <c r="I942">
        <f>IF(H942-E942&gt;'Inputs and Outputs Part A'!$B$4,H942-E942-'Inputs and Outputs Part A'!$B$4,0)</f>
        <v>0</v>
      </c>
      <c r="J942">
        <f>'Inputs and Outputs Part A'!$B$5*'Data Sheet B'!H942-'Inputs and Outputs Part A'!$B$6*'Data Sheet B'!I942</f>
        <v>3800</v>
      </c>
      <c r="L942" s="6">
        <v>940</v>
      </c>
      <c r="M942" t="s">
        <v>1102</v>
      </c>
      <c r="N942" s="7">
        <v>44510</v>
      </c>
      <c r="O942" s="2" t="s">
        <v>1</v>
      </c>
      <c r="P942" s="2">
        <v>3</v>
      </c>
      <c r="Q942" s="2">
        <v>95</v>
      </c>
      <c r="R942" s="2">
        <v>102</v>
      </c>
      <c r="S942" s="2">
        <f t="shared" si="71"/>
        <v>95</v>
      </c>
      <c r="T942" s="2">
        <f>IF(S942-P942&gt;'Inputs and Outputs Part A'!$B$4,S942-P942-'Inputs and Outputs Part A'!$B$4,0)</f>
        <v>0</v>
      </c>
      <c r="V942" s="6">
        <v>940</v>
      </c>
      <c r="W942" t="s">
        <v>1102</v>
      </c>
      <c r="X942" s="7">
        <v>44510</v>
      </c>
      <c r="Y942" s="2" t="s">
        <v>1</v>
      </c>
      <c r="Z942" s="2">
        <v>3</v>
      </c>
      <c r="AA942" s="2">
        <v>95</v>
      </c>
      <c r="AB942" s="2">
        <v>102</v>
      </c>
      <c r="AC942" s="2">
        <f t="shared" si="72"/>
        <v>95</v>
      </c>
      <c r="AD942" s="2">
        <f>IF(AC942-Z942&gt;'Inputs and Outputs Part A'!$B$4,AC942-Z942-'Inputs and Outputs Part A'!$B$4,0)</f>
        <v>0</v>
      </c>
      <c r="AE942" s="2"/>
      <c r="AF942" t="s">
        <v>1102</v>
      </c>
      <c r="AG942" s="7">
        <v>44510</v>
      </c>
      <c r="AH942" s="2" t="s">
        <v>1</v>
      </c>
      <c r="AI942" s="2">
        <v>3</v>
      </c>
      <c r="AJ942" s="2">
        <v>95</v>
      </c>
      <c r="AK942" s="2">
        <v>102</v>
      </c>
      <c r="AL942" s="2">
        <f t="shared" si="73"/>
        <v>95</v>
      </c>
      <c r="AM942" s="2">
        <f>IF(AL942-AI942&gt;'Inputs and Outputs Part A'!$B$4,AL942-AI942-'Inputs and Outputs Part A'!$B$4,0)</f>
        <v>0</v>
      </c>
      <c r="AN942" s="8"/>
      <c r="AO942" t="s">
        <v>1102</v>
      </c>
      <c r="AP942" s="7">
        <v>44510</v>
      </c>
      <c r="AQ942" s="2" t="s">
        <v>1</v>
      </c>
      <c r="AR942" s="2">
        <v>3</v>
      </c>
      <c r="AS942" s="2">
        <v>95</v>
      </c>
      <c r="AT942" s="2">
        <v>102</v>
      </c>
      <c r="AU942" s="2">
        <f t="shared" si="74"/>
        <v>95</v>
      </c>
      <c r="AV942" s="2">
        <f>IF(AU942-AR942&gt;'Inputs and Outputs Part A'!$B$4,AU942-AR942-'Inputs and Outputs Part A'!$B$4,0)</f>
        <v>0</v>
      </c>
      <c r="AW942" s="2"/>
    </row>
    <row r="943" spans="1:49" x14ac:dyDescent="0.3">
      <c r="A943" s="6">
        <v>941</v>
      </c>
      <c r="B943" t="s">
        <v>1102</v>
      </c>
      <c r="C943" s="7">
        <v>44510</v>
      </c>
      <c r="D943" s="2" t="s">
        <v>3</v>
      </c>
      <c r="E943" s="2">
        <v>2</v>
      </c>
      <c r="F943" s="2">
        <v>103</v>
      </c>
      <c r="G943" s="2">
        <v>101</v>
      </c>
      <c r="H943">
        <f t="shared" si="70"/>
        <v>101</v>
      </c>
      <c r="I943">
        <f>IF(H943-E943&gt;'Inputs and Outputs Part A'!$B$4,H943-E943-'Inputs and Outputs Part A'!$B$4,0)</f>
        <v>0</v>
      </c>
      <c r="J943">
        <f>'Inputs and Outputs Part A'!$B$5*'Data Sheet B'!H943-'Inputs and Outputs Part A'!$B$6*'Data Sheet B'!I943</f>
        <v>4040</v>
      </c>
      <c r="L943" s="6">
        <v>941</v>
      </c>
      <c r="M943" t="s">
        <v>1102</v>
      </c>
      <c r="N943" s="7">
        <v>44510</v>
      </c>
      <c r="O943" s="2" t="s">
        <v>3</v>
      </c>
      <c r="P943" s="2">
        <v>2</v>
      </c>
      <c r="Q943" s="2">
        <v>103</v>
      </c>
      <c r="R943" s="2">
        <v>102</v>
      </c>
      <c r="S943" s="2">
        <f t="shared" si="71"/>
        <v>102</v>
      </c>
      <c r="T943" s="2">
        <f>IF(S943-P943&gt;'Inputs and Outputs Part A'!$B$4,S943-P943-'Inputs and Outputs Part A'!$B$4,0)</f>
        <v>0</v>
      </c>
      <c r="V943" s="6">
        <v>941</v>
      </c>
      <c r="W943" t="s">
        <v>1102</v>
      </c>
      <c r="X943" s="7">
        <v>44510</v>
      </c>
      <c r="Y943" s="2" t="s">
        <v>3</v>
      </c>
      <c r="Z943" s="2">
        <v>2</v>
      </c>
      <c r="AA943" s="2">
        <v>103</v>
      </c>
      <c r="AB943" s="2">
        <v>102</v>
      </c>
      <c r="AC943" s="2">
        <f t="shared" si="72"/>
        <v>102</v>
      </c>
      <c r="AD943" s="2">
        <f>IF(AC943-Z943&gt;'Inputs and Outputs Part A'!$B$4,AC943-Z943-'Inputs and Outputs Part A'!$B$4,0)</f>
        <v>0</v>
      </c>
      <c r="AE943" s="2"/>
      <c r="AF943" t="s">
        <v>1102</v>
      </c>
      <c r="AG943" s="7">
        <v>44510</v>
      </c>
      <c r="AH943" s="2" t="s">
        <v>3</v>
      </c>
      <c r="AI943" s="2">
        <v>2</v>
      </c>
      <c r="AJ943" s="2">
        <v>103</v>
      </c>
      <c r="AK943" s="2">
        <v>102</v>
      </c>
      <c r="AL943" s="2">
        <f t="shared" si="73"/>
        <v>102</v>
      </c>
      <c r="AM943" s="2">
        <f>IF(AL943-AI943&gt;'Inputs and Outputs Part A'!$B$4,AL943-AI943-'Inputs and Outputs Part A'!$B$4,0)</f>
        <v>0</v>
      </c>
      <c r="AN943" s="8"/>
      <c r="AO943" t="s">
        <v>1102</v>
      </c>
      <c r="AP943" s="7">
        <v>44510</v>
      </c>
      <c r="AQ943" s="2" t="s">
        <v>3</v>
      </c>
      <c r="AR943" s="2">
        <v>2</v>
      </c>
      <c r="AS943" s="2">
        <v>103</v>
      </c>
      <c r="AT943" s="2">
        <v>102</v>
      </c>
      <c r="AU943" s="2">
        <f t="shared" si="74"/>
        <v>102</v>
      </c>
      <c r="AV943" s="2">
        <f>IF(AU943-AR943&gt;'Inputs and Outputs Part A'!$B$4,AU943-AR943-'Inputs and Outputs Part A'!$B$4,0)</f>
        <v>0</v>
      </c>
      <c r="AW943" s="2"/>
    </row>
    <row r="944" spans="1:49" x14ac:dyDescent="0.3">
      <c r="A944" s="6">
        <v>942</v>
      </c>
      <c r="B944" t="s">
        <v>1102</v>
      </c>
      <c r="C944" s="7">
        <v>44510</v>
      </c>
      <c r="D944" s="2" t="s">
        <v>2</v>
      </c>
      <c r="E944" s="2">
        <v>2</v>
      </c>
      <c r="F944" s="2">
        <v>106</v>
      </c>
      <c r="G944" s="2">
        <v>101</v>
      </c>
      <c r="H944">
        <f t="shared" si="70"/>
        <v>101</v>
      </c>
      <c r="I944">
        <f>IF(H944-E944&gt;'Inputs and Outputs Part A'!$B$4,H944-E944-'Inputs and Outputs Part A'!$B$4,0)</f>
        <v>0</v>
      </c>
      <c r="J944">
        <f>'Inputs and Outputs Part A'!$B$5*'Data Sheet B'!H944-'Inputs and Outputs Part A'!$B$6*'Data Sheet B'!I944</f>
        <v>4040</v>
      </c>
      <c r="L944" s="6">
        <v>942</v>
      </c>
      <c r="M944" t="s">
        <v>1102</v>
      </c>
      <c r="N944" s="7">
        <v>44510</v>
      </c>
      <c r="O944" s="2" t="s">
        <v>2</v>
      </c>
      <c r="P944" s="2">
        <v>2</v>
      </c>
      <c r="Q944" s="2">
        <v>106</v>
      </c>
      <c r="R944" s="2">
        <v>102</v>
      </c>
      <c r="S944" s="2">
        <f t="shared" si="71"/>
        <v>102</v>
      </c>
      <c r="T944" s="2">
        <f>IF(S944-P944&gt;'Inputs and Outputs Part A'!$B$4,S944-P944-'Inputs and Outputs Part A'!$B$4,0)</f>
        <v>0</v>
      </c>
      <c r="V944" s="6">
        <v>942</v>
      </c>
      <c r="W944" t="s">
        <v>1102</v>
      </c>
      <c r="X944" s="7">
        <v>44510</v>
      </c>
      <c r="Y944" s="2" t="s">
        <v>2</v>
      </c>
      <c r="Z944" s="2">
        <v>2</v>
      </c>
      <c r="AA944" s="2">
        <v>106</v>
      </c>
      <c r="AB944" s="2">
        <v>102</v>
      </c>
      <c r="AC944" s="2">
        <f t="shared" si="72"/>
        <v>102</v>
      </c>
      <c r="AD944" s="2">
        <f>IF(AC944-Z944&gt;'Inputs and Outputs Part A'!$B$4,AC944-Z944-'Inputs and Outputs Part A'!$B$4,0)</f>
        <v>0</v>
      </c>
      <c r="AE944" s="2"/>
      <c r="AF944" t="s">
        <v>1102</v>
      </c>
      <c r="AG944" s="7">
        <v>44510</v>
      </c>
      <c r="AH944" s="2" t="s">
        <v>2</v>
      </c>
      <c r="AI944" s="2">
        <v>2</v>
      </c>
      <c r="AJ944" s="2">
        <v>106</v>
      </c>
      <c r="AK944" s="2">
        <v>102</v>
      </c>
      <c r="AL944" s="2">
        <f t="shared" si="73"/>
        <v>102</v>
      </c>
      <c r="AM944" s="2">
        <f>IF(AL944-AI944&gt;'Inputs and Outputs Part A'!$B$4,AL944-AI944-'Inputs and Outputs Part A'!$B$4,0)</f>
        <v>0</v>
      </c>
      <c r="AN944" s="8"/>
      <c r="AO944" t="s">
        <v>1102</v>
      </c>
      <c r="AP944" s="7">
        <v>44510</v>
      </c>
      <c r="AQ944" s="2" t="s">
        <v>2</v>
      </c>
      <c r="AR944" s="2">
        <v>2</v>
      </c>
      <c r="AS944" s="2">
        <v>106</v>
      </c>
      <c r="AT944" s="2">
        <v>102</v>
      </c>
      <c r="AU944" s="2">
        <f t="shared" si="74"/>
        <v>102</v>
      </c>
      <c r="AV944" s="2">
        <f>IF(AU944-AR944&gt;'Inputs and Outputs Part A'!$B$4,AU944-AR944-'Inputs and Outputs Part A'!$B$4,0)</f>
        <v>0</v>
      </c>
      <c r="AW944" s="2"/>
    </row>
    <row r="945" spans="1:49" x14ac:dyDescent="0.3">
      <c r="A945" s="6">
        <v>943</v>
      </c>
      <c r="B945" t="s">
        <v>1100</v>
      </c>
      <c r="C945" s="7">
        <v>44511</v>
      </c>
      <c r="D945" s="2" t="s">
        <v>1</v>
      </c>
      <c r="E945" s="2">
        <v>2</v>
      </c>
      <c r="F945" s="2">
        <v>104</v>
      </c>
      <c r="G945" s="2">
        <v>101</v>
      </c>
      <c r="H945">
        <f t="shared" si="70"/>
        <v>101</v>
      </c>
      <c r="I945">
        <f>IF(H945-E945&gt;'Inputs and Outputs Part A'!$B$4,H945-E945-'Inputs and Outputs Part A'!$B$4,0)</f>
        <v>0</v>
      </c>
      <c r="J945">
        <f>'Inputs and Outputs Part A'!$B$5*'Data Sheet B'!H945-'Inputs and Outputs Part A'!$B$6*'Data Sheet B'!I945</f>
        <v>4040</v>
      </c>
      <c r="L945" s="6">
        <v>943</v>
      </c>
      <c r="M945" t="s">
        <v>1100</v>
      </c>
      <c r="N945" s="7">
        <v>44511</v>
      </c>
      <c r="O945" s="2" t="s">
        <v>1</v>
      </c>
      <c r="P945" s="2">
        <v>2</v>
      </c>
      <c r="Q945" s="2">
        <v>104</v>
      </c>
      <c r="R945" s="2">
        <v>102</v>
      </c>
      <c r="S945" s="2">
        <f t="shared" si="71"/>
        <v>102</v>
      </c>
      <c r="T945" s="2">
        <f>IF(S945-P945&gt;'Inputs and Outputs Part A'!$B$4,S945-P945-'Inputs and Outputs Part A'!$B$4,0)</f>
        <v>0</v>
      </c>
      <c r="V945" s="6">
        <v>943</v>
      </c>
      <c r="W945" t="s">
        <v>1100</v>
      </c>
      <c r="X945" s="7">
        <v>44511</v>
      </c>
      <c r="Y945" s="2" t="s">
        <v>1</v>
      </c>
      <c r="Z945" s="2">
        <v>2</v>
      </c>
      <c r="AA945" s="2">
        <v>104</v>
      </c>
      <c r="AB945" s="2">
        <v>102</v>
      </c>
      <c r="AC945" s="2">
        <f t="shared" si="72"/>
        <v>102</v>
      </c>
      <c r="AD945" s="2">
        <f>IF(AC945-Z945&gt;'Inputs and Outputs Part A'!$B$4,AC945-Z945-'Inputs and Outputs Part A'!$B$4,0)</f>
        <v>0</v>
      </c>
      <c r="AE945" s="2"/>
      <c r="AF945" t="s">
        <v>1100</v>
      </c>
      <c r="AG945" s="7">
        <v>44511</v>
      </c>
      <c r="AH945" s="2" t="s">
        <v>1</v>
      </c>
      <c r="AI945" s="2">
        <v>2</v>
      </c>
      <c r="AJ945" s="2">
        <v>104</v>
      </c>
      <c r="AK945" s="2">
        <v>102</v>
      </c>
      <c r="AL945" s="2">
        <f t="shared" si="73"/>
        <v>102</v>
      </c>
      <c r="AM945" s="2">
        <f>IF(AL945-AI945&gt;'Inputs and Outputs Part A'!$B$4,AL945-AI945-'Inputs and Outputs Part A'!$B$4,0)</f>
        <v>0</v>
      </c>
      <c r="AN945" s="8"/>
      <c r="AO945" t="s">
        <v>1100</v>
      </c>
      <c r="AP945" s="7">
        <v>44511</v>
      </c>
      <c r="AQ945" s="2" t="s">
        <v>1</v>
      </c>
      <c r="AR945" s="2">
        <v>2</v>
      </c>
      <c r="AS945" s="2">
        <v>104</v>
      </c>
      <c r="AT945" s="2">
        <v>102</v>
      </c>
      <c r="AU945" s="2">
        <f t="shared" si="74"/>
        <v>102</v>
      </c>
      <c r="AV945" s="2">
        <f>IF(AU945-AR945&gt;'Inputs and Outputs Part A'!$B$4,AU945-AR945-'Inputs and Outputs Part A'!$B$4,0)</f>
        <v>0</v>
      </c>
      <c r="AW945" s="2"/>
    </row>
    <row r="946" spans="1:49" x14ac:dyDescent="0.3">
      <c r="A946" s="6">
        <v>944</v>
      </c>
      <c r="B946" t="s">
        <v>1100</v>
      </c>
      <c r="C946" s="7">
        <v>44511</v>
      </c>
      <c r="D946" s="2" t="s">
        <v>3</v>
      </c>
      <c r="E946" s="2">
        <v>1</v>
      </c>
      <c r="F946" s="2">
        <v>105</v>
      </c>
      <c r="G946" s="2">
        <v>101</v>
      </c>
      <c r="H946">
        <f t="shared" si="70"/>
        <v>101</v>
      </c>
      <c r="I946">
        <f>IF(H946-E946&gt;'Inputs and Outputs Part A'!$B$4,H946-E946-'Inputs and Outputs Part A'!$B$4,0)</f>
        <v>0</v>
      </c>
      <c r="J946">
        <f>'Inputs and Outputs Part A'!$B$5*'Data Sheet B'!H946-'Inputs and Outputs Part A'!$B$6*'Data Sheet B'!I946</f>
        <v>4040</v>
      </c>
      <c r="L946" s="6">
        <v>944</v>
      </c>
      <c r="M946" t="s">
        <v>1100</v>
      </c>
      <c r="N946" s="7">
        <v>44511</v>
      </c>
      <c r="O946" s="2" t="s">
        <v>3</v>
      </c>
      <c r="P946" s="2">
        <v>1</v>
      </c>
      <c r="Q946" s="2">
        <v>105</v>
      </c>
      <c r="R946" s="2">
        <v>102</v>
      </c>
      <c r="S946" s="2">
        <f t="shared" si="71"/>
        <v>102</v>
      </c>
      <c r="T946" s="2">
        <f>IF(S946-P946&gt;'Inputs and Outputs Part A'!$B$4,S946-P946-'Inputs and Outputs Part A'!$B$4,0)</f>
        <v>1</v>
      </c>
      <c r="V946" s="6">
        <v>944</v>
      </c>
      <c r="W946" t="s">
        <v>1100</v>
      </c>
      <c r="X946" s="7">
        <v>44511</v>
      </c>
      <c r="Y946" s="2" t="s">
        <v>3</v>
      </c>
      <c r="Z946" s="2">
        <v>1</v>
      </c>
      <c r="AA946" s="2">
        <v>105</v>
      </c>
      <c r="AB946" s="2">
        <v>102</v>
      </c>
      <c r="AC946" s="2">
        <f t="shared" si="72"/>
        <v>102</v>
      </c>
      <c r="AD946" s="2">
        <f>IF(AC946-Z946&gt;'Inputs and Outputs Part A'!$B$4,AC946-Z946-'Inputs and Outputs Part A'!$B$4,0)</f>
        <v>1</v>
      </c>
      <c r="AE946" s="2"/>
      <c r="AF946" t="s">
        <v>1100</v>
      </c>
      <c r="AG946" s="7">
        <v>44511</v>
      </c>
      <c r="AH946" s="2" t="s">
        <v>3</v>
      </c>
      <c r="AI946" s="2">
        <v>1</v>
      </c>
      <c r="AJ946" s="2">
        <v>105</v>
      </c>
      <c r="AK946" s="2">
        <v>102</v>
      </c>
      <c r="AL946" s="2">
        <f t="shared" si="73"/>
        <v>102</v>
      </c>
      <c r="AM946" s="2">
        <f>IF(AL946-AI946&gt;'Inputs and Outputs Part A'!$B$4,AL946-AI946-'Inputs and Outputs Part A'!$B$4,0)</f>
        <v>1</v>
      </c>
      <c r="AN946" s="8"/>
      <c r="AO946" t="s">
        <v>1100</v>
      </c>
      <c r="AP946" s="7">
        <v>44511</v>
      </c>
      <c r="AQ946" s="2" t="s">
        <v>3</v>
      </c>
      <c r="AR946" s="2">
        <v>1</v>
      </c>
      <c r="AS946" s="2">
        <v>105</v>
      </c>
      <c r="AT946" s="2">
        <v>102</v>
      </c>
      <c r="AU946" s="2">
        <f t="shared" si="74"/>
        <v>102</v>
      </c>
      <c r="AV946" s="2">
        <f>IF(AU946-AR946&gt;'Inputs and Outputs Part A'!$B$4,AU946-AR946-'Inputs and Outputs Part A'!$B$4,0)</f>
        <v>1</v>
      </c>
      <c r="AW946" s="2"/>
    </row>
    <row r="947" spans="1:49" x14ac:dyDescent="0.3">
      <c r="A947" s="6">
        <v>945</v>
      </c>
      <c r="B947" t="s">
        <v>1100</v>
      </c>
      <c r="C947" s="7">
        <v>44511</v>
      </c>
      <c r="D947" s="2" t="s">
        <v>2</v>
      </c>
      <c r="E947" s="2">
        <v>3</v>
      </c>
      <c r="F947" s="2">
        <v>109</v>
      </c>
      <c r="G947" s="2">
        <v>101</v>
      </c>
      <c r="H947">
        <f t="shared" si="70"/>
        <v>101</v>
      </c>
      <c r="I947">
        <f>IF(H947-E947&gt;'Inputs and Outputs Part A'!$B$4,H947-E947-'Inputs and Outputs Part A'!$B$4,0)</f>
        <v>0</v>
      </c>
      <c r="J947">
        <f>'Inputs and Outputs Part A'!$B$5*'Data Sheet B'!H947-'Inputs and Outputs Part A'!$B$6*'Data Sheet B'!I947</f>
        <v>4040</v>
      </c>
      <c r="L947" s="6">
        <v>945</v>
      </c>
      <c r="M947" t="s">
        <v>1100</v>
      </c>
      <c r="N947" s="7">
        <v>44511</v>
      </c>
      <c r="O947" s="2" t="s">
        <v>2</v>
      </c>
      <c r="P947" s="2">
        <v>3</v>
      </c>
      <c r="Q947" s="2">
        <v>109</v>
      </c>
      <c r="R947" s="2">
        <v>102</v>
      </c>
      <c r="S947" s="2">
        <f t="shared" si="71"/>
        <v>102</v>
      </c>
      <c r="T947" s="2">
        <f>IF(S947-P947&gt;'Inputs and Outputs Part A'!$B$4,S947-P947-'Inputs and Outputs Part A'!$B$4,0)</f>
        <v>0</v>
      </c>
      <c r="V947" s="6">
        <v>945</v>
      </c>
      <c r="W947" t="s">
        <v>1100</v>
      </c>
      <c r="X947" s="7">
        <v>44511</v>
      </c>
      <c r="Y947" s="2" t="s">
        <v>2</v>
      </c>
      <c r="Z947" s="2">
        <v>3</v>
      </c>
      <c r="AA947" s="2">
        <v>109</v>
      </c>
      <c r="AB947" s="2">
        <v>102</v>
      </c>
      <c r="AC947" s="2">
        <f t="shared" si="72"/>
        <v>102</v>
      </c>
      <c r="AD947" s="2">
        <f>IF(AC947-Z947&gt;'Inputs and Outputs Part A'!$B$4,AC947-Z947-'Inputs and Outputs Part A'!$B$4,0)</f>
        <v>0</v>
      </c>
      <c r="AE947" s="2"/>
      <c r="AF947" t="s">
        <v>1100</v>
      </c>
      <c r="AG947" s="7">
        <v>44511</v>
      </c>
      <c r="AH947" s="2" t="s">
        <v>2</v>
      </c>
      <c r="AI947" s="2">
        <v>3</v>
      </c>
      <c r="AJ947" s="2">
        <v>109</v>
      </c>
      <c r="AK947" s="2">
        <v>102</v>
      </c>
      <c r="AL947" s="2">
        <f t="shared" si="73"/>
        <v>102</v>
      </c>
      <c r="AM947" s="2">
        <f>IF(AL947-AI947&gt;'Inputs and Outputs Part A'!$B$4,AL947-AI947-'Inputs and Outputs Part A'!$B$4,0)</f>
        <v>0</v>
      </c>
      <c r="AN947" s="8"/>
      <c r="AO947" t="s">
        <v>1100</v>
      </c>
      <c r="AP947" s="7">
        <v>44511</v>
      </c>
      <c r="AQ947" s="2" t="s">
        <v>2</v>
      </c>
      <c r="AR947" s="2">
        <v>3</v>
      </c>
      <c r="AS947" s="2">
        <v>109</v>
      </c>
      <c r="AT947" s="2">
        <v>102</v>
      </c>
      <c r="AU947" s="2">
        <f t="shared" si="74"/>
        <v>102</v>
      </c>
      <c r="AV947" s="2">
        <f>IF(AU947-AR947&gt;'Inputs and Outputs Part A'!$B$4,AU947-AR947-'Inputs and Outputs Part A'!$B$4,0)</f>
        <v>0</v>
      </c>
      <c r="AW947" s="2"/>
    </row>
    <row r="948" spans="1:49" x14ac:dyDescent="0.3">
      <c r="A948" s="6">
        <v>946</v>
      </c>
      <c r="B948" t="s">
        <v>1101</v>
      </c>
      <c r="C948" s="7">
        <v>44512</v>
      </c>
      <c r="D948" s="2" t="s">
        <v>1</v>
      </c>
      <c r="E948" s="2">
        <v>3</v>
      </c>
      <c r="F948" s="2">
        <v>104</v>
      </c>
      <c r="G948" s="2">
        <v>101</v>
      </c>
      <c r="H948">
        <f t="shared" si="70"/>
        <v>101</v>
      </c>
      <c r="I948">
        <f>IF(H948-E948&gt;'Inputs and Outputs Part A'!$B$4,H948-E948-'Inputs and Outputs Part A'!$B$4,0)</f>
        <v>0</v>
      </c>
      <c r="J948">
        <f>'Inputs and Outputs Part A'!$B$5*'Data Sheet B'!H948-'Inputs and Outputs Part A'!$B$6*'Data Sheet B'!I948</f>
        <v>4040</v>
      </c>
      <c r="L948" s="6">
        <v>946</v>
      </c>
      <c r="M948" t="s">
        <v>1101</v>
      </c>
      <c r="N948" s="7">
        <v>44512</v>
      </c>
      <c r="O948" s="2" t="s">
        <v>1</v>
      </c>
      <c r="P948" s="2">
        <v>3</v>
      </c>
      <c r="Q948" s="2">
        <v>104</v>
      </c>
      <c r="R948" s="2">
        <v>102</v>
      </c>
      <c r="S948" s="2">
        <f t="shared" si="71"/>
        <v>102</v>
      </c>
      <c r="T948" s="2">
        <f>IF(S948-P948&gt;'Inputs and Outputs Part A'!$B$4,S948-P948-'Inputs and Outputs Part A'!$B$4,0)</f>
        <v>0</v>
      </c>
      <c r="V948" s="6">
        <v>946</v>
      </c>
      <c r="W948" t="s">
        <v>1101</v>
      </c>
      <c r="X948" s="7">
        <v>44512</v>
      </c>
      <c r="Y948" s="2" t="s">
        <v>1</v>
      </c>
      <c r="Z948" s="2">
        <v>3</v>
      </c>
      <c r="AA948" s="2">
        <v>104</v>
      </c>
      <c r="AB948" s="2">
        <v>102</v>
      </c>
      <c r="AC948" s="2">
        <f t="shared" si="72"/>
        <v>102</v>
      </c>
      <c r="AD948" s="2">
        <f>IF(AC948-Z948&gt;'Inputs and Outputs Part A'!$B$4,AC948-Z948-'Inputs and Outputs Part A'!$B$4,0)</f>
        <v>0</v>
      </c>
      <c r="AE948" s="2"/>
      <c r="AF948" t="s">
        <v>1101</v>
      </c>
      <c r="AG948" s="7">
        <v>44512</v>
      </c>
      <c r="AH948" s="2" t="s">
        <v>1</v>
      </c>
      <c r="AI948" s="2">
        <v>3</v>
      </c>
      <c r="AJ948" s="2">
        <v>104</v>
      </c>
      <c r="AK948" s="2">
        <v>102</v>
      </c>
      <c r="AL948" s="2">
        <f t="shared" si="73"/>
        <v>102</v>
      </c>
      <c r="AM948" s="2">
        <f>IF(AL948-AI948&gt;'Inputs and Outputs Part A'!$B$4,AL948-AI948-'Inputs and Outputs Part A'!$B$4,0)</f>
        <v>0</v>
      </c>
      <c r="AN948" s="8"/>
      <c r="AO948" t="s">
        <v>1101</v>
      </c>
      <c r="AP948" s="7">
        <v>44512</v>
      </c>
      <c r="AQ948" s="2" t="s">
        <v>1</v>
      </c>
      <c r="AR948" s="2">
        <v>3</v>
      </c>
      <c r="AS948" s="2">
        <v>104</v>
      </c>
      <c r="AT948" s="2">
        <v>102</v>
      </c>
      <c r="AU948" s="2">
        <f t="shared" si="74"/>
        <v>102</v>
      </c>
      <c r="AV948" s="2">
        <f>IF(AU948-AR948&gt;'Inputs and Outputs Part A'!$B$4,AU948-AR948-'Inputs and Outputs Part A'!$B$4,0)</f>
        <v>0</v>
      </c>
      <c r="AW948" s="2"/>
    </row>
    <row r="949" spans="1:49" x14ac:dyDescent="0.3">
      <c r="A949" s="6">
        <v>947</v>
      </c>
      <c r="B949" t="s">
        <v>1101</v>
      </c>
      <c r="C949" s="7">
        <v>44512</v>
      </c>
      <c r="D949" s="2" t="s">
        <v>3</v>
      </c>
      <c r="E949" s="2">
        <v>1</v>
      </c>
      <c r="F949" s="2">
        <v>100</v>
      </c>
      <c r="G949" s="2">
        <v>101</v>
      </c>
      <c r="H949">
        <f t="shared" si="70"/>
        <v>100</v>
      </c>
      <c r="I949">
        <f>IF(H949-E949&gt;'Inputs and Outputs Part A'!$B$4,H949-E949-'Inputs and Outputs Part A'!$B$4,0)</f>
        <v>0</v>
      </c>
      <c r="J949">
        <f>'Inputs and Outputs Part A'!$B$5*'Data Sheet B'!H949-'Inputs and Outputs Part A'!$B$6*'Data Sheet B'!I949</f>
        <v>4000</v>
      </c>
      <c r="L949" s="6">
        <v>947</v>
      </c>
      <c r="M949" t="s">
        <v>1101</v>
      </c>
      <c r="N949" s="7">
        <v>44512</v>
      </c>
      <c r="O949" s="2" t="s">
        <v>3</v>
      </c>
      <c r="P949" s="2">
        <v>1</v>
      </c>
      <c r="Q949" s="2">
        <v>100</v>
      </c>
      <c r="R949" s="2">
        <v>102</v>
      </c>
      <c r="S949" s="2">
        <f t="shared" si="71"/>
        <v>100</v>
      </c>
      <c r="T949" s="2">
        <f>IF(S949-P949&gt;'Inputs and Outputs Part A'!$B$4,S949-P949-'Inputs and Outputs Part A'!$B$4,0)</f>
        <v>0</v>
      </c>
      <c r="V949" s="6">
        <v>947</v>
      </c>
      <c r="W949" t="s">
        <v>1101</v>
      </c>
      <c r="X949" s="7">
        <v>44512</v>
      </c>
      <c r="Y949" s="2" t="s">
        <v>3</v>
      </c>
      <c r="Z949" s="2">
        <v>1</v>
      </c>
      <c r="AA949" s="2">
        <v>100</v>
      </c>
      <c r="AB949" s="2">
        <v>102</v>
      </c>
      <c r="AC949" s="2">
        <f t="shared" si="72"/>
        <v>100</v>
      </c>
      <c r="AD949" s="2">
        <f>IF(AC949-Z949&gt;'Inputs and Outputs Part A'!$B$4,AC949-Z949-'Inputs and Outputs Part A'!$B$4,0)</f>
        <v>0</v>
      </c>
      <c r="AE949" s="2"/>
      <c r="AF949" t="s">
        <v>1101</v>
      </c>
      <c r="AG949" s="7">
        <v>44512</v>
      </c>
      <c r="AH949" s="2" t="s">
        <v>3</v>
      </c>
      <c r="AI949" s="2">
        <v>1</v>
      </c>
      <c r="AJ949" s="2">
        <v>100</v>
      </c>
      <c r="AK949" s="2">
        <v>102</v>
      </c>
      <c r="AL949" s="2">
        <f t="shared" si="73"/>
        <v>100</v>
      </c>
      <c r="AM949" s="2">
        <f>IF(AL949-AI949&gt;'Inputs and Outputs Part A'!$B$4,AL949-AI949-'Inputs and Outputs Part A'!$B$4,0)</f>
        <v>0</v>
      </c>
      <c r="AN949" s="8"/>
      <c r="AO949" t="s">
        <v>1101</v>
      </c>
      <c r="AP949" s="7">
        <v>44512</v>
      </c>
      <c r="AQ949" s="2" t="s">
        <v>3</v>
      </c>
      <c r="AR949" s="2">
        <v>1</v>
      </c>
      <c r="AS949" s="2">
        <v>100</v>
      </c>
      <c r="AT949" s="2">
        <v>102</v>
      </c>
      <c r="AU949" s="2">
        <f t="shared" si="74"/>
        <v>100</v>
      </c>
      <c r="AV949" s="2">
        <f>IF(AU949-AR949&gt;'Inputs and Outputs Part A'!$B$4,AU949-AR949-'Inputs and Outputs Part A'!$B$4,0)</f>
        <v>0</v>
      </c>
      <c r="AW949" s="2"/>
    </row>
    <row r="950" spans="1:49" x14ac:dyDescent="0.3">
      <c r="A950" s="6">
        <v>948</v>
      </c>
      <c r="B950" t="s">
        <v>1101</v>
      </c>
      <c r="C950" s="7">
        <v>44512</v>
      </c>
      <c r="D950" s="2" t="s">
        <v>2</v>
      </c>
      <c r="E950" s="2">
        <v>0</v>
      </c>
      <c r="F950" s="2">
        <v>110</v>
      </c>
      <c r="G950" s="2">
        <v>101</v>
      </c>
      <c r="H950">
        <f t="shared" si="70"/>
        <v>101</v>
      </c>
      <c r="I950">
        <f>IF(H950-E950&gt;'Inputs and Outputs Part A'!$B$4,H950-E950-'Inputs and Outputs Part A'!$B$4,0)</f>
        <v>1</v>
      </c>
      <c r="J950">
        <f>'Inputs and Outputs Part A'!$B$5*'Data Sheet B'!H950-'Inputs and Outputs Part A'!$B$6*'Data Sheet B'!I950</f>
        <v>3940</v>
      </c>
      <c r="L950" s="6">
        <v>948</v>
      </c>
      <c r="M950" t="s">
        <v>1101</v>
      </c>
      <c r="N950" s="7">
        <v>44512</v>
      </c>
      <c r="O950" s="2" t="s">
        <v>2</v>
      </c>
      <c r="P950" s="2">
        <v>0</v>
      </c>
      <c r="Q950" s="2">
        <v>110</v>
      </c>
      <c r="R950" s="2">
        <v>102</v>
      </c>
      <c r="S950" s="2">
        <f t="shared" si="71"/>
        <v>102</v>
      </c>
      <c r="T950" s="2">
        <f>IF(S950-P950&gt;'Inputs and Outputs Part A'!$B$4,S950-P950-'Inputs and Outputs Part A'!$B$4,0)</f>
        <v>2</v>
      </c>
      <c r="V950" s="6">
        <v>948</v>
      </c>
      <c r="W950" t="s">
        <v>1101</v>
      </c>
      <c r="X950" s="7">
        <v>44512</v>
      </c>
      <c r="Y950" s="2" t="s">
        <v>2</v>
      </c>
      <c r="Z950" s="2">
        <v>0</v>
      </c>
      <c r="AA950" s="2">
        <v>110</v>
      </c>
      <c r="AB950" s="2">
        <v>102</v>
      </c>
      <c r="AC950" s="2">
        <f t="shared" si="72"/>
        <v>102</v>
      </c>
      <c r="AD950" s="2">
        <f>IF(AC950-Z950&gt;'Inputs and Outputs Part A'!$B$4,AC950-Z950-'Inputs and Outputs Part A'!$B$4,0)</f>
        <v>2</v>
      </c>
      <c r="AE950" s="2"/>
      <c r="AF950" t="s">
        <v>1101</v>
      </c>
      <c r="AG950" s="7">
        <v>44512</v>
      </c>
      <c r="AH950" s="2" t="s">
        <v>2</v>
      </c>
      <c r="AI950" s="2">
        <v>0</v>
      </c>
      <c r="AJ950" s="2">
        <v>110</v>
      </c>
      <c r="AK950" s="2">
        <v>102</v>
      </c>
      <c r="AL950" s="2">
        <f t="shared" si="73"/>
        <v>102</v>
      </c>
      <c r="AM950" s="2">
        <f>IF(AL950-AI950&gt;'Inputs and Outputs Part A'!$B$4,AL950-AI950-'Inputs and Outputs Part A'!$B$4,0)</f>
        <v>2</v>
      </c>
      <c r="AN950" s="8"/>
      <c r="AO950" t="s">
        <v>1101</v>
      </c>
      <c r="AP950" s="7">
        <v>44512</v>
      </c>
      <c r="AQ950" s="2" t="s">
        <v>2</v>
      </c>
      <c r="AR950" s="2">
        <v>0</v>
      </c>
      <c r="AS950" s="2">
        <v>110</v>
      </c>
      <c r="AT950" s="2">
        <v>102</v>
      </c>
      <c r="AU950" s="2">
        <f t="shared" si="74"/>
        <v>102</v>
      </c>
      <c r="AV950" s="2">
        <f>IF(AU950-AR950&gt;'Inputs and Outputs Part A'!$B$4,AU950-AR950-'Inputs and Outputs Part A'!$B$4,0)</f>
        <v>2</v>
      </c>
      <c r="AW950" s="2"/>
    </row>
    <row r="951" spans="1:49" x14ac:dyDescent="0.3">
      <c r="A951" s="6">
        <v>949</v>
      </c>
      <c r="B951" t="s">
        <v>1106</v>
      </c>
      <c r="C951" s="7">
        <v>44513</v>
      </c>
      <c r="D951" s="2" t="s">
        <v>1</v>
      </c>
      <c r="E951" s="2">
        <v>5</v>
      </c>
      <c r="F951" s="2">
        <v>96</v>
      </c>
      <c r="G951" s="2">
        <v>101</v>
      </c>
      <c r="H951">
        <f t="shared" si="70"/>
        <v>96</v>
      </c>
      <c r="I951">
        <f>IF(H951-E951&gt;'Inputs and Outputs Part A'!$B$4,H951-E951-'Inputs and Outputs Part A'!$B$4,0)</f>
        <v>0</v>
      </c>
      <c r="J951">
        <f>'Inputs and Outputs Part A'!$B$5*'Data Sheet B'!H951-'Inputs and Outputs Part A'!$B$6*'Data Sheet B'!I951</f>
        <v>3840</v>
      </c>
      <c r="L951" s="6">
        <v>949</v>
      </c>
      <c r="M951" t="s">
        <v>1106</v>
      </c>
      <c r="N951" s="7">
        <v>44513</v>
      </c>
      <c r="O951" s="2" t="s">
        <v>1</v>
      </c>
      <c r="P951" s="2">
        <v>5</v>
      </c>
      <c r="Q951" s="2">
        <v>96</v>
      </c>
      <c r="R951" s="2">
        <v>102</v>
      </c>
      <c r="S951" s="2">
        <f t="shared" si="71"/>
        <v>96</v>
      </c>
      <c r="T951" s="2">
        <f>IF(S951-P951&gt;'Inputs and Outputs Part A'!$B$4,S951-P951-'Inputs and Outputs Part A'!$B$4,0)</f>
        <v>0</v>
      </c>
      <c r="V951" s="6">
        <v>949</v>
      </c>
      <c r="W951" t="s">
        <v>1106</v>
      </c>
      <c r="X951" s="7">
        <v>44513</v>
      </c>
      <c r="Y951" s="2" t="s">
        <v>1</v>
      </c>
      <c r="Z951" s="2">
        <v>5</v>
      </c>
      <c r="AA951" s="2">
        <v>96</v>
      </c>
      <c r="AB951" s="2">
        <v>102</v>
      </c>
      <c r="AC951" s="2">
        <f t="shared" si="72"/>
        <v>96</v>
      </c>
      <c r="AD951" s="2">
        <f>IF(AC951-Z951&gt;'Inputs and Outputs Part A'!$B$4,AC951-Z951-'Inputs and Outputs Part A'!$B$4,0)</f>
        <v>0</v>
      </c>
      <c r="AE951" s="2"/>
      <c r="AF951" t="s">
        <v>1106</v>
      </c>
      <c r="AG951" s="7">
        <v>44513</v>
      </c>
      <c r="AH951" s="2" t="s">
        <v>1</v>
      </c>
      <c r="AI951" s="2">
        <v>5</v>
      </c>
      <c r="AJ951" s="2">
        <v>96</v>
      </c>
      <c r="AK951" s="2">
        <v>102</v>
      </c>
      <c r="AL951" s="2">
        <f t="shared" si="73"/>
        <v>96</v>
      </c>
      <c r="AM951" s="2">
        <f>IF(AL951-AI951&gt;'Inputs and Outputs Part A'!$B$4,AL951-AI951-'Inputs and Outputs Part A'!$B$4,0)</f>
        <v>0</v>
      </c>
      <c r="AN951" s="8"/>
      <c r="AO951" t="s">
        <v>1106</v>
      </c>
      <c r="AP951" s="7">
        <v>44513</v>
      </c>
      <c r="AQ951" s="2" t="s">
        <v>1</v>
      </c>
      <c r="AR951" s="2">
        <v>5</v>
      </c>
      <c r="AS951" s="2">
        <v>96</v>
      </c>
      <c r="AT951" s="2">
        <v>102</v>
      </c>
      <c r="AU951" s="2">
        <f t="shared" si="74"/>
        <v>96</v>
      </c>
      <c r="AV951" s="2">
        <f>IF(AU951-AR951&gt;'Inputs and Outputs Part A'!$B$4,AU951-AR951-'Inputs and Outputs Part A'!$B$4,0)</f>
        <v>0</v>
      </c>
      <c r="AW951" s="2"/>
    </row>
    <row r="952" spans="1:49" x14ac:dyDescent="0.3">
      <c r="A952" s="6">
        <v>950</v>
      </c>
      <c r="B952" t="s">
        <v>1106</v>
      </c>
      <c r="C952" s="7">
        <v>44513</v>
      </c>
      <c r="D952" s="2" t="s">
        <v>3</v>
      </c>
      <c r="E952" s="2">
        <v>3</v>
      </c>
      <c r="F952" s="2">
        <v>104</v>
      </c>
      <c r="G952" s="2">
        <v>101</v>
      </c>
      <c r="H952">
        <f t="shared" si="70"/>
        <v>101</v>
      </c>
      <c r="I952">
        <f>IF(H952-E952&gt;'Inputs and Outputs Part A'!$B$4,H952-E952-'Inputs and Outputs Part A'!$B$4,0)</f>
        <v>0</v>
      </c>
      <c r="J952">
        <f>'Inputs and Outputs Part A'!$B$5*'Data Sheet B'!H952-'Inputs and Outputs Part A'!$B$6*'Data Sheet B'!I952</f>
        <v>4040</v>
      </c>
      <c r="L952" s="6">
        <v>950</v>
      </c>
      <c r="M952" t="s">
        <v>1106</v>
      </c>
      <c r="N952" s="7">
        <v>44513</v>
      </c>
      <c r="O952" s="2" t="s">
        <v>3</v>
      </c>
      <c r="P952" s="2">
        <v>3</v>
      </c>
      <c r="Q952" s="2">
        <v>104</v>
      </c>
      <c r="R952" s="2">
        <v>102</v>
      </c>
      <c r="S952" s="2">
        <f t="shared" si="71"/>
        <v>102</v>
      </c>
      <c r="T952" s="2">
        <f>IF(S952-P952&gt;'Inputs and Outputs Part A'!$B$4,S952-P952-'Inputs and Outputs Part A'!$B$4,0)</f>
        <v>0</v>
      </c>
      <c r="V952" s="6">
        <v>950</v>
      </c>
      <c r="W952" t="s">
        <v>1106</v>
      </c>
      <c r="X952" s="7">
        <v>44513</v>
      </c>
      <c r="Y952" s="2" t="s">
        <v>3</v>
      </c>
      <c r="Z952" s="2">
        <v>3</v>
      </c>
      <c r="AA952" s="2">
        <v>104</v>
      </c>
      <c r="AB952" s="2">
        <v>102</v>
      </c>
      <c r="AC952" s="2">
        <f t="shared" si="72"/>
        <v>102</v>
      </c>
      <c r="AD952" s="2">
        <f>IF(AC952-Z952&gt;'Inputs and Outputs Part A'!$B$4,AC952-Z952-'Inputs and Outputs Part A'!$B$4,0)</f>
        <v>0</v>
      </c>
      <c r="AE952" s="2"/>
      <c r="AF952" t="s">
        <v>1106</v>
      </c>
      <c r="AG952" s="7">
        <v>44513</v>
      </c>
      <c r="AH952" s="2" t="s">
        <v>3</v>
      </c>
      <c r="AI952" s="2">
        <v>3</v>
      </c>
      <c r="AJ952" s="2">
        <v>104</v>
      </c>
      <c r="AK952" s="2">
        <v>102</v>
      </c>
      <c r="AL952" s="2">
        <f t="shared" si="73"/>
        <v>102</v>
      </c>
      <c r="AM952" s="2">
        <f>IF(AL952-AI952&gt;'Inputs and Outputs Part A'!$B$4,AL952-AI952-'Inputs and Outputs Part A'!$B$4,0)</f>
        <v>0</v>
      </c>
      <c r="AN952" s="8"/>
      <c r="AO952" t="s">
        <v>1106</v>
      </c>
      <c r="AP952" s="7">
        <v>44513</v>
      </c>
      <c r="AQ952" s="2" t="s">
        <v>3</v>
      </c>
      <c r="AR952" s="2">
        <v>3</v>
      </c>
      <c r="AS952" s="2">
        <v>104</v>
      </c>
      <c r="AT952" s="2">
        <v>102</v>
      </c>
      <c r="AU952" s="2">
        <f t="shared" si="74"/>
        <v>102</v>
      </c>
      <c r="AV952" s="2">
        <f>IF(AU952-AR952&gt;'Inputs and Outputs Part A'!$B$4,AU952-AR952-'Inputs and Outputs Part A'!$B$4,0)</f>
        <v>0</v>
      </c>
      <c r="AW952" s="2"/>
    </row>
    <row r="953" spans="1:49" x14ac:dyDescent="0.3">
      <c r="A953" s="6">
        <v>951</v>
      </c>
      <c r="B953" t="s">
        <v>1106</v>
      </c>
      <c r="C953" s="7">
        <v>44513</v>
      </c>
      <c r="D953" s="2" t="s">
        <v>2</v>
      </c>
      <c r="E953" s="2">
        <v>0</v>
      </c>
      <c r="F953" s="2">
        <v>104</v>
      </c>
      <c r="G953" s="2">
        <v>101</v>
      </c>
      <c r="H953">
        <f t="shared" si="70"/>
        <v>101</v>
      </c>
      <c r="I953">
        <f>IF(H953-E953&gt;'Inputs and Outputs Part A'!$B$4,H953-E953-'Inputs and Outputs Part A'!$B$4,0)</f>
        <v>1</v>
      </c>
      <c r="J953">
        <f>'Inputs and Outputs Part A'!$B$5*'Data Sheet B'!H953-'Inputs and Outputs Part A'!$B$6*'Data Sheet B'!I953</f>
        <v>3940</v>
      </c>
      <c r="L953" s="6">
        <v>951</v>
      </c>
      <c r="M953" t="s">
        <v>1106</v>
      </c>
      <c r="N953" s="7">
        <v>44513</v>
      </c>
      <c r="O953" s="2" t="s">
        <v>2</v>
      </c>
      <c r="P953" s="2">
        <v>0</v>
      </c>
      <c r="Q953" s="2">
        <v>104</v>
      </c>
      <c r="R953" s="2">
        <v>102</v>
      </c>
      <c r="S953" s="2">
        <f t="shared" si="71"/>
        <v>102</v>
      </c>
      <c r="T953" s="2">
        <f>IF(S953-P953&gt;'Inputs and Outputs Part A'!$B$4,S953-P953-'Inputs and Outputs Part A'!$B$4,0)</f>
        <v>2</v>
      </c>
      <c r="V953" s="6">
        <v>951</v>
      </c>
      <c r="W953" t="s">
        <v>1106</v>
      </c>
      <c r="X953" s="7">
        <v>44513</v>
      </c>
      <c r="Y953" s="2" t="s">
        <v>2</v>
      </c>
      <c r="Z953" s="2">
        <v>0</v>
      </c>
      <c r="AA953" s="2">
        <v>104</v>
      </c>
      <c r="AB953" s="2">
        <v>102</v>
      </c>
      <c r="AC953" s="2">
        <f t="shared" si="72"/>
        <v>102</v>
      </c>
      <c r="AD953" s="2">
        <f>IF(AC953-Z953&gt;'Inputs and Outputs Part A'!$B$4,AC953-Z953-'Inputs and Outputs Part A'!$B$4,0)</f>
        <v>2</v>
      </c>
      <c r="AE953" s="2"/>
      <c r="AF953" t="s">
        <v>1106</v>
      </c>
      <c r="AG953" s="7">
        <v>44513</v>
      </c>
      <c r="AH953" s="2" t="s">
        <v>2</v>
      </c>
      <c r="AI953" s="2">
        <v>0</v>
      </c>
      <c r="AJ953" s="2">
        <v>104</v>
      </c>
      <c r="AK953" s="2">
        <v>102</v>
      </c>
      <c r="AL953" s="2">
        <f t="shared" si="73"/>
        <v>102</v>
      </c>
      <c r="AM953" s="2">
        <f>IF(AL953-AI953&gt;'Inputs and Outputs Part A'!$B$4,AL953-AI953-'Inputs and Outputs Part A'!$B$4,0)</f>
        <v>2</v>
      </c>
      <c r="AN953" s="8"/>
      <c r="AO953" t="s">
        <v>1106</v>
      </c>
      <c r="AP953" s="7">
        <v>44513</v>
      </c>
      <c r="AQ953" s="2" t="s">
        <v>2</v>
      </c>
      <c r="AR953" s="2">
        <v>0</v>
      </c>
      <c r="AS953" s="2">
        <v>104</v>
      </c>
      <c r="AT953" s="2">
        <v>102</v>
      </c>
      <c r="AU953" s="2">
        <f t="shared" si="74"/>
        <v>102</v>
      </c>
      <c r="AV953" s="2">
        <f>IF(AU953-AR953&gt;'Inputs and Outputs Part A'!$B$4,AU953-AR953-'Inputs and Outputs Part A'!$B$4,0)</f>
        <v>2</v>
      </c>
      <c r="AW953" s="2"/>
    </row>
    <row r="954" spans="1:49" x14ac:dyDescent="0.3">
      <c r="A954" s="6">
        <v>952</v>
      </c>
      <c r="B954" t="s">
        <v>1105</v>
      </c>
      <c r="C954" s="7">
        <v>44514</v>
      </c>
      <c r="D954" s="2" t="s">
        <v>1</v>
      </c>
      <c r="E954" s="2">
        <v>6</v>
      </c>
      <c r="F954" s="2">
        <v>100</v>
      </c>
      <c r="G954" s="2">
        <v>101</v>
      </c>
      <c r="H954">
        <f t="shared" si="70"/>
        <v>100</v>
      </c>
      <c r="I954">
        <f>IF(H954-E954&gt;'Inputs and Outputs Part A'!$B$4,H954-E954-'Inputs and Outputs Part A'!$B$4,0)</f>
        <v>0</v>
      </c>
      <c r="J954">
        <f>'Inputs and Outputs Part A'!$B$5*'Data Sheet B'!H954-'Inputs and Outputs Part A'!$B$6*'Data Sheet B'!I954</f>
        <v>4000</v>
      </c>
      <c r="L954" s="6">
        <v>952</v>
      </c>
      <c r="M954" t="s">
        <v>1105</v>
      </c>
      <c r="N954" s="7">
        <v>44514</v>
      </c>
      <c r="O954" s="2" t="s">
        <v>1</v>
      </c>
      <c r="P954" s="2">
        <v>6</v>
      </c>
      <c r="Q954" s="2">
        <v>100</v>
      </c>
      <c r="R954" s="2">
        <v>102</v>
      </c>
      <c r="S954" s="2">
        <f t="shared" si="71"/>
        <v>100</v>
      </c>
      <c r="T954" s="2">
        <f>IF(S954-P954&gt;'Inputs and Outputs Part A'!$B$4,S954-P954-'Inputs and Outputs Part A'!$B$4,0)</f>
        <v>0</v>
      </c>
      <c r="V954" s="6">
        <v>952</v>
      </c>
      <c r="W954" t="s">
        <v>1105</v>
      </c>
      <c r="X954" s="7">
        <v>44514</v>
      </c>
      <c r="Y954" s="2" t="s">
        <v>1</v>
      </c>
      <c r="Z954" s="2">
        <v>6</v>
      </c>
      <c r="AA954" s="2">
        <v>100</v>
      </c>
      <c r="AB954" s="2">
        <v>102</v>
      </c>
      <c r="AC954" s="2">
        <f t="shared" si="72"/>
        <v>100</v>
      </c>
      <c r="AD954" s="2">
        <f>IF(AC954-Z954&gt;'Inputs and Outputs Part A'!$B$4,AC954-Z954-'Inputs and Outputs Part A'!$B$4,0)</f>
        <v>0</v>
      </c>
      <c r="AE954" s="2"/>
      <c r="AF954" t="s">
        <v>1105</v>
      </c>
      <c r="AG954" s="7">
        <v>44514</v>
      </c>
      <c r="AH954" s="2" t="s">
        <v>1</v>
      </c>
      <c r="AI954" s="2">
        <v>6</v>
      </c>
      <c r="AJ954" s="2">
        <v>100</v>
      </c>
      <c r="AK954" s="2">
        <v>102</v>
      </c>
      <c r="AL954" s="2">
        <f t="shared" si="73"/>
        <v>100</v>
      </c>
      <c r="AM954" s="2">
        <f>IF(AL954-AI954&gt;'Inputs and Outputs Part A'!$B$4,AL954-AI954-'Inputs and Outputs Part A'!$B$4,0)</f>
        <v>0</v>
      </c>
      <c r="AN954" s="8"/>
      <c r="AO954" t="s">
        <v>1105</v>
      </c>
      <c r="AP954" s="7">
        <v>44514</v>
      </c>
      <c r="AQ954" s="2" t="s">
        <v>1</v>
      </c>
      <c r="AR954" s="2">
        <v>6</v>
      </c>
      <c r="AS954" s="2">
        <v>100</v>
      </c>
      <c r="AT954" s="2">
        <v>102</v>
      </c>
      <c r="AU954" s="2">
        <f t="shared" si="74"/>
        <v>100</v>
      </c>
      <c r="AV954" s="2">
        <f>IF(AU954-AR954&gt;'Inputs and Outputs Part A'!$B$4,AU954-AR954-'Inputs and Outputs Part A'!$B$4,0)</f>
        <v>0</v>
      </c>
      <c r="AW954" s="2"/>
    </row>
    <row r="955" spans="1:49" x14ac:dyDescent="0.3">
      <c r="A955" s="6">
        <v>953</v>
      </c>
      <c r="B955" t="s">
        <v>1105</v>
      </c>
      <c r="C955" s="7">
        <v>44514</v>
      </c>
      <c r="D955" s="2" t="s">
        <v>3</v>
      </c>
      <c r="E955" s="2">
        <v>1</v>
      </c>
      <c r="F955" s="2">
        <v>99</v>
      </c>
      <c r="G955" s="2">
        <v>101</v>
      </c>
      <c r="H955">
        <f t="shared" si="70"/>
        <v>99</v>
      </c>
      <c r="I955">
        <f>IF(H955-E955&gt;'Inputs and Outputs Part A'!$B$4,H955-E955-'Inputs and Outputs Part A'!$B$4,0)</f>
        <v>0</v>
      </c>
      <c r="J955">
        <f>'Inputs and Outputs Part A'!$B$5*'Data Sheet B'!H955-'Inputs and Outputs Part A'!$B$6*'Data Sheet B'!I955</f>
        <v>3960</v>
      </c>
      <c r="L955" s="6">
        <v>953</v>
      </c>
      <c r="M955" t="s">
        <v>1105</v>
      </c>
      <c r="N955" s="7">
        <v>44514</v>
      </c>
      <c r="O955" s="2" t="s">
        <v>3</v>
      </c>
      <c r="P955" s="2">
        <v>1</v>
      </c>
      <c r="Q955" s="2">
        <v>99</v>
      </c>
      <c r="R955" s="2">
        <v>102</v>
      </c>
      <c r="S955" s="2">
        <f t="shared" si="71"/>
        <v>99</v>
      </c>
      <c r="T955" s="2">
        <f>IF(S955-P955&gt;'Inputs and Outputs Part A'!$B$4,S955-P955-'Inputs and Outputs Part A'!$B$4,0)</f>
        <v>0</v>
      </c>
      <c r="V955" s="6">
        <v>953</v>
      </c>
      <c r="W955" t="s">
        <v>1105</v>
      </c>
      <c r="X955" s="7">
        <v>44514</v>
      </c>
      <c r="Y955" s="2" t="s">
        <v>3</v>
      </c>
      <c r="Z955" s="2">
        <v>1</v>
      </c>
      <c r="AA955" s="2">
        <v>99</v>
      </c>
      <c r="AB955" s="2">
        <v>102</v>
      </c>
      <c r="AC955" s="2">
        <f t="shared" si="72"/>
        <v>99</v>
      </c>
      <c r="AD955" s="2">
        <f>IF(AC955-Z955&gt;'Inputs and Outputs Part A'!$B$4,AC955-Z955-'Inputs and Outputs Part A'!$B$4,0)</f>
        <v>0</v>
      </c>
      <c r="AE955" s="2"/>
      <c r="AF955" t="s">
        <v>1105</v>
      </c>
      <c r="AG955" s="7">
        <v>44514</v>
      </c>
      <c r="AH955" s="2" t="s">
        <v>3</v>
      </c>
      <c r="AI955" s="2">
        <v>1</v>
      </c>
      <c r="AJ955" s="2">
        <v>99</v>
      </c>
      <c r="AK955" s="2">
        <v>102</v>
      </c>
      <c r="AL955" s="2">
        <f t="shared" si="73"/>
        <v>99</v>
      </c>
      <c r="AM955" s="2">
        <f>IF(AL955-AI955&gt;'Inputs and Outputs Part A'!$B$4,AL955-AI955-'Inputs and Outputs Part A'!$B$4,0)</f>
        <v>0</v>
      </c>
      <c r="AN955" s="8"/>
      <c r="AO955" t="s">
        <v>1105</v>
      </c>
      <c r="AP955" s="7">
        <v>44514</v>
      </c>
      <c r="AQ955" s="2" t="s">
        <v>3</v>
      </c>
      <c r="AR955" s="2">
        <v>1</v>
      </c>
      <c r="AS955" s="2">
        <v>99</v>
      </c>
      <c r="AT955" s="2">
        <v>102</v>
      </c>
      <c r="AU955" s="2">
        <f t="shared" si="74"/>
        <v>99</v>
      </c>
      <c r="AV955" s="2">
        <f>IF(AU955-AR955&gt;'Inputs and Outputs Part A'!$B$4,AU955-AR955-'Inputs and Outputs Part A'!$B$4,0)</f>
        <v>0</v>
      </c>
      <c r="AW955" s="2"/>
    </row>
    <row r="956" spans="1:49" x14ac:dyDescent="0.3">
      <c r="A956" s="6">
        <v>954</v>
      </c>
      <c r="B956" t="s">
        <v>1105</v>
      </c>
      <c r="C956" s="7">
        <v>44514</v>
      </c>
      <c r="D956" s="2" t="s">
        <v>2</v>
      </c>
      <c r="E956" s="2">
        <v>1</v>
      </c>
      <c r="F956" s="2">
        <v>111</v>
      </c>
      <c r="G956" s="2">
        <v>101</v>
      </c>
      <c r="H956">
        <f t="shared" si="70"/>
        <v>101</v>
      </c>
      <c r="I956">
        <f>IF(H956-E956&gt;'Inputs and Outputs Part A'!$B$4,H956-E956-'Inputs and Outputs Part A'!$B$4,0)</f>
        <v>0</v>
      </c>
      <c r="J956">
        <f>'Inputs and Outputs Part A'!$B$5*'Data Sheet B'!H956-'Inputs and Outputs Part A'!$B$6*'Data Sheet B'!I956</f>
        <v>4040</v>
      </c>
      <c r="L956" s="6">
        <v>954</v>
      </c>
      <c r="M956" t="s">
        <v>1105</v>
      </c>
      <c r="N956" s="7">
        <v>44514</v>
      </c>
      <c r="O956" s="2" t="s">
        <v>2</v>
      </c>
      <c r="P956" s="2">
        <v>1</v>
      </c>
      <c r="Q956" s="2">
        <v>111</v>
      </c>
      <c r="R956" s="2">
        <v>102</v>
      </c>
      <c r="S956" s="2">
        <f t="shared" si="71"/>
        <v>102</v>
      </c>
      <c r="T956" s="2">
        <f>IF(S956-P956&gt;'Inputs and Outputs Part A'!$B$4,S956-P956-'Inputs and Outputs Part A'!$B$4,0)</f>
        <v>1</v>
      </c>
      <c r="V956" s="6">
        <v>954</v>
      </c>
      <c r="W956" t="s">
        <v>1105</v>
      </c>
      <c r="X956" s="7">
        <v>44514</v>
      </c>
      <c r="Y956" s="2" t="s">
        <v>2</v>
      </c>
      <c r="Z956" s="2">
        <v>1</v>
      </c>
      <c r="AA956" s="2">
        <v>111</v>
      </c>
      <c r="AB956" s="2">
        <v>102</v>
      </c>
      <c r="AC956" s="2">
        <f t="shared" si="72"/>
        <v>102</v>
      </c>
      <c r="AD956" s="2">
        <f>IF(AC956-Z956&gt;'Inputs and Outputs Part A'!$B$4,AC956-Z956-'Inputs and Outputs Part A'!$B$4,0)</f>
        <v>1</v>
      </c>
      <c r="AE956" s="2"/>
      <c r="AF956" t="s">
        <v>1105</v>
      </c>
      <c r="AG956" s="7">
        <v>44514</v>
      </c>
      <c r="AH956" s="2" t="s">
        <v>2</v>
      </c>
      <c r="AI956" s="2">
        <v>1</v>
      </c>
      <c r="AJ956" s="2">
        <v>111</v>
      </c>
      <c r="AK956" s="2">
        <v>102</v>
      </c>
      <c r="AL956" s="2">
        <f t="shared" si="73"/>
        <v>102</v>
      </c>
      <c r="AM956" s="2">
        <f>IF(AL956-AI956&gt;'Inputs and Outputs Part A'!$B$4,AL956-AI956-'Inputs and Outputs Part A'!$B$4,0)</f>
        <v>1</v>
      </c>
      <c r="AN956" s="8"/>
      <c r="AO956" t="s">
        <v>1105</v>
      </c>
      <c r="AP956" s="7">
        <v>44514</v>
      </c>
      <c r="AQ956" s="2" t="s">
        <v>2</v>
      </c>
      <c r="AR956" s="2">
        <v>1</v>
      </c>
      <c r="AS956" s="2">
        <v>111</v>
      </c>
      <c r="AT956" s="2">
        <v>102</v>
      </c>
      <c r="AU956" s="2">
        <f t="shared" si="74"/>
        <v>102</v>
      </c>
      <c r="AV956" s="2">
        <f>IF(AU956-AR956&gt;'Inputs and Outputs Part A'!$B$4,AU956-AR956-'Inputs and Outputs Part A'!$B$4,0)</f>
        <v>1</v>
      </c>
      <c r="AW956" s="2"/>
    </row>
    <row r="957" spans="1:49" x14ac:dyDescent="0.3">
      <c r="A957" s="6">
        <v>955</v>
      </c>
      <c r="B957" t="s">
        <v>1104</v>
      </c>
      <c r="C957" s="7">
        <v>44515</v>
      </c>
      <c r="D957" s="2" t="s">
        <v>1</v>
      </c>
      <c r="E957" s="2">
        <v>5</v>
      </c>
      <c r="F957" s="2">
        <v>106</v>
      </c>
      <c r="G957" s="2">
        <v>101</v>
      </c>
      <c r="H957">
        <f t="shared" si="70"/>
        <v>101</v>
      </c>
      <c r="I957">
        <f>IF(H957-E957&gt;'Inputs and Outputs Part A'!$B$4,H957-E957-'Inputs and Outputs Part A'!$B$4,0)</f>
        <v>0</v>
      </c>
      <c r="J957">
        <f>'Inputs and Outputs Part A'!$B$5*'Data Sheet B'!H957-'Inputs and Outputs Part A'!$B$6*'Data Sheet B'!I957</f>
        <v>4040</v>
      </c>
      <c r="L957" s="6">
        <v>955</v>
      </c>
      <c r="M957" t="s">
        <v>1104</v>
      </c>
      <c r="N957" s="7">
        <v>44515</v>
      </c>
      <c r="O957" s="2" t="s">
        <v>1</v>
      </c>
      <c r="P957" s="2">
        <v>5</v>
      </c>
      <c r="Q957" s="2">
        <v>106</v>
      </c>
      <c r="R957" s="2">
        <v>102</v>
      </c>
      <c r="S957" s="2">
        <f t="shared" si="71"/>
        <v>102</v>
      </c>
      <c r="T957" s="2">
        <f>IF(S957-P957&gt;'Inputs and Outputs Part A'!$B$4,S957-P957-'Inputs and Outputs Part A'!$B$4,0)</f>
        <v>0</v>
      </c>
      <c r="V957" s="6">
        <v>955</v>
      </c>
      <c r="W957" t="s">
        <v>1104</v>
      </c>
      <c r="X957" s="7">
        <v>44515</v>
      </c>
      <c r="Y957" s="2" t="s">
        <v>1</v>
      </c>
      <c r="Z957" s="2">
        <v>5</v>
      </c>
      <c r="AA957" s="2">
        <v>106</v>
      </c>
      <c r="AB957" s="2">
        <v>102</v>
      </c>
      <c r="AC957" s="2">
        <f t="shared" si="72"/>
        <v>102</v>
      </c>
      <c r="AD957" s="2">
        <f>IF(AC957-Z957&gt;'Inputs and Outputs Part A'!$B$4,AC957-Z957-'Inputs and Outputs Part A'!$B$4,0)</f>
        <v>0</v>
      </c>
      <c r="AE957" s="2"/>
      <c r="AF957" t="s">
        <v>1104</v>
      </c>
      <c r="AG957" s="7">
        <v>44515</v>
      </c>
      <c r="AH957" s="2" t="s">
        <v>1</v>
      </c>
      <c r="AI957" s="2">
        <v>5</v>
      </c>
      <c r="AJ957" s="2">
        <v>106</v>
      </c>
      <c r="AK957" s="2">
        <v>102</v>
      </c>
      <c r="AL957" s="2">
        <f t="shared" si="73"/>
        <v>102</v>
      </c>
      <c r="AM957" s="2">
        <f>IF(AL957-AI957&gt;'Inputs and Outputs Part A'!$B$4,AL957-AI957-'Inputs and Outputs Part A'!$B$4,0)</f>
        <v>0</v>
      </c>
      <c r="AN957" s="8"/>
      <c r="AO957" t="s">
        <v>1104</v>
      </c>
      <c r="AP957" s="7">
        <v>44515</v>
      </c>
      <c r="AQ957" s="2" t="s">
        <v>1</v>
      </c>
      <c r="AR957" s="2">
        <v>5</v>
      </c>
      <c r="AS957" s="2">
        <v>106</v>
      </c>
      <c r="AT957" s="2">
        <v>102</v>
      </c>
      <c r="AU957" s="2">
        <f t="shared" si="74"/>
        <v>102</v>
      </c>
      <c r="AV957" s="2">
        <f>IF(AU957-AR957&gt;'Inputs and Outputs Part A'!$B$4,AU957-AR957-'Inputs and Outputs Part A'!$B$4,0)</f>
        <v>0</v>
      </c>
      <c r="AW957" s="2"/>
    </row>
    <row r="958" spans="1:49" x14ac:dyDescent="0.3">
      <c r="A958" s="6">
        <v>956</v>
      </c>
      <c r="B958" t="s">
        <v>1104</v>
      </c>
      <c r="C958" s="7">
        <v>44515</v>
      </c>
      <c r="D958" s="2" t="s">
        <v>3</v>
      </c>
      <c r="E958" s="2">
        <v>4</v>
      </c>
      <c r="F958" s="2">
        <v>97</v>
      </c>
      <c r="G958" s="2">
        <v>101</v>
      </c>
      <c r="H958">
        <f t="shared" si="70"/>
        <v>97</v>
      </c>
      <c r="I958">
        <f>IF(H958-E958&gt;'Inputs and Outputs Part A'!$B$4,H958-E958-'Inputs and Outputs Part A'!$B$4,0)</f>
        <v>0</v>
      </c>
      <c r="J958">
        <f>'Inputs and Outputs Part A'!$B$5*'Data Sheet B'!H958-'Inputs and Outputs Part A'!$B$6*'Data Sheet B'!I958</f>
        <v>3880</v>
      </c>
      <c r="L958" s="6">
        <v>956</v>
      </c>
      <c r="M958" t="s">
        <v>1104</v>
      </c>
      <c r="N958" s="7">
        <v>44515</v>
      </c>
      <c r="O958" s="2" t="s">
        <v>3</v>
      </c>
      <c r="P958" s="2">
        <v>4</v>
      </c>
      <c r="Q958" s="2">
        <v>97</v>
      </c>
      <c r="R958" s="2">
        <v>102</v>
      </c>
      <c r="S958" s="2">
        <f t="shared" si="71"/>
        <v>97</v>
      </c>
      <c r="T958" s="2">
        <f>IF(S958-P958&gt;'Inputs and Outputs Part A'!$B$4,S958-P958-'Inputs and Outputs Part A'!$B$4,0)</f>
        <v>0</v>
      </c>
      <c r="V958" s="6">
        <v>956</v>
      </c>
      <c r="W958" t="s">
        <v>1104</v>
      </c>
      <c r="X958" s="7">
        <v>44515</v>
      </c>
      <c r="Y958" s="2" t="s">
        <v>3</v>
      </c>
      <c r="Z958" s="2">
        <v>4</v>
      </c>
      <c r="AA958" s="2">
        <v>97</v>
      </c>
      <c r="AB958" s="2">
        <v>102</v>
      </c>
      <c r="AC958" s="2">
        <f t="shared" si="72"/>
        <v>97</v>
      </c>
      <c r="AD958" s="2">
        <f>IF(AC958-Z958&gt;'Inputs and Outputs Part A'!$B$4,AC958-Z958-'Inputs and Outputs Part A'!$B$4,0)</f>
        <v>0</v>
      </c>
      <c r="AE958" s="2"/>
      <c r="AF958" t="s">
        <v>1104</v>
      </c>
      <c r="AG958" s="7">
        <v>44515</v>
      </c>
      <c r="AH958" s="2" t="s">
        <v>3</v>
      </c>
      <c r="AI958" s="2">
        <v>4</v>
      </c>
      <c r="AJ958" s="2">
        <v>97</v>
      </c>
      <c r="AK958" s="2">
        <v>102</v>
      </c>
      <c r="AL958" s="2">
        <f t="shared" si="73"/>
        <v>97</v>
      </c>
      <c r="AM958" s="2">
        <f>IF(AL958-AI958&gt;'Inputs and Outputs Part A'!$B$4,AL958-AI958-'Inputs and Outputs Part A'!$B$4,0)</f>
        <v>0</v>
      </c>
      <c r="AN958" s="8"/>
      <c r="AO958" t="s">
        <v>1104</v>
      </c>
      <c r="AP958" s="7">
        <v>44515</v>
      </c>
      <c r="AQ958" s="2" t="s">
        <v>3</v>
      </c>
      <c r="AR958" s="2">
        <v>4</v>
      </c>
      <c r="AS958" s="2">
        <v>97</v>
      </c>
      <c r="AT958" s="2">
        <v>102</v>
      </c>
      <c r="AU958" s="2">
        <f t="shared" si="74"/>
        <v>97</v>
      </c>
      <c r="AV958" s="2">
        <f>IF(AU958-AR958&gt;'Inputs and Outputs Part A'!$B$4,AU958-AR958-'Inputs and Outputs Part A'!$B$4,0)</f>
        <v>0</v>
      </c>
      <c r="AW958" s="2"/>
    </row>
    <row r="959" spans="1:49" x14ac:dyDescent="0.3">
      <c r="A959" s="6">
        <v>957</v>
      </c>
      <c r="B959" t="s">
        <v>1104</v>
      </c>
      <c r="C959" s="7">
        <v>44515</v>
      </c>
      <c r="D959" s="2" t="s">
        <v>2</v>
      </c>
      <c r="E959" s="2">
        <v>1</v>
      </c>
      <c r="F959" s="2">
        <v>108</v>
      </c>
      <c r="G959" s="2">
        <v>101</v>
      </c>
      <c r="H959">
        <f t="shared" si="70"/>
        <v>101</v>
      </c>
      <c r="I959">
        <f>IF(H959-E959&gt;'Inputs and Outputs Part A'!$B$4,H959-E959-'Inputs and Outputs Part A'!$B$4,0)</f>
        <v>0</v>
      </c>
      <c r="J959">
        <f>'Inputs and Outputs Part A'!$B$5*'Data Sheet B'!H959-'Inputs and Outputs Part A'!$B$6*'Data Sheet B'!I959</f>
        <v>4040</v>
      </c>
      <c r="L959" s="6">
        <v>957</v>
      </c>
      <c r="M959" t="s">
        <v>1104</v>
      </c>
      <c r="N959" s="7">
        <v>44515</v>
      </c>
      <c r="O959" s="2" t="s">
        <v>2</v>
      </c>
      <c r="P959" s="2">
        <v>1</v>
      </c>
      <c r="Q959" s="2">
        <v>108</v>
      </c>
      <c r="R959" s="2">
        <v>102</v>
      </c>
      <c r="S959" s="2">
        <f t="shared" si="71"/>
        <v>102</v>
      </c>
      <c r="T959" s="2">
        <f>IF(S959-P959&gt;'Inputs and Outputs Part A'!$B$4,S959-P959-'Inputs and Outputs Part A'!$B$4,0)</f>
        <v>1</v>
      </c>
      <c r="V959" s="6">
        <v>957</v>
      </c>
      <c r="W959" t="s">
        <v>1104</v>
      </c>
      <c r="X959" s="7">
        <v>44515</v>
      </c>
      <c r="Y959" s="2" t="s">
        <v>2</v>
      </c>
      <c r="Z959" s="2">
        <v>1</v>
      </c>
      <c r="AA959" s="2">
        <v>108</v>
      </c>
      <c r="AB959" s="2">
        <v>102</v>
      </c>
      <c r="AC959" s="2">
        <f t="shared" si="72"/>
        <v>102</v>
      </c>
      <c r="AD959" s="2">
        <f>IF(AC959-Z959&gt;'Inputs and Outputs Part A'!$B$4,AC959-Z959-'Inputs and Outputs Part A'!$B$4,0)</f>
        <v>1</v>
      </c>
      <c r="AE959" s="2"/>
      <c r="AF959" t="s">
        <v>1104</v>
      </c>
      <c r="AG959" s="7">
        <v>44515</v>
      </c>
      <c r="AH959" s="2" t="s">
        <v>2</v>
      </c>
      <c r="AI959" s="2">
        <v>1</v>
      </c>
      <c r="AJ959" s="2">
        <v>108</v>
      </c>
      <c r="AK959" s="2">
        <v>102</v>
      </c>
      <c r="AL959" s="2">
        <f t="shared" si="73"/>
        <v>102</v>
      </c>
      <c r="AM959" s="2">
        <f>IF(AL959-AI959&gt;'Inputs and Outputs Part A'!$B$4,AL959-AI959-'Inputs and Outputs Part A'!$B$4,0)</f>
        <v>1</v>
      </c>
      <c r="AN959" s="8"/>
      <c r="AO959" t="s">
        <v>1104</v>
      </c>
      <c r="AP959" s="7">
        <v>44515</v>
      </c>
      <c r="AQ959" s="2" t="s">
        <v>2</v>
      </c>
      <c r="AR959" s="2">
        <v>1</v>
      </c>
      <c r="AS959" s="2">
        <v>108</v>
      </c>
      <c r="AT959" s="2">
        <v>102</v>
      </c>
      <c r="AU959" s="2">
        <f t="shared" si="74"/>
        <v>102</v>
      </c>
      <c r="AV959" s="2">
        <f>IF(AU959-AR959&gt;'Inputs and Outputs Part A'!$B$4,AU959-AR959-'Inputs and Outputs Part A'!$B$4,0)</f>
        <v>1</v>
      </c>
      <c r="AW959" s="2"/>
    </row>
    <row r="960" spans="1:49" x14ac:dyDescent="0.3">
      <c r="A960" s="6">
        <v>958</v>
      </c>
      <c r="B960" t="s">
        <v>1103</v>
      </c>
      <c r="C960" s="7">
        <v>44516</v>
      </c>
      <c r="D960" s="2" t="s">
        <v>1</v>
      </c>
      <c r="E960" s="2">
        <v>1</v>
      </c>
      <c r="F960" s="2">
        <v>96</v>
      </c>
      <c r="G960" s="2">
        <v>101</v>
      </c>
      <c r="H960">
        <f t="shared" si="70"/>
        <v>96</v>
      </c>
      <c r="I960">
        <f>IF(H960-E960&gt;'Inputs and Outputs Part A'!$B$4,H960-E960-'Inputs and Outputs Part A'!$B$4,0)</f>
        <v>0</v>
      </c>
      <c r="J960">
        <f>'Inputs and Outputs Part A'!$B$5*'Data Sheet B'!H960-'Inputs and Outputs Part A'!$B$6*'Data Sheet B'!I960</f>
        <v>3840</v>
      </c>
      <c r="L960" s="6">
        <v>958</v>
      </c>
      <c r="M960" t="s">
        <v>1103</v>
      </c>
      <c r="N960" s="7">
        <v>44516</v>
      </c>
      <c r="O960" s="2" t="s">
        <v>1</v>
      </c>
      <c r="P960" s="2">
        <v>1</v>
      </c>
      <c r="Q960" s="2">
        <v>96</v>
      </c>
      <c r="R960" s="2">
        <v>102</v>
      </c>
      <c r="S960" s="2">
        <f t="shared" si="71"/>
        <v>96</v>
      </c>
      <c r="T960" s="2">
        <f>IF(S960-P960&gt;'Inputs and Outputs Part A'!$B$4,S960-P960-'Inputs and Outputs Part A'!$B$4,0)</f>
        <v>0</v>
      </c>
      <c r="V960" s="6">
        <v>958</v>
      </c>
      <c r="W960" t="s">
        <v>1103</v>
      </c>
      <c r="X960" s="7">
        <v>44516</v>
      </c>
      <c r="Y960" s="2" t="s">
        <v>1</v>
      </c>
      <c r="Z960" s="2">
        <v>1</v>
      </c>
      <c r="AA960" s="2">
        <v>96</v>
      </c>
      <c r="AB960" s="2">
        <v>102</v>
      </c>
      <c r="AC960" s="2">
        <f t="shared" si="72"/>
        <v>96</v>
      </c>
      <c r="AD960" s="2">
        <f>IF(AC960-Z960&gt;'Inputs and Outputs Part A'!$B$4,AC960-Z960-'Inputs and Outputs Part A'!$B$4,0)</f>
        <v>0</v>
      </c>
      <c r="AE960" s="2"/>
      <c r="AF960" t="s">
        <v>1103</v>
      </c>
      <c r="AG960" s="7">
        <v>44516</v>
      </c>
      <c r="AH960" s="2" t="s">
        <v>1</v>
      </c>
      <c r="AI960" s="2">
        <v>1</v>
      </c>
      <c r="AJ960" s="2">
        <v>96</v>
      </c>
      <c r="AK960" s="2">
        <v>102</v>
      </c>
      <c r="AL960" s="2">
        <f t="shared" si="73"/>
        <v>96</v>
      </c>
      <c r="AM960" s="2">
        <f>IF(AL960-AI960&gt;'Inputs and Outputs Part A'!$B$4,AL960-AI960-'Inputs and Outputs Part A'!$B$4,0)</f>
        <v>0</v>
      </c>
      <c r="AN960" s="8"/>
      <c r="AO960" t="s">
        <v>1103</v>
      </c>
      <c r="AP960" s="7">
        <v>44516</v>
      </c>
      <c r="AQ960" s="2" t="s">
        <v>1</v>
      </c>
      <c r="AR960" s="2">
        <v>1</v>
      </c>
      <c r="AS960" s="2">
        <v>96</v>
      </c>
      <c r="AT960" s="2">
        <v>102</v>
      </c>
      <c r="AU960" s="2">
        <f t="shared" si="74"/>
        <v>96</v>
      </c>
      <c r="AV960" s="2">
        <f>IF(AU960-AR960&gt;'Inputs and Outputs Part A'!$B$4,AU960-AR960-'Inputs and Outputs Part A'!$B$4,0)</f>
        <v>0</v>
      </c>
      <c r="AW960" s="2"/>
    </row>
    <row r="961" spans="1:49" x14ac:dyDescent="0.3">
      <c r="A961" s="6">
        <v>959</v>
      </c>
      <c r="B961" t="s">
        <v>1103</v>
      </c>
      <c r="C961" s="7">
        <v>44516</v>
      </c>
      <c r="D961" s="2" t="s">
        <v>3</v>
      </c>
      <c r="E961" s="2">
        <v>1</v>
      </c>
      <c r="F961" s="2">
        <v>100</v>
      </c>
      <c r="G961" s="2">
        <v>101</v>
      </c>
      <c r="H961">
        <f t="shared" si="70"/>
        <v>100</v>
      </c>
      <c r="I961">
        <f>IF(H961-E961&gt;'Inputs and Outputs Part A'!$B$4,H961-E961-'Inputs and Outputs Part A'!$B$4,0)</f>
        <v>0</v>
      </c>
      <c r="J961">
        <f>'Inputs and Outputs Part A'!$B$5*'Data Sheet B'!H961-'Inputs and Outputs Part A'!$B$6*'Data Sheet B'!I961</f>
        <v>4000</v>
      </c>
      <c r="L961" s="6">
        <v>959</v>
      </c>
      <c r="M961" t="s">
        <v>1103</v>
      </c>
      <c r="N961" s="7">
        <v>44516</v>
      </c>
      <c r="O961" s="2" t="s">
        <v>3</v>
      </c>
      <c r="P961" s="2">
        <v>1</v>
      </c>
      <c r="Q961" s="2">
        <v>100</v>
      </c>
      <c r="R961" s="2">
        <v>102</v>
      </c>
      <c r="S961" s="2">
        <f t="shared" si="71"/>
        <v>100</v>
      </c>
      <c r="T961" s="2">
        <f>IF(S961-P961&gt;'Inputs and Outputs Part A'!$B$4,S961-P961-'Inputs and Outputs Part A'!$B$4,0)</f>
        <v>0</v>
      </c>
      <c r="V961" s="6">
        <v>959</v>
      </c>
      <c r="W961" t="s">
        <v>1103</v>
      </c>
      <c r="X961" s="7">
        <v>44516</v>
      </c>
      <c r="Y961" s="2" t="s">
        <v>3</v>
      </c>
      <c r="Z961" s="2">
        <v>1</v>
      </c>
      <c r="AA961" s="2">
        <v>100</v>
      </c>
      <c r="AB961" s="2">
        <v>102</v>
      </c>
      <c r="AC961" s="2">
        <f t="shared" si="72"/>
        <v>100</v>
      </c>
      <c r="AD961" s="2">
        <f>IF(AC961-Z961&gt;'Inputs and Outputs Part A'!$B$4,AC961-Z961-'Inputs and Outputs Part A'!$B$4,0)</f>
        <v>0</v>
      </c>
      <c r="AE961" s="2"/>
      <c r="AF961" t="s">
        <v>1103</v>
      </c>
      <c r="AG961" s="7">
        <v>44516</v>
      </c>
      <c r="AH961" s="2" t="s">
        <v>3</v>
      </c>
      <c r="AI961" s="2">
        <v>1</v>
      </c>
      <c r="AJ961" s="2">
        <v>100</v>
      </c>
      <c r="AK961" s="2">
        <v>102</v>
      </c>
      <c r="AL961" s="2">
        <f t="shared" si="73"/>
        <v>100</v>
      </c>
      <c r="AM961" s="2">
        <f>IF(AL961-AI961&gt;'Inputs and Outputs Part A'!$B$4,AL961-AI961-'Inputs and Outputs Part A'!$B$4,0)</f>
        <v>0</v>
      </c>
      <c r="AN961" s="8"/>
      <c r="AO961" t="s">
        <v>1103</v>
      </c>
      <c r="AP961" s="7">
        <v>44516</v>
      </c>
      <c r="AQ961" s="2" t="s">
        <v>3</v>
      </c>
      <c r="AR961" s="2">
        <v>1</v>
      </c>
      <c r="AS961" s="2">
        <v>100</v>
      </c>
      <c r="AT961" s="2">
        <v>102</v>
      </c>
      <c r="AU961" s="2">
        <f t="shared" si="74"/>
        <v>100</v>
      </c>
      <c r="AV961" s="2">
        <f>IF(AU961-AR961&gt;'Inputs and Outputs Part A'!$B$4,AU961-AR961-'Inputs and Outputs Part A'!$B$4,0)</f>
        <v>0</v>
      </c>
      <c r="AW961" s="2"/>
    </row>
    <row r="962" spans="1:49" x14ac:dyDescent="0.3">
      <c r="A962" s="6">
        <v>960</v>
      </c>
      <c r="B962" t="s">
        <v>1103</v>
      </c>
      <c r="C962" s="7">
        <v>44516</v>
      </c>
      <c r="D962" s="2" t="s">
        <v>2</v>
      </c>
      <c r="E962" s="2">
        <v>2</v>
      </c>
      <c r="F962" s="2">
        <v>101</v>
      </c>
      <c r="G962" s="2">
        <v>101</v>
      </c>
      <c r="H962">
        <f t="shared" si="70"/>
        <v>101</v>
      </c>
      <c r="I962">
        <f>IF(H962-E962&gt;'Inputs and Outputs Part A'!$B$4,H962-E962-'Inputs and Outputs Part A'!$B$4,0)</f>
        <v>0</v>
      </c>
      <c r="J962">
        <f>'Inputs and Outputs Part A'!$B$5*'Data Sheet B'!H962-'Inputs and Outputs Part A'!$B$6*'Data Sheet B'!I962</f>
        <v>4040</v>
      </c>
      <c r="L962" s="6">
        <v>960</v>
      </c>
      <c r="M962" t="s">
        <v>1103</v>
      </c>
      <c r="N962" s="7">
        <v>44516</v>
      </c>
      <c r="O962" s="2" t="s">
        <v>2</v>
      </c>
      <c r="P962" s="2">
        <v>2</v>
      </c>
      <c r="Q962" s="2">
        <v>101</v>
      </c>
      <c r="R962" s="2">
        <v>102</v>
      </c>
      <c r="S962" s="2">
        <f t="shared" si="71"/>
        <v>101</v>
      </c>
      <c r="T962" s="2">
        <f>IF(S962-P962&gt;'Inputs and Outputs Part A'!$B$4,S962-P962-'Inputs and Outputs Part A'!$B$4,0)</f>
        <v>0</v>
      </c>
      <c r="V962" s="6">
        <v>960</v>
      </c>
      <c r="W962" t="s">
        <v>1103</v>
      </c>
      <c r="X962" s="7">
        <v>44516</v>
      </c>
      <c r="Y962" s="2" t="s">
        <v>2</v>
      </c>
      <c r="Z962" s="2">
        <v>2</v>
      </c>
      <c r="AA962" s="2">
        <v>101</v>
      </c>
      <c r="AB962" s="2">
        <v>102</v>
      </c>
      <c r="AC962" s="2">
        <f t="shared" si="72"/>
        <v>101</v>
      </c>
      <c r="AD962" s="2">
        <f>IF(AC962-Z962&gt;'Inputs and Outputs Part A'!$B$4,AC962-Z962-'Inputs and Outputs Part A'!$B$4,0)</f>
        <v>0</v>
      </c>
      <c r="AE962" s="2"/>
      <c r="AF962" t="s">
        <v>1103</v>
      </c>
      <c r="AG962" s="7">
        <v>44516</v>
      </c>
      <c r="AH962" s="2" t="s">
        <v>2</v>
      </c>
      <c r="AI962" s="2">
        <v>2</v>
      </c>
      <c r="AJ962" s="2">
        <v>101</v>
      </c>
      <c r="AK962" s="2">
        <v>102</v>
      </c>
      <c r="AL962" s="2">
        <f t="shared" si="73"/>
        <v>101</v>
      </c>
      <c r="AM962" s="2">
        <f>IF(AL962-AI962&gt;'Inputs and Outputs Part A'!$B$4,AL962-AI962-'Inputs and Outputs Part A'!$B$4,0)</f>
        <v>0</v>
      </c>
      <c r="AN962" s="8"/>
      <c r="AO962" t="s">
        <v>1103</v>
      </c>
      <c r="AP962" s="7">
        <v>44516</v>
      </c>
      <c r="AQ962" s="2" t="s">
        <v>2</v>
      </c>
      <c r="AR962" s="2">
        <v>2</v>
      </c>
      <c r="AS962" s="2">
        <v>101</v>
      </c>
      <c r="AT962" s="2">
        <v>102</v>
      </c>
      <c r="AU962" s="2">
        <f t="shared" si="74"/>
        <v>101</v>
      </c>
      <c r="AV962" s="2">
        <f>IF(AU962-AR962&gt;'Inputs and Outputs Part A'!$B$4,AU962-AR962-'Inputs and Outputs Part A'!$B$4,0)</f>
        <v>0</v>
      </c>
      <c r="AW962" s="2"/>
    </row>
    <row r="963" spans="1:49" x14ac:dyDescent="0.3">
      <c r="A963" s="6">
        <v>961</v>
      </c>
      <c r="B963" t="s">
        <v>1102</v>
      </c>
      <c r="C963" s="7">
        <v>44517</v>
      </c>
      <c r="D963" s="2" t="s">
        <v>1</v>
      </c>
      <c r="E963" s="2">
        <v>7</v>
      </c>
      <c r="F963" s="2">
        <v>100</v>
      </c>
      <c r="G963" s="2">
        <v>101</v>
      </c>
      <c r="H963">
        <f t="shared" si="70"/>
        <v>100</v>
      </c>
      <c r="I963">
        <f>IF(H963-E963&gt;'Inputs and Outputs Part A'!$B$4,H963-E963-'Inputs and Outputs Part A'!$B$4,0)</f>
        <v>0</v>
      </c>
      <c r="J963">
        <f>'Inputs and Outputs Part A'!$B$5*'Data Sheet B'!H963-'Inputs and Outputs Part A'!$B$6*'Data Sheet B'!I963</f>
        <v>4000</v>
      </c>
      <c r="L963" s="6">
        <v>961</v>
      </c>
      <c r="M963" t="s">
        <v>1102</v>
      </c>
      <c r="N963" s="7">
        <v>44517</v>
      </c>
      <c r="O963" s="2" t="s">
        <v>1</v>
      </c>
      <c r="P963" s="2">
        <v>7</v>
      </c>
      <c r="Q963" s="2">
        <v>100</v>
      </c>
      <c r="R963" s="2">
        <v>102</v>
      </c>
      <c r="S963" s="2">
        <f t="shared" si="71"/>
        <v>100</v>
      </c>
      <c r="T963" s="2">
        <f>IF(S963-P963&gt;'Inputs and Outputs Part A'!$B$4,S963-P963-'Inputs and Outputs Part A'!$B$4,0)</f>
        <v>0</v>
      </c>
      <c r="V963" s="6">
        <v>961</v>
      </c>
      <c r="W963" t="s">
        <v>1102</v>
      </c>
      <c r="X963" s="7">
        <v>44517</v>
      </c>
      <c r="Y963" s="2" t="s">
        <v>1</v>
      </c>
      <c r="Z963" s="2">
        <v>7</v>
      </c>
      <c r="AA963" s="2">
        <v>100</v>
      </c>
      <c r="AB963" s="2">
        <v>102</v>
      </c>
      <c r="AC963" s="2">
        <f t="shared" si="72"/>
        <v>100</v>
      </c>
      <c r="AD963" s="2">
        <f>IF(AC963-Z963&gt;'Inputs and Outputs Part A'!$B$4,AC963-Z963-'Inputs and Outputs Part A'!$B$4,0)</f>
        <v>0</v>
      </c>
      <c r="AE963" s="2"/>
      <c r="AF963" t="s">
        <v>1102</v>
      </c>
      <c r="AG963" s="7">
        <v>44517</v>
      </c>
      <c r="AH963" s="2" t="s">
        <v>1</v>
      </c>
      <c r="AI963" s="2">
        <v>7</v>
      </c>
      <c r="AJ963" s="2">
        <v>100</v>
      </c>
      <c r="AK963" s="2">
        <v>102</v>
      </c>
      <c r="AL963" s="2">
        <f t="shared" si="73"/>
        <v>100</v>
      </c>
      <c r="AM963" s="2">
        <f>IF(AL963-AI963&gt;'Inputs and Outputs Part A'!$B$4,AL963-AI963-'Inputs and Outputs Part A'!$B$4,0)</f>
        <v>0</v>
      </c>
      <c r="AN963" s="8"/>
      <c r="AO963" t="s">
        <v>1102</v>
      </c>
      <c r="AP963" s="7">
        <v>44517</v>
      </c>
      <c r="AQ963" s="2" t="s">
        <v>1</v>
      </c>
      <c r="AR963" s="2">
        <v>7</v>
      </c>
      <c r="AS963" s="2">
        <v>100</v>
      </c>
      <c r="AT963" s="2">
        <v>102</v>
      </c>
      <c r="AU963" s="2">
        <f t="shared" si="74"/>
        <v>100</v>
      </c>
      <c r="AV963" s="2">
        <f>IF(AU963-AR963&gt;'Inputs and Outputs Part A'!$B$4,AU963-AR963-'Inputs and Outputs Part A'!$B$4,0)</f>
        <v>0</v>
      </c>
      <c r="AW963" s="2"/>
    </row>
    <row r="964" spans="1:49" x14ac:dyDescent="0.3">
      <c r="A964" s="6">
        <v>962</v>
      </c>
      <c r="B964" t="s">
        <v>1102</v>
      </c>
      <c r="C964" s="7">
        <v>44517</v>
      </c>
      <c r="D964" s="2" t="s">
        <v>3</v>
      </c>
      <c r="E964" s="2">
        <v>0</v>
      </c>
      <c r="F964" s="2">
        <v>103</v>
      </c>
      <c r="G964" s="2">
        <v>101</v>
      </c>
      <c r="H964">
        <f t="shared" ref="H964:H1027" si="75">MIN(F964:G964)</f>
        <v>101</v>
      </c>
      <c r="I964">
        <f>IF(H964-E964&gt;'Inputs and Outputs Part A'!$B$4,H964-E964-'Inputs and Outputs Part A'!$B$4,0)</f>
        <v>1</v>
      </c>
      <c r="J964">
        <f>'Inputs and Outputs Part A'!$B$5*'Data Sheet B'!H964-'Inputs and Outputs Part A'!$B$6*'Data Sheet B'!I964</f>
        <v>3940</v>
      </c>
      <c r="L964" s="6">
        <v>962</v>
      </c>
      <c r="M964" t="s">
        <v>1102</v>
      </c>
      <c r="N964" s="7">
        <v>44517</v>
      </c>
      <c r="O964" s="2" t="s">
        <v>3</v>
      </c>
      <c r="P964" s="2">
        <v>0</v>
      </c>
      <c r="Q964" s="2">
        <v>103</v>
      </c>
      <c r="R964" s="2">
        <v>102</v>
      </c>
      <c r="S964" s="2">
        <f t="shared" ref="S964:S1027" si="76">MIN(R964,Q964)</f>
        <v>102</v>
      </c>
      <c r="T964" s="2">
        <f>IF(S964-P964&gt;'Inputs and Outputs Part A'!$B$4,S964-P964-'Inputs and Outputs Part A'!$B$4,0)</f>
        <v>2</v>
      </c>
      <c r="V964" s="6">
        <v>962</v>
      </c>
      <c r="W964" t="s">
        <v>1102</v>
      </c>
      <c r="X964" s="7">
        <v>44517</v>
      </c>
      <c r="Y964" s="2" t="s">
        <v>3</v>
      </c>
      <c r="Z964" s="2">
        <v>0</v>
      </c>
      <c r="AA964" s="2">
        <v>103</v>
      </c>
      <c r="AB964" s="2">
        <v>102</v>
      </c>
      <c r="AC964" s="2">
        <f t="shared" ref="AC964:AC1027" si="77">MIN(AB964,AA964)</f>
        <v>102</v>
      </c>
      <c r="AD964" s="2">
        <f>IF(AC964-Z964&gt;'Inputs and Outputs Part A'!$B$4,AC964-Z964-'Inputs and Outputs Part A'!$B$4,0)</f>
        <v>2</v>
      </c>
      <c r="AE964" s="2"/>
      <c r="AF964" t="s">
        <v>1102</v>
      </c>
      <c r="AG964" s="7">
        <v>44517</v>
      </c>
      <c r="AH964" s="2" t="s">
        <v>3</v>
      </c>
      <c r="AI964" s="2">
        <v>0</v>
      </c>
      <c r="AJ964" s="2">
        <v>103</v>
      </c>
      <c r="AK964" s="2">
        <v>102</v>
      </c>
      <c r="AL964" s="2">
        <f t="shared" si="73"/>
        <v>102</v>
      </c>
      <c r="AM964" s="2">
        <f>IF(AL964-AI964&gt;'Inputs and Outputs Part A'!$B$4,AL964-AI964-'Inputs and Outputs Part A'!$B$4,0)</f>
        <v>2</v>
      </c>
      <c r="AN964" s="8"/>
      <c r="AO964" t="s">
        <v>1102</v>
      </c>
      <c r="AP964" s="7">
        <v>44517</v>
      </c>
      <c r="AQ964" s="2" t="s">
        <v>3</v>
      </c>
      <c r="AR964" s="2">
        <v>0</v>
      </c>
      <c r="AS964" s="2">
        <v>103</v>
      </c>
      <c r="AT964" s="2">
        <v>102</v>
      </c>
      <c r="AU964" s="2">
        <f t="shared" si="74"/>
        <v>102</v>
      </c>
      <c r="AV964" s="2">
        <f>IF(AU964-AR964&gt;'Inputs and Outputs Part A'!$B$4,AU964-AR964-'Inputs and Outputs Part A'!$B$4,0)</f>
        <v>2</v>
      </c>
      <c r="AW964" s="2"/>
    </row>
    <row r="965" spans="1:49" x14ac:dyDescent="0.3">
      <c r="A965" s="6">
        <v>963</v>
      </c>
      <c r="B965" t="s">
        <v>1102</v>
      </c>
      <c r="C965" s="7">
        <v>44517</v>
      </c>
      <c r="D965" s="2" t="s">
        <v>2</v>
      </c>
      <c r="E965" s="2">
        <v>2</v>
      </c>
      <c r="F965" s="2">
        <v>110</v>
      </c>
      <c r="G965" s="2">
        <v>101</v>
      </c>
      <c r="H965">
        <f t="shared" si="75"/>
        <v>101</v>
      </c>
      <c r="I965">
        <f>IF(H965-E965&gt;'Inputs and Outputs Part A'!$B$4,H965-E965-'Inputs and Outputs Part A'!$B$4,0)</f>
        <v>0</v>
      </c>
      <c r="J965">
        <f>'Inputs and Outputs Part A'!$B$5*'Data Sheet B'!H965-'Inputs and Outputs Part A'!$B$6*'Data Sheet B'!I965</f>
        <v>4040</v>
      </c>
      <c r="L965" s="6">
        <v>963</v>
      </c>
      <c r="M965" t="s">
        <v>1102</v>
      </c>
      <c r="N965" s="7">
        <v>44517</v>
      </c>
      <c r="O965" s="2" t="s">
        <v>2</v>
      </c>
      <c r="P965" s="2">
        <v>2</v>
      </c>
      <c r="Q965" s="2">
        <v>110</v>
      </c>
      <c r="R965" s="2">
        <v>102</v>
      </c>
      <c r="S965" s="2">
        <f t="shared" si="76"/>
        <v>102</v>
      </c>
      <c r="T965" s="2">
        <f>IF(S965-P965&gt;'Inputs and Outputs Part A'!$B$4,S965-P965-'Inputs and Outputs Part A'!$B$4,0)</f>
        <v>0</v>
      </c>
      <c r="V965" s="6">
        <v>963</v>
      </c>
      <c r="W965" t="s">
        <v>1102</v>
      </c>
      <c r="X965" s="7">
        <v>44517</v>
      </c>
      <c r="Y965" s="2" t="s">
        <v>2</v>
      </c>
      <c r="Z965" s="2">
        <v>2</v>
      </c>
      <c r="AA965" s="2">
        <v>110</v>
      </c>
      <c r="AB965" s="2">
        <v>102</v>
      </c>
      <c r="AC965" s="2">
        <f t="shared" si="77"/>
        <v>102</v>
      </c>
      <c r="AD965" s="2">
        <f>IF(AC965-Z965&gt;'Inputs and Outputs Part A'!$B$4,AC965-Z965-'Inputs and Outputs Part A'!$B$4,0)</f>
        <v>0</v>
      </c>
      <c r="AE965" s="2"/>
      <c r="AF965" t="s">
        <v>1102</v>
      </c>
      <c r="AG965" s="7">
        <v>44517</v>
      </c>
      <c r="AH965" s="2" t="s">
        <v>2</v>
      </c>
      <c r="AI965" s="2">
        <v>2</v>
      </c>
      <c r="AJ965" s="2">
        <v>110</v>
      </c>
      <c r="AK965" s="2">
        <v>102</v>
      </c>
      <c r="AL965" s="2">
        <f t="shared" ref="AL965:AL1028" si="78">MIN(AK965,AJ965)</f>
        <v>102</v>
      </c>
      <c r="AM965" s="2">
        <f>IF(AL965-AI965&gt;'Inputs and Outputs Part A'!$B$4,AL965-AI965-'Inputs and Outputs Part A'!$B$4,0)</f>
        <v>0</v>
      </c>
      <c r="AN965" s="8"/>
      <c r="AO965" t="s">
        <v>1102</v>
      </c>
      <c r="AP965" s="7">
        <v>44517</v>
      </c>
      <c r="AQ965" s="2" t="s">
        <v>2</v>
      </c>
      <c r="AR965" s="2">
        <v>2</v>
      </c>
      <c r="AS965" s="2">
        <v>110</v>
      </c>
      <c r="AT965" s="2">
        <v>102</v>
      </c>
      <c r="AU965" s="2">
        <f t="shared" ref="AU965:AU1028" si="79">MIN(AT965,AS965)</f>
        <v>102</v>
      </c>
      <c r="AV965" s="2">
        <f>IF(AU965-AR965&gt;'Inputs and Outputs Part A'!$B$4,AU965-AR965-'Inputs and Outputs Part A'!$B$4,0)</f>
        <v>0</v>
      </c>
      <c r="AW965" s="2"/>
    </row>
    <row r="966" spans="1:49" x14ac:dyDescent="0.3">
      <c r="A966" s="6">
        <v>964</v>
      </c>
      <c r="B966" t="s">
        <v>1100</v>
      </c>
      <c r="C966" s="7">
        <v>44518</v>
      </c>
      <c r="D966" s="2" t="s">
        <v>1</v>
      </c>
      <c r="E966" s="2">
        <v>3</v>
      </c>
      <c r="F966" s="2">
        <v>96</v>
      </c>
      <c r="G966" s="2">
        <v>101</v>
      </c>
      <c r="H966">
        <f t="shared" si="75"/>
        <v>96</v>
      </c>
      <c r="I966">
        <f>IF(H966-E966&gt;'Inputs and Outputs Part A'!$B$4,H966-E966-'Inputs and Outputs Part A'!$B$4,0)</f>
        <v>0</v>
      </c>
      <c r="J966">
        <f>'Inputs and Outputs Part A'!$B$5*'Data Sheet B'!H966-'Inputs and Outputs Part A'!$B$6*'Data Sheet B'!I966</f>
        <v>3840</v>
      </c>
      <c r="L966" s="6">
        <v>964</v>
      </c>
      <c r="M966" t="s">
        <v>1100</v>
      </c>
      <c r="N966" s="7">
        <v>44518</v>
      </c>
      <c r="O966" s="2" t="s">
        <v>1</v>
      </c>
      <c r="P966" s="2">
        <v>3</v>
      </c>
      <c r="Q966" s="2">
        <v>96</v>
      </c>
      <c r="R966" s="2">
        <v>102</v>
      </c>
      <c r="S966" s="2">
        <f t="shared" si="76"/>
        <v>96</v>
      </c>
      <c r="T966" s="2">
        <f>IF(S966-P966&gt;'Inputs and Outputs Part A'!$B$4,S966-P966-'Inputs and Outputs Part A'!$B$4,0)</f>
        <v>0</v>
      </c>
      <c r="V966" s="6">
        <v>964</v>
      </c>
      <c r="W966" t="s">
        <v>1100</v>
      </c>
      <c r="X966" s="7">
        <v>44518</v>
      </c>
      <c r="Y966" s="2" t="s">
        <v>1</v>
      </c>
      <c r="Z966" s="2">
        <v>3</v>
      </c>
      <c r="AA966" s="2">
        <v>96</v>
      </c>
      <c r="AB966" s="2">
        <v>102</v>
      </c>
      <c r="AC966" s="2">
        <f t="shared" si="77"/>
        <v>96</v>
      </c>
      <c r="AD966" s="2">
        <f>IF(AC966-Z966&gt;'Inputs and Outputs Part A'!$B$4,AC966-Z966-'Inputs and Outputs Part A'!$B$4,0)</f>
        <v>0</v>
      </c>
      <c r="AE966" s="2"/>
      <c r="AF966" t="s">
        <v>1100</v>
      </c>
      <c r="AG966" s="7">
        <v>44518</v>
      </c>
      <c r="AH966" s="2" t="s">
        <v>1</v>
      </c>
      <c r="AI966" s="2">
        <v>3</v>
      </c>
      <c r="AJ966" s="2">
        <v>96</v>
      </c>
      <c r="AK966" s="2">
        <v>102</v>
      </c>
      <c r="AL966" s="2">
        <f t="shared" si="78"/>
        <v>96</v>
      </c>
      <c r="AM966" s="2">
        <f>IF(AL966-AI966&gt;'Inputs and Outputs Part A'!$B$4,AL966-AI966-'Inputs and Outputs Part A'!$B$4,0)</f>
        <v>0</v>
      </c>
      <c r="AN966" s="8"/>
      <c r="AO966" t="s">
        <v>1100</v>
      </c>
      <c r="AP966" s="7">
        <v>44518</v>
      </c>
      <c r="AQ966" s="2" t="s">
        <v>1</v>
      </c>
      <c r="AR966" s="2">
        <v>3</v>
      </c>
      <c r="AS966" s="2">
        <v>96</v>
      </c>
      <c r="AT966" s="2">
        <v>102</v>
      </c>
      <c r="AU966" s="2">
        <f t="shared" si="79"/>
        <v>96</v>
      </c>
      <c r="AV966" s="2">
        <f>IF(AU966-AR966&gt;'Inputs and Outputs Part A'!$B$4,AU966-AR966-'Inputs and Outputs Part A'!$B$4,0)</f>
        <v>0</v>
      </c>
      <c r="AW966" s="2"/>
    </row>
    <row r="967" spans="1:49" x14ac:dyDescent="0.3">
      <c r="A967" s="6">
        <v>965</v>
      </c>
      <c r="B967" t="s">
        <v>1100</v>
      </c>
      <c r="C967" s="7">
        <v>44518</v>
      </c>
      <c r="D967" s="2" t="s">
        <v>3</v>
      </c>
      <c r="E967" s="2">
        <v>4</v>
      </c>
      <c r="F967" s="2">
        <v>98</v>
      </c>
      <c r="G967" s="2">
        <v>101</v>
      </c>
      <c r="H967">
        <f t="shared" si="75"/>
        <v>98</v>
      </c>
      <c r="I967">
        <f>IF(H967-E967&gt;'Inputs and Outputs Part A'!$B$4,H967-E967-'Inputs and Outputs Part A'!$B$4,0)</f>
        <v>0</v>
      </c>
      <c r="J967">
        <f>'Inputs and Outputs Part A'!$B$5*'Data Sheet B'!H967-'Inputs and Outputs Part A'!$B$6*'Data Sheet B'!I967</f>
        <v>3920</v>
      </c>
      <c r="L967" s="6">
        <v>965</v>
      </c>
      <c r="M967" t="s">
        <v>1100</v>
      </c>
      <c r="N967" s="7">
        <v>44518</v>
      </c>
      <c r="O967" s="2" t="s">
        <v>3</v>
      </c>
      <c r="P967" s="2">
        <v>4</v>
      </c>
      <c r="Q967" s="2">
        <v>98</v>
      </c>
      <c r="R967" s="2">
        <v>102</v>
      </c>
      <c r="S967" s="2">
        <f t="shared" si="76"/>
        <v>98</v>
      </c>
      <c r="T967" s="2">
        <f>IF(S967-P967&gt;'Inputs and Outputs Part A'!$B$4,S967-P967-'Inputs and Outputs Part A'!$B$4,0)</f>
        <v>0</v>
      </c>
      <c r="V967" s="6">
        <v>965</v>
      </c>
      <c r="W967" t="s">
        <v>1100</v>
      </c>
      <c r="X967" s="7">
        <v>44518</v>
      </c>
      <c r="Y967" s="2" t="s">
        <v>3</v>
      </c>
      <c r="Z967" s="2">
        <v>4</v>
      </c>
      <c r="AA967" s="2">
        <v>98</v>
      </c>
      <c r="AB967" s="2">
        <v>102</v>
      </c>
      <c r="AC967" s="2">
        <f t="shared" si="77"/>
        <v>98</v>
      </c>
      <c r="AD967" s="2">
        <f>IF(AC967-Z967&gt;'Inputs and Outputs Part A'!$B$4,AC967-Z967-'Inputs and Outputs Part A'!$B$4,0)</f>
        <v>0</v>
      </c>
      <c r="AE967" s="2"/>
      <c r="AF967" t="s">
        <v>1100</v>
      </c>
      <c r="AG967" s="7">
        <v>44518</v>
      </c>
      <c r="AH967" s="2" t="s">
        <v>3</v>
      </c>
      <c r="AI967" s="2">
        <v>4</v>
      </c>
      <c r="AJ967" s="2">
        <v>98</v>
      </c>
      <c r="AK967" s="2">
        <v>102</v>
      </c>
      <c r="AL967" s="2">
        <f t="shared" si="78"/>
        <v>98</v>
      </c>
      <c r="AM967" s="2">
        <f>IF(AL967-AI967&gt;'Inputs and Outputs Part A'!$B$4,AL967-AI967-'Inputs and Outputs Part A'!$B$4,0)</f>
        <v>0</v>
      </c>
      <c r="AN967" s="8"/>
      <c r="AO967" t="s">
        <v>1100</v>
      </c>
      <c r="AP967" s="7">
        <v>44518</v>
      </c>
      <c r="AQ967" s="2" t="s">
        <v>3</v>
      </c>
      <c r="AR967" s="2">
        <v>4</v>
      </c>
      <c r="AS967" s="2">
        <v>98</v>
      </c>
      <c r="AT967" s="2">
        <v>102</v>
      </c>
      <c r="AU967" s="2">
        <f t="shared" si="79"/>
        <v>98</v>
      </c>
      <c r="AV967" s="2">
        <f>IF(AU967-AR967&gt;'Inputs and Outputs Part A'!$B$4,AU967-AR967-'Inputs and Outputs Part A'!$B$4,0)</f>
        <v>0</v>
      </c>
      <c r="AW967" s="2"/>
    </row>
    <row r="968" spans="1:49" x14ac:dyDescent="0.3">
      <c r="A968" s="6">
        <v>966</v>
      </c>
      <c r="B968" t="s">
        <v>1100</v>
      </c>
      <c r="C968" s="7">
        <v>44518</v>
      </c>
      <c r="D968" s="2" t="s">
        <v>2</v>
      </c>
      <c r="E968" s="2">
        <v>2</v>
      </c>
      <c r="F968" s="2">
        <v>102</v>
      </c>
      <c r="G968" s="2">
        <v>101</v>
      </c>
      <c r="H968">
        <f t="shared" si="75"/>
        <v>101</v>
      </c>
      <c r="I968">
        <f>IF(H968-E968&gt;'Inputs and Outputs Part A'!$B$4,H968-E968-'Inputs and Outputs Part A'!$B$4,0)</f>
        <v>0</v>
      </c>
      <c r="J968">
        <f>'Inputs and Outputs Part A'!$B$5*'Data Sheet B'!H968-'Inputs and Outputs Part A'!$B$6*'Data Sheet B'!I968</f>
        <v>4040</v>
      </c>
      <c r="L968" s="6">
        <v>966</v>
      </c>
      <c r="M968" t="s">
        <v>1100</v>
      </c>
      <c r="N968" s="7">
        <v>44518</v>
      </c>
      <c r="O968" s="2" t="s">
        <v>2</v>
      </c>
      <c r="P968" s="2">
        <v>2</v>
      </c>
      <c r="Q968" s="2">
        <v>102</v>
      </c>
      <c r="R968" s="2">
        <v>102</v>
      </c>
      <c r="S968" s="2">
        <f t="shared" si="76"/>
        <v>102</v>
      </c>
      <c r="T968" s="2">
        <f>IF(S968-P968&gt;'Inputs and Outputs Part A'!$B$4,S968-P968-'Inputs and Outputs Part A'!$B$4,0)</f>
        <v>0</v>
      </c>
      <c r="V968" s="6">
        <v>966</v>
      </c>
      <c r="W968" t="s">
        <v>1100</v>
      </c>
      <c r="X968" s="7">
        <v>44518</v>
      </c>
      <c r="Y968" s="2" t="s">
        <v>2</v>
      </c>
      <c r="Z968" s="2">
        <v>2</v>
      </c>
      <c r="AA968" s="2">
        <v>102</v>
      </c>
      <c r="AB968" s="2">
        <v>102</v>
      </c>
      <c r="AC968" s="2">
        <f t="shared" si="77"/>
        <v>102</v>
      </c>
      <c r="AD968" s="2">
        <f>IF(AC968-Z968&gt;'Inputs and Outputs Part A'!$B$4,AC968-Z968-'Inputs and Outputs Part A'!$B$4,0)</f>
        <v>0</v>
      </c>
      <c r="AE968" s="2"/>
      <c r="AF968" t="s">
        <v>1100</v>
      </c>
      <c r="AG968" s="7">
        <v>44518</v>
      </c>
      <c r="AH968" s="2" t="s">
        <v>2</v>
      </c>
      <c r="AI968" s="2">
        <v>2</v>
      </c>
      <c r="AJ968" s="2">
        <v>102</v>
      </c>
      <c r="AK968" s="2">
        <v>102</v>
      </c>
      <c r="AL968" s="2">
        <f t="shared" si="78"/>
        <v>102</v>
      </c>
      <c r="AM968" s="2">
        <f>IF(AL968-AI968&gt;'Inputs and Outputs Part A'!$B$4,AL968-AI968-'Inputs and Outputs Part A'!$B$4,0)</f>
        <v>0</v>
      </c>
      <c r="AN968" s="8"/>
      <c r="AO968" t="s">
        <v>1100</v>
      </c>
      <c r="AP968" s="7">
        <v>44518</v>
      </c>
      <c r="AQ968" s="2" t="s">
        <v>2</v>
      </c>
      <c r="AR968" s="2">
        <v>2</v>
      </c>
      <c r="AS968" s="2">
        <v>102</v>
      </c>
      <c r="AT968" s="2">
        <v>102</v>
      </c>
      <c r="AU968" s="2">
        <f t="shared" si="79"/>
        <v>102</v>
      </c>
      <c r="AV968" s="2">
        <f>IF(AU968-AR968&gt;'Inputs and Outputs Part A'!$B$4,AU968-AR968-'Inputs and Outputs Part A'!$B$4,0)</f>
        <v>0</v>
      </c>
      <c r="AW968" s="2"/>
    </row>
    <row r="969" spans="1:49" x14ac:dyDescent="0.3">
      <c r="A969" s="6">
        <v>967</v>
      </c>
      <c r="B969" t="s">
        <v>1101</v>
      </c>
      <c r="C969" s="7">
        <v>44519</v>
      </c>
      <c r="D969" s="2" t="s">
        <v>1</v>
      </c>
      <c r="E969" s="2">
        <v>4</v>
      </c>
      <c r="F969" s="2">
        <v>110</v>
      </c>
      <c r="G969" s="2">
        <v>101</v>
      </c>
      <c r="H969">
        <f t="shared" si="75"/>
        <v>101</v>
      </c>
      <c r="I969">
        <f>IF(H969-E969&gt;'Inputs and Outputs Part A'!$B$4,H969-E969-'Inputs and Outputs Part A'!$B$4,0)</f>
        <v>0</v>
      </c>
      <c r="J969">
        <f>'Inputs and Outputs Part A'!$B$5*'Data Sheet B'!H969-'Inputs and Outputs Part A'!$B$6*'Data Sheet B'!I969</f>
        <v>4040</v>
      </c>
      <c r="L969" s="6">
        <v>967</v>
      </c>
      <c r="M969" t="s">
        <v>1101</v>
      </c>
      <c r="N969" s="7">
        <v>44519</v>
      </c>
      <c r="O969" s="2" t="s">
        <v>1</v>
      </c>
      <c r="P969" s="2">
        <v>4</v>
      </c>
      <c r="Q969" s="2">
        <v>110</v>
      </c>
      <c r="R969" s="2">
        <v>102</v>
      </c>
      <c r="S969" s="2">
        <f t="shared" si="76"/>
        <v>102</v>
      </c>
      <c r="T969" s="2">
        <f>IF(S969-P969&gt;'Inputs and Outputs Part A'!$B$4,S969-P969-'Inputs and Outputs Part A'!$B$4,0)</f>
        <v>0</v>
      </c>
      <c r="V969" s="6">
        <v>967</v>
      </c>
      <c r="W969" t="s">
        <v>1101</v>
      </c>
      <c r="X969" s="7">
        <v>44519</v>
      </c>
      <c r="Y969" s="2" t="s">
        <v>1</v>
      </c>
      <c r="Z969" s="2">
        <v>4</v>
      </c>
      <c r="AA969" s="2">
        <v>110</v>
      </c>
      <c r="AB969" s="2">
        <v>102</v>
      </c>
      <c r="AC969" s="2">
        <f t="shared" si="77"/>
        <v>102</v>
      </c>
      <c r="AD969" s="2">
        <f>IF(AC969-Z969&gt;'Inputs and Outputs Part A'!$B$4,AC969-Z969-'Inputs and Outputs Part A'!$B$4,0)</f>
        <v>0</v>
      </c>
      <c r="AE969" s="2"/>
      <c r="AF969" t="s">
        <v>1101</v>
      </c>
      <c r="AG969" s="7">
        <v>44519</v>
      </c>
      <c r="AH969" s="2" t="s">
        <v>1</v>
      </c>
      <c r="AI969" s="2">
        <v>4</v>
      </c>
      <c r="AJ969" s="2">
        <v>110</v>
      </c>
      <c r="AK969" s="2">
        <v>102</v>
      </c>
      <c r="AL969" s="2">
        <f t="shared" si="78"/>
        <v>102</v>
      </c>
      <c r="AM969" s="2">
        <f>IF(AL969-AI969&gt;'Inputs and Outputs Part A'!$B$4,AL969-AI969-'Inputs and Outputs Part A'!$B$4,0)</f>
        <v>0</v>
      </c>
      <c r="AN969" s="8"/>
      <c r="AO969" t="s">
        <v>1101</v>
      </c>
      <c r="AP969" s="7">
        <v>44519</v>
      </c>
      <c r="AQ969" s="2" t="s">
        <v>1</v>
      </c>
      <c r="AR969" s="2">
        <v>4</v>
      </c>
      <c r="AS969" s="2">
        <v>110</v>
      </c>
      <c r="AT969" s="2">
        <v>102</v>
      </c>
      <c r="AU969" s="2">
        <f t="shared" si="79"/>
        <v>102</v>
      </c>
      <c r="AV969" s="2">
        <f>IF(AU969-AR969&gt;'Inputs and Outputs Part A'!$B$4,AU969-AR969-'Inputs and Outputs Part A'!$B$4,0)</f>
        <v>0</v>
      </c>
      <c r="AW969" s="2"/>
    </row>
    <row r="970" spans="1:49" x14ac:dyDescent="0.3">
      <c r="A970" s="6">
        <v>968</v>
      </c>
      <c r="B970" t="s">
        <v>1101</v>
      </c>
      <c r="C970" s="7">
        <v>44519</v>
      </c>
      <c r="D970" s="2" t="s">
        <v>3</v>
      </c>
      <c r="E970" s="2">
        <v>0</v>
      </c>
      <c r="F970" s="2">
        <v>108</v>
      </c>
      <c r="G970" s="2">
        <v>101</v>
      </c>
      <c r="H970">
        <f t="shared" si="75"/>
        <v>101</v>
      </c>
      <c r="I970">
        <f>IF(H970-E970&gt;'Inputs and Outputs Part A'!$B$4,H970-E970-'Inputs and Outputs Part A'!$B$4,0)</f>
        <v>1</v>
      </c>
      <c r="J970">
        <f>'Inputs and Outputs Part A'!$B$5*'Data Sheet B'!H970-'Inputs and Outputs Part A'!$B$6*'Data Sheet B'!I970</f>
        <v>3940</v>
      </c>
      <c r="L970" s="6">
        <v>968</v>
      </c>
      <c r="M970" t="s">
        <v>1101</v>
      </c>
      <c r="N970" s="7">
        <v>44519</v>
      </c>
      <c r="O970" s="2" t="s">
        <v>3</v>
      </c>
      <c r="P970" s="2">
        <v>0</v>
      </c>
      <c r="Q970" s="2">
        <v>108</v>
      </c>
      <c r="R970" s="2">
        <v>102</v>
      </c>
      <c r="S970" s="2">
        <f t="shared" si="76"/>
        <v>102</v>
      </c>
      <c r="T970" s="2">
        <f>IF(S970-P970&gt;'Inputs and Outputs Part A'!$B$4,S970-P970-'Inputs and Outputs Part A'!$B$4,0)</f>
        <v>2</v>
      </c>
      <c r="V970" s="6">
        <v>968</v>
      </c>
      <c r="W970" t="s">
        <v>1101</v>
      </c>
      <c r="X970" s="7">
        <v>44519</v>
      </c>
      <c r="Y970" s="2" t="s">
        <v>3</v>
      </c>
      <c r="Z970" s="2">
        <v>0</v>
      </c>
      <c r="AA970" s="2">
        <v>108</v>
      </c>
      <c r="AB970" s="2">
        <v>102</v>
      </c>
      <c r="AC970" s="2">
        <f t="shared" si="77"/>
        <v>102</v>
      </c>
      <c r="AD970" s="2">
        <f>IF(AC970-Z970&gt;'Inputs and Outputs Part A'!$B$4,AC970-Z970-'Inputs and Outputs Part A'!$B$4,0)</f>
        <v>2</v>
      </c>
      <c r="AE970" s="2"/>
      <c r="AF970" t="s">
        <v>1101</v>
      </c>
      <c r="AG970" s="7">
        <v>44519</v>
      </c>
      <c r="AH970" s="2" t="s">
        <v>3</v>
      </c>
      <c r="AI970" s="2">
        <v>0</v>
      </c>
      <c r="AJ970" s="2">
        <v>108</v>
      </c>
      <c r="AK970" s="2">
        <v>102</v>
      </c>
      <c r="AL970" s="2">
        <f t="shared" si="78"/>
        <v>102</v>
      </c>
      <c r="AM970" s="2">
        <f>IF(AL970-AI970&gt;'Inputs and Outputs Part A'!$B$4,AL970-AI970-'Inputs and Outputs Part A'!$B$4,0)</f>
        <v>2</v>
      </c>
      <c r="AN970" s="8"/>
      <c r="AO970" t="s">
        <v>1101</v>
      </c>
      <c r="AP970" s="7">
        <v>44519</v>
      </c>
      <c r="AQ970" s="2" t="s">
        <v>3</v>
      </c>
      <c r="AR970" s="2">
        <v>0</v>
      </c>
      <c r="AS970" s="2">
        <v>108</v>
      </c>
      <c r="AT970" s="2">
        <v>102</v>
      </c>
      <c r="AU970" s="2">
        <f t="shared" si="79"/>
        <v>102</v>
      </c>
      <c r="AV970" s="2">
        <f>IF(AU970-AR970&gt;'Inputs and Outputs Part A'!$B$4,AU970-AR970-'Inputs and Outputs Part A'!$B$4,0)</f>
        <v>2</v>
      </c>
      <c r="AW970" s="2"/>
    </row>
    <row r="971" spans="1:49" x14ac:dyDescent="0.3">
      <c r="A971" s="6">
        <v>969</v>
      </c>
      <c r="B971" t="s">
        <v>1101</v>
      </c>
      <c r="C971" s="7">
        <v>44519</v>
      </c>
      <c r="D971" s="2" t="s">
        <v>2</v>
      </c>
      <c r="E971" s="2">
        <v>0</v>
      </c>
      <c r="F971" s="2">
        <v>98</v>
      </c>
      <c r="G971" s="2">
        <v>101</v>
      </c>
      <c r="H971">
        <f t="shared" si="75"/>
        <v>98</v>
      </c>
      <c r="I971">
        <f>IF(H971-E971&gt;'Inputs and Outputs Part A'!$B$4,H971-E971-'Inputs and Outputs Part A'!$B$4,0)</f>
        <v>0</v>
      </c>
      <c r="J971">
        <f>'Inputs and Outputs Part A'!$B$5*'Data Sheet B'!H971-'Inputs and Outputs Part A'!$B$6*'Data Sheet B'!I971</f>
        <v>3920</v>
      </c>
      <c r="L971" s="6">
        <v>969</v>
      </c>
      <c r="M971" t="s">
        <v>1101</v>
      </c>
      <c r="N971" s="7">
        <v>44519</v>
      </c>
      <c r="O971" s="2" t="s">
        <v>2</v>
      </c>
      <c r="P971" s="2">
        <v>0</v>
      </c>
      <c r="Q971" s="2">
        <v>98</v>
      </c>
      <c r="R971" s="2">
        <v>102</v>
      </c>
      <c r="S971" s="2">
        <f t="shared" si="76"/>
        <v>98</v>
      </c>
      <c r="T971" s="2">
        <f>IF(S971-P971&gt;'Inputs and Outputs Part A'!$B$4,S971-P971-'Inputs and Outputs Part A'!$B$4,0)</f>
        <v>0</v>
      </c>
      <c r="V971" s="6">
        <v>969</v>
      </c>
      <c r="W971" t="s">
        <v>1101</v>
      </c>
      <c r="X971" s="7">
        <v>44519</v>
      </c>
      <c r="Y971" s="2" t="s">
        <v>2</v>
      </c>
      <c r="Z971" s="2">
        <v>0</v>
      </c>
      <c r="AA971" s="2">
        <v>98</v>
      </c>
      <c r="AB971" s="2">
        <v>102</v>
      </c>
      <c r="AC971" s="2">
        <f t="shared" si="77"/>
        <v>98</v>
      </c>
      <c r="AD971" s="2">
        <f>IF(AC971-Z971&gt;'Inputs and Outputs Part A'!$B$4,AC971-Z971-'Inputs and Outputs Part A'!$B$4,0)</f>
        <v>0</v>
      </c>
      <c r="AE971" s="2"/>
      <c r="AF971" t="s">
        <v>1101</v>
      </c>
      <c r="AG971" s="7">
        <v>44519</v>
      </c>
      <c r="AH971" s="2" t="s">
        <v>2</v>
      </c>
      <c r="AI971" s="2">
        <v>0</v>
      </c>
      <c r="AJ971" s="2">
        <v>98</v>
      </c>
      <c r="AK971" s="2">
        <v>102</v>
      </c>
      <c r="AL971" s="2">
        <f t="shared" si="78"/>
        <v>98</v>
      </c>
      <c r="AM971" s="2">
        <f>IF(AL971-AI971&gt;'Inputs and Outputs Part A'!$B$4,AL971-AI971-'Inputs and Outputs Part A'!$B$4,0)</f>
        <v>0</v>
      </c>
      <c r="AN971" s="8"/>
      <c r="AO971" t="s">
        <v>1101</v>
      </c>
      <c r="AP971" s="7">
        <v>44519</v>
      </c>
      <c r="AQ971" s="2" t="s">
        <v>2</v>
      </c>
      <c r="AR971" s="2">
        <v>0</v>
      </c>
      <c r="AS971" s="2">
        <v>98</v>
      </c>
      <c r="AT971" s="2">
        <v>102</v>
      </c>
      <c r="AU971" s="2">
        <f t="shared" si="79"/>
        <v>98</v>
      </c>
      <c r="AV971" s="2">
        <f>IF(AU971-AR971&gt;'Inputs and Outputs Part A'!$B$4,AU971-AR971-'Inputs and Outputs Part A'!$B$4,0)</f>
        <v>0</v>
      </c>
      <c r="AW971" s="2"/>
    </row>
    <row r="972" spans="1:49" x14ac:dyDescent="0.3">
      <c r="A972" s="6">
        <v>970</v>
      </c>
      <c r="B972" t="s">
        <v>1106</v>
      </c>
      <c r="C972" s="7">
        <v>44520</v>
      </c>
      <c r="D972" s="2" t="s">
        <v>1</v>
      </c>
      <c r="E972" s="2">
        <v>3</v>
      </c>
      <c r="F972" s="2">
        <v>93</v>
      </c>
      <c r="G972" s="2">
        <v>101</v>
      </c>
      <c r="H972">
        <f t="shared" si="75"/>
        <v>93</v>
      </c>
      <c r="I972">
        <f>IF(H972-E972&gt;'Inputs and Outputs Part A'!$B$4,H972-E972-'Inputs and Outputs Part A'!$B$4,0)</f>
        <v>0</v>
      </c>
      <c r="J972">
        <f>'Inputs and Outputs Part A'!$B$5*'Data Sheet B'!H972-'Inputs and Outputs Part A'!$B$6*'Data Sheet B'!I972</f>
        <v>3720</v>
      </c>
      <c r="L972" s="6">
        <v>970</v>
      </c>
      <c r="M972" t="s">
        <v>1106</v>
      </c>
      <c r="N972" s="7">
        <v>44520</v>
      </c>
      <c r="O972" s="2" t="s">
        <v>1</v>
      </c>
      <c r="P972" s="2">
        <v>3</v>
      </c>
      <c r="Q972" s="2">
        <v>93</v>
      </c>
      <c r="R972" s="2">
        <v>102</v>
      </c>
      <c r="S972" s="2">
        <f t="shared" si="76"/>
        <v>93</v>
      </c>
      <c r="T972" s="2">
        <f>IF(S972-P972&gt;'Inputs and Outputs Part A'!$B$4,S972-P972-'Inputs and Outputs Part A'!$B$4,0)</f>
        <v>0</v>
      </c>
      <c r="V972" s="6">
        <v>970</v>
      </c>
      <c r="W972" t="s">
        <v>1106</v>
      </c>
      <c r="X972" s="7">
        <v>44520</v>
      </c>
      <c r="Y972" s="2" t="s">
        <v>1</v>
      </c>
      <c r="Z972" s="2">
        <v>3</v>
      </c>
      <c r="AA972" s="2">
        <v>93</v>
      </c>
      <c r="AB972" s="2">
        <v>102</v>
      </c>
      <c r="AC972" s="2">
        <f t="shared" si="77"/>
        <v>93</v>
      </c>
      <c r="AD972" s="2">
        <f>IF(AC972-Z972&gt;'Inputs and Outputs Part A'!$B$4,AC972-Z972-'Inputs and Outputs Part A'!$B$4,0)</f>
        <v>0</v>
      </c>
      <c r="AE972" s="2"/>
      <c r="AF972" t="s">
        <v>1106</v>
      </c>
      <c r="AG972" s="7">
        <v>44520</v>
      </c>
      <c r="AH972" s="2" t="s">
        <v>1</v>
      </c>
      <c r="AI972" s="2">
        <v>3</v>
      </c>
      <c r="AJ972" s="2">
        <v>93</v>
      </c>
      <c r="AK972" s="2">
        <v>102</v>
      </c>
      <c r="AL972" s="2">
        <f t="shared" si="78"/>
        <v>93</v>
      </c>
      <c r="AM972" s="2">
        <f>IF(AL972-AI972&gt;'Inputs and Outputs Part A'!$B$4,AL972-AI972-'Inputs and Outputs Part A'!$B$4,0)</f>
        <v>0</v>
      </c>
      <c r="AN972" s="8"/>
      <c r="AO972" t="s">
        <v>1106</v>
      </c>
      <c r="AP972" s="7">
        <v>44520</v>
      </c>
      <c r="AQ972" s="2" t="s">
        <v>1</v>
      </c>
      <c r="AR972" s="2">
        <v>3</v>
      </c>
      <c r="AS972" s="2">
        <v>93</v>
      </c>
      <c r="AT972" s="2">
        <v>102</v>
      </c>
      <c r="AU972" s="2">
        <f t="shared" si="79"/>
        <v>93</v>
      </c>
      <c r="AV972" s="2">
        <f>IF(AU972-AR972&gt;'Inputs and Outputs Part A'!$B$4,AU972-AR972-'Inputs and Outputs Part A'!$B$4,0)</f>
        <v>0</v>
      </c>
      <c r="AW972" s="2"/>
    </row>
    <row r="973" spans="1:49" x14ac:dyDescent="0.3">
      <c r="A973" s="6">
        <v>971</v>
      </c>
      <c r="B973" t="s">
        <v>1106</v>
      </c>
      <c r="C973" s="7">
        <v>44520</v>
      </c>
      <c r="D973" s="2" t="s">
        <v>3</v>
      </c>
      <c r="E973" s="2">
        <v>1</v>
      </c>
      <c r="F973" s="2">
        <v>100</v>
      </c>
      <c r="G973" s="2">
        <v>101</v>
      </c>
      <c r="H973">
        <f t="shared" si="75"/>
        <v>100</v>
      </c>
      <c r="I973">
        <f>IF(H973-E973&gt;'Inputs and Outputs Part A'!$B$4,H973-E973-'Inputs and Outputs Part A'!$B$4,0)</f>
        <v>0</v>
      </c>
      <c r="J973">
        <f>'Inputs and Outputs Part A'!$B$5*'Data Sheet B'!H973-'Inputs and Outputs Part A'!$B$6*'Data Sheet B'!I973</f>
        <v>4000</v>
      </c>
      <c r="L973" s="6">
        <v>971</v>
      </c>
      <c r="M973" t="s">
        <v>1106</v>
      </c>
      <c r="N973" s="7">
        <v>44520</v>
      </c>
      <c r="O973" s="2" t="s">
        <v>3</v>
      </c>
      <c r="P973" s="2">
        <v>1</v>
      </c>
      <c r="Q973" s="2">
        <v>100</v>
      </c>
      <c r="R973" s="2">
        <v>102</v>
      </c>
      <c r="S973" s="2">
        <f t="shared" si="76"/>
        <v>100</v>
      </c>
      <c r="T973" s="2">
        <f>IF(S973-P973&gt;'Inputs and Outputs Part A'!$B$4,S973-P973-'Inputs and Outputs Part A'!$B$4,0)</f>
        <v>0</v>
      </c>
      <c r="V973" s="6">
        <v>971</v>
      </c>
      <c r="W973" t="s">
        <v>1106</v>
      </c>
      <c r="X973" s="7">
        <v>44520</v>
      </c>
      <c r="Y973" s="2" t="s">
        <v>3</v>
      </c>
      <c r="Z973" s="2">
        <v>1</v>
      </c>
      <c r="AA973" s="2">
        <v>100</v>
      </c>
      <c r="AB973" s="2">
        <v>102</v>
      </c>
      <c r="AC973" s="2">
        <f t="shared" si="77"/>
        <v>100</v>
      </c>
      <c r="AD973" s="2">
        <f>IF(AC973-Z973&gt;'Inputs and Outputs Part A'!$B$4,AC973-Z973-'Inputs and Outputs Part A'!$B$4,0)</f>
        <v>0</v>
      </c>
      <c r="AE973" s="2"/>
      <c r="AF973" t="s">
        <v>1106</v>
      </c>
      <c r="AG973" s="7">
        <v>44520</v>
      </c>
      <c r="AH973" s="2" t="s">
        <v>3</v>
      </c>
      <c r="AI973" s="2">
        <v>1</v>
      </c>
      <c r="AJ973" s="2">
        <v>100</v>
      </c>
      <c r="AK973" s="2">
        <v>102</v>
      </c>
      <c r="AL973" s="2">
        <f t="shared" si="78"/>
        <v>100</v>
      </c>
      <c r="AM973" s="2">
        <f>IF(AL973-AI973&gt;'Inputs and Outputs Part A'!$B$4,AL973-AI973-'Inputs and Outputs Part A'!$B$4,0)</f>
        <v>0</v>
      </c>
      <c r="AN973" s="8"/>
      <c r="AO973" t="s">
        <v>1106</v>
      </c>
      <c r="AP973" s="7">
        <v>44520</v>
      </c>
      <c r="AQ973" s="2" t="s">
        <v>3</v>
      </c>
      <c r="AR973" s="2">
        <v>1</v>
      </c>
      <c r="AS973" s="2">
        <v>100</v>
      </c>
      <c r="AT973" s="2">
        <v>102</v>
      </c>
      <c r="AU973" s="2">
        <f t="shared" si="79"/>
        <v>100</v>
      </c>
      <c r="AV973" s="2">
        <f>IF(AU973-AR973&gt;'Inputs and Outputs Part A'!$B$4,AU973-AR973-'Inputs and Outputs Part A'!$B$4,0)</f>
        <v>0</v>
      </c>
      <c r="AW973" s="2"/>
    </row>
    <row r="974" spans="1:49" x14ac:dyDescent="0.3">
      <c r="A974" s="6">
        <v>972</v>
      </c>
      <c r="B974" t="s">
        <v>1106</v>
      </c>
      <c r="C974" s="7">
        <v>44520</v>
      </c>
      <c r="D974" s="2" t="s">
        <v>2</v>
      </c>
      <c r="E974" s="2">
        <v>1</v>
      </c>
      <c r="F974" s="2">
        <v>104</v>
      </c>
      <c r="G974" s="2">
        <v>101</v>
      </c>
      <c r="H974">
        <f t="shared" si="75"/>
        <v>101</v>
      </c>
      <c r="I974">
        <f>IF(H974-E974&gt;'Inputs and Outputs Part A'!$B$4,H974-E974-'Inputs and Outputs Part A'!$B$4,0)</f>
        <v>0</v>
      </c>
      <c r="J974">
        <f>'Inputs and Outputs Part A'!$B$5*'Data Sheet B'!H974-'Inputs and Outputs Part A'!$B$6*'Data Sheet B'!I974</f>
        <v>4040</v>
      </c>
      <c r="L974" s="6">
        <v>972</v>
      </c>
      <c r="M974" t="s">
        <v>1106</v>
      </c>
      <c r="N974" s="7">
        <v>44520</v>
      </c>
      <c r="O974" s="2" t="s">
        <v>2</v>
      </c>
      <c r="P974" s="2">
        <v>1</v>
      </c>
      <c r="Q974" s="2">
        <v>104</v>
      </c>
      <c r="R974" s="2">
        <v>102</v>
      </c>
      <c r="S974" s="2">
        <f t="shared" si="76"/>
        <v>102</v>
      </c>
      <c r="T974" s="2">
        <f>IF(S974-P974&gt;'Inputs and Outputs Part A'!$B$4,S974-P974-'Inputs and Outputs Part A'!$B$4,0)</f>
        <v>1</v>
      </c>
      <c r="V974" s="6">
        <v>972</v>
      </c>
      <c r="W974" t="s">
        <v>1106</v>
      </c>
      <c r="X974" s="7">
        <v>44520</v>
      </c>
      <c r="Y974" s="2" t="s">
        <v>2</v>
      </c>
      <c r="Z974" s="2">
        <v>1</v>
      </c>
      <c r="AA974" s="2">
        <v>104</v>
      </c>
      <c r="AB974" s="2">
        <v>102</v>
      </c>
      <c r="AC974" s="2">
        <f t="shared" si="77"/>
        <v>102</v>
      </c>
      <c r="AD974" s="2">
        <f>IF(AC974-Z974&gt;'Inputs and Outputs Part A'!$B$4,AC974-Z974-'Inputs and Outputs Part A'!$B$4,0)</f>
        <v>1</v>
      </c>
      <c r="AE974" s="2"/>
      <c r="AF974" t="s">
        <v>1106</v>
      </c>
      <c r="AG974" s="7">
        <v>44520</v>
      </c>
      <c r="AH974" s="2" t="s">
        <v>2</v>
      </c>
      <c r="AI974" s="2">
        <v>1</v>
      </c>
      <c r="AJ974" s="2">
        <v>104</v>
      </c>
      <c r="AK974" s="2">
        <v>102</v>
      </c>
      <c r="AL974" s="2">
        <f t="shared" si="78"/>
        <v>102</v>
      </c>
      <c r="AM974" s="2">
        <f>IF(AL974-AI974&gt;'Inputs and Outputs Part A'!$B$4,AL974-AI974-'Inputs and Outputs Part A'!$B$4,0)</f>
        <v>1</v>
      </c>
      <c r="AN974" s="8"/>
      <c r="AO974" t="s">
        <v>1106</v>
      </c>
      <c r="AP974" s="7">
        <v>44520</v>
      </c>
      <c r="AQ974" s="2" t="s">
        <v>2</v>
      </c>
      <c r="AR974" s="2">
        <v>1</v>
      </c>
      <c r="AS974" s="2">
        <v>104</v>
      </c>
      <c r="AT974" s="2">
        <v>102</v>
      </c>
      <c r="AU974" s="2">
        <f t="shared" si="79"/>
        <v>102</v>
      </c>
      <c r="AV974" s="2">
        <f>IF(AU974-AR974&gt;'Inputs and Outputs Part A'!$B$4,AU974-AR974-'Inputs and Outputs Part A'!$B$4,0)</f>
        <v>1</v>
      </c>
      <c r="AW974" s="2"/>
    </row>
    <row r="975" spans="1:49" x14ac:dyDescent="0.3">
      <c r="A975" s="6">
        <v>973</v>
      </c>
      <c r="B975" t="s">
        <v>1105</v>
      </c>
      <c r="C975" s="7">
        <v>44521</v>
      </c>
      <c r="D975" s="2" t="s">
        <v>1</v>
      </c>
      <c r="E975" s="2">
        <v>3</v>
      </c>
      <c r="F975" s="2">
        <v>102</v>
      </c>
      <c r="G975" s="2">
        <v>101</v>
      </c>
      <c r="H975">
        <f t="shared" si="75"/>
        <v>101</v>
      </c>
      <c r="I975">
        <f>IF(H975-E975&gt;'Inputs and Outputs Part A'!$B$4,H975-E975-'Inputs and Outputs Part A'!$B$4,0)</f>
        <v>0</v>
      </c>
      <c r="J975">
        <f>'Inputs and Outputs Part A'!$B$5*'Data Sheet B'!H975-'Inputs and Outputs Part A'!$B$6*'Data Sheet B'!I975</f>
        <v>4040</v>
      </c>
      <c r="L975" s="6">
        <v>973</v>
      </c>
      <c r="M975" t="s">
        <v>1105</v>
      </c>
      <c r="N975" s="7">
        <v>44521</v>
      </c>
      <c r="O975" s="2" t="s">
        <v>1</v>
      </c>
      <c r="P975" s="2">
        <v>3</v>
      </c>
      <c r="Q975" s="2">
        <v>102</v>
      </c>
      <c r="R975" s="2">
        <v>102</v>
      </c>
      <c r="S975" s="2">
        <f t="shared" si="76"/>
        <v>102</v>
      </c>
      <c r="T975" s="2">
        <f>IF(S975-P975&gt;'Inputs and Outputs Part A'!$B$4,S975-P975-'Inputs and Outputs Part A'!$B$4,0)</f>
        <v>0</v>
      </c>
      <c r="V975" s="6">
        <v>973</v>
      </c>
      <c r="W975" t="s">
        <v>1105</v>
      </c>
      <c r="X975" s="7">
        <v>44521</v>
      </c>
      <c r="Y975" s="2" t="s">
        <v>1</v>
      </c>
      <c r="Z975" s="2">
        <v>3</v>
      </c>
      <c r="AA975" s="2">
        <v>102</v>
      </c>
      <c r="AB975" s="2">
        <v>102</v>
      </c>
      <c r="AC975" s="2">
        <f t="shared" si="77"/>
        <v>102</v>
      </c>
      <c r="AD975" s="2">
        <f>IF(AC975-Z975&gt;'Inputs and Outputs Part A'!$B$4,AC975-Z975-'Inputs and Outputs Part A'!$B$4,0)</f>
        <v>0</v>
      </c>
      <c r="AE975" s="2"/>
      <c r="AF975" t="s">
        <v>1105</v>
      </c>
      <c r="AG975" s="7">
        <v>44521</v>
      </c>
      <c r="AH975" s="2" t="s">
        <v>1</v>
      </c>
      <c r="AI975" s="2">
        <v>3</v>
      </c>
      <c r="AJ975" s="2">
        <v>102</v>
      </c>
      <c r="AK975" s="2">
        <v>102</v>
      </c>
      <c r="AL975" s="2">
        <f t="shared" si="78"/>
        <v>102</v>
      </c>
      <c r="AM975" s="2">
        <f>IF(AL975-AI975&gt;'Inputs and Outputs Part A'!$B$4,AL975-AI975-'Inputs and Outputs Part A'!$B$4,0)</f>
        <v>0</v>
      </c>
      <c r="AN975" s="8"/>
      <c r="AO975" t="s">
        <v>1105</v>
      </c>
      <c r="AP975" s="7">
        <v>44521</v>
      </c>
      <c r="AQ975" s="2" t="s">
        <v>1</v>
      </c>
      <c r="AR975" s="2">
        <v>3</v>
      </c>
      <c r="AS975" s="2">
        <v>102</v>
      </c>
      <c r="AT975" s="2">
        <v>102</v>
      </c>
      <c r="AU975" s="2">
        <f t="shared" si="79"/>
        <v>102</v>
      </c>
      <c r="AV975" s="2">
        <f>IF(AU975-AR975&gt;'Inputs and Outputs Part A'!$B$4,AU975-AR975-'Inputs and Outputs Part A'!$B$4,0)</f>
        <v>0</v>
      </c>
      <c r="AW975" s="2"/>
    </row>
    <row r="976" spans="1:49" x14ac:dyDescent="0.3">
      <c r="A976" s="6">
        <v>974</v>
      </c>
      <c r="B976" t="s">
        <v>1105</v>
      </c>
      <c r="C976" s="7">
        <v>44521</v>
      </c>
      <c r="D976" s="2" t="s">
        <v>3</v>
      </c>
      <c r="E976" s="2">
        <v>8</v>
      </c>
      <c r="F976" s="2">
        <v>103</v>
      </c>
      <c r="G976" s="2">
        <v>101</v>
      </c>
      <c r="H976">
        <f t="shared" si="75"/>
        <v>101</v>
      </c>
      <c r="I976">
        <f>IF(H976-E976&gt;'Inputs and Outputs Part A'!$B$4,H976-E976-'Inputs and Outputs Part A'!$B$4,0)</f>
        <v>0</v>
      </c>
      <c r="J976">
        <f>'Inputs and Outputs Part A'!$B$5*'Data Sheet B'!H976-'Inputs and Outputs Part A'!$B$6*'Data Sheet B'!I976</f>
        <v>4040</v>
      </c>
      <c r="L976" s="6">
        <v>974</v>
      </c>
      <c r="M976" t="s">
        <v>1105</v>
      </c>
      <c r="N976" s="7">
        <v>44521</v>
      </c>
      <c r="O976" s="2" t="s">
        <v>3</v>
      </c>
      <c r="P976" s="2">
        <v>8</v>
      </c>
      <c r="Q976" s="2">
        <v>103</v>
      </c>
      <c r="R976" s="2">
        <v>102</v>
      </c>
      <c r="S976" s="2">
        <f t="shared" si="76"/>
        <v>102</v>
      </c>
      <c r="T976" s="2">
        <f>IF(S976-P976&gt;'Inputs and Outputs Part A'!$B$4,S976-P976-'Inputs and Outputs Part A'!$B$4,0)</f>
        <v>0</v>
      </c>
      <c r="V976" s="6">
        <v>974</v>
      </c>
      <c r="W976" t="s">
        <v>1105</v>
      </c>
      <c r="X976" s="7">
        <v>44521</v>
      </c>
      <c r="Y976" s="2" t="s">
        <v>3</v>
      </c>
      <c r="Z976" s="2">
        <v>8</v>
      </c>
      <c r="AA976" s="2">
        <v>103</v>
      </c>
      <c r="AB976" s="2">
        <v>102</v>
      </c>
      <c r="AC976" s="2">
        <f t="shared" si="77"/>
        <v>102</v>
      </c>
      <c r="AD976" s="2">
        <f>IF(AC976-Z976&gt;'Inputs and Outputs Part A'!$B$4,AC976-Z976-'Inputs and Outputs Part A'!$B$4,0)</f>
        <v>0</v>
      </c>
      <c r="AE976" s="2"/>
      <c r="AF976" t="s">
        <v>1105</v>
      </c>
      <c r="AG976" s="7">
        <v>44521</v>
      </c>
      <c r="AH976" s="2" t="s">
        <v>3</v>
      </c>
      <c r="AI976" s="2">
        <v>8</v>
      </c>
      <c r="AJ976" s="2">
        <v>103</v>
      </c>
      <c r="AK976" s="2">
        <v>102</v>
      </c>
      <c r="AL976" s="2">
        <f t="shared" si="78"/>
        <v>102</v>
      </c>
      <c r="AM976" s="2">
        <f>IF(AL976-AI976&gt;'Inputs and Outputs Part A'!$B$4,AL976-AI976-'Inputs and Outputs Part A'!$B$4,0)</f>
        <v>0</v>
      </c>
      <c r="AN976" s="8"/>
      <c r="AO976" t="s">
        <v>1105</v>
      </c>
      <c r="AP976" s="7">
        <v>44521</v>
      </c>
      <c r="AQ976" s="2" t="s">
        <v>3</v>
      </c>
      <c r="AR976" s="2">
        <v>8</v>
      </c>
      <c r="AS976" s="2">
        <v>103</v>
      </c>
      <c r="AT976" s="2">
        <v>102</v>
      </c>
      <c r="AU976" s="2">
        <f t="shared" si="79"/>
        <v>102</v>
      </c>
      <c r="AV976" s="2">
        <f>IF(AU976-AR976&gt;'Inputs and Outputs Part A'!$B$4,AU976-AR976-'Inputs and Outputs Part A'!$B$4,0)</f>
        <v>0</v>
      </c>
      <c r="AW976" s="2"/>
    </row>
    <row r="977" spans="1:49" x14ac:dyDescent="0.3">
      <c r="A977" s="6">
        <v>975</v>
      </c>
      <c r="B977" t="s">
        <v>1105</v>
      </c>
      <c r="C977" s="7">
        <v>44521</v>
      </c>
      <c r="D977" s="2" t="s">
        <v>2</v>
      </c>
      <c r="E977" s="2">
        <v>1</v>
      </c>
      <c r="F977" s="2">
        <v>113</v>
      </c>
      <c r="G977" s="2">
        <v>101</v>
      </c>
      <c r="H977">
        <f t="shared" si="75"/>
        <v>101</v>
      </c>
      <c r="I977">
        <f>IF(H977-E977&gt;'Inputs and Outputs Part A'!$B$4,H977-E977-'Inputs and Outputs Part A'!$B$4,0)</f>
        <v>0</v>
      </c>
      <c r="J977">
        <f>'Inputs and Outputs Part A'!$B$5*'Data Sheet B'!H977-'Inputs and Outputs Part A'!$B$6*'Data Sheet B'!I977</f>
        <v>4040</v>
      </c>
      <c r="L977" s="6">
        <v>975</v>
      </c>
      <c r="M977" t="s">
        <v>1105</v>
      </c>
      <c r="N977" s="7">
        <v>44521</v>
      </c>
      <c r="O977" s="2" t="s">
        <v>2</v>
      </c>
      <c r="P977" s="2">
        <v>1</v>
      </c>
      <c r="Q977" s="2">
        <v>113</v>
      </c>
      <c r="R977" s="2">
        <v>102</v>
      </c>
      <c r="S977" s="2">
        <f t="shared" si="76"/>
        <v>102</v>
      </c>
      <c r="T977" s="2">
        <f>IF(S977-P977&gt;'Inputs and Outputs Part A'!$B$4,S977-P977-'Inputs and Outputs Part A'!$B$4,0)</f>
        <v>1</v>
      </c>
      <c r="V977" s="6">
        <v>975</v>
      </c>
      <c r="W977" t="s">
        <v>1105</v>
      </c>
      <c r="X977" s="7">
        <v>44521</v>
      </c>
      <c r="Y977" s="2" t="s">
        <v>2</v>
      </c>
      <c r="Z977" s="2">
        <v>1</v>
      </c>
      <c r="AA977" s="2">
        <v>113</v>
      </c>
      <c r="AB977" s="2">
        <v>102</v>
      </c>
      <c r="AC977" s="2">
        <f t="shared" si="77"/>
        <v>102</v>
      </c>
      <c r="AD977" s="2">
        <f>IF(AC977-Z977&gt;'Inputs and Outputs Part A'!$B$4,AC977-Z977-'Inputs and Outputs Part A'!$B$4,0)</f>
        <v>1</v>
      </c>
      <c r="AE977" s="2"/>
      <c r="AF977" t="s">
        <v>1105</v>
      </c>
      <c r="AG977" s="7">
        <v>44521</v>
      </c>
      <c r="AH977" s="2" t="s">
        <v>2</v>
      </c>
      <c r="AI977" s="2">
        <v>1</v>
      </c>
      <c r="AJ977" s="2">
        <v>113</v>
      </c>
      <c r="AK977" s="2">
        <v>102</v>
      </c>
      <c r="AL977" s="2">
        <f t="shared" si="78"/>
        <v>102</v>
      </c>
      <c r="AM977" s="2">
        <f>IF(AL977-AI977&gt;'Inputs and Outputs Part A'!$B$4,AL977-AI977-'Inputs and Outputs Part A'!$B$4,0)</f>
        <v>1</v>
      </c>
      <c r="AN977" s="8"/>
      <c r="AO977" t="s">
        <v>1105</v>
      </c>
      <c r="AP977" s="7">
        <v>44521</v>
      </c>
      <c r="AQ977" s="2" t="s">
        <v>2</v>
      </c>
      <c r="AR977" s="2">
        <v>1</v>
      </c>
      <c r="AS977" s="2">
        <v>113</v>
      </c>
      <c r="AT977" s="2">
        <v>102</v>
      </c>
      <c r="AU977" s="2">
        <f t="shared" si="79"/>
        <v>102</v>
      </c>
      <c r="AV977" s="2">
        <f>IF(AU977-AR977&gt;'Inputs and Outputs Part A'!$B$4,AU977-AR977-'Inputs and Outputs Part A'!$B$4,0)</f>
        <v>1</v>
      </c>
      <c r="AW977" s="2"/>
    </row>
    <row r="978" spans="1:49" x14ac:dyDescent="0.3">
      <c r="A978" s="6">
        <v>976</v>
      </c>
      <c r="B978" t="s">
        <v>1104</v>
      </c>
      <c r="C978" s="7">
        <v>44522</v>
      </c>
      <c r="D978" s="2" t="s">
        <v>1</v>
      </c>
      <c r="E978" s="2">
        <v>6</v>
      </c>
      <c r="F978" s="2">
        <v>96</v>
      </c>
      <c r="G978" s="2">
        <v>101</v>
      </c>
      <c r="H978">
        <f t="shared" si="75"/>
        <v>96</v>
      </c>
      <c r="I978">
        <f>IF(H978-E978&gt;'Inputs and Outputs Part A'!$B$4,H978-E978-'Inputs and Outputs Part A'!$B$4,0)</f>
        <v>0</v>
      </c>
      <c r="J978">
        <f>'Inputs and Outputs Part A'!$B$5*'Data Sheet B'!H978-'Inputs and Outputs Part A'!$B$6*'Data Sheet B'!I978</f>
        <v>3840</v>
      </c>
      <c r="L978" s="6">
        <v>976</v>
      </c>
      <c r="M978" t="s">
        <v>1104</v>
      </c>
      <c r="N978" s="7">
        <v>44522</v>
      </c>
      <c r="O978" s="2" t="s">
        <v>1</v>
      </c>
      <c r="P978" s="2">
        <v>6</v>
      </c>
      <c r="Q978" s="2">
        <v>96</v>
      </c>
      <c r="R978" s="2">
        <v>102</v>
      </c>
      <c r="S978" s="2">
        <f t="shared" si="76"/>
        <v>96</v>
      </c>
      <c r="T978" s="2">
        <f>IF(S978-P978&gt;'Inputs and Outputs Part A'!$B$4,S978-P978-'Inputs and Outputs Part A'!$B$4,0)</f>
        <v>0</v>
      </c>
      <c r="V978" s="6">
        <v>976</v>
      </c>
      <c r="W978" t="s">
        <v>1104</v>
      </c>
      <c r="X978" s="7">
        <v>44522</v>
      </c>
      <c r="Y978" s="2" t="s">
        <v>1</v>
      </c>
      <c r="Z978" s="2">
        <v>6</v>
      </c>
      <c r="AA978" s="2">
        <v>96</v>
      </c>
      <c r="AB978" s="2">
        <v>102</v>
      </c>
      <c r="AC978" s="2">
        <f t="shared" si="77"/>
        <v>96</v>
      </c>
      <c r="AD978" s="2">
        <f>IF(AC978-Z978&gt;'Inputs and Outputs Part A'!$B$4,AC978-Z978-'Inputs and Outputs Part A'!$B$4,0)</f>
        <v>0</v>
      </c>
      <c r="AE978" s="2"/>
      <c r="AF978" t="s">
        <v>1104</v>
      </c>
      <c r="AG978" s="7">
        <v>44522</v>
      </c>
      <c r="AH978" s="2" t="s">
        <v>1</v>
      </c>
      <c r="AI978" s="2">
        <v>6</v>
      </c>
      <c r="AJ978" s="2">
        <v>96</v>
      </c>
      <c r="AK978" s="2">
        <v>102</v>
      </c>
      <c r="AL978" s="2">
        <f t="shared" si="78"/>
        <v>96</v>
      </c>
      <c r="AM978" s="2">
        <f>IF(AL978-AI978&gt;'Inputs and Outputs Part A'!$B$4,AL978-AI978-'Inputs and Outputs Part A'!$B$4,0)</f>
        <v>0</v>
      </c>
      <c r="AN978" s="8"/>
      <c r="AO978" t="s">
        <v>1104</v>
      </c>
      <c r="AP978" s="7">
        <v>44522</v>
      </c>
      <c r="AQ978" s="2" t="s">
        <v>1</v>
      </c>
      <c r="AR978" s="2">
        <v>6</v>
      </c>
      <c r="AS978" s="2">
        <v>96</v>
      </c>
      <c r="AT978" s="2">
        <v>102</v>
      </c>
      <c r="AU978" s="2">
        <f t="shared" si="79"/>
        <v>96</v>
      </c>
      <c r="AV978" s="2">
        <f>IF(AU978-AR978&gt;'Inputs and Outputs Part A'!$B$4,AU978-AR978-'Inputs and Outputs Part A'!$B$4,0)</f>
        <v>0</v>
      </c>
      <c r="AW978" s="2"/>
    </row>
    <row r="979" spans="1:49" x14ac:dyDescent="0.3">
      <c r="A979" s="6">
        <v>977</v>
      </c>
      <c r="B979" t="s">
        <v>1104</v>
      </c>
      <c r="C979" s="7">
        <v>44522</v>
      </c>
      <c r="D979" s="2" t="s">
        <v>3</v>
      </c>
      <c r="E979" s="2">
        <v>2</v>
      </c>
      <c r="F979" s="2">
        <v>108</v>
      </c>
      <c r="G979" s="2">
        <v>101</v>
      </c>
      <c r="H979">
        <f t="shared" si="75"/>
        <v>101</v>
      </c>
      <c r="I979">
        <f>IF(H979-E979&gt;'Inputs and Outputs Part A'!$B$4,H979-E979-'Inputs and Outputs Part A'!$B$4,0)</f>
        <v>0</v>
      </c>
      <c r="J979">
        <f>'Inputs and Outputs Part A'!$B$5*'Data Sheet B'!H979-'Inputs and Outputs Part A'!$B$6*'Data Sheet B'!I979</f>
        <v>4040</v>
      </c>
      <c r="L979" s="6">
        <v>977</v>
      </c>
      <c r="M979" t="s">
        <v>1104</v>
      </c>
      <c r="N979" s="7">
        <v>44522</v>
      </c>
      <c r="O979" s="2" t="s">
        <v>3</v>
      </c>
      <c r="P979" s="2">
        <v>2</v>
      </c>
      <c r="Q979" s="2">
        <v>108</v>
      </c>
      <c r="R979" s="2">
        <v>102</v>
      </c>
      <c r="S979" s="2">
        <f t="shared" si="76"/>
        <v>102</v>
      </c>
      <c r="T979" s="2">
        <f>IF(S979-P979&gt;'Inputs and Outputs Part A'!$B$4,S979-P979-'Inputs and Outputs Part A'!$B$4,0)</f>
        <v>0</v>
      </c>
      <c r="V979" s="6">
        <v>977</v>
      </c>
      <c r="W979" t="s">
        <v>1104</v>
      </c>
      <c r="X979" s="7">
        <v>44522</v>
      </c>
      <c r="Y979" s="2" t="s">
        <v>3</v>
      </c>
      <c r="Z979" s="2">
        <v>2</v>
      </c>
      <c r="AA979" s="2">
        <v>108</v>
      </c>
      <c r="AB979" s="2">
        <v>102</v>
      </c>
      <c r="AC979" s="2">
        <f t="shared" si="77"/>
        <v>102</v>
      </c>
      <c r="AD979" s="2">
        <f>IF(AC979-Z979&gt;'Inputs and Outputs Part A'!$B$4,AC979-Z979-'Inputs and Outputs Part A'!$B$4,0)</f>
        <v>0</v>
      </c>
      <c r="AE979" s="2"/>
      <c r="AF979" t="s">
        <v>1104</v>
      </c>
      <c r="AG979" s="7">
        <v>44522</v>
      </c>
      <c r="AH979" s="2" t="s">
        <v>3</v>
      </c>
      <c r="AI979" s="2">
        <v>2</v>
      </c>
      <c r="AJ979" s="2">
        <v>108</v>
      </c>
      <c r="AK979" s="2">
        <v>102</v>
      </c>
      <c r="AL979" s="2">
        <f t="shared" si="78"/>
        <v>102</v>
      </c>
      <c r="AM979" s="2">
        <f>IF(AL979-AI979&gt;'Inputs and Outputs Part A'!$B$4,AL979-AI979-'Inputs and Outputs Part A'!$B$4,0)</f>
        <v>0</v>
      </c>
      <c r="AN979" s="8"/>
      <c r="AO979" t="s">
        <v>1104</v>
      </c>
      <c r="AP979" s="7">
        <v>44522</v>
      </c>
      <c r="AQ979" s="2" t="s">
        <v>3</v>
      </c>
      <c r="AR979" s="2">
        <v>2</v>
      </c>
      <c r="AS979" s="2">
        <v>108</v>
      </c>
      <c r="AT979" s="2">
        <v>102</v>
      </c>
      <c r="AU979" s="2">
        <f t="shared" si="79"/>
        <v>102</v>
      </c>
      <c r="AV979" s="2">
        <f>IF(AU979-AR979&gt;'Inputs and Outputs Part A'!$B$4,AU979-AR979-'Inputs and Outputs Part A'!$B$4,0)</f>
        <v>0</v>
      </c>
      <c r="AW979" s="2"/>
    </row>
    <row r="980" spans="1:49" x14ac:dyDescent="0.3">
      <c r="A980" s="6">
        <v>978</v>
      </c>
      <c r="B980" t="s">
        <v>1104</v>
      </c>
      <c r="C980" s="7">
        <v>44522</v>
      </c>
      <c r="D980" s="2" t="s">
        <v>2</v>
      </c>
      <c r="E980" s="2">
        <v>0</v>
      </c>
      <c r="F980" s="2">
        <v>102</v>
      </c>
      <c r="G980" s="2">
        <v>101</v>
      </c>
      <c r="H980">
        <f t="shared" si="75"/>
        <v>101</v>
      </c>
      <c r="I980">
        <f>IF(H980-E980&gt;'Inputs and Outputs Part A'!$B$4,H980-E980-'Inputs and Outputs Part A'!$B$4,0)</f>
        <v>1</v>
      </c>
      <c r="J980">
        <f>'Inputs and Outputs Part A'!$B$5*'Data Sheet B'!H980-'Inputs and Outputs Part A'!$B$6*'Data Sheet B'!I980</f>
        <v>3940</v>
      </c>
      <c r="L980" s="6">
        <v>978</v>
      </c>
      <c r="M980" t="s">
        <v>1104</v>
      </c>
      <c r="N980" s="7">
        <v>44522</v>
      </c>
      <c r="O980" s="2" t="s">
        <v>2</v>
      </c>
      <c r="P980" s="2">
        <v>0</v>
      </c>
      <c r="Q980" s="2">
        <v>102</v>
      </c>
      <c r="R980" s="2">
        <v>102</v>
      </c>
      <c r="S980" s="2">
        <f t="shared" si="76"/>
        <v>102</v>
      </c>
      <c r="T980" s="2">
        <f>IF(S980-P980&gt;'Inputs and Outputs Part A'!$B$4,S980-P980-'Inputs and Outputs Part A'!$B$4,0)</f>
        <v>2</v>
      </c>
      <c r="V980" s="6">
        <v>978</v>
      </c>
      <c r="W980" t="s">
        <v>1104</v>
      </c>
      <c r="X980" s="7">
        <v>44522</v>
      </c>
      <c r="Y980" s="2" t="s">
        <v>2</v>
      </c>
      <c r="Z980" s="2">
        <v>0</v>
      </c>
      <c r="AA980" s="2">
        <v>102</v>
      </c>
      <c r="AB980" s="2">
        <v>102</v>
      </c>
      <c r="AC980" s="2">
        <f t="shared" si="77"/>
        <v>102</v>
      </c>
      <c r="AD980" s="2">
        <f>IF(AC980-Z980&gt;'Inputs and Outputs Part A'!$B$4,AC980-Z980-'Inputs and Outputs Part A'!$B$4,0)</f>
        <v>2</v>
      </c>
      <c r="AE980" s="2"/>
      <c r="AF980" t="s">
        <v>1104</v>
      </c>
      <c r="AG980" s="7">
        <v>44522</v>
      </c>
      <c r="AH980" s="2" t="s">
        <v>2</v>
      </c>
      <c r="AI980" s="2">
        <v>0</v>
      </c>
      <c r="AJ980" s="2">
        <v>102</v>
      </c>
      <c r="AK980" s="2">
        <v>102</v>
      </c>
      <c r="AL980" s="2">
        <f t="shared" si="78"/>
        <v>102</v>
      </c>
      <c r="AM980" s="2">
        <f>IF(AL980-AI980&gt;'Inputs and Outputs Part A'!$B$4,AL980-AI980-'Inputs and Outputs Part A'!$B$4,0)</f>
        <v>2</v>
      </c>
      <c r="AN980" s="8"/>
      <c r="AO980" t="s">
        <v>1104</v>
      </c>
      <c r="AP980" s="7">
        <v>44522</v>
      </c>
      <c r="AQ980" s="2" t="s">
        <v>2</v>
      </c>
      <c r="AR980" s="2">
        <v>0</v>
      </c>
      <c r="AS980" s="2">
        <v>102</v>
      </c>
      <c r="AT980" s="2">
        <v>102</v>
      </c>
      <c r="AU980" s="2">
        <f t="shared" si="79"/>
        <v>102</v>
      </c>
      <c r="AV980" s="2">
        <f>IF(AU980-AR980&gt;'Inputs and Outputs Part A'!$B$4,AU980-AR980-'Inputs and Outputs Part A'!$B$4,0)</f>
        <v>2</v>
      </c>
      <c r="AW980" s="2"/>
    </row>
    <row r="981" spans="1:49" x14ac:dyDescent="0.3">
      <c r="A981" s="6">
        <v>979</v>
      </c>
      <c r="B981" t="s">
        <v>1103</v>
      </c>
      <c r="C981" s="7">
        <v>44523</v>
      </c>
      <c r="D981" s="2" t="s">
        <v>1</v>
      </c>
      <c r="E981" s="2">
        <v>3</v>
      </c>
      <c r="F981" s="2">
        <v>97</v>
      </c>
      <c r="G981" s="2">
        <v>101</v>
      </c>
      <c r="H981">
        <f t="shared" si="75"/>
        <v>97</v>
      </c>
      <c r="I981">
        <f>IF(H981-E981&gt;'Inputs and Outputs Part A'!$B$4,H981-E981-'Inputs and Outputs Part A'!$B$4,0)</f>
        <v>0</v>
      </c>
      <c r="J981">
        <f>'Inputs and Outputs Part A'!$B$5*'Data Sheet B'!H981-'Inputs and Outputs Part A'!$B$6*'Data Sheet B'!I981</f>
        <v>3880</v>
      </c>
      <c r="L981" s="6">
        <v>979</v>
      </c>
      <c r="M981" t="s">
        <v>1103</v>
      </c>
      <c r="N981" s="7">
        <v>44523</v>
      </c>
      <c r="O981" s="2" t="s">
        <v>1</v>
      </c>
      <c r="P981" s="2">
        <v>3</v>
      </c>
      <c r="Q981" s="2">
        <v>97</v>
      </c>
      <c r="R981" s="2">
        <v>102</v>
      </c>
      <c r="S981" s="2">
        <f t="shared" si="76"/>
        <v>97</v>
      </c>
      <c r="T981" s="2">
        <f>IF(S981-P981&gt;'Inputs and Outputs Part A'!$B$4,S981-P981-'Inputs and Outputs Part A'!$B$4,0)</f>
        <v>0</v>
      </c>
      <c r="V981" s="6">
        <v>979</v>
      </c>
      <c r="W981" t="s">
        <v>1103</v>
      </c>
      <c r="X981" s="7">
        <v>44523</v>
      </c>
      <c r="Y981" s="2" t="s">
        <v>1</v>
      </c>
      <c r="Z981" s="2">
        <v>3</v>
      </c>
      <c r="AA981" s="2">
        <v>97</v>
      </c>
      <c r="AB981" s="2">
        <v>102</v>
      </c>
      <c r="AC981" s="2">
        <f t="shared" si="77"/>
        <v>97</v>
      </c>
      <c r="AD981" s="2">
        <f>IF(AC981-Z981&gt;'Inputs and Outputs Part A'!$B$4,AC981-Z981-'Inputs and Outputs Part A'!$B$4,0)</f>
        <v>0</v>
      </c>
      <c r="AE981" s="2"/>
      <c r="AF981" t="s">
        <v>1103</v>
      </c>
      <c r="AG981" s="7">
        <v>44523</v>
      </c>
      <c r="AH981" s="2" t="s">
        <v>1</v>
      </c>
      <c r="AI981" s="2">
        <v>3</v>
      </c>
      <c r="AJ981" s="2">
        <v>97</v>
      </c>
      <c r="AK981" s="2">
        <v>102</v>
      </c>
      <c r="AL981" s="2">
        <f t="shared" si="78"/>
        <v>97</v>
      </c>
      <c r="AM981" s="2">
        <f>IF(AL981-AI981&gt;'Inputs and Outputs Part A'!$B$4,AL981-AI981-'Inputs and Outputs Part A'!$B$4,0)</f>
        <v>0</v>
      </c>
      <c r="AN981" s="8"/>
      <c r="AO981" t="s">
        <v>1103</v>
      </c>
      <c r="AP981" s="7">
        <v>44523</v>
      </c>
      <c r="AQ981" s="2" t="s">
        <v>1</v>
      </c>
      <c r="AR981" s="2">
        <v>3</v>
      </c>
      <c r="AS981" s="2">
        <v>97</v>
      </c>
      <c r="AT981" s="2">
        <v>102</v>
      </c>
      <c r="AU981" s="2">
        <f t="shared" si="79"/>
        <v>97</v>
      </c>
      <c r="AV981" s="2">
        <f>IF(AU981-AR981&gt;'Inputs and Outputs Part A'!$B$4,AU981-AR981-'Inputs and Outputs Part A'!$B$4,0)</f>
        <v>0</v>
      </c>
      <c r="AW981" s="2"/>
    </row>
    <row r="982" spans="1:49" x14ac:dyDescent="0.3">
      <c r="A982" s="6">
        <v>980</v>
      </c>
      <c r="B982" t="s">
        <v>1103</v>
      </c>
      <c r="C982" s="7">
        <v>44523</v>
      </c>
      <c r="D982" s="2" t="s">
        <v>3</v>
      </c>
      <c r="E982" s="2">
        <v>2</v>
      </c>
      <c r="F982" s="2">
        <v>106</v>
      </c>
      <c r="G982" s="2">
        <v>101</v>
      </c>
      <c r="H982">
        <f t="shared" si="75"/>
        <v>101</v>
      </c>
      <c r="I982">
        <f>IF(H982-E982&gt;'Inputs and Outputs Part A'!$B$4,H982-E982-'Inputs and Outputs Part A'!$B$4,0)</f>
        <v>0</v>
      </c>
      <c r="J982">
        <f>'Inputs and Outputs Part A'!$B$5*'Data Sheet B'!H982-'Inputs and Outputs Part A'!$B$6*'Data Sheet B'!I982</f>
        <v>4040</v>
      </c>
      <c r="L982" s="6">
        <v>980</v>
      </c>
      <c r="M982" t="s">
        <v>1103</v>
      </c>
      <c r="N982" s="7">
        <v>44523</v>
      </c>
      <c r="O982" s="2" t="s">
        <v>3</v>
      </c>
      <c r="P982" s="2">
        <v>2</v>
      </c>
      <c r="Q982" s="2">
        <v>106</v>
      </c>
      <c r="R982" s="2">
        <v>102</v>
      </c>
      <c r="S982" s="2">
        <f t="shared" si="76"/>
        <v>102</v>
      </c>
      <c r="T982" s="2">
        <f>IF(S982-P982&gt;'Inputs and Outputs Part A'!$B$4,S982-P982-'Inputs and Outputs Part A'!$B$4,0)</f>
        <v>0</v>
      </c>
      <c r="V982" s="6">
        <v>980</v>
      </c>
      <c r="W982" t="s">
        <v>1103</v>
      </c>
      <c r="X982" s="7">
        <v>44523</v>
      </c>
      <c r="Y982" s="2" t="s">
        <v>3</v>
      </c>
      <c r="Z982" s="2">
        <v>2</v>
      </c>
      <c r="AA982" s="2">
        <v>106</v>
      </c>
      <c r="AB982" s="2">
        <v>102</v>
      </c>
      <c r="AC982" s="2">
        <f t="shared" si="77"/>
        <v>102</v>
      </c>
      <c r="AD982" s="2">
        <f>IF(AC982-Z982&gt;'Inputs and Outputs Part A'!$B$4,AC982-Z982-'Inputs and Outputs Part A'!$B$4,0)</f>
        <v>0</v>
      </c>
      <c r="AE982" s="2"/>
      <c r="AF982" t="s">
        <v>1103</v>
      </c>
      <c r="AG982" s="7">
        <v>44523</v>
      </c>
      <c r="AH982" s="2" t="s">
        <v>3</v>
      </c>
      <c r="AI982" s="2">
        <v>2</v>
      </c>
      <c r="AJ982" s="2">
        <v>106</v>
      </c>
      <c r="AK982" s="2">
        <v>102</v>
      </c>
      <c r="AL982" s="2">
        <f t="shared" si="78"/>
        <v>102</v>
      </c>
      <c r="AM982" s="2">
        <f>IF(AL982-AI982&gt;'Inputs and Outputs Part A'!$B$4,AL982-AI982-'Inputs and Outputs Part A'!$B$4,0)</f>
        <v>0</v>
      </c>
      <c r="AN982" s="8"/>
      <c r="AO982" t="s">
        <v>1103</v>
      </c>
      <c r="AP982" s="7">
        <v>44523</v>
      </c>
      <c r="AQ982" s="2" t="s">
        <v>3</v>
      </c>
      <c r="AR982" s="2">
        <v>2</v>
      </c>
      <c r="AS982" s="2">
        <v>106</v>
      </c>
      <c r="AT982" s="2">
        <v>102</v>
      </c>
      <c r="AU982" s="2">
        <f t="shared" si="79"/>
        <v>102</v>
      </c>
      <c r="AV982" s="2">
        <f>IF(AU982-AR982&gt;'Inputs and Outputs Part A'!$B$4,AU982-AR982-'Inputs and Outputs Part A'!$B$4,0)</f>
        <v>0</v>
      </c>
      <c r="AW982" s="2"/>
    </row>
    <row r="983" spans="1:49" x14ac:dyDescent="0.3">
      <c r="A983" s="6">
        <v>981</v>
      </c>
      <c r="B983" t="s">
        <v>1103</v>
      </c>
      <c r="C983" s="7">
        <v>44523</v>
      </c>
      <c r="D983" s="2" t="s">
        <v>2</v>
      </c>
      <c r="E983" s="2">
        <v>0</v>
      </c>
      <c r="F983" s="2">
        <v>99</v>
      </c>
      <c r="G983" s="2">
        <v>101</v>
      </c>
      <c r="H983">
        <f t="shared" si="75"/>
        <v>99</v>
      </c>
      <c r="I983">
        <f>IF(H983-E983&gt;'Inputs and Outputs Part A'!$B$4,H983-E983-'Inputs and Outputs Part A'!$B$4,0)</f>
        <v>0</v>
      </c>
      <c r="J983">
        <f>'Inputs and Outputs Part A'!$B$5*'Data Sheet B'!H983-'Inputs and Outputs Part A'!$B$6*'Data Sheet B'!I983</f>
        <v>3960</v>
      </c>
      <c r="L983" s="6">
        <v>981</v>
      </c>
      <c r="M983" t="s">
        <v>1103</v>
      </c>
      <c r="N983" s="7">
        <v>44523</v>
      </c>
      <c r="O983" s="2" t="s">
        <v>2</v>
      </c>
      <c r="P983" s="2">
        <v>0</v>
      </c>
      <c r="Q983" s="2">
        <v>99</v>
      </c>
      <c r="R983" s="2">
        <v>102</v>
      </c>
      <c r="S983" s="2">
        <f t="shared" si="76"/>
        <v>99</v>
      </c>
      <c r="T983" s="2">
        <f>IF(S983-P983&gt;'Inputs and Outputs Part A'!$B$4,S983-P983-'Inputs and Outputs Part A'!$B$4,0)</f>
        <v>0</v>
      </c>
      <c r="V983" s="6">
        <v>981</v>
      </c>
      <c r="W983" t="s">
        <v>1103</v>
      </c>
      <c r="X983" s="7">
        <v>44523</v>
      </c>
      <c r="Y983" s="2" t="s">
        <v>2</v>
      </c>
      <c r="Z983" s="2">
        <v>0</v>
      </c>
      <c r="AA983" s="2">
        <v>99</v>
      </c>
      <c r="AB983" s="2">
        <v>102</v>
      </c>
      <c r="AC983" s="2">
        <f t="shared" si="77"/>
        <v>99</v>
      </c>
      <c r="AD983" s="2">
        <f>IF(AC983-Z983&gt;'Inputs and Outputs Part A'!$B$4,AC983-Z983-'Inputs and Outputs Part A'!$B$4,0)</f>
        <v>0</v>
      </c>
      <c r="AE983" s="2"/>
      <c r="AF983" t="s">
        <v>1103</v>
      </c>
      <c r="AG983" s="7">
        <v>44523</v>
      </c>
      <c r="AH983" s="2" t="s">
        <v>2</v>
      </c>
      <c r="AI983" s="2">
        <v>0</v>
      </c>
      <c r="AJ983" s="2">
        <v>99</v>
      </c>
      <c r="AK983" s="2">
        <v>102</v>
      </c>
      <c r="AL983" s="2">
        <f t="shared" si="78"/>
        <v>99</v>
      </c>
      <c r="AM983" s="2">
        <f>IF(AL983-AI983&gt;'Inputs and Outputs Part A'!$B$4,AL983-AI983-'Inputs and Outputs Part A'!$B$4,0)</f>
        <v>0</v>
      </c>
      <c r="AN983" s="8"/>
      <c r="AO983" t="s">
        <v>1103</v>
      </c>
      <c r="AP983" s="7">
        <v>44523</v>
      </c>
      <c r="AQ983" s="2" t="s">
        <v>2</v>
      </c>
      <c r="AR983" s="2">
        <v>0</v>
      </c>
      <c r="AS983" s="2">
        <v>99</v>
      </c>
      <c r="AT983" s="2">
        <v>102</v>
      </c>
      <c r="AU983" s="2">
        <f t="shared" si="79"/>
        <v>99</v>
      </c>
      <c r="AV983" s="2">
        <f>IF(AU983-AR983&gt;'Inputs and Outputs Part A'!$B$4,AU983-AR983-'Inputs and Outputs Part A'!$B$4,0)</f>
        <v>0</v>
      </c>
      <c r="AW983" s="2"/>
    </row>
    <row r="984" spans="1:49" x14ac:dyDescent="0.3">
      <c r="A984" s="6">
        <v>982</v>
      </c>
      <c r="B984" t="s">
        <v>1102</v>
      </c>
      <c r="C984" s="7">
        <v>44524</v>
      </c>
      <c r="D984" s="2" t="s">
        <v>1</v>
      </c>
      <c r="E984" s="2">
        <v>4</v>
      </c>
      <c r="F984" s="2">
        <v>105</v>
      </c>
      <c r="G984" s="2">
        <v>101</v>
      </c>
      <c r="H984">
        <f t="shared" si="75"/>
        <v>101</v>
      </c>
      <c r="I984">
        <f>IF(H984-E984&gt;'Inputs and Outputs Part A'!$B$4,H984-E984-'Inputs and Outputs Part A'!$B$4,0)</f>
        <v>0</v>
      </c>
      <c r="J984">
        <f>'Inputs and Outputs Part A'!$B$5*'Data Sheet B'!H984-'Inputs and Outputs Part A'!$B$6*'Data Sheet B'!I984</f>
        <v>4040</v>
      </c>
      <c r="L984" s="6">
        <v>982</v>
      </c>
      <c r="M984" t="s">
        <v>1102</v>
      </c>
      <c r="N984" s="7">
        <v>44524</v>
      </c>
      <c r="O984" s="2" t="s">
        <v>1</v>
      </c>
      <c r="P984" s="2">
        <v>4</v>
      </c>
      <c r="Q984" s="2">
        <v>105</v>
      </c>
      <c r="R984" s="2">
        <v>102</v>
      </c>
      <c r="S984" s="2">
        <f t="shared" si="76"/>
        <v>102</v>
      </c>
      <c r="T984" s="2">
        <f>IF(S984-P984&gt;'Inputs and Outputs Part A'!$B$4,S984-P984-'Inputs and Outputs Part A'!$B$4,0)</f>
        <v>0</v>
      </c>
      <c r="V984" s="6">
        <v>982</v>
      </c>
      <c r="W984" t="s">
        <v>1102</v>
      </c>
      <c r="X984" s="7">
        <v>44524</v>
      </c>
      <c r="Y984" s="2" t="s">
        <v>1</v>
      </c>
      <c r="Z984" s="2">
        <v>4</v>
      </c>
      <c r="AA984" s="2">
        <v>105</v>
      </c>
      <c r="AB984" s="2">
        <v>102</v>
      </c>
      <c r="AC984" s="2">
        <f t="shared" si="77"/>
        <v>102</v>
      </c>
      <c r="AD984" s="2">
        <f>IF(AC984-Z984&gt;'Inputs and Outputs Part A'!$B$4,AC984-Z984-'Inputs and Outputs Part A'!$B$4,0)</f>
        <v>0</v>
      </c>
      <c r="AE984" s="2"/>
      <c r="AF984" t="s">
        <v>1102</v>
      </c>
      <c r="AG984" s="7">
        <v>44524</v>
      </c>
      <c r="AH984" s="2" t="s">
        <v>1</v>
      </c>
      <c r="AI984" s="2">
        <v>4</v>
      </c>
      <c r="AJ984" s="2">
        <v>105</v>
      </c>
      <c r="AK984" s="2">
        <v>102</v>
      </c>
      <c r="AL984" s="2">
        <f t="shared" si="78"/>
        <v>102</v>
      </c>
      <c r="AM984" s="2">
        <f>IF(AL984-AI984&gt;'Inputs and Outputs Part A'!$B$4,AL984-AI984-'Inputs and Outputs Part A'!$B$4,0)</f>
        <v>0</v>
      </c>
      <c r="AN984" s="8"/>
      <c r="AO984" t="s">
        <v>1102</v>
      </c>
      <c r="AP984" s="7">
        <v>44524</v>
      </c>
      <c r="AQ984" s="2" t="s">
        <v>1</v>
      </c>
      <c r="AR984" s="2">
        <v>4</v>
      </c>
      <c r="AS984" s="2">
        <v>105</v>
      </c>
      <c r="AT984" s="2">
        <v>102</v>
      </c>
      <c r="AU984" s="2">
        <f t="shared" si="79"/>
        <v>102</v>
      </c>
      <c r="AV984" s="2">
        <f>IF(AU984-AR984&gt;'Inputs and Outputs Part A'!$B$4,AU984-AR984-'Inputs and Outputs Part A'!$B$4,0)</f>
        <v>0</v>
      </c>
      <c r="AW984" s="2"/>
    </row>
    <row r="985" spans="1:49" x14ac:dyDescent="0.3">
      <c r="A985" s="6">
        <v>983</v>
      </c>
      <c r="B985" t="s">
        <v>1102</v>
      </c>
      <c r="C985" s="7">
        <v>44524</v>
      </c>
      <c r="D985" s="2" t="s">
        <v>3</v>
      </c>
      <c r="E985" s="2">
        <v>6</v>
      </c>
      <c r="F985" s="2">
        <v>112</v>
      </c>
      <c r="G985" s="2">
        <v>101</v>
      </c>
      <c r="H985">
        <f t="shared" si="75"/>
        <v>101</v>
      </c>
      <c r="I985">
        <f>IF(H985-E985&gt;'Inputs and Outputs Part A'!$B$4,H985-E985-'Inputs and Outputs Part A'!$B$4,0)</f>
        <v>0</v>
      </c>
      <c r="J985">
        <f>'Inputs and Outputs Part A'!$B$5*'Data Sheet B'!H985-'Inputs and Outputs Part A'!$B$6*'Data Sheet B'!I985</f>
        <v>4040</v>
      </c>
      <c r="L985" s="6">
        <v>983</v>
      </c>
      <c r="M985" t="s">
        <v>1102</v>
      </c>
      <c r="N985" s="7">
        <v>44524</v>
      </c>
      <c r="O985" s="2" t="s">
        <v>3</v>
      </c>
      <c r="P985" s="2">
        <v>6</v>
      </c>
      <c r="Q985" s="2">
        <v>112</v>
      </c>
      <c r="R985" s="2">
        <v>102</v>
      </c>
      <c r="S985" s="2">
        <f t="shared" si="76"/>
        <v>102</v>
      </c>
      <c r="T985" s="2">
        <f>IF(S985-P985&gt;'Inputs and Outputs Part A'!$B$4,S985-P985-'Inputs and Outputs Part A'!$B$4,0)</f>
        <v>0</v>
      </c>
      <c r="V985" s="6">
        <v>983</v>
      </c>
      <c r="W985" t="s">
        <v>1102</v>
      </c>
      <c r="X985" s="7">
        <v>44524</v>
      </c>
      <c r="Y985" s="2" t="s">
        <v>3</v>
      </c>
      <c r="Z985" s="2">
        <v>6</v>
      </c>
      <c r="AA985" s="2">
        <v>112</v>
      </c>
      <c r="AB985" s="2">
        <v>102</v>
      </c>
      <c r="AC985" s="2">
        <f t="shared" si="77"/>
        <v>102</v>
      </c>
      <c r="AD985" s="2">
        <f>IF(AC985-Z985&gt;'Inputs and Outputs Part A'!$B$4,AC985-Z985-'Inputs and Outputs Part A'!$B$4,0)</f>
        <v>0</v>
      </c>
      <c r="AE985" s="2"/>
      <c r="AF985" t="s">
        <v>1102</v>
      </c>
      <c r="AG985" s="7">
        <v>44524</v>
      </c>
      <c r="AH985" s="2" t="s">
        <v>3</v>
      </c>
      <c r="AI985" s="2">
        <v>6</v>
      </c>
      <c r="AJ985" s="2">
        <v>112</v>
      </c>
      <c r="AK985" s="2">
        <v>102</v>
      </c>
      <c r="AL985" s="2">
        <f t="shared" si="78"/>
        <v>102</v>
      </c>
      <c r="AM985" s="2">
        <f>IF(AL985-AI985&gt;'Inputs and Outputs Part A'!$B$4,AL985-AI985-'Inputs and Outputs Part A'!$B$4,0)</f>
        <v>0</v>
      </c>
      <c r="AN985" s="8"/>
      <c r="AO985" t="s">
        <v>1102</v>
      </c>
      <c r="AP985" s="7">
        <v>44524</v>
      </c>
      <c r="AQ985" s="2" t="s">
        <v>3</v>
      </c>
      <c r="AR985" s="2">
        <v>6</v>
      </c>
      <c r="AS985" s="2">
        <v>112</v>
      </c>
      <c r="AT985" s="2">
        <v>102</v>
      </c>
      <c r="AU985" s="2">
        <f t="shared" si="79"/>
        <v>102</v>
      </c>
      <c r="AV985" s="2">
        <f>IF(AU985-AR985&gt;'Inputs and Outputs Part A'!$B$4,AU985-AR985-'Inputs and Outputs Part A'!$B$4,0)</f>
        <v>0</v>
      </c>
      <c r="AW985" s="2"/>
    </row>
    <row r="986" spans="1:49" x14ac:dyDescent="0.3">
      <c r="A986" s="6">
        <v>984</v>
      </c>
      <c r="B986" t="s">
        <v>1102</v>
      </c>
      <c r="C986" s="7">
        <v>44524</v>
      </c>
      <c r="D986" s="2" t="s">
        <v>2</v>
      </c>
      <c r="E986" s="2">
        <v>0</v>
      </c>
      <c r="F986" s="2">
        <v>96</v>
      </c>
      <c r="G986" s="2">
        <v>101</v>
      </c>
      <c r="H986">
        <f t="shared" si="75"/>
        <v>96</v>
      </c>
      <c r="I986">
        <f>IF(H986-E986&gt;'Inputs and Outputs Part A'!$B$4,H986-E986-'Inputs and Outputs Part A'!$B$4,0)</f>
        <v>0</v>
      </c>
      <c r="J986">
        <f>'Inputs and Outputs Part A'!$B$5*'Data Sheet B'!H986-'Inputs and Outputs Part A'!$B$6*'Data Sheet B'!I986</f>
        <v>3840</v>
      </c>
      <c r="L986" s="6">
        <v>984</v>
      </c>
      <c r="M986" t="s">
        <v>1102</v>
      </c>
      <c r="N986" s="7">
        <v>44524</v>
      </c>
      <c r="O986" s="2" t="s">
        <v>2</v>
      </c>
      <c r="P986" s="2">
        <v>0</v>
      </c>
      <c r="Q986" s="2">
        <v>96</v>
      </c>
      <c r="R986" s="2">
        <v>102</v>
      </c>
      <c r="S986" s="2">
        <f t="shared" si="76"/>
        <v>96</v>
      </c>
      <c r="T986" s="2">
        <f>IF(S986-P986&gt;'Inputs and Outputs Part A'!$B$4,S986-P986-'Inputs and Outputs Part A'!$B$4,0)</f>
        <v>0</v>
      </c>
      <c r="V986" s="6">
        <v>984</v>
      </c>
      <c r="W986" t="s">
        <v>1102</v>
      </c>
      <c r="X986" s="7">
        <v>44524</v>
      </c>
      <c r="Y986" s="2" t="s">
        <v>2</v>
      </c>
      <c r="Z986" s="2">
        <v>0</v>
      </c>
      <c r="AA986" s="2">
        <v>96</v>
      </c>
      <c r="AB986" s="2">
        <v>102</v>
      </c>
      <c r="AC986" s="2">
        <f t="shared" si="77"/>
        <v>96</v>
      </c>
      <c r="AD986" s="2">
        <f>IF(AC986-Z986&gt;'Inputs and Outputs Part A'!$B$4,AC986-Z986-'Inputs and Outputs Part A'!$B$4,0)</f>
        <v>0</v>
      </c>
      <c r="AE986" s="2"/>
      <c r="AF986" t="s">
        <v>1102</v>
      </c>
      <c r="AG986" s="7">
        <v>44524</v>
      </c>
      <c r="AH986" s="2" t="s">
        <v>2</v>
      </c>
      <c r="AI986" s="2">
        <v>0</v>
      </c>
      <c r="AJ986" s="2">
        <v>96</v>
      </c>
      <c r="AK986" s="2">
        <v>102</v>
      </c>
      <c r="AL986" s="2">
        <f t="shared" si="78"/>
        <v>96</v>
      </c>
      <c r="AM986" s="2">
        <f>IF(AL986-AI986&gt;'Inputs and Outputs Part A'!$B$4,AL986-AI986-'Inputs and Outputs Part A'!$B$4,0)</f>
        <v>0</v>
      </c>
      <c r="AN986" s="8"/>
      <c r="AO986" t="s">
        <v>1102</v>
      </c>
      <c r="AP986" s="7">
        <v>44524</v>
      </c>
      <c r="AQ986" s="2" t="s">
        <v>2</v>
      </c>
      <c r="AR986" s="2">
        <v>0</v>
      </c>
      <c r="AS986" s="2">
        <v>96</v>
      </c>
      <c r="AT986" s="2">
        <v>102</v>
      </c>
      <c r="AU986" s="2">
        <f t="shared" si="79"/>
        <v>96</v>
      </c>
      <c r="AV986" s="2">
        <f>IF(AU986-AR986&gt;'Inputs and Outputs Part A'!$B$4,AU986-AR986-'Inputs and Outputs Part A'!$B$4,0)</f>
        <v>0</v>
      </c>
      <c r="AW986" s="2"/>
    </row>
    <row r="987" spans="1:49" x14ac:dyDescent="0.3">
      <c r="A987" s="6">
        <v>985</v>
      </c>
      <c r="B987" t="s">
        <v>1100</v>
      </c>
      <c r="C987" s="7">
        <v>44525</v>
      </c>
      <c r="D987" s="2" t="s">
        <v>1</v>
      </c>
      <c r="E987" s="2">
        <v>3</v>
      </c>
      <c r="F987" s="2">
        <v>104</v>
      </c>
      <c r="G987" s="2">
        <v>101</v>
      </c>
      <c r="H987">
        <f t="shared" si="75"/>
        <v>101</v>
      </c>
      <c r="I987">
        <f>IF(H987-E987&gt;'Inputs and Outputs Part A'!$B$4,H987-E987-'Inputs and Outputs Part A'!$B$4,0)</f>
        <v>0</v>
      </c>
      <c r="J987">
        <f>'Inputs and Outputs Part A'!$B$5*'Data Sheet B'!H987-'Inputs and Outputs Part A'!$B$6*'Data Sheet B'!I987</f>
        <v>4040</v>
      </c>
      <c r="L987" s="6">
        <v>985</v>
      </c>
      <c r="M987" t="s">
        <v>1100</v>
      </c>
      <c r="N987" s="7">
        <v>44525</v>
      </c>
      <c r="O987" s="2" t="s">
        <v>1</v>
      </c>
      <c r="P987" s="2">
        <v>3</v>
      </c>
      <c r="Q987" s="2">
        <v>104</v>
      </c>
      <c r="R987" s="2">
        <v>102</v>
      </c>
      <c r="S987" s="2">
        <f t="shared" si="76"/>
        <v>102</v>
      </c>
      <c r="T987" s="2">
        <f>IF(S987-P987&gt;'Inputs and Outputs Part A'!$B$4,S987-P987-'Inputs and Outputs Part A'!$B$4,0)</f>
        <v>0</v>
      </c>
      <c r="V987" s="6">
        <v>985</v>
      </c>
      <c r="W987" t="s">
        <v>1100</v>
      </c>
      <c r="X987" s="7">
        <v>44525</v>
      </c>
      <c r="Y987" s="2" t="s">
        <v>1</v>
      </c>
      <c r="Z987" s="2">
        <v>3</v>
      </c>
      <c r="AA987" s="2">
        <v>104</v>
      </c>
      <c r="AB987" s="2">
        <v>102</v>
      </c>
      <c r="AC987" s="2">
        <f t="shared" si="77"/>
        <v>102</v>
      </c>
      <c r="AD987" s="2">
        <f>IF(AC987-Z987&gt;'Inputs and Outputs Part A'!$B$4,AC987-Z987-'Inputs and Outputs Part A'!$B$4,0)</f>
        <v>0</v>
      </c>
      <c r="AE987" s="2"/>
      <c r="AF987" t="s">
        <v>1100</v>
      </c>
      <c r="AG987" s="7">
        <v>44525</v>
      </c>
      <c r="AH987" s="2" t="s">
        <v>1</v>
      </c>
      <c r="AI987" s="2">
        <v>3</v>
      </c>
      <c r="AJ987" s="2">
        <v>104</v>
      </c>
      <c r="AK987" s="2">
        <v>102</v>
      </c>
      <c r="AL987" s="2">
        <f t="shared" si="78"/>
        <v>102</v>
      </c>
      <c r="AM987" s="2">
        <f>IF(AL987-AI987&gt;'Inputs and Outputs Part A'!$B$4,AL987-AI987-'Inputs and Outputs Part A'!$B$4,0)</f>
        <v>0</v>
      </c>
      <c r="AN987" s="8"/>
      <c r="AO987" t="s">
        <v>1100</v>
      </c>
      <c r="AP987" s="7">
        <v>44525</v>
      </c>
      <c r="AQ987" s="2" t="s">
        <v>1</v>
      </c>
      <c r="AR987" s="2">
        <v>3</v>
      </c>
      <c r="AS987" s="2">
        <v>104</v>
      </c>
      <c r="AT987" s="2">
        <v>102</v>
      </c>
      <c r="AU987" s="2">
        <f t="shared" si="79"/>
        <v>102</v>
      </c>
      <c r="AV987" s="2">
        <f>IF(AU987-AR987&gt;'Inputs and Outputs Part A'!$B$4,AU987-AR987-'Inputs and Outputs Part A'!$B$4,0)</f>
        <v>0</v>
      </c>
      <c r="AW987" s="2"/>
    </row>
    <row r="988" spans="1:49" x14ac:dyDescent="0.3">
      <c r="A988" s="6">
        <v>986</v>
      </c>
      <c r="B988" t="s">
        <v>1100</v>
      </c>
      <c r="C988" s="7">
        <v>44525</v>
      </c>
      <c r="D988" s="2" t="s">
        <v>3</v>
      </c>
      <c r="E988" s="2">
        <v>2</v>
      </c>
      <c r="F988" s="2">
        <v>98</v>
      </c>
      <c r="G988" s="2">
        <v>101</v>
      </c>
      <c r="H988">
        <f t="shared" si="75"/>
        <v>98</v>
      </c>
      <c r="I988">
        <f>IF(H988-E988&gt;'Inputs and Outputs Part A'!$B$4,H988-E988-'Inputs and Outputs Part A'!$B$4,0)</f>
        <v>0</v>
      </c>
      <c r="J988">
        <f>'Inputs and Outputs Part A'!$B$5*'Data Sheet B'!H988-'Inputs and Outputs Part A'!$B$6*'Data Sheet B'!I988</f>
        <v>3920</v>
      </c>
      <c r="L988" s="6">
        <v>986</v>
      </c>
      <c r="M988" t="s">
        <v>1100</v>
      </c>
      <c r="N988" s="7">
        <v>44525</v>
      </c>
      <c r="O988" s="2" t="s">
        <v>3</v>
      </c>
      <c r="P988" s="2">
        <v>2</v>
      </c>
      <c r="Q988" s="2">
        <v>98</v>
      </c>
      <c r="R988" s="2">
        <v>102</v>
      </c>
      <c r="S988" s="2">
        <f t="shared" si="76"/>
        <v>98</v>
      </c>
      <c r="T988" s="2">
        <f>IF(S988-P988&gt;'Inputs and Outputs Part A'!$B$4,S988-P988-'Inputs and Outputs Part A'!$B$4,0)</f>
        <v>0</v>
      </c>
      <c r="V988" s="6">
        <v>986</v>
      </c>
      <c r="W988" t="s">
        <v>1100</v>
      </c>
      <c r="X988" s="7">
        <v>44525</v>
      </c>
      <c r="Y988" s="2" t="s">
        <v>3</v>
      </c>
      <c r="Z988" s="2">
        <v>2</v>
      </c>
      <c r="AA988" s="2">
        <v>98</v>
      </c>
      <c r="AB988" s="2">
        <v>102</v>
      </c>
      <c r="AC988" s="2">
        <f t="shared" si="77"/>
        <v>98</v>
      </c>
      <c r="AD988" s="2">
        <f>IF(AC988-Z988&gt;'Inputs and Outputs Part A'!$B$4,AC988-Z988-'Inputs and Outputs Part A'!$B$4,0)</f>
        <v>0</v>
      </c>
      <c r="AE988" s="2"/>
      <c r="AF988" t="s">
        <v>1100</v>
      </c>
      <c r="AG988" s="7">
        <v>44525</v>
      </c>
      <c r="AH988" s="2" t="s">
        <v>3</v>
      </c>
      <c r="AI988" s="2">
        <v>2</v>
      </c>
      <c r="AJ988" s="2">
        <v>98</v>
      </c>
      <c r="AK988" s="2">
        <v>102</v>
      </c>
      <c r="AL988" s="2">
        <f t="shared" si="78"/>
        <v>98</v>
      </c>
      <c r="AM988" s="2">
        <f>IF(AL988-AI988&gt;'Inputs and Outputs Part A'!$B$4,AL988-AI988-'Inputs and Outputs Part A'!$B$4,0)</f>
        <v>0</v>
      </c>
      <c r="AN988" s="8"/>
      <c r="AO988" t="s">
        <v>1100</v>
      </c>
      <c r="AP988" s="7">
        <v>44525</v>
      </c>
      <c r="AQ988" s="2" t="s">
        <v>3</v>
      </c>
      <c r="AR988" s="2">
        <v>2</v>
      </c>
      <c r="AS988" s="2">
        <v>98</v>
      </c>
      <c r="AT988" s="2">
        <v>102</v>
      </c>
      <c r="AU988" s="2">
        <f t="shared" si="79"/>
        <v>98</v>
      </c>
      <c r="AV988" s="2">
        <f>IF(AU988-AR988&gt;'Inputs and Outputs Part A'!$B$4,AU988-AR988-'Inputs and Outputs Part A'!$B$4,0)</f>
        <v>0</v>
      </c>
      <c r="AW988" s="2"/>
    </row>
    <row r="989" spans="1:49" x14ac:dyDescent="0.3">
      <c r="A989" s="6">
        <v>987</v>
      </c>
      <c r="B989" t="s">
        <v>1100</v>
      </c>
      <c r="C989" s="7">
        <v>44525</v>
      </c>
      <c r="D989" s="2" t="s">
        <v>2</v>
      </c>
      <c r="E989" s="2">
        <v>0</v>
      </c>
      <c r="F989" s="2">
        <v>106</v>
      </c>
      <c r="G989" s="2">
        <v>101</v>
      </c>
      <c r="H989">
        <f t="shared" si="75"/>
        <v>101</v>
      </c>
      <c r="I989">
        <f>IF(H989-E989&gt;'Inputs and Outputs Part A'!$B$4,H989-E989-'Inputs and Outputs Part A'!$B$4,0)</f>
        <v>1</v>
      </c>
      <c r="J989">
        <f>'Inputs and Outputs Part A'!$B$5*'Data Sheet B'!H989-'Inputs and Outputs Part A'!$B$6*'Data Sheet B'!I989</f>
        <v>3940</v>
      </c>
      <c r="L989" s="6">
        <v>987</v>
      </c>
      <c r="M989" t="s">
        <v>1100</v>
      </c>
      <c r="N989" s="7">
        <v>44525</v>
      </c>
      <c r="O989" s="2" t="s">
        <v>2</v>
      </c>
      <c r="P989" s="2">
        <v>0</v>
      </c>
      <c r="Q989" s="2">
        <v>106</v>
      </c>
      <c r="R989" s="2">
        <v>102</v>
      </c>
      <c r="S989" s="2">
        <f t="shared" si="76"/>
        <v>102</v>
      </c>
      <c r="T989" s="2">
        <f>IF(S989-P989&gt;'Inputs and Outputs Part A'!$B$4,S989-P989-'Inputs and Outputs Part A'!$B$4,0)</f>
        <v>2</v>
      </c>
      <c r="V989" s="6">
        <v>987</v>
      </c>
      <c r="W989" t="s">
        <v>1100</v>
      </c>
      <c r="X989" s="7">
        <v>44525</v>
      </c>
      <c r="Y989" s="2" t="s">
        <v>2</v>
      </c>
      <c r="Z989" s="2">
        <v>0</v>
      </c>
      <c r="AA989" s="2">
        <v>106</v>
      </c>
      <c r="AB989" s="2">
        <v>102</v>
      </c>
      <c r="AC989" s="2">
        <f t="shared" si="77"/>
        <v>102</v>
      </c>
      <c r="AD989" s="2">
        <f>IF(AC989-Z989&gt;'Inputs and Outputs Part A'!$B$4,AC989-Z989-'Inputs and Outputs Part A'!$B$4,0)</f>
        <v>2</v>
      </c>
      <c r="AE989" s="2"/>
      <c r="AF989" t="s">
        <v>1100</v>
      </c>
      <c r="AG989" s="7">
        <v>44525</v>
      </c>
      <c r="AH989" s="2" t="s">
        <v>2</v>
      </c>
      <c r="AI989" s="2">
        <v>0</v>
      </c>
      <c r="AJ989" s="2">
        <v>106</v>
      </c>
      <c r="AK989" s="2">
        <v>102</v>
      </c>
      <c r="AL989" s="2">
        <f t="shared" si="78"/>
        <v>102</v>
      </c>
      <c r="AM989" s="2">
        <f>IF(AL989-AI989&gt;'Inputs and Outputs Part A'!$B$4,AL989-AI989-'Inputs and Outputs Part A'!$B$4,0)</f>
        <v>2</v>
      </c>
      <c r="AN989" s="8"/>
      <c r="AO989" t="s">
        <v>1100</v>
      </c>
      <c r="AP989" s="7">
        <v>44525</v>
      </c>
      <c r="AQ989" s="2" t="s">
        <v>2</v>
      </c>
      <c r="AR989" s="2">
        <v>0</v>
      </c>
      <c r="AS989" s="2">
        <v>106</v>
      </c>
      <c r="AT989" s="2">
        <v>102</v>
      </c>
      <c r="AU989" s="2">
        <f t="shared" si="79"/>
        <v>102</v>
      </c>
      <c r="AV989" s="2">
        <f>IF(AU989-AR989&gt;'Inputs and Outputs Part A'!$B$4,AU989-AR989-'Inputs and Outputs Part A'!$B$4,0)</f>
        <v>2</v>
      </c>
      <c r="AW989" s="2"/>
    </row>
    <row r="990" spans="1:49" x14ac:dyDescent="0.3">
      <c r="A990" s="6">
        <v>988</v>
      </c>
      <c r="B990" t="s">
        <v>1101</v>
      </c>
      <c r="C990" s="7">
        <v>44526</v>
      </c>
      <c r="D990" s="2" t="s">
        <v>1</v>
      </c>
      <c r="E990" s="2">
        <v>6</v>
      </c>
      <c r="F990" s="2">
        <v>105</v>
      </c>
      <c r="G990" s="2">
        <v>101</v>
      </c>
      <c r="H990">
        <f t="shared" si="75"/>
        <v>101</v>
      </c>
      <c r="I990">
        <f>IF(H990-E990&gt;'Inputs and Outputs Part A'!$B$4,H990-E990-'Inputs and Outputs Part A'!$B$4,0)</f>
        <v>0</v>
      </c>
      <c r="J990">
        <f>'Inputs and Outputs Part A'!$B$5*'Data Sheet B'!H990-'Inputs and Outputs Part A'!$B$6*'Data Sheet B'!I990</f>
        <v>4040</v>
      </c>
      <c r="L990" s="6">
        <v>988</v>
      </c>
      <c r="M990" t="s">
        <v>1101</v>
      </c>
      <c r="N990" s="7">
        <v>44526</v>
      </c>
      <c r="O990" s="2" t="s">
        <v>1</v>
      </c>
      <c r="P990" s="2">
        <v>6</v>
      </c>
      <c r="Q990" s="2">
        <v>105</v>
      </c>
      <c r="R990" s="2">
        <v>102</v>
      </c>
      <c r="S990" s="2">
        <f t="shared" si="76"/>
        <v>102</v>
      </c>
      <c r="T990" s="2">
        <f>IF(S990-P990&gt;'Inputs and Outputs Part A'!$B$4,S990-P990-'Inputs and Outputs Part A'!$B$4,0)</f>
        <v>0</v>
      </c>
      <c r="V990" s="6">
        <v>988</v>
      </c>
      <c r="W990" t="s">
        <v>1101</v>
      </c>
      <c r="X990" s="7">
        <v>44526</v>
      </c>
      <c r="Y990" s="2" t="s">
        <v>1</v>
      </c>
      <c r="Z990" s="2">
        <v>6</v>
      </c>
      <c r="AA990" s="2">
        <v>105</v>
      </c>
      <c r="AB990" s="2">
        <v>102</v>
      </c>
      <c r="AC990" s="2">
        <f t="shared" si="77"/>
        <v>102</v>
      </c>
      <c r="AD990" s="2">
        <f>IF(AC990-Z990&gt;'Inputs and Outputs Part A'!$B$4,AC990-Z990-'Inputs and Outputs Part A'!$B$4,0)</f>
        <v>0</v>
      </c>
      <c r="AE990" s="2"/>
      <c r="AF990" t="s">
        <v>1101</v>
      </c>
      <c r="AG990" s="7">
        <v>44526</v>
      </c>
      <c r="AH990" s="2" t="s">
        <v>1</v>
      </c>
      <c r="AI990" s="2">
        <v>6</v>
      </c>
      <c r="AJ990" s="2">
        <v>105</v>
      </c>
      <c r="AK990" s="2">
        <v>102</v>
      </c>
      <c r="AL990" s="2">
        <f t="shared" si="78"/>
        <v>102</v>
      </c>
      <c r="AM990" s="2">
        <f>IF(AL990-AI990&gt;'Inputs and Outputs Part A'!$B$4,AL990-AI990-'Inputs and Outputs Part A'!$B$4,0)</f>
        <v>0</v>
      </c>
      <c r="AN990" s="8"/>
      <c r="AO990" t="s">
        <v>1101</v>
      </c>
      <c r="AP990" s="7">
        <v>44526</v>
      </c>
      <c r="AQ990" s="2" t="s">
        <v>1</v>
      </c>
      <c r="AR990" s="2">
        <v>6</v>
      </c>
      <c r="AS990" s="2">
        <v>105</v>
      </c>
      <c r="AT990" s="2">
        <v>102</v>
      </c>
      <c r="AU990" s="2">
        <f t="shared" si="79"/>
        <v>102</v>
      </c>
      <c r="AV990" s="2">
        <f>IF(AU990-AR990&gt;'Inputs and Outputs Part A'!$B$4,AU990-AR990-'Inputs and Outputs Part A'!$B$4,0)</f>
        <v>0</v>
      </c>
      <c r="AW990" s="2"/>
    </row>
    <row r="991" spans="1:49" x14ac:dyDescent="0.3">
      <c r="A991" s="6">
        <v>989</v>
      </c>
      <c r="B991" t="s">
        <v>1101</v>
      </c>
      <c r="C991" s="7">
        <v>44526</v>
      </c>
      <c r="D991" s="2" t="s">
        <v>3</v>
      </c>
      <c r="E991" s="2">
        <v>3</v>
      </c>
      <c r="F991" s="2">
        <v>109</v>
      </c>
      <c r="G991" s="2">
        <v>101</v>
      </c>
      <c r="H991">
        <f t="shared" si="75"/>
        <v>101</v>
      </c>
      <c r="I991">
        <f>IF(H991-E991&gt;'Inputs and Outputs Part A'!$B$4,H991-E991-'Inputs and Outputs Part A'!$B$4,0)</f>
        <v>0</v>
      </c>
      <c r="J991">
        <f>'Inputs and Outputs Part A'!$B$5*'Data Sheet B'!H991-'Inputs and Outputs Part A'!$B$6*'Data Sheet B'!I991</f>
        <v>4040</v>
      </c>
      <c r="L991" s="6">
        <v>989</v>
      </c>
      <c r="M991" t="s">
        <v>1101</v>
      </c>
      <c r="N991" s="7">
        <v>44526</v>
      </c>
      <c r="O991" s="2" t="s">
        <v>3</v>
      </c>
      <c r="P991" s="2">
        <v>3</v>
      </c>
      <c r="Q991" s="2">
        <v>109</v>
      </c>
      <c r="R991" s="2">
        <v>102</v>
      </c>
      <c r="S991" s="2">
        <f t="shared" si="76"/>
        <v>102</v>
      </c>
      <c r="T991" s="2">
        <f>IF(S991-P991&gt;'Inputs and Outputs Part A'!$B$4,S991-P991-'Inputs and Outputs Part A'!$B$4,0)</f>
        <v>0</v>
      </c>
      <c r="V991" s="6">
        <v>989</v>
      </c>
      <c r="W991" t="s">
        <v>1101</v>
      </c>
      <c r="X991" s="7">
        <v>44526</v>
      </c>
      <c r="Y991" s="2" t="s">
        <v>3</v>
      </c>
      <c r="Z991" s="2">
        <v>3</v>
      </c>
      <c r="AA991" s="2">
        <v>109</v>
      </c>
      <c r="AB991" s="2">
        <v>102</v>
      </c>
      <c r="AC991" s="2">
        <f t="shared" si="77"/>
        <v>102</v>
      </c>
      <c r="AD991" s="2">
        <f>IF(AC991-Z991&gt;'Inputs and Outputs Part A'!$B$4,AC991-Z991-'Inputs and Outputs Part A'!$B$4,0)</f>
        <v>0</v>
      </c>
      <c r="AE991" s="2"/>
      <c r="AF991" t="s">
        <v>1101</v>
      </c>
      <c r="AG991" s="7">
        <v>44526</v>
      </c>
      <c r="AH991" s="2" t="s">
        <v>3</v>
      </c>
      <c r="AI991" s="2">
        <v>3</v>
      </c>
      <c r="AJ991" s="2">
        <v>109</v>
      </c>
      <c r="AK991" s="2">
        <v>102</v>
      </c>
      <c r="AL991" s="2">
        <f t="shared" si="78"/>
        <v>102</v>
      </c>
      <c r="AM991" s="2">
        <f>IF(AL991-AI991&gt;'Inputs and Outputs Part A'!$B$4,AL991-AI991-'Inputs and Outputs Part A'!$B$4,0)</f>
        <v>0</v>
      </c>
      <c r="AN991" s="8"/>
      <c r="AO991" t="s">
        <v>1101</v>
      </c>
      <c r="AP991" s="7">
        <v>44526</v>
      </c>
      <c r="AQ991" s="2" t="s">
        <v>3</v>
      </c>
      <c r="AR991" s="2">
        <v>3</v>
      </c>
      <c r="AS991" s="2">
        <v>109</v>
      </c>
      <c r="AT991" s="2">
        <v>102</v>
      </c>
      <c r="AU991" s="2">
        <f t="shared" si="79"/>
        <v>102</v>
      </c>
      <c r="AV991" s="2">
        <f>IF(AU991-AR991&gt;'Inputs and Outputs Part A'!$B$4,AU991-AR991-'Inputs and Outputs Part A'!$B$4,0)</f>
        <v>0</v>
      </c>
      <c r="AW991" s="2"/>
    </row>
    <row r="992" spans="1:49" x14ac:dyDescent="0.3">
      <c r="A992" s="6">
        <v>990</v>
      </c>
      <c r="B992" t="s">
        <v>1101</v>
      </c>
      <c r="C992" s="7">
        <v>44526</v>
      </c>
      <c r="D992" s="2" t="s">
        <v>2</v>
      </c>
      <c r="E992" s="2">
        <v>1</v>
      </c>
      <c r="F992" s="2">
        <v>117</v>
      </c>
      <c r="G992" s="2">
        <v>101</v>
      </c>
      <c r="H992">
        <f t="shared" si="75"/>
        <v>101</v>
      </c>
      <c r="I992">
        <f>IF(H992-E992&gt;'Inputs and Outputs Part A'!$B$4,H992-E992-'Inputs and Outputs Part A'!$B$4,0)</f>
        <v>0</v>
      </c>
      <c r="J992">
        <f>'Inputs and Outputs Part A'!$B$5*'Data Sheet B'!H992-'Inputs and Outputs Part A'!$B$6*'Data Sheet B'!I992</f>
        <v>4040</v>
      </c>
      <c r="L992" s="6">
        <v>990</v>
      </c>
      <c r="M992" t="s">
        <v>1101</v>
      </c>
      <c r="N992" s="7">
        <v>44526</v>
      </c>
      <c r="O992" s="2" t="s">
        <v>2</v>
      </c>
      <c r="P992" s="2">
        <v>1</v>
      </c>
      <c r="Q992" s="2">
        <v>117</v>
      </c>
      <c r="R992" s="2">
        <v>102</v>
      </c>
      <c r="S992" s="2">
        <f t="shared" si="76"/>
        <v>102</v>
      </c>
      <c r="T992" s="2">
        <f>IF(S992-P992&gt;'Inputs and Outputs Part A'!$B$4,S992-P992-'Inputs and Outputs Part A'!$B$4,0)</f>
        <v>1</v>
      </c>
      <c r="V992" s="6">
        <v>990</v>
      </c>
      <c r="W992" t="s">
        <v>1101</v>
      </c>
      <c r="X992" s="7">
        <v>44526</v>
      </c>
      <c r="Y992" s="2" t="s">
        <v>2</v>
      </c>
      <c r="Z992" s="2">
        <v>1</v>
      </c>
      <c r="AA992" s="2">
        <v>117</v>
      </c>
      <c r="AB992" s="2">
        <v>102</v>
      </c>
      <c r="AC992" s="2">
        <f t="shared" si="77"/>
        <v>102</v>
      </c>
      <c r="AD992" s="2">
        <f>IF(AC992-Z992&gt;'Inputs and Outputs Part A'!$B$4,AC992-Z992-'Inputs and Outputs Part A'!$B$4,0)</f>
        <v>1</v>
      </c>
      <c r="AE992" s="2"/>
      <c r="AF992" t="s">
        <v>1101</v>
      </c>
      <c r="AG992" s="7">
        <v>44526</v>
      </c>
      <c r="AH992" s="2" t="s">
        <v>2</v>
      </c>
      <c r="AI992" s="2">
        <v>1</v>
      </c>
      <c r="AJ992" s="2">
        <v>117</v>
      </c>
      <c r="AK992" s="2">
        <v>102</v>
      </c>
      <c r="AL992" s="2">
        <f t="shared" si="78"/>
        <v>102</v>
      </c>
      <c r="AM992" s="2">
        <f>IF(AL992-AI992&gt;'Inputs and Outputs Part A'!$B$4,AL992-AI992-'Inputs and Outputs Part A'!$B$4,0)</f>
        <v>1</v>
      </c>
      <c r="AN992" s="8"/>
      <c r="AO992" t="s">
        <v>1101</v>
      </c>
      <c r="AP992" s="7">
        <v>44526</v>
      </c>
      <c r="AQ992" s="2" t="s">
        <v>2</v>
      </c>
      <c r="AR992" s="2">
        <v>1</v>
      </c>
      <c r="AS992" s="2">
        <v>117</v>
      </c>
      <c r="AT992" s="2">
        <v>102</v>
      </c>
      <c r="AU992" s="2">
        <f t="shared" si="79"/>
        <v>102</v>
      </c>
      <c r="AV992" s="2">
        <f>IF(AU992-AR992&gt;'Inputs and Outputs Part A'!$B$4,AU992-AR992-'Inputs and Outputs Part A'!$B$4,0)</f>
        <v>1</v>
      </c>
      <c r="AW992" s="2"/>
    </row>
    <row r="993" spans="1:49" x14ac:dyDescent="0.3">
      <c r="A993" s="6">
        <v>991</v>
      </c>
      <c r="B993" t="s">
        <v>1106</v>
      </c>
      <c r="C993" s="7">
        <v>44527</v>
      </c>
      <c r="D993" s="2" t="s">
        <v>1</v>
      </c>
      <c r="E993" s="2">
        <v>4</v>
      </c>
      <c r="F993" s="2">
        <v>97</v>
      </c>
      <c r="G993" s="2">
        <v>101</v>
      </c>
      <c r="H993">
        <f t="shared" si="75"/>
        <v>97</v>
      </c>
      <c r="I993">
        <f>IF(H993-E993&gt;'Inputs and Outputs Part A'!$B$4,H993-E993-'Inputs and Outputs Part A'!$B$4,0)</f>
        <v>0</v>
      </c>
      <c r="J993">
        <f>'Inputs and Outputs Part A'!$B$5*'Data Sheet B'!H993-'Inputs and Outputs Part A'!$B$6*'Data Sheet B'!I993</f>
        <v>3880</v>
      </c>
      <c r="L993" s="6">
        <v>991</v>
      </c>
      <c r="M993" t="s">
        <v>1106</v>
      </c>
      <c r="N993" s="7">
        <v>44527</v>
      </c>
      <c r="O993" s="2" t="s">
        <v>1</v>
      </c>
      <c r="P993" s="2">
        <v>4</v>
      </c>
      <c r="Q993" s="2">
        <v>97</v>
      </c>
      <c r="R993" s="2">
        <v>102</v>
      </c>
      <c r="S993" s="2">
        <f t="shared" si="76"/>
        <v>97</v>
      </c>
      <c r="T993" s="2">
        <f>IF(S993-P993&gt;'Inputs and Outputs Part A'!$B$4,S993-P993-'Inputs and Outputs Part A'!$B$4,0)</f>
        <v>0</v>
      </c>
      <c r="V993" s="6">
        <v>991</v>
      </c>
      <c r="W993" t="s">
        <v>1106</v>
      </c>
      <c r="X993" s="7">
        <v>44527</v>
      </c>
      <c r="Y993" s="2" t="s">
        <v>1</v>
      </c>
      <c r="Z993" s="2">
        <v>4</v>
      </c>
      <c r="AA993" s="2">
        <v>97</v>
      </c>
      <c r="AB993" s="2">
        <v>102</v>
      </c>
      <c r="AC993" s="2">
        <f t="shared" si="77"/>
        <v>97</v>
      </c>
      <c r="AD993" s="2">
        <f>IF(AC993-Z993&gt;'Inputs and Outputs Part A'!$B$4,AC993-Z993-'Inputs and Outputs Part A'!$B$4,0)</f>
        <v>0</v>
      </c>
      <c r="AE993" s="2"/>
      <c r="AF993" t="s">
        <v>1106</v>
      </c>
      <c r="AG993" s="7">
        <v>44527</v>
      </c>
      <c r="AH993" s="2" t="s">
        <v>1</v>
      </c>
      <c r="AI993" s="2">
        <v>4</v>
      </c>
      <c r="AJ993" s="2">
        <v>97</v>
      </c>
      <c r="AK993" s="2">
        <v>102</v>
      </c>
      <c r="AL993" s="2">
        <f t="shared" si="78"/>
        <v>97</v>
      </c>
      <c r="AM993" s="2">
        <f>IF(AL993-AI993&gt;'Inputs and Outputs Part A'!$B$4,AL993-AI993-'Inputs and Outputs Part A'!$B$4,0)</f>
        <v>0</v>
      </c>
      <c r="AN993" s="8"/>
      <c r="AO993" t="s">
        <v>1106</v>
      </c>
      <c r="AP993" s="7">
        <v>44527</v>
      </c>
      <c r="AQ993" s="2" t="s">
        <v>1</v>
      </c>
      <c r="AR993" s="2">
        <v>4</v>
      </c>
      <c r="AS993" s="2">
        <v>97</v>
      </c>
      <c r="AT993" s="2">
        <v>102</v>
      </c>
      <c r="AU993" s="2">
        <f t="shared" si="79"/>
        <v>97</v>
      </c>
      <c r="AV993" s="2">
        <f>IF(AU993-AR993&gt;'Inputs and Outputs Part A'!$B$4,AU993-AR993-'Inputs and Outputs Part A'!$B$4,0)</f>
        <v>0</v>
      </c>
      <c r="AW993" s="2"/>
    </row>
    <row r="994" spans="1:49" x14ac:dyDescent="0.3">
      <c r="A994" s="6">
        <v>992</v>
      </c>
      <c r="B994" t="s">
        <v>1106</v>
      </c>
      <c r="C994" s="7">
        <v>44527</v>
      </c>
      <c r="D994" s="2" t="s">
        <v>3</v>
      </c>
      <c r="E994" s="2">
        <v>2</v>
      </c>
      <c r="F994" s="2">
        <v>105</v>
      </c>
      <c r="G994" s="2">
        <v>101</v>
      </c>
      <c r="H994">
        <f t="shared" si="75"/>
        <v>101</v>
      </c>
      <c r="I994">
        <f>IF(H994-E994&gt;'Inputs and Outputs Part A'!$B$4,H994-E994-'Inputs and Outputs Part A'!$B$4,0)</f>
        <v>0</v>
      </c>
      <c r="J994">
        <f>'Inputs and Outputs Part A'!$B$5*'Data Sheet B'!H994-'Inputs and Outputs Part A'!$B$6*'Data Sheet B'!I994</f>
        <v>4040</v>
      </c>
      <c r="L994" s="6">
        <v>992</v>
      </c>
      <c r="M994" t="s">
        <v>1106</v>
      </c>
      <c r="N994" s="7">
        <v>44527</v>
      </c>
      <c r="O994" s="2" t="s">
        <v>3</v>
      </c>
      <c r="P994" s="2">
        <v>2</v>
      </c>
      <c r="Q994" s="2">
        <v>105</v>
      </c>
      <c r="R994" s="2">
        <v>102</v>
      </c>
      <c r="S994" s="2">
        <f t="shared" si="76"/>
        <v>102</v>
      </c>
      <c r="T994" s="2">
        <f>IF(S994-P994&gt;'Inputs and Outputs Part A'!$B$4,S994-P994-'Inputs and Outputs Part A'!$B$4,0)</f>
        <v>0</v>
      </c>
      <c r="V994" s="6">
        <v>992</v>
      </c>
      <c r="W994" t="s">
        <v>1106</v>
      </c>
      <c r="X994" s="7">
        <v>44527</v>
      </c>
      <c r="Y994" s="2" t="s">
        <v>3</v>
      </c>
      <c r="Z994" s="2">
        <v>2</v>
      </c>
      <c r="AA994" s="2">
        <v>105</v>
      </c>
      <c r="AB994" s="2">
        <v>102</v>
      </c>
      <c r="AC994" s="2">
        <f t="shared" si="77"/>
        <v>102</v>
      </c>
      <c r="AD994" s="2">
        <f>IF(AC994-Z994&gt;'Inputs and Outputs Part A'!$B$4,AC994-Z994-'Inputs and Outputs Part A'!$B$4,0)</f>
        <v>0</v>
      </c>
      <c r="AE994" s="2"/>
      <c r="AF994" t="s">
        <v>1106</v>
      </c>
      <c r="AG994" s="7">
        <v>44527</v>
      </c>
      <c r="AH994" s="2" t="s">
        <v>3</v>
      </c>
      <c r="AI994" s="2">
        <v>2</v>
      </c>
      <c r="AJ994" s="2">
        <v>105</v>
      </c>
      <c r="AK994" s="2">
        <v>102</v>
      </c>
      <c r="AL994" s="2">
        <f t="shared" si="78"/>
        <v>102</v>
      </c>
      <c r="AM994" s="2">
        <f>IF(AL994-AI994&gt;'Inputs and Outputs Part A'!$B$4,AL994-AI994-'Inputs and Outputs Part A'!$B$4,0)</f>
        <v>0</v>
      </c>
      <c r="AN994" s="8"/>
      <c r="AO994" t="s">
        <v>1106</v>
      </c>
      <c r="AP994" s="7">
        <v>44527</v>
      </c>
      <c r="AQ994" s="2" t="s">
        <v>3</v>
      </c>
      <c r="AR994" s="2">
        <v>2</v>
      </c>
      <c r="AS994" s="2">
        <v>105</v>
      </c>
      <c r="AT994" s="2">
        <v>102</v>
      </c>
      <c r="AU994" s="2">
        <f t="shared" si="79"/>
        <v>102</v>
      </c>
      <c r="AV994" s="2">
        <f>IF(AU994-AR994&gt;'Inputs and Outputs Part A'!$B$4,AU994-AR994-'Inputs and Outputs Part A'!$B$4,0)</f>
        <v>0</v>
      </c>
      <c r="AW994" s="2"/>
    </row>
    <row r="995" spans="1:49" x14ac:dyDescent="0.3">
      <c r="A995" s="6">
        <v>993</v>
      </c>
      <c r="B995" t="s">
        <v>1106</v>
      </c>
      <c r="C995" s="7">
        <v>44527</v>
      </c>
      <c r="D995" s="2" t="s">
        <v>2</v>
      </c>
      <c r="E995" s="2">
        <v>2</v>
      </c>
      <c r="F995" s="2">
        <v>102</v>
      </c>
      <c r="G995" s="2">
        <v>101</v>
      </c>
      <c r="H995">
        <f t="shared" si="75"/>
        <v>101</v>
      </c>
      <c r="I995">
        <f>IF(H995-E995&gt;'Inputs and Outputs Part A'!$B$4,H995-E995-'Inputs and Outputs Part A'!$B$4,0)</f>
        <v>0</v>
      </c>
      <c r="J995">
        <f>'Inputs and Outputs Part A'!$B$5*'Data Sheet B'!H995-'Inputs and Outputs Part A'!$B$6*'Data Sheet B'!I995</f>
        <v>4040</v>
      </c>
      <c r="L995" s="6">
        <v>993</v>
      </c>
      <c r="M995" t="s">
        <v>1106</v>
      </c>
      <c r="N995" s="7">
        <v>44527</v>
      </c>
      <c r="O995" s="2" t="s">
        <v>2</v>
      </c>
      <c r="P995" s="2">
        <v>2</v>
      </c>
      <c r="Q995" s="2">
        <v>102</v>
      </c>
      <c r="R995" s="2">
        <v>102</v>
      </c>
      <c r="S995" s="2">
        <f t="shared" si="76"/>
        <v>102</v>
      </c>
      <c r="T995" s="2">
        <f>IF(S995-P995&gt;'Inputs and Outputs Part A'!$B$4,S995-P995-'Inputs and Outputs Part A'!$B$4,0)</f>
        <v>0</v>
      </c>
      <c r="V995" s="6">
        <v>993</v>
      </c>
      <c r="W995" t="s">
        <v>1106</v>
      </c>
      <c r="X995" s="7">
        <v>44527</v>
      </c>
      <c r="Y995" s="2" t="s">
        <v>2</v>
      </c>
      <c r="Z995" s="2">
        <v>2</v>
      </c>
      <c r="AA995" s="2">
        <v>102</v>
      </c>
      <c r="AB995" s="2">
        <v>102</v>
      </c>
      <c r="AC995" s="2">
        <f t="shared" si="77"/>
        <v>102</v>
      </c>
      <c r="AD995" s="2">
        <f>IF(AC995-Z995&gt;'Inputs and Outputs Part A'!$B$4,AC995-Z995-'Inputs and Outputs Part A'!$B$4,0)</f>
        <v>0</v>
      </c>
      <c r="AE995" s="2"/>
      <c r="AF995" t="s">
        <v>1106</v>
      </c>
      <c r="AG995" s="7">
        <v>44527</v>
      </c>
      <c r="AH995" s="2" t="s">
        <v>2</v>
      </c>
      <c r="AI995" s="2">
        <v>2</v>
      </c>
      <c r="AJ995" s="2">
        <v>102</v>
      </c>
      <c r="AK995" s="2">
        <v>102</v>
      </c>
      <c r="AL995" s="2">
        <f t="shared" si="78"/>
        <v>102</v>
      </c>
      <c r="AM995" s="2">
        <f>IF(AL995-AI995&gt;'Inputs and Outputs Part A'!$B$4,AL995-AI995-'Inputs and Outputs Part A'!$B$4,0)</f>
        <v>0</v>
      </c>
      <c r="AN995" s="8"/>
      <c r="AO995" t="s">
        <v>1106</v>
      </c>
      <c r="AP995" s="7">
        <v>44527</v>
      </c>
      <c r="AQ995" s="2" t="s">
        <v>2</v>
      </c>
      <c r="AR995" s="2">
        <v>2</v>
      </c>
      <c r="AS995" s="2">
        <v>102</v>
      </c>
      <c r="AT995" s="2">
        <v>102</v>
      </c>
      <c r="AU995" s="2">
        <f t="shared" si="79"/>
        <v>102</v>
      </c>
      <c r="AV995" s="2">
        <f>IF(AU995-AR995&gt;'Inputs and Outputs Part A'!$B$4,AU995-AR995-'Inputs and Outputs Part A'!$B$4,0)</f>
        <v>0</v>
      </c>
      <c r="AW995" s="2"/>
    </row>
    <row r="996" spans="1:49" x14ac:dyDescent="0.3">
      <c r="A996" s="6">
        <v>994</v>
      </c>
      <c r="B996" t="s">
        <v>1105</v>
      </c>
      <c r="C996" s="7">
        <v>44528</v>
      </c>
      <c r="D996" s="2" t="s">
        <v>1</v>
      </c>
      <c r="E996" s="2">
        <v>2</v>
      </c>
      <c r="F996" s="2">
        <v>95</v>
      </c>
      <c r="G996" s="2">
        <v>101</v>
      </c>
      <c r="H996">
        <f t="shared" si="75"/>
        <v>95</v>
      </c>
      <c r="I996">
        <f>IF(H996-E996&gt;'Inputs and Outputs Part A'!$B$4,H996-E996-'Inputs and Outputs Part A'!$B$4,0)</f>
        <v>0</v>
      </c>
      <c r="J996">
        <f>'Inputs and Outputs Part A'!$B$5*'Data Sheet B'!H996-'Inputs and Outputs Part A'!$B$6*'Data Sheet B'!I996</f>
        <v>3800</v>
      </c>
      <c r="L996" s="6">
        <v>994</v>
      </c>
      <c r="M996" t="s">
        <v>1105</v>
      </c>
      <c r="N996" s="7">
        <v>44528</v>
      </c>
      <c r="O996" s="2" t="s">
        <v>1</v>
      </c>
      <c r="P996" s="2">
        <v>2</v>
      </c>
      <c r="Q996" s="2">
        <v>95</v>
      </c>
      <c r="R996" s="2">
        <v>102</v>
      </c>
      <c r="S996" s="2">
        <f t="shared" si="76"/>
        <v>95</v>
      </c>
      <c r="T996" s="2">
        <f>IF(S996-P996&gt;'Inputs and Outputs Part A'!$B$4,S996-P996-'Inputs and Outputs Part A'!$B$4,0)</f>
        <v>0</v>
      </c>
      <c r="V996" s="6">
        <v>994</v>
      </c>
      <c r="W996" t="s">
        <v>1105</v>
      </c>
      <c r="X996" s="7">
        <v>44528</v>
      </c>
      <c r="Y996" s="2" t="s">
        <v>1</v>
      </c>
      <c r="Z996" s="2">
        <v>2</v>
      </c>
      <c r="AA996" s="2">
        <v>95</v>
      </c>
      <c r="AB996" s="2">
        <v>102</v>
      </c>
      <c r="AC996" s="2">
        <f t="shared" si="77"/>
        <v>95</v>
      </c>
      <c r="AD996" s="2">
        <f>IF(AC996-Z996&gt;'Inputs and Outputs Part A'!$B$4,AC996-Z996-'Inputs and Outputs Part A'!$B$4,0)</f>
        <v>0</v>
      </c>
      <c r="AE996" s="2"/>
      <c r="AF996" t="s">
        <v>1105</v>
      </c>
      <c r="AG996" s="7">
        <v>44528</v>
      </c>
      <c r="AH996" s="2" t="s">
        <v>1</v>
      </c>
      <c r="AI996" s="2">
        <v>2</v>
      </c>
      <c r="AJ996" s="2">
        <v>95</v>
      </c>
      <c r="AK996" s="2">
        <v>102</v>
      </c>
      <c r="AL996" s="2">
        <f t="shared" si="78"/>
        <v>95</v>
      </c>
      <c r="AM996" s="2">
        <f>IF(AL996-AI996&gt;'Inputs and Outputs Part A'!$B$4,AL996-AI996-'Inputs and Outputs Part A'!$B$4,0)</f>
        <v>0</v>
      </c>
      <c r="AN996" s="8"/>
      <c r="AO996" t="s">
        <v>1105</v>
      </c>
      <c r="AP996" s="7">
        <v>44528</v>
      </c>
      <c r="AQ996" s="2" t="s">
        <v>1</v>
      </c>
      <c r="AR996" s="2">
        <v>2</v>
      </c>
      <c r="AS996" s="2">
        <v>95</v>
      </c>
      <c r="AT996" s="2">
        <v>102</v>
      </c>
      <c r="AU996" s="2">
        <f t="shared" si="79"/>
        <v>95</v>
      </c>
      <c r="AV996" s="2">
        <f>IF(AU996-AR996&gt;'Inputs and Outputs Part A'!$B$4,AU996-AR996-'Inputs and Outputs Part A'!$B$4,0)</f>
        <v>0</v>
      </c>
      <c r="AW996" s="2"/>
    </row>
    <row r="997" spans="1:49" x14ac:dyDescent="0.3">
      <c r="A997" s="6">
        <v>995</v>
      </c>
      <c r="B997" t="s">
        <v>1105</v>
      </c>
      <c r="C997" s="7">
        <v>44528</v>
      </c>
      <c r="D997" s="2" t="s">
        <v>3</v>
      </c>
      <c r="E997" s="2">
        <v>4</v>
      </c>
      <c r="F997" s="2">
        <v>109</v>
      </c>
      <c r="G997" s="2">
        <v>101</v>
      </c>
      <c r="H997">
        <f t="shared" si="75"/>
        <v>101</v>
      </c>
      <c r="I997">
        <f>IF(H997-E997&gt;'Inputs and Outputs Part A'!$B$4,H997-E997-'Inputs and Outputs Part A'!$B$4,0)</f>
        <v>0</v>
      </c>
      <c r="J997">
        <f>'Inputs and Outputs Part A'!$B$5*'Data Sheet B'!H997-'Inputs and Outputs Part A'!$B$6*'Data Sheet B'!I997</f>
        <v>4040</v>
      </c>
      <c r="L997" s="6">
        <v>995</v>
      </c>
      <c r="M997" t="s">
        <v>1105</v>
      </c>
      <c r="N997" s="7">
        <v>44528</v>
      </c>
      <c r="O997" s="2" t="s">
        <v>3</v>
      </c>
      <c r="P997" s="2">
        <v>4</v>
      </c>
      <c r="Q997" s="2">
        <v>109</v>
      </c>
      <c r="R997" s="2">
        <v>102</v>
      </c>
      <c r="S997" s="2">
        <f t="shared" si="76"/>
        <v>102</v>
      </c>
      <c r="T997" s="2">
        <f>IF(S997-P997&gt;'Inputs and Outputs Part A'!$B$4,S997-P997-'Inputs and Outputs Part A'!$B$4,0)</f>
        <v>0</v>
      </c>
      <c r="V997" s="6">
        <v>995</v>
      </c>
      <c r="W997" t="s">
        <v>1105</v>
      </c>
      <c r="X997" s="7">
        <v>44528</v>
      </c>
      <c r="Y997" s="2" t="s">
        <v>3</v>
      </c>
      <c r="Z997" s="2">
        <v>4</v>
      </c>
      <c r="AA997" s="2">
        <v>109</v>
      </c>
      <c r="AB997" s="2">
        <v>102</v>
      </c>
      <c r="AC997" s="2">
        <f t="shared" si="77"/>
        <v>102</v>
      </c>
      <c r="AD997" s="2">
        <f>IF(AC997-Z997&gt;'Inputs and Outputs Part A'!$B$4,AC997-Z997-'Inputs and Outputs Part A'!$B$4,0)</f>
        <v>0</v>
      </c>
      <c r="AE997" s="2"/>
      <c r="AF997" t="s">
        <v>1105</v>
      </c>
      <c r="AG997" s="7">
        <v>44528</v>
      </c>
      <c r="AH997" s="2" t="s">
        <v>3</v>
      </c>
      <c r="AI997" s="2">
        <v>4</v>
      </c>
      <c r="AJ997" s="2">
        <v>109</v>
      </c>
      <c r="AK997" s="2">
        <v>102</v>
      </c>
      <c r="AL997" s="2">
        <f t="shared" si="78"/>
        <v>102</v>
      </c>
      <c r="AM997" s="2">
        <f>IF(AL997-AI997&gt;'Inputs and Outputs Part A'!$B$4,AL997-AI997-'Inputs and Outputs Part A'!$B$4,0)</f>
        <v>0</v>
      </c>
      <c r="AN997" s="8"/>
      <c r="AO997" t="s">
        <v>1105</v>
      </c>
      <c r="AP997" s="7">
        <v>44528</v>
      </c>
      <c r="AQ997" s="2" t="s">
        <v>3</v>
      </c>
      <c r="AR997" s="2">
        <v>4</v>
      </c>
      <c r="AS997" s="2">
        <v>109</v>
      </c>
      <c r="AT997" s="2">
        <v>102</v>
      </c>
      <c r="AU997" s="2">
        <f t="shared" si="79"/>
        <v>102</v>
      </c>
      <c r="AV997" s="2">
        <f>IF(AU997-AR997&gt;'Inputs and Outputs Part A'!$B$4,AU997-AR997-'Inputs and Outputs Part A'!$B$4,0)</f>
        <v>0</v>
      </c>
      <c r="AW997" s="2"/>
    </row>
    <row r="998" spans="1:49" x14ac:dyDescent="0.3">
      <c r="A998" s="6">
        <v>996</v>
      </c>
      <c r="B998" t="s">
        <v>1105</v>
      </c>
      <c r="C998" s="7">
        <v>44528</v>
      </c>
      <c r="D998" s="2" t="s">
        <v>2</v>
      </c>
      <c r="E998" s="2">
        <v>1</v>
      </c>
      <c r="F998" s="2">
        <v>104</v>
      </c>
      <c r="G998" s="2">
        <v>101</v>
      </c>
      <c r="H998">
        <f t="shared" si="75"/>
        <v>101</v>
      </c>
      <c r="I998">
        <f>IF(H998-E998&gt;'Inputs and Outputs Part A'!$B$4,H998-E998-'Inputs and Outputs Part A'!$B$4,0)</f>
        <v>0</v>
      </c>
      <c r="J998">
        <f>'Inputs and Outputs Part A'!$B$5*'Data Sheet B'!H998-'Inputs and Outputs Part A'!$B$6*'Data Sheet B'!I998</f>
        <v>4040</v>
      </c>
      <c r="L998" s="6">
        <v>996</v>
      </c>
      <c r="M998" t="s">
        <v>1105</v>
      </c>
      <c r="N998" s="7">
        <v>44528</v>
      </c>
      <c r="O998" s="2" t="s">
        <v>2</v>
      </c>
      <c r="P998" s="2">
        <v>1</v>
      </c>
      <c r="Q998" s="2">
        <v>104</v>
      </c>
      <c r="R998" s="2">
        <v>102</v>
      </c>
      <c r="S998" s="2">
        <f t="shared" si="76"/>
        <v>102</v>
      </c>
      <c r="T998" s="2">
        <f>IF(S998-P998&gt;'Inputs and Outputs Part A'!$B$4,S998-P998-'Inputs and Outputs Part A'!$B$4,0)</f>
        <v>1</v>
      </c>
      <c r="V998" s="6">
        <v>996</v>
      </c>
      <c r="W998" t="s">
        <v>1105</v>
      </c>
      <c r="X998" s="7">
        <v>44528</v>
      </c>
      <c r="Y998" s="2" t="s">
        <v>2</v>
      </c>
      <c r="Z998" s="2">
        <v>1</v>
      </c>
      <c r="AA998" s="2">
        <v>104</v>
      </c>
      <c r="AB998" s="2">
        <v>102</v>
      </c>
      <c r="AC998" s="2">
        <f t="shared" si="77"/>
        <v>102</v>
      </c>
      <c r="AD998" s="2">
        <f>IF(AC998-Z998&gt;'Inputs and Outputs Part A'!$B$4,AC998-Z998-'Inputs and Outputs Part A'!$B$4,0)</f>
        <v>1</v>
      </c>
      <c r="AE998" s="2"/>
      <c r="AF998" t="s">
        <v>1105</v>
      </c>
      <c r="AG998" s="7">
        <v>44528</v>
      </c>
      <c r="AH998" s="2" t="s">
        <v>2</v>
      </c>
      <c r="AI998" s="2">
        <v>1</v>
      </c>
      <c r="AJ998" s="2">
        <v>104</v>
      </c>
      <c r="AK998" s="2">
        <v>102</v>
      </c>
      <c r="AL998" s="2">
        <f t="shared" si="78"/>
        <v>102</v>
      </c>
      <c r="AM998" s="2">
        <f>IF(AL998-AI998&gt;'Inputs and Outputs Part A'!$B$4,AL998-AI998-'Inputs and Outputs Part A'!$B$4,0)</f>
        <v>1</v>
      </c>
      <c r="AN998" s="8"/>
      <c r="AO998" t="s">
        <v>1105</v>
      </c>
      <c r="AP998" s="7">
        <v>44528</v>
      </c>
      <c r="AQ998" s="2" t="s">
        <v>2</v>
      </c>
      <c r="AR998" s="2">
        <v>1</v>
      </c>
      <c r="AS998" s="2">
        <v>104</v>
      </c>
      <c r="AT998" s="2">
        <v>102</v>
      </c>
      <c r="AU998" s="2">
        <f t="shared" si="79"/>
        <v>102</v>
      </c>
      <c r="AV998" s="2">
        <f>IF(AU998-AR998&gt;'Inputs and Outputs Part A'!$B$4,AU998-AR998-'Inputs and Outputs Part A'!$B$4,0)</f>
        <v>1</v>
      </c>
      <c r="AW998" s="2"/>
    </row>
    <row r="999" spans="1:49" x14ac:dyDescent="0.3">
      <c r="A999" s="6">
        <v>997</v>
      </c>
      <c r="B999" t="s">
        <v>1104</v>
      </c>
      <c r="C999" s="7">
        <v>44529</v>
      </c>
      <c r="D999" s="2" t="s">
        <v>1</v>
      </c>
      <c r="E999" s="2">
        <v>3</v>
      </c>
      <c r="F999" s="2">
        <v>106</v>
      </c>
      <c r="G999" s="2">
        <v>101</v>
      </c>
      <c r="H999">
        <f t="shared" si="75"/>
        <v>101</v>
      </c>
      <c r="I999">
        <f>IF(H999-E999&gt;'Inputs and Outputs Part A'!$B$4,H999-E999-'Inputs and Outputs Part A'!$B$4,0)</f>
        <v>0</v>
      </c>
      <c r="J999">
        <f>'Inputs and Outputs Part A'!$B$5*'Data Sheet B'!H999-'Inputs and Outputs Part A'!$B$6*'Data Sheet B'!I999</f>
        <v>4040</v>
      </c>
      <c r="L999" s="6">
        <v>997</v>
      </c>
      <c r="M999" t="s">
        <v>1104</v>
      </c>
      <c r="N999" s="7">
        <v>44529</v>
      </c>
      <c r="O999" s="2" t="s">
        <v>1</v>
      </c>
      <c r="P999" s="2">
        <v>3</v>
      </c>
      <c r="Q999" s="2">
        <v>106</v>
      </c>
      <c r="R999" s="2">
        <v>102</v>
      </c>
      <c r="S999" s="2">
        <f t="shared" si="76"/>
        <v>102</v>
      </c>
      <c r="T999" s="2">
        <f>IF(S999-P999&gt;'Inputs and Outputs Part A'!$B$4,S999-P999-'Inputs and Outputs Part A'!$B$4,0)</f>
        <v>0</v>
      </c>
      <c r="V999" s="6">
        <v>997</v>
      </c>
      <c r="W999" t="s">
        <v>1104</v>
      </c>
      <c r="X999" s="7">
        <v>44529</v>
      </c>
      <c r="Y999" s="2" t="s">
        <v>1</v>
      </c>
      <c r="Z999" s="2">
        <v>3</v>
      </c>
      <c r="AA999" s="2">
        <v>106</v>
      </c>
      <c r="AB999" s="2">
        <v>102</v>
      </c>
      <c r="AC999" s="2">
        <f t="shared" si="77"/>
        <v>102</v>
      </c>
      <c r="AD999" s="2">
        <f>IF(AC999-Z999&gt;'Inputs and Outputs Part A'!$B$4,AC999-Z999-'Inputs and Outputs Part A'!$B$4,0)</f>
        <v>0</v>
      </c>
      <c r="AE999" s="2"/>
      <c r="AF999" t="s">
        <v>1104</v>
      </c>
      <c r="AG999" s="7">
        <v>44529</v>
      </c>
      <c r="AH999" s="2" t="s">
        <v>1</v>
      </c>
      <c r="AI999" s="2">
        <v>3</v>
      </c>
      <c r="AJ999" s="2">
        <v>106</v>
      </c>
      <c r="AK999" s="2">
        <v>102</v>
      </c>
      <c r="AL999" s="2">
        <f t="shared" si="78"/>
        <v>102</v>
      </c>
      <c r="AM999" s="2">
        <f>IF(AL999-AI999&gt;'Inputs and Outputs Part A'!$B$4,AL999-AI999-'Inputs and Outputs Part A'!$B$4,0)</f>
        <v>0</v>
      </c>
      <c r="AN999" s="8"/>
      <c r="AO999" t="s">
        <v>1104</v>
      </c>
      <c r="AP999" s="7">
        <v>44529</v>
      </c>
      <c r="AQ999" s="2" t="s">
        <v>1</v>
      </c>
      <c r="AR999" s="2">
        <v>3</v>
      </c>
      <c r="AS999" s="2">
        <v>106</v>
      </c>
      <c r="AT999" s="2">
        <v>102</v>
      </c>
      <c r="AU999" s="2">
        <f t="shared" si="79"/>
        <v>102</v>
      </c>
      <c r="AV999" s="2">
        <f>IF(AU999-AR999&gt;'Inputs and Outputs Part A'!$B$4,AU999-AR999-'Inputs and Outputs Part A'!$B$4,0)</f>
        <v>0</v>
      </c>
      <c r="AW999" s="2"/>
    </row>
    <row r="1000" spans="1:49" x14ac:dyDescent="0.3">
      <c r="A1000" s="6">
        <v>998</v>
      </c>
      <c r="B1000" t="s">
        <v>1104</v>
      </c>
      <c r="C1000" s="7">
        <v>44529</v>
      </c>
      <c r="D1000" s="2" t="s">
        <v>3</v>
      </c>
      <c r="E1000" s="2">
        <v>5</v>
      </c>
      <c r="F1000" s="2">
        <v>97</v>
      </c>
      <c r="G1000" s="2">
        <v>101</v>
      </c>
      <c r="H1000">
        <f t="shared" si="75"/>
        <v>97</v>
      </c>
      <c r="I1000">
        <f>IF(H1000-E1000&gt;'Inputs and Outputs Part A'!$B$4,H1000-E1000-'Inputs and Outputs Part A'!$B$4,0)</f>
        <v>0</v>
      </c>
      <c r="J1000">
        <f>'Inputs and Outputs Part A'!$B$5*'Data Sheet B'!H1000-'Inputs and Outputs Part A'!$B$6*'Data Sheet B'!I1000</f>
        <v>3880</v>
      </c>
      <c r="L1000" s="6">
        <v>998</v>
      </c>
      <c r="M1000" t="s">
        <v>1104</v>
      </c>
      <c r="N1000" s="7">
        <v>44529</v>
      </c>
      <c r="O1000" s="2" t="s">
        <v>3</v>
      </c>
      <c r="P1000" s="2">
        <v>5</v>
      </c>
      <c r="Q1000" s="2">
        <v>97</v>
      </c>
      <c r="R1000" s="2">
        <v>102</v>
      </c>
      <c r="S1000" s="2">
        <f t="shared" si="76"/>
        <v>97</v>
      </c>
      <c r="T1000" s="2">
        <f>IF(S1000-P1000&gt;'Inputs and Outputs Part A'!$B$4,S1000-P1000-'Inputs and Outputs Part A'!$B$4,0)</f>
        <v>0</v>
      </c>
      <c r="V1000" s="6">
        <v>998</v>
      </c>
      <c r="W1000" t="s">
        <v>1104</v>
      </c>
      <c r="X1000" s="7">
        <v>44529</v>
      </c>
      <c r="Y1000" s="2" t="s">
        <v>3</v>
      </c>
      <c r="Z1000" s="2">
        <v>5</v>
      </c>
      <c r="AA1000" s="2">
        <v>97</v>
      </c>
      <c r="AB1000" s="2">
        <v>102</v>
      </c>
      <c r="AC1000" s="2">
        <f t="shared" si="77"/>
        <v>97</v>
      </c>
      <c r="AD1000" s="2">
        <f>IF(AC1000-Z1000&gt;'Inputs and Outputs Part A'!$B$4,AC1000-Z1000-'Inputs and Outputs Part A'!$B$4,0)</f>
        <v>0</v>
      </c>
      <c r="AE1000" s="2"/>
      <c r="AF1000" t="s">
        <v>1104</v>
      </c>
      <c r="AG1000" s="7">
        <v>44529</v>
      </c>
      <c r="AH1000" s="2" t="s">
        <v>3</v>
      </c>
      <c r="AI1000" s="2">
        <v>5</v>
      </c>
      <c r="AJ1000" s="2">
        <v>97</v>
      </c>
      <c r="AK1000" s="2">
        <v>102</v>
      </c>
      <c r="AL1000" s="2">
        <f t="shared" si="78"/>
        <v>97</v>
      </c>
      <c r="AM1000" s="2">
        <f>IF(AL1000-AI1000&gt;'Inputs and Outputs Part A'!$B$4,AL1000-AI1000-'Inputs and Outputs Part A'!$B$4,0)</f>
        <v>0</v>
      </c>
      <c r="AN1000" s="8"/>
      <c r="AO1000" t="s">
        <v>1104</v>
      </c>
      <c r="AP1000" s="7">
        <v>44529</v>
      </c>
      <c r="AQ1000" s="2" t="s">
        <v>3</v>
      </c>
      <c r="AR1000" s="2">
        <v>5</v>
      </c>
      <c r="AS1000" s="2">
        <v>97</v>
      </c>
      <c r="AT1000" s="2">
        <v>102</v>
      </c>
      <c r="AU1000" s="2">
        <f t="shared" si="79"/>
        <v>97</v>
      </c>
      <c r="AV1000" s="2">
        <f>IF(AU1000-AR1000&gt;'Inputs and Outputs Part A'!$B$4,AU1000-AR1000-'Inputs and Outputs Part A'!$B$4,0)</f>
        <v>0</v>
      </c>
      <c r="AW1000" s="2"/>
    </row>
    <row r="1001" spans="1:49" x14ac:dyDescent="0.3">
      <c r="A1001" s="6">
        <v>999</v>
      </c>
      <c r="B1001" t="s">
        <v>1104</v>
      </c>
      <c r="C1001" s="7">
        <v>44529</v>
      </c>
      <c r="D1001" s="2" t="s">
        <v>2</v>
      </c>
      <c r="E1001" s="2">
        <v>0</v>
      </c>
      <c r="F1001" s="2">
        <v>106</v>
      </c>
      <c r="G1001" s="2">
        <v>101</v>
      </c>
      <c r="H1001">
        <f t="shared" si="75"/>
        <v>101</v>
      </c>
      <c r="I1001">
        <f>IF(H1001-E1001&gt;'Inputs and Outputs Part A'!$B$4,H1001-E1001-'Inputs and Outputs Part A'!$B$4,0)</f>
        <v>1</v>
      </c>
      <c r="J1001">
        <f>'Inputs and Outputs Part A'!$B$5*'Data Sheet B'!H1001-'Inputs and Outputs Part A'!$B$6*'Data Sheet B'!I1001</f>
        <v>3940</v>
      </c>
      <c r="L1001" s="6">
        <v>999</v>
      </c>
      <c r="M1001" t="s">
        <v>1104</v>
      </c>
      <c r="N1001" s="7">
        <v>44529</v>
      </c>
      <c r="O1001" s="2" t="s">
        <v>2</v>
      </c>
      <c r="P1001" s="2">
        <v>0</v>
      </c>
      <c r="Q1001" s="2">
        <v>106</v>
      </c>
      <c r="R1001" s="2">
        <v>102</v>
      </c>
      <c r="S1001" s="2">
        <f t="shared" si="76"/>
        <v>102</v>
      </c>
      <c r="T1001" s="2">
        <f>IF(S1001-P1001&gt;'Inputs and Outputs Part A'!$B$4,S1001-P1001-'Inputs and Outputs Part A'!$B$4,0)</f>
        <v>2</v>
      </c>
      <c r="V1001" s="6">
        <v>999</v>
      </c>
      <c r="W1001" t="s">
        <v>1104</v>
      </c>
      <c r="X1001" s="7">
        <v>44529</v>
      </c>
      <c r="Y1001" s="2" t="s">
        <v>2</v>
      </c>
      <c r="Z1001" s="2">
        <v>0</v>
      </c>
      <c r="AA1001" s="2">
        <v>106</v>
      </c>
      <c r="AB1001" s="2">
        <v>102</v>
      </c>
      <c r="AC1001" s="2">
        <f t="shared" si="77"/>
        <v>102</v>
      </c>
      <c r="AD1001" s="2">
        <f>IF(AC1001-Z1001&gt;'Inputs and Outputs Part A'!$B$4,AC1001-Z1001-'Inputs and Outputs Part A'!$B$4,0)</f>
        <v>2</v>
      </c>
      <c r="AE1001" s="2"/>
      <c r="AF1001" t="s">
        <v>1104</v>
      </c>
      <c r="AG1001" s="7">
        <v>44529</v>
      </c>
      <c r="AH1001" s="2" t="s">
        <v>2</v>
      </c>
      <c r="AI1001" s="2">
        <v>0</v>
      </c>
      <c r="AJ1001" s="2">
        <v>106</v>
      </c>
      <c r="AK1001" s="2">
        <v>102</v>
      </c>
      <c r="AL1001" s="2">
        <f t="shared" si="78"/>
        <v>102</v>
      </c>
      <c r="AM1001" s="2">
        <f>IF(AL1001-AI1001&gt;'Inputs and Outputs Part A'!$B$4,AL1001-AI1001-'Inputs and Outputs Part A'!$B$4,0)</f>
        <v>2</v>
      </c>
      <c r="AN1001" s="8"/>
      <c r="AO1001" t="s">
        <v>1104</v>
      </c>
      <c r="AP1001" s="7">
        <v>44529</v>
      </c>
      <c r="AQ1001" s="2" t="s">
        <v>2</v>
      </c>
      <c r="AR1001" s="2">
        <v>0</v>
      </c>
      <c r="AS1001" s="2">
        <v>106</v>
      </c>
      <c r="AT1001" s="2">
        <v>102</v>
      </c>
      <c r="AU1001" s="2">
        <f t="shared" si="79"/>
        <v>102</v>
      </c>
      <c r="AV1001" s="2">
        <f>IF(AU1001-AR1001&gt;'Inputs and Outputs Part A'!$B$4,AU1001-AR1001-'Inputs and Outputs Part A'!$B$4,0)</f>
        <v>2</v>
      </c>
      <c r="AW1001" s="2"/>
    </row>
    <row r="1002" spans="1:49" x14ac:dyDescent="0.3">
      <c r="A1002" s="6">
        <v>1000</v>
      </c>
      <c r="B1002" t="s">
        <v>1103</v>
      </c>
      <c r="C1002" s="7">
        <v>44530</v>
      </c>
      <c r="D1002" s="2" t="s">
        <v>1</v>
      </c>
      <c r="E1002" s="2">
        <v>2</v>
      </c>
      <c r="F1002" s="2">
        <v>94</v>
      </c>
      <c r="G1002" s="2">
        <v>101</v>
      </c>
      <c r="H1002">
        <f t="shared" si="75"/>
        <v>94</v>
      </c>
      <c r="I1002">
        <f>IF(H1002-E1002&gt;'Inputs and Outputs Part A'!$B$4,H1002-E1002-'Inputs and Outputs Part A'!$B$4,0)</f>
        <v>0</v>
      </c>
      <c r="J1002">
        <f>'Inputs and Outputs Part A'!$B$5*'Data Sheet B'!H1002-'Inputs and Outputs Part A'!$B$6*'Data Sheet B'!I1002</f>
        <v>3760</v>
      </c>
      <c r="L1002" s="6">
        <v>1000</v>
      </c>
      <c r="M1002" t="s">
        <v>1103</v>
      </c>
      <c r="N1002" s="7">
        <v>44530</v>
      </c>
      <c r="O1002" s="2" t="s">
        <v>1</v>
      </c>
      <c r="P1002" s="2">
        <v>2</v>
      </c>
      <c r="Q1002" s="2">
        <v>94</v>
      </c>
      <c r="R1002" s="2">
        <v>102</v>
      </c>
      <c r="S1002" s="2">
        <f t="shared" si="76"/>
        <v>94</v>
      </c>
      <c r="T1002" s="2">
        <f>IF(S1002-P1002&gt;'Inputs and Outputs Part A'!$B$4,S1002-P1002-'Inputs and Outputs Part A'!$B$4,0)</f>
        <v>0</v>
      </c>
      <c r="V1002" s="6">
        <v>1000</v>
      </c>
      <c r="W1002" t="s">
        <v>1103</v>
      </c>
      <c r="X1002" s="7">
        <v>44530</v>
      </c>
      <c r="Y1002" s="2" t="s">
        <v>1</v>
      </c>
      <c r="Z1002" s="2">
        <v>2</v>
      </c>
      <c r="AA1002" s="2">
        <v>94</v>
      </c>
      <c r="AB1002" s="2">
        <v>102</v>
      </c>
      <c r="AC1002" s="2">
        <f t="shared" si="77"/>
        <v>94</v>
      </c>
      <c r="AD1002" s="2">
        <f>IF(AC1002-Z1002&gt;'Inputs and Outputs Part A'!$B$4,AC1002-Z1002-'Inputs and Outputs Part A'!$B$4,0)</f>
        <v>0</v>
      </c>
      <c r="AE1002" s="2"/>
      <c r="AF1002" t="s">
        <v>1103</v>
      </c>
      <c r="AG1002" s="7">
        <v>44530</v>
      </c>
      <c r="AH1002" s="2" t="s">
        <v>1</v>
      </c>
      <c r="AI1002" s="2">
        <v>2</v>
      </c>
      <c r="AJ1002" s="2">
        <v>94</v>
      </c>
      <c r="AK1002" s="2">
        <v>102</v>
      </c>
      <c r="AL1002" s="2">
        <f t="shared" si="78"/>
        <v>94</v>
      </c>
      <c r="AM1002" s="2">
        <f>IF(AL1002-AI1002&gt;'Inputs and Outputs Part A'!$B$4,AL1002-AI1002-'Inputs and Outputs Part A'!$B$4,0)</f>
        <v>0</v>
      </c>
      <c r="AN1002" s="8"/>
      <c r="AO1002" t="s">
        <v>1103</v>
      </c>
      <c r="AP1002" s="7">
        <v>44530</v>
      </c>
      <c r="AQ1002" s="2" t="s">
        <v>1</v>
      </c>
      <c r="AR1002" s="2">
        <v>2</v>
      </c>
      <c r="AS1002" s="2">
        <v>94</v>
      </c>
      <c r="AT1002" s="2">
        <v>102</v>
      </c>
      <c r="AU1002" s="2">
        <f t="shared" si="79"/>
        <v>94</v>
      </c>
      <c r="AV1002" s="2">
        <f>IF(AU1002-AR1002&gt;'Inputs and Outputs Part A'!$B$4,AU1002-AR1002-'Inputs and Outputs Part A'!$B$4,0)</f>
        <v>0</v>
      </c>
      <c r="AW1002" s="2"/>
    </row>
    <row r="1003" spans="1:49" x14ac:dyDescent="0.3">
      <c r="A1003" s="6">
        <v>1001</v>
      </c>
      <c r="B1003" t="s">
        <v>1103</v>
      </c>
      <c r="C1003" s="7">
        <v>44530</v>
      </c>
      <c r="D1003" s="2" t="s">
        <v>3</v>
      </c>
      <c r="E1003" s="2">
        <v>2</v>
      </c>
      <c r="F1003" s="2">
        <v>100</v>
      </c>
      <c r="G1003" s="2">
        <v>101</v>
      </c>
      <c r="H1003">
        <f t="shared" si="75"/>
        <v>100</v>
      </c>
      <c r="I1003">
        <f>IF(H1003-E1003&gt;'Inputs and Outputs Part A'!$B$4,H1003-E1003-'Inputs and Outputs Part A'!$B$4,0)</f>
        <v>0</v>
      </c>
      <c r="J1003">
        <f>'Inputs and Outputs Part A'!$B$5*'Data Sheet B'!H1003-'Inputs and Outputs Part A'!$B$6*'Data Sheet B'!I1003</f>
        <v>4000</v>
      </c>
      <c r="L1003" s="6">
        <v>1001</v>
      </c>
      <c r="M1003" t="s">
        <v>1103</v>
      </c>
      <c r="N1003" s="7">
        <v>44530</v>
      </c>
      <c r="O1003" s="2" t="s">
        <v>3</v>
      </c>
      <c r="P1003" s="2">
        <v>2</v>
      </c>
      <c r="Q1003" s="2">
        <v>100</v>
      </c>
      <c r="R1003" s="2">
        <v>102</v>
      </c>
      <c r="S1003" s="2">
        <f t="shared" si="76"/>
        <v>100</v>
      </c>
      <c r="T1003" s="2">
        <f>IF(S1003-P1003&gt;'Inputs and Outputs Part A'!$B$4,S1003-P1003-'Inputs and Outputs Part A'!$B$4,0)</f>
        <v>0</v>
      </c>
      <c r="V1003" s="6">
        <v>1001</v>
      </c>
      <c r="W1003" t="s">
        <v>1103</v>
      </c>
      <c r="X1003" s="7">
        <v>44530</v>
      </c>
      <c r="Y1003" s="2" t="s">
        <v>3</v>
      </c>
      <c r="Z1003" s="2">
        <v>2</v>
      </c>
      <c r="AA1003" s="2">
        <v>100</v>
      </c>
      <c r="AB1003" s="2">
        <v>102</v>
      </c>
      <c r="AC1003" s="2">
        <f t="shared" si="77"/>
        <v>100</v>
      </c>
      <c r="AD1003" s="2">
        <f>IF(AC1003-Z1003&gt;'Inputs and Outputs Part A'!$B$4,AC1003-Z1003-'Inputs and Outputs Part A'!$B$4,0)</f>
        <v>0</v>
      </c>
      <c r="AE1003" s="2"/>
      <c r="AF1003" t="s">
        <v>1103</v>
      </c>
      <c r="AG1003" s="7">
        <v>44530</v>
      </c>
      <c r="AH1003" s="2" t="s">
        <v>3</v>
      </c>
      <c r="AI1003" s="2">
        <v>2</v>
      </c>
      <c r="AJ1003" s="2">
        <v>100</v>
      </c>
      <c r="AK1003" s="2">
        <v>102</v>
      </c>
      <c r="AL1003" s="2">
        <f t="shared" si="78"/>
        <v>100</v>
      </c>
      <c r="AM1003" s="2">
        <f>IF(AL1003-AI1003&gt;'Inputs and Outputs Part A'!$B$4,AL1003-AI1003-'Inputs and Outputs Part A'!$B$4,0)</f>
        <v>0</v>
      </c>
      <c r="AN1003" s="8"/>
      <c r="AO1003" t="s">
        <v>1103</v>
      </c>
      <c r="AP1003" s="7">
        <v>44530</v>
      </c>
      <c r="AQ1003" s="2" t="s">
        <v>3</v>
      </c>
      <c r="AR1003" s="2">
        <v>2</v>
      </c>
      <c r="AS1003" s="2">
        <v>100</v>
      </c>
      <c r="AT1003" s="2">
        <v>102</v>
      </c>
      <c r="AU1003" s="2">
        <f t="shared" si="79"/>
        <v>100</v>
      </c>
      <c r="AV1003" s="2">
        <f>IF(AU1003-AR1003&gt;'Inputs and Outputs Part A'!$B$4,AU1003-AR1003-'Inputs and Outputs Part A'!$B$4,0)</f>
        <v>0</v>
      </c>
      <c r="AW1003" s="2"/>
    </row>
    <row r="1004" spans="1:49" x14ac:dyDescent="0.3">
      <c r="A1004" s="6">
        <v>1002</v>
      </c>
      <c r="B1004" t="s">
        <v>1103</v>
      </c>
      <c r="C1004" s="7">
        <v>44530</v>
      </c>
      <c r="D1004" s="2" t="s">
        <v>2</v>
      </c>
      <c r="E1004" s="2">
        <v>2</v>
      </c>
      <c r="F1004" s="2">
        <v>90</v>
      </c>
      <c r="G1004" s="2">
        <v>101</v>
      </c>
      <c r="H1004">
        <f t="shared" si="75"/>
        <v>90</v>
      </c>
      <c r="I1004">
        <f>IF(H1004-E1004&gt;'Inputs and Outputs Part A'!$B$4,H1004-E1004-'Inputs and Outputs Part A'!$B$4,0)</f>
        <v>0</v>
      </c>
      <c r="J1004">
        <f>'Inputs and Outputs Part A'!$B$5*'Data Sheet B'!H1004-'Inputs and Outputs Part A'!$B$6*'Data Sheet B'!I1004</f>
        <v>3600</v>
      </c>
      <c r="L1004" s="6">
        <v>1002</v>
      </c>
      <c r="M1004" t="s">
        <v>1103</v>
      </c>
      <c r="N1004" s="7">
        <v>44530</v>
      </c>
      <c r="O1004" s="2" t="s">
        <v>2</v>
      </c>
      <c r="P1004" s="2">
        <v>2</v>
      </c>
      <c r="Q1004" s="2">
        <v>90</v>
      </c>
      <c r="R1004" s="2">
        <v>102</v>
      </c>
      <c r="S1004" s="2">
        <f t="shared" si="76"/>
        <v>90</v>
      </c>
      <c r="T1004" s="2">
        <f>IF(S1004-P1004&gt;'Inputs and Outputs Part A'!$B$4,S1004-P1004-'Inputs and Outputs Part A'!$B$4,0)</f>
        <v>0</v>
      </c>
      <c r="V1004" s="6">
        <v>1002</v>
      </c>
      <c r="W1004" t="s">
        <v>1103</v>
      </c>
      <c r="X1004" s="7">
        <v>44530</v>
      </c>
      <c r="Y1004" s="2" t="s">
        <v>2</v>
      </c>
      <c r="Z1004" s="2">
        <v>2</v>
      </c>
      <c r="AA1004" s="2">
        <v>90</v>
      </c>
      <c r="AB1004" s="2">
        <v>102</v>
      </c>
      <c r="AC1004" s="2">
        <f t="shared" si="77"/>
        <v>90</v>
      </c>
      <c r="AD1004" s="2">
        <f>IF(AC1004-Z1004&gt;'Inputs and Outputs Part A'!$B$4,AC1004-Z1004-'Inputs and Outputs Part A'!$B$4,0)</f>
        <v>0</v>
      </c>
      <c r="AE1004" s="2"/>
      <c r="AF1004" t="s">
        <v>1103</v>
      </c>
      <c r="AG1004" s="7">
        <v>44530</v>
      </c>
      <c r="AH1004" s="2" t="s">
        <v>2</v>
      </c>
      <c r="AI1004" s="2">
        <v>2</v>
      </c>
      <c r="AJ1004" s="2">
        <v>90</v>
      </c>
      <c r="AK1004" s="2">
        <v>102</v>
      </c>
      <c r="AL1004" s="2">
        <f t="shared" si="78"/>
        <v>90</v>
      </c>
      <c r="AM1004" s="2">
        <f>IF(AL1004-AI1004&gt;'Inputs and Outputs Part A'!$B$4,AL1004-AI1004-'Inputs and Outputs Part A'!$B$4,0)</f>
        <v>0</v>
      </c>
      <c r="AN1004" s="8"/>
      <c r="AO1004" t="s">
        <v>1103</v>
      </c>
      <c r="AP1004" s="7">
        <v>44530</v>
      </c>
      <c r="AQ1004" s="2" t="s">
        <v>2</v>
      </c>
      <c r="AR1004" s="2">
        <v>2</v>
      </c>
      <c r="AS1004" s="2">
        <v>90</v>
      </c>
      <c r="AT1004" s="2">
        <v>102</v>
      </c>
      <c r="AU1004" s="2">
        <f t="shared" si="79"/>
        <v>90</v>
      </c>
      <c r="AV1004" s="2">
        <f>IF(AU1004-AR1004&gt;'Inputs and Outputs Part A'!$B$4,AU1004-AR1004-'Inputs and Outputs Part A'!$B$4,0)</f>
        <v>0</v>
      </c>
      <c r="AW1004" s="2"/>
    </row>
    <row r="1005" spans="1:49" x14ac:dyDescent="0.3">
      <c r="A1005" s="6">
        <v>1003</v>
      </c>
      <c r="B1005" t="s">
        <v>1102</v>
      </c>
      <c r="C1005" s="7">
        <v>44531</v>
      </c>
      <c r="D1005" s="2" t="s">
        <v>1</v>
      </c>
      <c r="E1005" s="2">
        <v>3</v>
      </c>
      <c r="F1005" s="2">
        <v>100</v>
      </c>
      <c r="G1005" s="2">
        <v>101</v>
      </c>
      <c r="H1005">
        <f t="shared" si="75"/>
        <v>100</v>
      </c>
      <c r="I1005">
        <f>IF(H1005-E1005&gt;'Inputs and Outputs Part A'!$B$4,H1005-E1005-'Inputs and Outputs Part A'!$B$4,0)</f>
        <v>0</v>
      </c>
      <c r="J1005">
        <f>'Inputs and Outputs Part A'!$B$5*'Data Sheet B'!H1005-'Inputs and Outputs Part A'!$B$6*'Data Sheet B'!I1005</f>
        <v>4000</v>
      </c>
      <c r="L1005" s="6">
        <v>1003</v>
      </c>
      <c r="M1005" t="s">
        <v>1102</v>
      </c>
      <c r="N1005" s="7">
        <v>44531</v>
      </c>
      <c r="O1005" s="2" t="s">
        <v>1</v>
      </c>
      <c r="P1005" s="2">
        <v>3</v>
      </c>
      <c r="Q1005" s="2">
        <v>100</v>
      </c>
      <c r="R1005" s="2">
        <v>102</v>
      </c>
      <c r="S1005" s="2">
        <f t="shared" si="76"/>
        <v>100</v>
      </c>
      <c r="T1005" s="2">
        <f>IF(S1005-P1005&gt;'Inputs and Outputs Part A'!$B$4,S1005-P1005-'Inputs and Outputs Part A'!$B$4,0)</f>
        <v>0</v>
      </c>
      <c r="V1005" s="6">
        <v>1003</v>
      </c>
      <c r="W1005" t="s">
        <v>1102</v>
      </c>
      <c r="X1005" s="7">
        <v>44531</v>
      </c>
      <c r="Y1005" s="2" t="s">
        <v>1</v>
      </c>
      <c r="Z1005" s="2">
        <v>3</v>
      </c>
      <c r="AA1005" s="2">
        <v>100</v>
      </c>
      <c r="AB1005" s="2">
        <v>102</v>
      </c>
      <c r="AC1005" s="2">
        <f t="shared" si="77"/>
        <v>100</v>
      </c>
      <c r="AD1005" s="2">
        <f>IF(AC1005-Z1005&gt;'Inputs and Outputs Part A'!$B$4,AC1005-Z1005-'Inputs and Outputs Part A'!$B$4,0)</f>
        <v>0</v>
      </c>
      <c r="AE1005" s="2"/>
      <c r="AF1005" t="s">
        <v>1102</v>
      </c>
      <c r="AG1005" s="7">
        <v>44531</v>
      </c>
      <c r="AH1005" s="2" t="s">
        <v>1</v>
      </c>
      <c r="AI1005" s="2">
        <v>3</v>
      </c>
      <c r="AJ1005" s="2">
        <v>100</v>
      </c>
      <c r="AK1005" s="2">
        <v>102</v>
      </c>
      <c r="AL1005" s="2">
        <f t="shared" si="78"/>
        <v>100</v>
      </c>
      <c r="AM1005" s="2">
        <f>IF(AL1005-AI1005&gt;'Inputs and Outputs Part A'!$B$4,AL1005-AI1005-'Inputs and Outputs Part A'!$B$4,0)</f>
        <v>0</v>
      </c>
      <c r="AN1005" s="8"/>
      <c r="AO1005" t="s">
        <v>1102</v>
      </c>
      <c r="AP1005" s="7">
        <v>44531</v>
      </c>
      <c r="AQ1005" s="2" t="s">
        <v>1</v>
      </c>
      <c r="AR1005" s="2">
        <v>3</v>
      </c>
      <c r="AS1005" s="2">
        <v>100</v>
      </c>
      <c r="AT1005" s="2">
        <v>102</v>
      </c>
      <c r="AU1005" s="2">
        <f t="shared" si="79"/>
        <v>100</v>
      </c>
      <c r="AV1005" s="2">
        <f>IF(AU1005-AR1005&gt;'Inputs and Outputs Part A'!$B$4,AU1005-AR1005-'Inputs and Outputs Part A'!$B$4,0)</f>
        <v>0</v>
      </c>
      <c r="AW1005" s="2"/>
    </row>
    <row r="1006" spans="1:49" x14ac:dyDescent="0.3">
      <c r="A1006" s="6">
        <v>1004</v>
      </c>
      <c r="B1006" t="s">
        <v>1102</v>
      </c>
      <c r="C1006" s="7">
        <v>44531</v>
      </c>
      <c r="D1006" s="2" t="s">
        <v>3</v>
      </c>
      <c r="E1006" s="2">
        <v>1</v>
      </c>
      <c r="F1006" s="2">
        <v>106</v>
      </c>
      <c r="G1006" s="2">
        <v>101</v>
      </c>
      <c r="H1006">
        <f t="shared" si="75"/>
        <v>101</v>
      </c>
      <c r="I1006">
        <f>IF(H1006-E1006&gt;'Inputs and Outputs Part A'!$B$4,H1006-E1006-'Inputs and Outputs Part A'!$B$4,0)</f>
        <v>0</v>
      </c>
      <c r="J1006">
        <f>'Inputs and Outputs Part A'!$B$5*'Data Sheet B'!H1006-'Inputs and Outputs Part A'!$B$6*'Data Sheet B'!I1006</f>
        <v>4040</v>
      </c>
      <c r="L1006" s="6">
        <v>1004</v>
      </c>
      <c r="M1006" t="s">
        <v>1102</v>
      </c>
      <c r="N1006" s="7">
        <v>44531</v>
      </c>
      <c r="O1006" s="2" t="s">
        <v>3</v>
      </c>
      <c r="P1006" s="2">
        <v>1</v>
      </c>
      <c r="Q1006" s="2">
        <v>106</v>
      </c>
      <c r="R1006" s="2">
        <v>102</v>
      </c>
      <c r="S1006" s="2">
        <f t="shared" si="76"/>
        <v>102</v>
      </c>
      <c r="T1006" s="2">
        <f>IF(S1006-P1006&gt;'Inputs and Outputs Part A'!$B$4,S1006-P1006-'Inputs and Outputs Part A'!$B$4,0)</f>
        <v>1</v>
      </c>
      <c r="V1006" s="6">
        <v>1004</v>
      </c>
      <c r="W1006" t="s">
        <v>1102</v>
      </c>
      <c r="X1006" s="7">
        <v>44531</v>
      </c>
      <c r="Y1006" s="2" t="s">
        <v>3</v>
      </c>
      <c r="Z1006" s="2">
        <v>1</v>
      </c>
      <c r="AA1006" s="2">
        <v>106</v>
      </c>
      <c r="AB1006" s="2">
        <v>102</v>
      </c>
      <c r="AC1006" s="2">
        <f t="shared" si="77"/>
        <v>102</v>
      </c>
      <c r="AD1006" s="2">
        <f>IF(AC1006-Z1006&gt;'Inputs and Outputs Part A'!$B$4,AC1006-Z1006-'Inputs and Outputs Part A'!$B$4,0)</f>
        <v>1</v>
      </c>
      <c r="AE1006" s="2"/>
      <c r="AF1006" t="s">
        <v>1102</v>
      </c>
      <c r="AG1006" s="7">
        <v>44531</v>
      </c>
      <c r="AH1006" s="2" t="s">
        <v>3</v>
      </c>
      <c r="AI1006" s="2">
        <v>1</v>
      </c>
      <c r="AJ1006" s="2">
        <v>106</v>
      </c>
      <c r="AK1006" s="2">
        <v>102</v>
      </c>
      <c r="AL1006" s="2">
        <f t="shared" si="78"/>
        <v>102</v>
      </c>
      <c r="AM1006" s="2">
        <f>IF(AL1006-AI1006&gt;'Inputs and Outputs Part A'!$B$4,AL1006-AI1006-'Inputs and Outputs Part A'!$B$4,0)</f>
        <v>1</v>
      </c>
      <c r="AN1006" s="8"/>
      <c r="AO1006" t="s">
        <v>1102</v>
      </c>
      <c r="AP1006" s="7">
        <v>44531</v>
      </c>
      <c r="AQ1006" s="2" t="s">
        <v>3</v>
      </c>
      <c r="AR1006" s="2">
        <v>1</v>
      </c>
      <c r="AS1006" s="2">
        <v>106</v>
      </c>
      <c r="AT1006" s="2">
        <v>102</v>
      </c>
      <c r="AU1006" s="2">
        <f t="shared" si="79"/>
        <v>102</v>
      </c>
      <c r="AV1006" s="2">
        <f>IF(AU1006-AR1006&gt;'Inputs and Outputs Part A'!$B$4,AU1006-AR1006-'Inputs and Outputs Part A'!$B$4,0)</f>
        <v>1</v>
      </c>
      <c r="AW1006" s="2"/>
    </row>
    <row r="1007" spans="1:49" x14ac:dyDescent="0.3">
      <c r="A1007" s="6">
        <v>1005</v>
      </c>
      <c r="B1007" t="s">
        <v>1102</v>
      </c>
      <c r="C1007" s="7">
        <v>44531</v>
      </c>
      <c r="D1007" s="2" t="s">
        <v>2</v>
      </c>
      <c r="E1007" s="2">
        <v>0</v>
      </c>
      <c r="F1007" s="2">
        <v>111</v>
      </c>
      <c r="G1007" s="2">
        <v>101</v>
      </c>
      <c r="H1007">
        <f t="shared" si="75"/>
        <v>101</v>
      </c>
      <c r="I1007">
        <f>IF(H1007-E1007&gt;'Inputs and Outputs Part A'!$B$4,H1007-E1007-'Inputs and Outputs Part A'!$B$4,0)</f>
        <v>1</v>
      </c>
      <c r="J1007">
        <f>'Inputs and Outputs Part A'!$B$5*'Data Sheet B'!H1007-'Inputs and Outputs Part A'!$B$6*'Data Sheet B'!I1007</f>
        <v>3940</v>
      </c>
      <c r="L1007" s="6">
        <v>1005</v>
      </c>
      <c r="M1007" t="s">
        <v>1102</v>
      </c>
      <c r="N1007" s="7">
        <v>44531</v>
      </c>
      <c r="O1007" s="2" t="s">
        <v>2</v>
      </c>
      <c r="P1007" s="2">
        <v>0</v>
      </c>
      <c r="Q1007" s="2">
        <v>111</v>
      </c>
      <c r="R1007" s="2">
        <v>102</v>
      </c>
      <c r="S1007" s="2">
        <f t="shared" si="76"/>
        <v>102</v>
      </c>
      <c r="T1007" s="2">
        <f>IF(S1007-P1007&gt;'Inputs and Outputs Part A'!$B$4,S1007-P1007-'Inputs and Outputs Part A'!$B$4,0)</f>
        <v>2</v>
      </c>
      <c r="V1007" s="6">
        <v>1005</v>
      </c>
      <c r="W1007" t="s">
        <v>1102</v>
      </c>
      <c r="X1007" s="7">
        <v>44531</v>
      </c>
      <c r="Y1007" s="2" t="s">
        <v>2</v>
      </c>
      <c r="Z1007" s="2">
        <v>0</v>
      </c>
      <c r="AA1007" s="2">
        <v>111</v>
      </c>
      <c r="AB1007" s="2">
        <v>102</v>
      </c>
      <c r="AC1007" s="2">
        <f t="shared" si="77"/>
        <v>102</v>
      </c>
      <c r="AD1007" s="2">
        <f>IF(AC1007-Z1007&gt;'Inputs and Outputs Part A'!$B$4,AC1007-Z1007-'Inputs and Outputs Part A'!$B$4,0)</f>
        <v>2</v>
      </c>
      <c r="AE1007" s="2"/>
      <c r="AF1007" t="s">
        <v>1102</v>
      </c>
      <c r="AG1007" s="7">
        <v>44531</v>
      </c>
      <c r="AH1007" s="2" t="s">
        <v>2</v>
      </c>
      <c r="AI1007" s="2">
        <v>0</v>
      </c>
      <c r="AJ1007" s="2">
        <v>111</v>
      </c>
      <c r="AK1007" s="2">
        <v>102</v>
      </c>
      <c r="AL1007" s="2">
        <f t="shared" si="78"/>
        <v>102</v>
      </c>
      <c r="AM1007" s="2">
        <f>IF(AL1007-AI1007&gt;'Inputs and Outputs Part A'!$B$4,AL1007-AI1007-'Inputs and Outputs Part A'!$B$4,0)</f>
        <v>2</v>
      </c>
      <c r="AN1007" s="8"/>
      <c r="AO1007" t="s">
        <v>1102</v>
      </c>
      <c r="AP1007" s="7">
        <v>44531</v>
      </c>
      <c r="AQ1007" s="2" t="s">
        <v>2</v>
      </c>
      <c r="AR1007" s="2">
        <v>0</v>
      </c>
      <c r="AS1007" s="2">
        <v>111</v>
      </c>
      <c r="AT1007" s="2">
        <v>102</v>
      </c>
      <c r="AU1007" s="2">
        <f t="shared" si="79"/>
        <v>102</v>
      </c>
      <c r="AV1007" s="2">
        <f>IF(AU1007-AR1007&gt;'Inputs and Outputs Part A'!$B$4,AU1007-AR1007-'Inputs and Outputs Part A'!$B$4,0)</f>
        <v>2</v>
      </c>
      <c r="AW1007" s="2"/>
    </row>
    <row r="1008" spans="1:49" x14ac:dyDescent="0.3">
      <c r="A1008" s="6">
        <v>1006</v>
      </c>
      <c r="B1008" t="s">
        <v>1100</v>
      </c>
      <c r="C1008" s="7">
        <v>44532</v>
      </c>
      <c r="D1008" s="2" t="s">
        <v>1</v>
      </c>
      <c r="E1008" s="2">
        <v>3</v>
      </c>
      <c r="F1008" s="2">
        <v>111</v>
      </c>
      <c r="G1008" s="2">
        <v>101</v>
      </c>
      <c r="H1008">
        <f t="shared" si="75"/>
        <v>101</v>
      </c>
      <c r="I1008">
        <f>IF(H1008-E1008&gt;'Inputs and Outputs Part A'!$B$4,H1008-E1008-'Inputs and Outputs Part A'!$B$4,0)</f>
        <v>0</v>
      </c>
      <c r="J1008">
        <f>'Inputs and Outputs Part A'!$B$5*'Data Sheet B'!H1008-'Inputs and Outputs Part A'!$B$6*'Data Sheet B'!I1008</f>
        <v>4040</v>
      </c>
      <c r="L1008" s="6">
        <v>1006</v>
      </c>
      <c r="M1008" t="s">
        <v>1100</v>
      </c>
      <c r="N1008" s="7">
        <v>44532</v>
      </c>
      <c r="O1008" s="2" t="s">
        <v>1</v>
      </c>
      <c r="P1008" s="2">
        <v>3</v>
      </c>
      <c r="Q1008" s="2">
        <v>111</v>
      </c>
      <c r="R1008" s="2">
        <v>102</v>
      </c>
      <c r="S1008" s="2">
        <f t="shared" si="76"/>
        <v>102</v>
      </c>
      <c r="T1008" s="2">
        <f>IF(S1008-P1008&gt;'Inputs and Outputs Part A'!$B$4,S1008-P1008-'Inputs and Outputs Part A'!$B$4,0)</f>
        <v>0</v>
      </c>
      <c r="V1008" s="6">
        <v>1006</v>
      </c>
      <c r="W1008" t="s">
        <v>1100</v>
      </c>
      <c r="X1008" s="7">
        <v>44532</v>
      </c>
      <c r="Y1008" s="2" t="s">
        <v>1</v>
      </c>
      <c r="Z1008" s="2">
        <v>3</v>
      </c>
      <c r="AA1008" s="2">
        <v>111</v>
      </c>
      <c r="AB1008" s="2">
        <v>102</v>
      </c>
      <c r="AC1008" s="2">
        <f t="shared" si="77"/>
        <v>102</v>
      </c>
      <c r="AD1008" s="2">
        <f>IF(AC1008-Z1008&gt;'Inputs and Outputs Part A'!$B$4,AC1008-Z1008-'Inputs and Outputs Part A'!$B$4,0)</f>
        <v>0</v>
      </c>
      <c r="AE1008" s="2"/>
      <c r="AF1008" t="s">
        <v>1100</v>
      </c>
      <c r="AG1008" s="7">
        <v>44532</v>
      </c>
      <c r="AH1008" s="2" t="s">
        <v>1</v>
      </c>
      <c r="AI1008" s="2">
        <v>3</v>
      </c>
      <c r="AJ1008" s="2">
        <v>111</v>
      </c>
      <c r="AK1008" s="2">
        <v>102</v>
      </c>
      <c r="AL1008" s="2">
        <f t="shared" si="78"/>
        <v>102</v>
      </c>
      <c r="AM1008" s="2">
        <f>IF(AL1008-AI1008&gt;'Inputs and Outputs Part A'!$B$4,AL1008-AI1008-'Inputs and Outputs Part A'!$B$4,0)</f>
        <v>0</v>
      </c>
      <c r="AN1008" s="8"/>
      <c r="AO1008" t="s">
        <v>1100</v>
      </c>
      <c r="AP1008" s="7">
        <v>44532</v>
      </c>
      <c r="AQ1008" s="2" t="s">
        <v>1</v>
      </c>
      <c r="AR1008" s="2">
        <v>3</v>
      </c>
      <c r="AS1008" s="2">
        <v>111</v>
      </c>
      <c r="AT1008" s="2">
        <v>102</v>
      </c>
      <c r="AU1008" s="2">
        <f t="shared" si="79"/>
        <v>102</v>
      </c>
      <c r="AV1008" s="2">
        <f>IF(AU1008-AR1008&gt;'Inputs and Outputs Part A'!$B$4,AU1008-AR1008-'Inputs and Outputs Part A'!$B$4,0)</f>
        <v>0</v>
      </c>
      <c r="AW1008" s="2"/>
    </row>
    <row r="1009" spans="1:49" x14ac:dyDescent="0.3">
      <c r="A1009" s="6">
        <v>1007</v>
      </c>
      <c r="B1009" t="s">
        <v>1100</v>
      </c>
      <c r="C1009" s="7">
        <v>44532</v>
      </c>
      <c r="D1009" s="2" t="s">
        <v>3</v>
      </c>
      <c r="E1009" s="2">
        <v>1</v>
      </c>
      <c r="F1009" s="2">
        <v>112</v>
      </c>
      <c r="G1009" s="2">
        <v>101</v>
      </c>
      <c r="H1009">
        <f t="shared" si="75"/>
        <v>101</v>
      </c>
      <c r="I1009">
        <f>IF(H1009-E1009&gt;'Inputs and Outputs Part A'!$B$4,H1009-E1009-'Inputs and Outputs Part A'!$B$4,0)</f>
        <v>0</v>
      </c>
      <c r="J1009">
        <f>'Inputs and Outputs Part A'!$B$5*'Data Sheet B'!H1009-'Inputs and Outputs Part A'!$B$6*'Data Sheet B'!I1009</f>
        <v>4040</v>
      </c>
      <c r="L1009" s="6">
        <v>1007</v>
      </c>
      <c r="M1009" t="s">
        <v>1100</v>
      </c>
      <c r="N1009" s="7">
        <v>44532</v>
      </c>
      <c r="O1009" s="2" t="s">
        <v>3</v>
      </c>
      <c r="P1009" s="2">
        <v>1</v>
      </c>
      <c r="Q1009" s="2">
        <v>112</v>
      </c>
      <c r="R1009" s="2">
        <v>102</v>
      </c>
      <c r="S1009" s="2">
        <f t="shared" si="76"/>
        <v>102</v>
      </c>
      <c r="T1009" s="2">
        <f>IF(S1009-P1009&gt;'Inputs and Outputs Part A'!$B$4,S1009-P1009-'Inputs and Outputs Part A'!$B$4,0)</f>
        <v>1</v>
      </c>
      <c r="V1009" s="6">
        <v>1007</v>
      </c>
      <c r="W1009" t="s">
        <v>1100</v>
      </c>
      <c r="X1009" s="7">
        <v>44532</v>
      </c>
      <c r="Y1009" s="2" t="s">
        <v>3</v>
      </c>
      <c r="Z1009" s="2">
        <v>1</v>
      </c>
      <c r="AA1009" s="2">
        <v>112</v>
      </c>
      <c r="AB1009" s="2">
        <v>102</v>
      </c>
      <c r="AC1009" s="2">
        <f t="shared" si="77"/>
        <v>102</v>
      </c>
      <c r="AD1009" s="2">
        <f>IF(AC1009-Z1009&gt;'Inputs and Outputs Part A'!$B$4,AC1009-Z1009-'Inputs and Outputs Part A'!$B$4,0)</f>
        <v>1</v>
      </c>
      <c r="AE1009" s="2"/>
      <c r="AF1009" t="s">
        <v>1100</v>
      </c>
      <c r="AG1009" s="7">
        <v>44532</v>
      </c>
      <c r="AH1009" s="2" t="s">
        <v>3</v>
      </c>
      <c r="AI1009" s="2">
        <v>1</v>
      </c>
      <c r="AJ1009" s="2">
        <v>112</v>
      </c>
      <c r="AK1009" s="2">
        <v>102</v>
      </c>
      <c r="AL1009" s="2">
        <f t="shared" si="78"/>
        <v>102</v>
      </c>
      <c r="AM1009" s="2">
        <f>IF(AL1009-AI1009&gt;'Inputs and Outputs Part A'!$B$4,AL1009-AI1009-'Inputs and Outputs Part A'!$B$4,0)</f>
        <v>1</v>
      </c>
      <c r="AN1009" s="8"/>
      <c r="AO1009" t="s">
        <v>1100</v>
      </c>
      <c r="AP1009" s="7">
        <v>44532</v>
      </c>
      <c r="AQ1009" s="2" t="s">
        <v>3</v>
      </c>
      <c r="AR1009" s="2">
        <v>1</v>
      </c>
      <c r="AS1009" s="2">
        <v>112</v>
      </c>
      <c r="AT1009" s="2">
        <v>102</v>
      </c>
      <c r="AU1009" s="2">
        <f t="shared" si="79"/>
        <v>102</v>
      </c>
      <c r="AV1009" s="2">
        <f>IF(AU1009-AR1009&gt;'Inputs and Outputs Part A'!$B$4,AU1009-AR1009-'Inputs and Outputs Part A'!$B$4,0)</f>
        <v>1</v>
      </c>
      <c r="AW1009" s="2"/>
    </row>
    <row r="1010" spans="1:49" x14ac:dyDescent="0.3">
      <c r="A1010" s="6">
        <v>1008</v>
      </c>
      <c r="B1010" t="s">
        <v>1100</v>
      </c>
      <c r="C1010" s="7">
        <v>44532</v>
      </c>
      <c r="D1010" s="2" t="s">
        <v>2</v>
      </c>
      <c r="E1010" s="2">
        <v>0</v>
      </c>
      <c r="F1010" s="2">
        <v>102</v>
      </c>
      <c r="G1010" s="2">
        <v>101</v>
      </c>
      <c r="H1010">
        <f t="shared" si="75"/>
        <v>101</v>
      </c>
      <c r="I1010">
        <f>IF(H1010-E1010&gt;'Inputs and Outputs Part A'!$B$4,H1010-E1010-'Inputs and Outputs Part A'!$B$4,0)</f>
        <v>1</v>
      </c>
      <c r="J1010">
        <f>'Inputs and Outputs Part A'!$B$5*'Data Sheet B'!H1010-'Inputs and Outputs Part A'!$B$6*'Data Sheet B'!I1010</f>
        <v>3940</v>
      </c>
      <c r="L1010" s="6">
        <v>1008</v>
      </c>
      <c r="M1010" t="s">
        <v>1100</v>
      </c>
      <c r="N1010" s="7">
        <v>44532</v>
      </c>
      <c r="O1010" s="2" t="s">
        <v>2</v>
      </c>
      <c r="P1010" s="2">
        <v>0</v>
      </c>
      <c r="Q1010" s="2">
        <v>102</v>
      </c>
      <c r="R1010" s="2">
        <v>102</v>
      </c>
      <c r="S1010" s="2">
        <f t="shared" si="76"/>
        <v>102</v>
      </c>
      <c r="T1010" s="2">
        <f>IF(S1010-P1010&gt;'Inputs and Outputs Part A'!$B$4,S1010-P1010-'Inputs and Outputs Part A'!$B$4,0)</f>
        <v>2</v>
      </c>
      <c r="V1010" s="6">
        <v>1008</v>
      </c>
      <c r="W1010" t="s">
        <v>1100</v>
      </c>
      <c r="X1010" s="7">
        <v>44532</v>
      </c>
      <c r="Y1010" s="2" t="s">
        <v>2</v>
      </c>
      <c r="Z1010" s="2">
        <v>0</v>
      </c>
      <c r="AA1010" s="2">
        <v>102</v>
      </c>
      <c r="AB1010" s="2">
        <v>102</v>
      </c>
      <c r="AC1010" s="2">
        <f t="shared" si="77"/>
        <v>102</v>
      </c>
      <c r="AD1010" s="2">
        <f>IF(AC1010-Z1010&gt;'Inputs and Outputs Part A'!$B$4,AC1010-Z1010-'Inputs and Outputs Part A'!$B$4,0)</f>
        <v>2</v>
      </c>
      <c r="AE1010" s="2"/>
      <c r="AF1010" t="s">
        <v>1100</v>
      </c>
      <c r="AG1010" s="7">
        <v>44532</v>
      </c>
      <c r="AH1010" s="2" t="s">
        <v>2</v>
      </c>
      <c r="AI1010" s="2">
        <v>0</v>
      </c>
      <c r="AJ1010" s="2">
        <v>102</v>
      </c>
      <c r="AK1010" s="2">
        <v>102</v>
      </c>
      <c r="AL1010" s="2">
        <f t="shared" si="78"/>
        <v>102</v>
      </c>
      <c r="AM1010" s="2">
        <f>IF(AL1010-AI1010&gt;'Inputs and Outputs Part A'!$B$4,AL1010-AI1010-'Inputs and Outputs Part A'!$B$4,0)</f>
        <v>2</v>
      </c>
      <c r="AN1010" s="8"/>
      <c r="AO1010" t="s">
        <v>1100</v>
      </c>
      <c r="AP1010" s="7">
        <v>44532</v>
      </c>
      <c r="AQ1010" s="2" t="s">
        <v>2</v>
      </c>
      <c r="AR1010" s="2">
        <v>0</v>
      </c>
      <c r="AS1010" s="2">
        <v>102</v>
      </c>
      <c r="AT1010" s="2">
        <v>102</v>
      </c>
      <c r="AU1010" s="2">
        <f t="shared" si="79"/>
        <v>102</v>
      </c>
      <c r="AV1010" s="2">
        <f>IF(AU1010-AR1010&gt;'Inputs and Outputs Part A'!$B$4,AU1010-AR1010-'Inputs and Outputs Part A'!$B$4,0)</f>
        <v>2</v>
      </c>
      <c r="AW1010" s="2"/>
    </row>
    <row r="1011" spans="1:49" x14ac:dyDescent="0.3">
      <c r="A1011" s="6">
        <v>1009</v>
      </c>
      <c r="B1011" t="s">
        <v>1101</v>
      </c>
      <c r="C1011" s="7">
        <v>44533</v>
      </c>
      <c r="D1011" s="2" t="s">
        <v>1</v>
      </c>
      <c r="E1011" s="2">
        <v>5</v>
      </c>
      <c r="F1011" s="2">
        <v>103</v>
      </c>
      <c r="G1011" s="2">
        <v>101</v>
      </c>
      <c r="H1011">
        <f t="shared" si="75"/>
        <v>101</v>
      </c>
      <c r="I1011">
        <f>IF(H1011-E1011&gt;'Inputs and Outputs Part A'!$B$4,H1011-E1011-'Inputs and Outputs Part A'!$B$4,0)</f>
        <v>0</v>
      </c>
      <c r="J1011">
        <f>'Inputs and Outputs Part A'!$B$5*'Data Sheet B'!H1011-'Inputs and Outputs Part A'!$B$6*'Data Sheet B'!I1011</f>
        <v>4040</v>
      </c>
      <c r="L1011" s="6">
        <v>1009</v>
      </c>
      <c r="M1011" t="s">
        <v>1101</v>
      </c>
      <c r="N1011" s="7">
        <v>44533</v>
      </c>
      <c r="O1011" s="2" t="s">
        <v>1</v>
      </c>
      <c r="P1011" s="2">
        <v>5</v>
      </c>
      <c r="Q1011" s="2">
        <v>103</v>
      </c>
      <c r="R1011" s="2">
        <v>102</v>
      </c>
      <c r="S1011" s="2">
        <f t="shared" si="76"/>
        <v>102</v>
      </c>
      <c r="T1011" s="2">
        <f>IF(S1011-P1011&gt;'Inputs and Outputs Part A'!$B$4,S1011-P1011-'Inputs and Outputs Part A'!$B$4,0)</f>
        <v>0</v>
      </c>
      <c r="V1011" s="6">
        <v>1009</v>
      </c>
      <c r="W1011" t="s">
        <v>1101</v>
      </c>
      <c r="X1011" s="7">
        <v>44533</v>
      </c>
      <c r="Y1011" s="2" t="s">
        <v>1</v>
      </c>
      <c r="Z1011" s="2">
        <v>5</v>
      </c>
      <c r="AA1011" s="2">
        <v>103</v>
      </c>
      <c r="AB1011" s="2">
        <v>102</v>
      </c>
      <c r="AC1011" s="2">
        <f t="shared" si="77"/>
        <v>102</v>
      </c>
      <c r="AD1011" s="2">
        <f>IF(AC1011-Z1011&gt;'Inputs and Outputs Part A'!$B$4,AC1011-Z1011-'Inputs and Outputs Part A'!$B$4,0)</f>
        <v>0</v>
      </c>
      <c r="AE1011" s="2"/>
      <c r="AF1011" t="s">
        <v>1101</v>
      </c>
      <c r="AG1011" s="7">
        <v>44533</v>
      </c>
      <c r="AH1011" s="2" t="s">
        <v>1</v>
      </c>
      <c r="AI1011" s="2">
        <v>5</v>
      </c>
      <c r="AJ1011" s="2">
        <v>103</v>
      </c>
      <c r="AK1011" s="2">
        <v>102</v>
      </c>
      <c r="AL1011" s="2">
        <f t="shared" si="78"/>
        <v>102</v>
      </c>
      <c r="AM1011" s="2">
        <f>IF(AL1011-AI1011&gt;'Inputs and Outputs Part A'!$B$4,AL1011-AI1011-'Inputs and Outputs Part A'!$B$4,0)</f>
        <v>0</v>
      </c>
      <c r="AN1011" s="8"/>
      <c r="AO1011" t="s">
        <v>1101</v>
      </c>
      <c r="AP1011" s="7">
        <v>44533</v>
      </c>
      <c r="AQ1011" s="2" t="s">
        <v>1</v>
      </c>
      <c r="AR1011" s="2">
        <v>5</v>
      </c>
      <c r="AS1011" s="2">
        <v>103</v>
      </c>
      <c r="AT1011" s="2">
        <v>102</v>
      </c>
      <c r="AU1011" s="2">
        <f t="shared" si="79"/>
        <v>102</v>
      </c>
      <c r="AV1011" s="2">
        <f>IF(AU1011-AR1011&gt;'Inputs and Outputs Part A'!$B$4,AU1011-AR1011-'Inputs and Outputs Part A'!$B$4,0)</f>
        <v>0</v>
      </c>
      <c r="AW1011" s="2"/>
    </row>
    <row r="1012" spans="1:49" x14ac:dyDescent="0.3">
      <c r="A1012" s="6">
        <v>1010</v>
      </c>
      <c r="B1012" t="s">
        <v>1101</v>
      </c>
      <c r="C1012" s="7">
        <v>44533</v>
      </c>
      <c r="D1012" s="2" t="s">
        <v>3</v>
      </c>
      <c r="E1012" s="2">
        <v>2</v>
      </c>
      <c r="F1012" s="2">
        <v>105</v>
      </c>
      <c r="G1012" s="2">
        <v>101</v>
      </c>
      <c r="H1012">
        <f t="shared" si="75"/>
        <v>101</v>
      </c>
      <c r="I1012">
        <f>IF(H1012-E1012&gt;'Inputs and Outputs Part A'!$B$4,H1012-E1012-'Inputs and Outputs Part A'!$B$4,0)</f>
        <v>0</v>
      </c>
      <c r="J1012">
        <f>'Inputs and Outputs Part A'!$B$5*'Data Sheet B'!H1012-'Inputs and Outputs Part A'!$B$6*'Data Sheet B'!I1012</f>
        <v>4040</v>
      </c>
      <c r="L1012" s="6">
        <v>1010</v>
      </c>
      <c r="M1012" t="s">
        <v>1101</v>
      </c>
      <c r="N1012" s="7">
        <v>44533</v>
      </c>
      <c r="O1012" s="2" t="s">
        <v>3</v>
      </c>
      <c r="P1012" s="2">
        <v>2</v>
      </c>
      <c r="Q1012" s="2">
        <v>105</v>
      </c>
      <c r="R1012" s="2">
        <v>102</v>
      </c>
      <c r="S1012" s="2">
        <f t="shared" si="76"/>
        <v>102</v>
      </c>
      <c r="T1012" s="2">
        <f>IF(S1012-P1012&gt;'Inputs and Outputs Part A'!$B$4,S1012-P1012-'Inputs and Outputs Part A'!$B$4,0)</f>
        <v>0</v>
      </c>
      <c r="V1012" s="6">
        <v>1010</v>
      </c>
      <c r="W1012" t="s">
        <v>1101</v>
      </c>
      <c r="X1012" s="7">
        <v>44533</v>
      </c>
      <c r="Y1012" s="2" t="s">
        <v>3</v>
      </c>
      <c r="Z1012" s="2">
        <v>2</v>
      </c>
      <c r="AA1012" s="2">
        <v>105</v>
      </c>
      <c r="AB1012" s="2">
        <v>102</v>
      </c>
      <c r="AC1012" s="2">
        <f t="shared" si="77"/>
        <v>102</v>
      </c>
      <c r="AD1012" s="2">
        <f>IF(AC1012-Z1012&gt;'Inputs and Outputs Part A'!$B$4,AC1012-Z1012-'Inputs and Outputs Part A'!$B$4,0)</f>
        <v>0</v>
      </c>
      <c r="AE1012" s="2"/>
      <c r="AF1012" t="s">
        <v>1101</v>
      </c>
      <c r="AG1012" s="7">
        <v>44533</v>
      </c>
      <c r="AH1012" s="2" t="s">
        <v>3</v>
      </c>
      <c r="AI1012" s="2">
        <v>2</v>
      </c>
      <c r="AJ1012" s="2">
        <v>105</v>
      </c>
      <c r="AK1012" s="2">
        <v>102</v>
      </c>
      <c r="AL1012" s="2">
        <f t="shared" si="78"/>
        <v>102</v>
      </c>
      <c r="AM1012" s="2">
        <f>IF(AL1012-AI1012&gt;'Inputs and Outputs Part A'!$B$4,AL1012-AI1012-'Inputs and Outputs Part A'!$B$4,0)</f>
        <v>0</v>
      </c>
      <c r="AN1012" s="8"/>
      <c r="AO1012" t="s">
        <v>1101</v>
      </c>
      <c r="AP1012" s="7">
        <v>44533</v>
      </c>
      <c r="AQ1012" s="2" t="s">
        <v>3</v>
      </c>
      <c r="AR1012" s="2">
        <v>2</v>
      </c>
      <c r="AS1012" s="2">
        <v>105</v>
      </c>
      <c r="AT1012" s="2">
        <v>102</v>
      </c>
      <c r="AU1012" s="2">
        <f t="shared" si="79"/>
        <v>102</v>
      </c>
      <c r="AV1012" s="2">
        <f>IF(AU1012-AR1012&gt;'Inputs and Outputs Part A'!$B$4,AU1012-AR1012-'Inputs and Outputs Part A'!$B$4,0)</f>
        <v>0</v>
      </c>
      <c r="AW1012" s="2"/>
    </row>
    <row r="1013" spans="1:49" x14ac:dyDescent="0.3">
      <c r="A1013" s="6">
        <v>1011</v>
      </c>
      <c r="B1013" t="s">
        <v>1101</v>
      </c>
      <c r="C1013" s="7">
        <v>44533</v>
      </c>
      <c r="D1013" s="2" t="s">
        <v>2</v>
      </c>
      <c r="E1013" s="2">
        <v>3</v>
      </c>
      <c r="F1013" s="2">
        <v>111</v>
      </c>
      <c r="G1013" s="2">
        <v>101</v>
      </c>
      <c r="H1013">
        <f t="shared" si="75"/>
        <v>101</v>
      </c>
      <c r="I1013">
        <f>IF(H1013-E1013&gt;'Inputs and Outputs Part A'!$B$4,H1013-E1013-'Inputs and Outputs Part A'!$B$4,0)</f>
        <v>0</v>
      </c>
      <c r="J1013">
        <f>'Inputs and Outputs Part A'!$B$5*'Data Sheet B'!H1013-'Inputs and Outputs Part A'!$B$6*'Data Sheet B'!I1013</f>
        <v>4040</v>
      </c>
      <c r="L1013" s="6">
        <v>1011</v>
      </c>
      <c r="M1013" t="s">
        <v>1101</v>
      </c>
      <c r="N1013" s="7">
        <v>44533</v>
      </c>
      <c r="O1013" s="2" t="s">
        <v>2</v>
      </c>
      <c r="P1013" s="2">
        <v>3</v>
      </c>
      <c r="Q1013" s="2">
        <v>111</v>
      </c>
      <c r="R1013" s="2">
        <v>102</v>
      </c>
      <c r="S1013" s="2">
        <f t="shared" si="76"/>
        <v>102</v>
      </c>
      <c r="T1013" s="2">
        <f>IF(S1013-P1013&gt;'Inputs and Outputs Part A'!$B$4,S1013-P1013-'Inputs and Outputs Part A'!$B$4,0)</f>
        <v>0</v>
      </c>
      <c r="V1013" s="6">
        <v>1011</v>
      </c>
      <c r="W1013" t="s">
        <v>1101</v>
      </c>
      <c r="X1013" s="7">
        <v>44533</v>
      </c>
      <c r="Y1013" s="2" t="s">
        <v>2</v>
      </c>
      <c r="Z1013" s="2">
        <v>3</v>
      </c>
      <c r="AA1013" s="2">
        <v>111</v>
      </c>
      <c r="AB1013" s="2">
        <v>102</v>
      </c>
      <c r="AC1013" s="2">
        <f t="shared" si="77"/>
        <v>102</v>
      </c>
      <c r="AD1013" s="2">
        <f>IF(AC1013-Z1013&gt;'Inputs and Outputs Part A'!$B$4,AC1013-Z1013-'Inputs and Outputs Part A'!$B$4,0)</f>
        <v>0</v>
      </c>
      <c r="AE1013" s="2"/>
      <c r="AF1013" t="s">
        <v>1101</v>
      </c>
      <c r="AG1013" s="7">
        <v>44533</v>
      </c>
      <c r="AH1013" s="2" t="s">
        <v>2</v>
      </c>
      <c r="AI1013" s="2">
        <v>3</v>
      </c>
      <c r="AJ1013" s="2">
        <v>111</v>
      </c>
      <c r="AK1013" s="2">
        <v>102</v>
      </c>
      <c r="AL1013" s="2">
        <f t="shared" si="78"/>
        <v>102</v>
      </c>
      <c r="AM1013" s="2">
        <f>IF(AL1013-AI1013&gt;'Inputs and Outputs Part A'!$B$4,AL1013-AI1013-'Inputs and Outputs Part A'!$B$4,0)</f>
        <v>0</v>
      </c>
      <c r="AN1013" s="8"/>
      <c r="AO1013" t="s">
        <v>1101</v>
      </c>
      <c r="AP1013" s="7">
        <v>44533</v>
      </c>
      <c r="AQ1013" s="2" t="s">
        <v>2</v>
      </c>
      <c r="AR1013" s="2">
        <v>3</v>
      </c>
      <c r="AS1013" s="2">
        <v>111</v>
      </c>
      <c r="AT1013" s="2">
        <v>102</v>
      </c>
      <c r="AU1013" s="2">
        <f t="shared" si="79"/>
        <v>102</v>
      </c>
      <c r="AV1013" s="2">
        <f>IF(AU1013-AR1013&gt;'Inputs and Outputs Part A'!$B$4,AU1013-AR1013-'Inputs and Outputs Part A'!$B$4,0)</f>
        <v>0</v>
      </c>
      <c r="AW1013" s="2"/>
    </row>
    <row r="1014" spans="1:49" x14ac:dyDescent="0.3">
      <c r="A1014" s="6">
        <v>1012</v>
      </c>
      <c r="B1014" t="s">
        <v>1106</v>
      </c>
      <c r="C1014" s="7">
        <v>44534</v>
      </c>
      <c r="D1014" s="2" t="s">
        <v>1</v>
      </c>
      <c r="E1014" s="2">
        <v>1</v>
      </c>
      <c r="F1014" s="2">
        <v>102</v>
      </c>
      <c r="G1014" s="2">
        <v>101</v>
      </c>
      <c r="H1014">
        <f t="shared" si="75"/>
        <v>101</v>
      </c>
      <c r="I1014">
        <f>IF(H1014-E1014&gt;'Inputs and Outputs Part A'!$B$4,H1014-E1014-'Inputs and Outputs Part A'!$B$4,0)</f>
        <v>0</v>
      </c>
      <c r="J1014">
        <f>'Inputs and Outputs Part A'!$B$5*'Data Sheet B'!H1014-'Inputs and Outputs Part A'!$B$6*'Data Sheet B'!I1014</f>
        <v>4040</v>
      </c>
      <c r="L1014" s="6">
        <v>1012</v>
      </c>
      <c r="M1014" t="s">
        <v>1106</v>
      </c>
      <c r="N1014" s="7">
        <v>44534</v>
      </c>
      <c r="O1014" s="2" t="s">
        <v>1</v>
      </c>
      <c r="P1014" s="2">
        <v>1</v>
      </c>
      <c r="Q1014" s="2">
        <v>102</v>
      </c>
      <c r="R1014" s="2">
        <v>102</v>
      </c>
      <c r="S1014" s="2">
        <f t="shared" si="76"/>
        <v>102</v>
      </c>
      <c r="T1014" s="2">
        <f>IF(S1014-P1014&gt;'Inputs and Outputs Part A'!$B$4,S1014-P1014-'Inputs and Outputs Part A'!$B$4,0)</f>
        <v>1</v>
      </c>
      <c r="V1014" s="6">
        <v>1012</v>
      </c>
      <c r="W1014" t="s">
        <v>1106</v>
      </c>
      <c r="X1014" s="7">
        <v>44534</v>
      </c>
      <c r="Y1014" s="2" t="s">
        <v>1</v>
      </c>
      <c r="Z1014" s="2">
        <v>1</v>
      </c>
      <c r="AA1014" s="2">
        <v>102</v>
      </c>
      <c r="AB1014" s="2">
        <v>102</v>
      </c>
      <c r="AC1014" s="2">
        <f t="shared" si="77"/>
        <v>102</v>
      </c>
      <c r="AD1014" s="2">
        <f>IF(AC1014-Z1014&gt;'Inputs and Outputs Part A'!$B$4,AC1014-Z1014-'Inputs and Outputs Part A'!$B$4,0)</f>
        <v>1</v>
      </c>
      <c r="AE1014" s="2"/>
      <c r="AF1014" t="s">
        <v>1106</v>
      </c>
      <c r="AG1014" s="7">
        <v>44534</v>
      </c>
      <c r="AH1014" s="2" t="s">
        <v>1</v>
      </c>
      <c r="AI1014" s="2">
        <v>1</v>
      </c>
      <c r="AJ1014" s="2">
        <v>102</v>
      </c>
      <c r="AK1014" s="2">
        <v>102</v>
      </c>
      <c r="AL1014" s="2">
        <f t="shared" si="78"/>
        <v>102</v>
      </c>
      <c r="AM1014" s="2">
        <f>IF(AL1014-AI1014&gt;'Inputs and Outputs Part A'!$B$4,AL1014-AI1014-'Inputs and Outputs Part A'!$B$4,0)</f>
        <v>1</v>
      </c>
      <c r="AN1014" s="8"/>
      <c r="AO1014" t="s">
        <v>1106</v>
      </c>
      <c r="AP1014" s="7">
        <v>44534</v>
      </c>
      <c r="AQ1014" s="2" t="s">
        <v>1</v>
      </c>
      <c r="AR1014" s="2">
        <v>1</v>
      </c>
      <c r="AS1014" s="2">
        <v>102</v>
      </c>
      <c r="AT1014" s="2">
        <v>102</v>
      </c>
      <c r="AU1014" s="2">
        <f t="shared" si="79"/>
        <v>102</v>
      </c>
      <c r="AV1014" s="2">
        <f>IF(AU1014-AR1014&gt;'Inputs and Outputs Part A'!$B$4,AU1014-AR1014-'Inputs and Outputs Part A'!$B$4,0)</f>
        <v>1</v>
      </c>
      <c r="AW1014" s="2"/>
    </row>
    <row r="1015" spans="1:49" x14ac:dyDescent="0.3">
      <c r="A1015" s="6">
        <v>1013</v>
      </c>
      <c r="B1015" t="s">
        <v>1106</v>
      </c>
      <c r="C1015" s="7">
        <v>44534</v>
      </c>
      <c r="D1015" s="2" t="s">
        <v>3</v>
      </c>
      <c r="E1015" s="2">
        <v>4</v>
      </c>
      <c r="F1015" s="2">
        <v>98</v>
      </c>
      <c r="G1015" s="2">
        <v>101</v>
      </c>
      <c r="H1015">
        <f t="shared" si="75"/>
        <v>98</v>
      </c>
      <c r="I1015">
        <f>IF(H1015-E1015&gt;'Inputs and Outputs Part A'!$B$4,H1015-E1015-'Inputs and Outputs Part A'!$B$4,0)</f>
        <v>0</v>
      </c>
      <c r="J1015">
        <f>'Inputs and Outputs Part A'!$B$5*'Data Sheet B'!H1015-'Inputs and Outputs Part A'!$B$6*'Data Sheet B'!I1015</f>
        <v>3920</v>
      </c>
      <c r="L1015" s="6">
        <v>1013</v>
      </c>
      <c r="M1015" t="s">
        <v>1106</v>
      </c>
      <c r="N1015" s="7">
        <v>44534</v>
      </c>
      <c r="O1015" s="2" t="s">
        <v>3</v>
      </c>
      <c r="P1015" s="2">
        <v>4</v>
      </c>
      <c r="Q1015" s="2">
        <v>98</v>
      </c>
      <c r="R1015" s="2">
        <v>102</v>
      </c>
      <c r="S1015" s="2">
        <f t="shared" si="76"/>
        <v>98</v>
      </c>
      <c r="T1015" s="2">
        <f>IF(S1015-P1015&gt;'Inputs and Outputs Part A'!$B$4,S1015-P1015-'Inputs and Outputs Part A'!$B$4,0)</f>
        <v>0</v>
      </c>
      <c r="V1015" s="6">
        <v>1013</v>
      </c>
      <c r="W1015" t="s">
        <v>1106</v>
      </c>
      <c r="X1015" s="7">
        <v>44534</v>
      </c>
      <c r="Y1015" s="2" t="s">
        <v>3</v>
      </c>
      <c r="Z1015" s="2">
        <v>4</v>
      </c>
      <c r="AA1015" s="2">
        <v>98</v>
      </c>
      <c r="AB1015" s="2">
        <v>102</v>
      </c>
      <c r="AC1015" s="2">
        <f t="shared" si="77"/>
        <v>98</v>
      </c>
      <c r="AD1015" s="2">
        <f>IF(AC1015-Z1015&gt;'Inputs and Outputs Part A'!$B$4,AC1015-Z1015-'Inputs and Outputs Part A'!$B$4,0)</f>
        <v>0</v>
      </c>
      <c r="AE1015" s="2"/>
      <c r="AF1015" t="s">
        <v>1106</v>
      </c>
      <c r="AG1015" s="7">
        <v>44534</v>
      </c>
      <c r="AH1015" s="2" t="s">
        <v>3</v>
      </c>
      <c r="AI1015" s="2">
        <v>4</v>
      </c>
      <c r="AJ1015" s="2">
        <v>98</v>
      </c>
      <c r="AK1015" s="2">
        <v>102</v>
      </c>
      <c r="AL1015" s="2">
        <f t="shared" si="78"/>
        <v>98</v>
      </c>
      <c r="AM1015" s="2">
        <f>IF(AL1015-AI1015&gt;'Inputs and Outputs Part A'!$B$4,AL1015-AI1015-'Inputs and Outputs Part A'!$B$4,0)</f>
        <v>0</v>
      </c>
      <c r="AN1015" s="8"/>
      <c r="AO1015" t="s">
        <v>1106</v>
      </c>
      <c r="AP1015" s="7">
        <v>44534</v>
      </c>
      <c r="AQ1015" s="2" t="s">
        <v>3</v>
      </c>
      <c r="AR1015" s="2">
        <v>4</v>
      </c>
      <c r="AS1015" s="2">
        <v>98</v>
      </c>
      <c r="AT1015" s="2">
        <v>102</v>
      </c>
      <c r="AU1015" s="2">
        <f t="shared" si="79"/>
        <v>98</v>
      </c>
      <c r="AV1015" s="2">
        <f>IF(AU1015-AR1015&gt;'Inputs and Outputs Part A'!$B$4,AU1015-AR1015-'Inputs and Outputs Part A'!$B$4,0)</f>
        <v>0</v>
      </c>
      <c r="AW1015" s="2"/>
    </row>
    <row r="1016" spans="1:49" x14ac:dyDescent="0.3">
      <c r="A1016" s="6">
        <v>1014</v>
      </c>
      <c r="B1016" t="s">
        <v>1106</v>
      </c>
      <c r="C1016" s="7">
        <v>44534</v>
      </c>
      <c r="D1016" s="2" t="s">
        <v>2</v>
      </c>
      <c r="E1016" s="2">
        <v>1</v>
      </c>
      <c r="F1016" s="2">
        <v>112</v>
      </c>
      <c r="G1016" s="2">
        <v>101</v>
      </c>
      <c r="H1016">
        <f t="shared" si="75"/>
        <v>101</v>
      </c>
      <c r="I1016">
        <f>IF(H1016-E1016&gt;'Inputs and Outputs Part A'!$B$4,H1016-E1016-'Inputs and Outputs Part A'!$B$4,0)</f>
        <v>0</v>
      </c>
      <c r="J1016">
        <f>'Inputs and Outputs Part A'!$B$5*'Data Sheet B'!H1016-'Inputs and Outputs Part A'!$B$6*'Data Sheet B'!I1016</f>
        <v>4040</v>
      </c>
      <c r="L1016" s="6">
        <v>1014</v>
      </c>
      <c r="M1016" t="s">
        <v>1106</v>
      </c>
      <c r="N1016" s="7">
        <v>44534</v>
      </c>
      <c r="O1016" s="2" t="s">
        <v>2</v>
      </c>
      <c r="P1016" s="2">
        <v>1</v>
      </c>
      <c r="Q1016" s="2">
        <v>112</v>
      </c>
      <c r="R1016" s="2">
        <v>102</v>
      </c>
      <c r="S1016" s="2">
        <f t="shared" si="76"/>
        <v>102</v>
      </c>
      <c r="T1016" s="2">
        <f>IF(S1016-P1016&gt;'Inputs and Outputs Part A'!$B$4,S1016-P1016-'Inputs and Outputs Part A'!$B$4,0)</f>
        <v>1</v>
      </c>
      <c r="V1016" s="6">
        <v>1014</v>
      </c>
      <c r="W1016" t="s">
        <v>1106</v>
      </c>
      <c r="X1016" s="7">
        <v>44534</v>
      </c>
      <c r="Y1016" s="2" t="s">
        <v>2</v>
      </c>
      <c r="Z1016" s="2">
        <v>1</v>
      </c>
      <c r="AA1016" s="2">
        <v>112</v>
      </c>
      <c r="AB1016" s="2">
        <v>102</v>
      </c>
      <c r="AC1016" s="2">
        <f t="shared" si="77"/>
        <v>102</v>
      </c>
      <c r="AD1016" s="2">
        <f>IF(AC1016-Z1016&gt;'Inputs and Outputs Part A'!$B$4,AC1016-Z1016-'Inputs and Outputs Part A'!$B$4,0)</f>
        <v>1</v>
      </c>
      <c r="AE1016" s="2"/>
      <c r="AF1016" t="s">
        <v>1106</v>
      </c>
      <c r="AG1016" s="7">
        <v>44534</v>
      </c>
      <c r="AH1016" s="2" t="s">
        <v>2</v>
      </c>
      <c r="AI1016" s="2">
        <v>1</v>
      </c>
      <c r="AJ1016" s="2">
        <v>112</v>
      </c>
      <c r="AK1016" s="2">
        <v>102</v>
      </c>
      <c r="AL1016" s="2">
        <f t="shared" si="78"/>
        <v>102</v>
      </c>
      <c r="AM1016" s="2">
        <f>IF(AL1016-AI1016&gt;'Inputs and Outputs Part A'!$B$4,AL1016-AI1016-'Inputs and Outputs Part A'!$B$4,0)</f>
        <v>1</v>
      </c>
      <c r="AN1016" s="8"/>
      <c r="AO1016" t="s">
        <v>1106</v>
      </c>
      <c r="AP1016" s="7">
        <v>44534</v>
      </c>
      <c r="AQ1016" s="2" t="s">
        <v>2</v>
      </c>
      <c r="AR1016" s="2">
        <v>1</v>
      </c>
      <c r="AS1016" s="2">
        <v>112</v>
      </c>
      <c r="AT1016" s="2">
        <v>102</v>
      </c>
      <c r="AU1016" s="2">
        <f t="shared" si="79"/>
        <v>102</v>
      </c>
      <c r="AV1016" s="2">
        <f>IF(AU1016-AR1016&gt;'Inputs and Outputs Part A'!$B$4,AU1016-AR1016-'Inputs and Outputs Part A'!$B$4,0)</f>
        <v>1</v>
      </c>
      <c r="AW1016" s="2"/>
    </row>
    <row r="1017" spans="1:49" x14ac:dyDescent="0.3">
      <c r="A1017" s="6">
        <v>1015</v>
      </c>
      <c r="B1017" t="s">
        <v>1105</v>
      </c>
      <c r="C1017" s="7">
        <v>44535</v>
      </c>
      <c r="D1017" s="2" t="s">
        <v>1</v>
      </c>
      <c r="E1017" s="2">
        <v>3</v>
      </c>
      <c r="F1017" s="2">
        <v>99</v>
      </c>
      <c r="G1017" s="2">
        <v>101</v>
      </c>
      <c r="H1017">
        <f t="shared" si="75"/>
        <v>99</v>
      </c>
      <c r="I1017">
        <f>IF(H1017-E1017&gt;'Inputs and Outputs Part A'!$B$4,H1017-E1017-'Inputs and Outputs Part A'!$B$4,0)</f>
        <v>0</v>
      </c>
      <c r="J1017">
        <f>'Inputs and Outputs Part A'!$B$5*'Data Sheet B'!H1017-'Inputs and Outputs Part A'!$B$6*'Data Sheet B'!I1017</f>
        <v>3960</v>
      </c>
      <c r="L1017" s="6">
        <v>1015</v>
      </c>
      <c r="M1017" t="s">
        <v>1105</v>
      </c>
      <c r="N1017" s="7">
        <v>44535</v>
      </c>
      <c r="O1017" s="2" t="s">
        <v>1</v>
      </c>
      <c r="P1017" s="2">
        <v>3</v>
      </c>
      <c r="Q1017" s="2">
        <v>99</v>
      </c>
      <c r="R1017" s="2">
        <v>102</v>
      </c>
      <c r="S1017" s="2">
        <f t="shared" si="76"/>
        <v>99</v>
      </c>
      <c r="T1017" s="2">
        <f>IF(S1017-P1017&gt;'Inputs and Outputs Part A'!$B$4,S1017-P1017-'Inputs and Outputs Part A'!$B$4,0)</f>
        <v>0</v>
      </c>
      <c r="V1017" s="6">
        <v>1015</v>
      </c>
      <c r="W1017" t="s">
        <v>1105</v>
      </c>
      <c r="X1017" s="7">
        <v>44535</v>
      </c>
      <c r="Y1017" s="2" t="s">
        <v>1</v>
      </c>
      <c r="Z1017" s="2">
        <v>3</v>
      </c>
      <c r="AA1017" s="2">
        <v>99</v>
      </c>
      <c r="AB1017" s="2">
        <v>102</v>
      </c>
      <c r="AC1017" s="2">
        <f t="shared" si="77"/>
        <v>99</v>
      </c>
      <c r="AD1017" s="2">
        <f>IF(AC1017-Z1017&gt;'Inputs and Outputs Part A'!$B$4,AC1017-Z1017-'Inputs and Outputs Part A'!$B$4,0)</f>
        <v>0</v>
      </c>
      <c r="AE1017" s="2"/>
      <c r="AF1017" t="s">
        <v>1105</v>
      </c>
      <c r="AG1017" s="7">
        <v>44535</v>
      </c>
      <c r="AH1017" s="2" t="s">
        <v>1</v>
      </c>
      <c r="AI1017" s="2">
        <v>3</v>
      </c>
      <c r="AJ1017" s="2">
        <v>99</v>
      </c>
      <c r="AK1017" s="2">
        <v>102</v>
      </c>
      <c r="AL1017" s="2">
        <f t="shared" si="78"/>
        <v>99</v>
      </c>
      <c r="AM1017" s="2">
        <f>IF(AL1017-AI1017&gt;'Inputs and Outputs Part A'!$B$4,AL1017-AI1017-'Inputs and Outputs Part A'!$B$4,0)</f>
        <v>0</v>
      </c>
      <c r="AN1017" s="8"/>
      <c r="AO1017" t="s">
        <v>1105</v>
      </c>
      <c r="AP1017" s="7">
        <v>44535</v>
      </c>
      <c r="AQ1017" s="2" t="s">
        <v>1</v>
      </c>
      <c r="AR1017" s="2">
        <v>3</v>
      </c>
      <c r="AS1017" s="2">
        <v>99</v>
      </c>
      <c r="AT1017" s="2">
        <v>102</v>
      </c>
      <c r="AU1017" s="2">
        <f t="shared" si="79"/>
        <v>99</v>
      </c>
      <c r="AV1017" s="2">
        <f>IF(AU1017-AR1017&gt;'Inputs and Outputs Part A'!$B$4,AU1017-AR1017-'Inputs and Outputs Part A'!$B$4,0)</f>
        <v>0</v>
      </c>
      <c r="AW1017" s="2"/>
    </row>
    <row r="1018" spans="1:49" x14ac:dyDescent="0.3">
      <c r="A1018" s="6">
        <v>1016</v>
      </c>
      <c r="B1018" t="s">
        <v>1105</v>
      </c>
      <c r="C1018" s="7">
        <v>44535</v>
      </c>
      <c r="D1018" s="2" t="s">
        <v>3</v>
      </c>
      <c r="E1018" s="2">
        <v>1</v>
      </c>
      <c r="F1018" s="2">
        <v>99</v>
      </c>
      <c r="G1018" s="2">
        <v>101</v>
      </c>
      <c r="H1018">
        <f t="shared" si="75"/>
        <v>99</v>
      </c>
      <c r="I1018">
        <f>IF(H1018-E1018&gt;'Inputs and Outputs Part A'!$B$4,H1018-E1018-'Inputs and Outputs Part A'!$B$4,0)</f>
        <v>0</v>
      </c>
      <c r="J1018">
        <f>'Inputs and Outputs Part A'!$B$5*'Data Sheet B'!H1018-'Inputs and Outputs Part A'!$B$6*'Data Sheet B'!I1018</f>
        <v>3960</v>
      </c>
      <c r="L1018" s="6">
        <v>1016</v>
      </c>
      <c r="M1018" t="s">
        <v>1105</v>
      </c>
      <c r="N1018" s="7">
        <v>44535</v>
      </c>
      <c r="O1018" s="2" t="s">
        <v>3</v>
      </c>
      <c r="P1018" s="2">
        <v>1</v>
      </c>
      <c r="Q1018" s="2">
        <v>99</v>
      </c>
      <c r="R1018" s="2">
        <v>102</v>
      </c>
      <c r="S1018" s="2">
        <f t="shared" si="76"/>
        <v>99</v>
      </c>
      <c r="T1018" s="2">
        <f>IF(S1018-P1018&gt;'Inputs and Outputs Part A'!$B$4,S1018-P1018-'Inputs and Outputs Part A'!$B$4,0)</f>
        <v>0</v>
      </c>
      <c r="V1018" s="6">
        <v>1016</v>
      </c>
      <c r="W1018" t="s">
        <v>1105</v>
      </c>
      <c r="X1018" s="7">
        <v>44535</v>
      </c>
      <c r="Y1018" s="2" t="s">
        <v>3</v>
      </c>
      <c r="Z1018" s="2">
        <v>1</v>
      </c>
      <c r="AA1018" s="2">
        <v>99</v>
      </c>
      <c r="AB1018" s="2">
        <v>102</v>
      </c>
      <c r="AC1018" s="2">
        <f t="shared" si="77"/>
        <v>99</v>
      </c>
      <c r="AD1018" s="2">
        <f>IF(AC1018-Z1018&gt;'Inputs and Outputs Part A'!$B$4,AC1018-Z1018-'Inputs and Outputs Part A'!$B$4,0)</f>
        <v>0</v>
      </c>
      <c r="AE1018" s="2"/>
      <c r="AF1018" t="s">
        <v>1105</v>
      </c>
      <c r="AG1018" s="7">
        <v>44535</v>
      </c>
      <c r="AH1018" s="2" t="s">
        <v>3</v>
      </c>
      <c r="AI1018" s="2">
        <v>1</v>
      </c>
      <c r="AJ1018" s="2">
        <v>99</v>
      </c>
      <c r="AK1018" s="2">
        <v>102</v>
      </c>
      <c r="AL1018" s="2">
        <f t="shared" si="78"/>
        <v>99</v>
      </c>
      <c r="AM1018" s="2">
        <f>IF(AL1018-AI1018&gt;'Inputs and Outputs Part A'!$B$4,AL1018-AI1018-'Inputs and Outputs Part A'!$B$4,0)</f>
        <v>0</v>
      </c>
      <c r="AN1018" s="8"/>
      <c r="AO1018" t="s">
        <v>1105</v>
      </c>
      <c r="AP1018" s="7">
        <v>44535</v>
      </c>
      <c r="AQ1018" s="2" t="s">
        <v>3</v>
      </c>
      <c r="AR1018" s="2">
        <v>1</v>
      </c>
      <c r="AS1018" s="2">
        <v>99</v>
      </c>
      <c r="AT1018" s="2">
        <v>102</v>
      </c>
      <c r="AU1018" s="2">
        <f t="shared" si="79"/>
        <v>99</v>
      </c>
      <c r="AV1018" s="2">
        <f>IF(AU1018-AR1018&gt;'Inputs and Outputs Part A'!$B$4,AU1018-AR1018-'Inputs and Outputs Part A'!$B$4,0)</f>
        <v>0</v>
      </c>
      <c r="AW1018" s="2"/>
    </row>
    <row r="1019" spans="1:49" x14ac:dyDescent="0.3">
      <c r="A1019" s="6">
        <v>1017</v>
      </c>
      <c r="B1019" t="s">
        <v>1105</v>
      </c>
      <c r="C1019" s="7">
        <v>44535</v>
      </c>
      <c r="D1019" s="2" t="s">
        <v>2</v>
      </c>
      <c r="E1019" s="2">
        <v>1</v>
      </c>
      <c r="F1019" s="2">
        <v>104</v>
      </c>
      <c r="G1019" s="2">
        <v>101</v>
      </c>
      <c r="H1019">
        <f t="shared" si="75"/>
        <v>101</v>
      </c>
      <c r="I1019">
        <f>IF(H1019-E1019&gt;'Inputs and Outputs Part A'!$B$4,H1019-E1019-'Inputs and Outputs Part A'!$B$4,0)</f>
        <v>0</v>
      </c>
      <c r="J1019">
        <f>'Inputs and Outputs Part A'!$B$5*'Data Sheet B'!H1019-'Inputs and Outputs Part A'!$B$6*'Data Sheet B'!I1019</f>
        <v>4040</v>
      </c>
      <c r="L1019" s="6">
        <v>1017</v>
      </c>
      <c r="M1019" t="s">
        <v>1105</v>
      </c>
      <c r="N1019" s="7">
        <v>44535</v>
      </c>
      <c r="O1019" s="2" t="s">
        <v>2</v>
      </c>
      <c r="P1019" s="2">
        <v>1</v>
      </c>
      <c r="Q1019" s="2">
        <v>104</v>
      </c>
      <c r="R1019" s="2">
        <v>102</v>
      </c>
      <c r="S1019" s="2">
        <f t="shared" si="76"/>
        <v>102</v>
      </c>
      <c r="T1019" s="2">
        <f>IF(S1019-P1019&gt;'Inputs and Outputs Part A'!$B$4,S1019-P1019-'Inputs and Outputs Part A'!$B$4,0)</f>
        <v>1</v>
      </c>
      <c r="V1019" s="6">
        <v>1017</v>
      </c>
      <c r="W1019" t="s">
        <v>1105</v>
      </c>
      <c r="X1019" s="7">
        <v>44535</v>
      </c>
      <c r="Y1019" s="2" t="s">
        <v>2</v>
      </c>
      <c r="Z1019" s="2">
        <v>1</v>
      </c>
      <c r="AA1019" s="2">
        <v>104</v>
      </c>
      <c r="AB1019" s="2">
        <v>102</v>
      </c>
      <c r="AC1019" s="2">
        <f t="shared" si="77"/>
        <v>102</v>
      </c>
      <c r="AD1019" s="2">
        <f>IF(AC1019-Z1019&gt;'Inputs and Outputs Part A'!$B$4,AC1019-Z1019-'Inputs and Outputs Part A'!$B$4,0)</f>
        <v>1</v>
      </c>
      <c r="AE1019" s="2"/>
      <c r="AF1019" t="s">
        <v>1105</v>
      </c>
      <c r="AG1019" s="7">
        <v>44535</v>
      </c>
      <c r="AH1019" s="2" t="s">
        <v>2</v>
      </c>
      <c r="AI1019" s="2">
        <v>1</v>
      </c>
      <c r="AJ1019" s="2">
        <v>104</v>
      </c>
      <c r="AK1019" s="2">
        <v>102</v>
      </c>
      <c r="AL1019" s="2">
        <f t="shared" si="78"/>
        <v>102</v>
      </c>
      <c r="AM1019" s="2">
        <f>IF(AL1019-AI1019&gt;'Inputs and Outputs Part A'!$B$4,AL1019-AI1019-'Inputs and Outputs Part A'!$B$4,0)</f>
        <v>1</v>
      </c>
      <c r="AN1019" s="8"/>
      <c r="AO1019" t="s">
        <v>1105</v>
      </c>
      <c r="AP1019" s="7">
        <v>44535</v>
      </c>
      <c r="AQ1019" s="2" t="s">
        <v>2</v>
      </c>
      <c r="AR1019" s="2">
        <v>1</v>
      </c>
      <c r="AS1019" s="2">
        <v>104</v>
      </c>
      <c r="AT1019" s="2">
        <v>102</v>
      </c>
      <c r="AU1019" s="2">
        <f t="shared" si="79"/>
        <v>102</v>
      </c>
      <c r="AV1019" s="2">
        <f>IF(AU1019-AR1019&gt;'Inputs and Outputs Part A'!$B$4,AU1019-AR1019-'Inputs and Outputs Part A'!$B$4,0)</f>
        <v>1</v>
      </c>
      <c r="AW1019" s="2"/>
    </row>
    <row r="1020" spans="1:49" x14ac:dyDescent="0.3">
      <c r="A1020" s="6">
        <v>1018</v>
      </c>
      <c r="B1020" t="s">
        <v>1104</v>
      </c>
      <c r="C1020" s="7">
        <v>44536</v>
      </c>
      <c r="D1020" s="2" t="s">
        <v>1</v>
      </c>
      <c r="E1020" s="2">
        <v>4</v>
      </c>
      <c r="F1020" s="2">
        <v>103</v>
      </c>
      <c r="G1020" s="2">
        <v>101</v>
      </c>
      <c r="H1020">
        <f t="shared" si="75"/>
        <v>101</v>
      </c>
      <c r="I1020">
        <f>IF(H1020-E1020&gt;'Inputs and Outputs Part A'!$B$4,H1020-E1020-'Inputs and Outputs Part A'!$B$4,0)</f>
        <v>0</v>
      </c>
      <c r="J1020">
        <f>'Inputs and Outputs Part A'!$B$5*'Data Sheet B'!H1020-'Inputs and Outputs Part A'!$B$6*'Data Sheet B'!I1020</f>
        <v>4040</v>
      </c>
      <c r="L1020" s="6">
        <v>1018</v>
      </c>
      <c r="M1020" t="s">
        <v>1104</v>
      </c>
      <c r="N1020" s="7">
        <v>44536</v>
      </c>
      <c r="O1020" s="2" t="s">
        <v>1</v>
      </c>
      <c r="P1020" s="2">
        <v>4</v>
      </c>
      <c r="Q1020" s="2">
        <v>103</v>
      </c>
      <c r="R1020" s="2">
        <v>102</v>
      </c>
      <c r="S1020" s="2">
        <f t="shared" si="76"/>
        <v>102</v>
      </c>
      <c r="T1020" s="2">
        <f>IF(S1020-P1020&gt;'Inputs and Outputs Part A'!$B$4,S1020-P1020-'Inputs and Outputs Part A'!$B$4,0)</f>
        <v>0</v>
      </c>
      <c r="V1020" s="6">
        <v>1018</v>
      </c>
      <c r="W1020" t="s">
        <v>1104</v>
      </c>
      <c r="X1020" s="7">
        <v>44536</v>
      </c>
      <c r="Y1020" s="2" t="s">
        <v>1</v>
      </c>
      <c r="Z1020" s="2">
        <v>4</v>
      </c>
      <c r="AA1020" s="2">
        <v>103</v>
      </c>
      <c r="AB1020" s="2">
        <v>102</v>
      </c>
      <c r="AC1020" s="2">
        <f t="shared" si="77"/>
        <v>102</v>
      </c>
      <c r="AD1020" s="2">
        <f>IF(AC1020-Z1020&gt;'Inputs and Outputs Part A'!$B$4,AC1020-Z1020-'Inputs and Outputs Part A'!$B$4,0)</f>
        <v>0</v>
      </c>
      <c r="AE1020" s="2"/>
      <c r="AF1020" t="s">
        <v>1104</v>
      </c>
      <c r="AG1020" s="7">
        <v>44536</v>
      </c>
      <c r="AH1020" s="2" t="s">
        <v>1</v>
      </c>
      <c r="AI1020" s="2">
        <v>4</v>
      </c>
      <c r="AJ1020" s="2">
        <v>103</v>
      </c>
      <c r="AK1020" s="2">
        <v>102</v>
      </c>
      <c r="AL1020" s="2">
        <f t="shared" si="78"/>
        <v>102</v>
      </c>
      <c r="AM1020" s="2">
        <f>IF(AL1020-AI1020&gt;'Inputs and Outputs Part A'!$B$4,AL1020-AI1020-'Inputs and Outputs Part A'!$B$4,0)</f>
        <v>0</v>
      </c>
      <c r="AN1020" s="8"/>
      <c r="AO1020" t="s">
        <v>1104</v>
      </c>
      <c r="AP1020" s="7">
        <v>44536</v>
      </c>
      <c r="AQ1020" s="2" t="s">
        <v>1</v>
      </c>
      <c r="AR1020" s="2">
        <v>4</v>
      </c>
      <c r="AS1020" s="2">
        <v>103</v>
      </c>
      <c r="AT1020" s="2">
        <v>102</v>
      </c>
      <c r="AU1020" s="2">
        <f t="shared" si="79"/>
        <v>102</v>
      </c>
      <c r="AV1020" s="2">
        <f>IF(AU1020-AR1020&gt;'Inputs and Outputs Part A'!$B$4,AU1020-AR1020-'Inputs and Outputs Part A'!$B$4,0)</f>
        <v>0</v>
      </c>
      <c r="AW1020" s="2"/>
    </row>
    <row r="1021" spans="1:49" x14ac:dyDescent="0.3">
      <c r="A1021" s="6">
        <v>1019</v>
      </c>
      <c r="B1021" t="s">
        <v>1104</v>
      </c>
      <c r="C1021" s="7">
        <v>44536</v>
      </c>
      <c r="D1021" s="2" t="s">
        <v>3</v>
      </c>
      <c r="E1021" s="2">
        <v>4</v>
      </c>
      <c r="F1021" s="2">
        <v>100</v>
      </c>
      <c r="G1021" s="2">
        <v>101</v>
      </c>
      <c r="H1021">
        <f t="shared" si="75"/>
        <v>100</v>
      </c>
      <c r="I1021">
        <f>IF(H1021-E1021&gt;'Inputs and Outputs Part A'!$B$4,H1021-E1021-'Inputs and Outputs Part A'!$B$4,0)</f>
        <v>0</v>
      </c>
      <c r="J1021">
        <f>'Inputs and Outputs Part A'!$B$5*'Data Sheet B'!H1021-'Inputs and Outputs Part A'!$B$6*'Data Sheet B'!I1021</f>
        <v>4000</v>
      </c>
      <c r="L1021" s="6">
        <v>1019</v>
      </c>
      <c r="M1021" t="s">
        <v>1104</v>
      </c>
      <c r="N1021" s="7">
        <v>44536</v>
      </c>
      <c r="O1021" s="2" t="s">
        <v>3</v>
      </c>
      <c r="P1021" s="2">
        <v>4</v>
      </c>
      <c r="Q1021" s="2">
        <v>100</v>
      </c>
      <c r="R1021" s="2">
        <v>102</v>
      </c>
      <c r="S1021" s="2">
        <f t="shared" si="76"/>
        <v>100</v>
      </c>
      <c r="T1021" s="2">
        <f>IF(S1021-P1021&gt;'Inputs and Outputs Part A'!$B$4,S1021-P1021-'Inputs and Outputs Part A'!$B$4,0)</f>
        <v>0</v>
      </c>
      <c r="V1021" s="6">
        <v>1019</v>
      </c>
      <c r="W1021" t="s">
        <v>1104</v>
      </c>
      <c r="X1021" s="7">
        <v>44536</v>
      </c>
      <c r="Y1021" s="2" t="s">
        <v>3</v>
      </c>
      <c r="Z1021" s="2">
        <v>4</v>
      </c>
      <c r="AA1021" s="2">
        <v>100</v>
      </c>
      <c r="AB1021" s="2">
        <v>102</v>
      </c>
      <c r="AC1021" s="2">
        <f t="shared" si="77"/>
        <v>100</v>
      </c>
      <c r="AD1021" s="2">
        <f>IF(AC1021-Z1021&gt;'Inputs and Outputs Part A'!$B$4,AC1021-Z1021-'Inputs and Outputs Part A'!$B$4,0)</f>
        <v>0</v>
      </c>
      <c r="AE1021" s="2"/>
      <c r="AF1021" t="s">
        <v>1104</v>
      </c>
      <c r="AG1021" s="7">
        <v>44536</v>
      </c>
      <c r="AH1021" s="2" t="s">
        <v>3</v>
      </c>
      <c r="AI1021" s="2">
        <v>4</v>
      </c>
      <c r="AJ1021" s="2">
        <v>100</v>
      </c>
      <c r="AK1021" s="2">
        <v>102</v>
      </c>
      <c r="AL1021" s="2">
        <f t="shared" si="78"/>
        <v>100</v>
      </c>
      <c r="AM1021" s="2">
        <f>IF(AL1021-AI1021&gt;'Inputs and Outputs Part A'!$B$4,AL1021-AI1021-'Inputs and Outputs Part A'!$B$4,0)</f>
        <v>0</v>
      </c>
      <c r="AN1021" s="8"/>
      <c r="AO1021" t="s">
        <v>1104</v>
      </c>
      <c r="AP1021" s="7">
        <v>44536</v>
      </c>
      <c r="AQ1021" s="2" t="s">
        <v>3</v>
      </c>
      <c r="AR1021" s="2">
        <v>4</v>
      </c>
      <c r="AS1021" s="2">
        <v>100</v>
      </c>
      <c r="AT1021" s="2">
        <v>102</v>
      </c>
      <c r="AU1021" s="2">
        <f t="shared" si="79"/>
        <v>100</v>
      </c>
      <c r="AV1021" s="2">
        <f>IF(AU1021-AR1021&gt;'Inputs and Outputs Part A'!$B$4,AU1021-AR1021-'Inputs and Outputs Part A'!$B$4,0)</f>
        <v>0</v>
      </c>
      <c r="AW1021" s="2"/>
    </row>
    <row r="1022" spans="1:49" x14ac:dyDescent="0.3">
      <c r="A1022" s="6">
        <v>1020</v>
      </c>
      <c r="B1022" t="s">
        <v>1104</v>
      </c>
      <c r="C1022" s="7">
        <v>44536</v>
      </c>
      <c r="D1022" s="2" t="s">
        <v>2</v>
      </c>
      <c r="E1022" s="2">
        <v>0</v>
      </c>
      <c r="F1022" s="2">
        <v>103</v>
      </c>
      <c r="G1022" s="2">
        <v>101</v>
      </c>
      <c r="H1022">
        <f t="shared" si="75"/>
        <v>101</v>
      </c>
      <c r="I1022">
        <f>IF(H1022-E1022&gt;'Inputs and Outputs Part A'!$B$4,H1022-E1022-'Inputs and Outputs Part A'!$B$4,0)</f>
        <v>1</v>
      </c>
      <c r="J1022">
        <f>'Inputs and Outputs Part A'!$B$5*'Data Sheet B'!H1022-'Inputs and Outputs Part A'!$B$6*'Data Sheet B'!I1022</f>
        <v>3940</v>
      </c>
      <c r="L1022" s="6">
        <v>1020</v>
      </c>
      <c r="M1022" t="s">
        <v>1104</v>
      </c>
      <c r="N1022" s="7">
        <v>44536</v>
      </c>
      <c r="O1022" s="2" t="s">
        <v>2</v>
      </c>
      <c r="P1022" s="2">
        <v>0</v>
      </c>
      <c r="Q1022" s="2">
        <v>103</v>
      </c>
      <c r="R1022" s="2">
        <v>102</v>
      </c>
      <c r="S1022" s="2">
        <f t="shared" si="76"/>
        <v>102</v>
      </c>
      <c r="T1022" s="2">
        <f>IF(S1022-P1022&gt;'Inputs and Outputs Part A'!$B$4,S1022-P1022-'Inputs and Outputs Part A'!$B$4,0)</f>
        <v>2</v>
      </c>
      <c r="V1022" s="6">
        <v>1020</v>
      </c>
      <c r="W1022" t="s">
        <v>1104</v>
      </c>
      <c r="X1022" s="7">
        <v>44536</v>
      </c>
      <c r="Y1022" s="2" t="s">
        <v>2</v>
      </c>
      <c r="Z1022" s="2">
        <v>0</v>
      </c>
      <c r="AA1022" s="2">
        <v>103</v>
      </c>
      <c r="AB1022" s="2">
        <v>102</v>
      </c>
      <c r="AC1022" s="2">
        <f t="shared" si="77"/>
        <v>102</v>
      </c>
      <c r="AD1022" s="2">
        <f>IF(AC1022-Z1022&gt;'Inputs and Outputs Part A'!$B$4,AC1022-Z1022-'Inputs and Outputs Part A'!$B$4,0)</f>
        <v>2</v>
      </c>
      <c r="AE1022" s="2"/>
      <c r="AF1022" t="s">
        <v>1104</v>
      </c>
      <c r="AG1022" s="7">
        <v>44536</v>
      </c>
      <c r="AH1022" s="2" t="s">
        <v>2</v>
      </c>
      <c r="AI1022" s="2">
        <v>0</v>
      </c>
      <c r="AJ1022" s="2">
        <v>103</v>
      </c>
      <c r="AK1022" s="2">
        <v>102</v>
      </c>
      <c r="AL1022" s="2">
        <f t="shared" si="78"/>
        <v>102</v>
      </c>
      <c r="AM1022" s="2">
        <f>IF(AL1022-AI1022&gt;'Inputs and Outputs Part A'!$B$4,AL1022-AI1022-'Inputs and Outputs Part A'!$B$4,0)</f>
        <v>2</v>
      </c>
      <c r="AN1022" s="8"/>
      <c r="AO1022" t="s">
        <v>1104</v>
      </c>
      <c r="AP1022" s="7">
        <v>44536</v>
      </c>
      <c r="AQ1022" s="2" t="s">
        <v>2</v>
      </c>
      <c r="AR1022" s="2">
        <v>0</v>
      </c>
      <c r="AS1022" s="2">
        <v>103</v>
      </c>
      <c r="AT1022" s="2">
        <v>102</v>
      </c>
      <c r="AU1022" s="2">
        <f t="shared" si="79"/>
        <v>102</v>
      </c>
      <c r="AV1022" s="2">
        <f>IF(AU1022-AR1022&gt;'Inputs and Outputs Part A'!$B$4,AU1022-AR1022-'Inputs and Outputs Part A'!$B$4,0)</f>
        <v>2</v>
      </c>
      <c r="AW1022" s="2"/>
    </row>
    <row r="1023" spans="1:49" x14ac:dyDescent="0.3">
      <c r="A1023" s="6">
        <v>1021</v>
      </c>
      <c r="B1023" t="s">
        <v>1103</v>
      </c>
      <c r="C1023" s="7">
        <v>44537</v>
      </c>
      <c r="D1023" s="2" t="s">
        <v>1</v>
      </c>
      <c r="E1023" s="2">
        <v>4</v>
      </c>
      <c r="F1023" s="2">
        <v>90</v>
      </c>
      <c r="G1023" s="2">
        <v>101</v>
      </c>
      <c r="H1023">
        <f t="shared" si="75"/>
        <v>90</v>
      </c>
      <c r="I1023">
        <f>IF(H1023-E1023&gt;'Inputs and Outputs Part A'!$B$4,H1023-E1023-'Inputs and Outputs Part A'!$B$4,0)</f>
        <v>0</v>
      </c>
      <c r="J1023">
        <f>'Inputs and Outputs Part A'!$B$5*'Data Sheet B'!H1023-'Inputs and Outputs Part A'!$B$6*'Data Sheet B'!I1023</f>
        <v>3600</v>
      </c>
      <c r="L1023" s="6">
        <v>1021</v>
      </c>
      <c r="M1023" t="s">
        <v>1103</v>
      </c>
      <c r="N1023" s="7">
        <v>44537</v>
      </c>
      <c r="O1023" s="2" t="s">
        <v>1</v>
      </c>
      <c r="P1023" s="2">
        <v>4</v>
      </c>
      <c r="Q1023" s="2">
        <v>90</v>
      </c>
      <c r="R1023" s="2">
        <v>102</v>
      </c>
      <c r="S1023" s="2">
        <f t="shared" si="76"/>
        <v>90</v>
      </c>
      <c r="T1023" s="2">
        <f>IF(S1023-P1023&gt;'Inputs and Outputs Part A'!$B$4,S1023-P1023-'Inputs and Outputs Part A'!$B$4,0)</f>
        <v>0</v>
      </c>
      <c r="V1023" s="6">
        <v>1021</v>
      </c>
      <c r="W1023" t="s">
        <v>1103</v>
      </c>
      <c r="X1023" s="7">
        <v>44537</v>
      </c>
      <c r="Y1023" s="2" t="s">
        <v>1</v>
      </c>
      <c r="Z1023" s="2">
        <v>4</v>
      </c>
      <c r="AA1023" s="2">
        <v>90</v>
      </c>
      <c r="AB1023" s="2">
        <v>102</v>
      </c>
      <c r="AC1023" s="2">
        <f t="shared" si="77"/>
        <v>90</v>
      </c>
      <c r="AD1023" s="2">
        <f>IF(AC1023-Z1023&gt;'Inputs and Outputs Part A'!$B$4,AC1023-Z1023-'Inputs and Outputs Part A'!$B$4,0)</f>
        <v>0</v>
      </c>
      <c r="AE1023" s="2"/>
      <c r="AF1023" t="s">
        <v>1103</v>
      </c>
      <c r="AG1023" s="7">
        <v>44537</v>
      </c>
      <c r="AH1023" s="2" t="s">
        <v>1</v>
      </c>
      <c r="AI1023" s="2">
        <v>4</v>
      </c>
      <c r="AJ1023" s="2">
        <v>90</v>
      </c>
      <c r="AK1023" s="2">
        <v>102</v>
      </c>
      <c r="AL1023" s="2">
        <f t="shared" si="78"/>
        <v>90</v>
      </c>
      <c r="AM1023" s="2">
        <f>IF(AL1023-AI1023&gt;'Inputs and Outputs Part A'!$B$4,AL1023-AI1023-'Inputs and Outputs Part A'!$B$4,0)</f>
        <v>0</v>
      </c>
      <c r="AN1023" s="8"/>
      <c r="AO1023" t="s">
        <v>1103</v>
      </c>
      <c r="AP1023" s="7">
        <v>44537</v>
      </c>
      <c r="AQ1023" s="2" t="s">
        <v>1</v>
      </c>
      <c r="AR1023" s="2">
        <v>4</v>
      </c>
      <c r="AS1023" s="2">
        <v>90</v>
      </c>
      <c r="AT1023" s="2">
        <v>102</v>
      </c>
      <c r="AU1023" s="2">
        <f t="shared" si="79"/>
        <v>90</v>
      </c>
      <c r="AV1023" s="2">
        <f>IF(AU1023-AR1023&gt;'Inputs and Outputs Part A'!$B$4,AU1023-AR1023-'Inputs and Outputs Part A'!$B$4,0)</f>
        <v>0</v>
      </c>
      <c r="AW1023" s="2"/>
    </row>
    <row r="1024" spans="1:49" x14ac:dyDescent="0.3">
      <c r="A1024" s="6">
        <v>1022</v>
      </c>
      <c r="B1024" t="s">
        <v>1103</v>
      </c>
      <c r="C1024" s="7">
        <v>44537</v>
      </c>
      <c r="D1024" s="2" t="s">
        <v>3</v>
      </c>
      <c r="E1024" s="2">
        <v>2</v>
      </c>
      <c r="F1024" s="2">
        <v>101</v>
      </c>
      <c r="G1024" s="2">
        <v>101</v>
      </c>
      <c r="H1024">
        <f t="shared" si="75"/>
        <v>101</v>
      </c>
      <c r="I1024">
        <f>IF(H1024-E1024&gt;'Inputs and Outputs Part A'!$B$4,H1024-E1024-'Inputs and Outputs Part A'!$B$4,0)</f>
        <v>0</v>
      </c>
      <c r="J1024">
        <f>'Inputs and Outputs Part A'!$B$5*'Data Sheet B'!H1024-'Inputs and Outputs Part A'!$B$6*'Data Sheet B'!I1024</f>
        <v>4040</v>
      </c>
      <c r="L1024" s="6">
        <v>1022</v>
      </c>
      <c r="M1024" t="s">
        <v>1103</v>
      </c>
      <c r="N1024" s="7">
        <v>44537</v>
      </c>
      <c r="O1024" s="2" t="s">
        <v>3</v>
      </c>
      <c r="P1024" s="2">
        <v>2</v>
      </c>
      <c r="Q1024" s="2">
        <v>101</v>
      </c>
      <c r="R1024" s="2">
        <v>102</v>
      </c>
      <c r="S1024" s="2">
        <f t="shared" si="76"/>
        <v>101</v>
      </c>
      <c r="T1024" s="2">
        <f>IF(S1024-P1024&gt;'Inputs and Outputs Part A'!$B$4,S1024-P1024-'Inputs and Outputs Part A'!$B$4,0)</f>
        <v>0</v>
      </c>
      <c r="V1024" s="6">
        <v>1022</v>
      </c>
      <c r="W1024" t="s">
        <v>1103</v>
      </c>
      <c r="X1024" s="7">
        <v>44537</v>
      </c>
      <c r="Y1024" s="2" t="s">
        <v>3</v>
      </c>
      <c r="Z1024" s="2">
        <v>2</v>
      </c>
      <c r="AA1024" s="2">
        <v>101</v>
      </c>
      <c r="AB1024" s="2">
        <v>102</v>
      </c>
      <c r="AC1024" s="2">
        <f t="shared" si="77"/>
        <v>101</v>
      </c>
      <c r="AD1024" s="2">
        <f>IF(AC1024-Z1024&gt;'Inputs and Outputs Part A'!$B$4,AC1024-Z1024-'Inputs and Outputs Part A'!$B$4,0)</f>
        <v>0</v>
      </c>
      <c r="AE1024" s="2"/>
      <c r="AF1024" t="s">
        <v>1103</v>
      </c>
      <c r="AG1024" s="7">
        <v>44537</v>
      </c>
      <c r="AH1024" s="2" t="s">
        <v>3</v>
      </c>
      <c r="AI1024" s="2">
        <v>2</v>
      </c>
      <c r="AJ1024" s="2">
        <v>101</v>
      </c>
      <c r="AK1024" s="2">
        <v>102</v>
      </c>
      <c r="AL1024" s="2">
        <f t="shared" si="78"/>
        <v>101</v>
      </c>
      <c r="AM1024" s="2">
        <f>IF(AL1024-AI1024&gt;'Inputs and Outputs Part A'!$B$4,AL1024-AI1024-'Inputs and Outputs Part A'!$B$4,0)</f>
        <v>0</v>
      </c>
      <c r="AN1024" s="8"/>
      <c r="AO1024" t="s">
        <v>1103</v>
      </c>
      <c r="AP1024" s="7">
        <v>44537</v>
      </c>
      <c r="AQ1024" s="2" t="s">
        <v>3</v>
      </c>
      <c r="AR1024" s="2">
        <v>2</v>
      </c>
      <c r="AS1024" s="2">
        <v>101</v>
      </c>
      <c r="AT1024" s="2">
        <v>102</v>
      </c>
      <c r="AU1024" s="2">
        <f t="shared" si="79"/>
        <v>101</v>
      </c>
      <c r="AV1024" s="2">
        <f>IF(AU1024-AR1024&gt;'Inputs and Outputs Part A'!$B$4,AU1024-AR1024-'Inputs and Outputs Part A'!$B$4,0)</f>
        <v>0</v>
      </c>
      <c r="AW1024" s="2"/>
    </row>
    <row r="1025" spans="1:49" x14ac:dyDescent="0.3">
      <c r="A1025" s="6">
        <v>1023</v>
      </c>
      <c r="B1025" t="s">
        <v>1103</v>
      </c>
      <c r="C1025" s="7">
        <v>44537</v>
      </c>
      <c r="D1025" s="2" t="s">
        <v>2</v>
      </c>
      <c r="E1025" s="2">
        <v>0</v>
      </c>
      <c r="F1025" s="2">
        <v>97</v>
      </c>
      <c r="G1025" s="2">
        <v>101</v>
      </c>
      <c r="H1025">
        <f t="shared" si="75"/>
        <v>97</v>
      </c>
      <c r="I1025">
        <f>IF(H1025-E1025&gt;'Inputs and Outputs Part A'!$B$4,H1025-E1025-'Inputs and Outputs Part A'!$B$4,0)</f>
        <v>0</v>
      </c>
      <c r="J1025">
        <f>'Inputs and Outputs Part A'!$B$5*'Data Sheet B'!H1025-'Inputs and Outputs Part A'!$B$6*'Data Sheet B'!I1025</f>
        <v>3880</v>
      </c>
      <c r="L1025" s="6">
        <v>1023</v>
      </c>
      <c r="M1025" t="s">
        <v>1103</v>
      </c>
      <c r="N1025" s="7">
        <v>44537</v>
      </c>
      <c r="O1025" s="2" t="s">
        <v>2</v>
      </c>
      <c r="P1025" s="2">
        <v>0</v>
      </c>
      <c r="Q1025" s="2">
        <v>97</v>
      </c>
      <c r="R1025" s="2">
        <v>102</v>
      </c>
      <c r="S1025" s="2">
        <f t="shared" si="76"/>
        <v>97</v>
      </c>
      <c r="T1025" s="2">
        <f>IF(S1025-P1025&gt;'Inputs and Outputs Part A'!$B$4,S1025-P1025-'Inputs and Outputs Part A'!$B$4,0)</f>
        <v>0</v>
      </c>
      <c r="V1025" s="6">
        <v>1023</v>
      </c>
      <c r="W1025" t="s">
        <v>1103</v>
      </c>
      <c r="X1025" s="7">
        <v>44537</v>
      </c>
      <c r="Y1025" s="2" t="s">
        <v>2</v>
      </c>
      <c r="Z1025" s="2">
        <v>0</v>
      </c>
      <c r="AA1025" s="2">
        <v>97</v>
      </c>
      <c r="AB1025" s="2">
        <v>102</v>
      </c>
      <c r="AC1025" s="2">
        <f t="shared" si="77"/>
        <v>97</v>
      </c>
      <c r="AD1025" s="2">
        <f>IF(AC1025-Z1025&gt;'Inputs and Outputs Part A'!$B$4,AC1025-Z1025-'Inputs and Outputs Part A'!$B$4,0)</f>
        <v>0</v>
      </c>
      <c r="AE1025" s="2"/>
      <c r="AF1025" t="s">
        <v>1103</v>
      </c>
      <c r="AG1025" s="7">
        <v>44537</v>
      </c>
      <c r="AH1025" s="2" t="s">
        <v>2</v>
      </c>
      <c r="AI1025" s="2">
        <v>0</v>
      </c>
      <c r="AJ1025" s="2">
        <v>97</v>
      </c>
      <c r="AK1025" s="2">
        <v>102</v>
      </c>
      <c r="AL1025" s="2">
        <f t="shared" si="78"/>
        <v>97</v>
      </c>
      <c r="AM1025" s="2">
        <f>IF(AL1025-AI1025&gt;'Inputs and Outputs Part A'!$B$4,AL1025-AI1025-'Inputs and Outputs Part A'!$B$4,0)</f>
        <v>0</v>
      </c>
      <c r="AN1025" s="8"/>
      <c r="AO1025" t="s">
        <v>1103</v>
      </c>
      <c r="AP1025" s="7">
        <v>44537</v>
      </c>
      <c r="AQ1025" s="2" t="s">
        <v>2</v>
      </c>
      <c r="AR1025" s="2">
        <v>0</v>
      </c>
      <c r="AS1025" s="2">
        <v>97</v>
      </c>
      <c r="AT1025" s="2">
        <v>102</v>
      </c>
      <c r="AU1025" s="2">
        <f t="shared" si="79"/>
        <v>97</v>
      </c>
      <c r="AV1025" s="2">
        <f>IF(AU1025-AR1025&gt;'Inputs and Outputs Part A'!$B$4,AU1025-AR1025-'Inputs and Outputs Part A'!$B$4,0)</f>
        <v>0</v>
      </c>
      <c r="AW1025" s="2"/>
    </row>
    <row r="1026" spans="1:49" x14ac:dyDescent="0.3">
      <c r="A1026" s="6">
        <v>1024</v>
      </c>
      <c r="B1026" t="s">
        <v>1102</v>
      </c>
      <c r="C1026" s="7">
        <v>44538</v>
      </c>
      <c r="D1026" s="2" t="s">
        <v>1</v>
      </c>
      <c r="E1026" s="2">
        <v>4</v>
      </c>
      <c r="F1026" s="2">
        <v>94</v>
      </c>
      <c r="G1026" s="2">
        <v>101</v>
      </c>
      <c r="H1026">
        <f t="shared" si="75"/>
        <v>94</v>
      </c>
      <c r="I1026">
        <f>IF(H1026-E1026&gt;'Inputs and Outputs Part A'!$B$4,H1026-E1026-'Inputs and Outputs Part A'!$B$4,0)</f>
        <v>0</v>
      </c>
      <c r="J1026">
        <f>'Inputs and Outputs Part A'!$B$5*'Data Sheet B'!H1026-'Inputs and Outputs Part A'!$B$6*'Data Sheet B'!I1026</f>
        <v>3760</v>
      </c>
      <c r="L1026" s="6">
        <v>1024</v>
      </c>
      <c r="M1026" t="s">
        <v>1102</v>
      </c>
      <c r="N1026" s="7">
        <v>44538</v>
      </c>
      <c r="O1026" s="2" t="s">
        <v>1</v>
      </c>
      <c r="P1026" s="2">
        <v>4</v>
      </c>
      <c r="Q1026" s="2">
        <v>94</v>
      </c>
      <c r="R1026" s="2">
        <v>102</v>
      </c>
      <c r="S1026" s="2">
        <f t="shared" si="76"/>
        <v>94</v>
      </c>
      <c r="T1026" s="2">
        <f>IF(S1026-P1026&gt;'Inputs and Outputs Part A'!$B$4,S1026-P1026-'Inputs and Outputs Part A'!$B$4,0)</f>
        <v>0</v>
      </c>
      <c r="V1026" s="6">
        <v>1024</v>
      </c>
      <c r="W1026" t="s">
        <v>1102</v>
      </c>
      <c r="X1026" s="7">
        <v>44538</v>
      </c>
      <c r="Y1026" s="2" t="s">
        <v>1</v>
      </c>
      <c r="Z1026" s="2">
        <v>4</v>
      </c>
      <c r="AA1026" s="2">
        <v>94</v>
      </c>
      <c r="AB1026" s="2">
        <v>102</v>
      </c>
      <c r="AC1026" s="2">
        <f t="shared" si="77"/>
        <v>94</v>
      </c>
      <c r="AD1026" s="2">
        <f>IF(AC1026-Z1026&gt;'Inputs and Outputs Part A'!$B$4,AC1026-Z1026-'Inputs and Outputs Part A'!$B$4,0)</f>
        <v>0</v>
      </c>
      <c r="AE1026" s="2"/>
      <c r="AF1026" t="s">
        <v>1102</v>
      </c>
      <c r="AG1026" s="7">
        <v>44538</v>
      </c>
      <c r="AH1026" s="2" t="s">
        <v>1</v>
      </c>
      <c r="AI1026" s="2">
        <v>4</v>
      </c>
      <c r="AJ1026" s="2">
        <v>94</v>
      </c>
      <c r="AK1026" s="2">
        <v>102</v>
      </c>
      <c r="AL1026" s="2">
        <f t="shared" si="78"/>
        <v>94</v>
      </c>
      <c r="AM1026" s="2">
        <f>IF(AL1026-AI1026&gt;'Inputs and Outputs Part A'!$B$4,AL1026-AI1026-'Inputs and Outputs Part A'!$B$4,0)</f>
        <v>0</v>
      </c>
      <c r="AN1026" s="8"/>
      <c r="AO1026" t="s">
        <v>1102</v>
      </c>
      <c r="AP1026" s="7">
        <v>44538</v>
      </c>
      <c r="AQ1026" s="2" t="s">
        <v>1</v>
      </c>
      <c r="AR1026" s="2">
        <v>4</v>
      </c>
      <c r="AS1026" s="2">
        <v>94</v>
      </c>
      <c r="AT1026" s="2">
        <v>102</v>
      </c>
      <c r="AU1026" s="2">
        <f t="shared" si="79"/>
        <v>94</v>
      </c>
      <c r="AV1026" s="2">
        <f>IF(AU1026-AR1026&gt;'Inputs and Outputs Part A'!$B$4,AU1026-AR1026-'Inputs and Outputs Part A'!$B$4,0)</f>
        <v>0</v>
      </c>
      <c r="AW1026" s="2"/>
    </row>
    <row r="1027" spans="1:49" x14ac:dyDescent="0.3">
      <c r="A1027" s="6">
        <v>1025</v>
      </c>
      <c r="B1027" t="s">
        <v>1102</v>
      </c>
      <c r="C1027" s="7">
        <v>44538</v>
      </c>
      <c r="D1027" s="2" t="s">
        <v>3</v>
      </c>
      <c r="E1027" s="2">
        <v>2</v>
      </c>
      <c r="F1027" s="2">
        <v>101</v>
      </c>
      <c r="G1027" s="2">
        <v>101</v>
      </c>
      <c r="H1027">
        <f t="shared" si="75"/>
        <v>101</v>
      </c>
      <c r="I1027">
        <f>IF(H1027-E1027&gt;'Inputs and Outputs Part A'!$B$4,H1027-E1027-'Inputs and Outputs Part A'!$B$4,0)</f>
        <v>0</v>
      </c>
      <c r="J1027">
        <f>'Inputs and Outputs Part A'!$B$5*'Data Sheet B'!H1027-'Inputs and Outputs Part A'!$B$6*'Data Sheet B'!I1027</f>
        <v>4040</v>
      </c>
      <c r="L1027" s="6">
        <v>1025</v>
      </c>
      <c r="M1027" t="s">
        <v>1102</v>
      </c>
      <c r="N1027" s="7">
        <v>44538</v>
      </c>
      <c r="O1027" s="2" t="s">
        <v>3</v>
      </c>
      <c r="P1027" s="2">
        <v>2</v>
      </c>
      <c r="Q1027" s="2">
        <v>101</v>
      </c>
      <c r="R1027" s="2">
        <v>102</v>
      </c>
      <c r="S1027" s="2">
        <f t="shared" si="76"/>
        <v>101</v>
      </c>
      <c r="T1027" s="2">
        <f>IF(S1027-P1027&gt;'Inputs and Outputs Part A'!$B$4,S1027-P1027-'Inputs and Outputs Part A'!$B$4,0)</f>
        <v>0</v>
      </c>
      <c r="V1027" s="6">
        <v>1025</v>
      </c>
      <c r="W1027" t="s">
        <v>1102</v>
      </c>
      <c r="X1027" s="7">
        <v>44538</v>
      </c>
      <c r="Y1027" s="2" t="s">
        <v>3</v>
      </c>
      <c r="Z1027" s="2">
        <v>2</v>
      </c>
      <c r="AA1027" s="2">
        <v>101</v>
      </c>
      <c r="AB1027" s="2">
        <v>102</v>
      </c>
      <c r="AC1027" s="2">
        <f t="shared" si="77"/>
        <v>101</v>
      </c>
      <c r="AD1027" s="2">
        <f>IF(AC1027-Z1027&gt;'Inputs and Outputs Part A'!$B$4,AC1027-Z1027-'Inputs and Outputs Part A'!$B$4,0)</f>
        <v>0</v>
      </c>
      <c r="AE1027" s="2"/>
      <c r="AF1027" t="s">
        <v>1102</v>
      </c>
      <c r="AG1027" s="7">
        <v>44538</v>
      </c>
      <c r="AH1027" s="2" t="s">
        <v>3</v>
      </c>
      <c r="AI1027" s="2">
        <v>2</v>
      </c>
      <c r="AJ1027" s="2">
        <v>101</v>
      </c>
      <c r="AK1027" s="2">
        <v>102</v>
      </c>
      <c r="AL1027" s="2">
        <f t="shared" si="78"/>
        <v>101</v>
      </c>
      <c r="AM1027" s="2">
        <f>IF(AL1027-AI1027&gt;'Inputs and Outputs Part A'!$B$4,AL1027-AI1027-'Inputs and Outputs Part A'!$B$4,0)</f>
        <v>0</v>
      </c>
      <c r="AN1027" s="8"/>
      <c r="AO1027" t="s">
        <v>1102</v>
      </c>
      <c r="AP1027" s="7">
        <v>44538</v>
      </c>
      <c r="AQ1027" s="2" t="s">
        <v>3</v>
      </c>
      <c r="AR1027" s="2">
        <v>2</v>
      </c>
      <c r="AS1027" s="2">
        <v>101</v>
      </c>
      <c r="AT1027" s="2">
        <v>102</v>
      </c>
      <c r="AU1027" s="2">
        <f t="shared" si="79"/>
        <v>101</v>
      </c>
      <c r="AV1027" s="2">
        <f>IF(AU1027-AR1027&gt;'Inputs and Outputs Part A'!$B$4,AU1027-AR1027-'Inputs and Outputs Part A'!$B$4,0)</f>
        <v>0</v>
      </c>
      <c r="AW1027" s="2"/>
    </row>
    <row r="1028" spans="1:49" x14ac:dyDescent="0.3">
      <c r="A1028" s="6">
        <v>1026</v>
      </c>
      <c r="B1028" t="s">
        <v>1102</v>
      </c>
      <c r="C1028" s="7">
        <v>44538</v>
      </c>
      <c r="D1028" s="2" t="s">
        <v>2</v>
      </c>
      <c r="E1028" s="2">
        <v>1</v>
      </c>
      <c r="F1028" s="2">
        <v>99</v>
      </c>
      <c r="G1028" s="2">
        <v>101</v>
      </c>
      <c r="H1028">
        <f t="shared" ref="H1028:H1091" si="80">MIN(F1028:G1028)</f>
        <v>99</v>
      </c>
      <c r="I1028">
        <f>IF(H1028-E1028&gt;'Inputs and Outputs Part A'!$B$4,H1028-E1028-'Inputs and Outputs Part A'!$B$4,0)</f>
        <v>0</v>
      </c>
      <c r="J1028">
        <f>'Inputs and Outputs Part A'!$B$5*'Data Sheet B'!H1028-'Inputs and Outputs Part A'!$B$6*'Data Sheet B'!I1028</f>
        <v>3960</v>
      </c>
      <c r="L1028" s="6">
        <v>1026</v>
      </c>
      <c r="M1028" t="s">
        <v>1102</v>
      </c>
      <c r="N1028" s="7">
        <v>44538</v>
      </c>
      <c r="O1028" s="2" t="s">
        <v>2</v>
      </c>
      <c r="P1028" s="2">
        <v>1</v>
      </c>
      <c r="Q1028" s="2">
        <v>99</v>
      </c>
      <c r="R1028" s="2">
        <v>102</v>
      </c>
      <c r="S1028" s="2">
        <f t="shared" ref="S1028:S1091" si="81">MIN(R1028,Q1028)</f>
        <v>99</v>
      </c>
      <c r="T1028" s="2">
        <f>IF(S1028-P1028&gt;'Inputs and Outputs Part A'!$B$4,S1028-P1028-'Inputs and Outputs Part A'!$B$4,0)</f>
        <v>0</v>
      </c>
      <c r="V1028" s="6">
        <v>1026</v>
      </c>
      <c r="W1028" t="s">
        <v>1102</v>
      </c>
      <c r="X1028" s="7">
        <v>44538</v>
      </c>
      <c r="Y1028" s="2" t="s">
        <v>2</v>
      </c>
      <c r="Z1028" s="2">
        <v>1</v>
      </c>
      <c r="AA1028" s="2">
        <v>99</v>
      </c>
      <c r="AB1028" s="2">
        <v>102</v>
      </c>
      <c r="AC1028" s="2">
        <f t="shared" ref="AC1028:AC1091" si="82">MIN(AB1028,AA1028)</f>
        <v>99</v>
      </c>
      <c r="AD1028" s="2">
        <f>IF(AC1028-Z1028&gt;'Inputs and Outputs Part A'!$B$4,AC1028-Z1028-'Inputs and Outputs Part A'!$B$4,0)</f>
        <v>0</v>
      </c>
      <c r="AE1028" s="2"/>
      <c r="AF1028" t="s">
        <v>1102</v>
      </c>
      <c r="AG1028" s="7">
        <v>44538</v>
      </c>
      <c r="AH1028" s="2" t="s">
        <v>2</v>
      </c>
      <c r="AI1028" s="2">
        <v>1</v>
      </c>
      <c r="AJ1028" s="2">
        <v>99</v>
      </c>
      <c r="AK1028" s="2">
        <v>102</v>
      </c>
      <c r="AL1028" s="2">
        <f t="shared" si="78"/>
        <v>99</v>
      </c>
      <c r="AM1028" s="2">
        <f>IF(AL1028-AI1028&gt;'Inputs and Outputs Part A'!$B$4,AL1028-AI1028-'Inputs and Outputs Part A'!$B$4,0)</f>
        <v>0</v>
      </c>
      <c r="AN1028" s="8"/>
      <c r="AO1028" t="s">
        <v>1102</v>
      </c>
      <c r="AP1028" s="7">
        <v>44538</v>
      </c>
      <c r="AQ1028" s="2" t="s">
        <v>2</v>
      </c>
      <c r="AR1028" s="2">
        <v>1</v>
      </c>
      <c r="AS1028" s="2">
        <v>99</v>
      </c>
      <c r="AT1028" s="2">
        <v>102</v>
      </c>
      <c r="AU1028" s="2">
        <f t="shared" si="79"/>
        <v>99</v>
      </c>
      <c r="AV1028" s="2">
        <f>IF(AU1028-AR1028&gt;'Inputs and Outputs Part A'!$B$4,AU1028-AR1028-'Inputs and Outputs Part A'!$B$4,0)</f>
        <v>0</v>
      </c>
      <c r="AW1028" s="2"/>
    </row>
    <row r="1029" spans="1:49" x14ac:dyDescent="0.3">
      <c r="A1029" s="6">
        <v>1027</v>
      </c>
      <c r="B1029" t="s">
        <v>1100</v>
      </c>
      <c r="C1029" s="7">
        <v>44539</v>
      </c>
      <c r="D1029" s="2" t="s">
        <v>1</v>
      </c>
      <c r="E1029" s="2">
        <v>2</v>
      </c>
      <c r="F1029" s="2">
        <v>104</v>
      </c>
      <c r="G1029" s="2">
        <v>101</v>
      </c>
      <c r="H1029">
        <f t="shared" si="80"/>
        <v>101</v>
      </c>
      <c r="I1029">
        <f>IF(H1029-E1029&gt;'Inputs and Outputs Part A'!$B$4,H1029-E1029-'Inputs and Outputs Part A'!$B$4,0)</f>
        <v>0</v>
      </c>
      <c r="J1029">
        <f>'Inputs and Outputs Part A'!$B$5*'Data Sheet B'!H1029-'Inputs and Outputs Part A'!$B$6*'Data Sheet B'!I1029</f>
        <v>4040</v>
      </c>
      <c r="L1029" s="6">
        <v>1027</v>
      </c>
      <c r="M1029" t="s">
        <v>1100</v>
      </c>
      <c r="N1029" s="7">
        <v>44539</v>
      </c>
      <c r="O1029" s="2" t="s">
        <v>1</v>
      </c>
      <c r="P1029" s="2">
        <v>2</v>
      </c>
      <c r="Q1029" s="2">
        <v>104</v>
      </c>
      <c r="R1029" s="2">
        <v>102</v>
      </c>
      <c r="S1029" s="2">
        <f t="shared" si="81"/>
        <v>102</v>
      </c>
      <c r="T1029" s="2">
        <f>IF(S1029-P1029&gt;'Inputs and Outputs Part A'!$B$4,S1029-P1029-'Inputs and Outputs Part A'!$B$4,0)</f>
        <v>0</v>
      </c>
      <c r="V1029" s="6">
        <v>1027</v>
      </c>
      <c r="W1029" t="s">
        <v>1100</v>
      </c>
      <c r="X1029" s="7">
        <v>44539</v>
      </c>
      <c r="Y1029" s="2" t="s">
        <v>1</v>
      </c>
      <c r="Z1029" s="2">
        <v>2</v>
      </c>
      <c r="AA1029" s="2">
        <v>104</v>
      </c>
      <c r="AB1029" s="2">
        <v>102</v>
      </c>
      <c r="AC1029" s="2">
        <f t="shared" si="82"/>
        <v>102</v>
      </c>
      <c r="AD1029" s="2">
        <f>IF(AC1029-Z1029&gt;'Inputs and Outputs Part A'!$B$4,AC1029-Z1029-'Inputs and Outputs Part A'!$B$4,0)</f>
        <v>0</v>
      </c>
      <c r="AE1029" s="2"/>
      <c r="AF1029" t="s">
        <v>1100</v>
      </c>
      <c r="AG1029" s="7">
        <v>44539</v>
      </c>
      <c r="AH1029" s="2" t="s">
        <v>1</v>
      </c>
      <c r="AI1029" s="2">
        <v>2</v>
      </c>
      <c r="AJ1029" s="2">
        <v>104</v>
      </c>
      <c r="AK1029" s="2">
        <v>102</v>
      </c>
      <c r="AL1029" s="2">
        <f t="shared" ref="AL1029:AL1092" si="83">MIN(AK1029,AJ1029)</f>
        <v>102</v>
      </c>
      <c r="AM1029" s="2">
        <f>IF(AL1029-AI1029&gt;'Inputs and Outputs Part A'!$B$4,AL1029-AI1029-'Inputs and Outputs Part A'!$B$4,0)</f>
        <v>0</v>
      </c>
      <c r="AN1029" s="8"/>
      <c r="AO1029" t="s">
        <v>1100</v>
      </c>
      <c r="AP1029" s="7">
        <v>44539</v>
      </c>
      <c r="AQ1029" s="2" t="s">
        <v>1</v>
      </c>
      <c r="AR1029" s="2">
        <v>2</v>
      </c>
      <c r="AS1029" s="2">
        <v>104</v>
      </c>
      <c r="AT1029" s="2">
        <v>102</v>
      </c>
      <c r="AU1029" s="2">
        <f t="shared" ref="AU1029:AU1092" si="84">MIN(AT1029,AS1029)</f>
        <v>102</v>
      </c>
      <c r="AV1029" s="2">
        <f>IF(AU1029-AR1029&gt;'Inputs and Outputs Part A'!$B$4,AU1029-AR1029-'Inputs and Outputs Part A'!$B$4,0)</f>
        <v>0</v>
      </c>
      <c r="AW1029" s="2"/>
    </row>
    <row r="1030" spans="1:49" x14ac:dyDescent="0.3">
      <c r="A1030" s="6">
        <v>1028</v>
      </c>
      <c r="B1030" t="s">
        <v>1100</v>
      </c>
      <c r="C1030" s="7">
        <v>44539</v>
      </c>
      <c r="D1030" s="2" t="s">
        <v>3</v>
      </c>
      <c r="E1030" s="2">
        <v>0</v>
      </c>
      <c r="F1030" s="2">
        <v>107</v>
      </c>
      <c r="G1030" s="2">
        <v>101</v>
      </c>
      <c r="H1030">
        <f t="shared" si="80"/>
        <v>101</v>
      </c>
      <c r="I1030">
        <f>IF(H1030-E1030&gt;'Inputs and Outputs Part A'!$B$4,H1030-E1030-'Inputs and Outputs Part A'!$B$4,0)</f>
        <v>1</v>
      </c>
      <c r="J1030">
        <f>'Inputs and Outputs Part A'!$B$5*'Data Sheet B'!H1030-'Inputs and Outputs Part A'!$B$6*'Data Sheet B'!I1030</f>
        <v>3940</v>
      </c>
      <c r="L1030" s="6">
        <v>1028</v>
      </c>
      <c r="M1030" t="s">
        <v>1100</v>
      </c>
      <c r="N1030" s="7">
        <v>44539</v>
      </c>
      <c r="O1030" s="2" t="s">
        <v>3</v>
      </c>
      <c r="P1030" s="2">
        <v>0</v>
      </c>
      <c r="Q1030" s="2">
        <v>107</v>
      </c>
      <c r="R1030" s="2">
        <v>102</v>
      </c>
      <c r="S1030" s="2">
        <f t="shared" si="81"/>
        <v>102</v>
      </c>
      <c r="T1030" s="2">
        <f>IF(S1030-P1030&gt;'Inputs and Outputs Part A'!$B$4,S1030-P1030-'Inputs and Outputs Part A'!$B$4,0)</f>
        <v>2</v>
      </c>
      <c r="V1030" s="6">
        <v>1028</v>
      </c>
      <c r="W1030" t="s">
        <v>1100</v>
      </c>
      <c r="X1030" s="7">
        <v>44539</v>
      </c>
      <c r="Y1030" s="2" t="s">
        <v>3</v>
      </c>
      <c r="Z1030" s="2">
        <v>0</v>
      </c>
      <c r="AA1030" s="2">
        <v>107</v>
      </c>
      <c r="AB1030" s="2">
        <v>102</v>
      </c>
      <c r="AC1030" s="2">
        <f t="shared" si="82"/>
        <v>102</v>
      </c>
      <c r="AD1030" s="2">
        <f>IF(AC1030-Z1030&gt;'Inputs and Outputs Part A'!$B$4,AC1030-Z1030-'Inputs and Outputs Part A'!$B$4,0)</f>
        <v>2</v>
      </c>
      <c r="AE1030" s="2"/>
      <c r="AF1030" t="s">
        <v>1100</v>
      </c>
      <c r="AG1030" s="7">
        <v>44539</v>
      </c>
      <c r="AH1030" s="2" t="s">
        <v>3</v>
      </c>
      <c r="AI1030" s="2">
        <v>0</v>
      </c>
      <c r="AJ1030" s="2">
        <v>107</v>
      </c>
      <c r="AK1030" s="2">
        <v>102</v>
      </c>
      <c r="AL1030" s="2">
        <f t="shared" si="83"/>
        <v>102</v>
      </c>
      <c r="AM1030" s="2">
        <f>IF(AL1030-AI1030&gt;'Inputs and Outputs Part A'!$B$4,AL1030-AI1030-'Inputs and Outputs Part A'!$B$4,0)</f>
        <v>2</v>
      </c>
      <c r="AN1030" s="8"/>
      <c r="AO1030" t="s">
        <v>1100</v>
      </c>
      <c r="AP1030" s="7">
        <v>44539</v>
      </c>
      <c r="AQ1030" s="2" t="s">
        <v>3</v>
      </c>
      <c r="AR1030" s="2">
        <v>0</v>
      </c>
      <c r="AS1030" s="2">
        <v>107</v>
      </c>
      <c r="AT1030" s="2">
        <v>102</v>
      </c>
      <c r="AU1030" s="2">
        <f t="shared" si="84"/>
        <v>102</v>
      </c>
      <c r="AV1030" s="2">
        <f>IF(AU1030-AR1030&gt;'Inputs and Outputs Part A'!$B$4,AU1030-AR1030-'Inputs and Outputs Part A'!$B$4,0)</f>
        <v>2</v>
      </c>
      <c r="AW1030" s="2"/>
    </row>
    <row r="1031" spans="1:49" x14ac:dyDescent="0.3">
      <c r="A1031" s="6">
        <v>1029</v>
      </c>
      <c r="B1031" t="s">
        <v>1100</v>
      </c>
      <c r="C1031" s="7">
        <v>44539</v>
      </c>
      <c r="D1031" s="2" t="s">
        <v>2</v>
      </c>
      <c r="E1031" s="2">
        <v>0</v>
      </c>
      <c r="F1031" s="2">
        <v>106</v>
      </c>
      <c r="G1031" s="2">
        <v>101</v>
      </c>
      <c r="H1031">
        <f t="shared" si="80"/>
        <v>101</v>
      </c>
      <c r="I1031">
        <f>IF(H1031-E1031&gt;'Inputs and Outputs Part A'!$B$4,H1031-E1031-'Inputs and Outputs Part A'!$B$4,0)</f>
        <v>1</v>
      </c>
      <c r="J1031">
        <f>'Inputs and Outputs Part A'!$B$5*'Data Sheet B'!H1031-'Inputs and Outputs Part A'!$B$6*'Data Sheet B'!I1031</f>
        <v>3940</v>
      </c>
      <c r="L1031" s="6">
        <v>1029</v>
      </c>
      <c r="M1031" t="s">
        <v>1100</v>
      </c>
      <c r="N1031" s="7">
        <v>44539</v>
      </c>
      <c r="O1031" s="2" t="s">
        <v>2</v>
      </c>
      <c r="P1031" s="2">
        <v>0</v>
      </c>
      <c r="Q1031" s="2">
        <v>106</v>
      </c>
      <c r="R1031" s="2">
        <v>102</v>
      </c>
      <c r="S1031" s="2">
        <f t="shared" si="81"/>
        <v>102</v>
      </c>
      <c r="T1031" s="2">
        <f>IF(S1031-P1031&gt;'Inputs and Outputs Part A'!$B$4,S1031-P1031-'Inputs and Outputs Part A'!$B$4,0)</f>
        <v>2</v>
      </c>
      <c r="V1031" s="6">
        <v>1029</v>
      </c>
      <c r="W1031" t="s">
        <v>1100</v>
      </c>
      <c r="X1031" s="7">
        <v>44539</v>
      </c>
      <c r="Y1031" s="2" t="s">
        <v>2</v>
      </c>
      <c r="Z1031" s="2">
        <v>0</v>
      </c>
      <c r="AA1031" s="2">
        <v>106</v>
      </c>
      <c r="AB1031" s="2">
        <v>102</v>
      </c>
      <c r="AC1031" s="2">
        <f t="shared" si="82"/>
        <v>102</v>
      </c>
      <c r="AD1031" s="2">
        <f>IF(AC1031-Z1031&gt;'Inputs and Outputs Part A'!$B$4,AC1031-Z1031-'Inputs and Outputs Part A'!$B$4,0)</f>
        <v>2</v>
      </c>
      <c r="AE1031" s="2"/>
      <c r="AF1031" t="s">
        <v>1100</v>
      </c>
      <c r="AG1031" s="7">
        <v>44539</v>
      </c>
      <c r="AH1031" s="2" t="s">
        <v>2</v>
      </c>
      <c r="AI1031" s="2">
        <v>0</v>
      </c>
      <c r="AJ1031" s="2">
        <v>106</v>
      </c>
      <c r="AK1031" s="2">
        <v>102</v>
      </c>
      <c r="AL1031" s="2">
        <f t="shared" si="83"/>
        <v>102</v>
      </c>
      <c r="AM1031" s="2">
        <f>IF(AL1031-AI1031&gt;'Inputs and Outputs Part A'!$B$4,AL1031-AI1031-'Inputs and Outputs Part A'!$B$4,0)</f>
        <v>2</v>
      </c>
      <c r="AN1031" s="8"/>
      <c r="AO1031" t="s">
        <v>1100</v>
      </c>
      <c r="AP1031" s="7">
        <v>44539</v>
      </c>
      <c r="AQ1031" s="2" t="s">
        <v>2</v>
      </c>
      <c r="AR1031" s="2">
        <v>0</v>
      </c>
      <c r="AS1031" s="2">
        <v>106</v>
      </c>
      <c r="AT1031" s="2">
        <v>102</v>
      </c>
      <c r="AU1031" s="2">
        <f t="shared" si="84"/>
        <v>102</v>
      </c>
      <c r="AV1031" s="2">
        <f>IF(AU1031-AR1031&gt;'Inputs and Outputs Part A'!$B$4,AU1031-AR1031-'Inputs and Outputs Part A'!$B$4,0)</f>
        <v>2</v>
      </c>
      <c r="AW1031" s="2"/>
    </row>
    <row r="1032" spans="1:49" x14ac:dyDescent="0.3">
      <c r="A1032" s="6">
        <v>1030</v>
      </c>
      <c r="B1032" t="s">
        <v>1101</v>
      </c>
      <c r="C1032" s="7">
        <v>44540</v>
      </c>
      <c r="D1032" s="2" t="s">
        <v>1</v>
      </c>
      <c r="E1032" s="2">
        <v>3</v>
      </c>
      <c r="F1032" s="2">
        <v>96</v>
      </c>
      <c r="G1032" s="2">
        <v>101</v>
      </c>
      <c r="H1032">
        <f t="shared" si="80"/>
        <v>96</v>
      </c>
      <c r="I1032">
        <f>IF(H1032-E1032&gt;'Inputs and Outputs Part A'!$B$4,H1032-E1032-'Inputs and Outputs Part A'!$B$4,0)</f>
        <v>0</v>
      </c>
      <c r="J1032">
        <f>'Inputs and Outputs Part A'!$B$5*'Data Sheet B'!H1032-'Inputs and Outputs Part A'!$B$6*'Data Sheet B'!I1032</f>
        <v>3840</v>
      </c>
      <c r="L1032" s="6">
        <v>1030</v>
      </c>
      <c r="M1032" t="s">
        <v>1101</v>
      </c>
      <c r="N1032" s="7">
        <v>44540</v>
      </c>
      <c r="O1032" s="2" t="s">
        <v>1</v>
      </c>
      <c r="P1032" s="2">
        <v>3</v>
      </c>
      <c r="Q1032" s="2">
        <v>96</v>
      </c>
      <c r="R1032" s="2">
        <v>102</v>
      </c>
      <c r="S1032" s="2">
        <f t="shared" si="81"/>
        <v>96</v>
      </c>
      <c r="T1032" s="2">
        <f>IF(S1032-P1032&gt;'Inputs and Outputs Part A'!$B$4,S1032-P1032-'Inputs and Outputs Part A'!$B$4,0)</f>
        <v>0</v>
      </c>
      <c r="V1032" s="6">
        <v>1030</v>
      </c>
      <c r="W1032" t="s">
        <v>1101</v>
      </c>
      <c r="X1032" s="7">
        <v>44540</v>
      </c>
      <c r="Y1032" s="2" t="s">
        <v>1</v>
      </c>
      <c r="Z1032" s="2">
        <v>3</v>
      </c>
      <c r="AA1032" s="2">
        <v>96</v>
      </c>
      <c r="AB1032" s="2">
        <v>102</v>
      </c>
      <c r="AC1032" s="2">
        <f t="shared" si="82"/>
        <v>96</v>
      </c>
      <c r="AD1032" s="2">
        <f>IF(AC1032-Z1032&gt;'Inputs and Outputs Part A'!$B$4,AC1032-Z1032-'Inputs and Outputs Part A'!$B$4,0)</f>
        <v>0</v>
      </c>
      <c r="AE1032" s="2"/>
      <c r="AF1032" t="s">
        <v>1101</v>
      </c>
      <c r="AG1032" s="7">
        <v>44540</v>
      </c>
      <c r="AH1032" s="2" t="s">
        <v>1</v>
      </c>
      <c r="AI1032" s="2">
        <v>3</v>
      </c>
      <c r="AJ1032" s="2">
        <v>96</v>
      </c>
      <c r="AK1032" s="2">
        <v>102</v>
      </c>
      <c r="AL1032" s="2">
        <f t="shared" si="83"/>
        <v>96</v>
      </c>
      <c r="AM1032" s="2">
        <f>IF(AL1032-AI1032&gt;'Inputs and Outputs Part A'!$B$4,AL1032-AI1032-'Inputs and Outputs Part A'!$B$4,0)</f>
        <v>0</v>
      </c>
      <c r="AN1032" s="8"/>
      <c r="AO1032" t="s">
        <v>1101</v>
      </c>
      <c r="AP1032" s="7">
        <v>44540</v>
      </c>
      <c r="AQ1032" s="2" t="s">
        <v>1</v>
      </c>
      <c r="AR1032" s="2">
        <v>3</v>
      </c>
      <c r="AS1032" s="2">
        <v>96</v>
      </c>
      <c r="AT1032" s="2">
        <v>102</v>
      </c>
      <c r="AU1032" s="2">
        <f t="shared" si="84"/>
        <v>96</v>
      </c>
      <c r="AV1032" s="2">
        <f>IF(AU1032-AR1032&gt;'Inputs and Outputs Part A'!$B$4,AU1032-AR1032-'Inputs and Outputs Part A'!$B$4,0)</f>
        <v>0</v>
      </c>
      <c r="AW1032" s="2"/>
    </row>
    <row r="1033" spans="1:49" x14ac:dyDescent="0.3">
      <c r="A1033" s="6">
        <v>1031</v>
      </c>
      <c r="B1033" t="s">
        <v>1101</v>
      </c>
      <c r="C1033" s="7">
        <v>44540</v>
      </c>
      <c r="D1033" s="2" t="s">
        <v>3</v>
      </c>
      <c r="E1033" s="2">
        <v>4</v>
      </c>
      <c r="F1033" s="2">
        <v>110</v>
      </c>
      <c r="G1033" s="2">
        <v>101</v>
      </c>
      <c r="H1033">
        <f t="shared" si="80"/>
        <v>101</v>
      </c>
      <c r="I1033">
        <f>IF(H1033-E1033&gt;'Inputs and Outputs Part A'!$B$4,H1033-E1033-'Inputs and Outputs Part A'!$B$4,0)</f>
        <v>0</v>
      </c>
      <c r="J1033">
        <f>'Inputs and Outputs Part A'!$B$5*'Data Sheet B'!H1033-'Inputs and Outputs Part A'!$B$6*'Data Sheet B'!I1033</f>
        <v>4040</v>
      </c>
      <c r="L1033" s="6">
        <v>1031</v>
      </c>
      <c r="M1033" t="s">
        <v>1101</v>
      </c>
      <c r="N1033" s="7">
        <v>44540</v>
      </c>
      <c r="O1033" s="2" t="s">
        <v>3</v>
      </c>
      <c r="P1033" s="2">
        <v>4</v>
      </c>
      <c r="Q1033" s="2">
        <v>110</v>
      </c>
      <c r="R1033" s="2">
        <v>102</v>
      </c>
      <c r="S1033" s="2">
        <f t="shared" si="81"/>
        <v>102</v>
      </c>
      <c r="T1033" s="2">
        <f>IF(S1033-P1033&gt;'Inputs and Outputs Part A'!$B$4,S1033-P1033-'Inputs and Outputs Part A'!$B$4,0)</f>
        <v>0</v>
      </c>
      <c r="V1033" s="6">
        <v>1031</v>
      </c>
      <c r="W1033" t="s">
        <v>1101</v>
      </c>
      <c r="X1033" s="7">
        <v>44540</v>
      </c>
      <c r="Y1033" s="2" t="s">
        <v>3</v>
      </c>
      <c r="Z1033" s="2">
        <v>4</v>
      </c>
      <c r="AA1033" s="2">
        <v>110</v>
      </c>
      <c r="AB1033" s="2">
        <v>102</v>
      </c>
      <c r="AC1033" s="2">
        <f t="shared" si="82"/>
        <v>102</v>
      </c>
      <c r="AD1033" s="2">
        <f>IF(AC1033-Z1033&gt;'Inputs and Outputs Part A'!$B$4,AC1033-Z1033-'Inputs and Outputs Part A'!$B$4,0)</f>
        <v>0</v>
      </c>
      <c r="AE1033" s="2"/>
      <c r="AF1033" t="s">
        <v>1101</v>
      </c>
      <c r="AG1033" s="7">
        <v>44540</v>
      </c>
      <c r="AH1033" s="2" t="s">
        <v>3</v>
      </c>
      <c r="AI1033" s="2">
        <v>4</v>
      </c>
      <c r="AJ1033" s="2">
        <v>110</v>
      </c>
      <c r="AK1033" s="2">
        <v>102</v>
      </c>
      <c r="AL1033" s="2">
        <f t="shared" si="83"/>
        <v>102</v>
      </c>
      <c r="AM1033" s="2">
        <f>IF(AL1033-AI1033&gt;'Inputs and Outputs Part A'!$B$4,AL1033-AI1033-'Inputs and Outputs Part A'!$B$4,0)</f>
        <v>0</v>
      </c>
      <c r="AN1033" s="8"/>
      <c r="AO1033" t="s">
        <v>1101</v>
      </c>
      <c r="AP1033" s="7">
        <v>44540</v>
      </c>
      <c r="AQ1033" s="2" t="s">
        <v>3</v>
      </c>
      <c r="AR1033" s="2">
        <v>4</v>
      </c>
      <c r="AS1033" s="2">
        <v>110</v>
      </c>
      <c r="AT1033" s="2">
        <v>102</v>
      </c>
      <c r="AU1033" s="2">
        <f t="shared" si="84"/>
        <v>102</v>
      </c>
      <c r="AV1033" s="2">
        <f>IF(AU1033-AR1033&gt;'Inputs and Outputs Part A'!$B$4,AU1033-AR1033-'Inputs and Outputs Part A'!$B$4,0)</f>
        <v>0</v>
      </c>
      <c r="AW1033" s="2"/>
    </row>
    <row r="1034" spans="1:49" x14ac:dyDescent="0.3">
      <c r="A1034" s="6">
        <v>1032</v>
      </c>
      <c r="B1034" t="s">
        <v>1101</v>
      </c>
      <c r="C1034" s="7">
        <v>44540</v>
      </c>
      <c r="D1034" s="2" t="s">
        <v>2</v>
      </c>
      <c r="E1034" s="2">
        <v>1</v>
      </c>
      <c r="F1034" s="2">
        <v>105</v>
      </c>
      <c r="G1034" s="2">
        <v>101</v>
      </c>
      <c r="H1034">
        <f t="shared" si="80"/>
        <v>101</v>
      </c>
      <c r="I1034">
        <f>IF(H1034-E1034&gt;'Inputs and Outputs Part A'!$B$4,H1034-E1034-'Inputs and Outputs Part A'!$B$4,0)</f>
        <v>0</v>
      </c>
      <c r="J1034">
        <f>'Inputs and Outputs Part A'!$B$5*'Data Sheet B'!H1034-'Inputs and Outputs Part A'!$B$6*'Data Sheet B'!I1034</f>
        <v>4040</v>
      </c>
      <c r="L1034" s="6">
        <v>1032</v>
      </c>
      <c r="M1034" t="s">
        <v>1101</v>
      </c>
      <c r="N1034" s="7">
        <v>44540</v>
      </c>
      <c r="O1034" s="2" t="s">
        <v>2</v>
      </c>
      <c r="P1034" s="2">
        <v>1</v>
      </c>
      <c r="Q1034" s="2">
        <v>105</v>
      </c>
      <c r="R1034" s="2">
        <v>102</v>
      </c>
      <c r="S1034" s="2">
        <f t="shared" si="81"/>
        <v>102</v>
      </c>
      <c r="T1034" s="2">
        <f>IF(S1034-P1034&gt;'Inputs and Outputs Part A'!$B$4,S1034-P1034-'Inputs and Outputs Part A'!$B$4,0)</f>
        <v>1</v>
      </c>
      <c r="V1034" s="6">
        <v>1032</v>
      </c>
      <c r="W1034" t="s">
        <v>1101</v>
      </c>
      <c r="X1034" s="7">
        <v>44540</v>
      </c>
      <c r="Y1034" s="2" t="s">
        <v>2</v>
      </c>
      <c r="Z1034" s="2">
        <v>1</v>
      </c>
      <c r="AA1034" s="2">
        <v>105</v>
      </c>
      <c r="AB1034" s="2">
        <v>102</v>
      </c>
      <c r="AC1034" s="2">
        <f t="shared" si="82"/>
        <v>102</v>
      </c>
      <c r="AD1034" s="2">
        <f>IF(AC1034-Z1034&gt;'Inputs and Outputs Part A'!$B$4,AC1034-Z1034-'Inputs and Outputs Part A'!$B$4,0)</f>
        <v>1</v>
      </c>
      <c r="AE1034" s="2"/>
      <c r="AF1034" t="s">
        <v>1101</v>
      </c>
      <c r="AG1034" s="7">
        <v>44540</v>
      </c>
      <c r="AH1034" s="2" t="s">
        <v>2</v>
      </c>
      <c r="AI1034" s="2">
        <v>1</v>
      </c>
      <c r="AJ1034" s="2">
        <v>105</v>
      </c>
      <c r="AK1034" s="2">
        <v>102</v>
      </c>
      <c r="AL1034" s="2">
        <f t="shared" si="83"/>
        <v>102</v>
      </c>
      <c r="AM1034" s="2">
        <f>IF(AL1034-AI1034&gt;'Inputs and Outputs Part A'!$B$4,AL1034-AI1034-'Inputs and Outputs Part A'!$B$4,0)</f>
        <v>1</v>
      </c>
      <c r="AN1034" s="8"/>
      <c r="AO1034" t="s">
        <v>1101</v>
      </c>
      <c r="AP1034" s="7">
        <v>44540</v>
      </c>
      <c r="AQ1034" s="2" t="s">
        <v>2</v>
      </c>
      <c r="AR1034" s="2">
        <v>1</v>
      </c>
      <c r="AS1034" s="2">
        <v>105</v>
      </c>
      <c r="AT1034" s="2">
        <v>102</v>
      </c>
      <c r="AU1034" s="2">
        <f t="shared" si="84"/>
        <v>102</v>
      </c>
      <c r="AV1034" s="2">
        <f>IF(AU1034-AR1034&gt;'Inputs and Outputs Part A'!$B$4,AU1034-AR1034-'Inputs and Outputs Part A'!$B$4,0)</f>
        <v>1</v>
      </c>
      <c r="AW1034" s="2"/>
    </row>
    <row r="1035" spans="1:49" x14ac:dyDescent="0.3">
      <c r="A1035" s="6">
        <v>1033</v>
      </c>
      <c r="B1035" t="s">
        <v>1106</v>
      </c>
      <c r="C1035" s="7">
        <v>44541</v>
      </c>
      <c r="D1035" s="2" t="s">
        <v>1</v>
      </c>
      <c r="E1035" s="2">
        <v>3</v>
      </c>
      <c r="F1035" s="2">
        <v>101</v>
      </c>
      <c r="G1035" s="2">
        <v>101</v>
      </c>
      <c r="H1035">
        <f t="shared" si="80"/>
        <v>101</v>
      </c>
      <c r="I1035">
        <f>IF(H1035-E1035&gt;'Inputs and Outputs Part A'!$B$4,H1035-E1035-'Inputs and Outputs Part A'!$B$4,0)</f>
        <v>0</v>
      </c>
      <c r="J1035">
        <f>'Inputs and Outputs Part A'!$B$5*'Data Sheet B'!H1035-'Inputs and Outputs Part A'!$B$6*'Data Sheet B'!I1035</f>
        <v>4040</v>
      </c>
      <c r="L1035" s="6">
        <v>1033</v>
      </c>
      <c r="M1035" t="s">
        <v>1106</v>
      </c>
      <c r="N1035" s="7">
        <v>44541</v>
      </c>
      <c r="O1035" s="2" t="s">
        <v>1</v>
      </c>
      <c r="P1035" s="2">
        <v>3</v>
      </c>
      <c r="Q1035" s="2">
        <v>101</v>
      </c>
      <c r="R1035" s="2">
        <v>102</v>
      </c>
      <c r="S1035" s="2">
        <f t="shared" si="81"/>
        <v>101</v>
      </c>
      <c r="T1035" s="2">
        <f>IF(S1035-P1035&gt;'Inputs and Outputs Part A'!$B$4,S1035-P1035-'Inputs and Outputs Part A'!$B$4,0)</f>
        <v>0</v>
      </c>
      <c r="V1035" s="6">
        <v>1033</v>
      </c>
      <c r="W1035" t="s">
        <v>1106</v>
      </c>
      <c r="X1035" s="7">
        <v>44541</v>
      </c>
      <c r="Y1035" s="2" t="s">
        <v>1</v>
      </c>
      <c r="Z1035" s="2">
        <v>3</v>
      </c>
      <c r="AA1035" s="2">
        <v>101</v>
      </c>
      <c r="AB1035" s="2">
        <v>102</v>
      </c>
      <c r="AC1035" s="2">
        <f t="shared" si="82"/>
        <v>101</v>
      </c>
      <c r="AD1035" s="2">
        <f>IF(AC1035-Z1035&gt;'Inputs and Outputs Part A'!$B$4,AC1035-Z1035-'Inputs and Outputs Part A'!$B$4,0)</f>
        <v>0</v>
      </c>
      <c r="AE1035" s="2"/>
      <c r="AF1035" t="s">
        <v>1106</v>
      </c>
      <c r="AG1035" s="7">
        <v>44541</v>
      </c>
      <c r="AH1035" s="2" t="s">
        <v>1</v>
      </c>
      <c r="AI1035" s="2">
        <v>3</v>
      </c>
      <c r="AJ1035" s="2">
        <v>101</v>
      </c>
      <c r="AK1035" s="2">
        <v>102</v>
      </c>
      <c r="AL1035" s="2">
        <f t="shared" si="83"/>
        <v>101</v>
      </c>
      <c r="AM1035" s="2">
        <f>IF(AL1035-AI1035&gt;'Inputs and Outputs Part A'!$B$4,AL1035-AI1035-'Inputs and Outputs Part A'!$B$4,0)</f>
        <v>0</v>
      </c>
      <c r="AN1035" s="8"/>
      <c r="AO1035" t="s">
        <v>1106</v>
      </c>
      <c r="AP1035" s="7">
        <v>44541</v>
      </c>
      <c r="AQ1035" s="2" t="s">
        <v>1</v>
      </c>
      <c r="AR1035" s="2">
        <v>3</v>
      </c>
      <c r="AS1035" s="2">
        <v>101</v>
      </c>
      <c r="AT1035" s="2">
        <v>102</v>
      </c>
      <c r="AU1035" s="2">
        <f t="shared" si="84"/>
        <v>101</v>
      </c>
      <c r="AV1035" s="2">
        <f>IF(AU1035-AR1035&gt;'Inputs and Outputs Part A'!$B$4,AU1035-AR1035-'Inputs and Outputs Part A'!$B$4,0)</f>
        <v>0</v>
      </c>
      <c r="AW1035" s="2"/>
    </row>
    <row r="1036" spans="1:49" x14ac:dyDescent="0.3">
      <c r="A1036" s="6">
        <v>1034</v>
      </c>
      <c r="B1036" t="s">
        <v>1106</v>
      </c>
      <c r="C1036" s="7">
        <v>44541</v>
      </c>
      <c r="D1036" s="2" t="s">
        <v>3</v>
      </c>
      <c r="E1036" s="2">
        <v>2</v>
      </c>
      <c r="F1036" s="2">
        <v>102</v>
      </c>
      <c r="G1036" s="2">
        <v>101</v>
      </c>
      <c r="H1036">
        <f t="shared" si="80"/>
        <v>101</v>
      </c>
      <c r="I1036">
        <f>IF(H1036-E1036&gt;'Inputs and Outputs Part A'!$B$4,H1036-E1036-'Inputs and Outputs Part A'!$B$4,0)</f>
        <v>0</v>
      </c>
      <c r="J1036">
        <f>'Inputs and Outputs Part A'!$B$5*'Data Sheet B'!H1036-'Inputs and Outputs Part A'!$B$6*'Data Sheet B'!I1036</f>
        <v>4040</v>
      </c>
      <c r="L1036" s="6">
        <v>1034</v>
      </c>
      <c r="M1036" t="s">
        <v>1106</v>
      </c>
      <c r="N1036" s="7">
        <v>44541</v>
      </c>
      <c r="O1036" s="2" t="s">
        <v>3</v>
      </c>
      <c r="P1036" s="2">
        <v>2</v>
      </c>
      <c r="Q1036" s="2">
        <v>102</v>
      </c>
      <c r="R1036" s="2">
        <v>102</v>
      </c>
      <c r="S1036" s="2">
        <f t="shared" si="81"/>
        <v>102</v>
      </c>
      <c r="T1036" s="2">
        <f>IF(S1036-P1036&gt;'Inputs and Outputs Part A'!$B$4,S1036-P1036-'Inputs and Outputs Part A'!$B$4,0)</f>
        <v>0</v>
      </c>
      <c r="V1036" s="6">
        <v>1034</v>
      </c>
      <c r="W1036" t="s">
        <v>1106</v>
      </c>
      <c r="X1036" s="7">
        <v>44541</v>
      </c>
      <c r="Y1036" s="2" t="s">
        <v>3</v>
      </c>
      <c r="Z1036" s="2">
        <v>2</v>
      </c>
      <c r="AA1036" s="2">
        <v>102</v>
      </c>
      <c r="AB1036" s="2">
        <v>102</v>
      </c>
      <c r="AC1036" s="2">
        <f t="shared" si="82"/>
        <v>102</v>
      </c>
      <c r="AD1036" s="2">
        <f>IF(AC1036-Z1036&gt;'Inputs and Outputs Part A'!$B$4,AC1036-Z1036-'Inputs and Outputs Part A'!$B$4,0)</f>
        <v>0</v>
      </c>
      <c r="AE1036" s="2"/>
      <c r="AF1036" t="s">
        <v>1106</v>
      </c>
      <c r="AG1036" s="7">
        <v>44541</v>
      </c>
      <c r="AH1036" s="2" t="s">
        <v>3</v>
      </c>
      <c r="AI1036" s="2">
        <v>2</v>
      </c>
      <c r="AJ1036" s="2">
        <v>102</v>
      </c>
      <c r="AK1036" s="2">
        <v>102</v>
      </c>
      <c r="AL1036" s="2">
        <f t="shared" si="83"/>
        <v>102</v>
      </c>
      <c r="AM1036" s="2">
        <f>IF(AL1036-AI1036&gt;'Inputs and Outputs Part A'!$B$4,AL1036-AI1036-'Inputs and Outputs Part A'!$B$4,0)</f>
        <v>0</v>
      </c>
      <c r="AN1036" s="8"/>
      <c r="AO1036" t="s">
        <v>1106</v>
      </c>
      <c r="AP1036" s="7">
        <v>44541</v>
      </c>
      <c r="AQ1036" s="2" t="s">
        <v>3</v>
      </c>
      <c r="AR1036" s="2">
        <v>2</v>
      </c>
      <c r="AS1036" s="2">
        <v>102</v>
      </c>
      <c r="AT1036" s="2">
        <v>102</v>
      </c>
      <c r="AU1036" s="2">
        <f t="shared" si="84"/>
        <v>102</v>
      </c>
      <c r="AV1036" s="2">
        <f>IF(AU1036-AR1036&gt;'Inputs and Outputs Part A'!$B$4,AU1036-AR1036-'Inputs and Outputs Part A'!$B$4,0)</f>
        <v>0</v>
      </c>
      <c r="AW1036" s="2"/>
    </row>
    <row r="1037" spans="1:49" x14ac:dyDescent="0.3">
      <c r="A1037" s="6">
        <v>1035</v>
      </c>
      <c r="B1037" t="s">
        <v>1106</v>
      </c>
      <c r="C1037" s="7">
        <v>44541</v>
      </c>
      <c r="D1037" s="2" t="s">
        <v>2</v>
      </c>
      <c r="E1037" s="2">
        <v>1</v>
      </c>
      <c r="F1037" s="2">
        <v>111</v>
      </c>
      <c r="G1037" s="2">
        <v>101</v>
      </c>
      <c r="H1037">
        <f t="shared" si="80"/>
        <v>101</v>
      </c>
      <c r="I1037">
        <f>IF(H1037-E1037&gt;'Inputs and Outputs Part A'!$B$4,H1037-E1037-'Inputs and Outputs Part A'!$B$4,0)</f>
        <v>0</v>
      </c>
      <c r="J1037">
        <f>'Inputs and Outputs Part A'!$B$5*'Data Sheet B'!H1037-'Inputs and Outputs Part A'!$B$6*'Data Sheet B'!I1037</f>
        <v>4040</v>
      </c>
      <c r="L1037" s="6">
        <v>1035</v>
      </c>
      <c r="M1037" t="s">
        <v>1106</v>
      </c>
      <c r="N1037" s="7">
        <v>44541</v>
      </c>
      <c r="O1037" s="2" t="s">
        <v>2</v>
      </c>
      <c r="P1037" s="2">
        <v>1</v>
      </c>
      <c r="Q1037" s="2">
        <v>111</v>
      </c>
      <c r="R1037" s="2">
        <v>102</v>
      </c>
      <c r="S1037" s="2">
        <f t="shared" si="81"/>
        <v>102</v>
      </c>
      <c r="T1037" s="2">
        <f>IF(S1037-P1037&gt;'Inputs and Outputs Part A'!$B$4,S1037-P1037-'Inputs and Outputs Part A'!$B$4,0)</f>
        <v>1</v>
      </c>
      <c r="V1037" s="6">
        <v>1035</v>
      </c>
      <c r="W1037" t="s">
        <v>1106</v>
      </c>
      <c r="X1037" s="7">
        <v>44541</v>
      </c>
      <c r="Y1037" s="2" t="s">
        <v>2</v>
      </c>
      <c r="Z1037" s="2">
        <v>1</v>
      </c>
      <c r="AA1037" s="2">
        <v>111</v>
      </c>
      <c r="AB1037" s="2">
        <v>102</v>
      </c>
      <c r="AC1037" s="2">
        <f t="shared" si="82"/>
        <v>102</v>
      </c>
      <c r="AD1037" s="2">
        <f>IF(AC1037-Z1037&gt;'Inputs and Outputs Part A'!$B$4,AC1037-Z1037-'Inputs and Outputs Part A'!$B$4,0)</f>
        <v>1</v>
      </c>
      <c r="AE1037" s="2"/>
      <c r="AF1037" t="s">
        <v>1106</v>
      </c>
      <c r="AG1037" s="7">
        <v>44541</v>
      </c>
      <c r="AH1037" s="2" t="s">
        <v>2</v>
      </c>
      <c r="AI1037" s="2">
        <v>1</v>
      </c>
      <c r="AJ1037" s="2">
        <v>111</v>
      </c>
      <c r="AK1037" s="2">
        <v>102</v>
      </c>
      <c r="AL1037" s="2">
        <f t="shared" si="83"/>
        <v>102</v>
      </c>
      <c r="AM1037" s="2">
        <f>IF(AL1037-AI1037&gt;'Inputs and Outputs Part A'!$B$4,AL1037-AI1037-'Inputs and Outputs Part A'!$B$4,0)</f>
        <v>1</v>
      </c>
      <c r="AN1037" s="8"/>
      <c r="AO1037" t="s">
        <v>1106</v>
      </c>
      <c r="AP1037" s="7">
        <v>44541</v>
      </c>
      <c r="AQ1037" s="2" t="s">
        <v>2</v>
      </c>
      <c r="AR1037" s="2">
        <v>1</v>
      </c>
      <c r="AS1037" s="2">
        <v>111</v>
      </c>
      <c r="AT1037" s="2">
        <v>102</v>
      </c>
      <c r="AU1037" s="2">
        <f t="shared" si="84"/>
        <v>102</v>
      </c>
      <c r="AV1037" s="2">
        <f>IF(AU1037-AR1037&gt;'Inputs and Outputs Part A'!$B$4,AU1037-AR1037-'Inputs and Outputs Part A'!$B$4,0)</f>
        <v>1</v>
      </c>
      <c r="AW1037" s="2"/>
    </row>
    <row r="1038" spans="1:49" x14ac:dyDescent="0.3">
      <c r="A1038" s="6">
        <v>1036</v>
      </c>
      <c r="B1038" t="s">
        <v>1105</v>
      </c>
      <c r="C1038" s="7">
        <v>44542</v>
      </c>
      <c r="D1038" s="2" t="s">
        <v>1</v>
      </c>
      <c r="E1038" s="2">
        <v>4</v>
      </c>
      <c r="F1038" s="2">
        <v>103</v>
      </c>
      <c r="G1038" s="2">
        <v>101</v>
      </c>
      <c r="H1038">
        <f t="shared" si="80"/>
        <v>101</v>
      </c>
      <c r="I1038">
        <f>IF(H1038-E1038&gt;'Inputs and Outputs Part A'!$B$4,H1038-E1038-'Inputs and Outputs Part A'!$B$4,0)</f>
        <v>0</v>
      </c>
      <c r="J1038">
        <f>'Inputs and Outputs Part A'!$B$5*'Data Sheet B'!H1038-'Inputs and Outputs Part A'!$B$6*'Data Sheet B'!I1038</f>
        <v>4040</v>
      </c>
      <c r="L1038" s="6">
        <v>1036</v>
      </c>
      <c r="M1038" t="s">
        <v>1105</v>
      </c>
      <c r="N1038" s="7">
        <v>44542</v>
      </c>
      <c r="O1038" s="2" t="s">
        <v>1</v>
      </c>
      <c r="P1038" s="2">
        <v>4</v>
      </c>
      <c r="Q1038" s="2">
        <v>103</v>
      </c>
      <c r="R1038" s="2">
        <v>102</v>
      </c>
      <c r="S1038" s="2">
        <f t="shared" si="81"/>
        <v>102</v>
      </c>
      <c r="T1038" s="2">
        <f>IF(S1038-P1038&gt;'Inputs and Outputs Part A'!$B$4,S1038-P1038-'Inputs and Outputs Part A'!$B$4,0)</f>
        <v>0</v>
      </c>
      <c r="V1038" s="6">
        <v>1036</v>
      </c>
      <c r="W1038" t="s">
        <v>1105</v>
      </c>
      <c r="X1038" s="7">
        <v>44542</v>
      </c>
      <c r="Y1038" s="2" t="s">
        <v>1</v>
      </c>
      <c r="Z1038" s="2">
        <v>4</v>
      </c>
      <c r="AA1038" s="2">
        <v>103</v>
      </c>
      <c r="AB1038" s="2">
        <v>102</v>
      </c>
      <c r="AC1038" s="2">
        <f t="shared" si="82"/>
        <v>102</v>
      </c>
      <c r="AD1038" s="2">
        <f>IF(AC1038-Z1038&gt;'Inputs and Outputs Part A'!$B$4,AC1038-Z1038-'Inputs and Outputs Part A'!$B$4,0)</f>
        <v>0</v>
      </c>
      <c r="AE1038" s="2"/>
      <c r="AF1038" t="s">
        <v>1105</v>
      </c>
      <c r="AG1038" s="7">
        <v>44542</v>
      </c>
      <c r="AH1038" s="2" t="s">
        <v>1</v>
      </c>
      <c r="AI1038" s="2">
        <v>4</v>
      </c>
      <c r="AJ1038" s="2">
        <v>103</v>
      </c>
      <c r="AK1038" s="2">
        <v>102</v>
      </c>
      <c r="AL1038" s="2">
        <f t="shared" si="83"/>
        <v>102</v>
      </c>
      <c r="AM1038" s="2">
        <f>IF(AL1038-AI1038&gt;'Inputs and Outputs Part A'!$B$4,AL1038-AI1038-'Inputs and Outputs Part A'!$B$4,0)</f>
        <v>0</v>
      </c>
      <c r="AN1038" s="8"/>
      <c r="AO1038" t="s">
        <v>1105</v>
      </c>
      <c r="AP1038" s="7">
        <v>44542</v>
      </c>
      <c r="AQ1038" s="2" t="s">
        <v>1</v>
      </c>
      <c r="AR1038" s="2">
        <v>4</v>
      </c>
      <c r="AS1038" s="2">
        <v>103</v>
      </c>
      <c r="AT1038" s="2">
        <v>102</v>
      </c>
      <c r="AU1038" s="2">
        <f t="shared" si="84"/>
        <v>102</v>
      </c>
      <c r="AV1038" s="2">
        <f>IF(AU1038-AR1038&gt;'Inputs and Outputs Part A'!$B$4,AU1038-AR1038-'Inputs and Outputs Part A'!$B$4,0)</f>
        <v>0</v>
      </c>
      <c r="AW1038" s="2"/>
    </row>
    <row r="1039" spans="1:49" x14ac:dyDescent="0.3">
      <c r="A1039" s="6">
        <v>1037</v>
      </c>
      <c r="B1039" t="s">
        <v>1105</v>
      </c>
      <c r="C1039" s="7">
        <v>44542</v>
      </c>
      <c r="D1039" s="2" t="s">
        <v>3</v>
      </c>
      <c r="E1039" s="2">
        <v>0</v>
      </c>
      <c r="F1039" s="2">
        <v>104</v>
      </c>
      <c r="G1039" s="2">
        <v>101</v>
      </c>
      <c r="H1039">
        <f t="shared" si="80"/>
        <v>101</v>
      </c>
      <c r="I1039">
        <f>IF(H1039-E1039&gt;'Inputs and Outputs Part A'!$B$4,H1039-E1039-'Inputs and Outputs Part A'!$B$4,0)</f>
        <v>1</v>
      </c>
      <c r="J1039">
        <f>'Inputs and Outputs Part A'!$B$5*'Data Sheet B'!H1039-'Inputs and Outputs Part A'!$B$6*'Data Sheet B'!I1039</f>
        <v>3940</v>
      </c>
      <c r="L1039" s="6">
        <v>1037</v>
      </c>
      <c r="M1039" t="s">
        <v>1105</v>
      </c>
      <c r="N1039" s="7">
        <v>44542</v>
      </c>
      <c r="O1039" s="2" t="s">
        <v>3</v>
      </c>
      <c r="P1039" s="2">
        <v>0</v>
      </c>
      <c r="Q1039" s="2">
        <v>104</v>
      </c>
      <c r="R1039" s="2">
        <v>102</v>
      </c>
      <c r="S1039" s="2">
        <f t="shared" si="81"/>
        <v>102</v>
      </c>
      <c r="T1039" s="2">
        <f>IF(S1039-P1039&gt;'Inputs and Outputs Part A'!$B$4,S1039-P1039-'Inputs and Outputs Part A'!$B$4,0)</f>
        <v>2</v>
      </c>
      <c r="V1039" s="6">
        <v>1037</v>
      </c>
      <c r="W1039" t="s">
        <v>1105</v>
      </c>
      <c r="X1039" s="7">
        <v>44542</v>
      </c>
      <c r="Y1039" s="2" t="s">
        <v>3</v>
      </c>
      <c r="Z1039" s="2">
        <v>0</v>
      </c>
      <c r="AA1039" s="2">
        <v>104</v>
      </c>
      <c r="AB1039" s="2">
        <v>102</v>
      </c>
      <c r="AC1039" s="2">
        <f t="shared" si="82"/>
        <v>102</v>
      </c>
      <c r="AD1039" s="2">
        <f>IF(AC1039-Z1039&gt;'Inputs and Outputs Part A'!$B$4,AC1039-Z1039-'Inputs and Outputs Part A'!$B$4,0)</f>
        <v>2</v>
      </c>
      <c r="AE1039" s="2"/>
      <c r="AF1039" t="s">
        <v>1105</v>
      </c>
      <c r="AG1039" s="7">
        <v>44542</v>
      </c>
      <c r="AH1039" s="2" t="s">
        <v>3</v>
      </c>
      <c r="AI1039" s="2">
        <v>0</v>
      </c>
      <c r="AJ1039" s="2">
        <v>104</v>
      </c>
      <c r="AK1039" s="2">
        <v>102</v>
      </c>
      <c r="AL1039" s="2">
        <f t="shared" si="83"/>
        <v>102</v>
      </c>
      <c r="AM1039" s="2">
        <f>IF(AL1039-AI1039&gt;'Inputs and Outputs Part A'!$B$4,AL1039-AI1039-'Inputs and Outputs Part A'!$B$4,0)</f>
        <v>2</v>
      </c>
      <c r="AN1039" s="8"/>
      <c r="AO1039" t="s">
        <v>1105</v>
      </c>
      <c r="AP1039" s="7">
        <v>44542</v>
      </c>
      <c r="AQ1039" s="2" t="s">
        <v>3</v>
      </c>
      <c r="AR1039" s="2">
        <v>0</v>
      </c>
      <c r="AS1039" s="2">
        <v>104</v>
      </c>
      <c r="AT1039" s="2">
        <v>102</v>
      </c>
      <c r="AU1039" s="2">
        <f t="shared" si="84"/>
        <v>102</v>
      </c>
      <c r="AV1039" s="2">
        <f>IF(AU1039-AR1039&gt;'Inputs and Outputs Part A'!$B$4,AU1039-AR1039-'Inputs and Outputs Part A'!$B$4,0)</f>
        <v>2</v>
      </c>
      <c r="AW1039" s="2"/>
    </row>
    <row r="1040" spans="1:49" x14ac:dyDescent="0.3">
      <c r="A1040" s="6">
        <v>1038</v>
      </c>
      <c r="B1040" t="s">
        <v>1105</v>
      </c>
      <c r="C1040" s="7">
        <v>44542</v>
      </c>
      <c r="D1040" s="2" t="s">
        <v>2</v>
      </c>
      <c r="E1040" s="2">
        <v>1</v>
      </c>
      <c r="F1040" s="2">
        <v>106</v>
      </c>
      <c r="G1040" s="2">
        <v>101</v>
      </c>
      <c r="H1040">
        <f t="shared" si="80"/>
        <v>101</v>
      </c>
      <c r="I1040">
        <f>IF(H1040-E1040&gt;'Inputs and Outputs Part A'!$B$4,H1040-E1040-'Inputs and Outputs Part A'!$B$4,0)</f>
        <v>0</v>
      </c>
      <c r="J1040">
        <f>'Inputs and Outputs Part A'!$B$5*'Data Sheet B'!H1040-'Inputs and Outputs Part A'!$B$6*'Data Sheet B'!I1040</f>
        <v>4040</v>
      </c>
      <c r="L1040" s="6">
        <v>1038</v>
      </c>
      <c r="M1040" t="s">
        <v>1105</v>
      </c>
      <c r="N1040" s="7">
        <v>44542</v>
      </c>
      <c r="O1040" s="2" t="s">
        <v>2</v>
      </c>
      <c r="P1040" s="2">
        <v>1</v>
      </c>
      <c r="Q1040" s="2">
        <v>106</v>
      </c>
      <c r="R1040" s="2">
        <v>102</v>
      </c>
      <c r="S1040" s="2">
        <f t="shared" si="81"/>
        <v>102</v>
      </c>
      <c r="T1040" s="2">
        <f>IF(S1040-P1040&gt;'Inputs and Outputs Part A'!$B$4,S1040-P1040-'Inputs and Outputs Part A'!$B$4,0)</f>
        <v>1</v>
      </c>
      <c r="V1040" s="6">
        <v>1038</v>
      </c>
      <c r="W1040" t="s">
        <v>1105</v>
      </c>
      <c r="X1040" s="7">
        <v>44542</v>
      </c>
      <c r="Y1040" s="2" t="s">
        <v>2</v>
      </c>
      <c r="Z1040" s="2">
        <v>1</v>
      </c>
      <c r="AA1040" s="2">
        <v>106</v>
      </c>
      <c r="AB1040" s="2">
        <v>102</v>
      </c>
      <c r="AC1040" s="2">
        <f t="shared" si="82"/>
        <v>102</v>
      </c>
      <c r="AD1040" s="2">
        <f>IF(AC1040-Z1040&gt;'Inputs and Outputs Part A'!$B$4,AC1040-Z1040-'Inputs and Outputs Part A'!$B$4,0)</f>
        <v>1</v>
      </c>
      <c r="AE1040" s="2"/>
      <c r="AF1040" t="s">
        <v>1105</v>
      </c>
      <c r="AG1040" s="7">
        <v>44542</v>
      </c>
      <c r="AH1040" s="2" t="s">
        <v>2</v>
      </c>
      <c r="AI1040" s="2">
        <v>1</v>
      </c>
      <c r="AJ1040" s="2">
        <v>106</v>
      </c>
      <c r="AK1040" s="2">
        <v>102</v>
      </c>
      <c r="AL1040" s="2">
        <f t="shared" si="83"/>
        <v>102</v>
      </c>
      <c r="AM1040" s="2">
        <f>IF(AL1040-AI1040&gt;'Inputs and Outputs Part A'!$B$4,AL1040-AI1040-'Inputs and Outputs Part A'!$B$4,0)</f>
        <v>1</v>
      </c>
      <c r="AN1040" s="8"/>
      <c r="AO1040" t="s">
        <v>1105</v>
      </c>
      <c r="AP1040" s="7">
        <v>44542</v>
      </c>
      <c r="AQ1040" s="2" t="s">
        <v>2</v>
      </c>
      <c r="AR1040" s="2">
        <v>1</v>
      </c>
      <c r="AS1040" s="2">
        <v>106</v>
      </c>
      <c r="AT1040" s="2">
        <v>102</v>
      </c>
      <c r="AU1040" s="2">
        <f t="shared" si="84"/>
        <v>102</v>
      </c>
      <c r="AV1040" s="2">
        <f>IF(AU1040-AR1040&gt;'Inputs and Outputs Part A'!$B$4,AU1040-AR1040-'Inputs and Outputs Part A'!$B$4,0)</f>
        <v>1</v>
      </c>
      <c r="AW1040" s="2"/>
    </row>
    <row r="1041" spans="1:49" x14ac:dyDescent="0.3">
      <c r="A1041" s="6">
        <v>1039</v>
      </c>
      <c r="B1041" t="s">
        <v>1104</v>
      </c>
      <c r="C1041" s="7">
        <v>44543</v>
      </c>
      <c r="D1041" s="2" t="s">
        <v>1</v>
      </c>
      <c r="E1041" s="2">
        <v>2</v>
      </c>
      <c r="F1041" s="2">
        <v>102</v>
      </c>
      <c r="G1041" s="2">
        <v>101</v>
      </c>
      <c r="H1041">
        <f t="shared" si="80"/>
        <v>101</v>
      </c>
      <c r="I1041">
        <f>IF(H1041-E1041&gt;'Inputs and Outputs Part A'!$B$4,H1041-E1041-'Inputs and Outputs Part A'!$B$4,0)</f>
        <v>0</v>
      </c>
      <c r="J1041">
        <f>'Inputs and Outputs Part A'!$B$5*'Data Sheet B'!H1041-'Inputs and Outputs Part A'!$B$6*'Data Sheet B'!I1041</f>
        <v>4040</v>
      </c>
      <c r="L1041" s="6">
        <v>1039</v>
      </c>
      <c r="M1041" t="s">
        <v>1104</v>
      </c>
      <c r="N1041" s="7">
        <v>44543</v>
      </c>
      <c r="O1041" s="2" t="s">
        <v>1</v>
      </c>
      <c r="P1041" s="2">
        <v>2</v>
      </c>
      <c r="Q1041" s="2">
        <v>102</v>
      </c>
      <c r="R1041" s="2">
        <v>102</v>
      </c>
      <c r="S1041" s="2">
        <f t="shared" si="81"/>
        <v>102</v>
      </c>
      <c r="T1041" s="2">
        <f>IF(S1041-P1041&gt;'Inputs and Outputs Part A'!$B$4,S1041-P1041-'Inputs and Outputs Part A'!$B$4,0)</f>
        <v>0</v>
      </c>
      <c r="V1041" s="6">
        <v>1039</v>
      </c>
      <c r="W1041" t="s">
        <v>1104</v>
      </c>
      <c r="X1041" s="7">
        <v>44543</v>
      </c>
      <c r="Y1041" s="2" t="s">
        <v>1</v>
      </c>
      <c r="Z1041" s="2">
        <v>2</v>
      </c>
      <c r="AA1041" s="2">
        <v>102</v>
      </c>
      <c r="AB1041" s="2">
        <v>102</v>
      </c>
      <c r="AC1041" s="2">
        <f t="shared" si="82"/>
        <v>102</v>
      </c>
      <c r="AD1041" s="2">
        <f>IF(AC1041-Z1041&gt;'Inputs and Outputs Part A'!$B$4,AC1041-Z1041-'Inputs and Outputs Part A'!$B$4,0)</f>
        <v>0</v>
      </c>
      <c r="AE1041" s="2"/>
      <c r="AF1041" t="s">
        <v>1104</v>
      </c>
      <c r="AG1041" s="7">
        <v>44543</v>
      </c>
      <c r="AH1041" s="2" t="s">
        <v>1</v>
      </c>
      <c r="AI1041" s="2">
        <v>2</v>
      </c>
      <c r="AJ1041" s="2">
        <v>102</v>
      </c>
      <c r="AK1041" s="2">
        <v>102</v>
      </c>
      <c r="AL1041" s="2">
        <f t="shared" si="83"/>
        <v>102</v>
      </c>
      <c r="AM1041" s="2">
        <f>IF(AL1041-AI1041&gt;'Inputs and Outputs Part A'!$B$4,AL1041-AI1041-'Inputs and Outputs Part A'!$B$4,0)</f>
        <v>0</v>
      </c>
      <c r="AN1041" s="8"/>
      <c r="AO1041" t="s">
        <v>1104</v>
      </c>
      <c r="AP1041" s="7">
        <v>44543</v>
      </c>
      <c r="AQ1041" s="2" t="s">
        <v>1</v>
      </c>
      <c r="AR1041" s="2">
        <v>2</v>
      </c>
      <c r="AS1041" s="2">
        <v>102</v>
      </c>
      <c r="AT1041" s="2">
        <v>102</v>
      </c>
      <c r="AU1041" s="2">
        <f t="shared" si="84"/>
        <v>102</v>
      </c>
      <c r="AV1041" s="2">
        <f>IF(AU1041-AR1041&gt;'Inputs and Outputs Part A'!$B$4,AU1041-AR1041-'Inputs and Outputs Part A'!$B$4,0)</f>
        <v>0</v>
      </c>
      <c r="AW1041" s="2"/>
    </row>
    <row r="1042" spans="1:49" x14ac:dyDescent="0.3">
      <c r="A1042" s="6">
        <v>1040</v>
      </c>
      <c r="B1042" t="s">
        <v>1104</v>
      </c>
      <c r="C1042" s="7">
        <v>44543</v>
      </c>
      <c r="D1042" s="2" t="s">
        <v>3</v>
      </c>
      <c r="E1042" s="2">
        <v>2</v>
      </c>
      <c r="F1042" s="2">
        <v>96</v>
      </c>
      <c r="G1042" s="2">
        <v>101</v>
      </c>
      <c r="H1042">
        <f t="shared" si="80"/>
        <v>96</v>
      </c>
      <c r="I1042">
        <f>IF(H1042-E1042&gt;'Inputs and Outputs Part A'!$B$4,H1042-E1042-'Inputs and Outputs Part A'!$B$4,0)</f>
        <v>0</v>
      </c>
      <c r="J1042">
        <f>'Inputs and Outputs Part A'!$B$5*'Data Sheet B'!H1042-'Inputs and Outputs Part A'!$B$6*'Data Sheet B'!I1042</f>
        <v>3840</v>
      </c>
      <c r="L1042" s="6">
        <v>1040</v>
      </c>
      <c r="M1042" t="s">
        <v>1104</v>
      </c>
      <c r="N1042" s="7">
        <v>44543</v>
      </c>
      <c r="O1042" s="2" t="s">
        <v>3</v>
      </c>
      <c r="P1042" s="2">
        <v>2</v>
      </c>
      <c r="Q1042" s="2">
        <v>96</v>
      </c>
      <c r="R1042" s="2">
        <v>102</v>
      </c>
      <c r="S1042" s="2">
        <f t="shared" si="81"/>
        <v>96</v>
      </c>
      <c r="T1042" s="2">
        <f>IF(S1042-P1042&gt;'Inputs and Outputs Part A'!$B$4,S1042-P1042-'Inputs and Outputs Part A'!$B$4,0)</f>
        <v>0</v>
      </c>
      <c r="V1042" s="6">
        <v>1040</v>
      </c>
      <c r="W1042" t="s">
        <v>1104</v>
      </c>
      <c r="X1042" s="7">
        <v>44543</v>
      </c>
      <c r="Y1042" s="2" t="s">
        <v>3</v>
      </c>
      <c r="Z1042" s="2">
        <v>2</v>
      </c>
      <c r="AA1042" s="2">
        <v>96</v>
      </c>
      <c r="AB1042" s="2">
        <v>102</v>
      </c>
      <c r="AC1042" s="2">
        <f t="shared" si="82"/>
        <v>96</v>
      </c>
      <c r="AD1042" s="2">
        <f>IF(AC1042-Z1042&gt;'Inputs and Outputs Part A'!$B$4,AC1042-Z1042-'Inputs and Outputs Part A'!$B$4,0)</f>
        <v>0</v>
      </c>
      <c r="AE1042" s="2"/>
      <c r="AF1042" t="s">
        <v>1104</v>
      </c>
      <c r="AG1042" s="7">
        <v>44543</v>
      </c>
      <c r="AH1042" s="2" t="s">
        <v>3</v>
      </c>
      <c r="AI1042" s="2">
        <v>2</v>
      </c>
      <c r="AJ1042" s="2">
        <v>96</v>
      </c>
      <c r="AK1042" s="2">
        <v>102</v>
      </c>
      <c r="AL1042" s="2">
        <f t="shared" si="83"/>
        <v>96</v>
      </c>
      <c r="AM1042" s="2">
        <f>IF(AL1042-AI1042&gt;'Inputs and Outputs Part A'!$B$4,AL1042-AI1042-'Inputs and Outputs Part A'!$B$4,0)</f>
        <v>0</v>
      </c>
      <c r="AN1042" s="8"/>
      <c r="AO1042" t="s">
        <v>1104</v>
      </c>
      <c r="AP1042" s="7">
        <v>44543</v>
      </c>
      <c r="AQ1042" s="2" t="s">
        <v>3</v>
      </c>
      <c r="AR1042" s="2">
        <v>2</v>
      </c>
      <c r="AS1042" s="2">
        <v>96</v>
      </c>
      <c r="AT1042" s="2">
        <v>102</v>
      </c>
      <c r="AU1042" s="2">
        <f t="shared" si="84"/>
        <v>96</v>
      </c>
      <c r="AV1042" s="2">
        <f>IF(AU1042-AR1042&gt;'Inputs and Outputs Part A'!$B$4,AU1042-AR1042-'Inputs and Outputs Part A'!$B$4,0)</f>
        <v>0</v>
      </c>
      <c r="AW1042" s="2"/>
    </row>
    <row r="1043" spans="1:49" x14ac:dyDescent="0.3">
      <c r="A1043" s="6">
        <v>1041</v>
      </c>
      <c r="B1043" t="s">
        <v>1104</v>
      </c>
      <c r="C1043" s="7">
        <v>44543</v>
      </c>
      <c r="D1043" s="2" t="s">
        <v>2</v>
      </c>
      <c r="E1043" s="2">
        <v>1</v>
      </c>
      <c r="F1043" s="2">
        <v>104</v>
      </c>
      <c r="G1043" s="2">
        <v>101</v>
      </c>
      <c r="H1043">
        <f t="shared" si="80"/>
        <v>101</v>
      </c>
      <c r="I1043">
        <f>IF(H1043-E1043&gt;'Inputs and Outputs Part A'!$B$4,H1043-E1043-'Inputs and Outputs Part A'!$B$4,0)</f>
        <v>0</v>
      </c>
      <c r="J1043">
        <f>'Inputs and Outputs Part A'!$B$5*'Data Sheet B'!H1043-'Inputs and Outputs Part A'!$B$6*'Data Sheet B'!I1043</f>
        <v>4040</v>
      </c>
      <c r="L1043" s="6">
        <v>1041</v>
      </c>
      <c r="M1043" t="s">
        <v>1104</v>
      </c>
      <c r="N1043" s="7">
        <v>44543</v>
      </c>
      <c r="O1043" s="2" t="s">
        <v>2</v>
      </c>
      <c r="P1043" s="2">
        <v>1</v>
      </c>
      <c r="Q1043" s="2">
        <v>104</v>
      </c>
      <c r="R1043" s="2">
        <v>102</v>
      </c>
      <c r="S1043" s="2">
        <f t="shared" si="81"/>
        <v>102</v>
      </c>
      <c r="T1043" s="2">
        <f>IF(S1043-P1043&gt;'Inputs and Outputs Part A'!$B$4,S1043-P1043-'Inputs and Outputs Part A'!$B$4,0)</f>
        <v>1</v>
      </c>
      <c r="V1043" s="6">
        <v>1041</v>
      </c>
      <c r="W1043" t="s">
        <v>1104</v>
      </c>
      <c r="X1043" s="7">
        <v>44543</v>
      </c>
      <c r="Y1043" s="2" t="s">
        <v>2</v>
      </c>
      <c r="Z1043" s="2">
        <v>1</v>
      </c>
      <c r="AA1043" s="2">
        <v>104</v>
      </c>
      <c r="AB1043" s="2">
        <v>102</v>
      </c>
      <c r="AC1043" s="2">
        <f t="shared" si="82"/>
        <v>102</v>
      </c>
      <c r="AD1043" s="2">
        <f>IF(AC1043-Z1043&gt;'Inputs and Outputs Part A'!$B$4,AC1043-Z1043-'Inputs and Outputs Part A'!$B$4,0)</f>
        <v>1</v>
      </c>
      <c r="AE1043" s="2"/>
      <c r="AF1043" t="s">
        <v>1104</v>
      </c>
      <c r="AG1043" s="7">
        <v>44543</v>
      </c>
      <c r="AH1043" s="2" t="s">
        <v>2</v>
      </c>
      <c r="AI1043" s="2">
        <v>1</v>
      </c>
      <c r="AJ1043" s="2">
        <v>104</v>
      </c>
      <c r="AK1043" s="2">
        <v>102</v>
      </c>
      <c r="AL1043" s="2">
        <f t="shared" si="83"/>
        <v>102</v>
      </c>
      <c r="AM1043" s="2">
        <f>IF(AL1043-AI1043&gt;'Inputs and Outputs Part A'!$B$4,AL1043-AI1043-'Inputs and Outputs Part A'!$B$4,0)</f>
        <v>1</v>
      </c>
      <c r="AN1043" s="8"/>
      <c r="AO1043" t="s">
        <v>1104</v>
      </c>
      <c r="AP1043" s="7">
        <v>44543</v>
      </c>
      <c r="AQ1043" s="2" t="s">
        <v>2</v>
      </c>
      <c r="AR1043" s="2">
        <v>1</v>
      </c>
      <c r="AS1043" s="2">
        <v>104</v>
      </c>
      <c r="AT1043" s="2">
        <v>102</v>
      </c>
      <c r="AU1043" s="2">
        <f t="shared" si="84"/>
        <v>102</v>
      </c>
      <c r="AV1043" s="2">
        <f>IF(AU1043-AR1043&gt;'Inputs and Outputs Part A'!$B$4,AU1043-AR1043-'Inputs and Outputs Part A'!$B$4,0)</f>
        <v>1</v>
      </c>
      <c r="AW1043" s="2"/>
    </row>
    <row r="1044" spans="1:49" x14ac:dyDescent="0.3">
      <c r="A1044" s="6">
        <v>1042</v>
      </c>
      <c r="B1044" t="s">
        <v>1103</v>
      </c>
      <c r="C1044" s="7">
        <v>44544</v>
      </c>
      <c r="D1044" s="2" t="s">
        <v>1</v>
      </c>
      <c r="E1044" s="2">
        <v>6</v>
      </c>
      <c r="F1044" s="2">
        <v>107</v>
      </c>
      <c r="G1044" s="2">
        <v>101</v>
      </c>
      <c r="H1044">
        <f t="shared" si="80"/>
        <v>101</v>
      </c>
      <c r="I1044">
        <f>IF(H1044-E1044&gt;'Inputs and Outputs Part A'!$B$4,H1044-E1044-'Inputs and Outputs Part A'!$B$4,0)</f>
        <v>0</v>
      </c>
      <c r="J1044">
        <f>'Inputs and Outputs Part A'!$B$5*'Data Sheet B'!H1044-'Inputs and Outputs Part A'!$B$6*'Data Sheet B'!I1044</f>
        <v>4040</v>
      </c>
      <c r="L1044" s="6">
        <v>1042</v>
      </c>
      <c r="M1044" t="s">
        <v>1103</v>
      </c>
      <c r="N1044" s="7">
        <v>44544</v>
      </c>
      <c r="O1044" s="2" t="s">
        <v>1</v>
      </c>
      <c r="P1044" s="2">
        <v>6</v>
      </c>
      <c r="Q1044" s="2">
        <v>107</v>
      </c>
      <c r="R1044" s="2">
        <v>102</v>
      </c>
      <c r="S1044" s="2">
        <f t="shared" si="81"/>
        <v>102</v>
      </c>
      <c r="T1044" s="2">
        <f>IF(S1044-P1044&gt;'Inputs and Outputs Part A'!$B$4,S1044-P1044-'Inputs and Outputs Part A'!$B$4,0)</f>
        <v>0</v>
      </c>
      <c r="V1044" s="6">
        <v>1042</v>
      </c>
      <c r="W1044" t="s">
        <v>1103</v>
      </c>
      <c r="X1044" s="7">
        <v>44544</v>
      </c>
      <c r="Y1044" s="2" t="s">
        <v>1</v>
      </c>
      <c r="Z1044" s="2">
        <v>6</v>
      </c>
      <c r="AA1044" s="2">
        <v>107</v>
      </c>
      <c r="AB1044" s="2">
        <v>102</v>
      </c>
      <c r="AC1044" s="2">
        <f t="shared" si="82"/>
        <v>102</v>
      </c>
      <c r="AD1044" s="2">
        <f>IF(AC1044-Z1044&gt;'Inputs and Outputs Part A'!$B$4,AC1044-Z1044-'Inputs and Outputs Part A'!$B$4,0)</f>
        <v>0</v>
      </c>
      <c r="AE1044" s="2"/>
      <c r="AF1044" t="s">
        <v>1103</v>
      </c>
      <c r="AG1044" s="7">
        <v>44544</v>
      </c>
      <c r="AH1044" s="2" t="s">
        <v>1</v>
      </c>
      <c r="AI1044" s="2">
        <v>6</v>
      </c>
      <c r="AJ1044" s="2">
        <v>107</v>
      </c>
      <c r="AK1044" s="2">
        <v>102</v>
      </c>
      <c r="AL1044" s="2">
        <f t="shared" si="83"/>
        <v>102</v>
      </c>
      <c r="AM1044" s="2">
        <f>IF(AL1044-AI1044&gt;'Inputs and Outputs Part A'!$B$4,AL1044-AI1044-'Inputs and Outputs Part A'!$B$4,0)</f>
        <v>0</v>
      </c>
      <c r="AN1044" s="8"/>
      <c r="AO1044" t="s">
        <v>1103</v>
      </c>
      <c r="AP1044" s="7">
        <v>44544</v>
      </c>
      <c r="AQ1044" s="2" t="s">
        <v>1</v>
      </c>
      <c r="AR1044" s="2">
        <v>6</v>
      </c>
      <c r="AS1044" s="2">
        <v>107</v>
      </c>
      <c r="AT1044" s="2">
        <v>102</v>
      </c>
      <c r="AU1044" s="2">
        <f t="shared" si="84"/>
        <v>102</v>
      </c>
      <c r="AV1044" s="2">
        <f>IF(AU1044-AR1044&gt;'Inputs and Outputs Part A'!$B$4,AU1044-AR1044-'Inputs and Outputs Part A'!$B$4,0)</f>
        <v>0</v>
      </c>
      <c r="AW1044" s="2"/>
    </row>
    <row r="1045" spans="1:49" x14ac:dyDescent="0.3">
      <c r="A1045" s="6">
        <v>1043</v>
      </c>
      <c r="B1045" t="s">
        <v>1103</v>
      </c>
      <c r="C1045" s="7">
        <v>44544</v>
      </c>
      <c r="D1045" s="2" t="s">
        <v>3</v>
      </c>
      <c r="E1045" s="2">
        <v>1</v>
      </c>
      <c r="F1045" s="2">
        <v>95</v>
      </c>
      <c r="G1045" s="2">
        <v>101</v>
      </c>
      <c r="H1045">
        <f t="shared" si="80"/>
        <v>95</v>
      </c>
      <c r="I1045">
        <f>IF(H1045-E1045&gt;'Inputs and Outputs Part A'!$B$4,H1045-E1045-'Inputs and Outputs Part A'!$B$4,0)</f>
        <v>0</v>
      </c>
      <c r="J1045">
        <f>'Inputs and Outputs Part A'!$B$5*'Data Sheet B'!H1045-'Inputs and Outputs Part A'!$B$6*'Data Sheet B'!I1045</f>
        <v>3800</v>
      </c>
      <c r="L1045" s="6">
        <v>1043</v>
      </c>
      <c r="M1045" t="s">
        <v>1103</v>
      </c>
      <c r="N1045" s="7">
        <v>44544</v>
      </c>
      <c r="O1045" s="2" t="s">
        <v>3</v>
      </c>
      <c r="P1045" s="2">
        <v>1</v>
      </c>
      <c r="Q1045" s="2">
        <v>95</v>
      </c>
      <c r="R1045" s="2">
        <v>102</v>
      </c>
      <c r="S1045" s="2">
        <f t="shared" si="81"/>
        <v>95</v>
      </c>
      <c r="T1045" s="2">
        <f>IF(S1045-P1045&gt;'Inputs and Outputs Part A'!$B$4,S1045-P1045-'Inputs and Outputs Part A'!$B$4,0)</f>
        <v>0</v>
      </c>
      <c r="V1045" s="6">
        <v>1043</v>
      </c>
      <c r="W1045" t="s">
        <v>1103</v>
      </c>
      <c r="X1045" s="7">
        <v>44544</v>
      </c>
      <c r="Y1045" s="2" t="s">
        <v>3</v>
      </c>
      <c r="Z1045" s="2">
        <v>1</v>
      </c>
      <c r="AA1045" s="2">
        <v>95</v>
      </c>
      <c r="AB1045" s="2">
        <v>102</v>
      </c>
      <c r="AC1045" s="2">
        <f t="shared" si="82"/>
        <v>95</v>
      </c>
      <c r="AD1045" s="2">
        <f>IF(AC1045-Z1045&gt;'Inputs and Outputs Part A'!$B$4,AC1045-Z1045-'Inputs and Outputs Part A'!$B$4,0)</f>
        <v>0</v>
      </c>
      <c r="AE1045" s="2"/>
      <c r="AF1045" t="s">
        <v>1103</v>
      </c>
      <c r="AG1045" s="7">
        <v>44544</v>
      </c>
      <c r="AH1045" s="2" t="s">
        <v>3</v>
      </c>
      <c r="AI1045" s="2">
        <v>1</v>
      </c>
      <c r="AJ1045" s="2">
        <v>95</v>
      </c>
      <c r="AK1045" s="2">
        <v>102</v>
      </c>
      <c r="AL1045" s="2">
        <f t="shared" si="83"/>
        <v>95</v>
      </c>
      <c r="AM1045" s="2">
        <f>IF(AL1045-AI1045&gt;'Inputs and Outputs Part A'!$B$4,AL1045-AI1045-'Inputs and Outputs Part A'!$B$4,0)</f>
        <v>0</v>
      </c>
      <c r="AN1045" s="8"/>
      <c r="AO1045" t="s">
        <v>1103</v>
      </c>
      <c r="AP1045" s="7">
        <v>44544</v>
      </c>
      <c r="AQ1045" s="2" t="s">
        <v>3</v>
      </c>
      <c r="AR1045" s="2">
        <v>1</v>
      </c>
      <c r="AS1045" s="2">
        <v>95</v>
      </c>
      <c r="AT1045" s="2">
        <v>102</v>
      </c>
      <c r="AU1045" s="2">
        <f t="shared" si="84"/>
        <v>95</v>
      </c>
      <c r="AV1045" s="2">
        <f>IF(AU1045-AR1045&gt;'Inputs and Outputs Part A'!$B$4,AU1045-AR1045-'Inputs and Outputs Part A'!$B$4,0)</f>
        <v>0</v>
      </c>
      <c r="AW1045" s="2"/>
    </row>
    <row r="1046" spans="1:49" x14ac:dyDescent="0.3">
      <c r="A1046" s="6">
        <v>1044</v>
      </c>
      <c r="B1046" t="s">
        <v>1103</v>
      </c>
      <c r="C1046" s="7">
        <v>44544</v>
      </c>
      <c r="D1046" s="2" t="s">
        <v>2</v>
      </c>
      <c r="E1046" s="2">
        <v>0</v>
      </c>
      <c r="F1046" s="2">
        <v>98</v>
      </c>
      <c r="G1046" s="2">
        <v>101</v>
      </c>
      <c r="H1046">
        <f t="shared" si="80"/>
        <v>98</v>
      </c>
      <c r="I1046">
        <f>IF(H1046-E1046&gt;'Inputs and Outputs Part A'!$B$4,H1046-E1046-'Inputs and Outputs Part A'!$B$4,0)</f>
        <v>0</v>
      </c>
      <c r="J1046">
        <f>'Inputs and Outputs Part A'!$B$5*'Data Sheet B'!H1046-'Inputs and Outputs Part A'!$B$6*'Data Sheet B'!I1046</f>
        <v>3920</v>
      </c>
      <c r="L1046" s="6">
        <v>1044</v>
      </c>
      <c r="M1046" t="s">
        <v>1103</v>
      </c>
      <c r="N1046" s="7">
        <v>44544</v>
      </c>
      <c r="O1046" s="2" t="s">
        <v>2</v>
      </c>
      <c r="P1046" s="2">
        <v>0</v>
      </c>
      <c r="Q1046" s="2">
        <v>98</v>
      </c>
      <c r="R1046" s="2">
        <v>102</v>
      </c>
      <c r="S1046" s="2">
        <f t="shared" si="81"/>
        <v>98</v>
      </c>
      <c r="T1046" s="2">
        <f>IF(S1046-P1046&gt;'Inputs and Outputs Part A'!$B$4,S1046-P1046-'Inputs and Outputs Part A'!$B$4,0)</f>
        <v>0</v>
      </c>
      <c r="V1046" s="6">
        <v>1044</v>
      </c>
      <c r="W1046" t="s">
        <v>1103</v>
      </c>
      <c r="X1046" s="7">
        <v>44544</v>
      </c>
      <c r="Y1046" s="2" t="s">
        <v>2</v>
      </c>
      <c r="Z1046" s="2">
        <v>0</v>
      </c>
      <c r="AA1046" s="2">
        <v>98</v>
      </c>
      <c r="AB1046" s="2">
        <v>102</v>
      </c>
      <c r="AC1046" s="2">
        <f t="shared" si="82"/>
        <v>98</v>
      </c>
      <c r="AD1046" s="2">
        <f>IF(AC1046-Z1046&gt;'Inputs and Outputs Part A'!$B$4,AC1046-Z1046-'Inputs and Outputs Part A'!$B$4,0)</f>
        <v>0</v>
      </c>
      <c r="AE1046" s="2"/>
      <c r="AF1046" t="s">
        <v>1103</v>
      </c>
      <c r="AG1046" s="7">
        <v>44544</v>
      </c>
      <c r="AH1046" s="2" t="s">
        <v>2</v>
      </c>
      <c r="AI1046" s="2">
        <v>0</v>
      </c>
      <c r="AJ1046" s="2">
        <v>98</v>
      </c>
      <c r="AK1046" s="2">
        <v>102</v>
      </c>
      <c r="AL1046" s="2">
        <f t="shared" si="83"/>
        <v>98</v>
      </c>
      <c r="AM1046" s="2">
        <f>IF(AL1046-AI1046&gt;'Inputs and Outputs Part A'!$B$4,AL1046-AI1046-'Inputs and Outputs Part A'!$B$4,0)</f>
        <v>0</v>
      </c>
      <c r="AN1046" s="8"/>
      <c r="AO1046" t="s">
        <v>1103</v>
      </c>
      <c r="AP1046" s="7">
        <v>44544</v>
      </c>
      <c r="AQ1046" s="2" t="s">
        <v>2</v>
      </c>
      <c r="AR1046" s="2">
        <v>0</v>
      </c>
      <c r="AS1046" s="2">
        <v>98</v>
      </c>
      <c r="AT1046" s="2">
        <v>102</v>
      </c>
      <c r="AU1046" s="2">
        <f t="shared" si="84"/>
        <v>98</v>
      </c>
      <c r="AV1046" s="2">
        <f>IF(AU1046-AR1046&gt;'Inputs and Outputs Part A'!$B$4,AU1046-AR1046-'Inputs and Outputs Part A'!$B$4,0)</f>
        <v>0</v>
      </c>
      <c r="AW1046" s="2"/>
    </row>
    <row r="1047" spans="1:49" x14ac:dyDescent="0.3">
      <c r="A1047" s="6">
        <v>1045</v>
      </c>
      <c r="B1047" t="s">
        <v>1102</v>
      </c>
      <c r="C1047" s="7">
        <v>44545</v>
      </c>
      <c r="D1047" s="2" t="s">
        <v>1</v>
      </c>
      <c r="E1047" s="2">
        <v>6</v>
      </c>
      <c r="F1047" s="2">
        <v>102</v>
      </c>
      <c r="G1047" s="2">
        <v>101</v>
      </c>
      <c r="H1047">
        <f t="shared" si="80"/>
        <v>101</v>
      </c>
      <c r="I1047">
        <f>IF(H1047-E1047&gt;'Inputs and Outputs Part A'!$B$4,H1047-E1047-'Inputs and Outputs Part A'!$B$4,0)</f>
        <v>0</v>
      </c>
      <c r="J1047">
        <f>'Inputs and Outputs Part A'!$B$5*'Data Sheet B'!H1047-'Inputs and Outputs Part A'!$B$6*'Data Sheet B'!I1047</f>
        <v>4040</v>
      </c>
      <c r="L1047" s="6">
        <v>1045</v>
      </c>
      <c r="M1047" t="s">
        <v>1102</v>
      </c>
      <c r="N1047" s="7">
        <v>44545</v>
      </c>
      <c r="O1047" s="2" t="s">
        <v>1</v>
      </c>
      <c r="P1047" s="2">
        <v>6</v>
      </c>
      <c r="Q1047" s="2">
        <v>102</v>
      </c>
      <c r="R1047" s="2">
        <v>102</v>
      </c>
      <c r="S1047" s="2">
        <f t="shared" si="81"/>
        <v>102</v>
      </c>
      <c r="T1047" s="2">
        <f>IF(S1047-P1047&gt;'Inputs and Outputs Part A'!$B$4,S1047-P1047-'Inputs and Outputs Part A'!$B$4,0)</f>
        <v>0</v>
      </c>
      <c r="V1047" s="6">
        <v>1045</v>
      </c>
      <c r="W1047" t="s">
        <v>1102</v>
      </c>
      <c r="X1047" s="7">
        <v>44545</v>
      </c>
      <c r="Y1047" s="2" t="s">
        <v>1</v>
      </c>
      <c r="Z1047" s="2">
        <v>6</v>
      </c>
      <c r="AA1047" s="2">
        <v>102</v>
      </c>
      <c r="AB1047" s="2">
        <v>102</v>
      </c>
      <c r="AC1047" s="2">
        <f t="shared" si="82"/>
        <v>102</v>
      </c>
      <c r="AD1047" s="2">
        <f>IF(AC1047-Z1047&gt;'Inputs and Outputs Part A'!$B$4,AC1047-Z1047-'Inputs and Outputs Part A'!$B$4,0)</f>
        <v>0</v>
      </c>
      <c r="AE1047" s="2"/>
      <c r="AF1047" t="s">
        <v>1102</v>
      </c>
      <c r="AG1047" s="7">
        <v>44545</v>
      </c>
      <c r="AH1047" s="2" t="s">
        <v>1</v>
      </c>
      <c r="AI1047" s="2">
        <v>6</v>
      </c>
      <c r="AJ1047" s="2">
        <v>102</v>
      </c>
      <c r="AK1047" s="2">
        <v>102</v>
      </c>
      <c r="AL1047" s="2">
        <f t="shared" si="83"/>
        <v>102</v>
      </c>
      <c r="AM1047" s="2">
        <f>IF(AL1047-AI1047&gt;'Inputs and Outputs Part A'!$B$4,AL1047-AI1047-'Inputs and Outputs Part A'!$B$4,0)</f>
        <v>0</v>
      </c>
      <c r="AN1047" s="8"/>
      <c r="AO1047" t="s">
        <v>1102</v>
      </c>
      <c r="AP1047" s="7">
        <v>44545</v>
      </c>
      <c r="AQ1047" s="2" t="s">
        <v>1</v>
      </c>
      <c r="AR1047" s="2">
        <v>6</v>
      </c>
      <c r="AS1047" s="2">
        <v>102</v>
      </c>
      <c r="AT1047" s="2">
        <v>102</v>
      </c>
      <c r="AU1047" s="2">
        <f t="shared" si="84"/>
        <v>102</v>
      </c>
      <c r="AV1047" s="2">
        <f>IF(AU1047-AR1047&gt;'Inputs and Outputs Part A'!$B$4,AU1047-AR1047-'Inputs and Outputs Part A'!$B$4,0)</f>
        <v>0</v>
      </c>
      <c r="AW1047" s="2"/>
    </row>
    <row r="1048" spans="1:49" x14ac:dyDescent="0.3">
      <c r="A1048" s="6">
        <v>1046</v>
      </c>
      <c r="B1048" t="s">
        <v>1102</v>
      </c>
      <c r="C1048" s="7">
        <v>44545</v>
      </c>
      <c r="D1048" s="2" t="s">
        <v>3</v>
      </c>
      <c r="E1048" s="2">
        <v>1</v>
      </c>
      <c r="F1048" s="2">
        <v>97</v>
      </c>
      <c r="G1048" s="2">
        <v>101</v>
      </c>
      <c r="H1048">
        <f t="shared" si="80"/>
        <v>97</v>
      </c>
      <c r="I1048">
        <f>IF(H1048-E1048&gt;'Inputs and Outputs Part A'!$B$4,H1048-E1048-'Inputs and Outputs Part A'!$B$4,0)</f>
        <v>0</v>
      </c>
      <c r="J1048">
        <f>'Inputs and Outputs Part A'!$B$5*'Data Sheet B'!H1048-'Inputs and Outputs Part A'!$B$6*'Data Sheet B'!I1048</f>
        <v>3880</v>
      </c>
      <c r="L1048" s="6">
        <v>1046</v>
      </c>
      <c r="M1048" t="s">
        <v>1102</v>
      </c>
      <c r="N1048" s="7">
        <v>44545</v>
      </c>
      <c r="O1048" s="2" t="s">
        <v>3</v>
      </c>
      <c r="P1048" s="2">
        <v>1</v>
      </c>
      <c r="Q1048" s="2">
        <v>97</v>
      </c>
      <c r="R1048" s="2">
        <v>102</v>
      </c>
      <c r="S1048" s="2">
        <f t="shared" si="81"/>
        <v>97</v>
      </c>
      <c r="T1048" s="2">
        <f>IF(S1048-P1048&gt;'Inputs and Outputs Part A'!$B$4,S1048-P1048-'Inputs and Outputs Part A'!$B$4,0)</f>
        <v>0</v>
      </c>
      <c r="V1048" s="6">
        <v>1046</v>
      </c>
      <c r="W1048" t="s">
        <v>1102</v>
      </c>
      <c r="X1048" s="7">
        <v>44545</v>
      </c>
      <c r="Y1048" s="2" t="s">
        <v>3</v>
      </c>
      <c r="Z1048" s="2">
        <v>1</v>
      </c>
      <c r="AA1048" s="2">
        <v>97</v>
      </c>
      <c r="AB1048" s="2">
        <v>102</v>
      </c>
      <c r="AC1048" s="2">
        <f t="shared" si="82"/>
        <v>97</v>
      </c>
      <c r="AD1048" s="2">
        <f>IF(AC1048-Z1048&gt;'Inputs and Outputs Part A'!$B$4,AC1048-Z1048-'Inputs and Outputs Part A'!$B$4,0)</f>
        <v>0</v>
      </c>
      <c r="AE1048" s="2"/>
      <c r="AF1048" t="s">
        <v>1102</v>
      </c>
      <c r="AG1048" s="7">
        <v>44545</v>
      </c>
      <c r="AH1048" s="2" t="s">
        <v>3</v>
      </c>
      <c r="AI1048" s="2">
        <v>1</v>
      </c>
      <c r="AJ1048" s="2">
        <v>97</v>
      </c>
      <c r="AK1048" s="2">
        <v>102</v>
      </c>
      <c r="AL1048" s="2">
        <f t="shared" si="83"/>
        <v>97</v>
      </c>
      <c r="AM1048" s="2">
        <f>IF(AL1048-AI1048&gt;'Inputs and Outputs Part A'!$B$4,AL1048-AI1048-'Inputs and Outputs Part A'!$B$4,0)</f>
        <v>0</v>
      </c>
      <c r="AN1048" s="8"/>
      <c r="AO1048" t="s">
        <v>1102</v>
      </c>
      <c r="AP1048" s="7">
        <v>44545</v>
      </c>
      <c r="AQ1048" s="2" t="s">
        <v>3</v>
      </c>
      <c r="AR1048" s="2">
        <v>1</v>
      </c>
      <c r="AS1048" s="2">
        <v>97</v>
      </c>
      <c r="AT1048" s="2">
        <v>102</v>
      </c>
      <c r="AU1048" s="2">
        <f t="shared" si="84"/>
        <v>97</v>
      </c>
      <c r="AV1048" s="2">
        <f>IF(AU1048-AR1048&gt;'Inputs and Outputs Part A'!$B$4,AU1048-AR1048-'Inputs and Outputs Part A'!$B$4,0)</f>
        <v>0</v>
      </c>
      <c r="AW1048" s="2"/>
    </row>
    <row r="1049" spans="1:49" x14ac:dyDescent="0.3">
      <c r="A1049" s="6">
        <v>1047</v>
      </c>
      <c r="B1049" t="s">
        <v>1102</v>
      </c>
      <c r="C1049" s="7">
        <v>44545</v>
      </c>
      <c r="D1049" s="2" t="s">
        <v>2</v>
      </c>
      <c r="E1049" s="2">
        <v>0</v>
      </c>
      <c r="F1049" s="2">
        <v>105</v>
      </c>
      <c r="G1049" s="2">
        <v>101</v>
      </c>
      <c r="H1049">
        <f t="shared" si="80"/>
        <v>101</v>
      </c>
      <c r="I1049">
        <f>IF(H1049-E1049&gt;'Inputs and Outputs Part A'!$B$4,H1049-E1049-'Inputs and Outputs Part A'!$B$4,0)</f>
        <v>1</v>
      </c>
      <c r="J1049">
        <f>'Inputs and Outputs Part A'!$B$5*'Data Sheet B'!H1049-'Inputs and Outputs Part A'!$B$6*'Data Sheet B'!I1049</f>
        <v>3940</v>
      </c>
      <c r="L1049" s="6">
        <v>1047</v>
      </c>
      <c r="M1049" t="s">
        <v>1102</v>
      </c>
      <c r="N1049" s="7">
        <v>44545</v>
      </c>
      <c r="O1049" s="2" t="s">
        <v>2</v>
      </c>
      <c r="P1049" s="2">
        <v>0</v>
      </c>
      <c r="Q1049" s="2">
        <v>105</v>
      </c>
      <c r="R1049" s="2">
        <v>102</v>
      </c>
      <c r="S1049" s="2">
        <f t="shared" si="81"/>
        <v>102</v>
      </c>
      <c r="T1049" s="2">
        <f>IF(S1049-P1049&gt;'Inputs and Outputs Part A'!$B$4,S1049-P1049-'Inputs and Outputs Part A'!$B$4,0)</f>
        <v>2</v>
      </c>
      <c r="V1049" s="6">
        <v>1047</v>
      </c>
      <c r="W1049" t="s">
        <v>1102</v>
      </c>
      <c r="X1049" s="7">
        <v>44545</v>
      </c>
      <c r="Y1049" s="2" t="s">
        <v>2</v>
      </c>
      <c r="Z1049" s="2">
        <v>0</v>
      </c>
      <c r="AA1049" s="2">
        <v>105</v>
      </c>
      <c r="AB1049" s="2">
        <v>102</v>
      </c>
      <c r="AC1049" s="2">
        <f t="shared" si="82"/>
        <v>102</v>
      </c>
      <c r="AD1049" s="2">
        <f>IF(AC1049-Z1049&gt;'Inputs and Outputs Part A'!$B$4,AC1049-Z1049-'Inputs and Outputs Part A'!$B$4,0)</f>
        <v>2</v>
      </c>
      <c r="AE1049" s="2"/>
      <c r="AF1049" t="s">
        <v>1102</v>
      </c>
      <c r="AG1049" s="7">
        <v>44545</v>
      </c>
      <c r="AH1049" s="2" t="s">
        <v>2</v>
      </c>
      <c r="AI1049" s="2">
        <v>0</v>
      </c>
      <c r="AJ1049" s="2">
        <v>105</v>
      </c>
      <c r="AK1049" s="2">
        <v>102</v>
      </c>
      <c r="AL1049" s="2">
        <f t="shared" si="83"/>
        <v>102</v>
      </c>
      <c r="AM1049" s="2">
        <f>IF(AL1049-AI1049&gt;'Inputs and Outputs Part A'!$B$4,AL1049-AI1049-'Inputs and Outputs Part A'!$B$4,0)</f>
        <v>2</v>
      </c>
      <c r="AN1049" s="8"/>
      <c r="AO1049" t="s">
        <v>1102</v>
      </c>
      <c r="AP1049" s="7">
        <v>44545</v>
      </c>
      <c r="AQ1049" s="2" t="s">
        <v>2</v>
      </c>
      <c r="AR1049" s="2">
        <v>0</v>
      </c>
      <c r="AS1049" s="2">
        <v>105</v>
      </c>
      <c r="AT1049" s="2">
        <v>102</v>
      </c>
      <c r="AU1049" s="2">
        <f t="shared" si="84"/>
        <v>102</v>
      </c>
      <c r="AV1049" s="2">
        <f>IF(AU1049-AR1049&gt;'Inputs and Outputs Part A'!$B$4,AU1049-AR1049-'Inputs and Outputs Part A'!$B$4,0)</f>
        <v>2</v>
      </c>
      <c r="AW1049" s="2"/>
    </row>
    <row r="1050" spans="1:49" x14ac:dyDescent="0.3">
      <c r="A1050" s="6">
        <v>1048</v>
      </c>
      <c r="B1050" t="s">
        <v>1100</v>
      </c>
      <c r="C1050" s="7">
        <v>44546</v>
      </c>
      <c r="D1050" s="2" t="s">
        <v>1</v>
      </c>
      <c r="E1050" s="2">
        <v>3</v>
      </c>
      <c r="F1050" s="2">
        <v>101</v>
      </c>
      <c r="G1050" s="2">
        <v>101</v>
      </c>
      <c r="H1050">
        <f t="shared" si="80"/>
        <v>101</v>
      </c>
      <c r="I1050">
        <f>IF(H1050-E1050&gt;'Inputs and Outputs Part A'!$B$4,H1050-E1050-'Inputs and Outputs Part A'!$B$4,0)</f>
        <v>0</v>
      </c>
      <c r="J1050">
        <f>'Inputs and Outputs Part A'!$B$5*'Data Sheet B'!H1050-'Inputs and Outputs Part A'!$B$6*'Data Sheet B'!I1050</f>
        <v>4040</v>
      </c>
      <c r="L1050" s="6">
        <v>1048</v>
      </c>
      <c r="M1050" t="s">
        <v>1100</v>
      </c>
      <c r="N1050" s="7">
        <v>44546</v>
      </c>
      <c r="O1050" s="2" t="s">
        <v>1</v>
      </c>
      <c r="P1050" s="2">
        <v>3</v>
      </c>
      <c r="Q1050" s="2">
        <v>101</v>
      </c>
      <c r="R1050" s="2">
        <v>102</v>
      </c>
      <c r="S1050" s="2">
        <f t="shared" si="81"/>
        <v>101</v>
      </c>
      <c r="T1050" s="2">
        <f>IF(S1050-P1050&gt;'Inputs and Outputs Part A'!$B$4,S1050-P1050-'Inputs and Outputs Part A'!$B$4,0)</f>
        <v>0</v>
      </c>
      <c r="V1050" s="6">
        <v>1048</v>
      </c>
      <c r="W1050" t="s">
        <v>1100</v>
      </c>
      <c r="X1050" s="7">
        <v>44546</v>
      </c>
      <c r="Y1050" s="2" t="s">
        <v>1</v>
      </c>
      <c r="Z1050" s="2">
        <v>3</v>
      </c>
      <c r="AA1050" s="2">
        <v>101</v>
      </c>
      <c r="AB1050" s="2">
        <v>102</v>
      </c>
      <c r="AC1050" s="2">
        <f t="shared" si="82"/>
        <v>101</v>
      </c>
      <c r="AD1050" s="2">
        <f>IF(AC1050-Z1050&gt;'Inputs and Outputs Part A'!$B$4,AC1050-Z1050-'Inputs and Outputs Part A'!$B$4,0)</f>
        <v>0</v>
      </c>
      <c r="AE1050" s="2"/>
      <c r="AF1050" t="s">
        <v>1100</v>
      </c>
      <c r="AG1050" s="7">
        <v>44546</v>
      </c>
      <c r="AH1050" s="2" t="s">
        <v>1</v>
      </c>
      <c r="AI1050" s="2">
        <v>3</v>
      </c>
      <c r="AJ1050" s="2">
        <v>101</v>
      </c>
      <c r="AK1050" s="2">
        <v>102</v>
      </c>
      <c r="AL1050" s="2">
        <f t="shared" si="83"/>
        <v>101</v>
      </c>
      <c r="AM1050" s="2">
        <f>IF(AL1050-AI1050&gt;'Inputs and Outputs Part A'!$B$4,AL1050-AI1050-'Inputs and Outputs Part A'!$B$4,0)</f>
        <v>0</v>
      </c>
      <c r="AN1050" s="8"/>
      <c r="AO1050" t="s">
        <v>1100</v>
      </c>
      <c r="AP1050" s="7">
        <v>44546</v>
      </c>
      <c r="AQ1050" s="2" t="s">
        <v>1</v>
      </c>
      <c r="AR1050" s="2">
        <v>3</v>
      </c>
      <c r="AS1050" s="2">
        <v>101</v>
      </c>
      <c r="AT1050" s="2">
        <v>102</v>
      </c>
      <c r="AU1050" s="2">
        <f t="shared" si="84"/>
        <v>101</v>
      </c>
      <c r="AV1050" s="2">
        <f>IF(AU1050-AR1050&gt;'Inputs and Outputs Part A'!$B$4,AU1050-AR1050-'Inputs and Outputs Part A'!$B$4,0)</f>
        <v>0</v>
      </c>
      <c r="AW1050" s="2"/>
    </row>
    <row r="1051" spans="1:49" x14ac:dyDescent="0.3">
      <c r="A1051" s="6">
        <v>1049</v>
      </c>
      <c r="B1051" t="s">
        <v>1100</v>
      </c>
      <c r="C1051" s="7">
        <v>44546</v>
      </c>
      <c r="D1051" s="2" t="s">
        <v>3</v>
      </c>
      <c r="E1051" s="2">
        <v>3</v>
      </c>
      <c r="F1051" s="2">
        <v>102</v>
      </c>
      <c r="G1051" s="2">
        <v>101</v>
      </c>
      <c r="H1051">
        <f t="shared" si="80"/>
        <v>101</v>
      </c>
      <c r="I1051">
        <f>IF(H1051-E1051&gt;'Inputs and Outputs Part A'!$B$4,H1051-E1051-'Inputs and Outputs Part A'!$B$4,0)</f>
        <v>0</v>
      </c>
      <c r="J1051">
        <f>'Inputs and Outputs Part A'!$B$5*'Data Sheet B'!H1051-'Inputs and Outputs Part A'!$B$6*'Data Sheet B'!I1051</f>
        <v>4040</v>
      </c>
      <c r="L1051" s="6">
        <v>1049</v>
      </c>
      <c r="M1051" t="s">
        <v>1100</v>
      </c>
      <c r="N1051" s="7">
        <v>44546</v>
      </c>
      <c r="O1051" s="2" t="s">
        <v>3</v>
      </c>
      <c r="P1051" s="2">
        <v>3</v>
      </c>
      <c r="Q1051" s="2">
        <v>102</v>
      </c>
      <c r="R1051" s="2">
        <v>102</v>
      </c>
      <c r="S1051" s="2">
        <f t="shared" si="81"/>
        <v>102</v>
      </c>
      <c r="T1051" s="2">
        <f>IF(S1051-P1051&gt;'Inputs and Outputs Part A'!$B$4,S1051-P1051-'Inputs and Outputs Part A'!$B$4,0)</f>
        <v>0</v>
      </c>
      <c r="V1051" s="6">
        <v>1049</v>
      </c>
      <c r="W1051" t="s">
        <v>1100</v>
      </c>
      <c r="X1051" s="7">
        <v>44546</v>
      </c>
      <c r="Y1051" s="2" t="s">
        <v>3</v>
      </c>
      <c r="Z1051" s="2">
        <v>3</v>
      </c>
      <c r="AA1051" s="2">
        <v>102</v>
      </c>
      <c r="AB1051" s="2">
        <v>102</v>
      </c>
      <c r="AC1051" s="2">
        <f t="shared" si="82"/>
        <v>102</v>
      </c>
      <c r="AD1051" s="2">
        <f>IF(AC1051-Z1051&gt;'Inputs and Outputs Part A'!$B$4,AC1051-Z1051-'Inputs and Outputs Part A'!$B$4,0)</f>
        <v>0</v>
      </c>
      <c r="AE1051" s="2"/>
      <c r="AF1051" t="s">
        <v>1100</v>
      </c>
      <c r="AG1051" s="7">
        <v>44546</v>
      </c>
      <c r="AH1051" s="2" t="s">
        <v>3</v>
      </c>
      <c r="AI1051" s="2">
        <v>3</v>
      </c>
      <c r="AJ1051" s="2">
        <v>102</v>
      </c>
      <c r="AK1051" s="2">
        <v>102</v>
      </c>
      <c r="AL1051" s="2">
        <f t="shared" si="83"/>
        <v>102</v>
      </c>
      <c r="AM1051" s="2">
        <f>IF(AL1051-AI1051&gt;'Inputs and Outputs Part A'!$B$4,AL1051-AI1051-'Inputs and Outputs Part A'!$B$4,0)</f>
        <v>0</v>
      </c>
      <c r="AN1051" s="8"/>
      <c r="AO1051" t="s">
        <v>1100</v>
      </c>
      <c r="AP1051" s="7">
        <v>44546</v>
      </c>
      <c r="AQ1051" s="2" t="s">
        <v>3</v>
      </c>
      <c r="AR1051" s="2">
        <v>3</v>
      </c>
      <c r="AS1051" s="2">
        <v>102</v>
      </c>
      <c r="AT1051" s="2">
        <v>102</v>
      </c>
      <c r="AU1051" s="2">
        <f t="shared" si="84"/>
        <v>102</v>
      </c>
      <c r="AV1051" s="2">
        <f>IF(AU1051-AR1051&gt;'Inputs and Outputs Part A'!$B$4,AU1051-AR1051-'Inputs and Outputs Part A'!$B$4,0)</f>
        <v>0</v>
      </c>
      <c r="AW1051" s="2"/>
    </row>
    <row r="1052" spans="1:49" x14ac:dyDescent="0.3">
      <c r="A1052" s="6">
        <v>1050</v>
      </c>
      <c r="B1052" t="s">
        <v>1100</v>
      </c>
      <c r="C1052" s="7">
        <v>44546</v>
      </c>
      <c r="D1052" s="2" t="s">
        <v>2</v>
      </c>
      <c r="E1052" s="2">
        <v>1</v>
      </c>
      <c r="F1052" s="2">
        <v>100</v>
      </c>
      <c r="G1052" s="2">
        <v>101</v>
      </c>
      <c r="H1052">
        <f t="shared" si="80"/>
        <v>100</v>
      </c>
      <c r="I1052">
        <f>IF(H1052-E1052&gt;'Inputs and Outputs Part A'!$B$4,H1052-E1052-'Inputs and Outputs Part A'!$B$4,0)</f>
        <v>0</v>
      </c>
      <c r="J1052">
        <f>'Inputs and Outputs Part A'!$B$5*'Data Sheet B'!H1052-'Inputs and Outputs Part A'!$B$6*'Data Sheet B'!I1052</f>
        <v>4000</v>
      </c>
      <c r="L1052" s="6">
        <v>1050</v>
      </c>
      <c r="M1052" t="s">
        <v>1100</v>
      </c>
      <c r="N1052" s="7">
        <v>44546</v>
      </c>
      <c r="O1052" s="2" t="s">
        <v>2</v>
      </c>
      <c r="P1052" s="2">
        <v>1</v>
      </c>
      <c r="Q1052" s="2">
        <v>100</v>
      </c>
      <c r="R1052" s="2">
        <v>102</v>
      </c>
      <c r="S1052" s="2">
        <f t="shared" si="81"/>
        <v>100</v>
      </c>
      <c r="T1052" s="2">
        <f>IF(S1052-P1052&gt;'Inputs and Outputs Part A'!$B$4,S1052-P1052-'Inputs and Outputs Part A'!$B$4,0)</f>
        <v>0</v>
      </c>
      <c r="V1052" s="6">
        <v>1050</v>
      </c>
      <c r="W1052" t="s">
        <v>1100</v>
      </c>
      <c r="X1052" s="7">
        <v>44546</v>
      </c>
      <c r="Y1052" s="2" t="s">
        <v>2</v>
      </c>
      <c r="Z1052" s="2">
        <v>1</v>
      </c>
      <c r="AA1052" s="2">
        <v>100</v>
      </c>
      <c r="AB1052" s="2">
        <v>102</v>
      </c>
      <c r="AC1052" s="2">
        <f t="shared" si="82"/>
        <v>100</v>
      </c>
      <c r="AD1052" s="2">
        <f>IF(AC1052-Z1052&gt;'Inputs and Outputs Part A'!$B$4,AC1052-Z1052-'Inputs and Outputs Part A'!$B$4,0)</f>
        <v>0</v>
      </c>
      <c r="AE1052" s="2"/>
      <c r="AF1052" t="s">
        <v>1100</v>
      </c>
      <c r="AG1052" s="7">
        <v>44546</v>
      </c>
      <c r="AH1052" s="2" t="s">
        <v>2</v>
      </c>
      <c r="AI1052" s="2">
        <v>1</v>
      </c>
      <c r="AJ1052" s="2">
        <v>100</v>
      </c>
      <c r="AK1052" s="2">
        <v>102</v>
      </c>
      <c r="AL1052" s="2">
        <f t="shared" si="83"/>
        <v>100</v>
      </c>
      <c r="AM1052" s="2">
        <f>IF(AL1052-AI1052&gt;'Inputs and Outputs Part A'!$B$4,AL1052-AI1052-'Inputs and Outputs Part A'!$B$4,0)</f>
        <v>0</v>
      </c>
      <c r="AN1052" s="8"/>
      <c r="AO1052" t="s">
        <v>1100</v>
      </c>
      <c r="AP1052" s="7">
        <v>44546</v>
      </c>
      <c r="AQ1052" s="2" t="s">
        <v>2</v>
      </c>
      <c r="AR1052" s="2">
        <v>1</v>
      </c>
      <c r="AS1052" s="2">
        <v>100</v>
      </c>
      <c r="AT1052" s="2">
        <v>102</v>
      </c>
      <c r="AU1052" s="2">
        <f t="shared" si="84"/>
        <v>100</v>
      </c>
      <c r="AV1052" s="2">
        <f>IF(AU1052-AR1052&gt;'Inputs and Outputs Part A'!$B$4,AU1052-AR1052-'Inputs and Outputs Part A'!$B$4,0)</f>
        <v>0</v>
      </c>
      <c r="AW1052" s="2"/>
    </row>
    <row r="1053" spans="1:49" x14ac:dyDescent="0.3">
      <c r="A1053" s="6">
        <v>1051</v>
      </c>
      <c r="B1053" t="s">
        <v>1101</v>
      </c>
      <c r="C1053" s="7">
        <v>44547</v>
      </c>
      <c r="D1053" s="2" t="s">
        <v>1</v>
      </c>
      <c r="E1053" s="2">
        <v>3</v>
      </c>
      <c r="F1053" s="2">
        <v>114</v>
      </c>
      <c r="G1053" s="2">
        <v>101</v>
      </c>
      <c r="H1053">
        <f t="shared" si="80"/>
        <v>101</v>
      </c>
      <c r="I1053">
        <f>IF(H1053-E1053&gt;'Inputs and Outputs Part A'!$B$4,H1053-E1053-'Inputs and Outputs Part A'!$B$4,0)</f>
        <v>0</v>
      </c>
      <c r="J1053">
        <f>'Inputs and Outputs Part A'!$B$5*'Data Sheet B'!H1053-'Inputs and Outputs Part A'!$B$6*'Data Sheet B'!I1053</f>
        <v>4040</v>
      </c>
      <c r="L1053" s="6">
        <v>1051</v>
      </c>
      <c r="M1053" t="s">
        <v>1101</v>
      </c>
      <c r="N1053" s="7">
        <v>44547</v>
      </c>
      <c r="O1053" s="2" t="s">
        <v>1</v>
      </c>
      <c r="P1053" s="2">
        <v>3</v>
      </c>
      <c r="Q1053" s="2">
        <v>114</v>
      </c>
      <c r="R1053" s="2">
        <v>102</v>
      </c>
      <c r="S1053" s="2">
        <f t="shared" si="81"/>
        <v>102</v>
      </c>
      <c r="T1053" s="2">
        <f>IF(S1053-P1053&gt;'Inputs and Outputs Part A'!$B$4,S1053-P1053-'Inputs and Outputs Part A'!$B$4,0)</f>
        <v>0</v>
      </c>
      <c r="V1053" s="6">
        <v>1051</v>
      </c>
      <c r="W1053" t="s">
        <v>1101</v>
      </c>
      <c r="X1053" s="7">
        <v>44547</v>
      </c>
      <c r="Y1053" s="2" t="s">
        <v>1</v>
      </c>
      <c r="Z1053" s="2">
        <v>3</v>
      </c>
      <c r="AA1053" s="2">
        <v>114</v>
      </c>
      <c r="AB1053" s="2">
        <v>102</v>
      </c>
      <c r="AC1053" s="2">
        <f t="shared" si="82"/>
        <v>102</v>
      </c>
      <c r="AD1053" s="2">
        <f>IF(AC1053-Z1053&gt;'Inputs and Outputs Part A'!$B$4,AC1053-Z1053-'Inputs and Outputs Part A'!$B$4,0)</f>
        <v>0</v>
      </c>
      <c r="AE1053" s="2"/>
      <c r="AF1053" t="s">
        <v>1101</v>
      </c>
      <c r="AG1053" s="7">
        <v>44547</v>
      </c>
      <c r="AH1053" s="2" t="s">
        <v>1</v>
      </c>
      <c r="AI1053" s="2">
        <v>3</v>
      </c>
      <c r="AJ1053" s="2">
        <v>114</v>
      </c>
      <c r="AK1053" s="2">
        <v>102</v>
      </c>
      <c r="AL1053" s="2">
        <f t="shared" si="83"/>
        <v>102</v>
      </c>
      <c r="AM1053" s="2">
        <f>IF(AL1053-AI1053&gt;'Inputs and Outputs Part A'!$B$4,AL1053-AI1053-'Inputs and Outputs Part A'!$B$4,0)</f>
        <v>0</v>
      </c>
      <c r="AN1053" s="8"/>
      <c r="AO1053" t="s">
        <v>1101</v>
      </c>
      <c r="AP1053" s="7">
        <v>44547</v>
      </c>
      <c r="AQ1053" s="2" t="s">
        <v>1</v>
      </c>
      <c r="AR1053" s="2">
        <v>3</v>
      </c>
      <c r="AS1053" s="2">
        <v>114</v>
      </c>
      <c r="AT1053" s="2">
        <v>102</v>
      </c>
      <c r="AU1053" s="2">
        <f t="shared" si="84"/>
        <v>102</v>
      </c>
      <c r="AV1053" s="2">
        <f>IF(AU1053-AR1053&gt;'Inputs and Outputs Part A'!$B$4,AU1053-AR1053-'Inputs and Outputs Part A'!$B$4,0)</f>
        <v>0</v>
      </c>
      <c r="AW1053" s="2"/>
    </row>
    <row r="1054" spans="1:49" x14ac:dyDescent="0.3">
      <c r="A1054" s="6">
        <v>1052</v>
      </c>
      <c r="B1054" t="s">
        <v>1101</v>
      </c>
      <c r="C1054" s="7">
        <v>44547</v>
      </c>
      <c r="D1054" s="2" t="s">
        <v>3</v>
      </c>
      <c r="E1054" s="2">
        <v>6</v>
      </c>
      <c r="F1054" s="2">
        <v>99</v>
      </c>
      <c r="G1054" s="2">
        <v>101</v>
      </c>
      <c r="H1054">
        <f t="shared" si="80"/>
        <v>99</v>
      </c>
      <c r="I1054">
        <f>IF(H1054-E1054&gt;'Inputs and Outputs Part A'!$B$4,H1054-E1054-'Inputs and Outputs Part A'!$B$4,0)</f>
        <v>0</v>
      </c>
      <c r="J1054">
        <f>'Inputs and Outputs Part A'!$B$5*'Data Sheet B'!H1054-'Inputs and Outputs Part A'!$B$6*'Data Sheet B'!I1054</f>
        <v>3960</v>
      </c>
      <c r="L1054" s="6">
        <v>1052</v>
      </c>
      <c r="M1054" t="s">
        <v>1101</v>
      </c>
      <c r="N1054" s="7">
        <v>44547</v>
      </c>
      <c r="O1054" s="2" t="s">
        <v>3</v>
      </c>
      <c r="P1054" s="2">
        <v>6</v>
      </c>
      <c r="Q1054" s="2">
        <v>99</v>
      </c>
      <c r="R1054" s="2">
        <v>102</v>
      </c>
      <c r="S1054" s="2">
        <f t="shared" si="81"/>
        <v>99</v>
      </c>
      <c r="T1054" s="2">
        <f>IF(S1054-P1054&gt;'Inputs and Outputs Part A'!$B$4,S1054-P1054-'Inputs and Outputs Part A'!$B$4,0)</f>
        <v>0</v>
      </c>
      <c r="V1054" s="6">
        <v>1052</v>
      </c>
      <c r="W1054" t="s">
        <v>1101</v>
      </c>
      <c r="X1054" s="7">
        <v>44547</v>
      </c>
      <c r="Y1054" s="2" t="s">
        <v>3</v>
      </c>
      <c r="Z1054" s="2">
        <v>6</v>
      </c>
      <c r="AA1054" s="2">
        <v>99</v>
      </c>
      <c r="AB1054" s="2">
        <v>102</v>
      </c>
      <c r="AC1054" s="2">
        <f t="shared" si="82"/>
        <v>99</v>
      </c>
      <c r="AD1054" s="2">
        <f>IF(AC1054-Z1054&gt;'Inputs and Outputs Part A'!$B$4,AC1054-Z1054-'Inputs and Outputs Part A'!$B$4,0)</f>
        <v>0</v>
      </c>
      <c r="AE1054" s="2"/>
      <c r="AF1054" t="s">
        <v>1101</v>
      </c>
      <c r="AG1054" s="7">
        <v>44547</v>
      </c>
      <c r="AH1054" s="2" t="s">
        <v>3</v>
      </c>
      <c r="AI1054" s="2">
        <v>6</v>
      </c>
      <c r="AJ1054" s="2">
        <v>99</v>
      </c>
      <c r="AK1054" s="2">
        <v>102</v>
      </c>
      <c r="AL1054" s="2">
        <f t="shared" si="83"/>
        <v>99</v>
      </c>
      <c r="AM1054" s="2">
        <f>IF(AL1054-AI1054&gt;'Inputs and Outputs Part A'!$B$4,AL1054-AI1054-'Inputs and Outputs Part A'!$B$4,0)</f>
        <v>0</v>
      </c>
      <c r="AN1054" s="8"/>
      <c r="AO1054" t="s">
        <v>1101</v>
      </c>
      <c r="AP1054" s="7">
        <v>44547</v>
      </c>
      <c r="AQ1054" s="2" t="s">
        <v>3</v>
      </c>
      <c r="AR1054" s="2">
        <v>6</v>
      </c>
      <c r="AS1054" s="2">
        <v>99</v>
      </c>
      <c r="AT1054" s="2">
        <v>102</v>
      </c>
      <c r="AU1054" s="2">
        <f t="shared" si="84"/>
        <v>99</v>
      </c>
      <c r="AV1054" s="2">
        <f>IF(AU1054-AR1054&gt;'Inputs and Outputs Part A'!$B$4,AU1054-AR1054-'Inputs and Outputs Part A'!$B$4,0)</f>
        <v>0</v>
      </c>
      <c r="AW1054" s="2"/>
    </row>
    <row r="1055" spans="1:49" x14ac:dyDescent="0.3">
      <c r="A1055" s="6">
        <v>1053</v>
      </c>
      <c r="B1055" t="s">
        <v>1101</v>
      </c>
      <c r="C1055" s="7">
        <v>44547</v>
      </c>
      <c r="D1055" s="2" t="s">
        <v>2</v>
      </c>
      <c r="E1055" s="2">
        <v>1</v>
      </c>
      <c r="F1055" s="2">
        <v>104</v>
      </c>
      <c r="G1055" s="2">
        <v>101</v>
      </c>
      <c r="H1055">
        <f t="shared" si="80"/>
        <v>101</v>
      </c>
      <c r="I1055">
        <f>IF(H1055-E1055&gt;'Inputs and Outputs Part A'!$B$4,H1055-E1055-'Inputs and Outputs Part A'!$B$4,0)</f>
        <v>0</v>
      </c>
      <c r="J1055">
        <f>'Inputs and Outputs Part A'!$B$5*'Data Sheet B'!H1055-'Inputs and Outputs Part A'!$B$6*'Data Sheet B'!I1055</f>
        <v>4040</v>
      </c>
      <c r="L1055" s="6">
        <v>1053</v>
      </c>
      <c r="M1055" t="s">
        <v>1101</v>
      </c>
      <c r="N1055" s="7">
        <v>44547</v>
      </c>
      <c r="O1055" s="2" t="s">
        <v>2</v>
      </c>
      <c r="P1055" s="2">
        <v>1</v>
      </c>
      <c r="Q1055" s="2">
        <v>104</v>
      </c>
      <c r="R1055" s="2">
        <v>102</v>
      </c>
      <c r="S1055" s="2">
        <f t="shared" si="81"/>
        <v>102</v>
      </c>
      <c r="T1055" s="2">
        <f>IF(S1055-P1055&gt;'Inputs and Outputs Part A'!$B$4,S1055-P1055-'Inputs and Outputs Part A'!$B$4,0)</f>
        <v>1</v>
      </c>
      <c r="V1055" s="6">
        <v>1053</v>
      </c>
      <c r="W1055" t="s">
        <v>1101</v>
      </c>
      <c r="X1055" s="7">
        <v>44547</v>
      </c>
      <c r="Y1055" s="2" t="s">
        <v>2</v>
      </c>
      <c r="Z1055" s="2">
        <v>1</v>
      </c>
      <c r="AA1055" s="2">
        <v>104</v>
      </c>
      <c r="AB1055" s="2">
        <v>102</v>
      </c>
      <c r="AC1055" s="2">
        <f t="shared" si="82"/>
        <v>102</v>
      </c>
      <c r="AD1055" s="2">
        <f>IF(AC1055-Z1055&gt;'Inputs and Outputs Part A'!$B$4,AC1055-Z1055-'Inputs and Outputs Part A'!$B$4,0)</f>
        <v>1</v>
      </c>
      <c r="AE1055" s="2"/>
      <c r="AF1055" t="s">
        <v>1101</v>
      </c>
      <c r="AG1055" s="7">
        <v>44547</v>
      </c>
      <c r="AH1055" s="2" t="s">
        <v>2</v>
      </c>
      <c r="AI1055" s="2">
        <v>1</v>
      </c>
      <c r="AJ1055" s="2">
        <v>104</v>
      </c>
      <c r="AK1055" s="2">
        <v>102</v>
      </c>
      <c r="AL1055" s="2">
        <f t="shared" si="83"/>
        <v>102</v>
      </c>
      <c r="AM1055" s="2">
        <f>IF(AL1055-AI1055&gt;'Inputs and Outputs Part A'!$B$4,AL1055-AI1055-'Inputs and Outputs Part A'!$B$4,0)</f>
        <v>1</v>
      </c>
      <c r="AN1055" s="8"/>
      <c r="AO1055" t="s">
        <v>1101</v>
      </c>
      <c r="AP1055" s="7">
        <v>44547</v>
      </c>
      <c r="AQ1055" s="2" t="s">
        <v>2</v>
      </c>
      <c r="AR1055" s="2">
        <v>1</v>
      </c>
      <c r="AS1055" s="2">
        <v>104</v>
      </c>
      <c r="AT1055" s="2">
        <v>102</v>
      </c>
      <c r="AU1055" s="2">
        <f t="shared" si="84"/>
        <v>102</v>
      </c>
      <c r="AV1055" s="2">
        <f>IF(AU1055-AR1055&gt;'Inputs and Outputs Part A'!$B$4,AU1055-AR1055-'Inputs and Outputs Part A'!$B$4,0)</f>
        <v>1</v>
      </c>
      <c r="AW1055" s="2"/>
    </row>
    <row r="1056" spans="1:49" x14ac:dyDescent="0.3">
      <c r="A1056" s="6">
        <v>1054</v>
      </c>
      <c r="B1056" t="s">
        <v>1106</v>
      </c>
      <c r="C1056" s="7">
        <v>44548</v>
      </c>
      <c r="D1056" s="2" t="s">
        <v>1</v>
      </c>
      <c r="E1056" s="2">
        <v>0</v>
      </c>
      <c r="F1056" s="2">
        <v>94</v>
      </c>
      <c r="G1056" s="2">
        <v>101</v>
      </c>
      <c r="H1056">
        <f t="shared" si="80"/>
        <v>94</v>
      </c>
      <c r="I1056">
        <f>IF(H1056-E1056&gt;'Inputs and Outputs Part A'!$B$4,H1056-E1056-'Inputs and Outputs Part A'!$B$4,0)</f>
        <v>0</v>
      </c>
      <c r="J1056">
        <f>'Inputs and Outputs Part A'!$B$5*'Data Sheet B'!H1056-'Inputs and Outputs Part A'!$B$6*'Data Sheet B'!I1056</f>
        <v>3760</v>
      </c>
      <c r="L1056" s="6">
        <v>1054</v>
      </c>
      <c r="M1056" t="s">
        <v>1106</v>
      </c>
      <c r="N1056" s="7">
        <v>44548</v>
      </c>
      <c r="O1056" s="2" t="s">
        <v>1</v>
      </c>
      <c r="P1056" s="2">
        <v>0</v>
      </c>
      <c r="Q1056" s="2">
        <v>94</v>
      </c>
      <c r="R1056" s="2">
        <v>102</v>
      </c>
      <c r="S1056" s="2">
        <f t="shared" si="81"/>
        <v>94</v>
      </c>
      <c r="T1056" s="2">
        <f>IF(S1056-P1056&gt;'Inputs and Outputs Part A'!$B$4,S1056-P1056-'Inputs and Outputs Part A'!$B$4,0)</f>
        <v>0</v>
      </c>
      <c r="V1056" s="6">
        <v>1054</v>
      </c>
      <c r="W1056" t="s">
        <v>1106</v>
      </c>
      <c r="X1056" s="7">
        <v>44548</v>
      </c>
      <c r="Y1056" s="2" t="s">
        <v>1</v>
      </c>
      <c r="Z1056" s="2">
        <v>0</v>
      </c>
      <c r="AA1056" s="2">
        <v>94</v>
      </c>
      <c r="AB1056" s="2">
        <v>102</v>
      </c>
      <c r="AC1056" s="2">
        <f t="shared" si="82"/>
        <v>94</v>
      </c>
      <c r="AD1056" s="2">
        <f>IF(AC1056-Z1056&gt;'Inputs and Outputs Part A'!$B$4,AC1056-Z1056-'Inputs and Outputs Part A'!$B$4,0)</f>
        <v>0</v>
      </c>
      <c r="AE1056" s="2"/>
      <c r="AF1056" t="s">
        <v>1106</v>
      </c>
      <c r="AG1056" s="7">
        <v>44548</v>
      </c>
      <c r="AH1056" s="2" t="s">
        <v>1</v>
      </c>
      <c r="AI1056" s="2">
        <v>0</v>
      </c>
      <c r="AJ1056" s="2">
        <v>94</v>
      </c>
      <c r="AK1056" s="2">
        <v>102</v>
      </c>
      <c r="AL1056" s="2">
        <f t="shared" si="83"/>
        <v>94</v>
      </c>
      <c r="AM1056" s="2">
        <f>IF(AL1056-AI1056&gt;'Inputs and Outputs Part A'!$B$4,AL1056-AI1056-'Inputs and Outputs Part A'!$B$4,0)</f>
        <v>0</v>
      </c>
      <c r="AN1056" s="8"/>
      <c r="AO1056" t="s">
        <v>1106</v>
      </c>
      <c r="AP1056" s="7">
        <v>44548</v>
      </c>
      <c r="AQ1056" s="2" t="s">
        <v>1</v>
      </c>
      <c r="AR1056" s="2">
        <v>0</v>
      </c>
      <c r="AS1056" s="2">
        <v>94</v>
      </c>
      <c r="AT1056" s="2">
        <v>102</v>
      </c>
      <c r="AU1056" s="2">
        <f t="shared" si="84"/>
        <v>94</v>
      </c>
      <c r="AV1056" s="2">
        <f>IF(AU1056-AR1056&gt;'Inputs and Outputs Part A'!$B$4,AU1056-AR1056-'Inputs and Outputs Part A'!$B$4,0)</f>
        <v>0</v>
      </c>
      <c r="AW1056" s="2"/>
    </row>
    <row r="1057" spans="1:49" x14ac:dyDescent="0.3">
      <c r="A1057" s="6">
        <v>1055</v>
      </c>
      <c r="B1057" t="s">
        <v>1106</v>
      </c>
      <c r="C1057" s="7">
        <v>44548</v>
      </c>
      <c r="D1057" s="2" t="s">
        <v>3</v>
      </c>
      <c r="E1057" s="2">
        <v>3</v>
      </c>
      <c r="F1057" s="2">
        <v>106</v>
      </c>
      <c r="G1057" s="2">
        <v>101</v>
      </c>
      <c r="H1057">
        <f t="shared" si="80"/>
        <v>101</v>
      </c>
      <c r="I1057">
        <f>IF(H1057-E1057&gt;'Inputs and Outputs Part A'!$B$4,H1057-E1057-'Inputs and Outputs Part A'!$B$4,0)</f>
        <v>0</v>
      </c>
      <c r="J1057">
        <f>'Inputs and Outputs Part A'!$B$5*'Data Sheet B'!H1057-'Inputs and Outputs Part A'!$B$6*'Data Sheet B'!I1057</f>
        <v>4040</v>
      </c>
      <c r="L1057" s="6">
        <v>1055</v>
      </c>
      <c r="M1057" t="s">
        <v>1106</v>
      </c>
      <c r="N1057" s="7">
        <v>44548</v>
      </c>
      <c r="O1057" s="2" t="s">
        <v>3</v>
      </c>
      <c r="P1057" s="2">
        <v>3</v>
      </c>
      <c r="Q1057" s="2">
        <v>106</v>
      </c>
      <c r="R1057" s="2">
        <v>102</v>
      </c>
      <c r="S1057" s="2">
        <f t="shared" si="81"/>
        <v>102</v>
      </c>
      <c r="T1057" s="2">
        <f>IF(S1057-P1057&gt;'Inputs and Outputs Part A'!$B$4,S1057-P1057-'Inputs and Outputs Part A'!$B$4,0)</f>
        <v>0</v>
      </c>
      <c r="V1057" s="6">
        <v>1055</v>
      </c>
      <c r="W1057" t="s">
        <v>1106</v>
      </c>
      <c r="X1057" s="7">
        <v>44548</v>
      </c>
      <c r="Y1057" s="2" t="s">
        <v>3</v>
      </c>
      <c r="Z1057" s="2">
        <v>3</v>
      </c>
      <c r="AA1057" s="2">
        <v>106</v>
      </c>
      <c r="AB1057" s="2">
        <v>102</v>
      </c>
      <c r="AC1057" s="2">
        <f t="shared" si="82"/>
        <v>102</v>
      </c>
      <c r="AD1057" s="2">
        <f>IF(AC1057-Z1057&gt;'Inputs and Outputs Part A'!$B$4,AC1057-Z1057-'Inputs and Outputs Part A'!$B$4,0)</f>
        <v>0</v>
      </c>
      <c r="AE1057" s="2"/>
      <c r="AF1057" t="s">
        <v>1106</v>
      </c>
      <c r="AG1057" s="7">
        <v>44548</v>
      </c>
      <c r="AH1057" s="2" t="s">
        <v>3</v>
      </c>
      <c r="AI1057" s="2">
        <v>3</v>
      </c>
      <c r="AJ1057" s="2">
        <v>106</v>
      </c>
      <c r="AK1057" s="2">
        <v>102</v>
      </c>
      <c r="AL1057" s="2">
        <f t="shared" si="83"/>
        <v>102</v>
      </c>
      <c r="AM1057" s="2">
        <f>IF(AL1057-AI1057&gt;'Inputs and Outputs Part A'!$B$4,AL1057-AI1057-'Inputs and Outputs Part A'!$B$4,0)</f>
        <v>0</v>
      </c>
      <c r="AN1057" s="8"/>
      <c r="AO1057" t="s">
        <v>1106</v>
      </c>
      <c r="AP1057" s="7">
        <v>44548</v>
      </c>
      <c r="AQ1057" s="2" t="s">
        <v>3</v>
      </c>
      <c r="AR1057" s="2">
        <v>3</v>
      </c>
      <c r="AS1057" s="2">
        <v>106</v>
      </c>
      <c r="AT1057" s="2">
        <v>102</v>
      </c>
      <c r="AU1057" s="2">
        <f t="shared" si="84"/>
        <v>102</v>
      </c>
      <c r="AV1057" s="2">
        <f>IF(AU1057-AR1057&gt;'Inputs and Outputs Part A'!$B$4,AU1057-AR1057-'Inputs and Outputs Part A'!$B$4,0)</f>
        <v>0</v>
      </c>
      <c r="AW1057" s="2"/>
    </row>
    <row r="1058" spans="1:49" x14ac:dyDescent="0.3">
      <c r="A1058" s="6">
        <v>1056</v>
      </c>
      <c r="B1058" t="s">
        <v>1106</v>
      </c>
      <c r="C1058" s="7">
        <v>44548</v>
      </c>
      <c r="D1058" s="2" t="s">
        <v>2</v>
      </c>
      <c r="E1058" s="2">
        <v>1</v>
      </c>
      <c r="F1058" s="2">
        <v>113</v>
      </c>
      <c r="G1058" s="2">
        <v>101</v>
      </c>
      <c r="H1058">
        <f t="shared" si="80"/>
        <v>101</v>
      </c>
      <c r="I1058">
        <f>IF(H1058-E1058&gt;'Inputs and Outputs Part A'!$B$4,H1058-E1058-'Inputs and Outputs Part A'!$B$4,0)</f>
        <v>0</v>
      </c>
      <c r="J1058">
        <f>'Inputs and Outputs Part A'!$B$5*'Data Sheet B'!H1058-'Inputs and Outputs Part A'!$B$6*'Data Sheet B'!I1058</f>
        <v>4040</v>
      </c>
      <c r="L1058" s="6">
        <v>1056</v>
      </c>
      <c r="M1058" t="s">
        <v>1106</v>
      </c>
      <c r="N1058" s="7">
        <v>44548</v>
      </c>
      <c r="O1058" s="2" t="s">
        <v>2</v>
      </c>
      <c r="P1058" s="2">
        <v>1</v>
      </c>
      <c r="Q1058" s="2">
        <v>113</v>
      </c>
      <c r="R1058" s="2">
        <v>102</v>
      </c>
      <c r="S1058" s="2">
        <f t="shared" si="81"/>
        <v>102</v>
      </c>
      <c r="T1058" s="2">
        <f>IF(S1058-P1058&gt;'Inputs and Outputs Part A'!$B$4,S1058-P1058-'Inputs and Outputs Part A'!$B$4,0)</f>
        <v>1</v>
      </c>
      <c r="V1058" s="6">
        <v>1056</v>
      </c>
      <c r="W1058" t="s">
        <v>1106</v>
      </c>
      <c r="X1058" s="7">
        <v>44548</v>
      </c>
      <c r="Y1058" s="2" t="s">
        <v>2</v>
      </c>
      <c r="Z1058" s="2">
        <v>1</v>
      </c>
      <c r="AA1058" s="2">
        <v>113</v>
      </c>
      <c r="AB1058" s="2">
        <v>102</v>
      </c>
      <c r="AC1058" s="2">
        <f t="shared" si="82"/>
        <v>102</v>
      </c>
      <c r="AD1058" s="2">
        <f>IF(AC1058-Z1058&gt;'Inputs and Outputs Part A'!$B$4,AC1058-Z1058-'Inputs and Outputs Part A'!$B$4,0)</f>
        <v>1</v>
      </c>
      <c r="AE1058" s="2"/>
      <c r="AF1058" t="s">
        <v>1106</v>
      </c>
      <c r="AG1058" s="7">
        <v>44548</v>
      </c>
      <c r="AH1058" s="2" t="s">
        <v>2</v>
      </c>
      <c r="AI1058" s="2">
        <v>1</v>
      </c>
      <c r="AJ1058" s="2">
        <v>113</v>
      </c>
      <c r="AK1058" s="2">
        <v>102</v>
      </c>
      <c r="AL1058" s="2">
        <f t="shared" si="83"/>
        <v>102</v>
      </c>
      <c r="AM1058" s="2">
        <f>IF(AL1058-AI1058&gt;'Inputs and Outputs Part A'!$B$4,AL1058-AI1058-'Inputs and Outputs Part A'!$B$4,0)</f>
        <v>1</v>
      </c>
      <c r="AN1058" s="8"/>
      <c r="AO1058" t="s">
        <v>1106</v>
      </c>
      <c r="AP1058" s="7">
        <v>44548</v>
      </c>
      <c r="AQ1058" s="2" t="s">
        <v>2</v>
      </c>
      <c r="AR1058" s="2">
        <v>1</v>
      </c>
      <c r="AS1058" s="2">
        <v>113</v>
      </c>
      <c r="AT1058" s="2">
        <v>102</v>
      </c>
      <c r="AU1058" s="2">
        <f t="shared" si="84"/>
        <v>102</v>
      </c>
      <c r="AV1058" s="2">
        <f>IF(AU1058-AR1058&gt;'Inputs and Outputs Part A'!$B$4,AU1058-AR1058-'Inputs and Outputs Part A'!$B$4,0)</f>
        <v>1</v>
      </c>
      <c r="AW1058" s="2"/>
    </row>
    <row r="1059" spans="1:49" x14ac:dyDescent="0.3">
      <c r="A1059" s="6">
        <v>1057</v>
      </c>
      <c r="B1059" t="s">
        <v>1105</v>
      </c>
      <c r="C1059" s="7">
        <v>44549</v>
      </c>
      <c r="D1059" s="2" t="s">
        <v>1</v>
      </c>
      <c r="E1059" s="2">
        <v>6</v>
      </c>
      <c r="F1059" s="2">
        <v>101</v>
      </c>
      <c r="G1059" s="2">
        <v>101</v>
      </c>
      <c r="H1059">
        <f t="shared" si="80"/>
        <v>101</v>
      </c>
      <c r="I1059">
        <f>IF(H1059-E1059&gt;'Inputs and Outputs Part A'!$B$4,H1059-E1059-'Inputs and Outputs Part A'!$B$4,0)</f>
        <v>0</v>
      </c>
      <c r="J1059">
        <f>'Inputs and Outputs Part A'!$B$5*'Data Sheet B'!H1059-'Inputs and Outputs Part A'!$B$6*'Data Sheet B'!I1059</f>
        <v>4040</v>
      </c>
      <c r="L1059" s="6">
        <v>1057</v>
      </c>
      <c r="M1059" t="s">
        <v>1105</v>
      </c>
      <c r="N1059" s="7">
        <v>44549</v>
      </c>
      <c r="O1059" s="2" t="s">
        <v>1</v>
      </c>
      <c r="P1059" s="2">
        <v>6</v>
      </c>
      <c r="Q1059" s="2">
        <v>101</v>
      </c>
      <c r="R1059" s="2">
        <v>102</v>
      </c>
      <c r="S1059" s="2">
        <f t="shared" si="81"/>
        <v>101</v>
      </c>
      <c r="T1059" s="2">
        <f>IF(S1059-P1059&gt;'Inputs and Outputs Part A'!$B$4,S1059-P1059-'Inputs and Outputs Part A'!$B$4,0)</f>
        <v>0</v>
      </c>
      <c r="V1059" s="6">
        <v>1057</v>
      </c>
      <c r="W1059" t="s">
        <v>1105</v>
      </c>
      <c r="X1059" s="7">
        <v>44549</v>
      </c>
      <c r="Y1059" s="2" t="s">
        <v>1</v>
      </c>
      <c r="Z1059" s="2">
        <v>6</v>
      </c>
      <c r="AA1059" s="2">
        <v>101</v>
      </c>
      <c r="AB1059" s="2">
        <v>102</v>
      </c>
      <c r="AC1059" s="2">
        <f t="shared" si="82"/>
        <v>101</v>
      </c>
      <c r="AD1059" s="2">
        <f>IF(AC1059-Z1059&gt;'Inputs and Outputs Part A'!$B$4,AC1059-Z1059-'Inputs and Outputs Part A'!$B$4,0)</f>
        <v>0</v>
      </c>
      <c r="AE1059" s="2"/>
      <c r="AF1059" t="s">
        <v>1105</v>
      </c>
      <c r="AG1059" s="7">
        <v>44549</v>
      </c>
      <c r="AH1059" s="2" t="s">
        <v>1</v>
      </c>
      <c r="AI1059" s="2">
        <v>6</v>
      </c>
      <c r="AJ1059" s="2">
        <v>101</v>
      </c>
      <c r="AK1059" s="2">
        <v>102</v>
      </c>
      <c r="AL1059" s="2">
        <f t="shared" si="83"/>
        <v>101</v>
      </c>
      <c r="AM1059" s="2">
        <f>IF(AL1059-AI1059&gt;'Inputs and Outputs Part A'!$B$4,AL1059-AI1059-'Inputs and Outputs Part A'!$B$4,0)</f>
        <v>0</v>
      </c>
      <c r="AN1059" s="8"/>
      <c r="AO1059" t="s">
        <v>1105</v>
      </c>
      <c r="AP1059" s="7">
        <v>44549</v>
      </c>
      <c r="AQ1059" s="2" t="s">
        <v>1</v>
      </c>
      <c r="AR1059" s="2">
        <v>6</v>
      </c>
      <c r="AS1059" s="2">
        <v>101</v>
      </c>
      <c r="AT1059" s="2">
        <v>102</v>
      </c>
      <c r="AU1059" s="2">
        <f t="shared" si="84"/>
        <v>101</v>
      </c>
      <c r="AV1059" s="2">
        <f>IF(AU1059-AR1059&gt;'Inputs and Outputs Part A'!$B$4,AU1059-AR1059-'Inputs and Outputs Part A'!$B$4,0)</f>
        <v>0</v>
      </c>
      <c r="AW1059" s="2"/>
    </row>
    <row r="1060" spans="1:49" x14ac:dyDescent="0.3">
      <c r="A1060" s="6">
        <v>1058</v>
      </c>
      <c r="B1060" t="s">
        <v>1105</v>
      </c>
      <c r="C1060" s="7">
        <v>44549</v>
      </c>
      <c r="D1060" s="2" t="s">
        <v>3</v>
      </c>
      <c r="E1060" s="2">
        <v>1</v>
      </c>
      <c r="F1060" s="2">
        <v>105</v>
      </c>
      <c r="G1060" s="2">
        <v>101</v>
      </c>
      <c r="H1060">
        <f t="shared" si="80"/>
        <v>101</v>
      </c>
      <c r="I1060">
        <f>IF(H1060-E1060&gt;'Inputs and Outputs Part A'!$B$4,H1060-E1060-'Inputs and Outputs Part A'!$B$4,0)</f>
        <v>0</v>
      </c>
      <c r="J1060">
        <f>'Inputs and Outputs Part A'!$B$5*'Data Sheet B'!H1060-'Inputs and Outputs Part A'!$B$6*'Data Sheet B'!I1060</f>
        <v>4040</v>
      </c>
      <c r="L1060" s="6">
        <v>1058</v>
      </c>
      <c r="M1060" t="s">
        <v>1105</v>
      </c>
      <c r="N1060" s="7">
        <v>44549</v>
      </c>
      <c r="O1060" s="2" t="s">
        <v>3</v>
      </c>
      <c r="P1060" s="2">
        <v>1</v>
      </c>
      <c r="Q1060" s="2">
        <v>105</v>
      </c>
      <c r="R1060" s="2">
        <v>102</v>
      </c>
      <c r="S1060" s="2">
        <f t="shared" si="81"/>
        <v>102</v>
      </c>
      <c r="T1060" s="2">
        <f>IF(S1060-P1060&gt;'Inputs and Outputs Part A'!$B$4,S1060-P1060-'Inputs and Outputs Part A'!$B$4,0)</f>
        <v>1</v>
      </c>
      <c r="V1060" s="6">
        <v>1058</v>
      </c>
      <c r="W1060" t="s">
        <v>1105</v>
      </c>
      <c r="X1060" s="7">
        <v>44549</v>
      </c>
      <c r="Y1060" s="2" t="s">
        <v>3</v>
      </c>
      <c r="Z1060" s="2">
        <v>1</v>
      </c>
      <c r="AA1060" s="2">
        <v>105</v>
      </c>
      <c r="AB1060" s="2">
        <v>102</v>
      </c>
      <c r="AC1060" s="2">
        <f t="shared" si="82"/>
        <v>102</v>
      </c>
      <c r="AD1060" s="2">
        <f>IF(AC1060-Z1060&gt;'Inputs and Outputs Part A'!$B$4,AC1060-Z1060-'Inputs and Outputs Part A'!$B$4,0)</f>
        <v>1</v>
      </c>
      <c r="AE1060" s="2"/>
      <c r="AF1060" t="s">
        <v>1105</v>
      </c>
      <c r="AG1060" s="7">
        <v>44549</v>
      </c>
      <c r="AH1060" s="2" t="s">
        <v>3</v>
      </c>
      <c r="AI1060" s="2">
        <v>1</v>
      </c>
      <c r="AJ1060" s="2">
        <v>105</v>
      </c>
      <c r="AK1060" s="2">
        <v>102</v>
      </c>
      <c r="AL1060" s="2">
        <f t="shared" si="83"/>
        <v>102</v>
      </c>
      <c r="AM1060" s="2">
        <f>IF(AL1060-AI1060&gt;'Inputs and Outputs Part A'!$B$4,AL1060-AI1060-'Inputs and Outputs Part A'!$B$4,0)</f>
        <v>1</v>
      </c>
      <c r="AN1060" s="8"/>
      <c r="AO1060" t="s">
        <v>1105</v>
      </c>
      <c r="AP1060" s="7">
        <v>44549</v>
      </c>
      <c r="AQ1060" s="2" t="s">
        <v>3</v>
      </c>
      <c r="AR1060" s="2">
        <v>1</v>
      </c>
      <c r="AS1060" s="2">
        <v>105</v>
      </c>
      <c r="AT1060" s="2">
        <v>102</v>
      </c>
      <c r="AU1060" s="2">
        <f t="shared" si="84"/>
        <v>102</v>
      </c>
      <c r="AV1060" s="2">
        <f>IF(AU1060-AR1060&gt;'Inputs and Outputs Part A'!$B$4,AU1060-AR1060-'Inputs and Outputs Part A'!$B$4,0)</f>
        <v>1</v>
      </c>
      <c r="AW1060" s="2"/>
    </row>
    <row r="1061" spans="1:49" x14ac:dyDescent="0.3">
      <c r="A1061" s="6">
        <v>1059</v>
      </c>
      <c r="B1061" t="s">
        <v>1105</v>
      </c>
      <c r="C1061" s="7">
        <v>44549</v>
      </c>
      <c r="D1061" s="2" t="s">
        <v>2</v>
      </c>
      <c r="E1061" s="2">
        <v>0</v>
      </c>
      <c r="F1061" s="2">
        <v>96</v>
      </c>
      <c r="G1061" s="2">
        <v>101</v>
      </c>
      <c r="H1061">
        <f t="shared" si="80"/>
        <v>96</v>
      </c>
      <c r="I1061">
        <f>IF(H1061-E1061&gt;'Inputs and Outputs Part A'!$B$4,H1061-E1061-'Inputs and Outputs Part A'!$B$4,0)</f>
        <v>0</v>
      </c>
      <c r="J1061">
        <f>'Inputs and Outputs Part A'!$B$5*'Data Sheet B'!H1061-'Inputs and Outputs Part A'!$B$6*'Data Sheet B'!I1061</f>
        <v>3840</v>
      </c>
      <c r="L1061" s="6">
        <v>1059</v>
      </c>
      <c r="M1061" t="s">
        <v>1105</v>
      </c>
      <c r="N1061" s="7">
        <v>44549</v>
      </c>
      <c r="O1061" s="2" t="s">
        <v>2</v>
      </c>
      <c r="P1061" s="2">
        <v>0</v>
      </c>
      <c r="Q1061" s="2">
        <v>96</v>
      </c>
      <c r="R1061" s="2">
        <v>102</v>
      </c>
      <c r="S1061" s="2">
        <f t="shared" si="81"/>
        <v>96</v>
      </c>
      <c r="T1061" s="2">
        <f>IF(S1061-P1061&gt;'Inputs and Outputs Part A'!$B$4,S1061-P1061-'Inputs and Outputs Part A'!$B$4,0)</f>
        <v>0</v>
      </c>
      <c r="V1061" s="6">
        <v>1059</v>
      </c>
      <c r="W1061" t="s">
        <v>1105</v>
      </c>
      <c r="X1061" s="7">
        <v>44549</v>
      </c>
      <c r="Y1061" s="2" t="s">
        <v>2</v>
      </c>
      <c r="Z1061" s="2">
        <v>0</v>
      </c>
      <c r="AA1061" s="2">
        <v>96</v>
      </c>
      <c r="AB1061" s="2">
        <v>102</v>
      </c>
      <c r="AC1061" s="2">
        <f t="shared" si="82"/>
        <v>96</v>
      </c>
      <c r="AD1061" s="2">
        <f>IF(AC1061-Z1061&gt;'Inputs and Outputs Part A'!$B$4,AC1061-Z1061-'Inputs and Outputs Part A'!$B$4,0)</f>
        <v>0</v>
      </c>
      <c r="AE1061" s="2"/>
      <c r="AF1061" t="s">
        <v>1105</v>
      </c>
      <c r="AG1061" s="7">
        <v>44549</v>
      </c>
      <c r="AH1061" s="2" t="s">
        <v>2</v>
      </c>
      <c r="AI1061" s="2">
        <v>0</v>
      </c>
      <c r="AJ1061" s="2">
        <v>96</v>
      </c>
      <c r="AK1061" s="2">
        <v>102</v>
      </c>
      <c r="AL1061" s="2">
        <f t="shared" si="83"/>
        <v>96</v>
      </c>
      <c r="AM1061" s="2">
        <f>IF(AL1061-AI1061&gt;'Inputs and Outputs Part A'!$B$4,AL1061-AI1061-'Inputs and Outputs Part A'!$B$4,0)</f>
        <v>0</v>
      </c>
      <c r="AN1061" s="8"/>
      <c r="AO1061" t="s">
        <v>1105</v>
      </c>
      <c r="AP1061" s="7">
        <v>44549</v>
      </c>
      <c r="AQ1061" s="2" t="s">
        <v>2</v>
      </c>
      <c r="AR1061" s="2">
        <v>0</v>
      </c>
      <c r="AS1061" s="2">
        <v>96</v>
      </c>
      <c r="AT1061" s="2">
        <v>102</v>
      </c>
      <c r="AU1061" s="2">
        <f t="shared" si="84"/>
        <v>96</v>
      </c>
      <c r="AV1061" s="2">
        <f>IF(AU1061-AR1061&gt;'Inputs and Outputs Part A'!$B$4,AU1061-AR1061-'Inputs and Outputs Part A'!$B$4,0)</f>
        <v>0</v>
      </c>
      <c r="AW1061" s="2"/>
    </row>
    <row r="1062" spans="1:49" x14ac:dyDescent="0.3">
      <c r="A1062" s="6">
        <v>1060</v>
      </c>
      <c r="B1062" t="s">
        <v>1104</v>
      </c>
      <c r="C1062" s="7">
        <v>44550</v>
      </c>
      <c r="D1062" s="2" t="s">
        <v>1</v>
      </c>
      <c r="E1062" s="2">
        <v>7</v>
      </c>
      <c r="F1062" s="2">
        <v>102</v>
      </c>
      <c r="G1062" s="2">
        <v>101</v>
      </c>
      <c r="H1062">
        <f t="shared" si="80"/>
        <v>101</v>
      </c>
      <c r="I1062">
        <f>IF(H1062-E1062&gt;'Inputs and Outputs Part A'!$B$4,H1062-E1062-'Inputs and Outputs Part A'!$B$4,0)</f>
        <v>0</v>
      </c>
      <c r="J1062">
        <f>'Inputs and Outputs Part A'!$B$5*'Data Sheet B'!H1062-'Inputs and Outputs Part A'!$B$6*'Data Sheet B'!I1062</f>
        <v>4040</v>
      </c>
      <c r="L1062" s="6">
        <v>1060</v>
      </c>
      <c r="M1062" t="s">
        <v>1104</v>
      </c>
      <c r="N1062" s="7">
        <v>44550</v>
      </c>
      <c r="O1062" s="2" t="s">
        <v>1</v>
      </c>
      <c r="P1062" s="2">
        <v>7</v>
      </c>
      <c r="Q1062" s="2">
        <v>102</v>
      </c>
      <c r="R1062" s="2">
        <v>102</v>
      </c>
      <c r="S1062" s="2">
        <f t="shared" si="81"/>
        <v>102</v>
      </c>
      <c r="T1062" s="2">
        <f>IF(S1062-P1062&gt;'Inputs and Outputs Part A'!$B$4,S1062-P1062-'Inputs and Outputs Part A'!$B$4,0)</f>
        <v>0</v>
      </c>
      <c r="V1062" s="6">
        <v>1060</v>
      </c>
      <c r="W1062" t="s">
        <v>1104</v>
      </c>
      <c r="X1062" s="7">
        <v>44550</v>
      </c>
      <c r="Y1062" s="2" t="s">
        <v>1</v>
      </c>
      <c r="Z1062" s="2">
        <v>7</v>
      </c>
      <c r="AA1062" s="2">
        <v>102</v>
      </c>
      <c r="AB1062" s="2">
        <v>102</v>
      </c>
      <c r="AC1062" s="2">
        <f t="shared" si="82"/>
        <v>102</v>
      </c>
      <c r="AD1062" s="2">
        <f>IF(AC1062-Z1062&gt;'Inputs and Outputs Part A'!$B$4,AC1062-Z1062-'Inputs and Outputs Part A'!$B$4,0)</f>
        <v>0</v>
      </c>
      <c r="AE1062" s="2"/>
      <c r="AF1062" t="s">
        <v>1104</v>
      </c>
      <c r="AG1062" s="7">
        <v>44550</v>
      </c>
      <c r="AH1062" s="2" t="s">
        <v>1</v>
      </c>
      <c r="AI1062" s="2">
        <v>7</v>
      </c>
      <c r="AJ1062" s="2">
        <v>102</v>
      </c>
      <c r="AK1062" s="2">
        <v>102</v>
      </c>
      <c r="AL1062" s="2">
        <f t="shared" si="83"/>
        <v>102</v>
      </c>
      <c r="AM1062" s="2">
        <f>IF(AL1062-AI1062&gt;'Inputs and Outputs Part A'!$B$4,AL1062-AI1062-'Inputs and Outputs Part A'!$B$4,0)</f>
        <v>0</v>
      </c>
      <c r="AN1062" s="8"/>
      <c r="AO1062" t="s">
        <v>1104</v>
      </c>
      <c r="AP1062" s="7">
        <v>44550</v>
      </c>
      <c r="AQ1062" s="2" t="s">
        <v>1</v>
      </c>
      <c r="AR1062" s="2">
        <v>7</v>
      </c>
      <c r="AS1062" s="2">
        <v>102</v>
      </c>
      <c r="AT1062" s="2">
        <v>102</v>
      </c>
      <c r="AU1062" s="2">
        <f t="shared" si="84"/>
        <v>102</v>
      </c>
      <c r="AV1062" s="2">
        <f>IF(AU1062-AR1062&gt;'Inputs and Outputs Part A'!$B$4,AU1062-AR1062-'Inputs and Outputs Part A'!$B$4,0)</f>
        <v>0</v>
      </c>
      <c r="AW1062" s="2"/>
    </row>
    <row r="1063" spans="1:49" x14ac:dyDescent="0.3">
      <c r="A1063" s="6">
        <v>1061</v>
      </c>
      <c r="B1063" t="s">
        <v>1104</v>
      </c>
      <c r="C1063" s="7">
        <v>44550</v>
      </c>
      <c r="D1063" s="2" t="s">
        <v>3</v>
      </c>
      <c r="E1063" s="2">
        <v>1</v>
      </c>
      <c r="F1063" s="2">
        <v>107</v>
      </c>
      <c r="G1063" s="2">
        <v>101</v>
      </c>
      <c r="H1063">
        <f t="shared" si="80"/>
        <v>101</v>
      </c>
      <c r="I1063">
        <f>IF(H1063-E1063&gt;'Inputs and Outputs Part A'!$B$4,H1063-E1063-'Inputs and Outputs Part A'!$B$4,0)</f>
        <v>0</v>
      </c>
      <c r="J1063">
        <f>'Inputs and Outputs Part A'!$B$5*'Data Sheet B'!H1063-'Inputs and Outputs Part A'!$B$6*'Data Sheet B'!I1063</f>
        <v>4040</v>
      </c>
      <c r="L1063" s="6">
        <v>1061</v>
      </c>
      <c r="M1063" t="s">
        <v>1104</v>
      </c>
      <c r="N1063" s="7">
        <v>44550</v>
      </c>
      <c r="O1063" s="2" t="s">
        <v>3</v>
      </c>
      <c r="P1063" s="2">
        <v>1</v>
      </c>
      <c r="Q1063" s="2">
        <v>107</v>
      </c>
      <c r="R1063" s="2">
        <v>102</v>
      </c>
      <c r="S1063" s="2">
        <f t="shared" si="81"/>
        <v>102</v>
      </c>
      <c r="T1063" s="2">
        <f>IF(S1063-P1063&gt;'Inputs and Outputs Part A'!$B$4,S1063-P1063-'Inputs and Outputs Part A'!$B$4,0)</f>
        <v>1</v>
      </c>
      <c r="V1063" s="6">
        <v>1061</v>
      </c>
      <c r="W1063" t="s">
        <v>1104</v>
      </c>
      <c r="X1063" s="7">
        <v>44550</v>
      </c>
      <c r="Y1063" s="2" t="s">
        <v>3</v>
      </c>
      <c r="Z1063" s="2">
        <v>1</v>
      </c>
      <c r="AA1063" s="2">
        <v>107</v>
      </c>
      <c r="AB1063" s="2">
        <v>102</v>
      </c>
      <c r="AC1063" s="2">
        <f t="shared" si="82"/>
        <v>102</v>
      </c>
      <c r="AD1063" s="2">
        <f>IF(AC1063-Z1063&gt;'Inputs and Outputs Part A'!$B$4,AC1063-Z1063-'Inputs and Outputs Part A'!$B$4,0)</f>
        <v>1</v>
      </c>
      <c r="AE1063" s="2"/>
      <c r="AF1063" t="s">
        <v>1104</v>
      </c>
      <c r="AG1063" s="7">
        <v>44550</v>
      </c>
      <c r="AH1063" s="2" t="s">
        <v>3</v>
      </c>
      <c r="AI1063" s="2">
        <v>1</v>
      </c>
      <c r="AJ1063" s="2">
        <v>107</v>
      </c>
      <c r="AK1063" s="2">
        <v>102</v>
      </c>
      <c r="AL1063" s="2">
        <f t="shared" si="83"/>
        <v>102</v>
      </c>
      <c r="AM1063" s="2">
        <f>IF(AL1063-AI1063&gt;'Inputs and Outputs Part A'!$B$4,AL1063-AI1063-'Inputs and Outputs Part A'!$B$4,0)</f>
        <v>1</v>
      </c>
      <c r="AN1063" s="8"/>
      <c r="AO1063" t="s">
        <v>1104</v>
      </c>
      <c r="AP1063" s="7">
        <v>44550</v>
      </c>
      <c r="AQ1063" s="2" t="s">
        <v>3</v>
      </c>
      <c r="AR1063" s="2">
        <v>1</v>
      </c>
      <c r="AS1063" s="2">
        <v>107</v>
      </c>
      <c r="AT1063" s="2">
        <v>102</v>
      </c>
      <c r="AU1063" s="2">
        <f t="shared" si="84"/>
        <v>102</v>
      </c>
      <c r="AV1063" s="2">
        <f>IF(AU1063-AR1063&gt;'Inputs and Outputs Part A'!$B$4,AU1063-AR1063-'Inputs and Outputs Part A'!$B$4,0)</f>
        <v>1</v>
      </c>
      <c r="AW1063" s="2"/>
    </row>
    <row r="1064" spans="1:49" x14ac:dyDescent="0.3">
      <c r="A1064" s="6">
        <v>1062</v>
      </c>
      <c r="B1064" t="s">
        <v>1104</v>
      </c>
      <c r="C1064" s="7">
        <v>44550</v>
      </c>
      <c r="D1064" s="2" t="s">
        <v>2</v>
      </c>
      <c r="E1064" s="2">
        <v>0</v>
      </c>
      <c r="F1064" s="2">
        <v>106</v>
      </c>
      <c r="G1064" s="2">
        <v>101</v>
      </c>
      <c r="H1064">
        <f t="shared" si="80"/>
        <v>101</v>
      </c>
      <c r="I1064">
        <f>IF(H1064-E1064&gt;'Inputs and Outputs Part A'!$B$4,H1064-E1064-'Inputs and Outputs Part A'!$B$4,0)</f>
        <v>1</v>
      </c>
      <c r="J1064">
        <f>'Inputs and Outputs Part A'!$B$5*'Data Sheet B'!H1064-'Inputs and Outputs Part A'!$B$6*'Data Sheet B'!I1064</f>
        <v>3940</v>
      </c>
      <c r="L1064" s="6">
        <v>1062</v>
      </c>
      <c r="M1064" t="s">
        <v>1104</v>
      </c>
      <c r="N1064" s="7">
        <v>44550</v>
      </c>
      <c r="O1064" s="2" t="s">
        <v>2</v>
      </c>
      <c r="P1064" s="2">
        <v>0</v>
      </c>
      <c r="Q1064" s="2">
        <v>106</v>
      </c>
      <c r="R1064" s="2">
        <v>102</v>
      </c>
      <c r="S1064" s="2">
        <f t="shared" si="81"/>
        <v>102</v>
      </c>
      <c r="T1064" s="2">
        <f>IF(S1064-P1064&gt;'Inputs and Outputs Part A'!$B$4,S1064-P1064-'Inputs and Outputs Part A'!$B$4,0)</f>
        <v>2</v>
      </c>
      <c r="V1064" s="6">
        <v>1062</v>
      </c>
      <c r="W1064" t="s">
        <v>1104</v>
      </c>
      <c r="X1064" s="7">
        <v>44550</v>
      </c>
      <c r="Y1064" s="2" t="s">
        <v>2</v>
      </c>
      <c r="Z1064" s="2">
        <v>0</v>
      </c>
      <c r="AA1064" s="2">
        <v>106</v>
      </c>
      <c r="AB1064" s="2">
        <v>102</v>
      </c>
      <c r="AC1064" s="2">
        <f t="shared" si="82"/>
        <v>102</v>
      </c>
      <c r="AD1064" s="2">
        <f>IF(AC1064-Z1064&gt;'Inputs and Outputs Part A'!$B$4,AC1064-Z1064-'Inputs and Outputs Part A'!$B$4,0)</f>
        <v>2</v>
      </c>
      <c r="AE1064" s="2"/>
      <c r="AF1064" t="s">
        <v>1104</v>
      </c>
      <c r="AG1064" s="7">
        <v>44550</v>
      </c>
      <c r="AH1064" s="2" t="s">
        <v>2</v>
      </c>
      <c r="AI1064" s="2">
        <v>0</v>
      </c>
      <c r="AJ1064" s="2">
        <v>106</v>
      </c>
      <c r="AK1064" s="2">
        <v>102</v>
      </c>
      <c r="AL1064" s="2">
        <f t="shared" si="83"/>
        <v>102</v>
      </c>
      <c r="AM1064" s="2">
        <f>IF(AL1064-AI1064&gt;'Inputs and Outputs Part A'!$B$4,AL1064-AI1064-'Inputs and Outputs Part A'!$B$4,0)</f>
        <v>2</v>
      </c>
      <c r="AN1064" s="8"/>
      <c r="AO1064" t="s">
        <v>1104</v>
      </c>
      <c r="AP1064" s="7">
        <v>44550</v>
      </c>
      <c r="AQ1064" s="2" t="s">
        <v>2</v>
      </c>
      <c r="AR1064" s="2">
        <v>0</v>
      </c>
      <c r="AS1064" s="2">
        <v>106</v>
      </c>
      <c r="AT1064" s="2">
        <v>102</v>
      </c>
      <c r="AU1064" s="2">
        <f t="shared" si="84"/>
        <v>102</v>
      </c>
      <c r="AV1064" s="2">
        <f>IF(AU1064-AR1064&gt;'Inputs and Outputs Part A'!$B$4,AU1064-AR1064-'Inputs and Outputs Part A'!$B$4,0)</f>
        <v>2</v>
      </c>
      <c r="AW1064" s="2"/>
    </row>
    <row r="1065" spans="1:49" x14ac:dyDescent="0.3">
      <c r="A1065" s="6">
        <v>1063</v>
      </c>
      <c r="B1065" t="s">
        <v>1103</v>
      </c>
      <c r="C1065" s="7">
        <v>44551</v>
      </c>
      <c r="D1065" s="2" t="s">
        <v>1</v>
      </c>
      <c r="E1065" s="2">
        <v>3</v>
      </c>
      <c r="F1065" s="2">
        <v>108</v>
      </c>
      <c r="G1065" s="2">
        <v>101</v>
      </c>
      <c r="H1065">
        <f t="shared" si="80"/>
        <v>101</v>
      </c>
      <c r="I1065">
        <f>IF(H1065-E1065&gt;'Inputs and Outputs Part A'!$B$4,H1065-E1065-'Inputs and Outputs Part A'!$B$4,0)</f>
        <v>0</v>
      </c>
      <c r="J1065">
        <f>'Inputs and Outputs Part A'!$B$5*'Data Sheet B'!H1065-'Inputs and Outputs Part A'!$B$6*'Data Sheet B'!I1065</f>
        <v>4040</v>
      </c>
      <c r="L1065" s="6">
        <v>1063</v>
      </c>
      <c r="M1065" t="s">
        <v>1103</v>
      </c>
      <c r="N1065" s="7">
        <v>44551</v>
      </c>
      <c r="O1065" s="2" t="s">
        <v>1</v>
      </c>
      <c r="P1065" s="2">
        <v>3</v>
      </c>
      <c r="Q1065" s="2">
        <v>108</v>
      </c>
      <c r="R1065" s="2">
        <v>102</v>
      </c>
      <c r="S1065" s="2">
        <f t="shared" si="81"/>
        <v>102</v>
      </c>
      <c r="T1065" s="2">
        <f>IF(S1065-P1065&gt;'Inputs and Outputs Part A'!$B$4,S1065-P1065-'Inputs and Outputs Part A'!$B$4,0)</f>
        <v>0</v>
      </c>
      <c r="V1065" s="6">
        <v>1063</v>
      </c>
      <c r="W1065" t="s">
        <v>1103</v>
      </c>
      <c r="X1065" s="7">
        <v>44551</v>
      </c>
      <c r="Y1065" s="2" t="s">
        <v>1</v>
      </c>
      <c r="Z1065" s="2">
        <v>3</v>
      </c>
      <c r="AA1065" s="2">
        <v>108</v>
      </c>
      <c r="AB1065" s="2">
        <v>102</v>
      </c>
      <c r="AC1065" s="2">
        <f t="shared" si="82"/>
        <v>102</v>
      </c>
      <c r="AD1065" s="2">
        <f>IF(AC1065-Z1065&gt;'Inputs and Outputs Part A'!$B$4,AC1065-Z1065-'Inputs and Outputs Part A'!$B$4,0)</f>
        <v>0</v>
      </c>
      <c r="AE1065" s="2"/>
      <c r="AF1065" t="s">
        <v>1103</v>
      </c>
      <c r="AG1065" s="7">
        <v>44551</v>
      </c>
      <c r="AH1065" s="2" t="s">
        <v>1</v>
      </c>
      <c r="AI1065" s="2">
        <v>3</v>
      </c>
      <c r="AJ1065" s="2">
        <v>108</v>
      </c>
      <c r="AK1065" s="2">
        <v>102</v>
      </c>
      <c r="AL1065" s="2">
        <f t="shared" si="83"/>
        <v>102</v>
      </c>
      <c r="AM1065" s="2">
        <f>IF(AL1065-AI1065&gt;'Inputs and Outputs Part A'!$B$4,AL1065-AI1065-'Inputs and Outputs Part A'!$B$4,0)</f>
        <v>0</v>
      </c>
      <c r="AN1065" s="8"/>
      <c r="AO1065" t="s">
        <v>1103</v>
      </c>
      <c r="AP1065" s="7">
        <v>44551</v>
      </c>
      <c r="AQ1065" s="2" t="s">
        <v>1</v>
      </c>
      <c r="AR1065" s="2">
        <v>3</v>
      </c>
      <c r="AS1065" s="2">
        <v>108</v>
      </c>
      <c r="AT1065" s="2">
        <v>102</v>
      </c>
      <c r="AU1065" s="2">
        <f t="shared" si="84"/>
        <v>102</v>
      </c>
      <c r="AV1065" s="2">
        <f>IF(AU1065-AR1065&gt;'Inputs and Outputs Part A'!$B$4,AU1065-AR1065-'Inputs and Outputs Part A'!$B$4,0)</f>
        <v>0</v>
      </c>
      <c r="AW1065" s="2"/>
    </row>
    <row r="1066" spans="1:49" x14ac:dyDescent="0.3">
      <c r="A1066" s="6">
        <v>1064</v>
      </c>
      <c r="B1066" t="s">
        <v>1103</v>
      </c>
      <c r="C1066" s="7">
        <v>44551</v>
      </c>
      <c r="D1066" s="2" t="s">
        <v>3</v>
      </c>
      <c r="E1066" s="2">
        <v>4</v>
      </c>
      <c r="F1066" s="2">
        <v>99</v>
      </c>
      <c r="G1066" s="2">
        <v>101</v>
      </c>
      <c r="H1066">
        <f t="shared" si="80"/>
        <v>99</v>
      </c>
      <c r="I1066">
        <f>IF(H1066-E1066&gt;'Inputs and Outputs Part A'!$B$4,H1066-E1066-'Inputs and Outputs Part A'!$B$4,0)</f>
        <v>0</v>
      </c>
      <c r="J1066">
        <f>'Inputs and Outputs Part A'!$B$5*'Data Sheet B'!H1066-'Inputs and Outputs Part A'!$B$6*'Data Sheet B'!I1066</f>
        <v>3960</v>
      </c>
      <c r="L1066" s="6">
        <v>1064</v>
      </c>
      <c r="M1066" t="s">
        <v>1103</v>
      </c>
      <c r="N1066" s="7">
        <v>44551</v>
      </c>
      <c r="O1066" s="2" t="s">
        <v>3</v>
      </c>
      <c r="P1066" s="2">
        <v>4</v>
      </c>
      <c r="Q1066" s="2">
        <v>99</v>
      </c>
      <c r="R1066" s="2">
        <v>102</v>
      </c>
      <c r="S1066" s="2">
        <f t="shared" si="81"/>
        <v>99</v>
      </c>
      <c r="T1066" s="2">
        <f>IF(S1066-P1066&gt;'Inputs and Outputs Part A'!$B$4,S1066-P1066-'Inputs and Outputs Part A'!$B$4,0)</f>
        <v>0</v>
      </c>
      <c r="V1066" s="6">
        <v>1064</v>
      </c>
      <c r="W1066" t="s">
        <v>1103</v>
      </c>
      <c r="X1066" s="7">
        <v>44551</v>
      </c>
      <c r="Y1066" s="2" t="s">
        <v>3</v>
      </c>
      <c r="Z1066" s="2">
        <v>4</v>
      </c>
      <c r="AA1066" s="2">
        <v>99</v>
      </c>
      <c r="AB1066" s="2">
        <v>102</v>
      </c>
      <c r="AC1066" s="2">
        <f t="shared" si="82"/>
        <v>99</v>
      </c>
      <c r="AD1066" s="2">
        <f>IF(AC1066-Z1066&gt;'Inputs and Outputs Part A'!$B$4,AC1066-Z1066-'Inputs and Outputs Part A'!$B$4,0)</f>
        <v>0</v>
      </c>
      <c r="AE1066" s="2"/>
      <c r="AF1066" t="s">
        <v>1103</v>
      </c>
      <c r="AG1066" s="7">
        <v>44551</v>
      </c>
      <c r="AH1066" s="2" t="s">
        <v>3</v>
      </c>
      <c r="AI1066" s="2">
        <v>4</v>
      </c>
      <c r="AJ1066" s="2">
        <v>99</v>
      </c>
      <c r="AK1066" s="2">
        <v>102</v>
      </c>
      <c r="AL1066" s="2">
        <f t="shared" si="83"/>
        <v>99</v>
      </c>
      <c r="AM1066" s="2">
        <f>IF(AL1066-AI1066&gt;'Inputs and Outputs Part A'!$B$4,AL1066-AI1066-'Inputs and Outputs Part A'!$B$4,0)</f>
        <v>0</v>
      </c>
      <c r="AN1066" s="8"/>
      <c r="AO1066" t="s">
        <v>1103</v>
      </c>
      <c r="AP1066" s="7">
        <v>44551</v>
      </c>
      <c r="AQ1066" s="2" t="s">
        <v>3</v>
      </c>
      <c r="AR1066" s="2">
        <v>4</v>
      </c>
      <c r="AS1066" s="2">
        <v>99</v>
      </c>
      <c r="AT1066" s="2">
        <v>102</v>
      </c>
      <c r="AU1066" s="2">
        <f t="shared" si="84"/>
        <v>99</v>
      </c>
      <c r="AV1066" s="2">
        <f>IF(AU1066-AR1066&gt;'Inputs and Outputs Part A'!$B$4,AU1066-AR1066-'Inputs and Outputs Part A'!$B$4,0)</f>
        <v>0</v>
      </c>
      <c r="AW1066" s="2"/>
    </row>
    <row r="1067" spans="1:49" x14ac:dyDescent="0.3">
      <c r="A1067" s="6">
        <v>1065</v>
      </c>
      <c r="B1067" t="s">
        <v>1103</v>
      </c>
      <c r="C1067" s="7">
        <v>44551</v>
      </c>
      <c r="D1067" s="2" t="s">
        <v>2</v>
      </c>
      <c r="E1067" s="2">
        <v>2</v>
      </c>
      <c r="F1067" s="2">
        <v>94</v>
      </c>
      <c r="G1067" s="2">
        <v>101</v>
      </c>
      <c r="H1067">
        <f t="shared" si="80"/>
        <v>94</v>
      </c>
      <c r="I1067">
        <f>IF(H1067-E1067&gt;'Inputs and Outputs Part A'!$B$4,H1067-E1067-'Inputs and Outputs Part A'!$B$4,0)</f>
        <v>0</v>
      </c>
      <c r="J1067">
        <f>'Inputs and Outputs Part A'!$B$5*'Data Sheet B'!H1067-'Inputs and Outputs Part A'!$B$6*'Data Sheet B'!I1067</f>
        <v>3760</v>
      </c>
      <c r="L1067" s="6">
        <v>1065</v>
      </c>
      <c r="M1067" t="s">
        <v>1103</v>
      </c>
      <c r="N1067" s="7">
        <v>44551</v>
      </c>
      <c r="O1067" s="2" t="s">
        <v>2</v>
      </c>
      <c r="P1067" s="2">
        <v>2</v>
      </c>
      <c r="Q1067" s="2">
        <v>94</v>
      </c>
      <c r="R1067" s="2">
        <v>102</v>
      </c>
      <c r="S1067" s="2">
        <f t="shared" si="81"/>
        <v>94</v>
      </c>
      <c r="T1067" s="2">
        <f>IF(S1067-P1067&gt;'Inputs and Outputs Part A'!$B$4,S1067-P1067-'Inputs and Outputs Part A'!$B$4,0)</f>
        <v>0</v>
      </c>
      <c r="V1067" s="6">
        <v>1065</v>
      </c>
      <c r="W1067" t="s">
        <v>1103</v>
      </c>
      <c r="X1067" s="7">
        <v>44551</v>
      </c>
      <c r="Y1067" s="2" t="s">
        <v>2</v>
      </c>
      <c r="Z1067" s="2">
        <v>2</v>
      </c>
      <c r="AA1067" s="2">
        <v>94</v>
      </c>
      <c r="AB1067" s="2">
        <v>102</v>
      </c>
      <c r="AC1067" s="2">
        <f t="shared" si="82"/>
        <v>94</v>
      </c>
      <c r="AD1067" s="2">
        <f>IF(AC1067-Z1067&gt;'Inputs and Outputs Part A'!$B$4,AC1067-Z1067-'Inputs and Outputs Part A'!$B$4,0)</f>
        <v>0</v>
      </c>
      <c r="AE1067" s="2"/>
      <c r="AF1067" t="s">
        <v>1103</v>
      </c>
      <c r="AG1067" s="7">
        <v>44551</v>
      </c>
      <c r="AH1067" s="2" t="s">
        <v>2</v>
      </c>
      <c r="AI1067" s="2">
        <v>2</v>
      </c>
      <c r="AJ1067" s="2">
        <v>94</v>
      </c>
      <c r="AK1067" s="2">
        <v>102</v>
      </c>
      <c r="AL1067" s="2">
        <f t="shared" si="83"/>
        <v>94</v>
      </c>
      <c r="AM1067" s="2">
        <f>IF(AL1067-AI1067&gt;'Inputs and Outputs Part A'!$B$4,AL1067-AI1067-'Inputs and Outputs Part A'!$B$4,0)</f>
        <v>0</v>
      </c>
      <c r="AN1067" s="8"/>
      <c r="AO1067" t="s">
        <v>1103</v>
      </c>
      <c r="AP1067" s="7">
        <v>44551</v>
      </c>
      <c r="AQ1067" s="2" t="s">
        <v>2</v>
      </c>
      <c r="AR1067" s="2">
        <v>2</v>
      </c>
      <c r="AS1067" s="2">
        <v>94</v>
      </c>
      <c r="AT1067" s="2">
        <v>102</v>
      </c>
      <c r="AU1067" s="2">
        <f t="shared" si="84"/>
        <v>94</v>
      </c>
      <c r="AV1067" s="2">
        <f>IF(AU1067-AR1067&gt;'Inputs and Outputs Part A'!$B$4,AU1067-AR1067-'Inputs and Outputs Part A'!$B$4,0)</f>
        <v>0</v>
      </c>
      <c r="AW1067" s="2"/>
    </row>
    <row r="1068" spans="1:49" x14ac:dyDescent="0.3">
      <c r="A1068" s="6">
        <v>1066</v>
      </c>
      <c r="B1068" t="s">
        <v>1102</v>
      </c>
      <c r="C1068" s="7">
        <v>44552</v>
      </c>
      <c r="D1068" s="2" t="s">
        <v>1</v>
      </c>
      <c r="E1068" s="2">
        <v>5</v>
      </c>
      <c r="F1068" s="2">
        <v>112</v>
      </c>
      <c r="G1068" s="2">
        <v>101</v>
      </c>
      <c r="H1068">
        <f t="shared" si="80"/>
        <v>101</v>
      </c>
      <c r="I1068">
        <f>IF(H1068-E1068&gt;'Inputs and Outputs Part A'!$B$4,H1068-E1068-'Inputs and Outputs Part A'!$B$4,0)</f>
        <v>0</v>
      </c>
      <c r="J1068">
        <f>'Inputs and Outputs Part A'!$B$5*'Data Sheet B'!H1068-'Inputs and Outputs Part A'!$B$6*'Data Sheet B'!I1068</f>
        <v>4040</v>
      </c>
      <c r="L1068" s="6">
        <v>1066</v>
      </c>
      <c r="M1068" t="s">
        <v>1102</v>
      </c>
      <c r="N1068" s="7">
        <v>44552</v>
      </c>
      <c r="O1068" s="2" t="s">
        <v>1</v>
      </c>
      <c r="P1068" s="2">
        <v>5</v>
      </c>
      <c r="Q1068" s="2">
        <v>112</v>
      </c>
      <c r="R1068" s="2">
        <v>102</v>
      </c>
      <c r="S1068" s="2">
        <f t="shared" si="81"/>
        <v>102</v>
      </c>
      <c r="T1068" s="2">
        <f>IF(S1068-P1068&gt;'Inputs and Outputs Part A'!$B$4,S1068-P1068-'Inputs and Outputs Part A'!$B$4,0)</f>
        <v>0</v>
      </c>
      <c r="V1068" s="6">
        <v>1066</v>
      </c>
      <c r="W1068" t="s">
        <v>1102</v>
      </c>
      <c r="X1068" s="7">
        <v>44552</v>
      </c>
      <c r="Y1068" s="2" t="s">
        <v>1</v>
      </c>
      <c r="Z1068" s="2">
        <v>5</v>
      </c>
      <c r="AA1068" s="2">
        <v>112</v>
      </c>
      <c r="AB1068" s="2">
        <v>102</v>
      </c>
      <c r="AC1068" s="2">
        <f t="shared" si="82"/>
        <v>102</v>
      </c>
      <c r="AD1068" s="2">
        <f>IF(AC1068-Z1068&gt;'Inputs and Outputs Part A'!$B$4,AC1068-Z1068-'Inputs and Outputs Part A'!$B$4,0)</f>
        <v>0</v>
      </c>
      <c r="AE1068" s="2"/>
      <c r="AF1068" t="s">
        <v>1102</v>
      </c>
      <c r="AG1068" s="7">
        <v>44552</v>
      </c>
      <c r="AH1068" s="2" t="s">
        <v>1</v>
      </c>
      <c r="AI1068" s="2">
        <v>5</v>
      </c>
      <c r="AJ1068" s="2">
        <v>112</v>
      </c>
      <c r="AK1068" s="2">
        <v>102</v>
      </c>
      <c r="AL1068" s="2">
        <f t="shared" si="83"/>
        <v>102</v>
      </c>
      <c r="AM1068" s="2">
        <f>IF(AL1068-AI1068&gt;'Inputs and Outputs Part A'!$B$4,AL1068-AI1068-'Inputs and Outputs Part A'!$B$4,0)</f>
        <v>0</v>
      </c>
      <c r="AN1068" s="8"/>
      <c r="AO1068" t="s">
        <v>1102</v>
      </c>
      <c r="AP1068" s="7">
        <v>44552</v>
      </c>
      <c r="AQ1068" s="2" t="s">
        <v>1</v>
      </c>
      <c r="AR1068" s="2">
        <v>5</v>
      </c>
      <c r="AS1068" s="2">
        <v>112</v>
      </c>
      <c r="AT1068" s="2">
        <v>102</v>
      </c>
      <c r="AU1068" s="2">
        <f t="shared" si="84"/>
        <v>102</v>
      </c>
      <c r="AV1068" s="2">
        <f>IF(AU1068-AR1068&gt;'Inputs and Outputs Part A'!$B$4,AU1068-AR1068-'Inputs and Outputs Part A'!$B$4,0)</f>
        <v>0</v>
      </c>
      <c r="AW1068" s="2"/>
    </row>
    <row r="1069" spans="1:49" x14ac:dyDescent="0.3">
      <c r="A1069" s="6">
        <v>1067</v>
      </c>
      <c r="B1069" t="s">
        <v>1102</v>
      </c>
      <c r="C1069" s="7">
        <v>44552</v>
      </c>
      <c r="D1069" s="2" t="s">
        <v>3</v>
      </c>
      <c r="E1069" s="2">
        <v>2</v>
      </c>
      <c r="F1069" s="2">
        <v>102</v>
      </c>
      <c r="G1069" s="2">
        <v>101</v>
      </c>
      <c r="H1069">
        <f t="shared" si="80"/>
        <v>101</v>
      </c>
      <c r="I1069">
        <f>IF(H1069-E1069&gt;'Inputs and Outputs Part A'!$B$4,H1069-E1069-'Inputs and Outputs Part A'!$B$4,0)</f>
        <v>0</v>
      </c>
      <c r="J1069">
        <f>'Inputs and Outputs Part A'!$B$5*'Data Sheet B'!H1069-'Inputs and Outputs Part A'!$B$6*'Data Sheet B'!I1069</f>
        <v>4040</v>
      </c>
      <c r="L1069" s="6">
        <v>1067</v>
      </c>
      <c r="M1069" t="s">
        <v>1102</v>
      </c>
      <c r="N1069" s="7">
        <v>44552</v>
      </c>
      <c r="O1069" s="2" t="s">
        <v>3</v>
      </c>
      <c r="P1069" s="2">
        <v>2</v>
      </c>
      <c r="Q1069" s="2">
        <v>102</v>
      </c>
      <c r="R1069" s="2">
        <v>102</v>
      </c>
      <c r="S1069" s="2">
        <f t="shared" si="81"/>
        <v>102</v>
      </c>
      <c r="T1069" s="2">
        <f>IF(S1069-P1069&gt;'Inputs and Outputs Part A'!$B$4,S1069-P1069-'Inputs and Outputs Part A'!$B$4,0)</f>
        <v>0</v>
      </c>
      <c r="V1069" s="6">
        <v>1067</v>
      </c>
      <c r="W1069" t="s">
        <v>1102</v>
      </c>
      <c r="X1069" s="7">
        <v>44552</v>
      </c>
      <c r="Y1069" s="2" t="s">
        <v>3</v>
      </c>
      <c r="Z1069" s="2">
        <v>2</v>
      </c>
      <c r="AA1069" s="2">
        <v>102</v>
      </c>
      <c r="AB1069" s="2">
        <v>102</v>
      </c>
      <c r="AC1069" s="2">
        <f t="shared" si="82"/>
        <v>102</v>
      </c>
      <c r="AD1069" s="2">
        <f>IF(AC1069-Z1069&gt;'Inputs and Outputs Part A'!$B$4,AC1069-Z1069-'Inputs and Outputs Part A'!$B$4,0)</f>
        <v>0</v>
      </c>
      <c r="AE1069" s="2"/>
      <c r="AF1069" t="s">
        <v>1102</v>
      </c>
      <c r="AG1069" s="7">
        <v>44552</v>
      </c>
      <c r="AH1069" s="2" t="s">
        <v>3</v>
      </c>
      <c r="AI1069" s="2">
        <v>2</v>
      </c>
      <c r="AJ1069" s="2">
        <v>102</v>
      </c>
      <c r="AK1069" s="2">
        <v>102</v>
      </c>
      <c r="AL1069" s="2">
        <f t="shared" si="83"/>
        <v>102</v>
      </c>
      <c r="AM1069" s="2">
        <f>IF(AL1069-AI1069&gt;'Inputs and Outputs Part A'!$B$4,AL1069-AI1069-'Inputs and Outputs Part A'!$B$4,0)</f>
        <v>0</v>
      </c>
      <c r="AN1069" s="8"/>
      <c r="AO1069" t="s">
        <v>1102</v>
      </c>
      <c r="AP1069" s="7">
        <v>44552</v>
      </c>
      <c r="AQ1069" s="2" t="s">
        <v>3</v>
      </c>
      <c r="AR1069" s="2">
        <v>2</v>
      </c>
      <c r="AS1069" s="2">
        <v>102</v>
      </c>
      <c r="AT1069" s="2">
        <v>102</v>
      </c>
      <c r="AU1069" s="2">
        <f t="shared" si="84"/>
        <v>102</v>
      </c>
      <c r="AV1069" s="2">
        <f>IF(AU1069-AR1069&gt;'Inputs and Outputs Part A'!$B$4,AU1069-AR1069-'Inputs and Outputs Part A'!$B$4,0)</f>
        <v>0</v>
      </c>
      <c r="AW1069" s="2"/>
    </row>
    <row r="1070" spans="1:49" x14ac:dyDescent="0.3">
      <c r="A1070" s="6">
        <v>1068</v>
      </c>
      <c r="B1070" t="s">
        <v>1102</v>
      </c>
      <c r="C1070" s="7">
        <v>44552</v>
      </c>
      <c r="D1070" s="2" t="s">
        <v>2</v>
      </c>
      <c r="E1070" s="2">
        <v>1</v>
      </c>
      <c r="F1070" s="2">
        <v>100</v>
      </c>
      <c r="G1070" s="2">
        <v>101</v>
      </c>
      <c r="H1070">
        <f t="shared" si="80"/>
        <v>100</v>
      </c>
      <c r="I1070">
        <f>IF(H1070-E1070&gt;'Inputs and Outputs Part A'!$B$4,H1070-E1070-'Inputs and Outputs Part A'!$B$4,0)</f>
        <v>0</v>
      </c>
      <c r="J1070">
        <f>'Inputs and Outputs Part A'!$B$5*'Data Sheet B'!H1070-'Inputs and Outputs Part A'!$B$6*'Data Sheet B'!I1070</f>
        <v>4000</v>
      </c>
      <c r="L1070" s="6">
        <v>1068</v>
      </c>
      <c r="M1070" t="s">
        <v>1102</v>
      </c>
      <c r="N1070" s="7">
        <v>44552</v>
      </c>
      <c r="O1070" s="2" t="s">
        <v>2</v>
      </c>
      <c r="P1070" s="2">
        <v>1</v>
      </c>
      <c r="Q1070" s="2">
        <v>100</v>
      </c>
      <c r="R1070" s="2">
        <v>102</v>
      </c>
      <c r="S1070" s="2">
        <f t="shared" si="81"/>
        <v>100</v>
      </c>
      <c r="T1070" s="2">
        <f>IF(S1070-P1070&gt;'Inputs and Outputs Part A'!$B$4,S1070-P1070-'Inputs and Outputs Part A'!$B$4,0)</f>
        <v>0</v>
      </c>
      <c r="V1070" s="6">
        <v>1068</v>
      </c>
      <c r="W1070" t="s">
        <v>1102</v>
      </c>
      <c r="X1070" s="7">
        <v>44552</v>
      </c>
      <c r="Y1070" s="2" t="s">
        <v>2</v>
      </c>
      <c r="Z1070" s="2">
        <v>1</v>
      </c>
      <c r="AA1070" s="2">
        <v>100</v>
      </c>
      <c r="AB1070" s="2">
        <v>102</v>
      </c>
      <c r="AC1070" s="2">
        <f t="shared" si="82"/>
        <v>100</v>
      </c>
      <c r="AD1070" s="2">
        <f>IF(AC1070-Z1070&gt;'Inputs and Outputs Part A'!$B$4,AC1070-Z1070-'Inputs and Outputs Part A'!$B$4,0)</f>
        <v>0</v>
      </c>
      <c r="AE1070" s="2"/>
      <c r="AF1070" t="s">
        <v>1102</v>
      </c>
      <c r="AG1070" s="7">
        <v>44552</v>
      </c>
      <c r="AH1070" s="2" t="s">
        <v>2</v>
      </c>
      <c r="AI1070" s="2">
        <v>1</v>
      </c>
      <c r="AJ1070" s="2">
        <v>100</v>
      </c>
      <c r="AK1070" s="2">
        <v>102</v>
      </c>
      <c r="AL1070" s="2">
        <f t="shared" si="83"/>
        <v>100</v>
      </c>
      <c r="AM1070" s="2">
        <f>IF(AL1070-AI1070&gt;'Inputs and Outputs Part A'!$B$4,AL1070-AI1070-'Inputs and Outputs Part A'!$B$4,0)</f>
        <v>0</v>
      </c>
      <c r="AN1070" s="8"/>
      <c r="AO1070" t="s">
        <v>1102</v>
      </c>
      <c r="AP1070" s="7">
        <v>44552</v>
      </c>
      <c r="AQ1070" s="2" t="s">
        <v>2</v>
      </c>
      <c r="AR1070" s="2">
        <v>1</v>
      </c>
      <c r="AS1070" s="2">
        <v>100</v>
      </c>
      <c r="AT1070" s="2">
        <v>102</v>
      </c>
      <c r="AU1070" s="2">
        <f t="shared" si="84"/>
        <v>100</v>
      </c>
      <c r="AV1070" s="2">
        <f>IF(AU1070-AR1070&gt;'Inputs and Outputs Part A'!$B$4,AU1070-AR1070-'Inputs and Outputs Part A'!$B$4,0)</f>
        <v>0</v>
      </c>
      <c r="AW1070" s="2"/>
    </row>
    <row r="1071" spans="1:49" x14ac:dyDescent="0.3">
      <c r="A1071" s="6">
        <v>1069</v>
      </c>
      <c r="B1071" t="s">
        <v>1100</v>
      </c>
      <c r="C1071" s="7">
        <v>44553</v>
      </c>
      <c r="D1071" s="2" t="s">
        <v>1</v>
      </c>
      <c r="E1071" s="2">
        <v>5</v>
      </c>
      <c r="F1071" s="2">
        <v>105</v>
      </c>
      <c r="G1071" s="2">
        <v>101</v>
      </c>
      <c r="H1071">
        <f t="shared" si="80"/>
        <v>101</v>
      </c>
      <c r="I1071">
        <f>IF(H1071-E1071&gt;'Inputs and Outputs Part A'!$B$4,H1071-E1071-'Inputs and Outputs Part A'!$B$4,0)</f>
        <v>0</v>
      </c>
      <c r="J1071">
        <f>'Inputs and Outputs Part A'!$B$5*'Data Sheet B'!H1071-'Inputs and Outputs Part A'!$B$6*'Data Sheet B'!I1071</f>
        <v>4040</v>
      </c>
      <c r="L1071" s="6">
        <v>1069</v>
      </c>
      <c r="M1071" t="s">
        <v>1100</v>
      </c>
      <c r="N1071" s="7">
        <v>44553</v>
      </c>
      <c r="O1071" s="2" t="s">
        <v>1</v>
      </c>
      <c r="P1071" s="2">
        <v>5</v>
      </c>
      <c r="Q1071" s="2">
        <v>105</v>
      </c>
      <c r="R1071" s="2">
        <v>102</v>
      </c>
      <c r="S1071" s="2">
        <f t="shared" si="81"/>
        <v>102</v>
      </c>
      <c r="T1071" s="2">
        <f>IF(S1071-P1071&gt;'Inputs and Outputs Part A'!$B$4,S1071-P1071-'Inputs and Outputs Part A'!$B$4,0)</f>
        <v>0</v>
      </c>
      <c r="V1071" s="6">
        <v>1069</v>
      </c>
      <c r="W1071" t="s">
        <v>1100</v>
      </c>
      <c r="X1071" s="7">
        <v>44553</v>
      </c>
      <c r="Y1071" s="2" t="s">
        <v>1</v>
      </c>
      <c r="Z1071" s="2">
        <v>5</v>
      </c>
      <c r="AA1071" s="2">
        <v>105</v>
      </c>
      <c r="AB1071" s="2">
        <v>102</v>
      </c>
      <c r="AC1071" s="2">
        <f t="shared" si="82"/>
        <v>102</v>
      </c>
      <c r="AD1071" s="2">
        <f>IF(AC1071-Z1071&gt;'Inputs and Outputs Part A'!$B$4,AC1071-Z1071-'Inputs and Outputs Part A'!$B$4,0)</f>
        <v>0</v>
      </c>
      <c r="AE1071" s="2"/>
      <c r="AF1071" t="s">
        <v>1100</v>
      </c>
      <c r="AG1071" s="7">
        <v>44553</v>
      </c>
      <c r="AH1071" s="2" t="s">
        <v>1</v>
      </c>
      <c r="AI1071" s="2">
        <v>5</v>
      </c>
      <c r="AJ1071" s="2">
        <v>105</v>
      </c>
      <c r="AK1071" s="2">
        <v>102</v>
      </c>
      <c r="AL1071" s="2">
        <f t="shared" si="83"/>
        <v>102</v>
      </c>
      <c r="AM1071" s="2">
        <f>IF(AL1071-AI1071&gt;'Inputs and Outputs Part A'!$B$4,AL1071-AI1071-'Inputs and Outputs Part A'!$B$4,0)</f>
        <v>0</v>
      </c>
      <c r="AN1071" s="8"/>
      <c r="AO1071" t="s">
        <v>1100</v>
      </c>
      <c r="AP1071" s="7">
        <v>44553</v>
      </c>
      <c r="AQ1071" s="2" t="s">
        <v>1</v>
      </c>
      <c r="AR1071" s="2">
        <v>5</v>
      </c>
      <c r="AS1071" s="2">
        <v>105</v>
      </c>
      <c r="AT1071" s="2">
        <v>102</v>
      </c>
      <c r="AU1071" s="2">
        <f t="shared" si="84"/>
        <v>102</v>
      </c>
      <c r="AV1071" s="2">
        <f>IF(AU1071-AR1071&gt;'Inputs and Outputs Part A'!$B$4,AU1071-AR1071-'Inputs and Outputs Part A'!$B$4,0)</f>
        <v>0</v>
      </c>
      <c r="AW1071" s="2"/>
    </row>
    <row r="1072" spans="1:49" x14ac:dyDescent="0.3">
      <c r="A1072" s="6">
        <v>1070</v>
      </c>
      <c r="B1072" t="s">
        <v>1100</v>
      </c>
      <c r="C1072" s="7">
        <v>44553</v>
      </c>
      <c r="D1072" s="2" t="s">
        <v>3</v>
      </c>
      <c r="E1072" s="2">
        <v>0</v>
      </c>
      <c r="F1072" s="2">
        <v>105</v>
      </c>
      <c r="G1072" s="2">
        <v>101</v>
      </c>
      <c r="H1072">
        <f t="shared" si="80"/>
        <v>101</v>
      </c>
      <c r="I1072">
        <f>IF(H1072-E1072&gt;'Inputs and Outputs Part A'!$B$4,H1072-E1072-'Inputs and Outputs Part A'!$B$4,0)</f>
        <v>1</v>
      </c>
      <c r="J1072">
        <f>'Inputs and Outputs Part A'!$B$5*'Data Sheet B'!H1072-'Inputs and Outputs Part A'!$B$6*'Data Sheet B'!I1072</f>
        <v>3940</v>
      </c>
      <c r="L1072" s="6">
        <v>1070</v>
      </c>
      <c r="M1072" t="s">
        <v>1100</v>
      </c>
      <c r="N1072" s="7">
        <v>44553</v>
      </c>
      <c r="O1072" s="2" t="s">
        <v>3</v>
      </c>
      <c r="P1072" s="2">
        <v>0</v>
      </c>
      <c r="Q1072" s="2">
        <v>105</v>
      </c>
      <c r="R1072" s="2">
        <v>102</v>
      </c>
      <c r="S1072" s="2">
        <f t="shared" si="81"/>
        <v>102</v>
      </c>
      <c r="T1072" s="2">
        <f>IF(S1072-P1072&gt;'Inputs and Outputs Part A'!$B$4,S1072-P1072-'Inputs and Outputs Part A'!$B$4,0)</f>
        <v>2</v>
      </c>
      <c r="V1072" s="6">
        <v>1070</v>
      </c>
      <c r="W1072" t="s">
        <v>1100</v>
      </c>
      <c r="X1072" s="7">
        <v>44553</v>
      </c>
      <c r="Y1072" s="2" t="s">
        <v>3</v>
      </c>
      <c r="Z1072" s="2">
        <v>0</v>
      </c>
      <c r="AA1072" s="2">
        <v>105</v>
      </c>
      <c r="AB1072" s="2">
        <v>102</v>
      </c>
      <c r="AC1072" s="2">
        <f t="shared" si="82"/>
        <v>102</v>
      </c>
      <c r="AD1072" s="2">
        <f>IF(AC1072-Z1072&gt;'Inputs and Outputs Part A'!$B$4,AC1072-Z1072-'Inputs and Outputs Part A'!$B$4,0)</f>
        <v>2</v>
      </c>
      <c r="AE1072" s="2"/>
      <c r="AF1072" t="s">
        <v>1100</v>
      </c>
      <c r="AG1072" s="7">
        <v>44553</v>
      </c>
      <c r="AH1072" s="2" t="s">
        <v>3</v>
      </c>
      <c r="AI1072" s="2">
        <v>0</v>
      </c>
      <c r="AJ1072" s="2">
        <v>105</v>
      </c>
      <c r="AK1072" s="2">
        <v>102</v>
      </c>
      <c r="AL1072" s="2">
        <f t="shared" si="83"/>
        <v>102</v>
      </c>
      <c r="AM1072" s="2">
        <f>IF(AL1072-AI1072&gt;'Inputs and Outputs Part A'!$B$4,AL1072-AI1072-'Inputs and Outputs Part A'!$B$4,0)</f>
        <v>2</v>
      </c>
      <c r="AN1072" s="8"/>
      <c r="AO1072" t="s">
        <v>1100</v>
      </c>
      <c r="AP1072" s="7">
        <v>44553</v>
      </c>
      <c r="AQ1072" s="2" t="s">
        <v>3</v>
      </c>
      <c r="AR1072" s="2">
        <v>0</v>
      </c>
      <c r="AS1072" s="2">
        <v>105</v>
      </c>
      <c r="AT1072" s="2">
        <v>102</v>
      </c>
      <c r="AU1072" s="2">
        <f t="shared" si="84"/>
        <v>102</v>
      </c>
      <c r="AV1072" s="2">
        <f>IF(AU1072-AR1072&gt;'Inputs and Outputs Part A'!$B$4,AU1072-AR1072-'Inputs and Outputs Part A'!$B$4,0)</f>
        <v>2</v>
      </c>
      <c r="AW1072" s="2"/>
    </row>
    <row r="1073" spans="1:49" x14ac:dyDescent="0.3">
      <c r="A1073" s="6">
        <v>1071</v>
      </c>
      <c r="B1073" t="s">
        <v>1100</v>
      </c>
      <c r="C1073" s="7">
        <v>44553</v>
      </c>
      <c r="D1073" s="2" t="s">
        <v>2</v>
      </c>
      <c r="E1073" s="2">
        <v>1</v>
      </c>
      <c r="F1073" s="2">
        <v>104</v>
      </c>
      <c r="G1073" s="2">
        <v>101</v>
      </c>
      <c r="H1073">
        <f t="shared" si="80"/>
        <v>101</v>
      </c>
      <c r="I1073">
        <f>IF(H1073-E1073&gt;'Inputs and Outputs Part A'!$B$4,H1073-E1073-'Inputs and Outputs Part A'!$B$4,0)</f>
        <v>0</v>
      </c>
      <c r="J1073">
        <f>'Inputs and Outputs Part A'!$B$5*'Data Sheet B'!H1073-'Inputs and Outputs Part A'!$B$6*'Data Sheet B'!I1073</f>
        <v>4040</v>
      </c>
      <c r="L1073" s="6">
        <v>1071</v>
      </c>
      <c r="M1073" t="s">
        <v>1100</v>
      </c>
      <c r="N1073" s="7">
        <v>44553</v>
      </c>
      <c r="O1073" s="2" t="s">
        <v>2</v>
      </c>
      <c r="P1073" s="2">
        <v>1</v>
      </c>
      <c r="Q1073" s="2">
        <v>104</v>
      </c>
      <c r="R1073" s="2">
        <v>102</v>
      </c>
      <c r="S1073" s="2">
        <f t="shared" si="81"/>
        <v>102</v>
      </c>
      <c r="T1073" s="2">
        <f>IF(S1073-P1073&gt;'Inputs and Outputs Part A'!$B$4,S1073-P1073-'Inputs and Outputs Part A'!$B$4,0)</f>
        <v>1</v>
      </c>
      <c r="V1073" s="6">
        <v>1071</v>
      </c>
      <c r="W1073" t="s">
        <v>1100</v>
      </c>
      <c r="X1073" s="7">
        <v>44553</v>
      </c>
      <c r="Y1073" s="2" t="s">
        <v>2</v>
      </c>
      <c r="Z1073" s="2">
        <v>1</v>
      </c>
      <c r="AA1073" s="2">
        <v>104</v>
      </c>
      <c r="AB1073" s="2">
        <v>102</v>
      </c>
      <c r="AC1073" s="2">
        <f t="shared" si="82"/>
        <v>102</v>
      </c>
      <c r="AD1073" s="2">
        <f>IF(AC1073-Z1073&gt;'Inputs and Outputs Part A'!$B$4,AC1073-Z1073-'Inputs and Outputs Part A'!$B$4,0)</f>
        <v>1</v>
      </c>
      <c r="AE1073" s="2"/>
      <c r="AF1073" t="s">
        <v>1100</v>
      </c>
      <c r="AG1073" s="7">
        <v>44553</v>
      </c>
      <c r="AH1073" s="2" t="s">
        <v>2</v>
      </c>
      <c r="AI1073" s="2">
        <v>1</v>
      </c>
      <c r="AJ1073" s="2">
        <v>104</v>
      </c>
      <c r="AK1073" s="2">
        <v>102</v>
      </c>
      <c r="AL1073" s="2">
        <f t="shared" si="83"/>
        <v>102</v>
      </c>
      <c r="AM1073" s="2">
        <f>IF(AL1073-AI1073&gt;'Inputs and Outputs Part A'!$B$4,AL1073-AI1073-'Inputs and Outputs Part A'!$B$4,0)</f>
        <v>1</v>
      </c>
      <c r="AN1073" s="8"/>
      <c r="AO1073" t="s">
        <v>1100</v>
      </c>
      <c r="AP1073" s="7">
        <v>44553</v>
      </c>
      <c r="AQ1073" s="2" t="s">
        <v>2</v>
      </c>
      <c r="AR1073" s="2">
        <v>1</v>
      </c>
      <c r="AS1073" s="2">
        <v>104</v>
      </c>
      <c r="AT1073" s="2">
        <v>102</v>
      </c>
      <c r="AU1073" s="2">
        <f t="shared" si="84"/>
        <v>102</v>
      </c>
      <c r="AV1073" s="2">
        <f>IF(AU1073-AR1073&gt;'Inputs and Outputs Part A'!$B$4,AU1073-AR1073-'Inputs and Outputs Part A'!$B$4,0)</f>
        <v>1</v>
      </c>
      <c r="AW1073" s="2"/>
    </row>
    <row r="1074" spans="1:49" x14ac:dyDescent="0.3">
      <c r="A1074" s="6">
        <v>1072</v>
      </c>
      <c r="B1074" t="s">
        <v>1101</v>
      </c>
      <c r="C1074" s="7">
        <v>44554</v>
      </c>
      <c r="D1074" s="2" t="s">
        <v>1</v>
      </c>
      <c r="E1074" s="2">
        <v>7</v>
      </c>
      <c r="F1074" s="2">
        <v>111</v>
      </c>
      <c r="G1074" s="2">
        <v>101</v>
      </c>
      <c r="H1074">
        <f t="shared" si="80"/>
        <v>101</v>
      </c>
      <c r="I1074">
        <f>IF(H1074-E1074&gt;'Inputs and Outputs Part A'!$B$4,H1074-E1074-'Inputs and Outputs Part A'!$B$4,0)</f>
        <v>0</v>
      </c>
      <c r="J1074">
        <f>'Inputs and Outputs Part A'!$B$5*'Data Sheet B'!H1074-'Inputs and Outputs Part A'!$B$6*'Data Sheet B'!I1074</f>
        <v>4040</v>
      </c>
      <c r="L1074" s="6">
        <v>1072</v>
      </c>
      <c r="M1074" t="s">
        <v>1101</v>
      </c>
      <c r="N1074" s="7">
        <v>44554</v>
      </c>
      <c r="O1074" s="2" t="s">
        <v>1</v>
      </c>
      <c r="P1074" s="2">
        <v>7</v>
      </c>
      <c r="Q1074" s="2">
        <v>111</v>
      </c>
      <c r="R1074" s="2">
        <v>102</v>
      </c>
      <c r="S1074" s="2">
        <f t="shared" si="81"/>
        <v>102</v>
      </c>
      <c r="T1074" s="2">
        <f>IF(S1074-P1074&gt;'Inputs and Outputs Part A'!$B$4,S1074-P1074-'Inputs and Outputs Part A'!$B$4,0)</f>
        <v>0</v>
      </c>
      <c r="V1074" s="6">
        <v>1072</v>
      </c>
      <c r="W1074" t="s">
        <v>1101</v>
      </c>
      <c r="X1074" s="7">
        <v>44554</v>
      </c>
      <c r="Y1074" s="2" t="s">
        <v>1</v>
      </c>
      <c r="Z1074" s="2">
        <v>7</v>
      </c>
      <c r="AA1074" s="2">
        <v>111</v>
      </c>
      <c r="AB1074" s="2">
        <v>102</v>
      </c>
      <c r="AC1074" s="2">
        <f t="shared" si="82"/>
        <v>102</v>
      </c>
      <c r="AD1074" s="2">
        <f>IF(AC1074-Z1074&gt;'Inputs and Outputs Part A'!$B$4,AC1074-Z1074-'Inputs and Outputs Part A'!$B$4,0)</f>
        <v>0</v>
      </c>
      <c r="AE1074" s="2"/>
      <c r="AF1074" t="s">
        <v>1101</v>
      </c>
      <c r="AG1074" s="7">
        <v>44554</v>
      </c>
      <c r="AH1074" s="2" t="s">
        <v>1</v>
      </c>
      <c r="AI1074" s="2">
        <v>7</v>
      </c>
      <c r="AJ1074" s="2">
        <v>111</v>
      </c>
      <c r="AK1074" s="2">
        <v>102</v>
      </c>
      <c r="AL1074" s="2">
        <f t="shared" si="83"/>
        <v>102</v>
      </c>
      <c r="AM1074" s="2">
        <f>IF(AL1074-AI1074&gt;'Inputs and Outputs Part A'!$B$4,AL1074-AI1074-'Inputs and Outputs Part A'!$B$4,0)</f>
        <v>0</v>
      </c>
      <c r="AN1074" s="8"/>
      <c r="AO1074" t="s">
        <v>1101</v>
      </c>
      <c r="AP1074" s="7">
        <v>44554</v>
      </c>
      <c r="AQ1074" s="2" t="s">
        <v>1</v>
      </c>
      <c r="AR1074" s="2">
        <v>7</v>
      </c>
      <c r="AS1074" s="2">
        <v>111</v>
      </c>
      <c r="AT1074" s="2">
        <v>102</v>
      </c>
      <c r="AU1074" s="2">
        <f t="shared" si="84"/>
        <v>102</v>
      </c>
      <c r="AV1074" s="2">
        <f>IF(AU1074-AR1074&gt;'Inputs and Outputs Part A'!$B$4,AU1074-AR1074-'Inputs and Outputs Part A'!$B$4,0)</f>
        <v>0</v>
      </c>
      <c r="AW1074" s="2"/>
    </row>
    <row r="1075" spans="1:49" x14ac:dyDescent="0.3">
      <c r="A1075" s="6">
        <v>1073</v>
      </c>
      <c r="B1075" t="s">
        <v>1101</v>
      </c>
      <c r="C1075" s="7">
        <v>44554</v>
      </c>
      <c r="D1075" s="2" t="s">
        <v>3</v>
      </c>
      <c r="E1075" s="2">
        <v>4</v>
      </c>
      <c r="F1075" s="2">
        <v>102</v>
      </c>
      <c r="G1075" s="2">
        <v>101</v>
      </c>
      <c r="H1075">
        <f t="shared" si="80"/>
        <v>101</v>
      </c>
      <c r="I1075">
        <f>IF(H1075-E1075&gt;'Inputs and Outputs Part A'!$B$4,H1075-E1075-'Inputs and Outputs Part A'!$B$4,0)</f>
        <v>0</v>
      </c>
      <c r="J1075">
        <f>'Inputs and Outputs Part A'!$B$5*'Data Sheet B'!H1075-'Inputs and Outputs Part A'!$B$6*'Data Sheet B'!I1075</f>
        <v>4040</v>
      </c>
      <c r="L1075" s="6">
        <v>1073</v>
      </c>
      <c r="M1075" t="s">
        <v>1101</v>
      </c>
      <c r="N1075" s="7">
        <v>44554</v>
      </c>
      <c r="O1075" s="2" t="s">
        <v>3</v>
      </c>
      <c r="P1075" s="2">
        <v>4</v>
      </c>
      <c r="Q1075" s="2">
        <v>102</v>
      </c>
      <c r="R1075" s="2">
        <v>102</v>
      </c>
      <c r="S1075" s="2">
        <f t="shared" si="81"/>
        <v>102</v>
      </c>
      <c r="T1075" s="2">
        <f>IF(S1075-P1075&gt;'Inputs and Outputs Part A'!$B$4,S1075-P1075-'Inputs and Outputs Part A'!$B$4,0)</f>
        <v>0</v>
      </c>
      <c r="V1075" s="6">
        <v>1073</v>
      </c>
      <c r="W1075" t="s">
        <v>1101</v>
      </c>
      <c r="X1075" s="7">
        <v>44554</v>
      </c>
      <c r="Y1075" s="2" t="s">
        <v>3</v>
      </c>
      <c r="Z1075" s="2">
        <v>4</v>
      </c>
      <c r="AA1075" s="2">
        <v>102</v>
      </c>
      <c r="AB1075" s="2">
        <v>102</v>
      </c>
      <c r="AC1075" s="2">
        <f t="shared" si="82"/>
        <v>102</v>
      </c>
      <c r="AD1075" s="2">
        <f>IF(AC1075-Z1075&gt;'Inputs and Outputs Part A'!$B$4,AC1075-Z1075-'Inputs and Outputs Part A'!$B$4,0)</f>
        <v>0</v>
      </c>
      <c r="AE1075" s="2"/>
      <c r="AF1075" t="s">
        <v>1101</v>
      </c>
      <c r="AG1075" s="7">
        <v>44554</v>
      </c>
      <c r="AH1075" s="2" t="s">
        <v>3</v>
      </c>
      <c r="AI1075" s="2">
        <v>4</v>
      </c>
      <c r="AJ1075" s="2">
        <v>102</v>
      </c>
      <c r="AK1075" s="2">
        <v>102</v>
      </c>
      <c r="AL1075" s="2">
        <f t="shared" si="83"/>
        <v>102</v>
      </c>
      <c r="AM1075" s="2">
        <f>IF(AL1075-AI1075&gt;'Inputs and Outputs Part A'!$B$4,AL1075-AI1075-'Inputs and Outputs Part A'!$B$4,0)</f>
        <v>0</v>
      </c>
      <c r="AN1075" s="8"/>
      <c r="AO1075" t="s">
        <v>1101</v>
      </c>
      <c r="AP1075" s="7">
        <v>44554</v>
      </c>
      <c r="AQ1075" s="2" t="s">
        <v>3</v>
      </c>
      <c r="AR1075" s="2">
        <v>4</v>
      </c>
      <c r="AS1075" s="2">
        <v>102</v>
      </c>
      <c r="AT1075" s="2">
        <v>102</v>
      </c>
      <c r="AU1075" s="2">
        <f t="shared" si="84"/>
        <v>102</v>
      </c>
      <c r="AV1075" s="2">
        <f>IF(AU1075-AR1075&gt;'Inputs and Outputs Part A'!$B$4,AU1075-AR1075-'Inputs and Outputs Part A'!$B$4,0)</f>
        <v>0</v>
      </c>
      <c r="AW1075" s="2"/>
    </row>
    <row r="1076" spans="1:49" x14ac:dyDescent="0.3">
      <c r="A1076" s="6">
        <v>1074</v>
      </c>
      <c r="B1076" t="s">
        <v>1101</v>
      </c>
      <c r="C1076" s="7">
        <v>44554</v>
      </c>
      <c r="D1076" s="2" t="s">
        <v>2</v>
      </c>
      <c r="E1076" s="2">
        <v>0</v>
      </c>
      <c r="F1076" s="2">
        <v>103</v>
      </c>
      <c r="G1076" s="2">
        <v>101</v>
      </c>
      <c r="H1076">
        <f t="shared" si="80"/>
        <v>101</v>
      </c>
      <c r="I1076">
        <f>IF(H1076-E1076&gt;'Inputs and Outputs Part A'!$B$4,H1076-E1076-'Inputs and Outputs Part A'!$B$4,0)</f>
        <v>1</v>
      </c>
      <c r="J1076">
        <f>'Inputs and Outputs Part A'!$B$5*'Data Sheet B'!H1076-'Inputs and Outputs Part A'!$B$6*'Data Sheet B'!I1076</f>
        <v>3940</v>
      </c>
      <c r="L1076" s="6">
        <v>1074</v>
      </c>
      <c r="M1076" t="s">
        <v>1101</v>
      </c>
      <c r="N1076" s="7">
        <v>44554</v>
      </c>
      <c r="O1076" s="2" t="s">
        <v>2</v>
      </c>
      <c r="P1076" s="2">
        <v>0</v>
      </c>
      <c r="Q1076" s="2">
        <v>103</v>
      </c>
      <c r="R1076" s="2">
        <v>102</v>
      </c>
      <c r="S1076" s="2">
        <f t="shared" si="81"/>
        <v>102</v>
      </c>
      <c r="T1076" s="2">
        <f>IF(S1076-P1076&gt;'Inputs and Outputs Part A'!$B$4,S1076-P1076-'Inputs and Outputs Part A'!$B$4,0)</f>
        <v>2</v>
      </c>
      <c r="V1076" s="6">
        <v>1074</v>
      </c>
      <c r="W1076" t="s">
        <v>1101</v>
      </c>
      <c r="X1076" s="7">
        <v>44554</v>
      </c>
      <c r="Y1076" s="2" t="s">
        <v>2</v>
      </c>
      <c r="Z1076" s="2">
        <v>0</v>
      </c>
      <c r="AA1076" s="2">
        <v>103</v>
      </c>
      <c r="AB1076" s="2">
        <v>102</v>
      </c>
      <c r="AC1076" s="2">
        <f t="shared" si="82"/>
        <v>102</v>
      </c>
      <c r="AD1076" s="2">
        <f>IF(AC1076-Z1076&gt;'Inputs and Outputs Part A'!$B$4,AC1076-Z1076-'Inputs and Outputs Part A'!$B$4,0)</f>
        <v>2</v>
      </c>
      <c r="AE1076" s="2"/>
      <c r="AF1076" t="s">
        <v>1101</v>
      </c>
      <c r="AG1076" s="7">
        <v>44554</v>
      </c>
      <c r="AH1076" s="2" t="s">
        <v>2</v>
      </c>
      <c r="AI1076" s="2">
        <v>0</v>
      </c>
      <c r="AJ1076" s="2">
        <v>103</v>
      </c>
      <c r="AK1076" s="2">
        <v>102</v>
      </c>
      <c r="AL1076" s="2">
        <f t="shared" si="83"/>
        <v>102</v>
      </c>
      <c r="AM1076" s="2">
        <f>IF(AL1076-AI1076&gt;'Inputs and Outputs Part A'!$B$4,AL1076-AI1076-'Inputs and Outputs Part A'!$B$4,0)</f>
        <v>2</v>
      </c>
      <c r="AN1076" s="8"/>
      <c r="AO1076" t="s">
        <v>1101</v>
      </c>
      <c r="AP1076" s="7">
        <v>44554</v>
      </c>
      <c r="AQ1076" s="2" t="s">
        <v>2</v>
      </c>
      <c r="AR1076" s="2">
        <v>0</v>
      </c>
      <c r="AS1076" s="2">
        <v>103</v>
      </c>
      <c r="AT1076" s="2">
        <v>102</v>
      </c>
      <c r="AU1076" s="2">
        <f t="shared" si="84"/>
        <v>102</v>
      </c>
      <c r="AV1076" s="2">
        <f>IF(AU1076-AR1076&gt;'Inputs and Outputs Part A'!$B$4,AU1076-AR1076-'Inputs and Outputs Part A'!$B$4,0)</f>
        <v>2</v>
      </c>
      <c r="AW1076" s="2"/>
    </row>
    <row r="1077" spans="1:49" x14ac:dyDescent="0.3">
      <c r="A1077" s="6">
        <v>1075</v>
      </c>
      <c r="B1077" t="s">
        <v>1105</v>
      </c>
      <c r="C1077" s="7">
        <v>44556</v>
      </c>
      <c r="D1077" s="2" t="s">
        <v>1</v>
      </c>
      <c r="E1077" s="2">
        <v>2</v>
      </c>
      <c r="F1077" s="2">
        <v>96</v>
      </c>
      <c r="G1077" s="2">
        <v>101</v>
      </c>
      <c r="H1077">
        <f t="shared" si="80"/>
        <v>96</v>
      </c>
      <c r="I1077">
        <f>IF(H1077-E1077&gt;'Inputs and Outputs Part A'!$B$4,H1077-E1077-'Inputs and Outputs Part A'!$B$4,0)</f>
        <v>0</v>
      </c>
      <c r="J1077">
        <f>'Inputs and Outputs Part A'!$B$5*'Data Sheet B'!H1077-'Inputs and Outputs Part A'!$B$6*'Data Sheet B'!I1077</f>
        <v>3840</v>
      </c>
      <c r="L1077" s="6">
        <v>1075</v>
      </c>
      <c r="M1077" t="s">
        <v>1105</v>
      </c>
      <c r="N1077" s="7">
        <v>44556</v>
      </c>
      <c r="O1077" s="2" t="s">
        <v>1</v>
      </c>
      <c r="P1077" s="2">
        <v>2</v>
      </c>
      <c r="Q1077" s="2">
        <v>96</v>
      </c>
      <c r="R1077" s="2">
        <v>102</v>
      </c>
      <c r="S1077" s="2">
        <f t="shared" si="81"/>
        <v>96</v>
      </c>
      <c r="T1077" s="2">
        <f>IF(S1077-P1077&gt;'Inputs and Outputs Part A'!$B$4,S1077-P1077-'Inputs and Outputs Part A'!$B$4,0)</f>
        <v>0</v>
      </c>
      <c r="V1077" s="6">
        <v>1075</v>
      </c>
      <c r="W1077" t="s">
        <v>1105</v>
      </c>
      <c r="X1077" s="7">
        <v>44556</v>
      </c>
      <c r="Y1077" s="2" t="s">
        <v>1</v>
      </c>
      <c r="Z1077" s="2">
        <v>2</v>
      </c>
      <c r="AA1077" s="2">
        <v>96</v>
      </c>
      <c r="AB1077" s="2">
        <v>102</v>
      </c>
      <c r="AC1077" s="2">
        <f t="shared" si="82"/>
        <v>96</v>
      </c>
      <c r="AD1077" s="2">
        <f>IF(AC1077-Z1077&gt;'Inputs and Outputs Part A'!$B$4,AC1077-Z1077-'Inputs and Outputs Part A'!$B$4,0)</f>
        <v>0</v>
      </c>
      <c r="AE1077" s="2"/>
      <c r="AF1077" t="s">
        <v>1105</v>
      </c>
      <c r="AG1077" s="7">
        <v>44556</v>
      </c>
      <c r="AH1077" s="2" t="s">
        <v>1</v>
      </c>
      <c r="AI1077" s="2">
        <v>2</v>
      </c>
      <c r="AJ1077" s="2">
        <v>96</v>
      </c>
      <c r="AK1077" s="2">
        <v>102</v>
      </c>
      <c r="AL1077" s="2">
        <f t="shared" si="83"/>
        <v>96</v>
      </c>
      <c r="AM1077" s="2">
        <f>IF(AL1077-AI1077&gt;'Inputs and Outputs Part A'!$B$4,AL1077-AI1077-'Inputs and Outputs Part A'!$B$4,0)</f>
        <v>0</v>
      </c>
      <c r="AN1077" s="8"/>
      <c r="AO1077" t="s">
        <v>1105</v>
      </c>
      <c r="AP1077" s="7">
        <v>44556</v>
      </c>
      <c r="AQ1077" s="2" t="s">
        <v>1</v>
      </c>
      <c r="AR1077" s="2">
        <v>2</v>
      </c>
      <c r="AS1077" s="2">
        <v>96</v>
      </c>
      <c r="AT1077" s="2">
        <v>102</v>
      </c>
      <c r="AU1077" s="2">
        <f t="shared" si="84"/>
        <v>96</v>
      </c>
      <c r="AV1077" s="2">
        <f>IF(AU1077-AR1077&gt;'Inputs and Outputs Part A'!$B$4,AU1077-AR1077-'Inputs and Outputs Part A'!$B$4,0)</f>
        <v>0</v>
      </c>
      <c r="AW1077" s="2"/>
    </row>
    <row r="1078" spans="1:49" x14ac:dyDescent="0.3">
      <c r="A1078" s="6">
        <v>1076</v>
      </c>
      <c r="B1078" t="s">
        <v>1105</v>
      </c>
      <c r="C1078" s="7">
        <v>44556</v>
      </c>
      <c r="D1078" s="2" t="s">
        <v>3</v>
      </c>
      <c r="E1078" s="2">
        <v>4</v>
      </c>
      <c r="F1078" s="2">
        <v>107</v>
      </c>
      <c r="G1078" s="2">
        <v>101</v>
      </c>
      <c r="H1078">
        <f t="shared" si="80"/>
        <v>101</v>
      </c>
      <c r="I1078">
        <f>IF(H1078-E1078&gt;'Inputs and Outputs Part A'!$B$4,H1078-E1078-'Inputs and Outputs Part A'!$B$4,0)</f>
        <v>0</v>
      </c>
      <c r="J1078">
        <f>'Inputs and Outputs Part A'!$B$5*'Data Sheet B'!H1078-'Inputs and Outputs Part A'!$B$6*'Data Sheet B'!I1078</f>
        <v>4040</v>
      </c>
      <c r="L1078" s="6">
        <v>1076</v>
      </c>
      <c r="M1078" t="s">
        <v>1105</v>
      </c>
      <c r="N1078" s="7">
        <v>44556</v>
      </c>
      <c r="O1078" s="2" t="s">
        <v>3</v>
      </c>
      <c r="P1078" s="2">
        <v>4</v>
      </c>
      <c r="Q1078" s="2">
        <v>107</v>
      </c>
      <c r="R1078" s="2">
        <v>102</v>
      </c>
      <c r="S1078" s="2">
        <f t="shared" si="81"/>
        <v>102</v>
      </c>
      <c r="T1078" s="2">
        <f>IF(S1078-P1078&gt;'Inputs and Outputs Part A'!$B$4,S1078-P1078-'Inputs and Outputs Part A'!$B$4,0)</f>
        <v>0</v>
      </c>
      <c r="V1078" s="6">
        <v>1076</v>
      </c>
      <c r="W1078" t="s">
        <v>1105</v>
      </c>
      <c r="X1078" s="7">
        <v>44556</v>
      </c>
      <c r="Y1078" s="2" t="s">
        <v>3</v>
      </c>
      <c r="Z1078" s="2">
        <v>4</v>
      </c>
      <c r="AA1078" s="2">
        <v>107</v>
      </c>
      <c r="AB1078" s="2">
        <v>102</v>
      </c>
      <c r="AC1078" s="2">
        <f t="shared" si="82"/>
        <v>102</v>
      </c>
      <c r="AD1078" s="2">
        <f>IF(AC1078-Z1078&gt;'Inputs and Outputs Part A'!$B$4,AC1078-Z1078-'Inputs and Outputs Part A'!$B$4,0)</f>
        <v>0</v>
      </c>
      <c r="AE1078" s="2"/>
      <c r="AF1078" t="s">
        <v>1105</v>
      </c>
      <c r="AG1078" s="7">
        <v>44556</v>
      </c>
      <c r="AH1078" s="2" t="s">
        <v>3</v>
      </c>
      <c r="AI1078" s="2">
        <v>4</v>
      </c>
      <c r="AJ1078" s="2">
        <v>107</v>
      </c>
      <c r="AK1078" s="2">
        <v>102</v>
      </c>
      <c r="AL1078" s="2">
        <f t="shared" si="83"/>
        <v>102</v>
      </c>
      <c r="AM1078" s="2">
        <f>IF(AL1078-AI1078&gt;'Inputs and Outputs Part A'!$B$4,AL1078-AI1078-'Inputs and Outputs Part A'!$B$4,0)</f>
        <v>0</v>
      </c>
      <c r="AN1078" s="8"/>
      <c r="AO1078" t="s">
        <v>1105</v>
      </c>
      <c r="AP1078" s="7">
        <v>44556</v>
      </c>
      <c r="AQ1078" s="2" t="s">
        <v>3</v>
      </c>
      <c r="AR1078" s="2">
        <v>4</v>
      </c>
      <c r="AS1078" s="2">
        <v>107</v>
      </c>
      <c r="AT1078" s="2">
        <v>102</v>
      </c>
      <c r="AU1078" s="2">
        <f t="shared" si="84"/>
        <v>102</v>
      </c>
      <c r="AV1078" s="2">
        <f>IF(AU1078-AR1078&gt;'Inputs and Outputs Part A'!$B$4,AU1078-AR1078-'Inputs and Outputs Part A'!$B$4,0)</f>
        <v>0</v>
      </c>
      <c r="AW1078" s="2"/>
    </row>
    <row r="1079" spans="1:49" x14ac:dyDescent="0.3">
      <c r="A1079" s="6">
        <v>1077</v>
      </c>
      <c r="B1079" t="s">
        <v>1105</v>
      </c>
      <c r="C1079" s="7">
        <v>44556</v>
      </c>
      <c r="D1079" s="2" t="s">
        <v>2</v>
      </c>
      <c r="E1079" s="2">
        <v>1</v>
      </c>
      <c r="F1079" s="2">
        <v>107</v>
      </c>
      <c r="G1079" s="2">
        <v>101</v>
      </c>
      <c r="H1079">
        <f t="shared" si="80"/>
        <v>101</v>
      </c>
      <c r="I1079">
        <f>IF(H1079-E1079&gt;'Inputs and Outputs Part A'!$B$4,H1079-E1079-'Inputs and Outputs Part A'!$B$4,0)</f>
        <v>0</v>
      </c>
      <c r="J1079">
        <f>'Inputs and Outputs Part A'!$B$5*'Data Sheet B'!H1079-'Inputs and Outputs Part A'!$B$6*'Data Sheet B'!I1079</f>
        <v>4040</v>
      </c>
      <c r="L1079" s="6">
        <v>1077</v>
      </c>
      <c r="M1079" t="s">
        <v>1105</v>
      </c>
      <c r="N1079" s="7">
        <v>44556</v>
      </c>
      <c r="O1079" s="2" t="s">
        <v>2</v>
      </c>
      <c r="P1079" s="2">
        <v>1</v>
      </c>
      <c r="Q1079" s="2">
        <v>107</v>
      </c>
      <c r="R1079" s="2">
        <v>102</v>
      </c>
      <c r="S1079" s="2">
        <f t="shared" si="81"/>
        <v>102</v>
      </c>
      <c r="T1079" s="2">
        <f>IF(S1079-P1079&gt;'Inputs and Outputs Part A'!$B$4,S1079-P1079-'Inputs and Outputs Part A'!$B$4,0)</f>
        <v>1</v>
      </c>
      <c r="V1079" s="6">
        <v>1077</v>
      </c>
      <c r="W1079" t="s">
        <v>1105</v>
      </c>
      <c r="X1079" s="7">
        <v>44556</v>
      </c>
      <c r="Y1079" s="2" t="s">
        <v>2</v>
      </c>
      <c r="Z1079" s="2">
        <v>1</v>
      </c>
      <c r="AA1079" s="2">
        <v>107</v>
      </c>
      <c r="AB1079" s="2">
        <v>102</v>
      </c>
      <c r="AC1079" s="2">
        <f t="shared" si="82"/>
        <v>102</v>
      </c>
      <c r="AD1079" s="2">
        <f>IF(AC1079-Z1079&gt;'Inputs and Outputs Part A'!$B$4,AC1079-Z1079-'Inputs and Outputs Part A'!$B$4,0)</f>
        <v>1</v>
      </c>
      <c r="AE1079" s="2"/>
      <c r="AF1079" t="s">
        <v>1105</v>
      </c>
      <c r="AG1079" s="7">
        <v>44556</v>
      </c>
      <c r="AH1079" s="2" t="s">
        <v>2</v>
      </c>
      <c r="AI1079" s="2">
        <v>1</v>
      </c>
      <c r="AJ1079" s="2">
        <v>107</v>
      </c>
      <c r="AK1079" s="2">
        <v>102</v>
      </c>
      <c r="AL1079" s="2">
        <f t="shared" si="83"/>
        <v>102</v>
      </c>
      <c r="AM1079" s="2">
        <f>IF(AL1079-AI1079&gt;'Inputs and Outputs Part A'!$B$4,AL1079-AI1079-'Inputs and Outputs Part A'!$B$4,0)</f>
        <v>1</v>
      </c>
      <c r="AN1079" s="8"/>
      <c r="AO1079" t="s">
        <v>1105</v>
      </c>
      <c r="AP1079" s="7">
        <v>44556</v>
      </c>
      <c r="AQ1079" s="2" t="s">
        <v>2</v>
      </c>
      <c r="AR1079" s="2">
        <v>1</v>
      </c>
      <c r="AS1079" s="2">
        <v>107</v>
      </c>
      <c r="AT1079" s="2">
        <v>102</v>
      </c>
      <c r="AU1079" s="2">
        <f t="shared" si="84"/>
        <v>102</v>
      </c>
      <c r="AV1079" s="2">
        <f>IF(AU1079-AR1079&gt;'Inputs and Outputs Part A'!$B$4,AU1079-AR1079-'Inputs and Outputs Part A'!$B$4,0)</f>
        <v>1</v>
      </c>
      <c r="AW1079" s="2"/>
    </row>
    <row r="1080" spans="1:49" x14ac:dyDescent="0.3">
      <c r="A1080" s="6">
        <v>1078</v>
      </c>
      <c r="B1080" t="s">
        <v>1104</v>
      </c>
      <c r="C1080" s="7">
        <v>44557</v>
      </c>
      <c r="D1080" s="2" t="s">
        <v>1</v>
      </c>
      <c r="E1080" s="2">
        <v>3</v>
      </c>
      <c r="F1080" s="2">
        <v>97</v>
      </c>
      <c r="G1080" s="2">
        <v>101</v>
      </c>
      <c r="H1080">
        <f t="shared" si="80"/>
        <v>97</v>
      </c>
      <c r="I1080">
        <f>IF(H1080-E1080&gt;'Inputs and Outputs Part A'!$B$4,H1080-E1080-'Inputs and Outputs Part A'!$B$4,0)</f>
        <v>0</v>
      </c>
      <c r="J1080">
        <f>'Inputs and Outputs Part A'!$B$5*'Data Sheet B'!H1080-'Inputs and Outputs Part A'!$B$6*'Data Sheet B'!I1080</f>
        <v>3880</v>
      </c>
      <c r="L1080" s="6">
        <v>1078</v>
      </c>
      <c r="M1080" t="s">
        <v>1104</v>
      </c>
      <c r="N1080" s="7">
        <v>44557</v>
      </c>
      <c r="O1080" s="2" t="s">
        <v>1</v>
      </c>
      <c r="P1080" s="2">
        <v>3</v>
      </c>
      <c r="Q1080" s="2">
        <v>97</v>
      </c>
      <c r="R1080" s="2">
        <v>102</v>
      </c>
      <c r="S1080" s="2">
        <f t="shared" si="81"/>
        <v>97</v>
      </c>
      <c r="T1080" s="2">
        <f>IF(S1080-P1080&gt;'Inputs and Outputs Part A'!$B$4,S1080-P1080-'Inputs and Outputs Part A'!$B$4,0)</f>
        <v>0</v>
      </c>
      <c r="V1080" s="6">
        <v>1078</v>
      </c>
      <c r="W1080" t="s">
        <v>1104</v>
      </c>
      <c r="X1080" s="7">
        <v>44557</v>
      </c>
      <c r="Y1080" s="2" t="s">
        <v>1</v>
      </c>
      <c r="Z1080" s="2">
        <v>3</v>
      </c>
      <c r="AA1080" s="2">
        <v>97</v>
      </c>
      <c r="AB1080" s="2">
        <v>102</v>
      </c>
      <c r="AC1080" s="2">
        <f t="shared" si="82"/>
        <v>97</v>
      </c>
      <c r="AD1080" s="2">
        <f>IF(AC1080-Z1080&gt;'Inputs and Outputs Part A'!$B$4,AC1080-Z1080-'Inputs and Outputs Part A'!$B$4,0)</f>
        <v>0</v>
      </c>
      <c r="AE1080" s="2"/>
      <c r="AF1080" t="s">
        <v>1104</v>
      </c>
      <c r="AG1080" s="7">
        <v>44557</v>
      </c>
      <c r="AH1080" s="2" t="s">
        <v>1</v>
      </c>
      <c r="AI1080" s="2">
        <v>3</v>
      </c>
      <c r="AJ1080" s="2">
        <v>97</v>
      </c>
      <c r="AK1080" s="2">
        <v>102</v>
      </c>
      <c r="AL1080" s="2">
        <f t="shared" si="83"/>
        <v>97</v>
      </c>
      <c r="AM1080" s="2">
        <f>IF(AL1080-AI1080&gt;'Inputs and Outputs Part A'!$B$4,AL1080-AI1080-'Inputs and Outputs Part A'!$B$4,0)</f>
        <v>0</v>
      </c>
      <c r="AN1080" s="8"/>
      <c r="AO1080" t="s">
        <v>1104</v>
      </c>
      <c r="AP1080" s="7">
        <v>44557</v>
      </c>
      <c r="AQ1080" s="2" t="s">
        <v>1</v>
      </c>
      <c r="AR1080" s="2">
        <v>3</v>
      </c>
      <c r="AS1080" s="2">
        <v>97</v>
      </c>
      <c r="AT1080" s="2">
        <v>102</v>
      </c>
      <c r="AU1080" s="2">
        <f t="shared" si="84"/>
        <v>97</v>
      </c>
      <c r="AV1080" s="2">
        <f>IF(AU1080-AR1080&gt;'Inputs and Outputs Part A'!$B$4,AU1080-AR1080-'Inputs and Outputs Part A'!$B$4,0)</f>
        <v>0</v>
      </c>
      <c r="AW1080" s="2"/>
    </row>
    <row r="1081" spans="1:49" x14ac:dyDescent="0.3">
      <c r="A1081" s="6">
        <v>1079</v>
      </c>
      <c r="B1081" t="s">
        <v>1104</v>
      </c>
      <c r="C1081" s="7">
        <v>44557</v>
      </c>
      <c r="D1081" s="2" t="s">
        <v>3</v>
      </c>
      <c r="E1081" s="2">
        <v>2</v>
      </c>
      <c r="F1081" s="2">
        <v>104</v>
      </c>
      <c r="G1081" s="2">
        <v>101</v>
      </c>
      <c r="H1081">
        <f t="shared" si="80"/>
        <v>101</v>
      </c>
      <c r="I1081">
        <f>IF(H1081-E1081&gt;'Inputs and Outputs Part A'!$B$4,H1081-E1081-'Inputs and Outputs Part A'!$B$4,0)</f>
        <v>0</v>
      </c>
      <c r="J1081">
        <f>'Inputs and Outputs Part A'!$B$5*'Data Sheet B'!H1081-'Inputs and Outputs Part A'!$B$6*'Data Sheet B'!I1081</f>
        <v>4040</v>
      </c>
      <c r="L1081" s="6">
        <v>1079</v>
      </c>
      <c r="M1081" t="s">
        <v>1104</v>
      </c>
      <c r="N1081" s="7">
        <v>44557</v>
      </c>
      <c r="O1081" s="2" t="s">
        <v>3</v>
      </c>
      <c r="P1081" s="2">
        <v>2</v>
      </c>
      <c r="Q1081" s="2">
        <v>104</v>
      </c>
      <c r="R1081" s="2">
        <v>102</v>
      </c>
      <c r="S1081" s="2">
        <f t="shared" si="81"/>
        <v>102</v>
      </c>
      <c r="T1081" s="2">
        <f>IF(S1081-P1081&gt;'Inputs and Outputs Part A'!$B$4,S1081-P1081-'Inputs and Outputs Part A'!$B$4,0)</f>
        <v>0</v>
      </c>
      <c r="V1081" s="6">
        <v>1079</v>
      </c>
      <c r="W1081" t="s">
        <v>1104</v>
      </c>
      <c r="X1081" s="7">
        <v>44557</v>
      </c>
      <c r="Y1081" s="2" t="s">
        <v>3</v>
      </c>
      <c r="Z1081" s="2">
        <v>2</v>
      </c>
      <c r="AA1081" s="2">
        <v>104</v>
      </c>
      <c r="AB1081" s="2">
        <v>102</v>
      </c>
      <c r="AC1081" s="2">
        <f t="shared" si="82"/>
        <v>102</v>
      </c>
      <c r="AD1081" s="2">
        <f>IF(AC1081-Z1081&gt;'Inputs and Outputs Part A'!$B$4,AC1081-Z1081-'Inputs and Outputs Part A'!$B$4,0)</f>
        <v>0</v>
      </c>
      <c r="AE1081" s="2"/>
      <c r="AF1081" t="s">
        <v>1104</v>
      </c>
      <c r="AG1081" s="7">
        <v>44557</v>
      </c>
      <c r="AH1081" s="2" t="s">
        <v>3</v>
      </c>
      <c r="AI1081" s="2">
        <v>2</v>
      </c>
      <c r="AJ1081" s="2">
        <v>104</v>
      </c>
      <c r="AK1081" s="2">
        <v>102</v>
      </c>
      <c r="AL1081" s="2">
        <f t="shared" si="83"/>
        <v>102</v>
      </c>
      <c r="AM1081" s="2">
        <f>IF(AL1081-AI1081&gt;'Inputs and Outputs Part A'!$B$4,AL1081-AI1081-'Inputs and Outputs Part A'!$B$4,0)</f>
        <v>0</v>
      </c>
      <c r="AN1081" s="8"/>
      <c r="AO1081" t="s">
        <v>1104</v>
      </c>
      <c r="AP1081" s="7">
        <v>44557</v>
      </c>
      <c r="AQ1081" s="2" t="s">
        <v>3</v>
      </c>
      <c r="AR1081" s="2">
        <v>2</v>
      </c>
      <c r="AS1081" s="2">
        <v>104</v>
      </c>
      <c r="AT1081" s="2">
        <v>102</v>
      </c>
      <c r="AU1081" s="2">
        <f t="shared" si="84"/>
        <v>102</v>
      </c>
      <c r="AV1081" s="2">
        <f>IF(AU1081-AR1081&gt;'Inputs and Outputs Part A'!$B$4,AU1081-AR1081-'Inputs and Outputs Part A'!$B$4,0)</f>
        <v>0</v>
      </c>
      <c r="AW1081" s="2"/>
    </row>
    <row r="1082" spans="1:49" x14ac:dyDescent="0.3">
      <c r="A1082" s="6">
        <v>1080</v>
      </c>
      <c r="B1082" t="s">
        <v>1104</v>
      </c>
      <c r="C1082" s="7">
        <v>44557</v>
      </c>
      <c r="D1082" s="2" t="s">
        <v>2</v>
      </c>
      <c r="E1082" s="2">
        <v>1</v>
      </c>
      <c r="F1082" s="2">
        <v>106</v>
      </c>
      <c r="G1082" s="2">
        <v>101</v>
      </c>
      <c r="H1082">
        <f t="shared" si="80"/>
        <v>101</v>
      </c>
      <c r="I1082">
        <f>IF(H1082-E1082&gt;'Inputs and Outputs Part A'!$B$4,H1082-E1082-'Inputs and Outputs Part A'!$B$4,0)</f>
        <v>0</v>
      </c>
      <c r="J1082">
        <f>'Inputs and Outputs Part A'!$B$5*'Data Sheet B'!H1082-'Inputs and Outputs Part A'!$B$6*'Data Sheet B'!I1082</f>
        <v>4040</v>
      </c>
      <c r="L1082" s="6">
        <v>1080</v>
      </c>
      <c r="M1082" t="s">
        <v>1104</v>
      </c>
      <c r="N1082" s="7">
        <v>44557</v>
      </c>
      <c r="O1082" s="2" t="s">
        <v>2</v>
      </c>
      <c r="P1082" s="2">
        <v>1</v>
      </c>
      <c r="Q1082" s="2">
        <v>106</v>
      </c>
      <c r="R1082" s="2">
        <v>102</v>
      </c>
      <c r="S1082" s="2">
        <f t="shared" si="81"/>
        <v>102</v>
      </c>
      <c r="T1082" s="2">
        <f>IF(S1082-P1082&gt;'Inputs and Outputs Part A'!$B$4,S1082-P1082-'Inputs and Outputs Part A'!$B$4,0)</f>
        <v>1</v>
      </c>
      <c r="V1082" s="6">
        <v>1080</v>
      </c>
      <c r="W1082" t="s">
        <v>1104</v>
      </c>
      <c r="X1082" s="7">
        <v>44557</v>
      </c>
      <c r="Y1082" s="2" t="s">
        <v>2</v>
      </c>
      <c r="Z1082" s="2">
        <v>1</v>
      </c>
      <c r="AA1082" s="2">
        <v>106</v>
      </c>
      <c r="AB1082" s="2">
        <v>102</v>
      </c>
      <c r="AC1082" s="2">
        <f t="shared" si="82"/>
        <v>102</v>
      </c>
      <c r="AD1082" s="2">
        <f>IF(AC1082-Z1082&gt;'Inputs and Outputs Part A'!$B$4,AC1082-Z1082-'Inputs and Outputs Part A'!$B$4,0)</f>
        <v>1</v>
      </c>
      <c r="AE1082" s="2"/>
      <c r="AF1082" t="s">
        <v>1104</v>
      </c>
      <c r="AG1082" s="7">
        <v>44557</v>
      </c>
      <c r="AH1082" s="2" t="s">
        <v>2</v>
      </c>
      <c r="AI1082" s="2">
        <v>1</v>
      </c>
      <c r="AJ1082" s="2">
        <v>106</v>
      </c>
      <c r="AK1082" s="2">
        <v>102</v>
      </c>
      <c r="AL1082" s="2">
        <f t="shared" si="83"/>
        <v>102</v>
      </c>
      <c r="AM1082" s="2">
        <f>IF(AL1082-AI1082&gt;'Inputs and Outputs Part A'!$B$4,AL1082-AI1082-'Inputs and Outputs Part A'!$B$4,0)</f>
        <v>1</v>
      </c>
      <c r="AN1082" s="8"/>
      <c r="AO1082" t="s">
        <v>1104</v>
      </c>
      <c r="AP1082" s="7">
        <v>44557</v>
      </c>
      <c r="AQ1082" s="2" t="s">
        <v>2</v>
      </c>
      <c r="AR1082" s="2">
        <v>1</v>
      </c>
      <c r="AS1082" s="2">
        <v>106</v>
      </c>
      <c r="AT1082" s="2">
        <v>102</v>
      </c>
      <c r="AU1082" s="2">
        <f t="shared" si="84"/>
        <v>102</v>
      </c>
      <c r="AV1082" s="2">
        <f>IF(AU1082-AR1082&gt;'Inputs and Outputs Part A'!$B$4,AU1082-AR1082-'Inputs and Outputs Part A'!$B$4,0)</f>
        <v>1</v>
      </c>
      <c r="AW1082" s="2"/>
    </row>
    <row r="1083" spans="1:49" x14ac:dyDescent="0.3">
      <c r="A1083" s="6">
        <v>1081</v>
      </c>
      <c r="B1083" t="s">
        <v>1103</v>
      </c>
      <c r="C1083" s="7">
        <v>44558</v>
      </c>
      <c r="D1083" s="2" t="s">
        <v>1</v>
      </c>
      <c r="E1083" s="2">
        <v>0</v>
      </c>
      <c r="F1083" s="2">
        <v>91</v>
      </c>
      <c r="G1083" s="2">
        <v>101</v>
      </c>
      <c r="H1083">
        <f t="shared" si="80"/>
        <v>91</v>
      </c>
      <c r="I1083">
        <f>IF(H1083-E1083&gt;'Inputs and Outputs Part A'!$B$4,H1083-E1083-'Inputs and Outputs Part A'!$B$4,0)</f>
        <v>0</v>
      </c>
      <c r="J1083">
        <f>'Inputs and Outputs Part A'!$B$5*'Data Sheet B'!H1083-'Inputs and Outputs Part A'!$B$6*'Data Sheet B'!I1083</f>
        <v>3640</v>
      </c>
      <c r="L1083" s="6">
        <v>1081</v>
      </c>
      <c r="M1083" t="s">
        <v>1103</v>
      </c>
      <c r="N1083" s="7">
        <v>44558</v>
      </c>
      <c r="O1083" s="2" t="s">
        <v>1</v>
      </c>
      <c r="P1083" s="2">
        <v>0</v>
      </c>
      <c r="Q1083" s="2">
        <v>91</v>
      </c>
      <c r="R1083" s="2">
        <v>102</v>
      </c>
      <c r="S1083" s="2">
        <f t="shared" si="81"/>
        <v>91</v>
      </c>
      <c r="T1083" s="2">
        <f>IF(S1083-P1083&gt;'Inputs and Outputs Part A'!$B$4,S1083-P1083-'Inputs and Outputs Part A'!$B$4,0)</f>
        <v>0</v>
      </c>
      <c r="V1083" s="6">
        <v>1081</v>
      </c>
      <c r="W1083" t="s">
        <v>1103</v>
      </c>
      <c r="X1083" s="7">
        <v>44558</v>
      </c>
      <c r="Y1083" s="2" t="s">
        <v>1</v>
      </c>
      <c r="Z1083" s="2">
        <v>0</v>
      </c>
      <c r="AA1083" s="2">
        <v>91</v>
      </c>
      <c r="AB1083" s="2">
        <v>102</v>
      </c>
      <c r="AC1083" s="2">
        <f t="shared" si="82"/>
        <v>91</v>
      </c>
      <c r="AD1083" s="2">
        <f>IF(AC1083-Z1083&gt;'Inputs and Outputs Part A'!$B$4,AC1083-Z1083-'Inputs and Outputs Part A'!$B$4,0)</f>
        <v>0</v>
      </c>
      <c r="AE1083" s="2"/>
      <c r="AF1083" t="s">
        <v>1103</v>
      </c>
      <c r="AG1083" s="7">
        <v>44558</v>
      </c>
      <c r="AH1083" s="2" t="s">
        <v>1</v>
      </c>
      <c r="AI1083" s="2">
        <v>0</v>
      </c>
      <c r="AJ1083" s="2">
        <v>91</v>
      </c>
      <c r="AK1083" s="2">
        <v>102</v>
      </c>
      <c r="AL1083" s="2">
        <f t="shared" si="83"/>
        <v>91</v>
      </c>
      <c r="AM1083" s="2">
        <f>IF(AL1083-AI1083&gt;'Inputs and Outputs Part A'!$B$4,AL1083-AI1083-'Inputs and Outputs Part A'!$B$4,0)</f>
        <v>0</v>
      </c>
      <c r="AN1083" s="8"/>
      <c r="AO1083" t="s">
        <v>1103</v>
      </c>
      <c r="AP1083" s="7">
        <v>44558</v>
      </c>
      <c r="AQ1083" s="2" t="s">
        <v>1</v>
      </c>
      <c r="AR1083" s="2">
        <v>0</v>
      </c>
      <c r="AS1083" s="2">
        <v>91</v>
      </c>
      <c r="AT1083" s="2">
        <v>102</v>
      </c>
      <c r="AU1083" s="2">
        <f t="shared" si="84"/>
        <v>91</v>
      </c>
      <c r="AV1083" s="2">
        <f>IF(AU1083-AR1083&gt;'Inputs and Outputs Part A'!$B$4,AU1083-AR1083-'Inputs and Outputs Part A'!$B$4,0)</f>
        <v>0</v>
      </c>
      <c r="AW1083" s="2"/>
    </row>
    <row r="1084" spans="1:49" x14ac:dyDescent="0.3">
      <c r="A1084" s="6">
        <v>1082</v>
      </c>
      <c r="B1084" t="s">
        <v>1103</v>
      </c>
      <c r="C1084" s="7">
        <v>44558</v>
      </c>
      <c r="D1084" s="2" t="s">
        <v>3</v>
      </c>
      <c r="E1084" s="2">
        <v>2</v>
      </c>
      <c r="F1084" s="2">
        <v>102</v>
      </c>
      <c r="G1084" s="2">
        <v>101</v>
      </c>
      <c r="H1084">
        <f t="shared" si="80"/>
        <v>101</v>
      </c>
      <c r="I1084">
        <f>IF(H1084-E1084&gt;'Inputs and Outputs Part A'!$B$4,H1084-E1084-'Inputs and Outputs Part A'!$B$4,0)</f>
        <v>0</v>
      </c>
      <c r="J1084">
        <f>'Inputs and Outputs Part A'!$B$5*'Data Sheet B'!H1084-'Inputs and Outputs Part A'!$B$6*'Data Sheet B'!I1084</f>
        <v>4040</v>
      </c>
      <c r="L1084" s="6">
        <v>1082</v>
      </c>
      <c r="M1084" t="s">
        <v>1103</v>
      </c>
      <c r="N1084" s="7">
        <v>44558</v>
      </c>
      <c r="O1084" s="2" t="s">
        <v>3</v>
      </c>
      <c r="P1084" s="2">
        <v>2</v>
      </c>
      <c r="Q1084" s="2">
        <v>102</v>
      </c>
      <c r="R1084" s="2">
        <v>102</v>
      </c>
      <c r="S1084" s="2">
        <f t="shared" si="81"/>
        <v>102</v>
      </c>
      <c r="T1084" s="2">
        <f>IF(S1084-P1084&gt;'Inputs and Outputs Part A'!$B$4,S1084-P1084-'Inputs and Outputs Part A'!$B$4,0)</f>
        <v>0</v>
      </c>
      <c r="V1084" s="6">
        <v>1082</v>
      </c>
      <c r="W1084" t="s">
        <v>1103</v>
      </c>
      <c r="X1084" s="7">
        <v>44558</v>
      </c>
      <c r="Y1084" s="2" t="s">
        <v>3</v>
      </c>
      <c r="Z1084" s="2">
        <v>2</v>
      </c>
      <c r="AA1084" s="2">
        <v>102</v>
      </c>
      <c r="AB1084" s="2">
        <v>102</v>
      </c>
      <c r="AC1084" s="2">
        <f t="shared" si="82"/>
        <v>102</v>
      </c>
      <c r="AD1084" s="2">
        <f>IF(AC1084-Z1084&gt;'Inputs and Outputs Part A'!$B$4,AC1084-Z1084-'Inputs and Outputs Part A'!$B$4,0)</f>
        <v>0</v>
      </c>
      <c r="AE1084" s="2"/>
      <c r="AF1084" t="s">
        <v>1103</v>
      </c>
      <c r="AG1084" s="7">
        <v>44558</v>
      </c>
      <c r="AH1084" s="2" t="s">
        <v>3</v>
      </c>
      <c r="AI1084" s="2">
        <v>2</v>
      </c>
      <c r="AJ1084" s="2">
        <v>102</v>
      </c>
      <c r="AK1084" s="2">
        <v>102</v>
      </c>
      <c r="AL1084" s="2">
        <f t="shared" si="83"/>
        <v>102</v>
      </c>
      <c r="AM1084" s="2">
        <f>IF(AL1084-AI1084&gt;'Inputs and Outputs Part A'!$B$4,AL1084-AI1084-'Inputs and Outputs Part A'!$B$4,0)</f>
        <v>0</v>
      </c>
      <c r="AN1084" s="8"/>
      <c r="AO1084" t="s">
        <v>1103</v>
      </c>
      <c r="AP1084" s="7">
        <v>44558</v>
      </c>
      <c r="AQ1084" s="2" t="s">
        <v>3</v>
      </c>
      <c r="AR1084" s="2">
        <v>2</v>
      </c>
      <c r="AS1084" s="2">
        <v>102</v>
      </c>
      <c r="AT1084" s="2">
        <v>102</v>
      </c>
      <c r="AU1084" s="2">
        <f t="shared" si="84"/>
        <v>102</v>
      </c>
      <c r="AV1084" s="2">
        <f>IF(AU1084-AR1084&gt;'Inputs and Outputs Part A'!$B$4,AU1084-AR1084-'Inputs and Outputs Part A'!$B$4,0)</f>
        <v>0</v>
      </c>
      <c r="AW1084" s="2"/>
    </row>
    <row r="1085" spans="1:49" x14ac:dyDescent="0.3">
      <c r="A1085" s="6">
        <v>1083</v>
      </c>
      <c r="B1085" t="s">
        <v>1103</v>
      </c>
      <c r="C1085" s="7">
        <v>44558</v>
      </c>
      <c r="D1085" s="2" t="s">
        <v>2</v>
      </c>
      <c r="E1085" s="2">
        <v>1</v>
      </c>
      <c r="F1085" s="2">
        <v>103</v>
      </c>
      <c r="G1085" s="2">
        <v>101</v>
      </c>
      <c r="H1085">
        <f t="shared" si="80"/>
        <v>101</v>
      </c>
      <c r="I1085">
        <f>IF(H1085-E1085&gt;'Inputs and Outputs Part A'!$B$4,H1085-E1085-'Inputs and Outputs Part A'!$B$4,0)</f>
        <v>0</v>
      </c>
      <c r="J1085">
        <f>'Inputs and Outputs Part A'!$B$5*'Data Sheet B'!H1085-'Inputs and Outputs Part A'!$B$6*'Data Sheet B'!I1085</f>
        <v>4040</v>
      </c>
      <c r="L1085" s="6">
        <v>1083</v>
      </c>
      <c r="M1085" t="s">
        <v>1103</v>
      </c>
      <c r="N1085" s="7">
        <v>44558</v>
      </c>
      <c r="O1085" s="2" t="s">
        <v>2</v>
      </c>
      <c r="P1085" s="2">
        <v>1</v>
      </c>
      <c r="Q1085" s="2">
        <v>103</v>
      </c>
      <c r="R1085" s="2">
        <v>102</v>
      </c>
      <c r="S1085" s="2">
        <f t="shared" si="81"/>
        <v>102</v>
      </c>
      <c r="T1085" s="2">
        <f>IF(S1085-P1085&gt;'Inputs and Outputs Part A'!$B$4,S1085-P1085-'Inputs and Outputs Part A'!$B$4,0)</f>
        <v>1</v>
      </c>
      <c r="V1085" s="6">
        <v>1083</v>
      </c>
      <c r="W1085" t="s">
        <v>1103</v>
      </c>
      <c r="X1085" s="7">
        <v>44558</v>
      </c>
      <c r="Y1085" s="2" t="s">
        <v>2</v>
      </c>
      <c r="Z1085" s="2">
        <v>1</v>
      </c>
      <c r="AA1085" s="2">
        <v>103</v>
      </c>
      <c r="AB1085" s="2">
        <v>102</v>
      </c>
      <c r="AC1085" s="2">
        <f t="shared" si="82"/>
        <v>102</v>
      </c>
      <c r="AD1085" s="2">
        <f>IF(AC1085-Z1085&gt;'Inputs and Outputs Part A'!$B$4,AC1085-Z1085-'Inputs and Outputs Part A'!$B$4,0)</f>
        <v>1</v>
      </c>
      <c r="AE1085" s="2"/>
      <c r="AF1085" t="s">
        <v>1103</v>
      </c>
      <c r="AG1085" s="7">
        <v>44558</v>
      </c>
      <c r="AH1085" s="2" t="s">
        <v>2</v>
      </c>
      <c r="AI1085" s="2">
        <v>1</v>
      </c>
      <c r="AJ1085" s="2">
        <v>103</v>
      </c>
      <c r="AK1085" s="2">
        <v>102</v>
      </c>
      <c r="AL1085" s="2">
        <f t="shared" si="83"/>
        <v>102</v>
      </c>
      <c r="AM1085" s="2">
        <f>IF(AL1085-AI1085&gt;'Inputs and Outputs Part A'!$B$4,AL1085-AI1085-'Inputs and Outputs Part A'!$B$4,0)</f>
        <v>1</v>
      </c>
      <c r="AN1085" s="8"/>
      <c r="AO1085" t="s">
        <v>1103</v>
      </c>
      <c r="AP1085" s="7">
        <v>44558</v>
      </c>
      <c r="AQ1085" s="2" t="s">
        <v>2</v>
      </c>
      <c r="AR1085" s="2">
        <v>1</v>
      </c>
      <c r="AS1085" s="2">
        <v>103</v>
      </c>
      <c r="AT1085" s="2">
        <v>102</v>
      </c>
      <c r="AU1085" s="2">
        <f t="shared" si="84"/>
        <v>102</v>
      </c>
      <c r="AV1085" s="2">
        <f>IF(AU1085-AR1085&gt;'Inputs and Outputs Part A'!$B$4,AU1085-AR1085-'Inputs and Outputs Part A'!$B$4,0)</f>
        <v>1</v>
      </c>
      <c r="AW1085" s="2"/>
    </row>
    <row r="1086" spans="1:49" x14ac:dyDescent="0.3">
      <c r="A1086" s="6">
        <v>1084</v>
      </c>
      <c r="B1086" t="s">
        <v>1102</v>
      </c>
      <c r="C1086" s="7">
        <v>44559</v>
      </c>
      <c r="D1086" s="2" t="s">
        <v>1</v>
      </c>
      <c r="E1086" s="2">
        <v>3</v>
      </c>
      <c r="F1086" s="2">
        <v>102</v>
      </c>
      <c r="G1086" s="2">
        <v>101</v>
      </c>
      <c r="H1086">
        <f t="shared" si="80"/>
        <v>101</v>
      </c>
      <c r="I1086">
        <f>IF(H1086-E1086&gt;'Inputs and Outputs Part A'!$B$4,H1086-E1086-'Inputs and Outputs Part A'!$B$4,0)</f>
        <v>0</v>
      </c>
      <c r="J1086">
        <f>'Inputs and Outputs Part A'!$B$5*'Data Sheet B'!H1086-'Inputs and Outputs Part A'!$B$6*'Data Sheet B'!I1086</f>
        <v>4040</v>
      </c>
      <c r="L1086" s="6">
        <v>1084</v>
      </c>
      <c r="M1086" t="s">
        <v>1102</v>
      </c>
      <c r="N1086" s="7">
        <v>44559</v>
      </c>
      <c r="O1086" s="2" t="s">
        <v>1</v>
      </c>
      <c r="P1086" s="2">
        <v>3</v>
      </c>
      <c r="Q1086" s="2">
        <v>102</v>
      </c>
      <c r="R1086" s="2">
        <v>102</v>
      </c>
      <c r="S1086" s="2">
        <f t="shared" si="81"/>
        <v>102</v>
      </c>
      <c r="T1086" s="2">
        <f>IF(S1086-P1086&gt;'Inputs and Outputs Part A'!$B$4,S1086-P1086-'Inputs and Outputs Part A'!$B$4,0)</f>
        <v>0</v>
      </c>
      <c r="V1086" s="6">
        <v>1084</v>
      </c>
      <c r="W1086" t="s">
        <v>1102</v>
      </c>
      <c r="X1086" s="7">
        <v>44559</v>
      </c>
      <c r="Y1086" s="2" t="s">
        <v>1</v>
      </c>
      <c r="Z1086" s="2">
        <v>3</v>
      </c>
      <c r="AA1086" s="2">
        <v>102</v>
      </c>
      <c r="AB1086" s="2">
        <v>102</v>
      </c>
      <c r="AC1086" s="2">
        <f t="shared" si="82"/>
        <v>102</v>
      </c>
      <c r="AD1086" s="2">
        <f>IF(AC1086-Z1086&gt;'Inputs and Outputs Part A'!$B$4,AC1086-Z1086-'Inputs and Outputs Part A'!$B$4,0)</f>
        <v>0</v>
      </c>
      <c r="AE1086" s="2"/>
      <c r="AF1086" t="s">
        <v>1102</v>
      </c>
      <c r="AG1086" s="7">
        <v>44559</v>
      </c>
      <c r="AH1086" s="2" t="s">
        <v>1</v>
      </c>
      <c r="AI1086" s="2">
        <v>3</v>
      </c>
      <c r="AJ1086" s="2">
        <v>102</v>
      </c>
      <c r="AK1086" s="2">
        <v>102</v>
      </c>
      <c r="AL1086" s="2">
        <f t="shared" si="83"/>
        <v>102</v>
      </c>
      <c r="AM1086" s="2">
        <f>IF(AL1086-AI1086&gt;'Inputs and Outputs Part A'!$B$4,AL1086-AI1086-'Inputs and Outputs Part A'!$B$4,0)</f>
        <v>0</v>
      </c>
      <c r="AN1086" s="8"/>
      <c r="AO1086" t="s">
        <v>1102</v>
      </c>
      <c r="AP1086" s="7">
        <v>44559</v>
      </c>
      <c r="AQ1086" s="2" t="s">
        <v>1</v>
      </c>
      <c r="AR1086" s="2">
        <v>3</v>
      </c>
      <c r="AS1086" s="2">
        <v>102</v>
      </c>
      <c r="AT1086" s="2">
        <v>102</v>
      </c>
      <c r="AU1086" s="2">
        <f t="shared" si="84"/>
        <v>102</v>
      </c>
      <c r="AV1086" s="2">
        <f>IF(AU1086-AR1086&gt;'Inputs and Outputs Part A'!$B$4,AU1086-AR1086-'Inputs and Outputs Part A'!$B$4,0)</f>
        <v>0</v>
      </c>
      <c r="AW1086" s="2"/>
    </row>
    <row r="1087" spans="1:49" x14ac:dyDescent="0.3">
      <c r="A1087" s="6">
        <v>1085</v>
      </c>
      <c r="B1087" t="s">
        <v>1102</v>
      </c>
      <c r="C1087" s="7">
        <v>44559</v>
      </c>
      <c r="D1087" s="2" t="s">
        <v>3</v>
      </c>
      <c r="E1087" s="2">
        <v>3</v>
      </c>
      <c r="F1087" s="2">
        <v>97</v>
      </c>
      <c r="G1087" s="2">
        <v>101</v>
      </c>
      <c r="H1087">
        <f t="shared" si="80"/>
        <v>97</v>
      </c>
      <c r="I1087">
        <f>IF(H1087-E1087&gt;'Inputs and Outputs Part A'!$B$4,H1087-E1087-'Inputs and Outputs Part A'!$B$4,0)</f>
        <v>0</v>
      </c>
      <c r="J1087">
        <f>'Inputs and Outputs Part A'!$B$5*'Data Sheet B'!H1087-'Inputs and Outputs Part A'!$B$6*'Data Sheet B'!I1087</f>
        <v>3880</v>
      </c>
      <c r="L1087" s="6">
        <v>1085</v>
      </c>
      <c r="M1087" t="s">
        <v>1102</v>
      </c>
      <c r="N1087" s="7">
        <v>44559</v>
      </c>
      <c r="O1087" s="2" t="s">
        <v>3</v>
      </c>
      <c r="P1087" s="2">
        <v>3</v>
      </c>
      <c r="Q1087" s="2">
        <v>97</v>
      </c>
      <c r="R1087" s="2">
        <v>102</v>
      </c>
      <c r="S1087" s="2">
        <f t="shared" si="81"/>
        <v>97</v>
      </c>
      <c r="T1087" s="2">
        <f>IF(S1087-P1087&gt;'Inputs and Outputs Part A'!$B$4,S1087-P1087-'Inputs and Outputs Part A'!$B$4,0)</f>
        <v>0</v>
      </c>
      <c r="V1087" s="6">
        <v>1085</v>
      </c>
      <c r="W1087" t="s">
        <v>1102</v>
      </c>
      <c r="X1087" s="7">
        <v>44559</v>
      </c>
      <c r="Y1087" s="2" t="s">
        <v>3</v>
      </c>
      <c r="Z1087" s="2">
        <v>3</v>
      </c>
      <c r="AA1087" s="2">
        <v>97</v>
      </c>
      <c r="AB1087" s="2">
        <v>102</v>
      </c>
      <c r="AC1087" s="2">
        <f t="shared" si="82"/>
        <v>97</v>
      </c>
      <c r="AD1087" s="2">
        <f>IF(AC1087-Z1087&gt;'Inputs and Outputs Part A'!$B$4,AC1087-Z1087-'Inputs and Outputs Part A'!$B$4,0)</f>
        <v>0</v>
      </c>
      <c r="AE1087" s="2"/>
      <c r="AF1087" t="s">
        <v>1102</v>
      </c>
      <c r="AG1087" s="7">
        <v>44559</v>
      </c>
      <c r="AH1087" s="2" t="s">
        <v>3</v>
      </c>
      <c r="AI1087" s="2">
        <v>3</v>
      </c>
      <c r="AJ1087" s="2">
        <v>97</v>
      </c>
      <c r="AK1087" s="2">
        <v>102</v>
      </c>
      <c r="AL1087" s="2">
        <f t="shared" si="83"/>
        <v>97</v>
      </c>
      <c r="AM1087" s="2">
        <f>IF(AL1087-AI1087&gt;'Inputs and Outputs Part A'!$B$4,AL1087-AI1087-'Inputs and Outputs Part A'!$B$4,0)</f>
        <v>0</v>
      </c>
      <c r="AN1087" s="8"/>
      <c r="AO1087" t="s">
        <v>1102</v>
      </c>
      <c r="AP1087" s="7">
        <v>44559</v>
      </c>
      <c r="AQ1087" s="2" t="s">
        <v>3</v>
      </c>
      <c r="AR1087" s="2">
        <v>3</v>
      </c>
      <c r="AS1087" s="2">
        <v>97</v>
      </c>
      <c r="AT1087" s="2">
        <v>102</v>
      </c>
      <c r="AU1087" s="2">
        <f t="shared" si="84"/>
        <v>97</v>
      </c>
      <c r="AV1087" s="2">
        <f>IF(AU1087-AR1087&gt;'Inputs and Outputs Part A'!$B$4,AU1087-AR1087-'Inputs and Outputs Part A'!$B$4,0)</f>
        <v>0</v>
      </c>
      <c r="AW1087" s="2"/>
    </row>
    <row r="1088" spans="1:49" x14ac:dyDescent="0.3">
      <c r="A1088" s="6">
        <v>1086</v>
      </c>
      <c r="B1088" t="s">
        <v>1102</v>
      </c>
      <c r="C1088" s="7">
        <v>44559</v>
      </c>
      <c r="D1088" s="2" t="s">
        <v>2</v>
      </c>
      <c r="E1088" s="2">
        <v>1</v>
      </c>
      <c r="F1088" s="2">
        <v>106</v>
      </c>
      <c r="G1088" s="2">
        <v>101</v>
      </c>
      <c r="H1088">
        <f t="shared" si="80"/>
        <v>101</v>
      </c>
      <c r="I1088">
        <f>IF(H1088-E1088&gt;'Inputs and Outputs Part A'!$B$4,H1088-E1088-'Inputs and Outputs Part A'!$B$4,0)</f>
        <v>0</v>
      </c>
      <c r="J1088">
        <f>'Inputs and Outputs Part A'!$B$5*'Data Sheet B'!H1088-'Inputs and Outputs Part A'!$B$6*'Data Sheet B'!I1088</f>
        <v>4040</v>
      </c>
      <c r="L1088" s="6">
        <v>1086</v>
      </c>
      <c r="M1088" t="s">
        <v>1102</v>
      </c>
      <c r="N1088" s="7">
        <v>44559</v>
      </c>
      <c r="O1088" s="2" t="s">
        <v>2</v>
      </c>
      <c r="P1088" s="2">
        <v>1</v>
      </c>
      <c r="Q1088" s="2">
        <v>106</v>
      </c>
      <c r="R1088" s="2">
        <v>102</v>
      </c>
      <c r="S1088" s="2">
        <f t="shared" si="81"/>
        <v>102</v>
      </c>
      <c r="T1088" s="2">
        <f>IF(S1088-P1088&gt;'Inputs and Outputs Part A'!$B$4,S1088-P1088-'Inputs and Outputs Part A'!$B$4,0)</f>
        <v>1</v>
      </c>
      <c r="V1088" s="6">
        <v>1086</v>
      </c>
      <c r="W1088" t="s">
        <v>1102</v>
      </c>
      <c r="X1088" s="7">
        <v>44559</v>
      </c>
      <c r="Y1088" s="2" t="s">
        <v>2</v>
      </c>
      <c r="Z1088" s="2">
        <v>1</v>
      </c>
      <c r="AA1088" s="2">
        <v>106</v>
      </c>
      <c r="AB1088" s="2">
        <v>102</v>
      </c>
      <c r="AC1088" s="2">
        <f t="shared" si="82"/>
        <v>102</v>
      </c>
      <c r="AD1088" s="2">
        <f>IF(AC1088-Z1088&gt;'Inputs and Outputs Part A'!$B$4,AC1088-Z1088-'Inputs and Outputs Part A'!$B$4,0)</f>
        <v>1</v>
      </c>
      <c r="AE1088" s="2"/>
      <c r="AF1088" t="s">
        <v>1102</v>
      </c>
      <c r="AG1088" s="7">
        <v>44559</v>
      </c>
      <c r="AH1088" s="2" t="s">
        <v>2</v>
      </c>
      <c r="AI1088" s="2">
        <v>1</v>
      </c>
      <c r="AJ1088" s="2">
        <v>106</v>
      </c>
      <c r="AK1088" s="2">
        <v>102</v>
      </c>
      <c r="AL1088" s="2">
        <f t="shared" si="83"/>
        <v>102</v>
      </c>
      <c r="AM1088" s="2">
        <f>IF(AL1088-AI1088&gt;'Inputs and Outputs Part A'!$B$4,AL1088-AI1088-'Inputs and Outputs Part A'!$B$4,0)</f>
        <v>1</v>
      </c>
      <c r="AN1088" s="8"/>
      <c r="AO1088" t="s">
        <v>1102</v>
      </c>
      <c r="AP1088" s="7">
        <v>44559</v>
      </c>
      <c r="AQ1088" s="2" t="s">
        <v>2</v>
      </c>
      <c r="AR1088" s="2">
        <v>1</v>
      </c>
      <c r="AS1088" s="2">
        <v>106</v>
      </c>
      <c r="AT1088" s="2">
        <v>102</v>
      </c>
      <c r="AU1088" s="2">
        <f t="shared" si="84"/>
        <v>102</v>
      </c>
      <c r="AV1088" s="2">
        <f>IF(AU1088-AR1088&gt;'Inputs and Outputs Part A'!$B$4,AU1088-AR1088-'Inputs and Outputs Part A'!$B$4,0)</f>
        <v>1</v>
      </c>
      <c r="AW1088" s="2"/>
    </row>
    <row r="1089" spans="1:49" x14ac:dyDescent="0.3">
      <c r="A1089" s="6">
        <v>1087</v>
      </c>
      <c r="B1089" t="s">
        <v>1100</v>
      </c>
      <c r="C1089" s="7">
        <v>44560</v>
      </c>
      <c r="D1089" s="2" t="s">
        <v>1</v>
      </c>
      <c r="E1089" s="2">
        <v>4</v>
      </c>
      <c r="F1089" s="2">
        <v>107</v>
      </c>
      <c r="G1089" s="2">
        <v>101</v>
      </c>
      <c r="H1089">
        <f t="shared" si="80"/>
        <v>101</v>
      </c>
      <c r="I1089">
        <f>IF(H1089-E1089&gt;'Inputs and Outputs Part A'!$B$4,H1089-E1089-'Inputs and Outputs Part A'!$B$4,0)</f>
        <v>0</v>
      </c>
      <c r="J1089">
        <f>'Inputs and Outputs Part A'!$B$5*'Data Sheet B'!H1089-'Inputs and Outputs Part A'!$B$6*'Data Sheet B'!I1089</f>
        <v>4040</v>
      </c>
      <c r="L1089" s="6">
        <v>1087</v>
      </c>
      <c r="M1089" t="s">
        <v>1100</v>
      </c>
      <c r="N1089" s="7">
        <v>44560</v>
      </c>
      <c r="O1089" s="2" t="s">
        <v>1</v>
      </c>
      <c r="P1089" s="2">
        <v>4</v>
      </c>
      <c r="Q1089" s="2">
        <v>107</v>
      </c>
      <c r="R1089" s="2">
        <v>102</v>
      </c>
      <c r="S1089" s="2">
        <f t="shared" si="81"/>
        <v>102</v>
      </c>
      <c r="T1089" s="2">
        <f>IF(S1089-P1089&gt;'Inputs and Outputs Part A'!$B$4,S1089-P1089-'Inputs and Outputs Part A'!$B$4,0)</f>
        <v>0</v>
      </c>
      <c r="V1089" s="6">
        <v>1087</v>
      </c>
      <c r="W1089" t="s">
        <v>1100</v>
      </c>
      <c r="X1089" s="7">
        <v>44560</v>
      </c>
      <c r="Y1089" s="2" t="s">
        <v>1</v>
      </c>
      <c r="Z1089" s="2">
        <v>4</v>
      </c>
      <c r="AA1089" s="2">
        <v>107</v>
      </c>
      <c r="AB1089" s="2">
        <v>102</v>
      </c>
      <c r="AC1089" s="2">
        <f t="shared" si="82"/>
        <v>102</v>
      </c>
      <c r="AD1089" s="2">
        <f>IF(AC1089-Z1089&gt;'Inputs and Outputs Part A'!$B$4,AC1089-Z1089-'Inputs and Outputs Part A'!$B$4,0)</f>
        <v>0</v>
      </c>
      <c r="AE1089" s="2"/>
      <c r="AF1089" t="s">
        <v>1100</v>
      </c>
      <c r="AG1089" s="7">
        <v>44560</v>
      </c>
      <c r="AH1089" s="2" t="s">
        <v>1</v>
      </c>
      <c r="AI1089" s="2">
        <v>4</v>
      </c>
      <c r="AJ1089" s="2">
        <v>107</v>
      </c>
      <c r="AK1089" s="2">
        <v>102</v>
      </c>
      <c r="AL1089" s="2">
        <f t="shared" si="83"/>
        <v>102</v>
      </c>
      <c r="AM1089" s="2">
        <f>IF(AL1089-AI1089&gt;'Inputs and Outputs Part A'!$B$4,AL1089-AI1089-'Inputs and Outputs Part A'!$B$4,0)</f>
        <v>0</v>
      </c>
      <c r="AN1089" s="8"/>
      <c r="AO1089" t="s">
        <v>1100</v>
      </c>
      <c r="AP1089" s="7">
        <v>44560</v>
      </c>
      <c r="AQ1089" s="2" t="s">
        <v>1</v>
      </c>
      <c r="AR1089" s="2">
        <v>4</v>
      </c>
      <c r="AS1089" s="2">
        <v>107</v>
      </c>
      <c r="AT1089" s="2">
        <v>102</v>
      </c>
      <c r="AU1089" s="2">
        <f t="shared" si="84"/>
        <v>102</v>
      </c>
      <c r="AV1089" s="2">
        <f>IF(AU1089-AR1089&gt;'Inputs and Outputs Part A'!$B$4,AU1089-AR1089-'Inputs and Outputs Part A'!$B$4,0)</f>
        <v>0</v>
      </c>
      <c r="AW1089" s="2"/>
    </row>
    <row r="1090" spans="1:49" x14ac:dyDescent="0.3">
      <c r="A1090" s="6">
        <v>1088</v>
      </c>
      <c r="B1090" t="s">
        <v>1100</v>
      </c>
      <c r="C1090" s="7">
        <v>44560</v>
      </c>
      <c r="D1090" s="2" t="s">
        <v>3</v>
      </c>
      <c r="E1090" s="2">
        <v>1</v>
      </c>
      <c r="F1090" s="2">
        <v>103</v>
      </c>
      <c r="G1090" s="2">
        <v>101</v>
      </c>
      <c r="H1090">
        <f t="shared" si="80"/>
        <v>101</v>
      </c>
      <c r="I1090">
        <f>IF(H1090-E1090&gt;'Inputs and Outputs Part A'!$B$4,H1090-E1090-'Inputs and Outputs Part A'!$B$4,0)</f>
        <v>0</v>
      </c>
      <c r="J1090">
        <f>'Inputs and Outputs Part A'!$B$5*'Data Sheet B'!H1090-'Inputs and Outputs Part A'!$B$6*'Data Sheet B'!I1090</f>
        <v>4040</v>
      </c>
      <c r="L1090" s="6">
        <v>1088</v>
      </c>
      <c r="M1090" t="s">
        <v>1100</v>
      </c>
      <c r="N1090" s="7">
        <v>44560</v>
      </c>
      <c r="O1090" s="2" t="s">
        <v>3</v>
      </c>
      <c r="P1090" s="2">
        <v>1</v>
      </c>
      <c r="Q1090" s="2">
        <v>103</v>
      </c>
      <c r="R1090" s="2">
        <v>102</v>
      </c>
      <c r="S1090" s="2">
        <f t="shared" si="81"/>
        <v>102</v>
      </c>
      <c r="T1090" s="2">
        <f>IF(S1090-P1090&gt;'Inputs and Outputs Part A'!$B$4,S1090-P1090-'Inputs and Outputs Part A'!$B$4,0)</f>
        <v>1</v>
      </c>
      <c r="V1090" s="6">
        <v>1088</v>
      </c>
      <c r="W1090" t="s">
        <v>1100</v>
      </c>
      <c r="X1090" s="7">
        <v>44560</v>
      </c>
      <c r="Y1090" s="2" t="s">
        <v>3</v>
      </c>
      <c r="Z1090" s="2">
        <v>1</v>
      </c>
      <c r="AA1090" s="2">
        <v>103</v>
      </c>
      <c r="AB1090" s="2">
        <v>102</v>
      </c>
      <c r="AC1090" s="2">
        <f t="shared" si="82"/>
        <v>102</v>
      </c>
      <c r="AD1090" s="2">
        <f>IF(AC1090-Z1090&gt;'Inputs and Outputs Part A'!$B$4,AC1090-Z1090-'Inputs and Outputs Part A'!$B$4,0)</f>
        <v>1</v>
      </c>
      <c r="AE1090" s="2"/>
      <c r="AF1090" t="s">
        <v>1100</v>
      </c>
      <c r="AG1090" s="7">
        <v>44560</v>
      </c>
      <c r="AH1090" s="2" t="s">
        <v>3</v>
      </c>
      <c r="AI1090" s="2">
        <v>1</v>
      </c>
      <c r="AJ1090" s="2">
        <v>103</v>
      </c>
      <c r="AK1090" s="2">
        <v>102</v>
      </c>
      <c r="AL1090" s="2">
        <f t="shared" si="83"/>
        <v>102</v>
      </c>
      <c r="AM1090" s="2">
        <f>IF(AL1090-AI1090&gt;'Inputs and Outputs Part A'!$B$4,AL1090-AI1090-'Inputs and Outputs Part A'!$B$4,0)</f>
        <v>1</v>
      </c>
      <c r="AN1090" s="8"/>
      <c r="AO1090" t="s">
        <v>1100</v>
      </c>
      <c r="AP1090" s="7">
        <v>44560</v>
      </c>
      <c r="AQ1090" s="2" t="s">
        <v>3</v>
      </c>
      <c r="AR1090" s="2">
        <v>1</v>
      </c>
      <c r="AS1090" s="2">
        <v>103</v>
      </c>
      <c r="AT1090" s="2">
        <v>102</v>
      </c>
      <c r="AU1090" s="2">
        <f t="shared" si="84"/>
        <v>102</v>
      </c>
      <c r="AV1090" s="2">
        <f>IF(AU1090-AR1090&gt;'Inputs and Outputs Part A'!$B$4,AU1090-AR1090-'Inputs and Outputs Part A'!$B$4,0)</f>
        <v>1</v>
      </c>
      <c r="AW1090" s="2"/>
    </row>
    <row r="1091" spans="1:49" x14ac:dyDescent="0.3">
      <c r="A1091" s="6">
        <v>1089</v>
      </c>
      <c r="B1091" t="s">
        <v>1100</v>
      </c>
      <c r="C1091" s="7">
        <v>44560</v>
      </c>
      <c r="D1091" s="2" t="s">
        <v>2</v>
      </c>
      <c r="E1091" s="2">
        <v>0</v>
      </c>
      <c r="F1091" s="2">
        <v>114</v>
      </c>
      <c r="G1091" s="2">
        <v>101</v>
      </c>
      <c r="H1091">
        <f t="shared" si="80"/>
        <v>101</v>
      </c>
      <c r="I1091">
        <f>IF(H1091-E1091&gt;'Inputs and Outputs Part A'!$B$4,H1091-E1091-'Inputs and Outputs Part A'!$B$4,0)</f>
        <v>1</v>
      </c>
      <c r="J1091">
        <f>'Inputs and Outputs Part A'!$B$5*'Data Sheet B'!H1091-'Inputs and Outputs Part A'!$B$6*'Data Sheet B'!I1091</f>
        <v>3940</v>
      </c>
      <c r="L1091" s="6">
        <v>1089</v>
      </c>
      <c r="M1091" t="s">
        <v>1100</v>
      </c>
      <c r="N1091" s="7">
        <v>44560</v>
      </c>
      <c r="O1091" s="2" t="s">
        <v>2</v>
      </c>
      <c r="P1091" s="2">
        <v>0</v>
      </c>
      <c r="Q1091" s="2">
        <v>114</v>
      </c>
      <c r="R1091" s="2">
        <v>102</v>
      </c>
      <c r="S1091" s="2">
        <f t="shared" si="81"/>
        <v>102</v>
      </c>
      <c r="T1091" s="2">
        <f>IF(S1091-P1091&gt;'Inputs and Outputs Part A'!$B$4,S1091-P1091-'Inputs and Outputs Part A'!$B$4,0)</f>
        <v>2</v>
      </c>
      <c r="V1091" s="6">
        <v>1089</v>
      </c>
      <c r="W1091" t="s">
        <v>1100</v>
      </c>
      <c r="X1091" s="7">
        <v>44560</v>
      </c>
      <c r="Y1091" s="2" t="s">
        <v>2</v>
      </c>
      <c r="Z1091" s="2">
        <v>0</v>
      </c>
      <c r="AA1091" s="2">
        <v>114</v>
      </c>
      <c r="AB1091" s="2">
        <v>102</v>
      </c>
      <c r="AC1091" s="2">
        <f t="shared" si="82"/>
        <v>102</v>
      </c>
      <c r="AD1091" s="2">
        <f>IF(AC1091-Z1091&gt;'Inputs and Outputs Part A'!$B$4,AC1091-Z1091-'Inputs and Outputs Part A'!$B$4,0)</f>
        <v>2</v>
      </c>
      <c r="AE1091" s="2"/>
      <c r="AF1091" t="s">
        <v>1100</v>
      </c>
      <c r="AG1091" s="7">
        <v>44560</v>
      </c>
      <c r="AH1091" s="2" t="s">
        <v>2</v>
      </c>
      <c r="AI1091" s="2">
        <v>0</v>
      </c>
      <c r="AJ1091" s="2">
        <v>114</v>
      </c>
      <c r="AK1091" s="2">
        <v>102</v>
      </c>
      <c r="AL1091" s="2">
        <f t="shared" si="83"/>
        <v>102</v>
      </c>
      <c r="AM1091" s="2">
        <f>IF(AL1091-AI1091&gt;'Inputs and Outputs Part A'!$B$4,AL1091-AI1091-'Inputs and Outputs Part A'!$B$4,0)</f>
        <v>2</v>
      </c>
      <c r="AN1091" s="8"/>
      <c r="AO1091" t="s">
        <v>1100</v>
      </c>
      <c r="AP1091" s="7">
        <v>44560</v>
      </c>
      <c r="AQ1091" s="2" t="s">
        <v>2</v>
      </c>
      <c r="AR1091" s="2">
        <v>0</v>
      </c>
      <c r="AS1091" s="2">
        <v>114</v>
      </c>
      <c r="AT1091" s="2">
        <v>102</v>
      </c>
      <c r="AU1091" s="2">
        <f t="shared" si="84"/>
        <v>102</v>
      </c>
      <c r="AV1091" s="2">
        <f>IF(AU1091-AR1091&gt;'Inputs and Outputs Part A'!$B$4,AU1091-AR1091-'Inputs and Outputs Part A'!$B$4,0)</f>
        <v>2</v>
      </c>
      <c r="AW1091" s="2"/>
    </row>
    <row r="1092" spans="1:49" x14ac:dyDescent="0.3">
      <c r="A1092" s="6">
        <v>1090</v>
      </c>
      <c r="B1092" t="s">
        <v>1101</v>
      </c>
      <c r="C1092" s="7">
        <v>44561</v>
      </c>
      <c r="D1092" s="2" t="s">
        <v>1</v>
      </c>
      <c r="E1092" s="2">
        <v>6</v>
      </c>
      <c r="F1092" s="2">
        <v>100</v>
      </c>
      <c r="G1092" s="2">
        <v>101</v>
      </c>
      <c r="H1092">
        <f t="shared" ref="H1092:H1094" si="85">MIN(F1092:G1092)</f>
        <v>100</v>
      </c>
      <c r="I1092">
        <f>IF(H1092-E1092&gt;'Inputs and Outputs Part A'!$B$4,H1092-E1092-'Inputs and Outputs Part A'!$B$4,0)</f>
        <v>0</v>
      </c>
      <c r="J1092">
        <f>'Inputs and Outputs Part A'!$B$5*'Data Sheet B'!H1092-'Inputs and Outputs Part A'!$B$6*'Data Sheet B'!I1092</f>
        <v>4000</v>
      </c>
      <c r="L1092" s="6">
        <v>1090</v>
      </c>
      <c r="M1092" t="s">
        <v>1101</v>
      </c>
      <c r="N1092" s="7">
        <v>44561</v>
      </c>
      <c r="O1092" s="2" t="s">
        <v>1</v>
      </c>
      <c r="P1092" s="2">
        <v>6</v>
      </c>
      <c r="Q1092" s="2">
        <v>100</v>
      </c>
      <c r="R1092" s="2">
        <v>102</v>
      </c>
      <c r="S1092" s="2">
        <f t="shared" ref="S1092:S1094" si="86">MIN(R1092,Q1092)</f>
        <v>100</v>
      </c>
      <c r="T1092" s="2">
        <f>IF(S1092-P1092&gt;'Inputs and Outputs Part A'!$B$4,S1092-P1092-'Inputs and Outputs Part A'!$B$4,0)</f>
        <v>0</v>
      </c>
      <c r="V1092" s="6">
        <v>1090</v>
      </c>
      <c r="W1092" t="s">
        <v>1101</v>
      </c>
      <c r="X1092" s="7">
        <v>44561</v>
      </c>
      <c r="Y1092" s="2" t="s">
        <v>1</v>
      </c>
      <c r="Z1092" s="2">
        <v>6</v>
      </c>
      <c r="AA1092" s="2">
        <v>100</v>
      </c>
      <c r="AB1092" s="2">
        <v>102</v>
      </c>
      <c r="AC1092" s="2">
        <f t="shared" ref="AC1092:AC1094" si="87">MIN(AB1092,AA1092)</f>
        <v>100</v>
      </c>
      <c r="AD1092" s="2">
        <f>IF(AC1092-Z1092&gt;'Inputs and Outputs Part A'!$B$4,AC1092-Z1092-'Inputs and Outputs Part A'!$B$4,0)</f>
        <v>0</v>
      </c>
      <c r="AE1092" s="2"/>
      <c r="AF1092" t="s">
        <v>1101</v>
      </c>
      <c r="AG1092" s="7">
        <v>44561</v>
      </c>
      <c r="AH1092" s="2" t="s">
        <v>1</v>
      </c>
      <c r="AI1092" s="2">
        <v>6</v>
      </c>
      <c r="AJ1092" s="2">
        <v>100</v>
      </c>
      <c r="AK1092" s="2">
        <v>102</v>
      </c>
      <c r="AL1092" s="2">
        <f t="shared" si="83"/>
        <v>100</v>
      </c>
      <c r="AM1092" s="2">
        <f>IF(AL1092-AI1092&gt;'Inputs and Outputs Part A'!$B$4,AL1092-AI1092-'Inputs and Outputs Part A'!$B$4,0)</f>
        <v>0</v>
      </c>
      <c r="AN1092" s="8"/>
      <c r="AO1092" t="s">
        <v>1101</v>
      </c>
      <c r="AP1092" s="7">
        <v>44561</v>
      </c>
      <c r="AQ1092" s="2" t="s">
        <v>1</v>
      </c>
      <c r="AR1092" s="2">
        <v>6</v>
      </c>
      <c r="AS1092" s="2">
        <v>100</v>
      </c>
      <c r="AT1092" s="2">
        <v>102</v>
      </c>
      <c r="AU1092" s="2">
        <f t="shared" si="84"/>
        <v>100</v>
      </c>
      <c r="AV1092" s="2">
        <f>IF(AU1092-AR1092&gt;'Inputs and Outputs Part A'!$B$4,AU1092-AR1092-'Inputs and Outputs Part A'!$B$4,0)</f>
        <v>0</v>
      </c>
      <c r="AW1092" s="2"/>
    </row>
    <row r="1093" spans="1:49" x14ac:dyDescent="0.3">
      <c r="A1093" s="6">
        <v>1091</v>
      </c>
      <c r="B1093" t="s">
        <v>1101</v>
      </c>
      <c r="C1093" s="7">
        <v>44561</v>
      </c>
      <c r="D1093" s="2" t="s">
        <v>3</v>
      </c>
      <c r="E1093" s="2">
        <v>1</v>
      </c>
      <c r="F1093" s="2">
        <v>106</v>
      </c>
      <c r="G1093" s="2">
        <v>101</v>
      </c>
      <c r="H1093">
        <f t="shared" si="85"/>
        <v>101</v>
      </c>
      <c r="I1093">
        <f>IF(H1093-E1093&gt;'Inputs and Outputs Part A'!$B$4,H1093-E1093-'Inputs and Outputs Part A'!$B$4,0)</f>
        <v>0</v>
      </c>
      <c r="J1093">
        <f>'Inputs and Outputs Part A'!$B$5*'Data Sheet B'!H1093-'Inputs and Outputs Part A'!$B$6*'Data Sheet B'!I1093</f>
        <v>4040</v>
      </c>
      <c r="L1093" s="6">
        <v>1091</v>
      </c>
      <c r="M1093" t="s">
        <v>1101</v>
      </c>
      <c r="N1093" s="7">
        <v>44561</v>
      </c>
      <c r="O1093" s="2" t="s">
        <v>3</v>
      </c>
      <c r="P1093" s="2">
        <v>1</v>
      </c>
      <c r="Q1093" s="2">
        <v>106</v>
      </c>
      <c r="R1093" s="2">
        <v>102</v>
      </c>
      <c r="S1093" s="2">
        <f t="shared" si="86"/>
        <v>102</v>
      </c>
      <c r="T1093" s="2">
        <f>IF(S1093-P1093&gt;'Inputs and Outputs Part A'!$B$4,S1093-P1093-'Inputs and Outputs Part A'!$B$4,0)</f>
        <v>1</v>
      </c>
      <c r="V1093" s="6">
        <v>1091</v>
      </c>
      <c r="W1093" t="s">
        <v>1101</v>
      </c>
      <c r="X1093" s="7">
        <v>44561</v>
      </c>
      <c r="Y1093" s="2" t="s">
        <v>3</v>
      </c>
      <c r="Z1093" s="2">
        <v>1</v>
      </c>
      <c r="AA1093" s="2">
        <v>106</v>
      </c>
      <c r="AB1093" s="2">
        <v>102</v>
      </c>
      <c r="AC1093" s="2">
        <f t="shared" si="87"/>
        <v>102</v>
      </c>
      <c r="AD1093" s="2">
        <f>IF(AC1093-Z1093&gt;'Inputs and Outputs Part A'!$B$4,AC1093-Z1093-'Inputs and Outputs Part A'!$B$4,0)</f>
        <v>1</v>
      </c>
      <c r="AE1093" s="2"/>
      <c r="AF1093" t="s">
        <v>1101</v>
      </c>
      <c r="AG1093" s="7">
        <v>44561</v>
      </c>
      <c r="AH1093" s="2" t="s">
        <v>3</v>
      </c>
      <c r="AI1093" s="2">
        <v>1</v>
      </c>
      <c r="AJ1093" s="2">
        <v>106</v>
      </c>
      <c r="AK1093" s="2">
        <v>102</v>
      </c>
      <c r="AL1093" s="2">
        <f t="shared" ref="AL1093:AL1094" si="88">MIN(AK1093,AJ1093)</f>
        <v>102</v>
      </c>
      <c r="AM1093" s="2">
        <f>IF(AL1093-AI1093&gt;'Inputs and Outputs Part A'!$B$4,AL1093-AI1093-'Inputs and Outputs Part A'!$B$4,0)</f>
        <v>1</v>
      </c>
      <c r="AN1093" s="8"/>
      <c r="AO1093" t="s">
        <v>1101</v>
      </c>
      <c r="AP1093" s="7">
        <v>44561</v>
      </c>
      <c r="AQ1093" s="2" t="s">
        <v>3</v>
      </c>
      <c r="AR1093" s="2">
        <v>1</v>
      </c>
      <c r="AS1093" s="2">
        <v>106</v>
      </c>
      <c r="AT1093" s="2">
        <v>102</v>
      </c>
      <c r="AU1093" s="2">
        <f t="shared" ref="AU1093:AU1094" si="89">MIN(AT1093,AS1093)</f>
        <v>102</v>
      </c>
      <c r="AV1093" s="2">
        <f>IF(AU1093-AR1093&gt;'Inputs and Outputs Part A'!$B$4,AU1093-AR1093-'Inputs and Outputs Part A'!$B$4,0)</f>
        <v>1</v>
      </c>
      <c r="AW1093" s="2"/>
    </row>
    <row r="1094" spans="1:49" x14ac:dyDescent="0.3">
      <c r="A1094" s="6">
        <v>1092</v>
      </c>
      <c r="B1094" t="s">
        <v>1101</v>
      </c>
      <c r="C1094" s="7">
        <v>44561</v>
      </c>
      <c r="D1094" s="2" t="s">
        <v>2</v>
      </c>
      <c r="E1094" s="2">
        <v>1</v>
      </c>
      <c r="F1094" s="2">
        <v>100</v>
      </c>
      <c r="G1094" s="2">
        <v>101</v>
      </c>
      <c r="H1094">
        <f t="shared" si="85"/>
        <v>100</v>
      </c>
      <c r="I1094">
        <f>IF(H1094-E1094&gt;'Inputs and Outputs Part A'!$B$4,H1094-E1094-'Inputs and Outputs Part A'!$B$4,0)</f>
        <v>0</v>
      </c>
      <c r="J1094">
        <f>'Inputs and Outputs Part A'!$B$5*'Data Sheet B'!H1094-'Inputs and Outputs Part A'!$B$6*'Data Sheet B'!I1094</f>
        <v>4000</v>
      </c>
      <c r="L1094" s="6">
        <v>1092</v>
      </c>
      <c r="M1094" t="s">
        <v>1101</v>
      </c>
      <c r="N1094" s="7">
        <v>44561</v>
      </c>
      <c r="O1094" s="2" t="s">
        <v>2</v>
      </c>
      <c r="P1094" s="2">
        <v>1</v>
      </c>
      <c r="Q1094" s="2">
        <v>100</v>
      </c>
      <c r="R1094" s="2">
        <v>102</v>
      </c>
      <c r="S1094" s="2">
        <f t="shared" si="86"/>
        <v>100</v>
      </c>
      <c r="T1094" s="2">
        <f>IF(S1094-P1094&gt;'Inputs and Outputs Part A'!$B$4,S1094-P1094-'Inputs and Outputs Part A'!$B$4,0)</f>
        <v>0</v>
      </c>
      <c r="V1094" s="6">
        <v>1092</v>
      </c>
      <c r="W1094" t="s">
        <v>1101</v>
      </c>
      <c r="X1094" s="7">
        <v>44561</v>
      </c>
      <c r="Y1094" s="2" t="s">
        <v>2</v>
      </c>
      <c r="Z1094" s="2">
        <v>1</v>
      </c>
      <c r="AA1094" s="2">
        <v>100</v>
      </c>
      <c r="AB1094" s="2">
        <v>102</v>
      </c>
      <c r="AC1094" s="2">
        <f t="shared" si="87"/>
        <v>100</v>
      </c>
      <c r="AD1094" s="2">
        <f>IF(AC1094-Z1094&gt;'Inputs and Outputs Part A'!$B$4,AC1094-Z1094-'Inputs and Outputs Part A'!$B$4,0)</f>
        <v>0</v>
      </c>
      <c r="AE1094" s="2"/>
      <c r="AF1094" t="s">
        <v>1101</v>
      </c>
      <c r="AG1094" s="7">
        <v>44561</v>
      </c>
      <c r="AH1094" s="2" t="s">
        <v>2</v>
      </c>
      <c r="AI1094" s="2">
        <v>1</v>
      </c>
      <c r="AJ1094" s="2">
        <v>100</v>
      </c>
      <c r="AK1094" s="2">
        <v>102</v>
      </c>
      <c r="AL1094" s="2">
        <f t="shared" si="88"/>
        <v>100</v>
      </c>
      <c r="AM1094" s="2">
        <f>IF(AL1094-AI1094&gt;'Inputs and Outputs Part A'!$B$4,AL1094-AI1094-'Inputs and Outputs Part A'!$B$4,0)</f>
        <v>0</v>
      </c>
      <c r="AN1094" s="8"/>
      <c r="AO1094" t="s">
        <v>1101</v>
      </c>
      <c r="AP1094" s="7">
        <v>44561</v>
      </c>
      <c r="AQ1094" s="2" t="s">
        <v>2</v>
      </c>
      <c r="AR1094" s="2">
        <v>1</v>
      </c>
      <c r="AS1094" s="2">
        <v>100</v>
      </c>
      <c r="AT1094" s="2">
        <v>102</v>
      </c>
      <c r="AU1094" s="2">
        <f t="shared" si="89"/>
        <v>100</v>
      </c>
      <c r="AV1094" s="2">
        <f>IF(AU1094-AR1094&gt;'Inputs and Outputs Part A'!$B$4,AU1094-AR1094-'Inputs and Outputs Part A'!$B$4,0)</f>
        <v>0</v>
      </c>
      <c r="AW1094" s="2"/>
    </row>
  </sheetData>
  <autoFilter ref="D2:D1094" xr:uid="{00000000-0001-0000-0200-000000000000}"/>
  <sortState xmlns:xlrd2="http://schemas.microsoft.com/office/spreadsheetml/2017/richdata2" ref="C3:D1094">
    <sortCondition ref="C3:C1094"/>
  </sortState>
  <mergeCells count="3">
    <mergeCell ref="AA1:AB1"/>
    <mergeCell ref="AJ1:AK1"/>
    <mergeCell ref="AS1:A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3199-5076-4015-A46C-102088477D85}">
  <dimension ref="A1:T27"/>
  <sheetViews>
    <sheetView topLeftCell="A2" workbookViewId="0">
      <selection activeCell="B12" sqref="B12"/>
    </sheetView>
  </sheetViews>
  <sheetFormatPr defaultRowHeight="14.4" x14ac:dyDescent="0.3"/>
  <cols>
    <col min="1" max="1" width="29.21875" bestFit="1" customWidth="1"/>
    <col min="2" max="2" width="8.44140625" bestFit="1" customWidth="1"/>
    <col min="6" max="6" width="17.21875" customWidth="1"/>
    <col min="7" max="7" width="16.77734375" customWidth="1"/>
    <col min="8" max="8" width="11.77734375" customWidth="1"/>
    <col min="9" max="11" width="10.5546875" bestFit="1" customWidth="1"/>
    <col min="12" max="12" width="14.21875" bestFit="1" customWidth="1"/>
    <col min="14" max="14" width="12.44140625" customWidth="1"/>
    <col min="15" max="15" width="10.5546875" bestFit="1" customWidth="1"/>
  </cols>
  <sheetData>
    <row r="1" spans="1:20" ht="23.4" x14ac:dyDescent="0.45">
      <c r="A1" s="110" t="s">
        <v>1111</v>
      </c>
      <c r="B1" s="110"/>
      <c r="E1" s="3"/>
      <c r="F1" s="38" t="s">
        <v>1146</v>
      </c>
      <c r="G1" s="3"/>
      <c r="H1" s="3"/>
      <c r="J1" s="3"/>
      <c r="K1" s="3"/>
      <c r="L1" s="3"/>
    </row>
    <row r="2" spans="1:20" ht="18" x14ac:dyDescent="0.35">
      <c r="A2" s="11"/>
      <c r="B2" s="11"/>
      <c r="F2" s="115" t="s">
        <v>1134</v>
      </c>
      <c r="G2" s="116"/>
      <c r="H2" s="3"/>
      <c r="N2" s="111" t="s">
        <v>1140</v>
      </c>
      <c r="O2" s="111"/>
      <c r="P2" s="111"/>
      <c r="Q2" s="111"/>
      <c r="R2" s="111"/>
      <c r="S2" s="111"/>
      <c r="T2" s="111"/>
    </row>
    <row r="3" spans="1:20" ht="17.399999999999999" x14ac:dyDescent="0.3">
      <c r="A3" s="110" t="s">
        <v>1112</v>
      </c>
      <c r="B3" s="110"/>
      <c r="F3" s="29" t="s">
        <v>1128</v>
      </c>
      <c r="G3" s="30">
        <f>AVERAGE('Data Sheet A'!$AY$3:$AY$1094)</f>
        <v>3955.9706959706959</v>
      </c>
      <c r="N3" s="23"/>
      <c r="O3" s="23">
        <v>1</v>
      </c>
      <c r="P3" s="23">
        <v>2</v>
      </c>
      <c r="Q3" s="23">
        <v>3</v>
      </c>
      <c r="R3" s="23">
        <v>4</v>
      </c>
      <c r="S3" s="23">
        <v>5</v>
      </c>
      <c r="T3" s="28" t="s">
        <v>1128</v>
      </c>
    </row>
    <row r="4" spans="1:20" x14ac:dyDescent="0.3">
      <c r="A4" s="11" t="s">
        <v>1118</v>
      </c>
      <c r="B4" s="11">
        <v>100</v>
      </c>
      <c r="F4" s="29" t="s">
        <v>1129</v>
      </c>
      <c r="G4" s="30">
        <f>MEDIAN('Data Sheet A'!$AY$3:$AY$1094)</f>
        <v>4000</v>
      </c>
      <c r="N4" s="23" t="s">
        <v>1141</v>
      </c>
      <c r="O4" s="33">
        <f>AVERAGE('Data Sheet A'!$F$3:$F$1094)</f>
        <v>0.12454212454212454</v>
      </c>
      <c r="P4" s="33">
        <f>AVERAGE('Data Sheet A'!O3:O1094)</f>
        <v>0.37912087912087911</v>
      </c>
      <c r="Q4" s="33">
        <f>AVERAGE('Data Sheet A'!X3:X1094)</f>
        <v>0.7289377289377289</v>
      </c>
      <c r="R4" s="33">
        <f>AVERAGE('Data Sheet A'!AG3:AG1094)</f>
        <v>1.1108058608058609</v>
      </c>
      <c r="S4" s="33">
        <f>AVERAGE('Data Sheet A'!AP3:AP1094)</f>
        <v>1.4807692307692308</v>
      </c>
      <c r="T4" s="33">
        <f>AVERAGE(O4:S4)</f>
        <v>0.76483516483516489</v>
      </c>
    </row>
    <row r="5" spans="1:20" x14ac:dyDescent="0.3">
      <c r="A5" s="16" t="s">
        <v>1113</v>
      </c>
      <c r="B5" s="17">
        <v>40</v>
      </c>
      <c r="N5" s="23" t="s">
        <v>1142</v>
      </c>
      <c r="O5" s="33">
        <f>MEDIAN('Data Sheet A'!$F$3:$F$1094)</f>
        <v>0</v>
      </c>
      <c r="P5" s="33">
        <f>MEDIAN('Data Sheet A'!O4:O1095)</f>
        <v>0</v>
      </c>
      <c r="Q5" s="33">
        <f>MEDIAN('Data Sheet A'!X4:X1095)</f>
        <v>0</v>
      </c>
      <c r="R5" s="33">
        <f>MEDIAN('Data Sheet A'!AG4:AG1095)</f>
        <v>0</v>
      </c>
      <c r="S5" s="33">
        <f>MEDIAN('Data Sheet A'!AP4:AP1095)</f>
        <v>1</v>
      </c>
      <c r="T5" s="33">
        <f>AVERAGE(O5:S5)</f>
        <v>0.2</v>
      </c>
    </row>
    <row r="6" spans="1:20" ht="18" x14ac:dyDescent="0.35">
      <c r="A6" s="16" t="s">
        <v>1114</v>
      </c>
      <c r="B6" s="17">
        <v>100</v>
      </c>
      <c r="F6" s="111" t="s">
        <v>1126</v>
      </c>
      <c r="G6" s="111"/>
      <c r="H6" s="111"/>
      <c r="I6" s="111"/>
      <c r="J6" s="111"/>
      <c r="K6" s="111"/>
      <c r="L6" s="111"/>
      <c r="N6" s="23" t="s">
        <v>1130</v>
      </c>
      <c r="O6" s="33">
        <f>MAX('Data Sheet A'!$F$3:$F$1094)</f>
        <v>1</v>
      </c>
      <c r="P6" s="33">
        <f>MAX('Data Sheet A'!O5:O1096)</f>
        <v>2</v>
      </c>
      <c r="Q6" s="33">
        <f>MAX('Data Sheet A'!X5:X1096)</f>
        <v>3</v>
      </c>
      <c r="R6" s="33">
        <f>MAX('Data Sheet A'!AG5:AG1096)</f>
        <v>4</v>
      </c>
      <c r="S6" s="33">
        <f>MAX('Data Sheet A'!AP5:AP1096)</f>
        <v>5</v>
      </c>
      <c r="T6" s="33">
        <f>AVERAGE(O6:S6)</f>
        <v>3</v>
      </c>
    </row>
    <row r="7" spans="1:20" ht="18" x14ac:dyDescent="0.35">
      <c r="A7" s="14" t="s">
        <v>1115</v>
      </c>
      <c r="B7" s="11"/>
      <c r="F7" s="32" t="s">
        <v>1127</v>
      </c>
      <c r="G7" s="23">
        <v>1</v>
      </c>
      <c r="H7" s="23">
        <v>2</v>
      </c>
      <c r="I7" s="23">
        <v>3</v>
      </c>
      <c r="J7" s="23">
        <v>4</v>
      </c>
      <c r="K7" s="23">
        <v>5</v>
      </c>
      <c r="L7" s="28" t="s">
        <v>1132</v>
      </c>
      <c r="N7" s="23" t="s">
        <v>1131</v>
      </c>
      <c r="O7" s="33">
        <f>MIN('Data Sheet A'!$F$3:$F$1094)</f>
        <v>0</v>
      </c>
      <c r="P7" s="33">
        <f>MIN('Data Sheet A'!O6:O1097)</f>
        <v>0</v>
      </c>
      <c r="Q7" s="33">
        <f>MIN('Data Sheet A'!X6:X1097)</f>
        <v>0</v>
      </c>
      <c r="R7" s="33">
        <f>MIN('Data Sheet A'!AG6:AG1097)</f>
        <v>0</v>
      </c>
      <c r="S7" s="33">
        <f>MIN('Data Sheet A'!AP6:AP1097)</f>
        <v>0</v>
      </c>
      <c r="T7" s="33">
        <f>AVERAGE(O7:S7)</f>
        <v>0</v>
      </c>
    </row>
    <row r="8" spans="1:20" x14ac:dyDescent="0.3">
      <c r="A8" s="18" t="s">
        <v>1116</v>
      </c>
      <c r="B8" s="18">
        <v>1</v>
      </c>
      <c r="F8" s="28" t="s">
        <v>1128</v>
      </c>
      <c r="G8" s="30">
        <f>AVERAGE('Data Sheet A'!$G$3:$G$1094)</f>
        <v>3970.3296703296705</v>
      </c>
      <c r="H8" s="30">
        <f>AVERAGE('Data Sheet A'!$P$3:$P$1094)</f>
        <v>3969.3040293040294</v>
      </c>
      <c r="I8" s="30">
        <f>AVERAGE('Data Sheet A'!$Y$3:$Y$1094)</f>
        <v>3956.2637362637361</v>
      </c>
      <c r="J8" s="30">
        <f>AVERAGE('Data Sheet A'!$AH$3:$AH$1094)</f>
        <v>3936.9780219780218</v>
      </c>
      <c r="K8" s="30">
        <f>AVERAGE('Data Sheet A'!$AQ$3:$AQ$1094)</f>
        <v>3916.0622710622711</v>
      </c>
      <c r="L8" s="31">
        <f>AVERAGE(G8:K8)</f>
        <v>3949.7875457875462</v>
      </c>
    </row>
    <row r="9" spans="1:20" x14ac:dyDescent="0.3">
      <c r="A9" s="18" t="s">
        <v>1116</v>
      </c>
      <c r="B9" s="18">
        <v>2</v>
      </c>
      <c r="F9" s="28" t="s">
        <v>1129</v>
      </c>
      <c r="G9" s="30">
        <f>MEDIAN('Data Sheet A'!$G$3:$G$1094)</f>
        <v>4040</v>
      </c>
      <c r="H9" s="30">
        <f>MEDIAN('Data Sheet A'!$P$3:$P$1094)</f>
        <v>3980</v>
      </c>
      <c r="I9" s="30">
        <f>MEDIAN('Data Sheet A'!$Y$3:$Y$1094)</f>
        <v>3960</v>
      </c>
      <c r="J9" s="30">
        <f>MEDIAN('Data Sheet A'!$AH$3:$AH$1094)</f>
        <v>3960</v>
      </c>
      <c r="K9" s="30">
        <f>MEDIAN('Data Sheet A'!$AQ$3:$AQ$1094)</f>
        <v>3920</v>
      </c>
      <c r="L9" s="31">
        <f>AVERAGE(G9:K9)</f>
        <v>3972</v>
      </c>
    </row>
    <row r="10" spans="1:20" x14ac:dyDescent="0.3">
      <c r="A10" s="18" t="s">
        <v>1116</v>
      </c>
      <c r="B10" s="18">
        <v>3</v>
      </c>
      <c r="F10" s="28" t="s">
        <v>1130</v>
      </c>
      <c r="G10" s="30">
        <f>MAX('Data Sheet A'!$G$3:$G$1094)</f>
        <v>4040</v>
      </c>
      <c r="H10" s="30">
        <f>MAX('Data Sheet A'!$P$3:$P$1094)</f>
        <v>4080</v>
      </c>
      <c r="I10" s="30">
        <f>MAX('Data Sheet A'!$Y$3:$Y$1094)</f>
        <v>4120</v>
      </c>
      <c r="J10" s="30">
        <f>MAX('Data Sheet A'!$AH$3:$AH$1094)</f>
        <v>4160</v>
      </c>
      <c r="K10" s="30">
        <f>MAX('Data Sheet A'!$AQ$3:$AQ$1094)</f>
        <v>4200</v>
      </c>
      <c r="L10" s="31">
        <f>AVERAGE(G10:K10)</f>
        <v>4120</v>
      </c>
    </row>
    <row r="11" spans="1:20" x14ac:dyDescent="0.3">
      <c r="A11" s="18" t="s">
        <v>1116</v>
      </c>
      <c r="B11" s="18">
        <v>4</v>
      </c>
      <c r="F11" s="28" t="s">
        <v>1131</v>
      </c>
      <c r="G11" s="30">
        <f>MIN('Data Sheet A'!$G$3:$G$1094)</f>
        <v>3280</v>
      </c>
      <c r="H11" s="30">
        <f>MIN('Data Sheet A'!$P$3:$P$1094)</f>
        <v>3280</v>
      </c>
      <c r="I11" s="30">
        <f>MIN('Data Sheet A'!$Y$3:$Y$1094)</f>
        <v>3280</v>
      </c>
      <c r="J11" s="30">
        <f>MIN('Data Sheet A'!$AH$3:$AH$1094)</f>
        <v>3280</v>
      </c>
      <c r="K11" s="30">
        <f>MIN('Data Sheet A'!$AQ$3:$AQ$1094)</f>
        <v>3280</v>
      </c>
      <c r="L11" s="31">
        <f>AVERAGE(G11:K11)</f>
        <v>3280</v>
      </c>
    </row>
    <row r="12" spans="1:20" x14ac:dyDescent="0.3">
      <c r="A12" s="18" t="s">
        <v>1116</v>
      </c>
      <c r="B12" s="18">
        <v>5</v>
      </c>
    </row>
    <row r="14" spans="1:20" ht="17.399999999999999" x14ac:dyDescent="0.3">
      <c r="F14" s="118" t="s">
        <v>1144</v>
      </c>
      <c r="G14" s="119"/>
      <c r="H14" s="119"/>
      <c r="I14" s="119"/>
      <c r="J14" s="120"/>
    </row>
    <row r="15" spans="1:20" ht="15.6" x14ac:dyDescent="0.3">
      <c r="A15" s="3"/>
      <c r="B15" s="3"/>
      <c r="F15" s="23"/>
      <c r="G15" s="37" t="s">
        <v>1135</v>
      </c>
      <c r="H15" s="117" t="s">
        <v>1143</v>
      </c>
      <c r="I15" s="117"/>
      <c r="J15" s="117"/>
    </row>
    <row r="16" spans="1:20" x14ac:dyDescent="0.3">
      <c r="A16" s="3"/>
      <c r="B16" s="26"/>
      <c r="F16" s="23"/>
      <c r="G16" s="24">
        <f>L8</f>
        <v>3949.7875457875462</v>
      </c>
      <c r="H16" s="27">
        <v>20</v>
      </c>
      <c r="I16" s="27">
        <v>40</v>
      </c>
      <c r="J16" s="27">
        <v>60</v>
      </c>
    </row>
    <row r="17" spans="6:20" x14ac:dyDescent="0.3">
      <c r="F17" s="25" t="s">
        <v>1137</v>
      </c>
      <c r="G17" s="27">
        <v>50</v>
      </c>
      <c r="H17" s="15">
        <f t="dataTable" ref="H17:J19" dt2D="1" dtr="1" r1="B5" r2="B6"/>
        <v>1974.8937728937731</v>
      </c>
      <c r="I17" s="15">
        <v>3988.0293040293036</v>
      </c>
      <c r="J17" s="15">
        <v>6001.1648351648346</v>
      </c>
    </row>
    <row r="18" spans="6:20" x14ac:dyDescent="0.3">
      <c r="F18" s="25" t="s">
        <v>1138</v>
      </c>
      <c r="G18" s="27">
        <v>100</v>
      </c>
      <c r="H18" s="15">
        <v>1936.6520146520147</v>
      </c>
      <c r="I18" s="15">
        <v>3949.7875457875462</v>
      </c>
      <c r="J18" s="15">
        <v>5962.9230769230762</v>
      </c>
    </row>
    <row r="19" spans="6:20" x14ac:dyDescent="0.3">
      <c r="F19" s="25" t="s">
        <v>1139</v>
      </c>
      <c r="G19" s="27">
        <v>150</v>
      </c>
      <c r="H19" s="15">
        <v>1898.4102564102566</v>
      </c>
      <c r="I19" s="15">
        <v>3911.5457875457878</v>
      </c>
      <c r="J19" s="15">
        <v>5924.6813186813188</v>
      </c>
    </row>
    <row r="20" spans="6:20" x14ac:dyDescent="0.3">
      <c r="S20" s="19"/>
      <c r="T20" s="19"/>
    </row>
    <row r="22" spans="6:20" ht="17.399999999999999" x14ac:dyDescent="0.3">
      <c r="F22" s="112" t="s">
        <v>1145</v>
      </c>
      <c r="G22" s="112"/>
      <c r="H22" s="112"/>
      <c r="I22" s="112"/>
      <c r="J22" s="112"/>
      <c r="K22" s="112"/>
      <c r="L22" s="112"/>
    </row>
    <row r="23" spans="6:20" ht="15.6" x14ac:dyDescent="0.3">
      <c r="F23" s="21"/>
      <c r="G23" s="22" t="s">
        <v>1135</v>
      </c>
      <c r="H23" s="113" t="s">
        <v>1136</v>
      </c>
      <c r="I23" s="113"/>
      <c r="J23" s="113"/>
      <c r="K23" s="113"/>
      <c r="L23" s="114"/>
    </row>
    <row r="24" spans="6:20" x14ac:dyDescent="0.3">
      <c r="F24" s="23"/>
      <c r="G24" s="24">
        <f>L8</f>
        <v>3949.7875457875462</v>
      </c>
      <c r="H24" s="28">
        <v>1</v>
      </c>
      <c r="I24" s="28">
        <v>2</v>
      </c>
      <c r="J24" s="28">
        <v>3</v>
      </c>
      <c r="K24" s="28">
        <v>4</v>
      </c>
      <c r="L24" s="36">
        <v>5</v>
      </c>
    </row>
    <row r="25" spans="6:20" x14ac:dyDescent="0.3">
      <c r="F25" s="25" t="s">
        <v>1137</v>
      </c>
      <c r="G25" s="27">
        <v>50</v>
      </c>
      <c r="H25" s="15">
        <f t="dataTable" ref="H25:L27" dt2D="1" dtr="1" r1="B10" r2="B6" ca="1"/>
        <v>3984.798534798535</v>
      </c>
      <c r="I25" s="15">
        <v>3987.1391941391935</v>
      </c>
      <c r="J25" s="15">
        <v>3988.0293040293036</v>
      </c>
      <c r="K25" s="15">
        <v>3987.9908424908426</v>
      </c>
      <c r="L25" s="15">
        <v>3987.5073260073259</v>
      </c>
    </row>
    <row r="26" spans="6:20" x14ac:dyDescent="0.3">
      <c r="F26" s="25" t="s">
        <v>1138</v>
      </c>
      <c r="G26" s="27">
        <v>100</v>
      </c>
      <c r="H26" s="15">
        <v>3952.6007326007325</v>
      </c>
      <c r="I26" s="15">
        <v>3952.3956043956046</v>
      </c>
      <c r="J26" s="15">
        <v>3949.7875457875462</v>
      </c>
      <c r="K26" s="15">
        <v>3945.930402930403</v>
      </c>
      <c r="L26" s="15">
        <v>3941.7472527472528</v>
      </c>
    </row>
    <row r="27" spans="6:20" x14ac:dyDescent="0.3">
      <c r="F27" s="25" t="s">
        <v>1139</v>
      </c>
      <c r="G27" s="27">
        <v>150</v>
      </c>
      <c r="H27" s="15">
        <v>3920.4029304029305</v>
      </c>
      <c r="I27" s="15">
        <v>3917.6520146520147</v>
      </c>
      <c r="J27" s="15">
        <v>3911.5457875457878</v>
      </c>
      <c r="K27" s="15">
        <v>3903.869963369963</v>
      </c>
      <c r="L27" s="15">
        <v>3895.9871794871797</v>
      </c>
    </row>
  </sheetData>
  <mergeCells count="9">
    <mergeCell ref="N2:T2"/>
    <mergeCell ref="H15:J15"/>
    <mergeCell ref="F14:J14"/>
    <mergeCell ref="A1:B1"/>
    <mergeCell ref="A3:B3"/>
    <mergeCell ref="F6:L6"/>
    <mergeCell ref="F22:L22"/>
    <mergeCell ref="H23:L23"/>
    <mergeCell ref="F2:G2"/>
  </mergeCells>
  <conditionalFormatting sqref="H17:J19 S20:T2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5:L2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5BFE-C5D5-42B4-8A32-237DB7651909}">
  <dimension ref="A2:L32"/>
  <sheetViews>
    <sheetView topLeftCell="A8" zoomScaleNormal="100" workbookViewId="0">
      <selection activeCell="I23" sqref="I23"/>
    </sheetView>
  </sheetViews>
  <sheetFormatPr defaultRowHeight="14.4" x14ac:dyDescent="0.3"/>
  <cols>
    <col min="1" max="1" width="13" customWidth="1"/>
    <col min="2" max="2" width="13.88671875" customWidth="1"/>
    <col min="3" max="3" width="15.21875" customWidth="1"/>
    <col min="4" max="4" width="14.44140625" customWidth="1"/>
    <col min="5" max="5" width="14.33203125" customWidth="1"/>
    <col min="6" max="6" width="13.88671875" customWidth="1"/>
    <col min="8" max="8" width="22.6640625" customWidth="1"/>
    <col min="9" max="9" width="21.33203125" customWidth="1"/>
  </cols>
  <sheetData>
    <row r="2" spans="1:12" ht="19.8" x14ac:dyDescent="0.4">
      <c r="A2" s="42"/>
      <c r="B2" s="43" t="s">
        <v>1162</v>
      </c>
      <c r="C2" s="43"/>
      <c r="D2" s="43"/>
      <c r="E2" s="43"/>
      <c r="F2" s="43"/>
      <c r="G2" s="41"/>
    </row>
    <row r="3" spans="1:12" x14ac:dyDescent="0.3">
      <c r="A3" s="55"/>
      <c r="B3" s="44" t="s">
        <v>1150</v>
      </c>
      <c r="C3" s="44" t="s">
        <v>1151</v>
      </c>
      <c r="D3" s="44" t="s">
        <v>1152</v>
      </c>
      <c r="E3" s="44" t="s">
        <v>1155</v>
      </c>
      <c r="F3" s="44" t="s">
        <v>1156</v>
      </c>
      <c r="L3" s="46"/>
    </row>
    <row r="4" spans="1:12" x14ac:dyDescent="0.3">
      <c r="A4" s="56" t="s">
        <v>1</v>
      </c>
      <c r="B4" s="53">
        <f>COUNTIFS('Data Sheet B'!I2:I1094,"1",'Data Sheet B'!D2:D1094,"11am")</f>
        <v>9</v>
      </c>
      <c r="C4" s="53">
        <f>COUNTIFS('Data Sheet B'!T2:T1094,"&gt;0",'Data Sheet B'!O2:O1094,"11am")</f>
        <v>23</v>
      </c>
      <c r="D4" s="53">
        <f>COUNTIFS('Data Sheet B'!AD2:AD1094,"&gt;0",'Data Sheet B'!Y2:Y1094,"11am")</f>
        <v>23</v>
      </c>
      <c r="E4" s="53">
        <f>COUNTIFS('Data Sheet B'!AM2:AM1094,"&gt;0",'Data Sheet B'!AH2:AH1094,"11am")</f>
        <v>23</v>
      </c>
      <c r="F4" s="53">
        <f>COUNTIFS('Data Sheet B'!AV2:AV1094,"&gt;0",'Data Sheet B'!AQ2:AQ1094,"11am")</f>
        <v>23</v>
      </c>
    </row>
    <row r="5" spans="1:12" x14ac:dyDescent="0.3">
      <c r="A5" s="57" t="s">
        <v>3</v>
      </c>
      <c r="B5" s="33">
        <f>COUNTIFS('Data Sheet B'!I2:I1094,"1",'Data Sheet B'!D2:D1094,"3pm")</f>
        <v>22</v>
      </c>
      <c r="C5" s="33">
        <f>COUNTIFS('Data Sheet B'!T3:T1095,"&gt;0",'Data Sheet B'!O3:O1095,"3pm")</f>
        <v>70</v>
      </c>
      <c r="D5" s="33">
        <f>COUNTIFS('Data Sheet B'!AD3:AD1095,"&gt;0",'Data Sheet B'!Y3:Y1095,"3pm")</f>
        <v>70</v>
      </c>
      <c r="E5" s="33">
        <f>COUNTIFS('Data Sheet B'!AM3:AM1095,"&gt;0",'Data Sheet B'!AH3:AH1095,"3pm")</f>
        <v>70</v>
      </c>
      <c r="F5" s="33">
        <f>COUNTIFS('Data Sheet B'!AV3:AV1095,"&gt;0",'Data Sheet B'!AQ3:AQ1095,"3pm")</f>
        <v>70</v>
      </c>
    </row>
    <row r="6" spans="1:12" x14ac:dyDescent="0.3">
      <c r="A6" s="45" t="s">
        <v>2</v>
      </c>
      <c r="B6" s="33">
        <f>COUNTIFS('Data Sheet B'!I2:I1094,"1",'Data Sheet B'!D2:D1094,"7pm")</f>
        <v>105</v>
      </c>
      <c r="C6" s="33">
        <f>COUNTIFS('Data Sheet B'!T4:T1096,"&gt;0",'Data Sheet B'!O4:O1096,"7pm")</f>
        <v>192</v>
      </c>
      <c r="D6" s="33">
        <f>COUNTIFS('Data Sheet B'!AD4:AD1096,"&gt;0",'Data Sheet B'!Y4:Y1096,"7pm")</f>
        <v>192</v>
      </c>
      <c r="E6" s="33">
        <f>COUNTIFS('Data Sheet B'!AM4:AM1096,"&gt;0",'Data Sheet B'!AH4:AH1096,"7pm")</f>
        <v>192</v>
      </c>
      <c r="F6" s="33">
        <f>COUNTIFS('Data Sheet B'!AV4:AV1096,"&gt;0",'Data Sheet B'!AQ4:AQ1096,"7pm")</f>
        <v>192</v>
      </c>
    </row>
    <row r="8" spans="1:12" ht="24.6" customHeight="1" x14ac:dyDescent="0.4">
      <c r="A8" s="44"/>
      <c r="B8" s="54" t="s">
        <v>1161</v>
      </c>
      <c r="C8" s="44"/>
      <c r="D8" s="44"/>
      <c r="E8" s="44"/>
      <c r="F8" s="44"/>
    </row>
    <row r="9" spans="1:12" x14ac:dyDescent="0.3">
      <c r="A9" s="52" t="s">
        <v>1157</v>
      </c>
      <c r="B9" s="53">
        <f>B4*25</f>
        <v>225</v>
      </c>
      <c r="C9" s="53">
        <f>C4*25</f>
        <v>575</v>
      </c>
      <c r="D9" s="53">
        <f t="shared" ref="D9:F9" si="0">D4*25</f>
        <v>575</v>
      </c>
      <c r="E9" s="53">
        <f t="shared" si="0"/>
        <v>575</v>
      </c>
      <c r="F9" s="53">
        <f t="shared" si="0"/>
        <v>575</v>
      </c>
    </row>
    <row r="10" spans="1:12" x14ac:dyDescent="0.3">
      <c r="A10" s="51" t="s">
        <v>1158</v>
      </c>
      <c r="B10" s="33">
        <f>22*25</f>
        <v>550</v>
      </c>
      <c r="C10" s="33">
        <f>C5*25</f>
        <v>1750</v>
      </c>
      <c r="D10" s="33">
        <f t="shared" ref="D10:F10" si="1">D5*25</f>
        <v>1750</v>
      </c>
      <c r="E10" s="33">
        <f t="shared" si="1"/>
        <v>1750</v>
      </c>
      <c r="F10" s="33">
        <f t="shared" si="1"/>
        <v>1750</v>
      </c>
    </row>
    <row r="11" spans="1:12" x14ac:dyDescent="0.3">
      <c r="A11" s="51" t="s">
        <v>1159</v>
      </c>
      <c r="B11" s="33">
        <f>B6*200</f>
        <v>21000</v>
      </c>
      <c r="C11" s="33">
        <f>C6*200</f>
        <v>38400</v>
      </c>
      <c r="D11" s="33">
        <f>D6*200</f>
        <v>38400</v>
      </c>
      <c r="E11" s="33">
        <f>E6*200</f>
        <v>38400</v>
      </c>
      <c r="F11" s="33">
        <f t="shared" ref="F11" si="2">F6*200</f>
        <v>38400</v>
      </c>
    </row>
    <row r="12" spans="1:12" x14ac:dyDescent="0.3">
      <c r="A12" s="51" t="s">
        <v>1160</v>
      </c>
      <c r="B12" s="33">
        <f>SUM(B9:B11)</f>
        <v>21775</v>
      </c>
      <c r="C12" s="33">
        <f>SUM(C9:C11)</f>
        <v>40725</v>
      </c>
      <c r="D12" s="33">
        <f>SUM(D9:D11)</f>
        <v>40725</v>
      </c>
      <c r="E12" s="33">
        <f t="shared" ref="E12:F12" si="3">SUM(E9:E11)</f>
        <v>40725</v>
      </c>
      <c r="F12" s="33">
        <f t="shared" si="3"/>
        <v>40725</v>
      </c>
    </row>
    <row r="14" spans="1:12" x14ac:dyDescent="0.3">
      <c r="D14" s="121" t="s">
        <v>1164</v>
      </c>
      <c r="E14" s="122"/>
      <c r="F14" s="123"/>
    </row>
    <row r="15" spans="1:12" x14ac:dyDescent="0.3">
      <c r="D15" s="96"/>
      <c r="E15" s="96" t="s">
        <v>1168</v>
      </c>
      <c r="F15" s="96" t="s">
        <v>1169</v>
      </c>
    </row>
    <row r="16" spans="1:12" x14ac:dyDescent="0.3">
      <c r="D16" s="11" t="s">
        <v>1165</v>
      </c>
      <c r="E16" s="11">
        <v>101</v>
      </c>
      <c r="F16" s="11">
        <v>6</v>
      </c>
    </row>
    <row r="17" spans="1:9" x14ac:dyDescent="0.3">
      <c r="D17" s="96" t="s">
        <v>1166</v>
      </c>
      <c r="E17" s="96">
        <v>103</v>
      </c>
      <c r="F17" s="96">
        <v>5</v>
      </c>
    </row>
    <row r="18" spans="1:9" x14ac:dyDescent="0.3">
      <c r="D18" s="11" t="s">
        <v>1167</v>
      </c>
      <c r="E18" s="11">
        <v>105</v>
      </c>
      <c r="F18" s="11">
        <v>5</v>
      </c>
    </row>
    <row r="20" spans="1:9" x14ac:dyDescent="0.3">
      <c r="A20" s="124" t="s">
        <v>1170</v>
      </c>
      <c r="B20" s="125"/>
      <c r="C20" s="126"/>
      <c r="E20" s="127" t="s">
        <v>1176</v>
      </c>
      <c r="F20" s="128"/>
      <c r="H20" s="129" t="s">
        <v>1187</v>
      </c>
      <c r="I20" s="130"/>
    </row>
    <row r="21" spans="1:9" x14ac:dyDescent="0.3">
      <c r="A21" s="69" t="s">
        <v>5</v>
      </c>
      <c r="B21" s="69" t="s">
        <v>1171</v>
      </c>
      <c r="C21" s="69" t="s">
        <v>1172</v>
      </c>
      <c r="E21" s="65" t="s">
        <v>5</v>
      </c>
      <c r="F21" s="65" t="s">
        <v>1172</v>
      </c>
      <c r="H21" s="70" t="s">
        <v>1188</v>
      </c>
      <c r="I21" s="70" t="s">
        <v>5</v>
      </c>
    </row>
    <row r="22" spans="1:9" x14ac:dyDescent="0.3">
      <c r="A22" s="47">
        <v>0</v>
      </c>
      <c r="B22" s="47">
        <f>COUNTIF('Data Sheet B'!$E$3:$E$1094,'Inputs and Outputs Part B'!A22)</f>
        <v>177</v>
      </c>
      <c r="C22" s="68">
        <f>B22/$B$32</f>
        <v>0.16208791208791209</v>
      </c>
      <c r="E22" s="47" t="s">
        <v>1177</v>
      </c>
      <c r="F22" s="47">
        <v>0</v>
      </c>
      <c r="H22" s="68">
        <v>0</v>
      </c>
      <c r="I22" s="47">
        <v>0</v>
      </c>
    </row>
    <row r="23" spans="1:9" x14ac:dyDescent="0.3">
      <c r="A23" s="92">
        <v>1</v>
      </c>
      <c r="B23" s="92">
        <f>COUNTIF('Data Sheet B'!$E$3:$E$1094,'Inputs and Outputs Part B'!A23)</f>
        <v>238</v>
      </c>
      <c r="C23" s="93">
        <f t="shared" ref="C23:C31" si="4">B23/$B$32</f>
        <v>0.21794871794871795</v>
      </c>
      <c r="E23" s="66" t="s">
        <v>1178</v>
      </c>
      <c r="F23" s="67">
        <f>C22</f>
        <v>0.16208791208791209</v>
      </c>
      <c r="H23" s="71">
        <v>0.16208791208791209</v>
      </c>
      <c r="I23" s="72">
        <v>1</v>
      </c>
    </row>
    <row r="24" spans="1:9" x14ac:dyDescent="0.3">
      <c r="A24" s="47">
        <v>2</v>
      </c>
      <c r="B24" s="47">
        <f>COUNTIF('Data Sheet B'!$E$3:$E$1094,'Inputs and Outputs Part B'!A24)</f>
        <v>236</v>
      </c>
      <c r="C24" s="68">
        <f t="shared" si="4"/>
        <v>0.21611721611721613</v>
      </c>
      <c r="E24" s="47" t="s">
        <v>1179</v>
      </c>
      <c r="F24" s="68">
        <f t="shared" ref="F24:F29" si="5">F23+C23</f>
        <v>0.38003663003663002</v>
      </c>
      <c r="H24" s="68">
        <v>0.38003663003663002</v>
      </c>
      <c r="I24" s="47">
        <v>2</v>
      </c>
    </row>
    <row r="25" spans="1:9" x14ac:dyDescent="0.3">
      <c r="A25" s="92">
        <v>3</v>
      </c>
      <c r="B25" s="92">
        <f>COUNTIF('Data Sheet B'!$E$3:$E$1094,'Inputs and Outputs Part B'!A25)</f>
        <v>179</v>
      </c>
      <c r="C25" s="93">
        <f t="shared" si="4"/>
        <v>0.16391941391941392</v>
      </c>
      <c r="E25" s="66" t="s">
        <v>1180</v>
      </c>
      <c r="F25" s="67">
        <f t="shared" si="5"/>
        <v>0.59615384615384615</v>
      </c>
      <c r="H25" s="71">
        <v>0.59615384615384615</v>
      </c>
      <c r="I25" s="72">
        <v>3</v>
      </c>
    </row>
    <row r="26" spans="1:9" x14ac:dyDescent="0.3">
      <c r="A26" s="47">
        <v>4</v>
      </c>
      <c r="B26" s="47">
        <f>COUNTIF('Data Sheet B'!$E$3:$E$1094,'Inputs and Outputs Part B'!A26)</f>
        <v>133</v>
      </c>
      <c r="C26" s="68">
        <f t="shared" si="4"/>
        <v>0.12179487179487179</v>
      </c>
      <c r="E26" s="47" t="s">
        <v>1181</v>
      </c>
      <c r="F26" s="68">
        <f t="shared" si="5"/>
        <v>0.76007326007326004</v>
      </c>
      <c r="H26" s="68">
        <v>0.76007326007326004</v>
      </c>
      <c r="I26" s="47">
        <v>4</v>
      </c>
    </row>
    <row r="27" spans="1:9" x14ac:dyDescent="0.3">
      <c r="A27" s="92">
        <v>5</v>
      </c>
      <c r="B27" s="92">
        <f>COUNTIF('Data Sheet B'!$E$3:$E$1094,'Inputs and Outputs Part B'!A27)</f>
        <v>64</v>
      </c>
      <c r="C27" s="93">
        <f t="shared" si="4"/>
        <v>5.8608058608058608E-2</v>
      </c>
      <c r="E27" s="66" t="s">
        <v>1182</v>
      </c>
      <c r="F27" s="67">
        <f t="shared" si="5"/>
        <v>0.88186813186813184</v>
      </c>
      <c r="H27" s="71">
        <v>0.88186813186813184</v>
      </c>
      <c r="I27" s="72">
        <v>5</v>
      </c>
    </row>
    <row r="28" spans="1:9" x14ac:dyDescent="0.3">
      <c r="A28" s="47">
        <v>6</v>
      </c>
      <c r="B28" s="47">
        <f>COUNTIF('Data Sheet B'!$E$3:$E$1094,'Inputs and Outputs Part B'!A28)</f>
        <v>39</v>
      </c>
      <c r="C28" s="68">
        <f t="shared" si="4"/>
        <v>3.5714285714285712E-2</v>
      </c>
      <c r="E28" s="47" t="s">
        <v>1183</v>
      </c>
      <c r="F28" s="68">
        <f t="shared" si="5"/>
        <v>0.94047619047619047</v>
      </c>
      <c r="H28" s="68">
        <v>0.94047619047619047</v>
      </c>
      <c r="I28" s="47">
        <v>6</v>
      </c>
    </row>
    <row r="29" spans="1:9" x14ac:dyDescent="0.3">
      <c r="A29" s="92">
        <v>7</v>
      </c>
      <c r="B29" s="92">
        <f>COUNTIF('Data Sheet B'!$E$3:$E$1094,'Inputs and Outputs Part B'!A29)</f>
        <v>14</v>
      </c>
      <c r="C29" s="93">
        <f t="shared" si="4"/>
        <v>1.282051282051282E-2</v>
      </c>
      <c r="E29" s="66" t="s">
        <v>1184</v>
      </c>
      <c r="F29" s="67">
        <f t="shared" si="5"/>
        <v>0.97619047619047616</v>
      </c>
      <c r="H29" s="71">
        <v>0.97619047619047616</v>
      </c>
      <c r="I29" s="72">
        <v>7</v>
      </c>
    </row>
    <row r="30" spans="1:9" x14ac:dyDescent="0.3">
      <c r="A30" s="47">
        <v>8</v>
      </c>
      <c r="B30" s="47">
        <f>COUNTIF('Data Sheet B'!$E$3:$E$1094,'Inputs and Outputs Part B'!A30)</f>
        <v>10</v>
      </c>
      <c r="C30" s="68">
        <f t="shared" si="4"/>
        <v>9.1575091575091579E-3</v>
      </c>
      <c r="E30" s="47" t="s">
        <v>1185</v>
      </c>
      <c r="F30" s="68">
        <f>F29+C29</f>
        <v>0.98901098901098894</v>
      </c>
      <c r="H30" s="68">
        <v>0.98534798534798529</v>
      </c>
      <c r="I30" s="47">
        <v>8</v>
      </c>
    </row>
    <row r="31" spans="1:9" x14ac:dyDescent="0.3">
      <c r="A31" s="92">
        <v>9</v>
      </c>
      <c r="B31" s="92">
        <f>COUNTIF('Data Sheet B'!$E$3:$E$1094,'Inputs and Outputs Part B'!A31)</f>
        <v>2</v>
      </c>
      <c r="C31" s="93">
        <f t="shared" si="4"/>
        <v>1.8315018315018315E-3</v>
      </c>
      <c r="E31" s="66" t="s">
        <v>1186</v>
      </c>
      <c r="F31" s="67">
        <f>F30+C30</f>
        <v>0.99816849816849806</v>
      </c>
      <c r="H31" s="71">
        <v>0.98717948717948711</v>
      </c>
      <c r="I31" s="72">
        <v>9</v>
      </c>
    </row>
    <row r="32" spans="1:9" x14ac:dyDescent="0.3">
      <c r="A32" s="58" t="s">
        <v>1173</v>
      </c>
      <c r="B32" s="58">
        <f>SUM(B22:B31)</f>
        <v>1092</v>
      </c>
      <c r="C32" s="94">
        <f>SUM(C22:C31)</f>
        <v>0.99999999999999989</v>
      </c>
    </row>
  </sheetData>
  <mergeCells count="4">
    <mergeCell ref="D14:F14"/>
    <mergeCell ref="A20:C20"/>
    <mergeCell ref="E20:F20"/>
    <mergeCell ref="H20:I20"/>
  </mergeCells>
  <phoneticPr fontId="15" type="noConversion"/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6D3B-B9A2-487D-A905-EFCCF6787401}">
  <dimension ref="A1:AA509"/>
  <sheetViews>
    <sheetView zoomScaleNormal="100" workbookViewId="0">
      <selection activeCell="V20" sqref="V20"/>
    </sheetView>
  </sheetViews>
  <sheetFormatPr defaultRowHeight="14.4" x14ac:dyDescent="0.3"/>
  <cols>
    <col min="3" max="3" width="10.5546875" bestFit="1" customWidth="1"/>
    <col min="5" max="5" width="14.88671875" bestFit="1" customWidth="1"/>
    <col min="7" max="7" width="14.88671875" bestFit="1" customWidth="1"/>
    <col min="9" max="9" width="12.33203125" bestFit="1" customWidth="1"/>
    <col min="10" max="10" width="17.77734375" bestFit="1" customWidth="1"/>
    <col min="15" max="15" width="9.88671875" bestFit="1" customWidth="1"/>
    <col min="17" max="17" width="9.88671875" bestFit="1" customWidth="1"/>
    <col min="25" max="25" width="29.77734375" bestFit="1" customWidth="1"/>
    <col min="27" max="27" width="30.77734375" bestFit="1" customWidth="1"/>
  </cols>
  <sheetData>
    <row r="1" spans="1:27" ht="28.2" customHeight="1" thickBot="1" x14ac:dyDescent="0.35">
      <c r="A1" s="49" t="s">
        <v>1108</v>
      </c>
      <c r="B1" s="50" t="s">
        <v>1107</v>
      </c>
      <c r="C1" s="50" t="s">
        <v>0</v>
      </c>
      <c r="D1" s="50" t="s">
        <v>4</v>
      </c>
      <c r="E1" s="50" t="s">
        <v>1174</v>
      </c>
      <c r="F1" s="50" t="s">
        <v>5</v>
      </c>
      <c r="G1" s="50" t="s">
        <v>1174</v>
      </c>
      <c r="H1" s="50" t="s">
        <v>1099</v>
      </c>
      <c r="I1" s="50" t="s">
        <v>1147</v>
      </c>
      <c r="J1" s="50" t="s">
        <v>1175</v>
      </c>
      <c r="K1" s="50" t="s">
        <v>1139</v>
      </c>
      <c r="L1" s="49" t="s">
        <v>1148</v>
      </c>
      <c r="Y1" s="49" t="s">
        <v>1203</v>
      </c>
      <c r="AA1" s="49" t="s">
        <v>1204</v>
      </c>
    </row>
    <row r="2" spans="1:27" x14ac:dyDescent="0.3">
      <c r="A2" s="48">
        <v>1</v>
      </c>
      <c r="B2" s="2" t="s">
        <v>1101</v>
      </c>
      <c r="C2" s="7">
        <v>44197</v>
      </c>
      <c r="D2" s="2" t="s">
        <v>1</v>
      </c>
      <c r="E2" s="2">
        <v>0.16729523678460345</v>
      </c>
      <c r="F2" s="2">
        <f>VLOOKUP(E2,'Inputs and Outputs Part B'!$H$22:$I$31,2)</f>
        <v>1</v>
      </c>
      <c r="G2" s="2">
        <v>0.7354126692110855</v>
      </c>
      <c r="H2" s="2">
        <f>ROUND(NORMINV(G2,'Inputs and Outputs Part B'!$E$16,'Inputs and Outputs Part B'!$F$16),0)</f>
        <v>105</v>
      </c>
      <c r="I2" s="2">
        <f>'Inputs and Outputs Part A'!$B$4+'Inputs and Outputs Part A'!$B$12</f>
        <v>105</v>
      </c>
      <c r="J2" s="2">
        <f>MIN(H2:I2)</f>
        <v>105</v>
      </c>
      <c r="K2" s="2">
        <f>IF(J2-F2&gt;'Inputs and Outputs Part A'!$B$4,'500 Days Simulation'!J2-'500 Days Simulation'!F2-'Inputs and Outputs Part A'!$B$4,0)</f>
        <v>4</v>
      </c>
      <c r="L2" s="95">
        <f>'Inputs and Outputs Part A'!$B$5*'500 Days Simulation'!J2-'Inputs and Outputs Part A'!$B$6*'500 Days Simulation'!K2</f>
        <v>3800</v>
      </c>
      <c r="N2" s="134" t="s">
        <v>1189</v>
      </c>
      <c r="O2" s="135"/>
      <c r="P2" s="1"/>
      <c r="Q2" s="76" t="s">
        <v>1135</v>
      </c>
      <c r="R2" s="77" t="s">
        <v>1136</v>
      </c>
      <c r="S2" s="78"/>
      <c r="T2" s="78"/>
      <c r="U2" s="78"/>
      <c r="V2" s="79"/>
      <c r="W2" s="80"/>
      <c r="Y2" s="95">
        <f>'Inputs and Outputs Part A'!$B$5*'500 Days Simulation'!J2-'500 Days Simulation'!$O$14*'500 Days Simulation'!K2</f>
        <v>3880</v>
      </c>
      <c r="AA2" s="95">
        <f>'Inputs and Outputs Part A'!$B$5*'500 Days Simulation'!J2-'500 Days Simulation'!$O$16*'500 Days Simulation'!K2</f>
        <v>3720</v>
      </c>
    </row>
    <row r="3" spans="1:27" x14ac:dyDescent="0.3">
      <c r="A3" s="48">
        <v>2</v>
      </c>
      <c r="B3" s="2" t="s">
        <v>1101</v>
      </c>
      <c r="C3" s="7">
        <v>44197</v>
      </c>
      <c r="D3" s="2" t="s">
        <v>3</v>
      </c>
      <c r="E3" s="2">
        <v>0.17774530979560144</v>
      </c>
      <c r="F3" s="2">
        <f>VLOOKUP(E3,'Inputs and Outputs Part B'!$H$22:$I$31,2)</f>
        <v>1</v>
      </c>
      <c r="G3" s="2">
        <v>0.56030875532270852</v>
      </c>
      <c r="H3" s="2">
        <f>ROUND(NORMINV(G3,'Inputs and Outputs Part B'!$E$17,'Inputs and Outputs Part B'!$F$17),0)</f>
        <v>104</v>
      </c>
      <c r="I3" s="2">
        <f>'Inputs and Outputs Part A'!$B$4+'Inputs and Outputs Part A'!$B$12</f>
        <v>105</v>
      </c>
      <c r="J3" s="2">
        <f t="shared" ref="J3:J63" si="0">MIN(H3:I3)</f>
        <v>104</v>
      </c>
      <c r="K3" s="2">
        <f>IF(J3-F3&gt;'Inputs and Outputs Part A'!$B$4,'500 Days Simulation'!J3-'500 Days Simulation'!F3-'Inputs and Outputs Part A'!$B$4,0)</f>
        <v>3</v>
      </c>
      <c r="L3" s="95">
        <f>'Inputs and Outputs Part A'!$B$5*'500 Days Simulation'!J3-'Inputs and Outputs Part A'!$B$6*'500 Days Simulation'!K3</f>
        <v>3860</v>
      </c>
      <c r="N3" s="136" t="s">
        <v>1190</v>
      </c>
      <c r="O3" s="137"/>
      <c r="Q3" s="91">
        <f>AVERAGE(L2:L496)</f>
        <v>3950.3030303030305</v>
      </c>
      <c r="R3" s="73">
        <v>0</v>
      </c>
      <c r="S3" s="73">
        <v>1</v>
      </c>
      <c r="T3" s="73">
        <v>2</v>
      </c>
      <c r="U3" s="73">
        <v>3</v>
      </c>
      <c r="V3" s="74">
        <v>4</v>
      </c>
      <c r="W3" s="75">
        <v>5</v>
      </c>
      <c r="Y3" s="95">
        <f>'Inputs and Outputs Part A'!$B$5*'500 Days Simulation'!J3-'500 Days Simulation'!$O$14*'500 Days Simulation'!K3</f>
        <v>3920</v>
      </c>
      <c r="AA3" s="95">
        <f>'Inputs and Outputs Part A'!$B$5*'500 Days Simulation'!J3-'500 Days Simulation'!$O$16*'500 Days Simulation'!K3</f>
        <v>3800</v>
      </c>
    </row>
    <row r="4" spans="1:27" ht="15" thickBot="1" x14ac:dyDescent="0.35">
      <c r="A4" s="48">
        <v>3</v>
      </c>
      <c r="B4" s="2" t="s">
        <v>1101</v>
      </c>
      <c r="C4" s="7">
        <v>44197</v>
      </c>
      <c r="D4" s="2" t="s">
        <v>2</v>
      </c>
      <c r="E4" s="2">
        <v>0.56095600564208292</v>
      </c>
      <c r="F4" s="2">
        <f>VLOOKUP(E4,'Inputs and Outputs Part B'!$H$22:$I$31,2)</f>
        <v>2</v>
      </c>
      <c r="G4" s="2">
        <v>0.29971734057454247</v>
      </c>
      <c r="H4" s="2">
        <f>ROUND(NORMINV(G4,'Inputs and Outputs Part B'!$E$18,'Inputs and Outputs Part B'!$F$18),0)</f>
        <v>102</v>
      </c>
      <c r="I4" s="2">
        <f>'Inputs and Outputs Part A'!$B$4+'Inputs and Outputs Part A'!$B$12</f>
        <v>105</v>
      </c>
      <c r="J4" s="2">
        <f t="shared" si="0"/>
        <v>102</v>
      </c>
      <c r="K4" s="2">
        <f>IF(J4-F4&gt;'Inputs and Outputs Part A'!$B$4,'500 Days Simulation'!J4-'500 Days Simulation'!F4-'Inputs and Outputs Part A'!$B$4,0)</f>
        <v>0</v>
      </c>
      <c r="L4" s="95">
        <f>'Inputs and Outputs Part A'!$B$5*'500 Days Simulation'!J4-'Inputs and Outputs Part A'!$B$6*'500 Days Simulation'!K4</f>
        <v>4080</v>
      </c>
      <c r="N4" s="60" t="s">
        <v>1128</v>
      </c>
      <c r="O4" s="61">
        <f>AVERAGE(L2:L496)</f>
        <v>3950.3030303030305</v>
      </c>
      <c r="Q4" s="64">
        <v>100</v>
      </c>
      <c r="R4" s="90">
        <f>AVERAGEIFS($L$1:$L$496,$K$1:$K$496, "0")</f>
        <v>3988.5020242914979</v>
      </c>
      <c r="S4" s="90">
        <f>AVERAGEIFS($L$1:$L$496,$K$1:$K$496, "1")</f>
        <v>4035.2727272727275</v>
      </c>
      <c r="T4" s="90">
        <f>AVERAGEIFS($L$1:$L$496,$K$1:$K$496, "2")</f>
        <v>3972.2666666666669</v>
      </c>
      <c r="U4" s="90">
        <f>AVERAGEIFS($L$1:$L$496,$K$1:$K$496, "3")</f>
        <v>3890.7692307692309</v>
      </c>
      <c r="V4" s="90">
        <f>AVERAGEIFS($L$1:$L$496,$K$1:$K$496, "4")</f>
        <v>3794.1463414634145</v>
      </c>
      <c r="W4" s="90">
        <f>AVERAGEIFS($L$1:$L$496,$K$1:$K$496, "5")</f>
        <v>3700</v>
      </c>
      <c r="X4" s="97"/>
      <c r="Y4" s="95">
        <f>'Inputs and Outputs Part A'!$B$5*'500 Days Simulation'!J4-'500 Days Simulation'!$O$14*'500 Days Simulation'!K4</f>
        <v>4080</v>
      </c>
      <c r="AA4" s="95">
        <f>'Inputs and Outputs Part A'!$B$5*'500 Days Simulation'!J4-'500 Days Simulation'!$O$16*'500 Days Simulation'!K4</f>
        <v>4080</v>
      </c>
    </row>
    <row r="5" spans="1:27" ht="15" thickTop="1" x14ac:dyDescent="0.3">
      <c r="A5" s="48">
        <v>4</v>
      </c>
      <c r="B5" s="2" t="s">
        <v>1106</v>
      </c>
      <c r="C5" s="7">
        <v>44198</v>
      </c>
      <c r="D5" s="2" t="s">
        <v>1</v>
      </c>
      <c r="E5" s="2">
        <v>0.81011360856358061</v>
      </c>
      <c r="F5" s="2">
        <f>VLOOKUP(E5,'Inputs and Outputs Part B'!$H$22:$I$31,2)</f>
        <v>4</v>
      </c>
      <c r="G5" s="2">
        <v>0.15554217193612496</v>
      </c>
      <c r="H5" s="2">
        <f>ROUND(NORMINV(G5,'Inputs and Outputs Part B'!$E$16,'Inputs and Outputs Part B'!$F$16),0)</f>
        <v>95</v>
      </c>
      <c r="I5" s="2">
        <f>'Inputs and Outputs Part A'!$B$4+'Inputs and Outputs Part A'!$B$12</f>
        <v>105</v>
      </c>
      <c r="J5" s="2">
        <f t="shared" si="0"/>
        <v>95</v>
      </c>
      <c r="K5" s="2">
        <f>IF(J5-F5&gt;'Inputs and Outputs Part A'!$B$4,'500 Days Simulation'!J5-'500 Days Simulation'!F5-'Inputs and Outputs Part A'!$B$4,0)</f>
        <v>0</v>
      </c>
      <c r="L5" s="95">
        <f>'Inputs and Outputs Part A'!$B$5*'500 Days Simulation'!J5-'Inputs and Outputs Part A'!$B$6*'500 Days Simulation'!K5</f>
        <v>3800</v>
      </c>
      <c r="N5" s="58" t="s">
        <v>1129</v>
      </c>
      <c r="O5" s="59">
        <f>MEDIAN(L2:L496)</f>
        <v>3960</v>
      </c>
      <c r="Y5" s="95">
        <f>'Inputs and Outputs Part A'!$B$5*'500 Days Simulation'!J5-'500 Days Simulation'!$O$14*'500 Days Simulation'!K5</f>
        <v>3800</v>
      </c>
      <c r="AA5" s="95">
        <f>'Inputs and Outputs Part A'!$B$5*'500 Days Simulation'!J5-'500 Days Simulation'!$O$16*'500 Days Simulation'!K5</f>
        <v>3800</v>
      </c>
    </row>
    <row r="6" spans="1:27" x14ac:dyDescent="0.3">
      <c r="A6" s="48">
        <v>5</v>
      </c>
      <c r="B6" s="2" t="s">
        <v>1106</v>
      </c>
      <c r="C6" s="7">
        <v>44198</v>
      </c>
      <c r="D6" s="2" t="s">
        <v>3</v>
      </c>
      <c r="E6" s="2">
        <v>0.97992566025326433</v>
      </c>
      <c r="F6" s="2">
        <f>VLOOKUP(E6,'Inputs and Outputs Part B'!$H$22:$I$31,2)</f>
        <v>7</v>
      </c>
      <c r="G6" s="2">
        <v>0.16576185705383562</v>
      </c>
      <c r="H6" s="2">
        <f>ROUND(NORMINV(G6,'Inputs and Outputs Part B'!$E$17,'Inputs and Outputs Part B'!$F$17),0)</f>
        <v>98</v>
      </c>
      <c r="I6" s="2">
        <f>'Inputs and Outputs Part A'!$B$4+'Inputs and Outputs Part A'!$B$12</f>
        <v>105</v>
      </c>
      <c r="J6" s="2">
        <f t="shared" si="0"/>
        <v>98</v>
      </c>
      <c r="K6" s="2">
        <f>IF(J6-F6&gt;'Inputs and Outputs Part A'!$B$4,'500 Days Simulation'!J6-'500 Days Simulation'!F6-'Inputs and Outputs Part A'!$B$4,0)</f>
        <v>0</v>
      </c>
      <c r="L6" s="95">
        <f>'Inputs and Outputs Part A'!$B$5*'500 Days Simulation'!J6-'Inputs and Outputs Part A'!$B$6*'500 Days Simulation'!K6</f>
        <v>3920</v>
      </c>
      <c r="N6" s="60" t="s">
        <v>1191</v>
      </c>
      <c r="O6" s="62">
        <f>_xlfn.STDEV.P(L2:L496)</f>
        <v>140.12876146172513</v>
      </c>
      <c r="Y6" s="95">
        <f>'Inputs and Outputs Part A'!$B$5*'500 Days Simulation'!J6-'500 Days Simulation'!$O$14*'500 Days Simulation'!K6</f>
        <v>3920</v>
      </c>
      <c r="AA6" s="95">
        <f>'Inputs and Outputs Part A'!$B$5*'500 Days Simulation'!J6-'500 Days Simulation'!$O$16*'500 Days Simulation'!K6</f>
        <v>3920</v>
      </c>
    </row>
    <row r="7" spans="1:27" x14ac:dyDescent="0.3">
      <c r="A7" s="48">
        <v>6</v>
      </c>
      <c r="B7" s="2" t="s">
        <v>1106</v>
      </c>
      <c r="C7" s="7">
        <v>44198</v>
      </c>
      <c r="D7" s="2" t="s">
        <v>2</v>
      </c>
      <c r="E7" s="2">
        <v>0.45587206523626667</v>
      </c>
      <c r="F7" s="2">
        <f>VLOOKUP(E7,'Inputs and Outputs Part B'!$H$22:$I$31,2)</f>
        <v>2</v>
      </c>
      <c r="G7" s="2">
        <v>0.68063709352102009</v>
      </c>
      <c r="H7" s="2">
        <f>ROUND(NORMINV(G7,'Inputs and Outputs Part B'!$E$18,'Inputs and Outputs Part B'!$F$18),0)</f>
        <v>107</v>
      </c>
      <c r="I7" s="2">
        <f>'Inputs and Outputs Part A'!$B$4+'Inputs and Outputs Part A'!$B$12</f>
        <v>105</v>
      </c>
      <c r="J7" s="2">
        <f t="shared" si="0"/>
        <v>105</v>
      </c>
      <c r="K7" s="2">
        <f>IF(J7-F7&gt;'Inputs and Outputs Part A'!$B$4,'500 Days Simulation'!J7-'500 Days Simulation'!F7-'Inputs and Outputs Part A'!$B$4,0)</f>
        <v>3</v>
      </c>
      <c r="L7" s="95">
        <f>'Inputs and Outputs Part A'!$B$5*'500 Days Simulation'!J7-'Inputs and Outputs Part A'!$B$6*'500 Days Simulation'!K7</f>
        <v>3900</v>
      </c>
      <c r="N7" s="58" t="s">
        <v>1163</v>
      </c>
      <c r="O7" s="59">
        <f>MAX(L2:L496)</f>
        <v>4200</v>
      </c>
      <c r="Y7" s="95">
        <f>'Inputs and Outputs Part A'!$B$5*'500 Days Simulation'!J7-'500 Days Simulation'!$O$14*'500 Days Simulation'!K7</f>
        <v>3960</v>
      </c>
      <c r="AA7" s="95">
        <f>'Inputs and Outputs Part A'!$B$5*'500 Days Simulation'!J7-'500 Days Simulation'!$O$16*'500 Days Simulation'!K7</f>
        <v>3840</v>
      </c>
    </row>
    <row r="8" spans="1:27" x14ac:dyDescent="0.3">
      <c r="A8" s="48">
        <v>7</v>
      </c>
      <c r="B8" s="2" t="s">
        <v>1105</v>
      </c>
      <c r="C8" s="7">
        <v>44199</v>
      </c>
      <c r="D8" s="2" t="s">
        <v>1</v>
      </c>
      <c r="E8" s="2">
        <v>0.39070607410602509</v>
      </c>
      <c r="F8" s="2">
        <f>VLOOKUP(E8,'Inputs and Outputs Part B'!$H$22:$I$31,2)</f>
        <v>2</v>
      </c>
      <c r="G8" s="2">
        <v>0.94852364998410854</v>
      </c>
      <c r="H8" s="2">
        <f>ROUND(NORMINV(G8,'Inputs and Outputs Part B'!$E$16,'Inputs and Outputs Part B'!$F$16),0)</f>
        <v>111</v>
      </c>
      <c r="I8" s="2">
        <f>'Inputs and Outputs Part A'!$B$4+'Inputs and Outputs Part A'!$B$12</f>
        <v>105</v>
      </c>
      <c r="J8" s="2">
        <f t="shared" si="0"/>
        <v>105</v>
      </c>
      <c r="K8" s="2">
        <f>IF(J8-F8&gt;'Inputs and Outputs Part A'!$B$4,'500 Days Simulation'!J8-'500 Days Simulation'!F8-'Inputs and Outputs Part A'!$B$4,0)</f>
        <v>3</v>
      </c>
      <c r="L8" s="95">
        <f>'Inputs and Outputs Part A'!$B$5*'500 Days Simulation'!J8-'Inputs and Outputs Part A'!$B$6*'500 Days Simulation'!K8</f>
        <v>3900</v>
      </c>
      <c r="N8" s="60" t="s">
        <v>1192</v>
      </c>
      <c r="O8" s="61">
        <f>MIN(L2:L496)</f>
        <v>3480</v>
      </c>
      <c r="Y8" s="95">
        <f>'Inputs and Outputs Part A'!$B$5*'500 Days Simulation'!J8-'500 Days Simulation'!$O$14*'500 Days Simulation'!K8</f>
        <v>3960</v>
      </c>
      <c r="AA8" s="95">
        <f>'Inputs and Outputs Part A'!$B$5*'500 Days Simulation'!J8-'500 Days Simulation'!$O$16*'500 Days Simulation'!K8</f>
        <v>3840</v>
      </c>
    </row>
    <row r="9" spans="1:27" x14ac:dyDescent="0.3">
      <c r="A9" s="48">
        <v>8</v>
      </c>
      <c r="B9" s="2" t="s">
        <v>1105</v>
      </c>
      <c r="C9" s="7">
        <v>44199</v>
      </c>
      <c r="D9" s="2" t="s">
        <v>3</v>
      </c>
      <c r="E9" s="2">
        <v>0.37596508943159435</v>
      </c>
      <c r="F9" s="2">
        <f>VLOOKUP(E9,'Inputs and Outputs Part B'!$H$22:$I$31,2)</f>
        <v>1</v>
      </c>
      <c r="G9" s="2">
        <v>0.38402857750997155</v>
      </c>
      <c r="H9" s="2">
        <f>ROUND(NORMINV(G9,'Inputs and Outputs Part B'!$E$17,'Inputs and Outputs Part B'!$F$17),0)</f>
        <v>102</v>
      </c>
      <c r="I9" s="2">
        <f>'Inputs and Outputs Part A'!$B$4+'Inputs and Outputs Part A'!$B$12</f>
        <v>105</v>
      </c>
      <c r="J9" s="2">
        <f t="shared" si="0"/>
        <v>102</v>
      </c>
      <c r="K9" s="2">
        <f>IF(J9-F9&gt;'Inputs and Outputs Part A'!$B$4,'500 Days Simulation'!J9-'500 Days Simulation'!F9-'Inputs and Outputs Part A'!$B$4,0)</f>
        <v>1</v>
      </c>
      <c r="L9" s="95">
        <f>'Inputs and Outputs Part A'!$B$5*'500 Days Simulation'!J9-'Inputs and Outputs Part A'!$B$6*'500 Days Simulation'!K9</f>
        <v>3980</v>
      </c>
      <c r="Y9" s="95">
        <f>'Inputs and Outputs Part A'!$B$5*'500 Days Simulation'!J9-'500 Days Simulation'!$O$14*'500 Days Simulation'!K9</f>
        <v>4000</v>
      </c>
      <c r="AA9" s="95">
        <f>'Inputs and Outputs Part A'!$B$5*'500 Days Simulation'!J9-'500 Days Simulation'!$O$16*'500 Days Simulation'!K9</f>
        <v>3960</v>
      </c>
    </row>
    <row r="10" spans="1:27" x14ac:dyDescent="0.3">
      <c r="A10" s="48">
        <v>12</v>
      </c>
      <c r="B10" s="2" t="s">
        <v>1104</v>
      </c>
      <c r="C10" s="7">
        <v>44200</v>
      </c>
      <c r="D10" s="2" t="s">
        <v>2</v>
      </c>
      <c r="E10" s="2">
        <v>0.60824817511537399</v>
      </c>
      <c r="F10" s="2">
        <f>VLOOKUP(E10,'Inputs and Outputs Part B'!$H$22:$I$31,2)</f>
        <v>3</v>
      </c>
      <c r="G10" s="2">
        <v>0.81529330313244819</v>
      </c>
      <c r="H10" s="2">
        <f>ROUND(NORMINV(G10,'Inputs and Outputs Part B'!$E$18,'Inputs and Outputs Part B'!$F$18),0)</f>
        <v>109</v>
      </c>
      <c r="I10" s="2">
        <f>'Inputs and Outputs Part A'!$B$4+'Inputs and Outputs Part A'!$B$12</f>
        <v>105</v>
      </c>
      <c r="J10" s="2">
        <f t="shared" si="0"/>
        <v>105</v>
      </c>
      <c r="K10" s="2">
        <f>IF(J10-F10&gt;'Inputs and Outputs Part A'!$B$4,'500 Days Simulation'!J10-'500 Days Simulation'!F10-'Inputs and Outputs Part A'!$B$4,0)</f>
        <v>2</v>
      </c>
      <c r="L10" s="95">
        <f>'Inputs and Outputs Part A'!$B$5*'500 Days Simulation'!J10-'Inputs and Outputs Part A'!$B$6*'500 Days Simulation'!K10</f>
        <v>4000</v>
      </c>
      <c r="Y10" s="95">
        <f>'Inputs and Outputs Part A'!$B$5*'500 Days Simulation'!J10-'500 Days Simulation'!$O$14*'500 Days Simulation'!K10</f>
        <v>4040</v>
      </c>
      <c r="AA10" s="95">
        <f>'Inputs and Outputs Part A'!$B$5*'500 Days Simulation'!J10-'500 Days Simulation'!$O$16*'500 Days Simulation'!K10</f>
        <v>3960</v>
      </c>
    </row>
    <row r="11" spans="1:27" ht="18" thickBot="1" x14ac:dyDescent="0.35">
      <c r="A11" s="48">
        <v>13</v>
      </c>
      <c r="B11" s="2" t="s">
        <v>1103</v>
      </c>
      <c r="C11" s="7">
        <v>44201</v>
      </c>
      <c r="D11" s="2" t="s">
        <v>1</v>
      </c>
      <c r="E11" s="2">
        <v>0.15732553112857828</v>
      </c>
      <c r="F11" s="2">
        <f>VLOOKUP(E11,'Inputs and Outputs Part B'!$H$22:$I$31,2)</f>
        <v>0</v>
      </c>
      <c r="G11" s="2">
        <v>0.29140619605798601</v>
      </c>
      <c r="H11" s="2">
        <f>ROUND(NORMINV(G11,'Inputs and Outputs Part B'!$E$16,'Inputs and Outputs Part B'!$F$16),0)</f>
        <v>98</v>
      </c>
      <c r="I11" s="2">
        <f>'Inputs and Outputs Part A'!$B$4+'Inputs and Outputs Part A'!$B$12</f>
        <v>105</v>
      </c>
      <c r="J11" s="2">
        <f t="shared" si="0"/>
        <v>98</v>
      </c>
      <c r="K11" s="2">
        <f>IF(J11-F11&gt;'Inputs and Outputs Part A'!$B$4,'500 Days Simulation'!J11-'500 Days Simulation'!F11-'Inputs and Outputs Part A'!$B$4,0)</f>
        <v>0</v>
      </c>
      <c r="L11" s="95">
        <f>'Inputs and Outputs Part A'!$B$5*'500 Days Simulation'!J11-'Inputs and Outputs Part A'!$B$6*'500 Days Simulation'!K11</f>
        <v>3920</v>
      </c>
      <c r="N11" s="131" t="s">
        <v>1198</v>
      </c>
      <c r="O11" s="131"/>
      <c r="P11" s="131"/>
      <c r="Q11" s="131"/>
      <c r="R11" s="131"/>
      <c r="S11" s="81"/>
      <c r="T11" s="81"/>
      <c r="Y11" s="95">
        <f>'Inputs and Outputs Part A'!$B$5*'500 Days Simulation'!J11-'500 Days Simulation'!$O$14*'500 Days Simulation'!K11</f>
        <v>3920</v>
      </c>
      <c r="AA11" s="95">
        <f>'Inputs and Outputs Part A'!$B$5*'500 Days Simulation'!J11-'500 Days Simulation'!$O$16*'500 Days Simulation'!K11</f>
        <v>3920</v>
      </c>
    </row>
    <row r="12" spans="1:27" x14ac:dyDescent="0.3">
      <c r="A12" s="48">
        <v>14</v>
      </c>
      <c r="B12" s="2" t="s">
        <v>1103</v>
      </c>
      <c r="C12" s="7">
        <v>44201</v>
      </c>
      <c r="D12" s="2" t="s">
        <v>3</v>
      </c>
      <c r="E12" s="2">
        <v>0.85824060326798868</v>
      </c>
      <c r="F12" s="2">
        <f>VLOOKUP(E12,'Inputs and Outputs Part B'!$H$22:$I$31,2)</f>
        <v>4</v>
      </c>
      <c r="G12" s="2">
        <v>0.89740834967662342</v>
      </c>
      <c r="H12" s="2">
        <f>ROUND(NORMINV(G12,'Inputs and Outputs Part B'!$E$17,'Inputs and Outputs Part B'!$F$17),0)</f>
        <v>109</v>
      </c>
      <c r="I12" s="2">
        <f>'Inputs and Outputs Part A'!$B$4+'Inputs and Outputs Part A'!$B$12</f>
        <v>105</v>
      </c>
      <c r="J12" s="2">
        <f t="shared" si="0"/>
        <v>105</v>
      </c>
      <c r="K12" s="2">
        <f>IF(J12-F12&gt;'Inputs and Outputs Part A'!$B$4,'500 Days Simulation'!J12-'500 Days Simulation'!F12-'Inputs and Outputs Part A'!$B$4,0)</f>
        <v>1</v>
      </c>
      <c r="L12" s="95">
        <f>'Inputs and Outputs Part A'!$B$5*'500 Days Simulation'!J12-'Inputs and Outputs Part A'!$B$6*'500 Days Simulation'!K12</f>
        <v>4100</v>
      </c>
      <c r="N12" s="82"/>
      <c r="O12" s="76" t="s">
        <v>1135</v>
      </c>
      <c r="P12" s="132" t="s">
        <v>1136</v>
      </c>
      <c r="Q12" s="132"/>
      <c r="R12" s="133"/>
      <c r="S12" s="81"/>
      <c r="T12" s="81"/>
      <c r="Y12" s="95">
        <f>'Inputs and Outputs Part A'!$B$5*'500 Days Simulation'!J12-'500 Days Simulation'!$O$14*'500 Days Simulation'!K12</f>
        <v>4120</v>
      </c>
      <c r="AA12" s="95">
        <f>'Inputs and Outputs Part A'!$B$5*'500 Days Simulation'!J12-'500 Days Simulation'!$O$16*'500 Days Simulation'!K12</f>
        <v>4080</v>
      </c>
    </row>
    <row r="13" spans="1:27" x14ac:dyDescent="0.3">
      <c r="A13" s="48">
        <v>15</v>
      </c>
      <c r="B13" s="2" t="s">
        <v>1103</v>
      </c>
      <c r="C13" s="7">
        <v>44201</v>
      </c>
      <c r="D13" s="2" t="s">
        <v>2</v>
      </c>
      <c r="E13" s="2">
        <v>0.37129213479418455</v>
      </c>
      <c r="F13" s="2">
        <f>VLOOKUP(E13,'Inputs and Outputs Part B'!$H$22:$I$31,2)</f>
        <v>1</v>
      </c>
      <c r="G13" s="2">
        <v>0.17834665412252626</v>
      </c>
      <c r="H13" s="2">
        <f>ROUND(NORMINV(G13,'Inputs and Outputs Part B'!$E$18,'Inputs and Outputs Part B'!$F$18),0)</f>
        <v>100</v>
      </c>
      <c r="I13" s="2">
        <f>'Inputs and Outputs Part A'!$B$4+'Inputs and Outputs Part A'!$B$12</f>
        <v>105</v>
      </c>
      <c r="J13" s="2">
        <f t="shared" si="0"/>
        <v>100</v>
      </c>
      <c r="K13" s="2">
        <f>IF(J13-F13&gt;'Inputs and Outputs Part A'!$B$4,'500 Days Simulation'!J13-'500 Days Simulation'!F13-'Inputs and Outputs Part A'!$B$4,0)</f>
        <v>0</v>
      </c>
      <c r="L13" s="95">
        <f>'Inputs and Outputs Part A'!$B$5*'500 Days Simulation'!J13-'Inputs and Outputs Part A'!$B$6*'500 Days Simulation'!K13</f>
        <v>4000</v>
      </c>
      <c r="N13" s="83"/>
      <c r="O13" s="91">
        <f>O4</f>
        <v>3950.3030303030305</v>
      </c>
      <c r="P13" s="84">
        <v>1</v>
      </c>
      <c r="Q13" s="84">
        <v>2</v>
      </c>
      <c r="R13" s="84">
        <v>3</v>
      </c>
      <c r="S13" s="85">
        <v>4</v>
      </c>
      <c r="T13" s="85">
        <v>5</v>
      </c>
      <c r="Y13" s="95">
        <f>'Inputs and Outputs Part A'!$B$5*'500 Days Simulation'!J13-'500 Days Simulation'!$O$14*'500 Days Simulation'!K13</f>
        <v>4000</v>
      </c>
      <c r="AA13" s="95">
        <f>'Inputs and Outputs Part A'!$B$5*'500 Days Simulation'!J13-'500 Days Simulation'!$O$16*'500 Days Simulation'!K13</f>
        <v>4000</v>
      </c>
    </row>
    <row r="14" spans="1:27" x14ac:dyDescent="0.3">
      <c r="A14" s="48">
        <v>16</v>
      </c>
      <c r="B14" s="2" t="s">
        <v>1102</v>
      </c>
      <c r="C14" s="7">
        <v>44202</v>
      </c>
      <c r="D14" s="2" t="s">
        <v>1</v>
      </c>
      <c r="E14" s="2">
        <v>0.66016669147755935</v>
      </c>
      <c r="F14" s="2">
        <f>VLOOKUP(E14,'Inputs and Outputs Part B'!$H$22:$I$31,2)</f>
        <v>3</v>
      </c>
      <c r="G14" s="2">
        <v>0.85683396433047354</v>
      </c>
      <c r="H14" s="2">
        <f>ROUND(NORMINV(G14,'Inputs and Outputs Part B'!$E$16,'Inputs and Outputs Part B'!$F$16),0)</f>
        <v>107</v>
      </c>
      <c r="I14" s="2">
        <f>'Inputs and Outputs Part A'!$B$4+'Inputs and Outputs Part A'!$B$12</f>
        <v>105</v>
      </c>
      <c r="J14" s="2">
        <f t="shared" si="0"/>
        <v>105</v>
      </c>
      <c r="K14" s="2">
        <f>IF(J14-F14&gt;'Inputs and Outputs Part A'!$B$4,'500 Days Simulation'!J14-'500 Days Simulation'!F14-'Inputs and Outputs Part A'!$B$4,0)</f>
        <v>2</v>
      </c>
      <c r="L14" s="95">
        <f>'Inputs and Outputs Part A'!$B$5*'500 Days Simulation'!J14-'Inputs and Outputs Part A'!$B$6*'500 Days Simulation'!K14</f>
        <v>4000</v>
      </c>
      <c r="N14" s="88" t="s">
        <v>1137</v>
      </c>
      <c r="O14" s="86">
        <v>80</v>
      </c>
      <c r="P14" s="95">
        <f>AVERAGEIFS($Y$1:$Y$496,$K$1:$K$496,"1")</f>
        <v>4055.2727272727275</v>
      </c>
      <c r="Q14" s="95">
        <f>AVERAGEIFS($Y$1:$Y$496,$K$1:$K$496,"2")</f>
        <v>4012.2666666666669</v>
      </c>
      <c r="R14" s="95">
        <f>AVERAGEIFS($Y$1:$Y$496,$K$1:$K$496,"3")</f>
        <v>3950.7692307692309</v>
      </c>
      <c r="S14" s="95">
        <f>AVERAGEIFS($Y$1:$Y$496,$K$1:$K$496,"4")</f>
        <v>3874.1463414634145</v>
      </c>
      <c r="T14" s="95">
        <f>AVERAGEIFS($Y$1:$Y$496,$K$1:$K$496,"5")</f>
        <v>3800</v>
      </c>
      <c r="Y14" s="95">
        <f>'Inputs and Outputs Part A'!$B$5*'500 Days Simulation'!J14-'500 Days Simulation'!$O$14*'500 Days Simulation'!K14</f>
        <v>4040</v>
      </c>
      <c r="AA14" s="95">
        <f>'Inputs and Outputs Part A'!$B$5*'500 Days Simulation'!J14-'500 Days Simulation'!$O$16*'500 Days Simulation'!K14</f>
        <v>3960</v>
      </c>
    </row>
    <row r="15" spans="1:27" ht="15" thickBot="1" x14ac:dyDescent="0.35">
      <c r="A15" s="48">
        <v>17</v>
      </c>
      <c r="B15" s="2" t="s">
        <v>1102</v>
      </c>
      <c r="C15" s="7">
        <v>44202</v>
      </c>
      <c r="D15" s="2" t="s">
        <v>3</v>
      </c>
      <c r="E15" s="2">
        <v>0.73813372303316693</v>
      </c>
      <c r="F15" s="2">
        <f>VLOOKUP(E15,'Inputs and Outputs Part B'!$H$22:$I$31,2)</f>
        <v>3</v>
      </c>
      <c r="G15" s="2">
        <v>0.11533700040646755</v>
      </c>
      <c r="H15" s="2">
        <f>ROUND(NORMINV(G15,'Inputs and Outputs Part B'!$E$17,'Inputs and Outputs Part B'!$F$17),0)</f>
        <v>97</v>
      </c>
      <c r="I15" s="2">
        <f>'Inputs and Outputs Part A'!$B$4+'Inputs and Outputs Part A'!$B$12</f>
        <v>105</v>
      </c>
      <c r="J15" s="2">
        <f t="shared" si="0"/>
        <v>97</v>
      </c>
      <c r="K15" s="2">
        <f>IF(J15-F15&gt;'Inputs and Outputs Part A'!$B$4,'500 Days Simulation'!J15-'500 Days Simulation'!F15-'Inputs and Outputs Part A'!$B$4,0)</f>
        <v>0</v>
      </c>
      <c r="L15" s="95">
        <f>'Inputs and Outputs Part A'!$B$5*'500 Days Simulation'!J15-'Inputs and Outputs Part A'!$B$6*'500 Days Simulation'!K15</f>
        <v>3880</v>
      </c>
      <c r="N15" s="88" t="s">
        <v>1138</v>
      </c>
      <c r="O15" s="86">
        <v>100</v>
      </c>
      <c r="P15" s="90">
        <f>AVERAGEIFS($L$1:$L$496,$K$1:$K$496, "1")</f>
        <v>4035.2727272727275</v>
      </c>
      <c r="Q15" s="90">
        <f>AVERAGEIFS($L$1:$L$496,$K$1:$K$496, "2")</f>
        <v>3972.2666666666669</v>
      </c>
      <c r="R15" s="90">
        <f>AVERAGEIFS($L$1:$L$496,$K$1:$K$496, "3")</f>
        <v>3890.7692307692309</v>
      </c>
      <c r="S15" s="90">
        <f>AVERAGEIFS($L$1:$L$496,$K$1:$K$496, "4")</f>
        <v>3794.1463414634145</v>
      </c>
      <c r="T15" s="90">
        <f>AVERAGEIFS($L$1:$L$496,$K$1:$K$496, "5")</f>
        <v>3700</v>
      </c>
      <c r="Y15" s="95">
        <f>'Inputs and Outputs Part A'!$B$5*'500 Days Simulation'!J15-'500 Days Simulation'!$O$14*'500 Days Simulation'!K15</f>
        <v>3880</v>
      </c>
      <c r="AA15" s="95">
        <f>'Inputs and Outputs Part A'!$B$5*'500 Days Simulation'!J15-'500 Days Simulation'!$O$16*'500 Days Simulation'!K15</f>
        <v>3880</v>
      </c>
    </row>
    <row r="16" spans="1:27" ht="15.6" thickTop="1" thickBot="1" x14ac:dyDescent="0.35">
      <c r="A16" s="48">
        <v>18</v>
      </c>
      <c r="B16" s="2" t="s">
        <v>1102</v>
      </c>
      <c r="C16" s="7">
        <v>44202</v>
      </c>
      <c r="D16" s="2" t="s">
        <v>2</v>
      </c>
      <c r="E16" s="2">
        <v>0.44006526866326467</v>
      </c>
      <c r="F16" s="2">
        <f>VLOOKUP(E16,'Inputs and Outputs Part B'!$H$22:$I$31,2)</f>
        <v>2</v>
      </c>
      <c r="G16" s="2">
        <v>0.70438056203552779</v>
      </c>
      <c r="H16" s="2">
        <f>ROUND(NORMINV(G16,'Inputs and Outputs Part B'!$E$18,'Inputs and Outputs Part B'!$F$18),0)</f>
        <v>108</v>
      </c>
      <c r="I16" s="2">
        <f>'Inputs and Outputs Part A'!$B$4+'Inputs and Outputs Part A'!$B$12</f>
        <v>105</v>
      </c>
      <c r="J16" s="2">
        <f t="shared" si="0"/>
        <v>105</v>
      </c>
      <c r="K16" s="2">
        <f>IF(J16-F16&gt;'Inputs and Outputs Part A'!$B$4,'500 Days Simulation'!J16-'500 Days Simulation'!F16-'Inputs and Outputs Part A'!$B$4,0)</f>
        <v>3</v>
      </c>
      <c r="L16" s="95">
        <f>'Inputs and Outputs Part A'!$B$5*'500 Days Simulation'!J16-'Inputs and Outputs Part A'!$B$6*'500 Days Simulation'!K16</f>
        <v>3900</v>
      </c>
      <c r="N16" s="89" t="s">
        <v>1139</v>
      </c>
      <c r="O16" s="87">
        <v>120</v>
      </c>
      <c r="P16" s="99">
        <f>AVERAGEIFS($AA$1:$AA$496,$K$1:$K$496,"1")</f>
        <v>4015.2727272727275</v>
      </c>
      <c r="Q16" s="99">
        <f>AVERAGEIFS($AA$1:$AA$496,$K$1:$K$496,"2")</f>
        <v>3932.2666666666669</v>
      </c>
      <c r="R16" s="99">
        <f>AVERAGEIFS($AA$1:$AA$496,$K$1:$K$496,"3")</f>
        <v>3830.7692307692309</v>
      </c>
      <c r="S16" s="99">
        <f>AVERAGEIFS($AA$1:$AA$496,$K$1:$K$496,"4")</f>
        <v>3714.1463414634145</v>
      </c>
      <c r="T16" s="99">
        <f>AVERAGEIFS($AA$1:$AA$496,$K$1:$K$496,"5")</f>
        <v>3600</v>
      </c>
      <c r="Y16" s="95">
        <f>'Inputs and Outputs Part A'!$B$5*'500 Days Simulation'!J16-'500 Days Simulation'!$O$14*'500 Days Simulation'!K16</f>
        <v>3960</v>
      </c>
      <c r="AA16" s="95">
        <f>'Inputs and Outputs Part A'!$B$5*'500 Days Simulation'!J16-'500 Days Simulation'!$O$16*'500 Days Simulation'!K16</f>
        <v>3840</v>
      </c>
    </row>
    <row r="17" spans="1:27" x14ac:dyDescent="0.3">
      <c r="A17" s="48">
        <v>19</v>
      </c>
      <c r="B17" s="2" t="s">
        <v>1100</v>
      </c>
      <c r="C17" s="7">
        <v>44203</v>
      </c>
      <c r="D17" s="2" t="s">
        <v>1</v>
      </c>
      <c r="E17" s="2">
        <v>0.74711004746612697</v>
      </c>
      <c r="F17" s="2">
        <f>VLOOKUP(E17,'Inputs and Outputs Part B'!$H$22:$I$31,2)</f>
        <v>3</v>
      </c>
      <c r="G17" s="2">
        <v>0.89477884164145782</v>
      </c>
      <c r="H17" s="2">
        <f>ROUND(NORMINV(G17,'Inputs and Outputs Part B'!$E$16,'Inputs and Outputs Part B'!$F$16),0)</f>
        <v>109</v>
      </c>
      <c r="I17" s="2">
        <f>'Inputs and Outputs Part A'!$B$4+'Inputs and Outputs Part A'!$B$12</f>
        <v>105</v>
      </c>
      <c r="J17" s="2">
        <f t="shared" si="0"/>
        <v>105</v>
      </c>
      <c r="K17" s="2">
        <f>IF(J17-F17&gt;'Inputs and Outputs Part A'!$B$4,'500 Days Simulation'!J17-'500 Days Simulation'!F17-'Inputs and Outputs Part A'!$B$4,0)</f>
        <v>2</v>
      </c>
      <c r="L17" s="95">
        <f>'Inputs and Outputs Part A'!$B$5*'500 Days Simulation'!J17-'Inputs and Outputs Part A'!$B$6*'500 Days Simulation'!K17</f>
        <v>4000</v>
      </c>
      <c r="Y17" s="95">
        <f>'Inputs and Outputs Part A'!$B$5*'500 Days Simulation'!J17-'500 Days Simulation'!$O$14*'500 Days Simulation'!K17</f>
        <v>4040</v>
      </c>
      <c r="AA17" s="95">
        <f>'Inputs and Outputs Part A'!$B$5*'500 Days Simulation'!J17-'500 Days Simulation'!$O$16*'500 Days Simulation'!K17</f>
        <v>3960</v>
      </c>
    </row>
    <row r="18" spans="1:27" x14ac:dyDescent="0.3">
      <c r="A18" s="48">
        <v>20</v>
      </c>
      <c r="B18" s="2" t="s">
        <v>1100</v>
      </c>
      <c r="C18" s="7">
        <v>44203</v>
      </c>
      <c r="D18" s="2" t="s">
        <v>3</v>
      </c>
      <c r="E18" s="2">
        <v>0.53312419496423624</v>
      </c>
      <c r="F18" s="2">
        <f>VLOOKUP(E18,'Inputs and Outputs Part B'!$H$22:$I$31,2)</f>
        <v>2</v>
      </c>
      <c r="G18" s="2">
        <v>0.2793124655582605</v>
      </c>
      <c r="H18" s="2">
        <f>ROUND(NORMINV(G18,'Inputs and Outputs Part B'!$E$17,'Inputs and Outputs Part B'!$F$17),0)</f>
        <v>100</v>
      </c>
      <c r="I18" s="2">
        <f>'Inputs and Outputs Part A'!$B$4+'Inputs and Outputs Part A'!$B$12</f>
        <v>105</v>
      </c>
      <c r="J18" s="2">
        <f t="shared" si="0"/>
        <v>100</v>
      </c>
      <c r="K18" s="2">
        <f>IF(J18-F18&gt;'Inputs and Outputs Part A'!$B$4,'500 Days Simulation'!J18-'500 Days Simulation'!F18-'Inputs and Outputs Part A'!$B$4,0)</f>
        <v>0</v>
      </c>
      <c r="L18" s="95">
        <f>'Inputs and Outputs Part A'!$B$5*'500 Days Simulation'!J18-'Inputs and Outputs Part A'!$B$6*'500 Days Simulation'!K18</f>
        <v>4000</v>
      </c>
      <c r="Y18" s="95">
        <f>'Inputs and Outputs Part A'!$B$5*'500 Days Simulation'!J18-'500 Days Simulation'!$O$14*'500 Days Simulation'!K18</f>
        <v>4000</v>
      </c>
      <c r="AA18" s="95">
        <f>'Inputs and Outputs Part A'!$B$5*'500 Days Simulation'!J18-'500 Days Simulation'!$O$16*'500 Days Simulation'!K18</f>
        <v>4000</v>
      </c>
    </row>
    <row r="19" spans="1:27" x14ac:dyDescent="0.3">
      <c r="A19" s="48">
        <v>21</v>
      </c>
      <c r="B19" s="2" t="s">
        <v>1100</v>
      </c>
      <c r="C19" s="7">
        <v>44203</v>
      </c>
      <c r="D19" s="2" t="s">
        <v>2</v>
      </c>
      <c r="E19" s="2">
        <v>0.59352775444988126</v>
      </c>
      <c r="F19" s="2">
        <f>VLOOKUP(E19,'Inputs and Outputs Part B'!$H$22:$I$31,2)</f>
        <v>2</v>
      </c>
      <c r="G19" s="2">
        <v>0.22474485815367129</v>
      </c>
      <c r="H19" s="2">
        <f>ROUND(NORMINV(G19,'Inputs and Outputs Part B'!$E$18,'Inputs and Outputs Part B'!$F$18),0)</f>
        <v>101</v>
      </c>
      <c r="I19" s="2">
        <f>'Inputs and Outputs Part A'!$B$4+'Inputs and Outputs Part A'!$B$12</f>
        <v>105</v>
      </c>
      <c r="J19" s="2">
        <f t="shared" si="0"/>
        <v>101</v>
      </c>
      <c r="K19" s="2">
        <f>IF(J19-F19&gt;'Inputs and Outputs Part A'!$B$4,'500 Days Simulation'!J19-'500 Days Simulation'!F19-'Inputs and Outputs Part A'!$B$4,0)</f>
        <v>0</v>
      </c>
      <c r="L19" s="95">
        <f>'Inputs and Outputs Part A'!$B$5*'500 Days Simulation'!J19-'Inputs and Outputs Part A'!$B$6*'500 Days Simulation'!K19</f>
        <v>4040</v>
      </c>
      <c r="Y19" s="95">
        <f>'Inputs and Outputs Part A'!$B$5*'500 Days Simulation'!J19-'500 Days Simulation'!$O$14*'500 Days Simulation'!K19</f>
        <v>4040</v>
      </c>
      <c r="AA19" s="95">
        <f>'Inputs and Outputs Part A'!$B$5*'500 Days Simulation'!J19-'500 Days Simulation'!$O$16*'500 Days Simulation'!K19</f>
        <v>4040</v>
      </c>
    </row>
    <row r="20" spans="1:27" x14ac:dyDescent="0.3">
      <c r="A20" s="48">
        <v>22</v>
      </c>
      <c r="B20" s="2" t="s">
        <v>1101</v>
      </c>
      <c r="C20" s="7">
        <v>44204</v>
      </c>
      <c r="D20" s="2" t="s">
        <v>1</v>
      </c>
      <c r="E20" s="2">
        <v>7.0688935684247722E-3</v>
      </c>
      <c r="F20" s="2">
        <f>VLOOKUP(E20,'Inputs and Outputs Part B'!$H$22:$I$31,2)</f>
        <v>0</v>
      </c>
      <c r="G20" s="2">
        <v>0.39896170126538766</v>
      </c>
      <c r="H20" s="2">
        <f>ROUND(NORMINV(G20,'Inputs and Outputs Part B'!$E$16,'Inputs and Outputs Part B'!$F$16),0)</f>
        <v>99</v>
      </c>
      <c r="I20" s="2">
        <f>'Inputs and Outputs Part A'!$B$4+'Inputs and Outputs Part A'!$B$12</f>
        <v>105</v>
      </c>
      <c r="J20" s="2">
        <f t="shared" si="0"/>
        <v>99</v>
      </c>
      <c r="K20" s="2">
        <f>IF(J20-F20&gt;'Inputs and Outputs Part A'!$B$4,'500 Days Simulation'!J20-'500 Days Simulation'!F20-'Inputs and Outputs Part A'!$B$4,0)</f>
        <v>0</v>
      </c>
      <c r="L20" s="95">
        <f>'Inputs and Outputs Part A'!$B$5*'500 Days Simulation'!J20-'Inputs and Outputs Part A'!$B$6*'500 Days Simulation'!K20</f>
        <v>3960</v>
      </c>
      <c r="Y20" s="95">
        <f>'Inputs and Outputs Part A'!$B$5*'500 Days Simulation'!J20-'500 Days Simulation'!$O$14*'500 Days Simulation'!K20</f>
        <v>3960</v>
      </c>
      <c r="AA20" s="95">
        <f>'Inputs and Outputs Part A'!$B$5*'500 Days Simulation'!J20-'500 Days Simulation'!$O$16*'500 Days Simulation'!K20</f>
        <v>3960</v>
      </c>
    </row>
    <row r="21" spans="1:27" x14ac:dyDescent="0.3">
      <c r="A21" s="48">
        <v>23</v>
      </c>
      <c r="B21" s="2" t="s">
        <v>1101</v>
      </c>
      <c r="C21" s="7">
        <v>44204</v>
      </c>
      <c r="D21" s="2" t="s">
        <v>3</v>
      </c>
      <c r="E21" s="2">
        <v>0.31612641778516604</v>
      </c>
      <c r="F21" s="2">
        <f>VLOOKUP(E21,'Inputs and Outputs Part B'!$H$22:$I$31,2)</f>
        <v>1</v>
      </c>
      <c r="G21" s="2">
        <v>0.93700120066517423</v>
      </c>
      <c r="H21" s="2">
        <f>ROUND(NORMINV(G21,'Inputs and Outputs Part B'!$E$17,'Inputs and Outputs Part B'!$F$17),0)</f>
        <v>111</v>
      </c>
      <c r="I21" s="2">
        <f>'Inputs and Outputs Part A'!$B$4+'Inputs and Outputs Part A'!$B$12</f>
        <v>105</v>
      </c>
      <c r="J21" s="2">
        <f t="shared" si="0"/>
        <v>105</v>
      </c>
      <c r="K21" s="2">
        <f>IF(J21-F21&gt;'Inputs and Outputs Part A'!$B$4,'500 Days Simulation'!J21-'500 Days Simulation'!F21-'Inputs and Outputs Part A'!$B$4,0)</f>
        <v>4</v>
      </c>
      <c r="L21" s="95">
        <f>'Inputs and Outputs Part A'!$B$5*'500 Days Simulation'!J21-'Inputs and Outputs Part A'!$B$6*'500 Days Simulation'!K21</f>
        <v>3800</v>
      </c>
      <c r="Y21" s="95">
        <f>'Inputs and Outputs Part A'!$B$5*'500 Days Simulation'!J21-'500 Days Simulation'!$O$14*'500 Days Simulation'!K21</f>
        <v>3880</v>
      </c>
      <c r="AA21" s="95">
        <f>'Inputs and Outputs Part A'!$B$5*'500 Days Simulation'!J21-'500 Days Simulation'!$O$16*'500 Days Simulation'!K21</f>
        <v>3720</v>
      </c>
    </row>
    <row r="22" spans="1:27" x14ac:dyDescent="0.3">
      <c r="A22" s="48">
        <v>24</v>
      </c>
      <c r="B22" s="2" t="s">
        <v>1101</v>
      </c>
      <c r="C22" s="7">
        <v>44204</v>
      </c>
      <c r="D22" s="2" t="s">
        <v>2</v>
      </c>
      <c r="E22" s="2">
        <v>0.2553968171516291</v>
      </c>
      <c r="F22" s="2">
        <f>VLOOKUP(E22,'Inputs and Outputs Part B'!$H$22:$I$31,2)</f>
        <v>1</v>
      </c>
      <c r="G22" s="2">
        <v>0.26103721093106869</v>
      </c>
      <c r="H22" s="2">
        <f>ROUND(NORMINV(G22,'Inputs and Outputs Part B'!$E$18,'Inputs and Outputs Part B'!$F$18),0)</f>
        <v>102</v>
      </c>
      <c r="I22" s="2">
        <f>'Inputs and Outputs Part A'!$B$4+'Inputs and Outputs Part A'!$B$12</f>
        <v>105</v>
      </c>
      <c r="J22" s="2">
        <f t="shared" si="0"/>
        <v>102</v>
      </c>
      <c r="K22" s="2">
        <f>IF(J22-F22&gt;'Inputs and Outputs Part A'!$B$4,'500 Days Simulation'!J22-'500 Days Simulation'!F22-'Inputs and Outputs Part A'!$B$4,0)</f>
        <v>1</v>
      </c>
      <c r="L22" s="95">
        <f>'Inputs and Outputs Part A'!$B$5*'500 Days Simulation'!J22-'Inputs and Outputs Part A'!$B$6*'500 Days Simulation'!K22</f>
        <v>3980</v>
      </c>
      <c r="Y22" s="95">
        <f>'Inputs and Outputs Part A'!$B$5*'500 Days Simulation'!J22-'500 Days Simulation'!$O$14*'500 Days Simulation'!K22</f>
        <v>4000</v>
      </c>
      <c r="AA22" s="95">
        <f>'Inputs and Outputs Part A'!$B$5*'500 Days Simulation'!J22-'500 Days Simulation'!$O$16*'500 Days Simulation'!K22</f>
        <v>3960</v>
      </c>
    </row>
    <row r="23" spans="1:27" x14ac:dyDescent="0.3">
      <c r="A23" s="48">
        <v>25</v>
      </c>
      <c r="B23" s="2" t="s">
        <v>1106</v>
      </c>
      <c r="C23" s="7">
        <v>44205</v>
      </c>
      <c r="D23" s="2" t="s">
        <v>1</v>
      </c>
      <c r="E23" s="2">
        <v>0.75851383143582529</v>
      </c>
      <c r="F23" s="2">
        <f>VLOOKUP(E23,'Inputs and Outputs Part B'!$H$22:$I$31,2)</f>
        <v>3</v>
      </c>
      <c r="G23" s="2">
        <v>0.74758975466868471</v>
      </c>
      <c r="H23" s="2">
        <f>ROUND(NORMINV(G23,'Inputs and Outputs Part B'!$E$16,'Inputs and Outputs Part B'!$F$16),0)</f>
        <v>105</v>
      </c>
      <c r="I23" s="2">
        <f>'Inputs and Outputs Part A'!$B$4+'Inputs and Outputs Part A'!$B$12</f>
        <v>105</v>
      </c>
      <c r="J23" s="2">
        <f t="shared" si="0"/>
        <v>105</v>
      </c>
      <c r="K23" s="2">
        <f>IF(J23-F23&gt;'Inputs and Outputs Part A'!$B$4,'500 Days Simulation'!J23-'500 Days Simulation'!F23-'Inputs and Outputs Part A'!$B$4,0)</f>
        <v>2</v>
      </c>
      <c r="L23" s="95">
        <f>'Inputs and Outputs Part A'!$B$5*'500 Days Simulation'!J23-'Inputs and Outputs Part A'!$B$6*'500 Days Simulation'!K23</f>
        <v>4000</v>
      </c>
      <c r="Y23" s="95">
        <f>'Inputs and Outputs Part A'!$B$5*'500 Days Simulation'!J23-'500 Days Simulation'!$O$14*'500 Days Simulation'!K23</f>
        <v>4040</v>
      </c>
      <c r="AA23" s="95">
        <f>'Inputs and Outputs Part A'!$B$5*'500 Days Simulation'!J23-'500 Days Simulation'!$O$16*'500 Days Simulation'!K23</f>
        <v>3960</v>
      </c>
    </row>
    <row r="24" spans="1:27" x14ac:dyDescent="0.3">
      <c r="A24" s="48">
        <v>26</v>
      </c>
      <c r="B24" s="2" t="s">
        <v>1106</v>
      </c>
      <c r="C24" s="7">
        <v>44205</v>
      </c>
      <c r="D24" s="2" t="s">
        <v>3</v>
      </c>
      <c r="E24" s="2">
        <v>0.50432162014483406</v>
      </c>
      <c r="F24" s="2">
        <f>VLOOKUP(E24,'Inputs and Outputs Part B'!$H$22:$I$31,2)</f>
        <v>2</v>
      </c>
      <c r="G24" s="2">
        <v>0.12910425315049456</v>
      </c>
      <c r="H24" s="2">
        <f>ROUND(NORMINV(G24,'Inputs and Outputs Part B'!$E$17,'Inputs and Outputs Part B'!$F$17),0)</f>
        <v>97</v>
      </c>
      <c r="I24" s="2">
        <f>'Inputs and Outputs Part A'!$B$4+'Inputs and Outputs Part A'!$B$12</f>
        <v>105</v>
      </c>
      <c r="J24" s="2">
        <f t="shared" si="0"/>
        <v>97</v>
      </c>
      <c r="K24" s="2">
        <f>IF(J24-F24&gt;'Inputs and Outputs Part A'!$B$4,'500 Days Simulation'!J24-'500 Days Simulation'!F24-'Inputs and Outputs Part A'!$B$4,0)</f>
        <v>0</v>
      </c>
      <c r="L24" s="95">
        <f>'Inputs and Outputs Part A'!$B$5*'500 Days Simulation'!J24-'Inputs and Outputs Part A'!$B$6*'500 Days Simulation'!K24</f>
        <v>3880</v>
      </c>
      <c r="Y24" s="95">
        <f>'Inputs and Outputs Part A'!$B$5*'500 Days Simulation'!J24-'500 Days Simulation'!$O$14*'500 Days Simulation'!K24</f>
        <v>3880</v>
      </c>
      <c r="AA24" s="95">
        <f>'Inputs and Outputs Part A'!$B$5*'500 Days Simulation'!J24-'500 Days Simulation'!$O$16*'500 Days Simulation'!K24</f>
        <v>3880</v>
      </c>
    </row>
    <row r="25" spans="1:27" x14ac:dyDescent="0.3">
      <c r="A25" s="48">
        <v>27</v>
      </c>
      <c r="B25" s="2" t="s">
        <v>1106</v>
      </c>
      <c r="C25" s="7">
        <v>44205</v>
      </c>
      <c r="D25" s="2" t="s">
        <v>2</v>
      </c>
      <c r="E25" s="2">
        <v>0.69762679699601227</v>
      </c>
      <c r="F25" s="2">
        <f>VLOOKUP(E25,'Inputs and Outputs Part B'!$H$22:$I$31,2)</f>
        <v>3</v>
      </c>
      <c r="G25" s="2">
        <v>4.9969032575564731E-2</v>
      </c>
      <c r="H25" s="2">
        <f>ROUND(NORMINV(G25,'Inputs and Outputs Part B'!$E$18,'Inputs and Outputs Part B'!$F$18),0)</f>
        <v>97</v>
      </c>
      <c r="I25" s="2">
        <f>'Inputs and Outputs Part A'!$B$4+'Inputs and Outputs Part A'!$B$12</f>
        <v>105</v>
      </c>
      <c r="J25" s="2">
        <f t="shared" si="0"/>
        <v>97</v>
      </c>
      <c r="K25" s="2">
        <f>IF(J25-F25&gt;'Inputs and Outputs Part A'!$B$4,'500 Days Simulation'!J25-'500 Days Simulation'!F25-'Inputs and Outputs Part A'!$B$4,0)</f>
        <v>0</v>
      </c>
      <c r="L25" s="95">
        <f>'Inputs and Outputs Part A'!$B$5*'500 Days Simulation'!J25-'Inputs and Outputs Part A'!$B$6*'500 Days Simulation'!K25</f>
        <v>3880</v>
      </c>
      <c r="Y25" s="95">
        <f>'Inputs and Outputs Part A'!$B$5*'500 Days Simulation'!J25-'500 Days Simulation'!$O$14*'500 Days Simulation'!K25</f>
        <v>3880</v>
      </c>
      <c r="AA25" s="95">
        <f>'Inputs and Outputs Part A'!$B$5*'500 Days Simulation'!J25-'500 Days Simulation'!$O$16*'500 Days Simulation'!K25</f>
        <v>3880</v>
      </c>
    </row>
    <row r="26" spans="1:27" x14ac:dyDescent="0.3">
      <c r="A26" s="48">
        <v>28</v>
      </c>
      <c r="B26" s="2" t="s">
        <v>1105</v>
      </c>
      <c r="C26" s="7">
        <v>44206</v>
      </c>
      <c r="D26" s="2" t="s">
        <v>1</v>
      </c>
      <c r="E26" s="2">
        <v>0.49922330419895533</v>
      </c>
      <c r="F26" s="2">
        <f>VLOOKUP(E26,'Inputs and Outputs Part B'!$H$22:$I$31,2)</f>
        <v>2</v>
      </c>
      <c r="G26" s="2">
        <v>0.80985352455702808</v>
      </c>
      <c r="H26" s="2">
        <f>ROUND(NORMINV(G26,'Inputs and Outputs Part B'!$E$16,'Inputs and Outputs Part B'!$F$16),0)</f>
        <v>106</v>
      </c>
      <c r="I26" s="2">
        <f>'Inputs and Outputs Part A'!$B$4+'Inputs and Outputs Part A'!$B$12</f>
        <v>105</v>
      </c>
      <c r="J26" s="2">
        <f t="shared" si="0"/>
        <v>105</v>
      </c>
      <c r="K26" s="2">
        <f>IF(J26-F26&gt;'Inputs and Outputs Part A'!$B$4,'500 Days Simulation'!J26-'500 Days Simulation'!F26-'Inputs and Outputs Part A'!$B$4,0)</f>
        <v>3</v>
      </c>
      <c r="L26" s="95">
        <f>'Inputs and Outputs Part A'!$B$5*'500 Days Simulation'!J26-'Inputs and Outputs Part A'!$B$6*'500 Days Simulation'!K26</f>
        <v>3900</v>
      </c>
      <c r="Y26" s="95">
        <f>'Inputs and Outputs Part A'!$B$5*'500 Days Simulation'!J26-'500 Days Simulation'!$O$14*'500 Days Simulation'!K26</f>
        <v>3960</v>
      </c>
      <c r="AA26" s="95">
        <f>'Inputs and Outputs Part A'!$B$5*'500 Days Simulation'!J26-'500 Days Simulation'!$O$16*'500 Days Simulation'!K26</f>
        <v>3840</v>
      </c>
    </row>
    <row r="27" spans="1:27" x14ac:dyDescent="0.3">
      <c r="A27" s="48">
        <v>29</v>
      </c>
      <c r="B27" s="2" t="s">
        <v>1105</v>
      </c>
      <c r="C27" s="7">
        <v>44206</v>
      </c>
      <c r="D27" s="2" t="s">
        <v>3</v>
      </c>
      <c r="E27" s="2">
        <v>0.77447065155255523</v>
      </c>
      <c r="F27" s="2">
        <f>VLOOKUP(E27,'Inputs and Outputs Part B'!$H$22:$I$31,2)</f>
        <v>4</v>
      </c>
      <c r="G27" s="2">
        <v>0.10030412662077892</v>
      </c>
      <c r="H27" s="2">
        <f>ROUND(NORMINV(G27,'Inputs and Outputs Part B'!$E$17,'Inputs and Outputs Part B'!$F$17),0)</f>
        <v>97</v>
      </c>
      <c r="I27" s="2">
        <f>'Inputs and Outputs Part A'!$B$4+'Inputs and Outputs Part A'!$B$12</f>
        <v>105</v>
      </c>
      <c r="J27" s="2">
        <f t="shared" si="0"/>
        <v>97</v>
      </c>
      <c r="K27" s="2">
        <f>IF(J27-F27&gt;'Inputs and Outputs Part A'!$B$4,'500 Days Simulation'!J27-'500 Days Simulation'!F27-'Inputs and Outputs Part A'!$B$4,0)</f>
        <v>0</v>
      </c>
      <c r="L27" s="95">
        <f>'Inputs and Outputs Part A'!$B$5*'500 Days Simulation'!J27-'Inputs and Outputs Part A'!$B$6*'500 Days Simulation'!K27</f>
        <v>3880</v>
      </c>
      <c r="Y27" s="95">
        <f>'Inputs and Outputs Part A'!$B$5*'500 Days Simulation'!J27-'500 Days Simulation'!$O$14*'500 Days Simulation'!K27</f>
        <v>3880</v>
      </c>
      <c r="AA27" s="95">
        <f>'Inputs and Outputs Part A'!$B$5*'500 Days Simulation'!J27-'500 Days Simulation'!$O$16*'500 Days Simulation'!K27</f>
        <v>3880</v>
      </c>
    </row>
    <row r="28" spans="1:27" x14ac:dyDescent="0.3">
      <c r="A28" s="48">
        <v>30</v>
      </c>
      <c r="B28" s="2" t="s">
        <v>1105</v>
      </c>
      <c r="C28" s="7">
        <v>44206</v>
      </c>
      <c r="D28" s="2" t="s">
        <v>2</v>
      </c>
      <c r="E28" s="2">
        <v>0.35161842545365862</v>
      </c>
      <c r="F28" s="2">
        <f>VLOOKUP(E28,'Inputs and Outputs Part B'!$H$22:$I$31,2)</f>
        <v>1</v>
      </c>
      <c r="G28" s="2">
        <v>0.75092054233824268</v>
      </c>
      <c r="H28" s="2">
        <f>ROUND(NORMINV(G28,'Inputs and Outputs Part B'!$E$18,'Inputs and Outputs Part B'!$F$18),0)</f>
        <v>108</v>
      </c>
      <c r="I28" s="2">
        <f>'Inputs and Outputs Part A'!$B$4+'Inputs and Outputs Part A'!$B$12</f>
        <v>105</v>
      </c>
      <c r="J28" s="2">
        <f t="shared" si="0"/>
        <v>105</v>
      </c>
      <c r="K28" s="2">
        <f>IF(J28-F28&gt;'Inputs and Outputs Part A'!$B$4,'500 Days Simulation'!J28-'500 Days Simulation'!F28-'Inputs and Outputs Part A'!$B$4,0)</f>
        <v>4</v>
      </c>
      <c r="L28" s="95">
        <f>'Inputs and Outputs Part A'!$B$5*'500 Days Simulation'!J28-'Inputs and Outputs Part A'!$B$6*'500 Days Simulation'!K28</f>
        <v>3800</v>
      </c>
      <c r="Y28" s="95">
        <f>'Inputs and Outputs Part A'!$B$5*'500 Days Simulation'!J28-'500 Days Simulation'!$O$14*'500 Days Simulation'!K28</f>
        <v>3880</v>
      </c>
      <c r="AA28" s="95">
        <f>'Inputs and Outputs Part A'!$B$5*'500 Days Simulation'!J28-'500 Days Simulation'!$O$16*'500 Days Simulation'!K28</f>
        <v>3720</v>
      </c>
    </row>
    <row r="29" spans="1:27" x14ac:dyDescent="0.3">
      <c r="A29" s="48">
        <v>31</v>
      </c>
      <c r="B29" s="2" t="s">
        <v>1104</v>
      </c>
      <c r="C29" s="7">
        <v>44207</v>
      </c>
      <c r="D29" s="2" t="s">
        <v>1</v>
      </c>
      <c r="E29" s="2">
        <v>0.9211695867548072</v>
      </c>
      <c r="F29" s="2">
        <f>VLOOKUP(E29,'Inputs and Outputs Part B'!$H$22:$I$31,2)</f>
        <v>5</v>
      </c>
      <c r="G29" s="2">
        <v>0.30468875568657783</v>
      </c>
      <c r="H29" s="2">
        <f>ROUND(NORMINV(G29,'Inputs and Outputs Part B'!$E$16,'Inputs and Outputs Part B'!$F$16),0)</f>
        <v>98</v>
      </c>
      <c r="I29" s="2">
        <f>'Inputs and Outputs Part A'!$B$4+'Inputs and Outputs Part A'!$B$12</f>
        <v>105</v>
      </c>
      <c r="J29" s="2">
        <f t="shared" si="0"/>
        <v>98</v>
      </c>
      <c r="K29" s="2">
        <f>IF(J29-F29&gt;'Inputs and Outputs Part A'!$B$4,'500 Days Simulation'!J29-'500 Days Simulation'!F29-'Inputs and Outputs Part A'!$B$4,0)</f>
        <v>0</v>
      </c>
      <c r="L29" s="95">
        <f>'Inputs and Outputs Part A'!$B$5*'500 Days Simulation'!J29-'Inputs and Outputs Part A'!$B$6*'500 Days Simulation'!K29</f>
        <v>3920</v>
      </c>
      <c r="Y29" s="95">
        <f>'Inputs and Outputs Part A'!$B$5*'500 Days Simulation'!J29-'500 Days Simulation'!$O$14*'500 Days Simulation'!K29</f>
        <v>3920</v>
      </c>
      <c r="AA29" s="95">
        <f>'Inputs and Outputs Part A'!$B$5*'500 Days Simulation'!J29-'500 Days Simulation'!$O$16*'500 Days Simulation'!K29</f>
        <v>3920</v>
      </c>
    </row>
    <row r="30" spans="1:27" x14ac:dyDescent="0.3">
      <c r="A30" s="48">
        <v>32</v>
      </c>
      <c r="B30" s="2" t="s">
        <v>1104</v>
      </c>
      <c r="C30" s="7">
        <v>44207</v>
      </c>
      <c r="D30" s="2" t="s">
        <v>3</v>
      </c>
      <c r="E30" s="2">
        <v>7.1217032876235598E-2</v>
      </c>
      <c r="F30" s="2">
        <f>VLOOKUP(E30,'Inputs and Outputs Part B'!$H$22:$I$31,2)</f>
        <v>0</v>
      </c>
      <c r="G30" s="2">
        <v>0.28650495541775967</v>
      </c>
      <c r="H30" s="2">
        <f>ROUND(NORMINV(G30,'Inputs and Outputs Part B'!$E$17,'Inputs and Outputs Part B'!$F$17),0)</f>
        <v>100</v>
      </c>
      <c r="I30" s="2">
        <f>'Inputs and Outputs Part A'!$B$4+'Inputs and Outputs Part A'!$B$12</f>
        <v>105</v>
      </c>
      <c r="J30" s="2">
        <f t="shared" si="0"/>
        <v>100</v>
      </c>
      <c r="K30" s="2">
        <f>IF(J30-F30&gt;'Inputs and Outputs Part A'!$B$4,'500 Days Simulation'!J30-'500 Days Simulation'!F30-'Inputs and Outputs Part A'!$B$4,0)</f>
        <v>0</v>
      </c>
      <c r="L30" s="95">
        <f>'Inputs and Outputs Part A'!$B$5*'500 Days Simulation'!J30-'Inputs and Outputs Part A'!$B$6*'500 Days Simulation'!K30</f>
        <v>4000</v>
      </c>
      <c r="Y30" s="95">
        <f>'Inputs and Outputs Part A'!$B$5*'500 Days Simulation'!J30-'500 Days Simulation'!$O$14*'500 Days Simulation'!K30</f>
        <v>4000</v>
      </c>
      <c r="AA30" s="95">
        <f>'Inputs and Outputs Part A'!$B$5*'500 Days Simulation'!J30-'500 Days Simulation'!$O$16*'500 Days Simulation'!K30</f>
        <v>4000</v>
      </c>
    </row>
    <row r="31" spans="1:27" x14ac:dyDescent="0.3">
      <c r="A31" s="48">
        <v>33</v>
      </c>
      <c r="B31" s="2" t="s">
        <v>1104</v>
      </c>
      <c r="C31" s="7">
        <v>44207</v>
      </c>
      <c r="D31" s="2" t="s">
        <v>2</v>
      </c>
      <c r="E31" s="2">
        <v>0.98934171156645656</v>
      </c>
      <c r="F31" s="2">
        <f>VLOOKUP(E31,'Inputs and Outputs Part B'!$H$22:$I$31,2)</f>
        <v>9</v>
      </c>
      <c r="G31" s="2">
        <v>0.22692186806231474</v>
      </c>
      <c r="H31" s="2">
        <f>ROUND(NORMINV(G31,'Inputs and Outputs Part B'!$E$18,'Inputs and Outputs Part B'!$F$18),0)</f>
        <v>101</v>
      </c>
      <c r="I31" s="2">
        <f>'Inputs and Outputs Part A'!$B$4+'Inputs and Outputs Part A'!$B$12</f>
        <v>105</v>
      </c>
      <c r="J31" s="2">
        <f t="shared" si="0"/>
        <v>101</v>
      </c>
      <c r="K31" s="2">
        <f>IF(J31-F31&gt;'Inputs and Outputs Part A'!$B$4,'500 Days Simulation'!J31-'500 Days Simulation'!F31-'Inputs and Outputs Part A'!$B$4,0)</f>
        <v>0</v>
      </c>
      <c r="L31" s="95">
        <f>'Inputs and Outputs Part A'!$B$5*'500 Days Simulation'!J31-'Inputs and Outputs Part A'!$B$6*'500 Days Simulation'!K31</f>
        <v>4040</v>
      </c>
      <c r="Y31" s="95">
        <f>'Inputs and Outputs Part A'!$B$5*'500 Days Simulation'!J31-'500 Days Simulation'!$O$14*'500 Days Simulation'!K31</f>
        <v>4040</v>
      </c>
      <c r="AA31" s="95">
        <f>'Inputs and Outputs Part A'!$B$5*'500 Days Simulation'!J31-'500 Days Simulation'!$O$16*'500 Days Simulation'!K31</f>
        <v>4040</v>
      </c>
    </row>
    <row r="32" spans="1:27" x14ac:dyDescent="0.3">
      <c r="A32" s="48">
        <v>34</v>
      </c>
      <c r="B32" s="2" t="s">
        <v>1103</v>
      </c>
      <c r="C32" s="7">
        <v>44208</v>
      </c>
      <c r="D32" s="2" t="s">
        <v>1</v>
      </c>
      <c r="E32" s="2">
        <v>0.78636704604409668</v>
      </c>
      <c r="F32" s="2">
        <f>VLOOKUP(E32,'Inputs and Outputs Part B'!$H$22:$I$31,2)</f>
        <v>4</v>
      </c>
      <c r="G32" s="2">
        <v>0.90126425870035187</v>
      </c>
      <c r="H32" s="2">
        <f>ROUND(NORMINV(G32,'Inputs and Outputs Part B'!$E$16,'Inputs and Outputs Part B'!$F$16),0)</f>
        <v>109</v>
      </c>
      <c r="I32" s="2">
        <f>'Inputs and Outputs Part A'!$B$4+'Inputs and Outputs Part A'!$B$12</f>
        <v>105</v>
      </c>
      <c r="J32" s="2">
        <f t="shared" si="0"/>
        <v>105</v>
      </c>
      <c r="K32" s="2">
        <f>IF(J32-F32&gt;'Inputs and Outputs Part A'!$B$4,'500 Days Simulation'!J32-'500 Days Simulation'!F32-'Inputs and Outputs Part A'!$B$4,0)</f>
        <v>1</v>
      </c>
      <c r="L32" s="95">
        <f>'Inputs and Outputs Part A'!$B$5*'500 Days Simulation'!J32-'Inputs and Outputs Part A'!$B$6*'500 Days Simulation'!K32</f>
        <v>4100</v>
      </c>
      <c r="Y32" s="95">
        <f>'Inputs and Outputs Part A'!$B$5*'500 Days Simulation'!J32-'500 Days Simulation'!$O$14*'500 Days Simulation'!K32</f>
        <v>4120</v>
      </c>
      <c r="AA32" s="95">
        <f>'Inputs and Outputs Part A'!$B$5*'500 Days Simulation'!J32-'500 Days Simulation'!$O$16*'500 Days Simulation'!K32</f>
        <v>4080</v>
      </c>
    </row>
    <row r="33" spans="1:27" x14ac:dyDescent="0.3">
      <c r="A33" s="48">
        <v>35</v>
      </c>
      <c r="B33" s="2" t="s">
        <v>1103</v>
      </c>
      <c r="C33" s="7">
        <v>44208</v>
      </c>
      <c r="D33" s="2" t="s">
        <v>3</v>
      </c>
      <c r="E33" s="2">
        <v>0.5195996328330853</v>
      </c>
      <c r="F33" s="2">
        <f>VLOOKUP(E33,'Inputs and Outputs Part B'!$H$22:$I$31,2)</f>
        <v>2</v>
      </c>
      <c r="G33" s="2">
        <v>0.8748783619613314</v>
      </c>
      <c r="H33" s="2">
        <f>ROUND(NORMINV(G33,'Inputs and Outputs Part B'!$E$17,'Inputs and Outputs Part B'!$F$17),0)</f>
        <v>109</v>
      </c>
      <c r="I33" s="2">
        <f>'Inputs and Outputs Part A'!$B$4+'Inputs and Outputs Part A'!$B$12</f>
        <v>105</v>
      </c>
      <c r="J33" s="2">
        <f t="shared" si="0"/>
        <v>105</v>
      </c>
      <c r="K33" s="2">
        <f>IF(J33-F33&gt;'Inputs and Outputs Part A'!$B$4,'500 Days Simulation'!J33-'500 Days Simulation'!F33-'Inputs and Outputs Part A'!$B$4,0)</f>
        <v>3</v>
      </c>
      <c r="L33" s="95">
        <f>'Inputs and Outputs Part A'!$B$5*'500 Days Simulation'!J33-'Inputs and Outputs Part A'!$B$6*'500 Days Simulation'!K33</f>
        <v>3900</v>
      </c>
      <c r="Y33" s="95">
        <f>'Inputs and Outputs Part A'!$B$5*'500 Days Simulation'!J33-'500 Days Simulation'!$O$14*'500 Days Simulation'!K33</f>
        <v>3960</v>
      </c>
      <c r="AA33" s="95">
        <f>'Inputs and Outputs Part A'!$B$5*'500 Days Simulation'!J33-'500 Days Simulation'!$O$16*'500 Days Simulation'!K33</f>
        <v>3840</v>
      </c>
    </row>
    <row r="34" spans="1:27" x14ac:dyDescent="0.3">
      <c r="A34" s="48">
        <v>36</v>
      </c>
      <c r="B34" s="2" t="s">
        <v>1103</v>
      </c>
      <c r="C34" s="7">
        <v>44208</v>
      </c>
      <c r="D34" s="2" t="s">
        <v>2</v>
      </c>
      <c r="E34" s="2">
        <v>0.93757122381005586</v>
      </c>
      <c r="F34" s="2">
        <f>VLOOKUP(E34,'Inputs and Outputs Part B'!$H$22:$I$31,2)</f>
        <v>5</v>
      </c>
      <c r="G34" s="2">
        <v>0.86853845432444454</v>
      </c>
      <c r="H34" s="2">
        <f>ROUND(NORMINV(G34,'Inputs and Outputs Part B'!$E$18,'Inputs and Outputs Part B'!$F$18),0)</f>
        <v>111</v>
      </c>
      <c r="I34" s="2">
        <f>'Inputs and Outputs Part A'!$B$4+'Inputs and Outputs Part A'!$B$12</f>
        <v>105</v>
      </c>
      <c r="J34" s="2">
        <f t="shared" si="0"/>
        <v>105</v>
      </c>
      <c r="K34" s="2">
        <f>IF(J34-F34&gt;'Inputs and Outputs Part A'!$B$4,'500 Days Simulation'!J34-'500 Days Simulation'!F34-'Inputs and Outputs Part A'!$B$4,0)</f>
        <v>0</v>
      </c>
      <c r="L34" s="95">
        <f>'Inputs and Outputs Part A'!$B$5*'500 Days Simulation'!J34-'Inputs and Outputs Part A'!$B$6*'500 Days Simulation'!K34</f>
        <v>4200</v>
      </c>
      <c r="Y34" s="95">
        <f>'Inputs and Outputs Part A'!$B$5*'500 Days Simulation'!J34-'500 Days Simulation'!$O$14*'500 Days Simulation'!K34</f>
        <v>4200</v>
      </c>
      <c r="AA34" s="95">
        <f>'Inputs and Outputs Part A'!$B$5*'500 Days Simulation'!J34-'500 Days Simulation'!$O$16*'500 Days Simulation'!K34</f>
        <v>4200</v>
      </c>
    </row>
    <row r="35" spans="1:27" x14ac:dyDescent="0.3">
      <c r="A35" s="48">
        <v>37</v>
      </c>
      <c r="B35" s="2" t="s">
        <v>1102</v>
      </c>
      <c r="C35" s="7">
        <v>44209</v>
      </c>
      <c r="D35" s="2" t="s">
        <v>1</v>
      </c>
      <c r="E35" s="2">
        <v>0.93737133843532361</v>
      </c>
      <c r="F35" s="2">
        <f>VLOOKUP(E35,'Inputs and Outputs Part B'!$H$22:$I$31,2)</f>
        <v>5</v>
      </c>
      <c r="G35" s="2">
        <v>0.67092597760581241</v>
      </c>
      <c r="H35" s="2">
        <f>ROUND(NORMINV(G35,'Inputs and Outputs Part B'!$E$16,'Inputs and Outputs Part B'!$F$16),0)</f>
        <v>104</v>
      </c>
      <c r="I35" s="2">
        <f>'Inputs and Outputs Part A'!$B$4+'Inputs and Outputs Part A'!$B$12</f>
        <v>105</v>
      </c>
      <c r="J35" s="2">
        <f t="shared" si="0"/>
        <v>104</v>
      </c>
      <c r="K35" s="2">
        <f>IF(J35-F35&gt;'Inputs and Outputs Part A'!$B$4,'500 Days Simulation'!J35-'500 Days Simulation'!F35-'Inputs and Outputs Part A'!$B$4,0)</f>
        <v>0</v>
      </c>
      <c r="L35" s="95">
        <f>'Inputs and Outputs Part A'!$B$5*'500 Days Simulation'!J35-'Inputs and Outputs Part A'!$B$6*'500 Days Simulation'!K35</f>
        <v>4160</v>
      </c>
      <c r="Y35" s="95">
        <f>'Inputs and Outputs Part A'!$B$5*'500 Days Simulation'!J35-'500 Days Simulation'!$O$14*'500 Days Simulation'!K35</f>
        <v>4160</v>
      </c>
      <c r="AA35" s="95">
        <f>'Inputs and Outputs Part A'!$B$5*'500 Days Simulation'!J35-'500 Days Simulation'!$O$16*'500 Days Simulation'!K35</f>
        <v>4160</v>
      </c>
    </row>
    <row r="36" spans="1:27" x14ac:dyDescent="0.3">
      <c r="A36" s="48">
        <v>38</v>
      </c>
      <c r="B36" s="2" t="s">
        <v>1102</v>
      </c>
      <c r="C36" s="7">
        <v>44209</v>
      </c>
      <c r="D36" s="2" t="s">
        <v>3</v>
      </c>
      <c r="E36" s="2">
        <v>0.587688268486384</v>
      </c>
      <c r="F36" s="2">
        <f>VLOOKUP(E36,'Inputs and Outputs Part B'!$H$22:$I$31,2)</f>
        <v>2</v>
      </c>
      <c r="G36" s="2">
        <v>0.85874132317253737</v>
      </c>
      <c r="H36" s="2">
        <f>ROUND(NORMINV(G36,'Inputs and Outputs Part B'!$E$17,'Inputs and Outputs Part B'!$F$17),0)</f>
        <v>108</v>
      </c>
      <c r="I36" s="2">
        <f>'Inputs and Outputs Part A'!$B$4+'Inputs and Outputs Part A'!$B$12</f>
        <v>105</v>
      </c>
      <c r="J36" s="2">
        <f t="shared" si="0"/>
        <v>105</v>
      </c>
      <c r="K36" s="2">
        <f>IF(J36-F36&gt;'Inputs and Outputs Part A'!$B$4,'500 Days Simulation'!J36-'500 Days Simulation'!F36-'Inputs and Outputs Part A'!$B$4,0)</f>
        <v>3</v>
      </c>
      <c r="L36" s="95">
        <f>'Inputs and Outputs Part A'!$B$5*'500 Days Simulation'!J36-'Inputs and Outputs Part A'!$B$6*'500 Days Simulation'!K36</f>
        <v>3900</v>
      </c>
      <c r="Y36" s="95">
        <f>'Inputs and Outputs Part A'!$B$5*'500 Days Simulation'!J36-'500 Days Simulation'!$O$14*'500 Days Simulation'!K36</f>
        <v>3960</v>
      </c>
      <c r="AA36" s="95">
        <f>'Inputs and Outputs Part A'!$B$5*'500 Days Simulation'!J36-'500 Days Simulation'!$O$16*'500 Days Simulation'!K36</f>
        <v>3840</v>
      </c>
    </row>
    <row r="37" spans="1:27" x14ac:dyDescent="0.3">
      <c r="A37" s="48">
        <v>39</v>
      </c>
      <c r="B37" s="2" t="s">
        <v>1102</v>
      </c>
      <c r="C37" s="7">
        <v>44209</v>
      </c>
      <c r="D37" s="2" t="s">
        <v>2</v>
      </c>
      <c r="E37" s="2">
        <v>0.57407433237308125</v>
      </c>
      <c r="F37" s="2">
        <f>VLOOKUP(E37,'Inputs and Outputs Part B'!$H$22:$I$31,2)</f>
        <v>2</v>
      </c>
      <c r="G37" s="2">
        <v>5.7505591660181432E-2</v>
      </c>
      <c r="H37" s="2">
        <f>ROUND(NORMINV(G37,'Inputs and Outputs Part B'!$E$18,'Inputs and Outputs Part B'!$F$18),0)</f>
        <v>97</v>
      </c>
      <c r="I37" s="2">
        <f>'Inputs and Outputs Part A'!$B$4+'Inputs and Outputs Part A'!$B$12</f>
        <v>105</v>
      </c>
      <c r="J37" s="2">
        <f t="shared" si="0"/>
        <v>97</v>
      </c>
      <c r="K37" s="2">
        <f>IF(J37-F37&gt;'Inputs and Outputs Part A'!$B$4,'500 Days Simulation'!J37-'500 Days Simulation'!F37-'Inputs and Outputs Part A'!$B$4,0)</f>
        <v>0</v>
      </c>
      <c r="L37" s="95">
        <f>'Inputs and Outputs Part A'!$B$5*'500 Days Simulation'!J37-'Inputs and Outputs Part A'!$B$6*'500 Days Simulation'!K37</f>
        <v>3880</v>
      </c>
      <c r="Y37" s="95">
        <f>'Inputs and Outputs Part A'!$B$5*'500 Days Simulation'!J37-'500 Days Simulation'!$O$14*'500 Days Simulation'!K37</f>
        <v>3880</v>
      </c>
      <c r="AA37" s="95">
        <f>'Inputs and Outputs Part A'!$B$5*'500 Days Simulation'!J37-'500 Days Simulation'!$O$16*'500 Days Simulation'!K37</f>
        <v>3880</v>
      </c>
    </row>
    <row r="38" spans="1:27" x14ac:dyDescent="0.3">
      <c r="A38" s="48">
        <v>40</v>
      </c>
      <c r="B38" s="2" t="s">
        <v>1100</v>
      </c>
      <c r="C38" s="7">
        <v>44210</v>
      </c>
      <c r="D38" s="2" t="s">
        <v>1</v>
      </c>
      <c r="E38" s="2">
        <v>0.96239274596439617</v>
      </c>
      <c r="F38" s="2">
        <f>VLOOKUP(E38,'Inputs and Outputs Part B'!$H$22:$I$31,2)</f>
        <v>6</v>
      </c>
      <c r="G38" s="2">
        <v>0.67048111557800971</v>
      </c>
      <c r="H38" s="2">
        <f>ROUND(NORMINV(G38,'Inputs and Outputs Part B'!$E$16,'Inputs and Outputs Part B'!$F$16),0)</f>
        <v>104</v>
      </c>
      <c r="I38" s="2">
        <f>'Inputs and Outputs Part A'!$B$4+'Inputs and Outputs Part A'!$B$12</f>
        <v>105</v>
      </c>
      <c r="J38" s="2">
        <f t="shared" si="0"/>
        <v>104</v>
      </c>
      <c r="K38" s="2">
        <f>IF(J38-F38&gt;'Inputs and Outputs Part A'!$B$4,'500 Days Simulation'!J38-'500 Days Simulation'!F38-'Inputs and Outputs Part A'!$B$4,0)</f>
        <v>0</v>
      </c>
      <c r="L38" s="95">
        <f>'Inputs and Outputs Part A'!$B$5*'500 Days Simulation'!J38-'Inputs and Outputs Part A'!$B$6*'500 Days Simulation'!K38</f>
        <v>4160</v>
      </c>
      <c r="Y38" s="95">
        <f>'Inputs and Outputs Part A'!$B$5*'500 Days Simulation'!J38-'500 Days Simulation'!$O$14*'500 Days Simulation'!K38</f>
        <v>4160</v>
      </c>
      <c r="AA38" s="95">
        <f>'Inputs and Outputs Part A'!$B$5*'500 Days Simulation'!J38-'500 Days Simulation'!$O$16*'500 Days Simulation'!K38</f>
        <v>4160</v>
      </c>
    </row>
    <row r="39" spans="1:27" x14ac:dyDescent="0.3">
      <c r="A39" s="48">
        <v>41</v>
      </c>
      <c r="B39" s="2" t="s">
        <v>1100</v>
      </c>
      <c r="C39" s="7">
        <v>44210</v>
      </c>
      <c r="D39" s="2" t="s">
        <v>3</v>
      </c>
      <c r="E39" s="2">
        <v>0.53184356145153067</v>
      </c>
      <c r="F39" s="2">
        <f>VLOOKUP(E39,'Inputs and Outputs Part B'!$H$22:$I$31,2)</f>
        <v>2</v>
      </c>
      <c r="G39" s="2">
        <v>0.99386257722021842</v>
      </c>
      <c r="H39" s="2">
        <f>ROUND(NORMINV(G39,'Inputs and Outputs Part B'!$E$17,'Inputs and Outputs Part B'!$F$17),0)</f>
        <v>116</v>
      </c>
      <c r="I39" s="2">
        <f>'Inputs and Outputs Part A'!$B$4+'Inputs and Outputs Part A'!$B$12</f>
        <v>105</v>
      </c>
      <c r="J39" s="2">
        <f t="shared" si="0"/>
        <v>105</v>
      </c>
      <c r="K39" s="2">
        <f>IF(J39-F39&gt;'Inputs and Outputs Part A'!$B$4,'500 Days Simulation'!J39-'500 Days Simulation'!F39-'Inputs and Outputs Part A'!$B$4,0)</f>
        <v>3</v>
      </c>
      <c r="L39" s="95">
        <f>'Inputs and Outputs Part A'!$B$5*'500 Days Simulation'!J39-'Inputs and Outputs Part A'!$B$6*'500 Days Simulation'!K39</f>
        <v>3900</v>
      </c>
      <c r="Y39" s="95">
        <f>'Inputs and Outputs Part A'!$B$5*'500 Days Simulation'!J39-'500 Days Simulation'!$O$14*'500 Days Simulation'!K39</f>
        <v>3960</v>
      </c>
      <c r="AA39" s="95">
        <f>'Inputs and Outputs Part A'!$B$5*'500 Days Simulation'!J39-'500 Days Simulation'!$O$16*'500 Days Simulation'!K39</f>
        <v>3840</v>
      </c>
    </row>
    <row r="40" spans="1:27" x14ac:dyDescent="0.3">
      <c r="A40" s="48">
        <v>42</v>
      </c>
      <c r="B40" s="2" t="s">
        <v>1100</v>
      </c>
      <c r="C40" s="7">
        <v>44210</v>
      </c>
      <c r="D40" s="2" t="s">
        <v>2</v>
      </c>
      <c r="E40" s="2">
        <v>0.38963672050334763</v>
      </c>
      <c r="F40" s="2">
        <f>VLOOKUP(E40,'Inputs and Outputs Part B'!$H$22:$I$31,2)</f>
        <v>2</v>
      </c>
      <c r="G40" s="2">
        <v>0.16094260948413464</v>
      </c>
      <c r="H40" s="2">
        <f>ROUND(NORMINV(G40,'Inputs and Outputs Part B'!$E$18,'Inputs and Outputs Part B'!$F$18),0)</f>
        <v>100</v>
      </c>
      <c r="I40" s="2">
        <f>'Inputs and Outputs Part A'!$B$4+'Inputs and Outputs Part A'!$B$12</f>
        <v>105</v>
      </c>
      <c r="J40" s="2">
        <f t="shared" si="0"/>
        <v>100</v>
      </c>
      <c r="K40" s="2">
        <f>IF(J40-F40&gt;'Inputs and Outputs Part A'!$B$4,'500 Days Simulation'!J40-'500 Days Simulation'!F40-'Inputs and Outputs Part A'!$B$4,0)</f>
        <v>0</v>
      </c>
      <c r="L40" s="95">
        <f>'Inputs and Outputs Part A'!$B$5*'500 Days Simulation'!J40-'Inputs and Outputs Part A'!$B$6*'500 Days Simulation'!K40</f>
        <v>4000</v>
      </c>
      <c r="Y40" s="95">
        <f>'Inputs and Outputs Part A'!$B$5*'500 Days Simulation'!J40-'500 Days Simulation'!$O$14*'500 Days Simulation'!K40</f>
        <v>4000</v>
      </c>
      <c r="AA40" s="95">
        <f>'Inputs and Outputs Part A'!$B$5*'500 Days Simulation'!J40-'500 Days Simulation'!$O$16*'500 Days Simulation'!K40</f>
        <v>4000</v>
      </c>
    </row>
    <row r="41" spans="1:27" x14ac:dyDescent="0.3">
      <c r="A41" s="48">
        <v>43</v>
      </c>
      <c r="B41" s="2" t="s">
        <v>1101</v>
      </c>
      <c r="C41" s="7">
        <v>44211</v>
      </c>
      <c r="D41" s="2" t="s">
        <v>1</v>
      </c>
      <c r="E41" s="2">
        <v>0.9669696341978351</v>
      </c>
      <c r="F41" s="2">
        <f>VLOOKUP(E41,'Inputs and Outputs Part B'!$H$22:$I$31,2)</f>
        <v>6</v>
      </c>
      <c r="G41" s="2">
        <v>0.47241114166498632</v>
      </c>
      <c r="H41" s="2">
        <f>ROUND(NORMINV(G41,'Inputs and Outputs Part B'!$E$16,'Inputs and Outputs Part B'!$F$16),0)</f>
        <v>101</v>
      </c>
      <c r="I41" s="2">
        <f>'Inputs and Outputs Part A'!$B$4+'Inputs and Outputs Part A'!$B$12</f>
        <v>105</v>
      </c>
      <c r="J41" s="2">
        <f t="shared" si="0"/>
        <v>101</v>
      </c>
      <c r="K41" s="2">
        <f>IF(J41-F41&gt;'Inputs and Outputs Part A'!$B$4,'500 Days Simulation'!J41-'500 Days Simulation'!F41-'Inputs and Outputs Part A'!$B$4,0)</f>
        <v>0</v>
      </c>
      <c r="L41" s="95">
        <f>'Inputs and Outputs Part A'!$B$5*'500 Days Simulation'!J41-'Inputs and Outputs Part A'!$B$6*'500 Days Simulation'!K41</f>
        <v>4040</v>
      </c>
      <c r="Y41" s="95">
        <f>'Inputs and Outputs Part A'!$B$5*'500 Days Simulation'!J41-'500 Days Simulation'!$O$14*'500 Days Simulation'!K41</f>
        <v>4040</v>
      </c>
      <c r="AA41" s="95">
        <f>'Inputs and Outputs Part A'!$B$5*'500 Days Simulation'!J41-'500 Days Simulation'!$O$16*'500 Days Simulation'!K41</f>
        <v>4040</v>
      </c>
    </row>
    <row r="42" spans="1:27" x14ac:dyDescent="0.3">
      <c r="A42" s="48">
        <v>44</v>
      </c>
      <c r="B42" s="2" t="s">
        <v>1101</v>
      </c>
      <c r="C42" s="7">
        <v>44211</v>
      </c>
      <c r="D42" s="2" t="s">
        <v>3</v>
      </c>
      <c r="E42" s="2">
        <v>0.44709891514640254</v>
      </c>
      <c r="F42" s="2">
        <f>VLOOKUP(E42,'Inputs and Outputs Part B'!$H$22:$I$31,2)</f>
        <v>2</v>
      </c>
      <c r="G42" s="2">
        <v>0.45074538477504844</v>
      </c>
      <c r="H42" s="2">
        <f>ROUND(NORMINV(G42,'Inputs and Outputs Part B'!$E$17,'Inputs and Outputs Part B'!$F$17),0)</f>
        <v>102</v>
      </c>
      <c r="I42" s="2">
        <f>'Inputs and Outputs Part A'!$B$4+'Inputs and Outputs Part A'!$B$12</f>
        <v>105</v>
      </c>
      <c r="J42" s="2">
        <f t="shared" si="0"/>
        <v>102</v>
      </c>
      <c r="K42" s="2">
        <f>IF(J42-F42&gt;'Inputs and Outputs Part A'!$B$4,'500 Days Simulation'!J42-'500 Days Simulation'!F42-'Inputs and Outputs Part A'!$B$4,0)</f>
        <v>0</v>
      </c>
      <c r="L42" s="95">
        <f>'Inputs and Outputs Part A'!$B$5*'500 Days Simulation'!J42-'Inputs and Outputs Part A'!$B$6*'500 Days Simulation'!K42</f>
        <v>4080</v>
      </c>
      <c r="Y42" s="95">
        <f>'Inputs and Outputs Part A'!$B$5*'500 Days Simulation'!J42-'500 Days Simulation'!$O$14*'500 Days Simulation'!K42</f>
        <v>4080</v>
      </c>
      <c r="AA42" s="95">
        <f>'Inputs and Outputs Part A'!$B$5*'500 Days Simulation'!J42-'500 Days Simulation'!$O$16*'500 Days Simulation'!K42</f>
        <v>4080</v>
      </c>
    </row>
    <row r="43" spans="1:27" x14ac:dyDescent="0.3">
      <c r="A43" s="48">
        <v>45</v>
      </c>
      <c r="B43" s="2" t="s">
        <v>1101</v>
      </c>
      <c r="C43" s="7">
        <v>44211</v>
      </c>
      <c r="D43" s="2" t="s">
        <v>2</v>
      </c>
      <c r="E43" s="2">
        <v>0.99490888391398014</v>
      </c>
      <c r="F43" s="2">
        <f>VLOOKUP(E43,'Inputs and Outputs Part B'!$H$22:$I$31,2)</f>
        <v>9</v>
      </c>
      <c r="G43" s="2">
        <v>0.88188466680188049</v>
      </c>
      <c r="H43" s="2">
        <f>ROUND(NORMINV(G43,'Inputs and Outputs Part B'!$E$18,'Inputs and Outputs Part B'!$F$18),0)</f>
        <v>111</v>
      </c>
      <c r="I43" s="2">
        <f>'Inputs and Outputs Part A'!$B$4+'Inputs and Outputs Part A'!$B$12</f>
        <v>105</v>
      </c>
      <c r="J43" s="2">
        <f t="shared" si="0"/>
        <v>105</v>
      </c>
      <c r="K43" s="2">
        <f>IF(J43-F43&gt;'Inputs and Outputs Part A'!$B$4,'500 Days Simulation'!J43-'500 Days Simulation'!F43-'Inputs and Outputs Part A'!$B$4,0)</f>
        <v>0</v>
      </c>
      <c r="L43" s="95">
        <f>'Inputs and Outputs Part A'!$B$5*'500 Days Simulation'!J43-'Inputs and Outputs Part A'!$B$6*'500 Days Simulation'!K43</f>
        <v>4200</v>
      </c>
      <c r="Y43" s="95">
        <f>'Inputs and Outputs Part A'!$B$5*'500 Days Simulation'!J43-'500 Days Simulation'!$O$14*'500 Days Simulation'!K43</f>
        <v>4200</v>
      </c>
      <c r="AA43" s="95">
        <f>'Inputs and Outputs Part A'!$B$5*'500 Days Simulation'!J43-'500 Days Simulation'!$O$16*'500 Days Simulation'!K43</f>
        <v>4200</v>
      </c>
    </row>
    <row r="44" spans="1:27" x14ac:dyDescent="0.3">
      <c r="A44" s="48">
        <v>46</v>
      </c>
      <c r="B44" s="2" t="s">
        <v>1106</v>
      </c>
      <c r="C44" s="7">
        <v>44212</v>
      </c>
      <c r="D44" s="2" t="s">
        <v>1</v>
      </c>
      <c r="E44" s="2">
        <v>0.74605189426770935</v>
      </c>
      <c r="F44" s="2">
        <f>VLOOKUP(E44,'Inputs and Outputs Part B'!$H$22:$I$31,2)</f>
        <v>3</v>
      </c>
      <c r="G44" s="2">
        <v>0.93104410236654989</v>
      </c>
      <c r="H44" s="2">
        <f>ROUND(NORMINV(G44,'Inputs and Outputs Part B'!$E$16,'Inputs and Outputs Part B'!$F$16),0)</f>
        <v>110</v>
      </c>
      <c r="I44" s="2">
        <f>'Inputs and Outputs Part A'!$B$4+'Inputs and Outputs Part A'!$B$12</f>
        <v>105</v>
      </c>
      <c r="J44" s="2">
        <f t="shared" si="0"/>
        <v>105</v>
      </c>
      <c r="K44" s="2">
        <f>IF(J44-F44&gt;'Inputs and Outputs Part A'!$B$4,'500 Days Simulation'!J44-'500 Days Simulation'!F44-'Inputs and Outputs Part A'!$B$4,0)</f>
        <v>2</v>
      </c>
      <c r="L44" s="95">
        <f>'Inputs and Outputs Part A'!$B$5*'500 Days Simulation'!J44-'Inputs and Outputs Part A'!$B$6*'500 Days Simulation'!K44</f>
        <v>4000</v>
      </c>
      <c r="Y44" s="95">
        <f>'Inputs and Outputs Part A'!$B$5*'500 Days Simulation'!J44-'500 Days Simulation'!$O$14*'500 Days Simulation'!K44</f>
        <v>4040</v>
      </c>
      <c r="AA44" s="95">
        <f>'Inputs and Outputs Part A'!$B$5*'500 Days Simulation'!J44-'500 Days Simulation'!$O$16*'500 Days Simulation'!K44</f>
        <v>3960</v>
      </c>
    </row>
    <row r="45" spans="1:27" x14ac:dyDescent="0.3">
      <c r="A45" s="48">
        <v>47</v>
      </c>
      <c r="B45" s="2" t="s">
        <v>1106</v>
      </c>
      <c r="C45" s="7">
        <v>44212</v>
      </c>
      <c r="D45" s="2" t="s">
        <v>3</v>
      </c>
      <c r="E45" s="2">
        <v>0.55828248031784289</v>
      </c>
      <c r="F45" s="2">
        <f>VLOOKUP(E45,'Inputs and Outputs Part B'!$H$22:$I$31,2)</f>
        <v>2</v>
      </c>
      <c r="G45" s="2">
        <v>0.15909121489146383</v>
      </c>
      <c r="H45" s="2">
        <f>ROUND(NORMINV(G45,'Inputs and Outputs Part B'!$E$17,'Inputs and Outputs Part B'!$F$17),0)</f>
        <v>98</v>
      </c>
      <c r="I45" s="2">
        <f>'Inputs and Outputs Part A'!$B$4+'Inputs and Outputs Part A'!$B$12</f>
        <v>105</v>
      </c>
      <c r="J45" s="2">
        <f t="shared" si="0"/>
        <v>98</v>
      </c>
      <c r="K45" s="2">
        <f>IF(J45-F45&gt;'Inputs and Outputs Part A'!$B$4,'500 Days Simulation'!J45-'500 Days Simulation'!F45-'Inputs and Outputs Part A'!$B$4,0)</f>
        <v>0</v>
      </c>
      <c r="L45" s="95">
        <f>'Inputs and Outputs Part A'!$B$5*'500 Days Simulation'!J45-'Inputs and Outputs Part A'!$B$6*'500 Days Simulation'!K45</f>
        <v>3920</v>
      </c>
      <c r="Y45" s="95">
        <f>'Inputs and Outputs Part A'!$B$5*'500 Days Simulation'!J45-'500 Days Simulation'!$O$14*'500 Days Simulation'!K45</f>
        <v>3920</v>
      </c>
      <c r="AA45" s="95">
        <f>'Inputs and Outputs Part A'!$B$5*'500 Days Simulation'!J45-'500 Days Simulation'!$O$16*'500 Days Simulation'!K45</f>
        <v>3920</v>
      </c>
    </row>
    <row r="46" spans="1:27" x14ac:dyDescent="0.3">
      <c r="A46" s="48">
        <v>48</v>
      </c>
      <c r="B46" s="2" t="s">
        <v>1106</v>
      </c>
      <c r="C46" s="7">
        <v>44212</v>
      </c>
      <c r="D46" s="2" t="s">
        <v>2</v>
      </c>
      <c r="E46" s="2">
        <v>0.53820873163494587</v>
      </c>
      <c r="F46" s="2">
        <f>VLOOKUP(E46,'Inputs and Outputs Part B'!$H$22:$I$31,2)</f>
        <v>2</v>
      </c>
      <c r="G46" s="2">
        <v>0.69580506379904528</v>
      </c>
      <c r="H46" s="2">
        <f>ROUND(NORMINV(G46,'Inputs and Outputs Part B'!$E$18,'Inputs and Outputs Part B'!$F$18),0)</f>
        <v>108</v>
      </c>
      <c r="I46" s="2">
        <f>'Inputs and Outputs Part A'!$B$4+'Inputs and Outputs Part A'!$B$12</f>
        <v>105</v>
      </c>
      <c r="J46" s="2">
        <f t="shared" si="0"/>
        <v>105</v>
      </c>
      <c r="K46" s="2">
        <f>IF(J46-F46&gt;'Inputs and Outputs Part A'!$B$4,'500 Days Simulation'!J46-'500 Days Simulation'!F46-'Inputs and Outputs Part A'!$B$4,0)</f>
        <v>3</v>
      </c>
      <c r="L46" s="95">
        <f>'Inputs and Outputs Part A'!$B$5*'500 Days Simulation'!J46-'Inputs and Outputs Part A'!$B$6*'500 Days Simulation'!K46</f>
        <v>3900</v>
      </c>
      <c r="Y46" s="95">
        <f>'Inputs and Outputs Part A'!$B$5*'500 Days Simulation'!J46-'500 Days Simulation'!$O$14*'500 Days Simulation'!K46</f>
        <v>3960</v>
      </c>
      <c r="AA46" s="95">
        <f>'Inputs and Outputs Part A'!$B$5*'500 Days Simulation'!J46-'500 Days Simulation'!$O$16*'500 Days Simulation'!K46</f>
        <v>3840</v>
      </c>
    </row>
    <row r="47" spans="1:27" x14ac:dyDescent="0.3">
      <c r="A47" s="48">
        <v>49</v>
      </c>
      <c r="B47" s="2" t="s">
        <v>1105</v>
      </c>
      <c r="C47" s="7">
        <v>44213</v>
      </c>
      <c r="D47" s="2" t="s">
        <v>1</v>
      </c>
      <c r="E47" s="2">
        <v>0.22255698161516446</v>
      </c>
      <c r="F47" s="2">
        <f>VLOOKUP(E47,'Inputs and Outputs Part B'!$H$22:$I$31,2)</f>
        <v>1</v>
      </c>
      <c r="G47" s="2">
        <v>0.30860713247507054</v>
      </c>
      <c r="H47" s="2">
        <f>ROUND(NORMINV(G47,'Inputs and Outputs Part B'!$E$16,'Inputs and Outputs Part B'!$F$16),0)</f>
        <v>98</v>
      </c>
      <c r="I47" s="2">
        <f>'Inputs and Outputs Part A'!$B$4+'Inputs and Outputs Part A'!$B$12</f>
        <v>105</v>
      </c>
      <c r="J47" s="2">
        <f t="shared" si="0"/>
        <v>98</v>
      </c>
      <c r="K47" s="2">
        <f>IF(J47-F47&gt;'Inputs and Outputs Part A'!$B$4,'500 Days Simulation'!J47-'500 Days Simulation'!F47-'Inputs and Outputs Part A'!$B$4,0)</f>
        <v>0</v>
      </c>
      <c r="L47" s="95">
        <f>'Inputs and Outputs Part A'!$B$5*'500 Days Simulation'!J47-'Inputs and Outputs Part A'!$B$6*'500 Days Simulation'!K47</f>
        <v>3920</v>
      </c>
      <c r="Y47" s="95">
        <f>'Inputs and Outputs Part A'!$B$5*'500 Days Simulation'!J47-'500 Days Simulation'!$O$14*'500 Days Simulation'!K47</f>
        <v>3920</v>
      </c>
      <c r="AA47" s="95">
        <f>'Inputs and Outputs Part A'!$B$5*'500 Days Simulation'!J47-'500 Days Simulation'!$O$16*'500 Days Simulation'!K47</f>
        <v>3920</v>
      </c>
    </row>
    <row r="48" spans="1:27" x14ac:dyDescent="0.3">
      <c r="A48" s="48">
        <v>50</v>
      </c>
      <c r="B48" s="2" t="s">
        <v>1105</v>
      </c>
      <c r="C48" s="7">
        <v>44213</v>
      </c>
      <c r="D48" s="2" t="s">
        <v>3</v>
      </c>
      <c r="E48" s="2">
        <v>0.9054362873717704</v>
      </c>
      <c r="F48" s="2">
        <f>VLOOKUP(E48,'Inputs and Outputs Part B'!$H$22:$I$31,2)</f>
        <v>5</v>
      </c>
      <c r="G48" s="2">
        <v>0.34806684126789844</v>
      </c>
      <c r="H48" s="2">
        <f>ROUND(NORMINV(G48,'Inputs and Outputs Part B'!$E$17,'Inputs and Outputs Part B'!$F$17),0)</f>
        <v>101</v>
      </c>
      <c r="I48" s="2">
        <f>'Inputs and Outputs Part A'!$B$4+'Inputs and Outputs Part A'!$B$12</f>
        <v>105</v>
      </c>
      <c r="J48" s="2">
        <f t="shared" si="0"/>
        <v>101</v>
      </c>
      <c r="K48" s="2">
        <f>IF(J48-F48&gt;'Inputs and Outputs Part A'!$B$4,'500 Days Simulation'!J48-'500 Days Simulation'!F48-'Inputs and Outputs Part A'!$B$4,0)</f>
        <v>0</v>
      </c>
      <c r="L48" s="95">
        <f>'Inputs and Outputs Part A'!$B$5*'500 Days Simulation'!J48-'Inputs and Outputs Part A'!$B$6*'500 Days Simulation'!K48</f>
        <v>4040</v>
      </c>
      <c r="Y48" s="95">
        <f>'Inputs and Outputs Part A'!$B$5*'500 Days Simulation'!J48-'500 Days Simulation'!$O$14*'500 Days Simulation'!K48</f>
        <v>4040</v>
      </c>
      <c r="AA48" s="95">
        <f>'Inputs and Outputs Part A'!$B$5*'500 Days Simulation'!J48-'500 Days Simulation'!$O$16*'500 Days Simulation'!K48</f>
        <v>4040</v>
      </c>
    </row>
    <row r="49" spans="1:27" x14ac:dyDescent="0.3">
      <c r="A49" s="48">
        <v>51</v>
      </c>
      <c r="B49" s="2" t="s">
        <v>1105</v>
      </c>
      <c r="C49" s="7">
        <v>44213</v>
      </c>
      <c r="D49" s="2" t="s">
        <v>2</v>
      </c>
      <c r="E49" s="2">
        <v>0.83852596915912248</v>
      </c>
      <c r="F49" s="2">
        <f>VLOOKUP(E49,'Inputs and Outputs Part B'!$H$22:$I$31,2)</f>
        <v>4</v>
      </c>
      <c r="G49" s="2">
        <v>0.78995076927382268</v>
      </c>
      <c r="H49" s="2">
        <f>ROUND(NORMINV(G49,'Inputs and Outputs Part B'!$E$18,'Inputs and Outputs Part B'!$F$18),0)</f>
        <v>109</v>
      </c>
      <c r="I49" s="2">
        <f>'Inputs and Outputs Part A'!$B$4+'Inputs and Outputs Part A'!$B$12</f>
        <v>105</v>
      </c>
      <c r="J49" s="2">
        <f t="shared" si="0"/>
        <v>105</v>
      </c>
      <c r="K49" s="2">
        <f>IF(J49-F49&gt;'Inputs and Outputs Part A'!$B$4,'500 Days Simulation'!J49-'500 Days Simulation'!F49-'Inputs and Outputs Part A'!$B$4,0)</f>
        <v>1</v>
      </c>
      <c r="L49" s="95">
        <f>'Inputs and Outputs Part A'!$B$5*'500 Days Simulation'!J49-'Inputs and Outputs Part A'!$B$6*'500 Days Simulation'!K49</f>
        <v>4100</v>
      </c>
      <c r="Y49" s="95">
        <f>'Inputs and Outputs Part A'!$B$5*'500 Days Simulation'!J49-'500 Days Simulation'!$O$14*'500 Days Simulation'!K49</f>
        <v>4120</v>
      </c>
      <c r="AA49" s="95">
        <f>'Inputs and Outputs Part A'!$B$5*'500 Days Simulation'!J49-'500 Days Simulation'!$O$16*'500 Days Simulation'!K49</f>
        <v>4080</v>
      </c>
    </row>
    <row r="50" spans="1:27" x14ac:dyDescent="0.3">
      <c r="A50" s="48">
        <v>52</v>
      </c>
      <c r="B50" s="2" t="s">
        <v>1104</v>
      </c>
      <c r="C50" s="7">
        <v>44214</v>
      </c>
      <c r="D50" s="2" t="s">
        <v>1</v>
      </c>
      <c r="E50" s="2">
        <v>0.94660800782068699</v>
      </c>
      <c r="F50" s="2">
        <f>VLOOKUP(E50,'Inputs and Outputs Part B'!$H$22:$I$31,2)</f>
        <v>6</v>
      </c>
      <c r="G50" s="2">
        <v>0.6693842468427178</v>
      </c>
      <c r="H50" s="2">
        <f>ROUND(NORMINV(G50,'Inputs and Outputs Part B'!$E$16,'Inputs and Outputs Part B'!$F$16),0)</f>
        <v>104</v>
      </c>
      <c r="I50" s="2">
        <f>'Inputs and Outputs Part A'!$B$4+'Inputs and Outputs Part A'!$B$12</f>
        <v>105</v>
      </c>
      <c r="J50" s="2">
        <f t="shared" si="0"/>
        <v>104</v>
      </c>
      <c r="K50" s="2">
        <f>IF(J50-F50&gt;'Inputs and Outputs Part A'!$B$4,'500 Days Simulation'!J50-'500 Days Simulation'!F50-'Inputs and Outputs Part A'!$B$4,0)</f>
        <v>0</v>
      </c>
      <c r="L50" s="95">
        <f>'Inputs and Outputs Part A'!$B$5*'500 Days Simulation'!J50-'Inputs and Outputs Part A'!$B$6*'500 Days Simulation'!K50</f>
        <v>4160</v>
      </c>
      <c r="Y50" s="95">
        <f>'Inputs and Outputs Part A'!$B$5*'500 Days Simulation'!J50-'500 Days Simulation'!$O$14*'500 Days Simulation'!K50</f>
        <v>4160</v>
      </c>
      <c r="AA50" s="95">
        <f>'Inputs and Outputs Part A'!$B$5*'500 Days Simulation'!J50-'500 Days Simulation'!$O$16*'500 Days Simulation'!K50</f>
        <v>4160</v>
      </c>
    </row>
    <row r="51" spans="1:27" x14ac:dyDescent="0.3">
      <c r="A51" s="48">
        <v>53</v>
      </c>
      <c r="B51" s="2" t="s">
        <v>1104</v>
      </c>
      <c r="C51" s="7">
        <v>44214</v>
      </c>
      <c r="D51" s="2" t="s">
        <v>3</v>
      </c>
      <c r="E51" s="2">
        <v>0.13589362741950228</v>
      </c>
      <c r="F51" s="2">
        <f>VLOOKUP(E51,'Inputs and Outputs Part B'!$H$22:$I$31,2)</f>
        <v>0</v>
      </c>
      <c r="G51" s="2">
        <v>0.62529639624230815</v>
      </c>
      <c r="H51" s="2">
        <f>ROUND(NORMINV(G51,'Inputs and Outputs Part B'!$E$17,'Inputs and Outputs Part B'!$F$17),0)</f>
        <v>105</v>
      </c>
      <c r="I51" s="2">
        <f>'Inputs and Outputs Part A'!$B$4+'Inputs and Outputs Part A'!$B$12</f>
        <v>105</v>
      </c>
      <c r="J51" s="2">
        <f t="shared" si="0"/>
        <v>105</v>
      </c>
      <c r="K51" s="2">
        <f>IF(J51-F51&gt;'Inputs and Outputs Part A'!$B$4,'500 Days Simulation'!J51-'500 Days Simulation'!F51-'Inputs and Outputs Part A'!$B$4,0)</f>
        <v>5</v>
      </c>
      <c r="L51" s="95">
        <f>'Inputs and Outputs Part A'!$B$5*'500 Days Simulation'!J51-'Inputs and Outputs Part A'!$B$6*'500 Days Simulation'!K51</f>
        <v>3700</v>
      </c>
      <c r="Y51" s="95">
        <f>'Inputs and Outputs Part A'!$B$5*'500 Days Simulation'!J51-'500 Days Simulation'!$O$14*'500 Days Simulation'!K51</f>
        <v>3800</v>
      </c>
      <c r="AA51" s="95">
        <f>'Inputs and Outputs Part A'!$B$5*'500 Days Simulation'!J51-'500 Days Simulation'!$O$16*'500 Days Simulation'!K51</f>
        <v>3600</v>
      </c>
    </row>
    <row r="52" spans="1:27" x14ac:dyDescent="0.3">
      <c r="A52" s="48">
        <v>54</v>
      </c>
      <c r="B52" s="2" t="s">
        <v>1104</v>
      </c>
      <c r="C52" s="7">
        <v>44214</v>
      </c>
      <c r="D52" s="2" t="s">
        <v>2</v>
      </c>
      <c r="E52" s="2">
        <v>0.98138478060313572</v>
      </c>
      <c r="F52" s="2">
        <f>VLOOKUP(E52,'Inputs and Outputs Part B'!$H$22:$I$31,2)</f>
        <v>7</v>
      </c>
      <c r="G52" s="2">
        <v>0.13569088161174625</v>
      </c>
      <c r="H52" s="2">
        <f>ROUND(NORMINV(G52,'Inputs and Outputs Part B'!$E$18,'Inputs and Outputs Part B'!$F$18),0)</f>
        <v>100</v>
      </c>
      <c r="I52" s="2">
        <f>'Inputs and Outputs Part A'!$B$4+'Inputs and Outputs Part A'!$B$12</f>
        <v>105</v>
      </c>
      <c r="J52" s="2">
        <f t="shared" si="0"/>
        <v>100</v>
      </c>
      <c r="K52" s="2">
        <f>IF(J52-F52&gt;'Inputs and Outputs Part A'!$B$4,'500 Days Simulation'!J52-'500 Days Simulation'!F52-'Inputs and Outputs Part A'!$B$4,0)</f>
        <v>0</v>
      </c>
      <c r="L52" s="95">
        <f>'Inputs and Outputs Part A'!$B$5*'500 Days Simulation'!J52-'Inputs and Outputs Part A'!$B$6*'500 Days Simulation'!K52</f>
        <v>4000</v>
      </c>
      <c r="Y52" s="95">
        <f>'Inputs and Outputs Part A'!$B$5*'500 Days Simulation'!J52-'500 Days Simulation'!$O$14*'500 Days Simulation'!K52</f>
        <v>4000</v>
      </c>
      <c r="AA52" s="95">
        <f>'Inputs and Outputs Part A'!$B$5*'500 Days Simulation'!J52-'500 Days Simulation'!$O$16*'500 Days Simulation'!K52</f>
        <v>4000</v>
      </c>
    </row>
    <row r="53" spans="1:27" x14ac:dyDescent="0.3">
      <c r="A53" s="48">
        <v>55</v>
      </c>
      <c r="B53" s="2" t="s">
        <v>1103</v>
      </c>
      <c r="C53" s="7">
        <v>44215</v>
      </c>
      <c r="D53" s="2" t="s">
        <v>1</v>
      </c>
      <c r="E53" s="2">
        <v>0.36229639233366329</v>
      </c>
      <c r="F53" s="2">
        <f>VLOOKUP(E53,'Inputs and Outputs Part B'!$H$22:$I$31,2)</f>
        <v>1</v>
      </c>
      <c r="G53" s="2">
        <v>0.47979418127430384</v>
      </c>
      <c r="H53" s="2">
        <f>ROUND(NORMINV(G53,'Inputs and Outputs Part B'!$E$16,'Inputs and Outputs Part B'!$F$16),0)</f>
        <v>101</v>
      </c>
      <c r="I53" s="2">
        <f>'Inputs and Outputs Part A'!$B$4+'Inputs and Outputs Part A'!$B$12</f>
        <v>105</v>
      </c>
      <c r="J53" s="2">
        <f t="shared" si="0"/>
        <v>101</v>
      </c>
      <c r="K53" s="2">
        <f>IF(J53-F53&gt;'Inputs and Outputs Part A'!$B$4,'500 Days Simulation'!J53-'500 Days Simulation'!F53-'Inputs and Outputs Part A'!$B$4,0)</f>
        <v>0</v>
      </c>
      <c r="L53" s="95">
        <f>'Inputs and Outputs Part A'!$B$5*'500 Days Simulation'!J53-'Inputs and Outputs Part A'!$B$6*'500 Days Simulation'!K53</f>
        <v>4040</v>
      </c>
      <c r="Y53" s="95">
        <f>'Inputs and Outputs Part A'!$B$5*'500 Days Simulation'!J53-'500 Days Simulation'!$O$14*'500 Days Simulation'!K53</f>
        <v>4040</v>
      </c>
      <c r="AA53" s="95">
        <f>'Inputs and Outputs Part A'!$B$5*'500 Days Simulation'!J53-'500 Days Simulation'!$O$16*'500 Days Simulation'!K53</f>
        <v>4040</v>
      </c>
    </row>
    <row r="54" spans="1:27" x14ac:dyDescent="0.3">
      <c r="A54" s="48">
        <v>56</v>
      </c>
      <c r="B54" s="2" t="s">
        <v>1103</v>
      </c>
      <c r="C54" s="7">
        <v>44215</v>
      </c>
      <c r="D54" s="2" t="s">
        <v>3</v>
      </c>
      <c r="E54" s="2">
        <v>0.78940970860151061</v>
      </c>
      <c r="F54" s="2">
        <f>VLOOKUP(E54,'Inputs and Outputs Part B'!$H$22:$I$31,2)</f>
        <v>4</v>
      </c>
      <c r="G54" s="2">
        <v>0.75854545638238713</v>
      </c>
      <c r="H54" s="2">
        <f>ROUND(NORMINV(G54,'Inputs and Outputs Part B'!$E$17,'Inputs and Outputs Part B'!$F$17),0)</f>
        <v>107</v>
      </c>
      <c r="I54" s="2">
        <f>'Inputs and Outputs Part A'!$B$4+'Inputs and Outputs Part A'!$B$12</f>
        <v>105</v>
      </c>
      <c r="J54" s="2">
        <f t="shared" si="0"/>
        <v>105</v>
      </c>
      <c r="K54" s="2">
        <f>IF(J54-F54&gt;'Inputs and Outputs Part A'!$B$4,'500 Days Simulation'!J54-'500 Days Simulation'!F54-'Inputs and Outputs Part A'!$B$4,0)</f>
        <v>1</v>
      </c>
      <c r="L54" s="95">
        <f>'Inputs and Outputs Part A'!$B$5*'500 Days Simulation'!J54-'Inputs and Outputs Part A'!$B$6*'500 Days Simulation'!K54</f>
        <v>4100</v>
      </c>
      <c r="Y54" s="95">
        <f>'Inputs and Outputs Part A'!$B$5*'500 Days Simulation'!J54-'500 Days Simulation'!$O$14*'500 Days Simulation'!K54</f>
        <v>4120</v>
      </c>
      <c r="AA54" s="95">
        <f>'Inputs and Outputs Part A'!$B$5*'500 Days Simulation'!J54-'500 Days Simulation'!$O$16*'500 Days Simulation'!K54</f>
        <v>4080</v>
      </c>
    </row>
    <row r="55" spans="1:27" x14ac:dyDescent="0.3">
      <c r="A55" s="48">
        <v>57</v>
      </c>
      <c r="B55" s="2" t="s">
        <v>1103</v>
      </c>
      <c r="C55" s="7">
        <v>44215</v>
      </c>
      <c r="D55" s="2" t="s">
        <v>2</v>
      </c>
      <c r="E55" s="2">
        <v>0.89625976033068866</v>
      </c>
      <c r="F55" s="2">
        <f>VLOOKUP(E55,'Inputs and Outputs Part B'!$H$22:$I$31,2)</f>
        <v>5</v>
      </c>
      <c r="G55" s="2">
        <v>0.65301874704150309</v>
      </c>
      <c r="H55" s="2">
        <f>ROUND(NORMINV(G55,'Inputs and Outputs Part B'!$E$18,'Inputs and Outputs Part B'!$F$18),0)</f>
        <v>107</v>
      </c>
      <c r="I55" s="2">
        <f>'Inputs and Outputs Part A'!$B$4+'Inputs and Outputs Part A'!$B$12</f>
        <v>105</v>
      </c>
      <c r="J55" s="2">
        <f t="shared" si="0"/>
        <v>105</v>
      </c>
      <c r="K55" s="2">
        <f>IF(J55-F55&gt;'Inputs and Outputs Part A'!$B$4,'500 Days Simulation'!J55-'500 Days Simulation'!F55-'Inputs and Outputs Part A'!$B$4,0)</f>
        <v>0</v>
      </c>
      <c r="L55" s="95">
        <f>'Inputs and Outputs Part A'!$B$5*'500 Days Simulation'!J55-'Inputs and Outputs Part A'!$B$6*'500 Days Simulation'!K55</f>
        <v>4200</v>
      </c>
      <c r="Y55" s="95">
        <f>'Inputs and Outputs Part A'!$B$5*'500 Days Simulation'!J55-'500 Days Simulation'!$O$14*'500 Days Simulation'!K55</f>
        <v>4200</v>
      </c>
      <c r="AA55" s="95">
        <f>'Inputs and Outputs Part A'!$B$5*'500 Days Simulation'!J55-'500 Days Simulation'!$O$16*'500 Days Simulation'!K55</f>
        <v>4200</v>
      </c>
    </row>
    <row r="56" spans="1:27" x14ac:dyDescent="0.3">
      <c r="A56" s="48">
        <v>58</v>
      </c>
      <c r="B56" s="2" t="s">
        <v>1102</v>
      </c>
      <c r="C56" s="7">
        <v>44216</v>
      </c>
      <c r="D56" s="2" t="s">
        <v>1</v>
      </c>
      <c r="E56" s="2">
        <v>0.88377238620364118</v>
      </c>
      <c r="F56" s="2">
        <f>VLOOKUP(E56,'Inputs and Outputs Part B'!$H$22:$I$31,2)</f>
        <v>5</v>
      </c>
      <c r="G56" s="2">
        <v>0.72032140707687831</v>
      </c>
      <c r="H56" s="2">
        <f>ROUND(NORMINV(G56,'Inputs and Outputs Part B'!$E$16,'Inputs and Outputs Part B'!$F$16),0)</f>
        <v>105</v>
      </c>
      <c r="I56" s="2">
        <f>'Inputs and Outputs Part A'!$B$4+'Inputs and Outputs Part A'!$B$12</f>
        <v>105</v>
      </c>
      <c r="J56" s="2">
        <f t="shared" si="0"/>
        <v>105</v>
      </c>
      <c r="K56" s="2">
        <f>IF(J56-F56&gt;'Inputs and Outputs Part A'!$B$4,'500 Days Simulation'!J56-'500 Days Simulation'!F56-'Inputs and Outputs Part A'!$B$4,0)</f>
        <v>0</v>
      </c>
      <c r="L56" s="95">
        <f>'Inputs and Outputs Part A'!$B$5*'500 Days Simulation'!J56-'Inputs and Outputs Part A'!$B$6*'500 Days Simulation'!K56</f>
        <v>4200</v>
      </c>
      <c r="Y56" s="95">
        <f>'Inputs and Outputs Part A'!$B$5*'500 Days Simulation'!J56-'500 Days Simulation'!$O$14*'500 Days Simulation'!K56</f>
        <v>4200</v>
      </c>
      <c r="AA56" s="95">
        <f>'Inputs and Outputs Part A'!$B$5*'500 Days Simulation'!J56-'500 Days Simulation'!$O$16*'500 Days Simulation'!K56</f>
        <v>4200</v>
      </c>
    </row>
    <row r="57" spans="1:27" x14ac:dyDescent="0.3">
      <c r="A57" s="48">
        <v>59</v>
      </c>
      <c r="B57" s="2" t="s">
        <v>1102</v>
      </c>
      <c r="C57" s="7">
        <v>44216</v>
      </c>
      <c r="D57" s="2" t="s">
        <v>3</v>
      </c>
      <c r="E57" s="2">
        <v>0.85464828782771074</v>
      </c>
      <c r="F57" s="2">
        <f>VLOOKUP(E57,'Inputs and Outputs Part B'!$H$22:$I$31,2)</f>
        <v>4</v>
      </c>
      <c r="G57" s="2">
        <v>0.56597595613953655</v>
      </c>
      <c r="H57" s="2">
        <f>ROUND(NORMINV(G57,'Inputs and Outputs Part B'!$E$17,'Inputs and Outputs Part B'!$F$17),0)</f>
        <v>104</v>
      </c>
      <c r="I57" s="2">
        <f>'Inputs and Outputs Part A'!$B$4+'Inputs and Outputs Part A'!$B$12</f>
        <v>105</v>
      </c>
      <c r="J57" s="2">
        <f t="shared" si="0"/>
        <v>104</v>
      </c>
      <c r="K57" s="2">
        <f>IF(J57-F57&gt;'Inputs and Outputs Part A'!$B$4,'500 Days Simulation'!J57-'500 Days Simulation'!F57-'Inputs and Outputs Part A'!$B$4,0)</f>
        <v>0</v>
      </c>
      <c r="L57" s="95">
        <f>'Inputs and Outputs Part A'!$B$5*'500 Days Simulation'!J57-'Inputs and Outputs Part A'!$B$6*'500 Days Simulation'!K57</f>
        <v>4160</v>
      </c>
      <c r="Y57" s="95">
        <f>'Inputs and Outputs Part A'!$B$5*'500 Days Simulation'!J57-'500 Days Simulation'!$O$14*'500 Days Simulation'!K57</f>
        <v>4160</v>
      </c>
      <c r="AA57" s="95">
        <f>'Inputs and Outputs Part A'!$B$5*'500 Days Simulation'!J57-'500 Days Simulation'!$O$16*'500 Days Simulation'!K57</f>
        <v>4160</v>
      </c>
    </row>
    <row r="58" spans="1:27" x14ac:dyDescent="0.3">
      <c r="A58" s="48">
        <v>60</v>
      </c>
      <c r="B58" s="2" t="s">
        <v>1102</v>
      </c>
      <c r="C58" s="7">
        <v>44216</v>
      </c>
      <c r="D58" s="2" t="s">
        <v>2</v>
      </c>
      <c r="E58" s="2">
        <v>0.47556431141198985</v>
      </c>
      <c r="F58" s="2">
        <f>VLOOKUP(E58,'Inputs and Outputs Part B'!$H$22:$I$31,2)</f>
        <v>2</v>
      </c>
      <c r="G58" s="2">
        <v>0.66941401031105896</v>
      </c>
      <c r="H58" s="2">
        <f>ROUND(NORMINV(G58,'Inputs and Outputs Part B'!$E$18,'Inputs and Outputs Part B'!$F$18),0)</f>
        <v>107</v>
      </c>
      <c r="I58" s="2">
        <f>'Inputs and Outputs Part A'!$B$4+'Inputs and Outputs Part A'!$B$12</f>
        <v>105</v>
      </c>
      <c r="J58" s="2">
        <f t="shared" si="0"/>
        <v>105</v>
      </c>
      <c r="K58" s="2">
        <f>IF(J58-F58&gt;'Inputs and Outputs Part A'!$B$4,'500 Days Simulation'!J58-'500 Days Simulation'!F58-'Inputs and Outputs Part A'!$B$4,0)</f>
        <v>3</v>
      </c>
      <c r="L58" s="95">
        <f>'Inputs and Outputs Part A'!$B$5*'500 Days Simulation'!J58-'Inputs and Outputs Part A'!$B$6*'500 Days Simulation'!K58</f>
        <v>3900</v>
      </c>
      <c r="Y58" s="95">
        <f>'Inputs and Outputs Part A'!$B$5*'500 Days Simulation'!J58-'500 Days Simulation'!$O$14*'500 Days Simulation'!K58</f>
        <v>3960</v>
      </c>
      <c r="AA58" s="95">
        <f>'Inputs and Outputs Part A'!$B$5*'500 Days Simulation'!J58-'500 Days Simulation'!$O$16*'500 Days Simulation'!K58</f>
        <v>3840</v>
      </c>
    </row>
    <row r="59" spans="1:27" x14ac:dyDescent="0.3">
      <c r="A59" s="48">
        <v>61</v>
      </c>
      <c r="B59" s="2" t="s">
        <v>1100</v>
      </c>
      <c r="C59" s="7">
        <v>44217</v>
      </c>
      <c r="D59" s="2" t="s">
        <v>1</v>
      </c>
      <c r="E59" s="2">
        <v>0.3145102965212967</v>
      </c>
      <c r="F59" s="2">
        <f>VLOOKUP(E59,'Inputs and Outputs Part B'!$H$22:$I$31,2)</f>
        <v>1</v>
      </c>
      <c r="G59" s="2">
        <v>0.14398236474105297</v>
      </c>
      <c r="H59" s="2">
        <f>ROUND(NORMINV(G59,'Inputs and Outputs Part B'!$E$16,'Inputs and Outputs Part B'!$F$16),0)</f>
        <v>95</v>
      </c>
      <c r="I59" s="2">
        <f>'Inputs and Outputs Part A'!$B$4+'Inputs and Outputs Part A'!$B$12</f>
        <v>105</v>
      </c>
      <c r="J59" s="2">
        <f t="shared" si="0"/>
        <v>95</v>
      </c>
      <c r="K59" s="2">
        <f>IF(J59-F59&gt;'Inputs and Outputs Part A'!$B$4,'500 Days Simulation'!J59-'500 Days Simulation'!F59-'Inputs and Outputs Part A'!$B$4,0)</f>
        <v>0</v>
      </c>
      <c r="L59" s="95">
        <f>'Inputs and Outputs Part A'!$B$5*'500 Days Simulation'!J59-'Inputs and Outputs Part A'!$B$6*'500 Days Simulation'!K59</f>
        <v>3800</v>
      </c>
      <c r="Y59" s="95">
        <f>'Inputs and Outputs Part A'!$B$5*'500 Days Simulation'!J59-'500 Days Simulation'!$O$14*'500 Days Simulation'!K59</f>
        <v>3800</v>
      </c>
      <c r="AA59" s="95">
        <f>'Inputs and Outputs Part A'!$B$5*'500 Days Simulation'!J59-'500 Days Simulation'!$O$16*'500 Days Simulation'!K59</f>
        <v>3800</v>
      </c>
    </row>
    <row r="60" spans="1:27" x14ac:dyDescent="0.3">
      <c r="A60" s="48">
        <v>62</v>
      </c>
      <c r="B60" s="2" t="s">
        <v>1100</v>
      </c>
      <c r="C60" s="7">
        <v>44217</v>
      </c>
      <c r="D60" s="2" t="s">
        <v>3</v>
      </c>
      <c r="E60" s="2">
        <v>0.98770551644011162</v>
      </c>
      <c r="F60" s="2">
        <f>VLOOKUP(E60,'Inputs and Outputs Part B'!$H$22:$I$31,2)</f>
        <v>9</v>
      </c>
      <c r="G60" s="2">
        <v>0.70823816513206139</v>
      </c>
      <c r="H60" s="2">
        <f>ROUND(NORMINV(G60,'Inputs and Outputs Part B'!$E$17,'Inputs and Outputs Part B'!$F$17),0)</f>
        <v>106</v>
      </c>
      <c r="I60" s="2">
        <f>'Inputs and Outputs Part A'!$B$4+'Inputs and Outputs Part A'!$B$12</f>
        <v>105</v>
      </c>
      <c r="J60" s="2">
        <f t="shared" si="0"/>
        <v>105</v>
      </c>
      <c r="K60" s="2">
        <f>IF(J60-F60&gt;'Inputs and Outputs Part A'!$B$4,'500 Days Simulation'!J60-'500 Days Simulation'!F60-'Inputs and Outputs Part A'!$B$4,0)</f>
        <v>0</v>
      </c>
      <c r="L60" s="95">
        <f>'Inputs and Outputs Part A'!$B$5*'500 Days Simulation'!J60-'Inputs and Outputs Part A'!$B$6*'500 Days Simulation'!K60</f>
        <v>4200</v>
      </c>
      <c r="Y60" s="95">
        <f>'Inputs and Outputs Part A'!$B$5*'500 Days Simulation'!J60-'500 Days Simulation'!$O$14*'500 Days Simulation'!K60</f>
        <v>4200</v>
      </c>
      <c r="AA60" s="95">
        <f>'Inputs and Outputs Part A'!$B$5*'500 Days Simulation'!J60-'500 Days Simulation'!$O$16*'500 Days Simulation'!K60</f>
        <v>4200</v>
      </c>
    </row>
    <row r="61" spans="1:27" x14ac:dyDescent="0.3">
      <c r="A61" s="48">
        <v>63</v>
      </c>
      <c r="B61" s="2" t="s">
        <v>1100</v>
      </c>
      <c r="C61" s="7">
        <v>44217</v>
      </c>
      <c r="D61" s="2" t="s">
        <v>2</v>
      </c>
      <c r="E61" s="2">
        <v>0.38375093146067951</v>
      </c>
      <c r="F61" s="2">
        <f>VLOOKUP(E61,'Inputs and Outputs Part B'!$H$22:$I$31,2)</f>
        <v>2</v>
      </c>
      <c r="G61" s="2">
        <v>0.48587884733112918</v>
      </c>
      <c r="H61" s="2">
        <f>ROUND(NORMINV(G61,'Inputs and Outputs Part B'!$E$18,'Inputs and Outputs Part B'!$F$18),0)</f>
        <v>105</v>
      </c>
      <c r="I61" s="2">
        <f>'Inputs and Outputs Part A'!$B$4+'Inputs and Outputs Part A'!$B$12</f>
        <v>105</v>
      </c>
      <c r="J61" s="2">
        <f t="shared" si="0"/>
        <v>105</v>
      </c>
      <c r="K61" s="2">
        <f>IF(J61-F61&gt;'Inputs and Outputs Part A'!$B$4,'500 Days Simulation'!J61-'500 Days Simulation'!F61-'Inputs and Outputs Part A'!$B$4,0)</f>
        <v>3</v>
      </c>
      <c r="L61" s="95">
        <f>'Inputs and Outputs Part A'!$B$5*'500 Days Simulation'!J61-'Inputs and Outputs Part A'!$B$6*'500 Days Simulation'!K61</f>
        <v>3900</v>
      </c>
      <c r="Y61" s="95">
        <f>'Inputs and Outputs Part A'!$B$5*'500 Days Simulation'!J61-'500 Days Simulation'!$O$14*'500 Days Simulation'!K61</f>
        <v>3960</v>
      </c>
      <c r="AA61" s="95">
        <f>'Inputs and Outputs Part A'!$B$5*'500 Days Simulation'!J61-'500 Days Simulation'!$O$16*'500 Days Simulation'!K61</f>
        <v>3840</v>
      </c>
    </row>
    <row r="62" spans="1:27" x14ac:dyDescent="0.3">
      <c r="A62" s="48">
        <v>64</v>
      </c>
      <c r="B62" s="2" t="s">
        <v>1101</v>
      </c>
      <c r="C62" s="7">
        <v>44218</v>
      </c>
      <c r="D62" s="2" t="s">
        <v>1</v>
      </c>
      <c r="E62" s="2">
        <v>0.71225764077123166</v>
      </c>
      <c r="F62" s="2">
        <f>VLOOKUP(E62,'Inputs and Outputs Part B'!$H$22:$I$31,2)</f>
        <v>3</v>
      </c>
      <c r="G62" s="2">
        <v>0.69581330846577405</v>
      </c>
      <c r="H62" s="2">
        <f>ROUND(NORMINV(G62,'Inputs and Outputs Part B'!$E$16,'Inputs and Outputs Part B'!$F$16),0)</f>
        <v>104</v>
      </c>
      <c r="I62" s="2">
        <f>'Inputs and Outputs Part A'!$B$4+'Inputs and Outputs Part A'!$B$12</f>
        <v>105</v>
      </c>
      <c r="J62" s="2">
        <f t="shared" si="0"/>
        <v>104</v>
      </c>
      <c r="K62" s="2">
        <f>IF(J62-F62&gt;'Inputs and Outputs Part A'!$B$4,'500 Days Simulation'!J62-'500 Days Simulation'!F62-'Inputs and Outputs Part A'!$B$4,0)</f>
        <v>1</v>
      </c>
      <c r="L62" s="95">
        <f>'Inputs and Outputs Part A'!$B$5*'500 Days Simulation'!J62-'Inputs and Outputs Part A'!$B$6*'500 Days Simulation'!K62</f>
        <v>4060</v>
      </c>
      <c r="Y62" s="95">
        <f>'Inputs and Outputs Part A'!$B$5*'500 Days Simulation'!J62-'500 Days Simulation'!$O$14*'500 Days Simulation'!K62</f>
        <v>4080</v>
      </c>
      <c r="AA62" s="95">
        <f>'Inputs and Outputs Part A'!$B$5*'500 Days Simulation'!J62-'500 Days Simulation'!$O$16*'500 Days Simulation'!K62</f>
        <v>4040</v>
      </c>
    </row>
    <row r="63" spans="1:27" x14ac:dyDescent="0.3">
      <c r="A63" s="48">
        <v>65</v>
      </c>
      <c r="B63" s="2" t="s">
        <v>1101</v>
      </c>
      <c r="C63" s="7">
        <v>44218</v>
      </c>
      <c r="D63" s="2" t="s">
        <v>3</v>
      </c>
      <c r="E63" s="2">
        <v>0.96043900174126839</v>
      </c>
      <c r="F63" s="2">
        <f>VLOOKUP(E63,'Inputs and Outputs Part B'!$H$22:$I$31,2)</f>
        <v>6</v>
      </c>
      <c r="G63" s="2">
        <v>0.69953522954531244</v>
      </c>
      <c r="H63" s="2">
        <f>ROUND(NORMINV(G63,'Inputs and Outputs Part B'!$E$17,'Inputs and Outputs Part B'!$F$17),0)</f>
        <v>106</v>
      </c>
      <c r="I63" s="2">
        <f>'Inputs and Outputs Part A'!$B$4+'Inputs and Outputs Part A'!$B$12</f>
        <v>105</v>
      </c>
      <c r="J63" s="2">
        <f t="shared" si="0"/>
        <v>105</v>
      </c>
      <c r="K63" s="2">
        <f>IF(J63-F63&gt;'Inputs and Outputs Part A'!$B$4,'500 Days Simulation'!J63-'500 Days Simulation'!F63-'Inputs and Outputs Part A'!$B$4,0)</f>
        <v>0</v>
      </c>
      <c r="L63" s="95">
        <f>'Inputs and Outputs Part A'!$B$5*'500 Days Simulation'!J63-'Inputs and Outputs Part A'!$B$6*'500 Days Simulation'!K63</f>
        <v>4200</v>
      </c>
      <c r="Y63" s="95">
        <f>'Inputs and Outputs Part A'!$B$5*'500 Days Simulation'!J63-'500 Days Simulation'!$O$14*'500 Days Simulation'!K63</f>
        <v>4200</v>
      </c>
      <c r="AA63" s="95">
        <f>'Inputs and Outputs Part A'!$B$5*'500 Days Simulation'!J63-'500 Days Simulation'!$O$16*'500 Days Simulation'!K63</f>
        <v>4200</v>
      </c>
    </row>
    <row r="64" spans="1:27" x14ac:dyDescent="0.3">
      <c r="A64" s="48">
        <v>66</v>
      </c>
      <c r="B64" s="2" t="s">
        <v>1101</v>
      </c>
      <c r="C64" s="7">
        <v>44218</v>
      </c>
      <c r="D64" s="2" t="s">
        <v>2</v>
      </c>
      <c r="E64" s="2">
        <v>8.1528109889842049E-2</v>
      </c>
      <c r="F64" s="2">
        <f>VLOOKUP(E64,'Inputs and Outputs Part B'!$H$22:$I$31,2)</f>
        <v>0</v>
      </c>
      <c r="G64" s="2">
        <v>0.98319330566959062</v>
      </c>
      <c r="H64" s="2">
        <f>ROUND(NORMINV(G64,'Inputs and Outputs Part B'!$E$18,'Inputs and Outputs Part B'!$F$18),0)</f>
        <v>116</v>
      </c>
      <c r="I64" s="2">
        <f>'Inputs and Outputs Part A'!$B$4+'Inputs and Outputs Part A'!$B$12</f>
        <v>105</v>
      </c>
      <c r="J64" s="2">
        <f t="shared" ref="J64:J127" si="1">MIN(H64:I64)</f>
        <v>105</v>
      </c>
      <c r="K64" s="2">
        <f>IF(J64-F64&gt;'Inputs and Outputs Part A'!$B$4,'500 Days Simulation'!J64-'500 Days Simulation'!F64-'Inputs and Outputs Part A'!$B$4,0)</f>
        <v>5</v>
      </c>
      <c r="L64" s="95">
        <f>'Inputs and Outputs Part A'!$B$5*'500 Days Simulation'!J64-'Inputs and Outputs Part A'!$B$6*'500 Days Simulation'!K64</f>
        <v>3700</v>
      </c>
      <c r="Y64" s="95">
        <f>'Inputs and Outputs Part A'!$B$5*'500 Days Simulation'!J64-'500 Days Simulation'!$O$14*'500 Days Simulation'!K64</f>
        <v>3800</v>
      </c>
      <c r="AA64" s="95">
        <f>'Inputs and Outputs Part A'!$B$5*'500 Days Simulation'!J64-'500 Days Simulation'!$O$16*'500 Days Simulation'!K64</f>
        <v>3600</v>
      </c>
    </row>
    <row r="65" spans="1:27" x14ac:dyDescent="0.3">
      <c r="A65" s="48">
        <v>67</v>
      </c>
      <c r="B65" s="2" t="s">
        <v>1106</v>
      </c>
      <c r="C65" s="7">
        <v>44219</v>
      </c>
      <c r="D65" s="2" t="s">
        <v>1</v>
      </c>
      <c r="E65" s="2">
        <v>0.95191507868194114</v>
      </c>
      <c r="F65" s="2">
        <f>VLOOKUP(E65,'Inputs and Outputs Part B'!$H$22:$I$31,2)</f>
        <v>6</v>
      </c>
      <c r="G65" s="2">
        <v>0.75694776533860442</v>
      </c>
      <c r="H65" s="2">
        <f>ROUND(NORMINV(G65,'Inputs and Outputs Part B'!$E$16,'Inputs and Outputs Part B'!$F$16),0)</f>
        <v>105</v>
      </c>
      <c r="I65" s="2">
        <f>'Inputs and Outputs Part A'!$B$4+'Inputs and Outputs Part A'!$B$12</f>
        <v>105</v>
      </c>
      <c r="J65" s="2">
        <f t="shared" si="1"/>
        <v>105</v>
      </c>
      <c r="K65" s="2">
        <f>IF(J65-F65&gt;'Inputs and Outputs Part A'!$B$4,'500 Days Simulation'!J65-'500 Days Simulation'!F65-'Inputs and Outputs Part A'!$B$4,0)</f>
        <v>0</v>
      </c>
      <c r="L65" s="95">
        <f>'Inputs and Outputs Part A'!$B$5*'500 Days Simulation'!J65-'Inputs and Outputs Part A'!$B$6*'500 Days Simulation'!K65</f>
        <v>4200</v>
      </c>
      <c r="Y65" s="95">
        <f>'Inputs and Outputs Part A'!$B$5*'500 Days Simulation'!J65-'500 Days Simulation'!$O$14*'500 Days Simulation'!K65</f>
        <v>4200</v>
      </c>
      <c r="AA65" s="95">
        <f>'Inputs and Outputs Part A'!$B$5*'500 Days Simulation'!J65-'500 Days Simulation'!$O$16*'500 Days Simulation'!K65</f>
        <v>4200</v>
      </c>
    </row>
    <row r="66" spans="1:27" x14ac:dyDescent="0.3">
      <c r="A66" s="48">
        <v>68</v>
      </c>
      <c r="B66" s="2" t="s">
        <v>1106</v>
      </c>
      <c r="C66" s="7">
        <v>44219</v>
      </c>
      <c r="D66" s="2" t="s">
        <v>3</v>
      </c>
      <c r="E66" s="2">
        <v>0.475804820216853</v>
      </c>
      <c r="F66" s="2">
        <f>VLOOKUP(E66,'Inputs and Outputs Part B'!$H$22:$I$31,2)</f>
        <v>2</v>
      </c>
      <c r="G66" s="2">
        <v>0.60011563130414358</v>
      </c>
      <c r="H66" s="2">
        <f>ROUND(NORMINV(G66,'Inputs and Outputs Part B'!$E$17,'Inputs and Outputs Part B'!$F$17),0)</f>
        <v>104</v>
      </c>
      <c r="I66" s="2">
        <f>'Inputs and Outputs Part A'!$B$4+'Inputs and Outputs Part A'!$B$12</f>
        <v>105</v>
      </c>
      <c r="J66" s="2">
        <f t="shared" si="1"/>
        <v>104</v>
      </c>
      <c r="K66" s="2">
        <f>IF(J66-F66&gt;'Inputs and Outputs Part A'!$B$4,'500 Days Simulation'!J66-'500 Days Simulation'!F66-'Inputs and Outputs Part A'!$B$4,0)</f>
        <v>2</v>
      </c>
      <c r="L66" s="95">
        <f>'Inputs and Outputs Part A'!$B$5*'500 Days Simulation'!J66-'Inputs and Outputs Part A'!$B$6*'500 Days Simulation'!K66</f>
        <v>3960</v>
      </c>
      <c r="Y66" s="95">
        <f>'Inputs and Outputs Part A'!$B$5*'500 Days Simulation'!J66-'500 Days Simulation'!$O$14*'500 Days Simulation'!K66</f>
        <v>4000</v>
      </c>
      <c r="AA66" s="95">
        <f>'Inputs and Outputs Part A'!$B$5*'500 Days Simulation'!J66-'500 Days Simulation'!$O$16*'500 Days Simulation'!K66</f>
        <v>3920</v>
      </c>
    </row>
    <row r="67" spans="1:27" x14ac:dyDescent="0.3">
      <c r="A67" s="48">
        <v>69</v>
      </c>
      <c r="B67" s="2" t="s">
        <v>1106</v>
      </c>
      <c r="C67" s="7">
        <v>44219</v>
      </c>
      <c r="D67" s="2" t="s">
        <v>2</v>
      </c>
      <c r="E67" s="2">
        <v>0.30808402738527785</v>
      </c>
      <c r="F67" s="2">
        <f>VLOOKUP(E67,'Inputs and Outputs Part B'!$H$22:$I$31,2)</f>
        <v>1</v>
      </c>
      <c r="G67" s="2">
        <v>0.35485210232646713</v>
      </c>
      <c r="H67" s="2">
        <f>ROUND(NORMINV(G67,'Inputs and Outputs Part B'!$E$18,'Inputs and Outputs Part B'!$F$18),0)</f>
        <v>103</v>
      </c>
      <c r="I67" s="2">
        <f>'Inputs and Outputs Part A'!$B$4+'Inputs and Outputs Part A'!$B$12</f>
        <v>105</v>
      </c>
      <c r="J67" s="2">
        <f t="shared" si="1"/>
        <v>103</v>
      </c>
      <c r="K67" s="2">
        <f>IF(J67-F67&gt;'Inputs and Outputs Part A'!$B$4,'500 Days Simulation'!J67-'500 Days Simulation'!F67-'Inputs and Outputs Part A'!$B$4,0)</f>
        <v>2</v>
      </c>
      <c r="L67" s="95">
        <f>'Inputs and Outputs Part A'!$B$5*'500 Days Simulation'!J67-'Inputs and Outputs Part A'!$B$6*'500 Days Simulation'!K67</f>
        <v>3920</v>
      </c>
      <c r="Y67" s="95">
        <f>'Inputs and Outputs Part A'!$B$5*'500 Days Simulation'!J67-'500 Days Simulation'!$O$14*'500 Days Simulation'!K67</f>
        <v>3960</v>
      </c>
      <c r="AA67" s="95">
        <f>'Inputs and Outputs Part A'!$B$5*'500 Days Simulation'!J67-'500 Days Simulation'!$O$16*'500 Days Simulation'!K67</f>
        <v>3880</v>
      </c>
    </row>
    <row r="68" spans="1:27" x14ac:dyDescent="0.3">
      <c r="A68" s="48">
        <v>70</v>
      </c>
      <c r="B68" s="2" t="s">
        <v>1105</v>
      </c>
      <c r="C68" s="7">
        <v>44220</v>
      </c>
      <c r="D68" s="2" t="s">
        <v>1</v>
      </c>
      <c r="E68" s="2">
        <v>0.73076550574647214</v>
      </c>
      <c r="F68" s="2">
        <f>VLOOKUP(E68,'Inputs and Outputs Part B'!$H$22:$I$31,2)</f>
        <v>3</v>
      </c>
      <c r="G68" s="2">
        <v>0.54230396571163875</v>
      </c>
      <c r="H68" s="2">
        <f>ROUND(NORMINV(G68,'Inputs and Outputs Part B'!$E$16,'Inputs and Outputs Part B'!$F$16),0)</f>
        <v>102</v>
      </c>
      <c r="I68" s="2">
        <f>'Inputs and Outputs Part A'!$B$4+'Inputs and Outputs Part A'!$B$12</f>
        <v>105</v>
      </c>
      <c r="J68" s="2">
        <f t="shared" si="1"/>
        <v>102</v>
      </c>
      <c r="K68" s="2">
        <f>IF(J68-F68&gt;'Inputs and Outputs Part A'!$B$4,'500 Days Simulation'!J68-'500 Days Simulation'!F68-'Inputs and Outputs Part A'!$B$4,0)</f>
        <v>0</v>
      </c>
      <c r="L68" s="95">
        <f>'Inputs and Outputs Part A'!$B$5*'500 Days Simulation'!J68-'Inputs and Outputs Part A'!$B$6*'500 Days Simulation'!K68</f>
        <v>4080</v>
      </c>
      <c r="Y68" s="95">
        <f>'Inputs and Outputs Part A'!$B$5*'500 Days Simulation'!J68-'500 Days Simulation'!$O$14*'500 Days Simulation'!K68</f>
        <v>4080</v>
      </c>
      <c r="AA68" s="95">
        <f>'Inputs and Outputs Part A'!$B$5*'500 Days Simulation'!J68-'500 Days Simulation'!$O$16*'500 Days Simulation'!K68</f>
        <v>4080</v>
      </c>
    </row>
    <row r="69" spans="1:27" x14ac:dyDescent="0.3">
      <c r="A69" s="48">
        <v>71</v>
      </c>
      <c r="B69" s="2" t="s">
        <v>1105</v>
      </c>
      <c r="C69" s="7">
        <v>44220</v>
      </c>
      <c r="D69" s="2" t="s">
        <v>3</v>
      </c>
      <c r="E69" s="2">
        <v>4.1661054965311917E-2</v>
      </c>
      <c r="F69" s="2">
        <f>VLOOKUP(E69,'Inputs and Outputs Part B'!$H$22:$I$31,2)</f>
        <v>0</v>
      </c>
      <c r="G69" s="2">
        <v>0.42471896237834583</v>
      </c>
      <c r="H69" s="2">
        <f>ROUND(NORMINV(G69,'Inputs and Outputs Part B'!$E$17,'Inputs and Outputs Part B'!$F$17),0)</f>
        <v>102</v>
      </c>
      <c r="I69" s="2">
        <f>'Inputs and Outputs Part A'!$B$4+'Inputs and Outputs Part A'!$B$12</f>
        <v>105</v>
      </c>
      <c r="J69" s="2">
        <f t="shared" si="1"/>
        <v>102</v>
      </c>
      <c r="K69" s="2">
        <f>IF(J69-F69&gt;'Inputs and Outputs Part A'!$B$4,'500 Days Simulation'!J69-'500 Days Simulation'!F69-'Inputs and Outputs Part A'!$B$4,0)</f>
        <v>2</v>
      </c>
      <c r="L69" s="95">
        <f>'Inputs and Outputs Part A'!$B$5*'500 Days Simulation'!J69-'Inputs and Outputs Part A'!$B$6*'500 Days Simulation'!K69</f>
        <v>3880</v>
      </c>
      <c r="Y69" s="95">
        <f>'Inputs and Outputs Part A'!$B$5*'500 Days Simulation'!J69-'500 Days Simulation'!$O$14*'500 Days Simulation'!K69</f>
        <v>3920</v>
      </c>
      <c r="AA69" s="95">
        <f>'Inputs and Outputs Part A'!$B$5*'500 Days Simulation'!J69-'500 Days Simulation'!$O$16*'500 Days Simulation'!K69</f>
        <v>3840</v>
      </c>
    </row>
    <row r="70" spans="1:27" x14ac:dyDescent="0.3">
      <c r="A70" s="48">
        <v>72</v>
      </c>
      <c r="B70" s="2" t="s">
        <v>1105</v>
      </c>
      <c r="C70" s="7">
        <v>44220</v>
      </c>
      <c r="D70" s="2" t="s">
        <v>2</v>
      </c>
      <c r="E70" s="2">
        <v>0.80794654897902107</v>
      </c>
      <c r="F70" s="2">
        <f>VLOOKUP(E70,'Inputs and Outputs Part B'!$H$22:$I$31,2)</f>
        <v>4</v>
      </c>
      <c r="G70" s="2">
        <v>0.24938817491073983</v>
      </c>
      <c r="H70" s="2">
        <f>ROUND(NORMINV(G70,'Inputs and Outputs Part B'!$E$18,'Inputs and Outputs Part B'!$F$18),0)</f>
        <v>102</v>
      </c>
      <c r="I70" s="2">
        <f>'Inputs and Outputs Part A'!$B$4+'Inputs and Outputs Part A'!$B$12</f>
        <v>105</v>
      </c>
      <c r="J70" s="2">
        <f t="shared" si="1"/>
        <v>102</v>
      </c>
      <c r="K70" s="2">
        <f>IF(J70-F70&gt;'Inputs and Outputs Part A'!$B$4,'500 Days Simulation'!J70-'500 Days Simulation'!F70-'Inputs and Outputs Part A'!$B$4,0)</f>
        <v>0</v>
      </c>
      <c r="L70" s="95">
        <f>'Inputs and Outputs Part A'!$B$5*'500 Days Simulation'!J70-'Inputs and Outputs Part A'!$B$6*'500 Days Simulation'!K70</f>
        <v>4080</v>
      </c>
      <c r="Y70" s="95">
        <f>'Inputs and Outputs Part A'!$B$5*'500 Days Simulation'!J70-'500 Days Simulation'!$O$14*'500 Days Simulation'!K70</f>
        <v>4080</v>
      </c>
      <c r="AA70" s="95">
        <f>'Inputs and Outputs Part A'!$B$5*'500 Days Simulation'!J70-'500 Days Simulation'!$O$16*'500 Days Simulation'!K70</f>
        <v>4080</v>
      </c>
    </row>
    <row r="71" spans="1:27" x14ac:dyDescent="0.3">
      <c r="A71" s="48">
        <v>73</v>
      </c>
      <c r="B71" s="2" t="s">
        <v>1104</v>
      </c>
      <c r="C71" s="7">
        <v>44221</v>
      </c>
      <c r="D71" s="2" t="s">
        <v>1</v>
      </c>
      <c r="E71" s="2">
        <v>0.2689300810597377</v>
      </c>
      <c r="F71" s="2">
        <f>VLOOKUP(E71,'Inputs and Outputs Part B'!$H$22:$I$31,2)</f>
        <v>1</v>
      </c>
      <c r="G71" s="2">
        <v>0.30359159644361988</v>
      </c>
      <c r="H71" s="2">
        <f>ROUND(NORMINV(G71,'Inputs and Outputs Part B'!$E$16,'Inputs and Outputs Part B'!$F$16),0)</f>
        <v>98</v>
      </c>
      <c r="I71" s="2">
        <f>'Inputs and Outputs Part A'!$B$4+'Inputs and Outputs Part A'!$B$12</f>
        <v>105</v>
      </c>
      <c r="J71" s="2">
        <f t="shared" si="1"/>
        <v>98</v>
      </c>
      <c r="K71" s="2">
        <f>IF(J71-F71&gt;'Inputs and Outputs Part A'!$B$4,'500 Days Simulation'!J71-'500 Days Simulation'!F71-'Inputs and Outputs Part A'!$B$4,0)</f>
        <v>0</v>
      </c>
      <c r="L71" s="95">
        <f>'Inputs and Outputs Part A'!$B$5*'500 Days Simulation'!J71-'Inputs and Outputs Part A'!$B$6*'500 Days Simulation'!K71</f>
        <v>3920</v>
      </c>
      <c r="Y71" s="95">
        <f>'Inputs and Outputs Part A'!$B$5*'500 Days Simulation'!J71-'500 Days Simulation'!$O$14*'500 Days Simulation'!K71</f>
        <v>3920</v>
      </c>
      <c r="AA71" s="95">
        <f>'Inputs and Outputs Part A'!$B$5*'500 Days Simulation'!J71-'500 Days Simulation'!$O$16*'500 Days Simulation'!K71</f>
        <v>3920</v>
      </c>
    </row>
    <row r="72" spans="1:27" x14ac:dyDescent="0.3">
      <c r="A72" s="48">
        <v>74</v>
      </c>
      <c r="B72" s="2" t="s">
        <v>1104</v>
      </c>
      <c r="C72" s="7">
        <v>44221</v>
      </c>
      <c r="D72" s="2" t="s">
        <v>3</v>
      </c>
      <c r="E72" s="2">
        <v>0.36625757392802039</v>
      </c>
      <c r="F72" s="2">
        <f>VLOOKUP(E72,'Inputs and Outputs Part B'!$H$22:$I$31,2)</f>
        <v>1</v>
      </c>
      <c r="G72" s="2">
        <v>0.97728801700178758</v>
      </c>
      <c r="H72" s="2">
        <f>ROUND(NORMINV(G72,'Inputs and Outputs Part B'!$E$17,'Inputs and Outputs Part B'!$F$17),0)</f>
        <v>113</v>
      </c>
      <c r="I72" s="2">
        <f>'Inputs and Outputs Part A'!$B$4+'Inputs and Outputs Part A'!$B$12</f>
        <v>105</v>
      </c>
      <c r="J72" s="2">
        <f t="shared" si="1"/>
        <v>105</v>
      </c>
      <c r="K72" s="2">
        <f>IF(J72-F72&gt;'Inputs and Outputs Part A'!$B$4,'500 Days Simulation'!J72-'500 Days Simulation'!F72-'Inputs and Outputs Part A'!$B$4,0)</f>
        <v>4</v>
      </c>
      <c r="L72" s="95">
        <f>'Inputs and Outputs Part A'!$B$5*'500 Days Simulation'!J72-'Inputs and Outputs Part A'!$B$6*'500 Days Simulation'!K72</f>
        <v>3800</v>
      </c>
      <c r="Y72" s="95">
        <f>'Inputs and Outputs Part A'!$B$5*'500 Days Simulation'!J72-'500 Days Simulation'!$O$14*'500 Days Simulation'!K72</f>
        <v>3880</v>
      </c>
      <c r="AA72" s="95">
        <f>'Inputs and Outputs Part A'!$B$5*'500 Days Simulation'!J72-'500 Days Simulation'!$O$16*'500 Days Simulation'!K72</f>
        <v>3720</v>
      </c>
    </row>
    <row r="73" spans="1:27" x14ac:dyDescent="0.3">
      <c r="A73" s="48">
        <v>75</v>
      </c>
      <c r="B73" s="2" t="s">
        <v>1104</v>
      </c>
      <c r="C73" s="7">
        <v>44221</v>
      </c>
      <c r="D73" s="2" t="s">
        <v>2</v>
      </c>
      <c r="E73" s="2">
        <v>0.14017983358605968</v>
      </c>
      <c r="F73" s="2">
        <f>VLOOKUP(E73,'Inputs and Outputs Part B'!$H$22:$I$31,2)</f>
        <v>0</v>
      </c>
      <c r="G73" s="2">
        <v>0.55356846425976847</v>
      </c>
      <c r="H73" s="2">
        <f>ROUND(NORMINV(G73,'Inputs and Outputs Part B'!$E$18,'Inputs and Outputs Part B'!$F$18),0)</f>
        <v>106</v>
      </c>
      <c r="I73" s="2">
        <f>'Inputs and Outputs Part A'!$B$4+'Inputs and Outputs Part A'!$B$12</f>
        <v>105</v>
      </c>
      <c r="J73" s="2">
        <f t="shared" si="1"/>
        <v>105</v>
      </c>
      <c r="K73" s="2">
        <f>IF(J73-F73&gt;'Inputs and Outputs Part A'!$B$4,'500 Days Simulation'!J73-'500 Days Simulation'!F73-'Inputs and Outputs Part A'!$B$4,0)</f>
        <v>5</v>
      </c>
      <c r="L73" s="95">
        <f>'Inputs and Outputs Part A'!$B$5*'500 Days Simulation'!J73-'Inputs and Outputs Part A'!$B$6*'500 Days Simulation'!K73</f>
        <v>3700</v>
      </c>
      <c r="Y73" s="95">
        <f>'Inputs and Outputs Part A'!$B$5*'500 Days Simulation'!J73-'500 Days Simulation'!$O$14*'500 Days Simulation'!K73</f>
        <v>3800</v>
      </c>
      <c r="AA73" s="95">
        <f>'Inputs and Outputs Part A'!$B$5*'500 Days Simulation'!J73-'500 Days Simulation'!$O$16*'500 Days Simulation'!K73</f>
        <v>3600</v>
      </c>
    </row>
    <row r="74" spans="1:27" x14ac:dyDescent="0.3">
      <c r="A74" s="48">
        <v>76</v>
      </c>
      <c r="B74" s="2" t="s">
        <v>1103</v>
      </c>
      <c r="C74" s="7">
        <v>44222</v>
      </c>
      <c r="D74" s="2" t="s">
        <v>1</v>
      </c>
      <c r="E74" s="2">
        <v>0.54336087567848224</v>
      </c>
      <c r="F74" s="2">
        <f>VLOOKUP(E74,'Inputs and Outputs Part B'!$H$22:$I$31,2)</f>
        <v>2</v>
      </c>
      <c r="G74" s="2">
        <v>5.746133178415247E-2</v>
      </c>
      <c r="H74" s="2">
        <f>ROUND(NORMINV(G74,'Inputs and Outputs Part B'!$E$16,'Inputs and Outputs Part B'!$F$16),0)</f>
        <v>92</v>
      </c>
      <c r="I74" s="2">
        <f>'Inputs and Outputs Part A'!$B$4+'Inputs and Outputs Part A'!$B$12</f>
        <v>105</v>
      </c>
      <c r="J74" s="2">
        <f t="shared" si="1"/>
        <v>92</v>
      </c>
      <c r="K74" s="2">
        <f>IF(J74-F74&gt;'Inputs and Outputs Part A'!$B$4,'500 Days Simulation'!J74-'500 Days Simulation'!F74-'Inputs and Outputs Part A'!$B$4,0)</f>
        <v>0</v>
      </c>
      <c r="L74" s="95">
        <f>'Inputs and Outputs Part A'!$B$5*'500 Days Simulation'!J74-'Inputs and Outputs Part A'!$B$6*'500 Days Simulation'!K74</f>
        <v>3680</v>
      </c>
      <c r="Y74" s="95">
        <f>'Inputs and Outputs Part A'!$B$5*'500 Days Simulation'!J74-'500 Days Simulation'!$O$14*'500 Days Simulation'!K74</f>
        <v>3680</v>
      </c>
      <c r="AA74" s="95">
        <f>'Inputs and Outputs Part A'!$B$5*'500 Days Simulation'!J74-'500 Days Simulation'!$O$16*'500 Days Simulation'!K74</f>
        <v>3680</v>
      </c>
    </row>
    <row r="75" spans="1:27" x14ac:dyDescent="0.3">
      <c r="A75" s="48">
        <v>77</v>
      </c>
      <c r="B75" s="2" t="s">
        <v>1103</v>
      </c>
      <c r="C75" s="7">
        <v>44222</v>
      </c>
      <c r="D75" s="2" t="s">
        <v>3</v>
      </c>
      <c r="E75" s="2">
        <v>0.94130111109188264</v>
      </c>
      <c r="F75" s="2">
        <f>VLOOKUP(E75,'Inputs and Outputs Part B'!$H$22:$I$31,2)</f>
        <v>6</v>
      </c>
      <c r="G75" s="2">
        <v>7.7539574245081067E-2</v>
      </c>
      <c r="H75" s="2">
        <f>ROUND(NORMINV(G75,'Inputs and Outputs Part B'!$E$17,'Inputs and Outputs Part B'!$F$17),0)</f>
        <v>96</v>
      </c>
      <c r="I75" s="2">
        <f>'Inputs and Outputs Part A'!$B$4+'Inputs and Outputs Part A'!$B$12</f>
        <v>105</v>
      </c>
      <c r="J75" s="2">
        <f t="shared" si="1"/>
        <v>96</v>
      </c>
      <c r="K75" s="2">
        <f>IF(J75-F75&gt;'Inputs and Outputs Part A'!$B$4,'500 Days Simulation'!J75-'500 Days Simulation'!F75-'Inputs and Outputs Part A'!$B$4,0)</f>
        <v>0</v>
      </c>
      <c r="L75" s="95">
        <f>'Inputs and Outputs Part A'!$B$5*'500 Days Simulation'!J75-'Inputs and Outputs Part A'!$B$6*'500 Days Simulation'!K75</f>
        <v>3840</v>
      </c>
      <c r="Y75" s="95">
        <f>'Inputs and Outputs Part A'!$B$5*'500 Days Simulation'!J75-'500 Days Simulation'!$O$14*'500 Days Simulation'!K75</f>
        <v>3840</v>
      </c>
      <c r="AA75" s="95">
        <f>'Inputs and Outputs Part A'!$B$5*'500 Days Simulation'!J75-'500 Days Simulation'!$O$16*'500 Days Simulation'!K75</f>
        <v>3840</v>
      </c>
    </row>
    <row r="76" spans="1:27" x14ac:dyDescent="0.3">
      <c r="A76" s="48">
        <v>78</v>
      </c>
      <c r="B76" s="2" t="s">
        <v>1103</v>
      </c>
      <c r="C76" s="7">
        <v>44222</v>
      </c>
      <c r="D76" s="2" t="s">
        <v>2</v>
      </c>
      <c r="E76" s="2">
        <v>0.443833319302956</v>
      </c>
      <c r="F76" s="2">
        <f>VLOOKUP(E76,'Inputs and Outputs Part B'!$H$22:$I$31,2)</f>
        <v>2</v>
      </c>
      <c r="G76" s="2">
        <v>0.27867323093151952</v>
      </c>
      <c r="H76" s="2">
        <f>ROUND(NORMINV(G76,'Inputs and Outputs Part B'!$E$18,'Inputs and Outputs Part B'!$F$18),0)</f>
        <v>102</v>
      </c>
      <c r="I76" s="2">
        <f>'Inputs and Outputs Part A'!$B$4+'Inputs and Outputs Part A'!$B$12</f>
        <v>105</v>
      </c>
      <c r="J76" s="2">
        <f t="shared" si="1"/>
        <v>102</v>
      </c>
      <c r="K76" s="2">
        <f>IF(J76-F76&gt;'Inputs and Outputs Part A'!$B$4,'500 Days Simulation'!J76-'500 Days Simulation'!F76-'Inputs and Outputs Part A'!$B$4,0)</f>
        <v>0</v>
      </c>
      <c r="L76" s="95">
        <f>'Inputs and Outputs Part A'!$B$5*'500 Days Simulation'!J76-'Inputs and Outputs Part A'!$B$6*'500 Days Simulation'!K76</f>
        <v>4080</v>
      </c>
      <c r="Y76" s="95">
        <f>'Inputs and Outputs Part A'!$B$5*'500 Days Simulation'!J76-'500 Days Simulation'!$O$14*'500 Days Simulation'!K76</f>
        <v>4080</v>
      </c>
      <c r="AA76" s="95">
        <f>'Inputs and Outputs Part A'!$B$5*'500 Days Simulation'!J76-'500 Days Simulation'!$O$16*'500 Days Simulation'!K76</f>
        <v>4080</v>
      </c>
    </row>
    <row r="77" spans="1:27" x14ac:dyDescent="0.3">
      <c r="A77" s="48">
        <v>79</v>
      </c>
      <c r="B77" s="2" t="s">
        <v>1102</v>
      </c>
      <c r="C77" s="7">
        <v>44223</v>
      </c>
      <c r="D77" s="2" t="s">
        <v>1</v>
      </c>
      <c r="E77" s="2">
        <v>0.18377616037952438</v>
      </c>
      <c r="F77" s="2">
        <f>VLOOKUP(E77,'Inputs and Outputs Part B'!$H$22:$I$31,2)</f>
        <v>1</v>
      </c>
      <c r="G77" s="2">
        <v>0.67110265182641515</v>
      </c>
      <c r="H77" s="2">
        <f>ROUND(NORMINV(G77,'Inputs and Outputs Part B'!$E$16,'Inputs and Outputs Part B'!$F$16),0)</f>
        <v>104</v>
      </c>
      <c r="I77" s="2">
        <f>'Inputs and Outputs Part A'!$B$4+'Inputs and Outputs Part A'!$B$12</f>
        <v>105</v>
      </c>
      <c r="J77" s="2">
        <f t="shared" si="1"/>
        <v>104</v>
      </c>
      <c r="K77" s="2">
        <f>IF(J77-F77&gt;'Inputs and Outputs Part A'!$B$4,'500 Days Simulation'!J77-'500 Days Simulation'!F77-'Inputs and Outputs Part A'!$B$4,0)</f>
        <v>3</v>
      </c>
      <c r="L77" s="95">
        <f>'Inputs and Outputs Part A'!$B$5*'500 Days Simulation'!J77-'Inputs and Outputs Part A'!$B$6*'500 Days Simulation'!K77</f>
        <v>3860</v>
      </c>
      <c r="Y77" s="95">
        <f>'Inputs and Outputs Part A'!$B$5*'500 Days Simulation'!J77-'500 Days Simulation'!$O$14*'500 Days Simulation'!K77</f>
        <v>3920</v>
      </c>
      <c r="AA77" s="95">
        <f>'Inputs and Outputs Part A'!$B$5*'500 Days Simulation'!J77-'500 Days Simulation'!$O$16*'500 Days Simulation'!K77</f>
        <v>3800</v>
      </c>
    </row>
    <row r="78" spans="1:27" x14ac:dyDescent="0.3">
      <c r="A78" s="48">
        <v>80</v>
      </c>
      <c r="B78" s="2" t="s">
        <v>1102</v>
      </c>
      <c r="C78" s="7">
        <v>44223</v>
      </c>
      <c r="D78" s="2" t="s">
        <v>3</v>
      </c>
      <c r="E78" s="2">
        <v>0.98936369652599498</v>
      </c>
      <c r="F78" s="2">
        <f>VLOOKUP(E78,'Inputs and Outputs Part B'!$H$22:$I$31,2)</f>
        <v>9</v>
      </c>
      <c r="G78" s="2">
        <v>0.51928586191317039</v>
      </c>
      <c r="H78" s="2">
        <f>ROUND(NORMINV(G78,'Inputs and Outputs Part B'!$E$17,'Inputs and Outputs Part B'!$F$17),0)</f>
        <v>103</v>
      </c>
      <c r="I78" s="2">
        <f>'Inputs and Outputs Part A'!$B$4+'Inputs and Outputs Part A'!$B$12</f>
        <v>105</v>
      </c>
      <c r="J78" s="2">
        <f t="shared" si="1"/>
        <v>103</v>
      </c>
      <c r="K78" s="2">
        <f>IF(J78-F78&gt;'Inputs and Outputs Part A'!$B$4,'500 Days Simulation'!J78-'500 Days Simulation'!F78-'Inputs and Outputs Part A'!$B$4,0)</f>
        <v>0</v>
      </c>
      <c r="L78" s="95">
        <f>'Inputs and Outputs Part A'!$B$5*'500 Days Simulation'!J78-'Inputs and Outputs Part A'!$B$6*'500 Days Simulation'!K78</f>
        <v>4120</v>
      </c>
      <c r="Y78" s="95">
        <f>'Inputs and Outputs Part A'!$B$5*'500 Days Simulation'!J78-'500 Days Simulation'!$O$14*'500 Days Simulation'!K78</f>
        <v>4120</v>
      </c>
      <c r="AA78" s="95">
        <f>'Inputs and Outputs Part A'!$B$5*'500 Days Simulation'!J78-'500 Days Simulation'!$O$16*'500 Days Simulation'!K78</f>
        <v>4120</v>
      </c>
    </row>
    <row r="79" spans="1:27" x14ac:dyDescent="0.3">
      <c r="A79" s="48">
        <v>81</v>
      </c>
      <c r="B79" s="2" t="s">
        <v>1102</v>
      </c>
      <c r="C79" s="7">
        <v>44223</v>
      </c>
      <c r="D79" s="2" t="s">
        <v>2</v>
      </c>
      <c r="E79" s="2">
        <v>0.65078501772425579</v>
      </c>
      <c r="F79" s="2">
        <f>VLOOKUP(E79,'Inputs and Outputs Part B'!$H$22:$I$31,2)</f>
        <v>3</v>
      </c>
      <c r="G79" s="2">
        <v>0.30438780640381125</v>
      </c>
      <c r="H79" s="2">
        <f>ROUND(NORMINV(G79,'Inputs and Outputs Part B'!$E$18,'Inputs and Outputs Part B'!$F$18),0)</f>
        <v>102</v>
      </c>
      <c r="I79" s="2">
        <f>'Inputs and Outputs Part A'!$B$4+'Inputs and Outputs Part A'!$B$12</f>
        <v>105</v>
      </c>
      <c r="J79" s="2">
        <f t="shared" si="1"/>
        <v>102</v>
      </c>
      <c r="K79" s="2">
        <f>IF(J79-F79&gt;'Inputs and Outputs Part A'!$B$4,'500 Days Simulation'!J79-'500 Days Simulation'!F79-'Inputs and Outputs Part A'!$B$4,0)</f>
        <v>0</v>
      </c>
      <c r="L79" s="95">
        <f>'Inputs and Outputs Part A'!$B$5*'500 Days Simulation'!J79-'Inputs and Outputs Part A'!$B$6*'500 Days Simulation'!K79</f>
        <v>4080</v>
      </c>
      <c r="Y79" s="95">
        <f>'Inputs and Outputs Part A'!$B$5*'500 Days Simulation'!J79-'500 Days Simulation'!$O$14*'500 Days Simulation'!K79</f>
        <v>4080</v>
      </c>
      <c r="AA79" s="95">
        <f>'Inputs and Outputs Part A'!$B$5*'500 Days Simulation'!J79-'500 Days Simulation'!$O$16*'500 Days Simulation'!K79</f>
        <v>4080</v>
      </c>
    </row>
    <row r="80" spans="1:27" x14ac:dyDescent="0.3">
      <c r="A80" s="48">
        <v>82</v>
      </c>
      <c r="B80" s="2" t="s">
        <v>1100</v>
      </c>
      <c r="C80" s="7">
        <v>44224</v>
      </c>
      <c r="D80" s="2" t="s">
        <v>1</v>
      </c>
      <c r="E80" s="2">
        <v>0.36181832164445149</v>
      </c>
      <c r="F80" s="2">
        <f>VLOOKUP(E80,'Inputs and Outputs Part B'!$H$22:$I$31,2)</f>
        <v>1</v>
      </c>
      <c r="G80" s="2">
        <v>0.65959060742200637</v>
      </c>
      <c r="H80" s="2">
        <f>ROUND(NORMINV(G80,'Inputs and Outputs Part B'!$E$16,'Inputs and Outputs Part B'!$F$16),0)</f>
        <v>103</v>
      </c>
      <c r="I80" s="2">
        <f>'Inputs and Outputs Part A'!$B$4+'Inputs and Outputs Part A'!$B$12</f>
        <v>105</v>
      </c>
      <c r="J80" s="2">
        <f t="shared" si="1"/>
        <v>103</v>
      </c>
      <c r="K80" s="2">
        <f>IF(J80-F80&gt;'Inputs and Outputs Part A'!$B$4,'500 Days Simulation'!J80-'500 Days Simulation'!F80-'Inputs and Outputs Part A'!$B$4,0)</f>
        <v>2</v>
      </c>
      <c r="L80" s="95">
        <f>'Inputs and Outputs Part A'!$B$5*'500 Days Simulation'!J80-'Inputs and Outputs Part A'!$B$6*'500 Days Simulation'!K80</f>
        <v>3920</v>
      </c>
      <c r="Y80" s="95">
        <f>'Inputs and Outputs Part A'!$B$5*'500 Days Simulation'!J80-'500 Days Simulation'!$O$14*'500 Days Simulation'!K80</f>
        <v>3960</v>
      </c>
      <c r="AA80" s="95">
        <f>'Inputs and Outputs Part A'!$B$5*'500 Days Simulation'!J80-'500 Days Simulation'!$O$16*'500 Days Simulation'!K80</f>
        <v>3880</v>
      </c>
    </row>
    <row r="81" spans="1:27" x14ac:dyDescent="0.3">
      <c r="A81" s="48">
        <v>83</v>
      </c>
      <c r="B81" s="2" t="s">
        <v>1100</v>
      </c>
      <c r="C81" s="7">
        <v>44224</v>
      </c>
      <c r="D81" s="2" t="s">
        <v>3</v>
      </c>
      <c r="E81" s="2">
        <v>3.3342949516562581E-2</v>
      </c>
      <c r="F81" s="2">
        <f>VLOOKUP(E81,'Inputs and Outputs Part B'!$H$22:$I$31,2)</f>
        <v>0</v>
      </c>
      <c r="G81" s="2">
        <v>0.33063840591698934</v>
      </c>
      <c r="H81" s="2">
        <f>ROUND(NORMINV(G81,'Inputs and Outputs Part B'!$E$17,'Inputs and Outputs Part B'!$F$17),0)</f>
        <v>101</v>
      </c>
      <c r="I81" s="2">
        <f>'Inputs and Outputs Part A'!$B$4+'Inputs and Outputs Part A'!$B$12</f>
        <v>105</v>
      </c>
      <c r="J81" s="2">
        <f t="shared" si="1"/>
        <v>101</v>
      </c>
      <c r="K81" s="2">
        <f>IF(J81-F81&gt;'Inputs and Outputs Part A'!$B$4,'500 Days Simulation'!J81-'500 Days Simulation'!F81-'Inputs and Outputs Part A'!$B$4,0)</f>
        <v>1</v>
      </c>
      <c r="L81" s="95">
        <f>'Inputs and Outputs Part A'!$B$5*'500 Days Simulation'!J81-'Inputs and Outputs Part A'!$B$6*'500 Days Simulation'!K81</f>
        <v>3940</v>
      </c>
      <c r="Y81" s="95">
        <f>'Inputs and Outputs Part A'!$B$5*'500 Days Simulation'!J81-'500 Days Simulation'!$O$14*'500 Days Simulation'!K81</f>
        <v>3960</v>
      </c>
      <c r="AA81" s="95">
        <f>'Inputs and Outputs Part A'!$B$5*'500 Days Simulation'!J81-'500 Days Simulation'!$O$16*'500 Days Simulation'!K81</f>
        <v>3920</v>
      </c>
    </row>
    <row r="82" spans="1:27" x14ac:dyDescent="0.3">
      <c r="A82" s="48">
        <v>84</v>
      </c>
      <c r="B82" s="2" t="s">
        <v>1100</v>
      </c>
      <c r="C82" s="7">
        <v>44224</v>
      </c>
      <c r="D82" s="2" t="s">
        <v>2</v>
      </c>
      <c r="E82" s="2">
        <v>0.94160560401879834</v>
      </c>
      <c r="F82" s="2">
        <f>VLOOKUP(E82,'Inputs and Outputs Part B'!$H$22:$I$31,2)</f>
        <v>6</v>
      </c>
      <c r="G82" s="2">
        <v>0.31907092601972764</v>
      </c>
      <c r="H82" s="2">
        <f>ROUND(NORMINV(G82,'Inputs and Outputs Part B'!$E$18,'Inputs and Outputs Part B'!$F$18),0)</f>
        <v>103</v>
      </c>
      <c r="I82" s="2">
        <f>'Inputs and Outputs Part A'!$B$4+'Inputs and Outputs Part A'!$B$12</f>
        <v>105</v>
      </c>
      <c r="J82" s="2">
        <f t="shared" si="1"/>
        <v>103</v>
      </c>
      <c r="K82" s="2">
        <f>IF(J82-F82&gt;'Inputs and Outputs Part A'!$B$4,'500 Days Simulation'!J82-'500 Days Simulation'!F82-'Inputs and Outputs Part A'!$B$4,0)</f>
        <v>0</v>
      </c>
      <c r="L82" s="95">
        <f>'Inputs and Outputs Part A'!$B$5*'500 Days Simulation'!J82-'Inputs and Outputs Part A'!$B$6*'500 Days Simulation'!K82</f>
        <v>4120</v>
      </c>
      <c r="Y82" s="95">
        <f>'Inputs and Outputs Part A'!$B$5*'500 Days Simulation'!J82-'500 Days Simulation'!$O$14*'500 Days Simulation'!K82</f>
        <v>4120</v>
      </c>
      <c r="AA82" s="95">
        <f>'Inputs and Outputs Part A'!$B$5*'500 Days Simulation'!J82-'500 Days Simulation'!$O$16*'500 Days Simulation'!K82</f>
        <v>4120</v>
      </c>
    </row>
    <row r="83" spans="1:27" x14ac:dyDescent="0.3">
      <c r="A83" s="48">
        <v>85</v>
      </c>
      <c r="B83" s="2" t="s">
        <v>1101</v>
      </c>
      <c r="C83" s="7">
        <v>44225</v>
      </c>
      <c r="D83" s="2" t="s">
        <v>1</v>
      </c>
      <c r="E83" s="2">
        <v>0.362701422776188</v>
      </c>
      <c r="F83" s="2">
        <f>VLOOKUP(E83,'Inputs and Outputs Part B'!$H$22:$I$31,2)</f>
        <v>1</v>
      </c>
      <c r="G83" s="2">
        <v>0.45221176857699819</v>
      </c>
      <c r="H83" s="2">
        <f>ROUND(NORMINV(G83,'Inputs and Outputs Part B'!$E$16,'Inputs and Outputs Part B'!$F$16),0)</f>
        <v>100</v>
      </c>
      <c r="I83" s="2">
        <f>'Inputs and Outputs Part A'!$B$4+'Inputs and Outputs Part A'!$B$12</f>
        <v>105</v>
      </c>
      <c r="J83" s="2">
        <f t="shared" si="1"/>
        <v>100</v>
      </c>
      <c r="K83" s="2">
        <f>IF(J83-F83&gt;'Inputs and Outputs Part A'!$B$4,'500 Days Simulation'!J83-'500 Days Simulation'!F83-'Inputs and Outputs Part A'!$B$4,0)</f>
        <v>0</v>
      </c>
      <c r="L83" s="95">
        <f>'Inputs and Outputs Part A'!$B$5*'500 Days Simulation'!J83-'Inputs and Outputs Part A'!$B$6*'500 Days Simulation'!K83</f>
        <v>4000</v>
      </c>
      <c r="Y83" s="95">
        <f>'Inputs and Outputs Part A'!$B$5*'500 Days Simulation'!J83-'500 Days Simulation'!$O$14*'500 Days Simulation'!K83</f>
        <v>4000</v>
      </c>
      <c r="AA83" s="95">
        <f>'Inputs and Outputs Part A'!$B$5*'500 Days Simulation'!J83-'500 Days Simulation'!$O$16*'500 Days Simulation'!K83</f>
        <v>4000</v>
      </c>
    </row>
    <row r="84" spans="1:27" x14ac:dyDescent="0.3">
      <c r="A84" s="48">
        <v>86</v>
      </c>
      <c r="B84" s="2" t="s">
        <v>1101</v>
      </c>
      <c r="C84" s="7">
        <v>44225</v>
      </c>
      <c r="D84" s="2" t="s">
        <v>3</v>
      </c>
      <c r="E84" s="2">
        <v>0.82752088409285196</v>
      </c>
      <c r="F84" s="2">
        <f>VLOOKUP(E84,'Inputs and Outputs Part B'!$H$22:$I$31,2)</f>
        <v>4</v>
      </c>
      <c r="G84" s="2">
        <v>0.72300397454214405</v>
      </c>
      <c r="H84" s="2">
        <f>ROUND(NORMINV(G84,'Inputs and Outputs Part B'!$E$17,'Inputs and Outputs Part B'!$F$17),0)</f>
        <v>106</v>
      </c>
      <c r="I84" s="2">
        <f>'Inputs and Outputs Part A'!$B$4+'Inputs and Outputs Part A'!$B$12</f>
        <v>105</v>
      </c>
      <c r="J84" s="2">
        <f t="shared" si="1"/>
        <v>105</v>
      </c>
      <c r="K84" s="2">
        <f>IF(J84-F84&gt;'Inputs and Outputs Part A'!$B$4,'500 Days Simulation'!J84-'500 Days Simulation'!F84-'Inputs and Outputs Part A'!$B$4,0)</f>
        <v>1</v>
      </c>
      <c r="L84" s="95">
        <f>'Inputs and Outputs Part A'!$B$5*'500 Days Simulation'!J84-'Inputs and Outputs Part A'!$B$6*'500 Days Simulation'!K84</f>
        <v>4100</v>
      </c>
      <c r="Y84" s="95">
        <f>'Inputs and Outputs Part A'!$B$5*'500 Days Simulation'!J84-'500 Days Simulation'!$O$14*'500 Days Simulation'!K84</f>
        <v>4120</v>
      </c>
      <c r="AA84" s="95">
        <f>'Inputs and Outputs Part A'!$B$5*'500 Days Simulation'!J84-'500 Days Simulation'!$O$16*'500 Days Simulation'!K84</f>
        <v>4080</v>
      </c>
    </row>
    <row r="85" spans="1:27" x14ac:dyDescent="0.3">
      <c r="A85" s="48">
        <v>87</v>
      </c>
      <c r="B85" s="2" t="s">
        <v>1101</v>
      </c>
      <c r="C85" s="7">
        <v>44225</v>
      </c>
      <c r="D85" s="2" t="s">
        <v>2</v>
      </c>
      <c r="E85" s="2">
        <v>0.9856017819240448</v>
      </c>
      <c r="F85" s="2">
        <f>VLOOKUP(E85,'Inputs and Outputs Part B'!$H$22:$I$31,2)</f>
        <v>8</v>
      </c>
      <c r="G85" s="2">
        <v>0.510825114863665</v>
      </c>
      <c r="H85" s="2">
        <f>ROUND(NORMINV(G85,'Inputs and Outputs Part B'!$E$18,'Inputs and Outputs Part B'!$F$18),0)</f>
        <v>105</v>
      </c>
      <c r="I85" s="2">
        <f>'Inputs and Outputs Part A'!$B$4+'Inputs and Outputs Part A'!$B$12</f>
        <v>105</v>
      </c>
      <c r="J85" s="2">
        <f t="shared" si="1"/>
        <v>105</v>
      </c>
      <c r="K85" s="2">
        <f>IF(J85-F85&gt;'Inputs and Outputs Part A'!$B$4,'500 Days Simulation'!J85-'500 Days Simulation'!F85-'Inputs and Outputs Part A'!$B$4,0)</f>
        <v>0</v>
      </c>
      <c r="L85" s="95">
        <f>'Inputs and Outputs Part A'!$B$5*'500 Days Simulation'!J85-'Inputs and Outputs Part A'!$B$6*'500 Days Simulation'!K85</f>
        <v>4200</v>
      </c>
      <c r="Y85" s="95">
        <f>'Inputs and Outputs Part A'!$B$5*'500 Days Simulation'!J85-'500 Days Simulation'!$O$14*'500 Days Simulation'!K85</f>
        <v>4200</v>
      </c>
      <c r="AA85" s="95">
        <f>'Inputs and Outputs Part A'!$B$5*'500 Days Simulation'!J85-'500 Days Simulation'!$O$16*'500 Days Simulation'!K85</f>
        <v>4200</v>
      </c>
    </row>
    <row r="86" spans="1:27" x14ac:dyDescent="0.3">
      <c r="A86" s="48">
        <v>88</v>
      </c>
      <c r="B86" s="2" t="s">
        <v>1106</v>
      </c>
      <c r="C86" s="7">
        <v>44226</v>
      </c>
      <c r="D86" s="2" t="s">
        <v>1</v>
      </c>
      <c r="E86" s="2">
        <v>0.83697275735533005</v>
      </c>
      <c r="F86" s="2">
        <f>VLOOKUP(E86,'Inputs and Outputs Part B'!$H$22:$I$31,2)</f>
        <v>4</v>
      </c>
      <c r="G86" s="2">
        <v>0.55047493386450486</v>
      </c>
      <c r="H86" s="2">
        <f>ROUND(NORMINV(G86,'Inputs and Outputs Part B'!$E$16,'Inputs and Outputs Part B'!$F$16),0)</f>
        <v>102</v>
      </c>
      <c r="I86" s="2">
        <f>'Inputs and Outputs Part A'!$B$4+'Inputs and Outputs Part A'!$B$12</f>
        <v>105</v>
      </c>
      <c r="J86" s="2">
        <f t="shared" si="1"/>
        <v>102</v>
      </c>
      <c r="K86" s="2">
        <f>IF(J86-F86&gt;'Inputs and Outputs Part A'!$B$4,'500 Days Simulation'!J86-'500 Days Simulation'!F86-'Inputs and Outputs Part A'!$B$4,0)</f>
        <v>0</v>
      </c>
      <c r="L86" s="95">
        <f>'Inputs and Outputs Part A'!$B$5*'500 Days Simulation'!J86-'Inputs and Outputs Part A'!$B$6*'500 Days Simulation'!K86</f>
        <v>4080</v>
      </c>
      <c r="Y86" s="95">
        <f>'Inputs and Outputs Part A'!$B$5*'500 Days Simulation'!J86-'500 Days Simulation'!$O$14*'500 Days Simulation'!K86</f>
        <v>4080</v>
      </c>
      <c r="AA86" s="95">
        <f>'Inputs and Outputs Part A'!$B$5*'500 Days Simulation'!J86-'500 Days Simulation'!$O$16*'500 Days Simulation'!K86</f>
        <v>4080</v>
      </c>
    </row>
    <row r="87" spans="1:27" x14ac:dyDescent="0.3">
      <c r="A87" s="48">
        <v>89</v>
      </c>
      <c r="B87" s="2" t="s">
        <v>1106</v>
      </c>
      <c r="C87" s="7">
        <v>44226</v>
      </c>
      <c r="D87" s="2" t="s">
        <v>3</v>
      </c>
      <c r="E87" s="2">
        <v>0.85694555588740984</v>
      </c>
      <c r="F87" s="2">
        <f>VLOOKUP(E87,'Inputs and Outputs Part B'!$H$22:$I$31,2)</f>
        <v>4</v>
      </c>
      <c r="G87" s="2">
        <v>0.20434768557822536</v>
      </c>
      <c r="H87" s="2">
        <f>ROUND(NORMINV(G87,'Inputs and Outputs Part B'!$E$17,'Inputs and Outputs Part B'!$F$17),0)</f>
        <v>99</v>
      </c>
      <c r="I87" s="2">
        <f>'Inputs and Outputs Part A'!$B$4+'Inputs and Outputs Part A'!$B$12</f>
        <v>105</v>
      </c>
      <c r="J87" s="2">
        <f t="shared" si="1"/>
        <v>99</v>
      </c>
      <c r="K87" s="2">
        <f>IF(J87-F87&gt;'Inputs and Outputs Part A'!$B$4,'500 Days Simulation'!J87-'500 Days Simulation'!F87-'Inputs and Outputs Part A'!$B$4,0)</f>
        <v>0</v>
      </c>
      <c r="L87" s="95">
        <f>'Inputs and Outputs Part A'!$B$5*'500 Days Simulation'!J87-'Inputs and Outputs Part A'!$B$6*'500 Days Simulation'!K87</f>
        <v>3960</v>
      </c>
      <c r="Y87" s="95">
        <f>'Inputs and Outputs Part A'!$B$5*'500 Days Simulation'!J87-'500 Days Simulation'!$O$14*'500 Days Simulation'!K87</f>
        <v>3960</v>
      </c>
      <c r="AA87" s="95">
        <f>'Inputs and Outputs Part A'!$B$5*'500 Days Simulation'!J87-'500 Days Simulation'!$O$16*'500 Days Simulation'!K87</f>
        <v>3960</v>
      </c>
    </row>
    <row r="88" spans="1:27" x14ac:dyDescent="0.3">
      <c r="A88" s="48">
        <v>90</v>
      </c>
      <c r="B88" s="2" t="s">
        <v>1106</v>
      </c>
      <c r="C88" s="7">
        <v>44226</v>
      </c>
      <c r="D88" s="2" t="s">
        <v>2</v>
      </c>
      <c r="E88" s="2">
        <v>0.68876760836667383</v>
      </c>
      <c r="F88" s="2">
        <f>VLOOKUP(E88,'Inputs and Outputs Part B'!$H$22:$I$31,2)</f>
        <v>3</v>
      </c>
      <c r="G88" s="2">
        <v>0.78350368678760396</v>
      </c>
      <c r="H88" s="2">
        <f>ROUND(NORMINV(G88,'Inputs and Outputs Part B'!$E$18,'Inputs and Outputs Part B'!$F$18),0)</f>
        <v>109</v>
      </c>
      <c r="I88" s="2">
        <f>'Inputs and Outputs Part A'!$B$4+'Inputs and Outputs Part A'!$B$12</f>
        <v>105</v>
      </c>
      <c r="J88" s="2">
        <f t="shared" si="1"/>
        <v>105</v>
      </c>
      <c r="K88" s="2">
        <f>IF(J88-F88&gt;'Inputs and Outputs Part A'!$B$4,'500 Days Simulation'!J88-'500 Days Simulation'!F88-'Inputs and Outputs Part A'!$B$4,0)</f>
        <v>2</v>
      </c>
      <c r="L88" s="95">
        <f>'Inputs and Outputs Part A'!$B$5*'500 Days Simulation'!J88-'Inputs and Outputs Part A'!$B$6*'500 Days Simulation'!K88</f>
        <v>4000</v>
      </c>
      <c r="Y88" s="95">
        <f>'Inputs and Outputs Part A'!$B$5*'500 Days Simulation'!J88-'500 Days Simulation'!$O$14*'500 Days Simulation'!K88</f>
        <v>4040</v>
      </c>
      <c r="AA88" s="95">
        <f>'Inputs and Outputs Part A'!$B$5*'500 Days Simulation'!J88-'500 Days Simulation'!$O$16*'500 Days Simulation'!K88</f>
        <v>3960</v>
      </c>
    </row>
    <row r="89" spans="1:27" x14ac:dyDescent="0.3">
      <c r="A89" s="48">
        <v>91</v>
      </c>
      <c r="B89" s="2" t="s">
        <v>1105</v>
      </c>
      <c r="C89" s="7">
        <v>44227</v>
      </c>
      <c r="D89" s="2" t="s">
        <v>1</v>
      </c>
      <c r="E89" s="2">
        <v>0.59187985692521983</v>
      </c>
      <c r="F89" s="2">
        <f>VLOOKUP(E89,'Inputs and Outputs Part B'!$H$22:$I$31,2)</f>
        <v>2</v>
      </c>
      <c r="G89" s="2">
        <v>0.40702318556947525</v>
      </c>
      <c r="H89" s="2">
        <f>ROUND(NORMINV(G89,'Inputs and Outputs Part B'!$E$16,'Inputs and Outputs Part B'!$F$16),0)</f>
        <v>100</v>
      </c>
      <c r="I89" s="2">
        <f>'Inputs and Outputs Part A'!$B$4+'Inputs and Outputs Part A'!$B$12</f>
        <v>105</v>
      </c>
      <c r="J89" s="2">
        <f t="shared" si="1"/>
        <v>100</v>
      </c>
      <c r="K89" s="2">
        <f>IF(J89-F89&gt;'Inputs and Outputs Part A'!$B$4,'500 Days Simulation'!J89-'500 Days Simulation'!F89-'Inputs and Outputs Part A'!$B$4,0)</f>
        <v>0</v>
      </c>
      <c r="L89" s="95">
        <f>'Inputs and Outputs Part A'!$B$5*'500 Days Simulation'!J89-'Inputs and Outputs Part A'!$B$6*'500 Days Simulation'!K89</f>
        <v>4000</v>
      </c>
      <c r="Y89" s="95">
        <f>'Inputs and Outputs Part A'!$B$5*'500 Days Simulation'!J89-'500 Days Simulation'!$O$14*'500 Days Simulation'!K89</f>
        <v>4000</v>
      </c>
      <c r="AA89" s="95">
        <f>'Inputs and Outputs Part A'!$B$5*'500 Days Simulation'!J89-'500 Days Simulation'!$O$16*'500 Days Simulation'!K89</f>
        <v>4000</v>
      </c>
    </row>
    <row r="90" spans="1:27" x14ac:dyDescent="0.3">
      <c r="A90" s="48">
        <v>92</v>
      </c>
      <c r="B90" s="2" t="s">
        <v>1105</v>
      </c>
      <c r="C90" s="7">
        <v>44227</v>
      </c>
      <c r="D90" s="2" t="s">
        <v>3</v>
      </c>
      <c r="E90" s="2">
        <v>0.66218954665800023</v>
      </c>
      <c r="F90" s="2">
        <f>VLOOKUP(E90,'Inputs and Outputs Part B'!$H$22:$I$31,2)</f>
        <v>3</v>
      </c>
      <c r="G90" s="2">
        <v>0.81352831824719518</v>
      </c>
      <c r="H90" s="2">
        <f>ROUND(NORMINV(G90,'Inputs and Outputs Part B'!$E$17,'Inputs and Outputs Part B'!$F$17),0)</f>
        <v>107</v>
      </c>
      <c r="I90" s="2">
        <f>'Inputs and Outputs Part A'!$B$4+'Inputs and Outputs Part A'!$B$12</f>
        <v>105</v>
      </c>
      <c r="J90" s="2">
        <f t="shared" si="1"/>
        <v>105</v>
      </c>
      <c r="K90" s="2">
        <f>IF(J90-F90&gt;'Inputs and Outputs Part A'!$B$4,'500 Days Simulation'!J90-'500 Days Simulation'!F90-'Inputs and Outputs Part A'!$B$4,0)</f>
        <v>2</v>
      </c>
      <c r="L90" s="95">
        <f>'Inputs and Outputs Part A'!$B$5*'500 Days Simulation'!J90-'Inputs and Outputs Part A'!$B$6*'500 Days Simulation'!K90</f>
        <v>4000</v>
      </c>
      <c r="Y90" s="95">
        <f>'Inputs and Outputs Part A'!$B$5*'500 Days Simulation'!J90-'500 Days Simulation'!$O$14*'500 Days Simulation'!K90</f>
        <v>4040</v>
      </c>
      <c r="AA90" s="95">
        <f>'Inputs and Outputs Part A'!$B$5*'500 Days Simulation'!J90-'500 Days Simulation'!$O$16*'500 Days Simulation'!K90</f>
        <v>3960</v>
      </c>
    </row>
    <row r="91" spans="1:27" x14ac:dyDescent="0.3">
      <c r="A91" s="48">
        <v>93</v>
      </c>
      <c r="B91" s="2" t="s">
        <v>1105</v>
      </c>
      <c r="C91" s="7">
        <v>44227</v>
      </c>
      <c r="D91" s="2" t="s">
        <v>2</v>
      </c>
      <c r="E91" s="2">
        <v>0.87925312797046917</v>
      </c>
      <c r="F91" s="2">
        <f>VLOOKUP(E91,'Inputs and Outputs Part B'!$H$22:$I$31,2)</f>
        <v>4</v>
      </c>
      <c r="G91" s="2">
        <v>0.38848516791441023</v>
      </c>
      <c r="H91" s="2">
        <f>ROUND(NORMINV(G91,'Inputs and Outputs Part B'!$E$18,'Inputs and Outputs Part B'!$F$18),0)</f>
        <v>104</v>
      </c>
      <c r="I91" s="2">
        <f>'Inputs and Outputs Part A'!$B$4+'Inputs and Outputs Part A'!$B$12</f>
        <v>105</v>
      </c>
      <c r="J91" s="2">
        <f t="shared" si="1"/>
        <v>104</v>
      </c>
      <c r="K91" s="2">
        <f>IF(J91-F91&gt;'Inputs and Outputs Part A'!$B$4,'500 Days Simulation'!J91-'500 Days Simulation'!F91-'Inputs and Outputs Part A'!$B$4,0)</f>
        <v>0</v>
      </c>
      <c r="L91" s="95">
        <f>'Inputs and Outputs Part A'!$B$5*'500 Days Simulation'!J91-'Inputs and Outputs Part A'!$B$6*'500 Days Simulation'!K91</f>
        <v>4160</v>
      </c>
      <c r="Y91" s="95">
        <f>'Inputs and Outputs Part A'!$B$5*'500 Days Simulation'!J91-'500 Days Simulation'!$O$14*'500 Days Simulation'!K91</f>
        <v>4160</v>
      </c>
      <c r="AA91" s="95">
        <f>'Inputs and Outputs Part A'!$B$5*'500 Days Simulation'!J91-'500 Days Simulation'!$O$16*'500 Days Simulation'!K91</f>
        <v>4160</v>
      </c>
    </row>
    <row r="92" spans="1:27" x14ac:dyDescent="0.3">
      <c r="A92" s="48">
        <v>94</v>
      </c>
      <c r="B92" s="2" t="s">
        <v>1104</v>
      </c>
      <c r="C92" s="7">
        <v>44228</v>
      </c>
      <c r="D92" s="2" t="s">
        <v>1</v>
      </c>
      <c r="E92" s="2">
        <v>0.16656732001818997</v>
      </c>
      <c r="F92" s="2">
        <f>VLOOKUP(E92,'Inputs and Outputs Part B'!$H$22:$I$31,2)</f>
        <v>1</v>
      </c>
      <c r="G92" s="2">
        <v>0.58877120176857933</v>
      </c>
      <c r="H92" s="2">
        <f>ROUND(NORMINV(G92,'Inputs and Outputs Part B'!$E$16,'Inputs and Outputs Part B'!$F$16),0)</f>
        <v>102</v>
      </c>
      <c r="I92" s="2">
        <f>'Inputs and Outputs Part A'!$B$4+'Inputs and Outputs Part A'!$B$12</f>
        <v>105</v>
      </c>
      <c r="J92" s="2">
        <f t="shared" si="1"/>
        <v>102</v>
      </c>
      <c r="K92" s="2">
        <f>IF(J92-F92&gt;'Inputs and Outputs Part A'!$B$4,'500 Days Simulation'!J92-'500 Days Simulation'!F92-'Inputs and Outputs Part A'!$B$4,0)</f>
        <v>1</v>
      </c>
      <c r="L92" s="95">
        <f>'Inputs and Outputs Part A'!$B$5*'500 Days Simulation'!J92-'Inputs and Outputs Part A'!$B$6*'500 Days Simulation'!K92</f>
        <v>3980</v>
      </c>
      <c r="Y92" s="95">
        <f>'Inputs and Outputs Part A'!$B$5*'500 Days Simulation'!J92-'500 Days Simulation'!$O$14*'500 Days Simulation'!K92</f>
        <v>4000</v>
      </c>
      <c r="AA92" s="95">
        <f>'Inputs and Outputs Part A'!$B$5*'500 Days Simulation'!J92-'500 Days Simulation'!$O$16*'500 Days Simulation'!K92</f>
        <v>3960</v>
      </c>
    </row>
    <row r="93" spans="1:27" x14ac:dyDescent="0.3">
      <c r="A93" s="48">
        <v>95</v>
      </c>
      <c r="B93" s="2" t="s">
        <v>1104</v>
      </c>
      <c r="C93" s="7">
        <v>44228</v>
      </c>
      <c r="D93" s="2" t="s">
        <v>3</v>
      </c>
      <c r="E93" s="2">
        <v>0.12191858831396374</v>
      </c>
      <c r="F93" s="2">
        <f>VLOOKUP(E93,'Inputs and Outputs Part B'!$H$22:$I$31,2)</f>
        <v>0</v>
      </c>
      <c r="G93" s="2">
        <v>0.18207950999805755</v>
      </c>
      <c r="H93" s="2">
        <f>ROUND(NORMINV(G93,'Inputs and Outputs Part B'!$E$17,'Inputs and Outputs Part B'!$F$17),0)</f>
        <v>98</v>
      </c>
      <c r="I93" s="2">
        <f>'Inputs and Outputs Part A'!$B$4+'Inputs and Outputs Part A'!$B$12</f>
        <v>105</v>
      </c>
      <c r="J93" s="2">
        <f t="shared" si="1"/>
        <v>98</v>
      </c>
      <c r="K93" s="2">
        <f>IF(J93-F93&gt;'Inputs and Outputs Part A'!$B$4,'500 Days Simulation'!J93-'500 Days Simulation'!F93-'Inputs and Outputs Part A'!$B$4,0)</f>
        <v>0</v>
      </c>
      <c r="L93" s="95">
        <f>'Inputs and Outputs Part A'!$B$5*'500 Days Simulation'!J93-'Inputs and Outputs Part A'!$B$6*'500 Days Simulation'!K93</f>
        <v>3920</v>
      </c>
      <c r="Y93" s="95">
        <f>'Inputs and Outputs Part A'!$B$5*'500 Days Simulation'!J93-'500 Days Simulation'!$O$14*'500 Days Simulation'!K93</f>
        <v>3920</v>
      </c>
      <c r="AA93" s="95">
        <f>'Inputs and Outputs Part A'!$B$5*'500 Days Simulation'!J93-'500 Days Simulation'!$O$16*'500 Days Simulation'!K93</f>
        <v>3920</v>
      </c>
    </row>
    <row r="94" spans="1:27" x14ac:dyDescent="0.3">
      <c r="A94" s="48">
        <v>96</v>
      </c>
      <c r="B94" s="2" t="s">
        <v>1104</v>
      </c>
      <c r="C94" s="7">
        <v>44228</v>
      </c>
      <c r="D94" s="2" t="s">
        <v>2</v>
      </c>
      <c r="E94" s="2">
        <v>5.2909432917927046E-2</v>
      </c>
      <c r="F94" s="2">
        <f>VLOOKUP(E94,'Inputs and Outputs Part B'!$H$22:$I$31,2)</f>
        <v>0</v>
      </c>
      <c r="G94" s="2">
        <v>0.18990002542553852</v>
      </c>
      <c r="H94" s="2">
        <f>ROUND(NORMINV(G94,'Inputs and Outputs Part B'!$E$18,'Inputs and Outputs Part B'!$F$18),0)</f>
        <v>101</v>
      </c>
      <c r="I94" s="2">
        <f>'Inputs and Outputs Part A'!$B$4+'Inputs and Outputs Part A'!$B$12</f>
        <v>105</v>
      </c>
      <c r="J94" s="2">
        <f t="shared" si="1"/>
        <v>101</v>
      </c>
      <c r="K94" s="2">
        <f>IF(J94-F94&gt;'Inputs and Outputs Part A'!$B$4,'500 Days Simulation'!J94-'500 Days Simulation'!F94-'Inputs and Outputs Part A'!$B$4,0)</f>
        <v>1</v>
      </c>
      <c r="L94" s="95">
        <f>'Inputs and Outputs Part A'!$B$5*'500 Days Simulation'!J94-'Inputs and Outputs Part A'!$B$6*'500 Days Simulation'!K94</f>
        <v>3940</v>
      </c>
      <c r="Y94" s="95">
        <f>'Inputs and Outputs Part A'!$B$5*'500 Days Simulation'!J94-'500 Days Simulation'!$O$14*'500 Days Simulation'!K94</f>
        <v>3960</v>
      </c>
      <c r="AA94" s="95">
        <f>'Inputs and Outputs Part A'!$B$5*'500 Days Simulation'!J94-'500 Days Simulation'!$O$16*'500 Days Simulation'!K94</f>
        <v>3920</v>
      </c>
    </row>
    <row r="95" spans="1:27" x14ac:dyDescent="0.3">
      <c r="A95" s="48">
        <v>97</v>
      </c>
      <c r="B95" s="2" t="s">
        <v>1103</v>
      </c>
      <c r="C95" s="7">
        <v>44229</v>
      </c>
      <c r="D95" s="2" t="s">
        <v>1</v>
      </c>
      <c r="E95" s="2">
        <v>0.30405989530332878</v>
      </c>
      <c r="F95" s="2">
        <f>VLOOKUP(E95,'Inputs and Outputs Part B'!$H$22:$I$31,2)</f>
        <v>1</v>
      </c>
      <c r="G95" s="2">
        <v>0.58099171173064479</v>
      </c>
      <c r="H95" s="2">
        <f>ROUND(NORMINV(G95,'Inputs and Outputs Part B'!$E$16,'Inputs and Outputs Part B'!$F$16),0)</f>
        <v>102</v>
      </c>
      <c r="I95" s="2">
        <f>'Inputs and Outputs Part A'!$B$4+'Inputs and Outputs Part A'!$B$12</f>
        <v>105</v>
      </c>
      <c r="J95" s="2">
        <f t="shared" si="1"/>
        <v>102</v>
      </c>
      <c r="K95" s="2">
        <f>IF(J95-F95&gt;'Inputs and Outputs Part A'!$B$4,'500 Days Simulation'!J95-'500 Days Simulation'!F95-'Inputs and Outputs Part A'!$B$4,0)</f>
        <v>1</v>
      </c>
      <c r="L95" s="95">
        <f>'Inputs and Outputs Part A'!$B$5*'500 Days Simulation'!J95-'Inputs and Outputs Part A'!$B$6*'500 Days Simulation'!K95</f>
        <v>3980</v>
      </c>
      <c r="Y95" s="95">
        <f>'Inputs and Outputs Part A'!$B$5*'500 Days Simulation'!J95-'500 Days Simulation'!$O$14*'500 Days Simulation'!K95</f>
        <v>4000</v>
      </c>
      <c r="AA95" s="95">
        <f>'Inputs and Outputs Part A'!$B$5*'500 Days Simulation'!J95-'500 Days Simulation'!$O$16*'500 Days Simulation'!K95</f>
        <v>3960</v>
      </c>
    </row>
    <row r="96" spans="1:27" x14ac:dyDescent="0.3">
      <c r="A96" s="48">
        <v>98</v>
      </c>
      <c r="B96" s="2" t="s">
        <v>1103</v>
      </c>
      <c r="C96" s="7">
        <v>44229</v>
      </c>
      <c r="D96" s="2" t="s">
        <v>3</v>
      </c>
      <c r="E96" s="2">
        <v>0.39792704858910943</v>
      </c>
      <c r="F96" s="2">
        <f>VLOOKUP(E96,'Inputs and Outputs Part B'!$H$22:$I$31,2)</f>
        <v>2</v>
      </c>
      <c r="G96" s="2">
        <v>0.11784370744963568</v>
      </c>
      <c r="H96" s="2">
        <f>ROUND(NORMINV(G96,'Inputs and Outputs Part B'!$E$17,'Inputs and Outputs Part B'!$F$17),0)</f>
        <v>97</v>
      </c>
      <c r="I96" s="2">
        <f>'Inputs and Outputs Part A'!$B$4+'Inputs and Outputs Part A'!$B$12</f>
        <v>105</v>
      </c>
      <c r="J96" s="2">
        <f t="shared" si="1"/>
        <v>97</v>
      </c>
      <c r="K96" s="2">
        <f>IF(J96-F96&gt;'Inputs and Outputs Part A'!$B$4,'500 Days Simulation'!J96-'500 Days Simulation'!F96-'Inputs and Outputs Part A'!$B$4,0)</f>
        <v>0</v>
      </c>
      <c r="L96" s="95">
        <f>'Inputs and Outputs Part A'!$B$5*'500 Days Simulation'!J96-'Inputs and Outputs Part A'!$B$6*'500 Days Simulation'!K96</f>
        <v>3880</v>
      </c>
      <c r="Y96" s="95">
        <f>'Inputs and Outputs Part A'!$B$5*'500 Days Simulation'!J96-'500 Days Simulation'!$O$14*'500 Days Simulation'!K96</f>
        <v>3880</v>
      </c>
      <c r="AA96" s="95">
        <f>'Inputs and Outputs Part A'!$B$5*'500 Days Simulation'!J96-'500 Days Simulation'!$O$16*'500 Days Simulation'!K96</f>
        <v>3880</v>
      </c>
    </row>
    <row r="97" spans="1:27" x14ac:dyDescent="0.3">
      <c r="A97" s="48">
        <v>99</v>
      </c>
      <c r="B97" s="2" t="s">
        <v>1103</v>
      </c>
      <c r="C97" s="7">
        <v>44229</v>
      </c>
      <c r="D97" s="2" t="s">
        <v>2</v>
      </c>
      <c r="E97" s="2">
        <v>0.22373244154484362</v>
      </c>
      <c r="F97" s="2">
        <f>VLOOKUP(E97,'Inputs and Outputs Part B'!$H$22:$I$31,2)</f>
        <v>1</v>
      </c>
      <c r="G97" s="2">
        <v>0.67499313441036224</v>
      </c>
      <c r="H97" s="2">
        <f>ROUND(NORMINV(G97,'Inputs and Outputs Part B'!$E$18,'Inputs and Outputs Part B'!$F$18),0)</f>
        <v>107</v>
      </c>
      <c r="I97" s="2">
        <f>'Inputs and Outputs Part A'!$B$4+'Inputs and Outputs Part A'!$B$12</f>
        <v>105</v>
      </c>
      <c r="J97" s="2">
        <f t="shared" si="1"/>
        <v>105</v>
      </c>
      <c r="K97" s="2">
        <f>IF(J97-F97&gt;'Inputs and Outputs Part A'!$B$4,'500 Days Simulation'!J97-'500 Days Simulation'!F97-'Inputs and Outputs Part A'!$B$4,0)</f>
        <v>4</v>
      </c>
      <c r="L97" s="95">
        <f>'Inputs and Outputs Part A'!$B$5*'500 Days Simulation'!J97-'Inputs and Outputs Part A'!$B$6*'500 Days Simulation'!K97</f>
        <v>3800</v>
      </c>
      <c r="Y97" s="95">
        <f>'Inputs and Outputs Part A'!$B$5*'500 Days Simulation'!J97-'500 Days Simulation'!$O$14*'500 Days Simulation'!K97</f>
        <v>3880</v>
      </c>
      <c r="AA97" s="95">
        <f>'Inputs and Outputs Part A'!$B$5*'500 Days Simulation'!J97-'500 Days Simulation'!$O$16*'500 Days Simulation'!K97</f>
        <v>3720</v>
      </c>
    </row>
    <row r="98" spans="1:27" x14ac:dyDescent="0.3">
      <c r="A98" s="48">
        <v>100</v>
      </c>
      <c r="B98" s="2" t="s">
        <v>1102</v>
      </c>
      <c r="C98" s="7">
        <v>44230</v>
      </c>
      <c r="D98" s="2" t="s">
        <v>1</v>
      </c>
      <c r="E98" s="2">
        <v>0.99093489651797773</v>
      </c>
      <c r="F98" s="2">
        <f>VLOOKUP(E98,'Inputs and Outputs Part B'!$H$22:$I$31,2)</f>
        <v>9</v>
      </c>
      <c r="G98" s="2">
        <v>0.53847864011926105</v>
      </c>
      <c r="H98" s="2">
        <f>ROUND(NORMINV(G98,'Inputs and Outputs Part B'!$E$16,'Inputs and Outputs Part B'!$F$16),0)</f>
        <v>102</v>
      </c>
      <c r="I98" s="2">
        <f>'Inputs and Outputs Part A'!$B$4+'Inputs and Outputs Part A'!$B$12</f>
        <v>105</v>
      </c>
      <c r="J98" s="2">
        <f t="shared" si="1"/>
        <v>102</v>
      </c>
      <c r="K98" s="2">
        <f>IF(J98-F98&gt;'Inputs and Outputs Part A'!$B$4,'500 Days Simulation'!J98-'500 Days Simulation'!F98-'Inputs and Outputs Part A'!$B$4,0)</f>
        <v>0</v>
      </c>
      <c r="L98" s="95">
        <f>'Inputs and Outputs Part A'!$B$5*'500 Days Simulation'!J98-'Inputs and Outputs Part A'!$B$6*'500 Days Simulation'!K98</f>
        <v>4080</v>
      </c>
      <c r="Y98" s="95">
        <f>'Inputs and Outputs Part A'!$B$5*'500 Days Simulation'!J98-'500 Days Simulation'!$O$14*'500 Days Simulation'!K98</f>
        <v>4080</v>
      </c>
      <c r="AA98" s="95">
        <f>'Inputs and Outputs Part A'!$B$5*'500 Days Simulation'!J98-'500 Days Simulation'!$O$16*'500 Days Simulation'!K98</f>
        <v>4080</v>
      </c>
    </row>
    <row r="99" spans="1:27" x14ac:dyDescent="0.3">
      <c r="A99" s="48">
        <v>101</v>
      </c>
      <c r="B99" s="2" t="s">
        <v>1102</v>
      </c>
      <c r="C99" s="7">
        <v>44230</v>
      </c>
      <c r="D99" s="2" t="s">
        <v>3</v>
      </c>
      <c r="E99" s="2">
        <v>0.51765297344650152</v>
      </c>
      <c r="F99" s="2">
        <f>VLOOKUP(E99,'Inputs and Outputs Part B'!$H$22:$I$31,2)</f>
        <v>2</v>
      </c>
      <c r="G99" s="2">
        <v>0.91687639240377383</v>
      </c>
      <c r="H99" s="2">
        <f>ROUND(NORMINV(G99,'Inputs and Outputs Part B'!$E$17,'Inputs and Outputs Part B'!$F$17),0)</f>
        <v>110</v>
      </c>
      <c r="I99" s="2">
        <f>'Inputs and Outputs Part A'!$B$4+'Inputs and Outputs Part A'!$B$12</f>
        <v>105</v>
      </c>
      <c r="J99" s="2">
        <f t="shared" si="1"/>
        <v>105</v>
      </c>
      <c r="K99" s="2">
        <f>IF(J99-F99&gt;'Inputs and Outputs Part A'!$B$4,'500 Days Simulation'!J99-'500 Days Simulation'!F99-'Inputs and Outputs Part A'!$B$4,0)</f>
        <v>3</v>
      </c>
      <c r="L99" s="95">
        <f>'Inputs and Outputs Part A'!$B$5*'500 Days Simulation'!J99-'Inputs and Outputs Part A'!$B$6*'500 Days Simulation'!K99</f>
        <v>3900</v>
      </c>
      <c r="Y99" s="95">
        <f>'Inputs and Outputs Part A'!$B$5*'500 Days Simulation'!J99-'500 Days Simulation'!$O$14*'500 Days Simulation'!K99</f>
        <v>3960</v>
      </c>
      <c r="AA99" s="95">
        <f>'Inputs and Outputs Part A'!$B$5*'500 Days Simulation'!J99-'500 Days Simulation'!$O$16*'500 Days Simulation'!K99</f>
        <v>3840</v>
      </c>
    </row>
    <row r="100" spans="1:27" x14ac:dyDescent="0.3">
      <c r="A100" s="48">
        <v>102</v>
      </c>
      <c r="B100" s="2" t="s">
        <v>1102</v>
      </c>
      <c r="C100" s="7">
        <v>44230</v>
      </c>
      <c r="D100" s="2" t="s">
        <v>2</v>
      </c>
      <c r="E100" s="2">
        <v>0.61433112066429962</v>
      </c>
      <c r="F100" s="2">
        <f>VLOOKUP(E100,'Inputs and Outputs Part B'!$H$22:$I$31,2)</f>
        <v>3</v>
      </c>
      <c r="G100" s="2">
        <v>0.1667532434881368</v>
      </c>
      <c r="H100" s="2">
        <f>ROUND(NORMINV(G100,'Inputs and Outputs Part B'!$E$18,'Inputs and Outputs Part B'!$F$18),0)</f>
        <v>100</v>
      </c>
      <c r="I100" s="2">
        <f>'Inputs and Outputs Part A'!$B$4+'Inputs and Outputs Part A'!$B$12</f>
        <v>105</v>
      </c>
      <c r="J100" s="2">
        <f t="shared" si="1"/>
        <v>100</v>
      </c>
      <c r="K100" s="2">
        <f>IF(J100-F100&gt;'Inputs and Outputs Part A'!$B$4,'500 Days Simulation'!J100-'500 Days Simulation'!F100-'Inputs and Outputs Part A'!$B$4,0)</f>
        <v>0</v>
      </c>
      <c r="L100" s="95">
        <f>'Inputs and Outputs Part A'!$B$5*'500 Days Simulation'!J100-'Inputs and Outputs Part A'!$B$6*'500 Days Simulation'!K100</f>
        <v>4000</v>
      </c>
      <c r="Y100" s="95">
        <f>'Inputs and Outputs Part A'!$B$5*'500 Days Simulation'!J100-'500 Days Simulation'!$O$14*'500 Days Simulation'!K100</f>
        <v>4000</v>
      </c>
      <c r="AA100" s="95">
        <f>'Inputs and Outputs Part A'!$B$5*'500 Days Simulation'!J100-'500 Days Simulation'!$O$16*'500 Days Simulation'!K100</f>
        <v>4000</v>
      </c>
    </row>
    <row r="101" spans="1:27" x14ac:dyDescent="0.3">
      <c r="A101" s="48">
        <v>103</v>
      </c>
      <c r="B101" s="2" t="s">
        <v>1100</v>
      </c>
      <c r="C101" s="7">
        <v>44231</v>
      </c>
      <c r="D101" s="2" t="s">
        <v>1</v>
      </c>
      <c r="E101" s="2">
        <v>0.91344842805015269</v>
      </c>
      <c r="F101" s="2">
        <f>VLOOKUP(E101,'Inputs and Outputs Part B'!$H$22:$I$31,2)</f>
        <v>5</v>
      </c>
      <c r="G101" s="2">
        <v>0.81623849807028948</v>
      </c>
      <c r="H101" s="2">
        <f>ROUND(NORMINV(G101,'Inputs and Outputs Part B'!$E$16,'Inputs and Outputs Part B'!$F$16),0)</f>
        <v>106</v>
      </c>
      <c r="I101" s="2">
        <f>'Inputs and Outputs Part A'!$B$4+'Inputs and Outputs Part A'!$B$12</f>
        <v>105</v>
      </c>
      <c r="J101" s="2">
        <f t="shared" si="1"/>
        <v>105</v>
      </c>
      <c r="K101" s="2">
        <f>IF(J101-F101&gt;'Inputs and Outputs Part A'!$B$4,'500 Days Simulation'!J101-'500 Days Simulation'!F101-'Inputs and Outputs Part A'!$B$4,0)</f>
        <v>0</v>
      </c>
      <c r="L101" s="95">
        <f>'Inputs and Outputs Part A'!$B$5*'500 Days Simulation'!J101-'Inputs and Outputs Part A'!$B$6*'500 Days Simulation'!K101</f>
        <v>4200</v>
      </c>
      <c r="Y101" s="95">
        <f>'Inputs and Outputs Part A'!$B$5*'500 Days Simulation'!J101-'500 Days Simulation'!$O$14*'500 Days Simulation'!K101</f>
        <v>4200</v>
      </c>
      <c r="AA101" s="95">
        <f>'Inputs and Outputs Part A'!$B$5*'500 Days Simulation'!J101-'500 Days Simulation'!$O$16*'500 Days Simulation'!K101</f>
        <v>4200</v>
      </c>
    </row>
    <row r="102" spans="1:27" x14ac:dyDescent="0.3">
      <c r="A102" s="48">
        <v>104</v>
      </c>
      <c r="B102" s="2" t="s">
        <v>1100</v>
      </c>
      <c r="C102" s="7">
        <v>44231</v>
      </c>
      <c r="D102" s="2" t="s">
        <v>3</v>
      </c>
      <c r="E102" s="2">
        <v>0.98784631349767826</v>
      </c>
      <c r="F102" s="2">
        <f>VLOOKUP(E102,'Inputs and Outputs Part B'!$H$22:$I$31,2)</f>
        <v>9</v>
      </c>
      <c r="G102" s="2">
        <v>0.50558765672163164</v>
      </c>
      <c r="H102" s="2">
        <f>ROUND(NORMINV(G102,'Inputs and Outputs Part B'!$E$17,'Inputs and Outputs Part B'!$F$17),0)</f>
        <v>103</v>
      </c>
      <c r="I102" s="2">
        <f>'Inputs and Outputs Part A'!$B$4+'Inputs and Outputs Part A'!$B$12</f>
        <v>105</v>
      </c>
      <c r="J102" s="2">
        <f t="shared" si="1"/>
        <v>103</v>
      </c>
      <c r="K102" s="2">
        <f>IF(J102-F102&gt;'Inputs and Outputs Part A'!$B$4,'500 Days Simulation'!J102-'500 Days Simulation'!F102-'Inputs and Outputs Part A'!$B$4,0)</f>
        <v>0</v>
      </c>
      <c r="L102" s="95">
        <f>'Inputs and Outputs Part A'!$B$5*'500 Days Simulation'!J102-'Inputs and Outputs Part A'!$B$6*'500 Days Simulation'!K102</f>
        <v>4120</v>
      </c>
      <c r="Y102" s="95">
        <f>'Inputs and Outputs Part A'!$B$5*'500 Days Simulation'!J102-'500 Days Simulation'!$O$14*'500 Days Simulation'!K102</f>
        <v>4120</v>
      </c>
      <c r="AA102" s="95">
        <f>'Inputs and Outputs Part A'!$B$5*'500 Days Simulation'!J102-'500 Days Simulation'!$O$16*'500 Days Simulation'!K102</f>
        <v>4120</v>
      </c>
    </row>
    <row r="103" spans="1:27" x14ac:dyDescent="0.3">
      <c r="A103" s="48">
        <v>105</v>
      </c>
      <c r="B103" s="2" t="s">
        <v>1100</v>
      </c>
      <c r="C103" s="7">
        <v>44231</v>
      </c>
      <c r="D103" s="2" t="s">
        <v>2</v>
      </c>
      <c r="E103" s="2">
        <v>0.70368875318033774</v>
      </c>
      <c r="F103" s="2">
        <f>VLOOKUP(E103,'Inputs and Outputs Part B'!$H$22:$I$31,2)</f>
        <v>3</v>
      </c>
      <c r="G103" s="2">
        <v>1.3545509483980922E-3</v>
      </c>
      <c r="H103" s="2">
        <f>ROUND(NORMINV(G103,'Inputs and Outputs Part B'!$E$18,'Inputs and Outputs Part B'!$F$18),0)</f>
        <v>90</v>
      </c>
      <c r="I103" s="2">
        <f>'Inputs and Outputs Part A'!$B$4+'Inputs and Outputs Part A'!$B$12</f>
        <v>105</v>
      </c>
      <c r="J103" s="2">
        <f t="shared" si="1"/>
        <v>90</v>
      </c>
      <c r="K103" s="2">
        <f>IF(J103-F103&gt;'Inputs and Outputs Part A'!$B$4,'500 Days Simulation'!J103-'500 Days Simulation'!F103-'Inputs and Outputs Part A'!$B$4,0)</f>
        <v>0</v>
      </c>
      <c r="L103" s="95">
        <f>'Inputs and Outputs Part A'!$B$5*'500 Days Simulation'!J103-'Inputs and Outputs Part A'!$B$6*'500 Days Simulation'!K103</f>
        <v>3600</v>
      </c>
      <c r="Y103" s="95">
        <f>'Inputs and Outputs Part A'!$B$5*'500 Days Simulation'!J103-'500 Days Simulation'!$O$14*'500 Days Simulation'!K103</f>
        <v>3600</v>
      </c>
      <c r="AA103" s="95">
        <f>'Inputs and Outputs Part A'!$B$5*'500 Days Simulation'!J103-'500 Days Simulation'!$O$16*'500 Days Simulation'!K103</f>
        <v>3600</v>
      </c>
    </row>
    <row r="104" spans="1:27" x14ac:dyDescent="0.3">
      <c r="A104" s="48">
        <v>106</v>
      </c>
      <c r="B104" s="2" t="s">
        <v>1101</v>
      </c>
      <c r="C104" s="7">
        <v>44232</v>
      </c>
      <c r="D104" s="2" t="s">
        <v>1</v>
      </c>
      <c r="E104" s="2">
        <v>0.82776098662894371</v>
      </c>
      <c r="F104" s="2">
        <f>VLOOKUP(E104,'Inputs and Outputs Part B'!$H$22:$I$31,2)</f>
        <v>4</v>
      </c>
      <c r="G104" s="2">
        <v>0.5619450799093626</v>
      </c>
      <c r="H104" s="2">
        <f>ROUND(NORMINV(G104,'Inputs and Outputs Part B'!$E$16,'Inputs and Outputs Part B'!$F$16),0)</f>
        <v>102</v>
      </c>
      <c r="I104" s="2">
        <f>'Inputs and Outputs Part A'!$B$4+'Inputs and Outputs Part A'!$B$12</f>
        <v>105</v>
      </c>
      <c r="J104" s="2">
        <f t="shared" si="1"/>
        <v>102</v>
      </c>
      <c r="K104" s="2">
        <f>IF(J104-F104&gt;'Inputs and Outputs Part A'!$B$4,'500 Days Simulation'!J104-'500 Days Simulation'!F104-'Inputs and Outputs Part A'!$B$4,0)</f>
        <v>0</v>
      </c>
      <c r="L104" s="95">
        <f>'Inputs and Outputs Part A'!$B$5*'500 Days Simulation'!J104-'Inputs and Outputs Part A'!$B$6*'500 Days Simulation'!K104</f>
        <v>4080</v>
      </c>
      <c r="Y104" s="95">
        <f>'Inputs and Outputs Part A'!$B$5*'500 Days Simulation'!J104-'500 Days Simulation'!$O$14*'500 Days Simulation'!K104</f>
        <v>4080</v>
      </c>
      <c r="AA104" s="95">
        <f>'Inputs and Outputs Part A'!$B$5*'500 Days Simulation'!J104-'500 Days Simulation'!$O$16*'500 Days Simulation'!K104</f>
        <v>4080</v>
      </c>
    </row>
    <row r="105" spans="1:27" x14ac:dyDescent="0.3">
      <c r="A105" s="48">
        <v>107</v>
      </c>
      <c r="B105" s="2" t="s">
        <v>1101</v>
      </c>
      <c r="C105" s="7">
        <v>44232</v>
      </c>
      <c r="D105" s="2" t="s">
        <v>3</v>
      </c>
      <c r="E105" s="2">
        <v>0.42111927474270328</v>
      </c>
      <c r="F105" s="2">
        <f>VLOOKUP(E105,'Inputs and Outputs Part B'!$H$22:$I$31,2)</f>
        <v>2</v>
      </c>
      <c r="G105" s="2">
        <v>0.10610507880324715</v>
      </c>
      <c r="H105" s="2">
        <f>ROUND(NORMINV(G105,'Inputs and Outputs Part B'!$E$17,'Inputs and Outputs Part B'!$F$17),0)</f>
        <v>97</v>
      </c>
      <c r="I105" s="2">
        <f>'Inputs and Outputs Part A'!$B$4+'Inputs and Outputs Part A'!$B$12</f>
        <v>105</v>
      </c>
      <c r="J105" s="2">
        <f t="shared" si="1"/>
        <v>97</v>
      </c>
      <c r="K105" s="2">
        <f>IF(J105-F105&gt;'Inputs and Outputs Part A'!$B$4,'500 Days Simulation'!J105-'500 Days Simulation'!F105-'Inputs and Outputs Part A'!$B$4,0)</f>
        <v>0</v>
      </c>
      <c r="L105" s="95">
        <f>'Inputs and Outputs Part A'!$B$5*'500 Days Simulation'!J105-'Inputs and Outputs Part A'!$B$6*'500 Days Simulation'!K105</f>
        <v>3880</v>
      </c>
      <c r="Y105" s="95">
        <f>'Inputs and Outputs Part A'!$B$5*'500 Days Simulation'!J105-'500 Days Simulation'!$O$14*'500 Days Simulation'!K105</f>
        <v>3880</v>
      </c>
      <c r="AA105" s="95">
        <f>'Inputs and Outputs Part A'!$B$5*'500 Days Simulation'!J105-'500 Days Simulation'!$O$16*'500 Days Simulation'!K105</f>
        <v>3880</v>
      </c>
    </row>
    <row r="106" spans="1:27" x14ac:dyDescent="0.3">
      <c r="A106" s="48">
        <v>108</v>
      </c>
      <c r="B106" s="2" t="s">
        <v>1101</v>
      </c>
      <c r="C106" s="7">
        <v>44232</v>
      </c>
      <c r="D106" s="2" t="s">
        <v>2</v>
      </c>
      <c r="E106" s="2">
        <v>0.68938155115479116</v>
      </c>
      <c r="F106" s="2">
        <f>VLOOKUP(E106,'Inputs and Outputs Part B'!$H$22:$I$31,2)</f>
        <v>3</v>
      </c>
      <c r="G106" s="2">
        <v>0.46451425533363477</v>
      </c>
      <c r="H106" s="2">
        <f>ROUND(NORMINV(G106,'Inputs and Outputs Part B'!$E$18,'Inputs and Outputs Part B'!$F$18),0)</f>
        <v>105</v>
      </c>
      <c r="I106" s="2">
        <f>'Inputs and Outputs Part A'!$B$4+'Inputs and Outputs Part A'!$B$12</f>
        <v>105</v>
      </c>
      <c r="J106" s="2">
        <f t="shared" si="1"/>
        <v>105</v>
      </c>
      <c r="K106" s="2">
        <f>IF(J106-F106&gt;'Inputs and Outputs Part A'!$B$4,'500 Days Simulation'!J106-'500 Days Simulation'!F106-'Inputs and Outputs Part A'!$B$4,0)</f>
        <v>2</v>
      </c>
      <c r="L106" s="95">
        <f>'Inputs and Outputs Part A'!$B$5*'500 Days Simulation'!J106-'Inputs and Outputs Part A'!$B$6*'500 Days Simulation'!K106</f>
        <v>4000</v>
      </c>
      <c r="Y106" s="95">
        <f>'Inputs and Outputs Part A'!$B$5*'500 Days Simulation'!J106-'500 Days Simulation'!$O$14*'500 Days Simulation'!K106</f>
        <v>4040</v>
      </c>
      <c r="AA106" s="95">
        <f>'Inputs and Outputs Part A'!$B$5*'500 Days Simulation'!J106-'500 Days Simulation'!$O$16*'500 Days Simulation'!K106</f>
        <v>3960</v>
      </c>
    </row>
    <row r="107" spans="1:27" x14ac:dyDescent="0.3">
      <c r="A107" s="48">
        <v>109</v>
      </c>
      <c r="B107" s="2" t="s">
        <v>1106</v>
      </c>
      <c r="C107" s="7">
        <v>44233</v>
      </c>
      <c r="D107" s="2" t="s">
        <v>1</v>
      </c>
      <c r="E107" s="2">
        <v>0.6407365388746552</v>
      </c>
      <c r="F107" s="2">
        <f>VLOOKUP(E107,'Inputs and Outputs Part B'!$H$22:$I$31,2)</f>
        <v>3</v>
      </c>
      <c r="G107" s="2">
        <v>0.92311016451292871</v>
      </c>
      <c r="H107" s="2">
        <f>ROUND(NORMINV(G107,'Inputs and Outputs Part B'!$E$16,'Inputs and Outputs Part B'!$F$16),0)</f>
        <v>110</v>
      </c>
      <c r="I107" s="2">
        <f>'Inputs and Outputs Part A'!$B$4+'Inputs and Outputs Part A'!$B$12</f>
        <v>105</v>
      </c>
      <c r="J107" s="2">
        <f t="shared" si="1"/>
        <v>105</v>
      </c>
      <c r="K107" s="2">
        <f>IF(J107-F107&gt;'Inputs and Outputs Part A'!$B$4,'500 Days Simulation'!J107-'500 Days Simulation'!F107-'Inputs and Outputs Part A'!$B$4,0)</f>
        <v>2</v>
      </c>
      <c r="L107" s="95">
        <f>'Inputs and Outputs Part A'!$B$5*'500 Days Simulation'!J107-'Inputs and Outputs Part A'!$B$6*'500 Days Simulation'!K107</f>
        <v>4000</v>
      </c>
      <c r="Y107" s="95">
        <f>'Inputs and Outputs Part A'!$B$5*'500 Days Simulation'!J107-'500 Days Simulation'!$O$14*'500 Days Simulation'!K107</f>
        <v>4040</v>
      </c>
      <c r="AA107" s="95">
        <f>'Inputs and Outputs Part A'!$B$5*'500 Days Simulation'!J107-'500 Days Simulation'!$O$16*'500 Days Simulation'!K107</f>
        <v>3960</v>
      </c>
    </row>
    <row r="108" spans="1:27" x14ac:dyDescent="0.3">
      <c r="A108" s="48">
        <v>110</v>
      </c>
      <c r="B108" s="2" t="s">
        <v>1106</v>
      </c>
      <c r="C108" s="7">
        <v>44233</v>
      </c>
      <c r="D108" s="2" t="s">
        <v>3</v>
      </c>
      <c r="E108" s="2">
        <v>0.27120448513916007</v>
      </c>
      <c r="F108" s="2">
        <f>VLOOKUP(E108,'Inputs and Outputs Part B'!$H$22:$I$31,2)</f>
        <v>1</v>
      </c>
      <c r="G108" s="2">
        <v>0.91542354330581788</v>
      </c>
      <c r="H108" s="2">
        <f>ROUND(NORMINV(G108,'Inputs and Outputs Part B'!$E$17,'Inputs and Outputs Part B'!$F$17),0)</f>
        <v>110</v>
      </c>
      <c r="I108" s="2">
        <f>'Inputs and Outputs Part A'!$B$4+'Inputs and Outputs Part A'!$B$12</f>
        <v>105</v>
      </c>
      <c r="J108" s="2">
        <f t="shared" si="1"/>
        <v>105</v>
      </c>
      <c r="K108" s="2">
        <f>IF(J108-F108&gt;'Inputs and Outputs Part A'!$B$4,'500 Days Simulation'!J108-'500 Days Simulation'!F108-'Inputs and Outputs Part A'!$B$4,0)</f>
        <v>4</v>
      </c>
      <c r="L108" s="95">
        <f>'Inputs and Outputs Part A'!$B$5*'500 Days Simulation'!J108-'Inputs and Outputs Part A'!$B$6*'500 Days Simulation'!K108</f>
        <v>3800</v>
      </c>
      <c r="Y108" s="95">
        <f>'Inputs and Outputs Part A'!$B$5*'500 Days Simulation'!J108-'500 Days Simulation'!$O$14*'500 Days Simulation'!K108</f>
        <v>3880</v>
      </c>
      <c r="AA108" s="95">
        <f>'Inputs and Outputs Part A'!$B$5*'500 Days Simulation'!J108-'500 Days Simulation'!$O$16*'500 Days Simulation'!K108</f>
        <v>3720</v>
      </c>
    </row>
    <row r="109" spans="1:27" x14ac:dyDescent="0.3">
      <c r="A109" s="48">
        <v>111</v>
      </c>
      <c r="B109" s="2" t="s">
        <v>1106</v>
      </c>
      <c r="C109" s="7">
        <v>44233</v>
      </c>
      <c r="D109" s="2" t="s">
        <v>2</v>
      </c>
      <c r="E109" s="2">
        <v>0.55612734232528727</v>
      </c>
      <c r="F109" s="2">
        <f>VLOOKUP(E109,'Inputs and Outputs Part B'!$H$22:$I$31,2)</f>
        <v>2</v>
      </c>
      <c r="G109" s="2">
        <v>0.44899815293112344</v>
      </c>
      <c r="H109" s="2">
        <f>ROUND(NORMINV(G109,'Inputs and Outputs Part B'!$E$18,'Inputs and Outputs Part B'!$F$18),0)</f>
        <v>104</v>
      </c>
      <c r="I109" s="2">
        <f>'Inputs and Outputs Part A'!$B$4+'Inputs and Outputs Part A'!$B$12</f>
        <v>105</v>
      </c>
      <c r="J109" s="2">
        <f t="shared" si="1"/>
        <v>104</v>
      </c>
      <c r="K109" s="2">
        <f>IF(J109-F109&gt;'Inputs and Outputs Part A'!$B$4,'500 Days Simulation'!J109-'500 Days Simulation'!F109-'Inputs and Outputs Part A'!$B$4,0)</f>
        <v>2</v>
      </c>
      <c r="L109" s="95">
        <f>'Inputs and Outputs Part A'!$B$5*'500 Days Simulation'!J109-'Inputs and Outputs Part A'!$B$6*'500 Days Simulation'!K109</f>
        <v>3960</v>
      </c>
      <c r="Y109" s="95">
        <f>'Inputs and Outputs Part A'!$B$5*'500 Days Simulation'!J109-'500 Days Simulation'!$O$14*'500 Days Simulation'!K109</f>
        <v>4000</v>
      </c>
      <c r="AA109" s="95">
        <f>'Inputs and Outputs Part A'!$B$5*'500 Days Simulation'!J109-'500 Days Simulation'!$O$16*'500 Days Simulation'!K109</f>
        <v>3920</v>
      </c>
    </row>
    <row r="110" spans="1:27" x14ac:dyDescent="0.3">
      <c r="A110" s="48">
        <v>112</v>
      </c>
      <c r="B110" s="2" t="s">
        <v>1105</v>
      </c>
      <c r="C110" s="7">
        <v>44234</v>
      </c>
      <c r="D110" s="2" t="s">
        <v>1</v>
      </c>
      <c r="E110" s="2">
        <v>0.44175882319888726</v>
      </c>
      <c r="F110" s="2">
        <f>VLOOKUP(E110,'Inputs and Outputs Part B'!$H$22:$I$31,2)</f>
        <v>2</v>
      </c>
      <c r="G110" s="2">
        <v>0.78778238610895157</v>
      </c>
      <c r="H110" s="2">
        <f>ROUND(NORMINV(G110,'Inputs and Outputs Part B'!$E$16,'Inputs and Outputs Part B'!$F$16),0)</f>
        <v>106</v>
      </c>
      <c r="I110" s="2">
        <f>'Inputs and Outputs Part A'!$B$4+'Inputs and Outputs Part A'!$B$12</f>
        <v>105</v>
      </c>
      <c r="J110" s="2">
        <f t="shared" si="1"/>
        <v>105</v>
      </c>
      <c r="K110" s="2">
        <f>IF(J110-F110&gt;'Inputs and Outputs Part A'!$B$4,'500 Days Simulation'!J110-'500 Days Simulation'!F110-'Inputs and Outputs Part A'!$B$4,0)</f>
        <v>3</v>
      </c>
      <c r="L110" s="95">
        <f>'Inputs and Outputs Part A'!$B$5*'500 Days Simulation'!J110-'Inputs and Outputs Part A'!$B$6*'500 Days Simulation'!K110</f>
        <v>3900</v>
      </c>
      <c r="Y110" s="95">
        <f>'Inputs and Outputs Part A'!$B$5*'500 Days Simulation'!J110-'500 Days Simulation'!$O$14*'500 Days Simulation'!K110</f>
        <v>3960</v>
      </c>
      <c r="AA110" s="95">
        <f>'Inputs and Outputs Part A'!$B$5*'500 Days Simulation'!J110-'500 Days Simulation'!$O$16*'500 Days Simulation'!K110</f>
        <v>3840</v>
      </c>
    </row>
    <row r="111" spans="1:27" x14ac:dyDescent="0.3">
      <c r="A111" s="48">
        <v>113</v>
      </c>
      <c r="B111" s="2" t="s">
        <v>1105</v>
      </c>
      <c r="C111" s="7">
        <v>44234</v>
      </c>
      <c r="D111" s="2" t="s">
        <v>3</v>
      </c>
      <c r="E111" s="2">
        <v>0.32600612574148513</v>
      </c>
      <c r="F111" s="2">
        <f>VLOOKUP(E111,'Inputs and Outputs Part B'!$H$22:$I$31,2)</f>
        <v>1</v>
      </c>
      <c r="G111" s="2">
        <v>0.66714896441186977</v>
      </c>
      <c r="H111" s="2">
        <f>ROUND(NORMINV(G111,'Inputs and Outputs Part B'!$E$17,'Inputs and Outputs Part B'!$F$17),0)</f>
        <v>105</v>
      </c>
      <c r="I111" s="2">
        <f>'Inputs and Outputs Part A'!$B$4+'Inputs and Outputs Part A'!$B$12</f>
        <v>105</v>
      </c>
      <c r="J111" s="2">
        <f t="shared" si="1"/>
        <v>105</v>
      </c>
      <c r="K111" s="2">
        <f>IF(J111-F111&gt;'Inputs and Outputs Part A'!$B$4,'500 Days Simulation'!J111-'500 Days Simulation'!F111-'Inputs and Outputs Part A'!$B$4,0)</f>
        <v>4</v>
      </c>
      <c r="L111" s="95">
        <f>'Inputs and Outputs Part A'!$B$5*'500 Days Simulation'!J111-'Inputs and Outputs Part A'!$B$6*'500 Days Simulation'!K111</f>
        <v>3800</v>
      </c>
      <c r="Y111" s="95">
        <f>'Inputs and Outputs Part A'!$B$5*'500 Days Simulation'!J111-'500 Days Simulation'!$O$14*'500 Days Simulation'!K111</f>
        <v>3880</v>
      </c>
      <c r="AA111" s="95">
        <f>'Inputs and Outputs Part A'!$B$5*'500 Days Simulation'!J111-'500 Days Simulation'!$O$16*'500 Days Simulation'!K111</f>
        <v>3720</v>
      </c>
    </row>
    <row r="112" spans="1:27" x14ac:dyDescent="0.3">
      <c r="A112" s="48">
        <v>114</v>
      </c>
      <c r="B112" s="2" t="s">
        <v>1105</v>
      </c>
      <c r="C112" s="7">
        <v>44234</v>
      </c>
      <c r="D112" s="2" t="s">
        <v>2</v>
      </c>
      <c r="E112" s="2">
        <v>9.1615307586521033E-2</v>
      </c>
      <c r="F112" s="2">
        <f>VLOOKUP(E112,'Inputs and Outputs Part B'!$H$22:$I$31,2)</f>
        <v>0</v>
      </c>
      <c r="G112" s="2">
        <v>0.61017770696378626</v>
      </c>
      <c r="H112" s="2">
        <f>ROUND(NORMINV(G112,'Inputs and Outputs Part B'!$E$18,'Inputs and Outputs Part B'!$F$18),0)</f>
        <v>106</v>
      </c>
      <c r="I112" s="2">
        <f>'Inputs and Outputs Part A'!$B$4+'Inputs and Outputs Part A'!$B$12</f>
        <v>105</v>
      </c>
      <c r="J112" s="2">
        <f t="shared" si="1"/>
        <v>105</v>
      </c>
      <c r="K112" s="2">
        <f>IF(J112-F112&gt;'Inputs and Outputs Part A'!$B$4,'500 Days Simulation'!J112-'500 Days Simulation'!F112-'Inputs and Outputs Part A'!$B$4,0)</f>
        <v>5</v>
      </c>
      <c r="L112" s="95">
        <f>'Inputs and Outputs Part A'!$B$5*'500 Days Simulation'!J112-'Inputs and Outputs Part A'!$B$6*'500 Days Simulation'!K112</f>
        <v>3700</v>
      </c>
      <c r="Y112" s="95">
        <f>'Inputs and Outputs Part A'!$B$5*'500 Days Simulation'!J112-'500 Days Simulation'!$O$14*'500 Days Simulation'!K112</f>
        <v>3800</v>
      </c>
      <c r="AA112" s="95">
        <f>'Inputs and Outputs Part A'!$B$5*'500 Days Simulation'!J112-'500 Days Simulation'!$O$16*'500 Days Simulation'!K112</f>
        <v>3600</v>
      </c>
    </row>
    <row r="113" spans="1:27" x14ac:dyDescent="0.3">
      <c r="A113" s="48">
        <v>115</v>
      </c>
      <c r="B113" s="2" t="s">
        <v>1104</v>
      </c>
      <c r="C113" s="7">
        <v>44235</v>
      </c>
      <c r="D113" s="2" t="s">
        <v>1</v>
      </c>
      <c r="E113" s="2">
        <v>0.20082409111117261</v>
      </c>
      <c r="F113" s="2">
        <f>VLOOKUP(E113,'Inputs and Outputs Part B'!$H$22:$I$31,2)</f>
        <v>1</v>
      </c>
      <c r="G113" s="2">
        <v>0.30054543545612267</v>
      </c>
      <c r="H113" s="2">
        <f>ROUND(NORMINV(G113,'Inputs and Outputs Part B'!$E$16,'Inputs and Outputs Part B'!$F$16),0)</f>
        <v>98</v>
      </c>
      <c r="I113" s="2">
        <f>'Inputs and Outputs Part A'!$B$4+'Inputs and Outputs Part A'!$B$12</f>
        <v>105</v>
      </c>
      <c r="J113" s="2">
        <f t="shared" si="1"/>
        <v>98</v>
      </c>
      <c r="K113" s="2">
        <f>IF(J113-F113&gt;'Inputs and Outputs Part A'!$B$4,'500 Days Simulation'!J113-'500 Days Simulation'!F113-'Inputs and Outputs Part A'!$B$4,0)</f>
        <v>0</v>
      </c>
      <c r="L113" s="95">
        <f>'Inputs and Outputs Part A'!$B$5*'500 Days Simulation'!J113-'Inputs and Outputs Part A'!$B$6*'500 Days Simulation'!K113</f>
        <v>3920</v>
      </c>
      <c r="Y113" s="95">
        <f>'Inputs and Outputs Part A'!$B$5*'500 Days Simulation'!J113-'500 Days Simulation'!$O$14*'500 Days Simulation'!K113</f>
        <v>3920</v>
      </c>
      <c r="AA113" s="95">
        <f>'Inputs and Outputs Part A'!$B$5*'500 Days Simulation'!J113-'500 Days Simulation'!$O$16*'500 Days Simulation'!K113</f>
        <v>3920</v>
      </c>
    </row>
    <row r="114" spans="1:27" x14ac:dyDescent="0.3">
      <c r="A114" s="48">
        <v>116</v>
      </c>
      <c r="B114" s="2" t="s">
        <v>1104</v>
      </c>
      <c r="C114" s="7">
        <v>44235</v>
      </c>
      <c r="D114" s="2" t="s">
        <v>3</v>
      </c>
      <c r="E114" s="2">
        <v>0.30014966386846431</v>
      </c>
      <c r="F114" s="2">
        <f>VLOOKUP(E114,'Inputs and Outputs Part B'!$H$22:$I$31,2)</f>
        <v>1</v>
      </c>
      <c r="G114" s="2">
        <v>0.37788191470454791</v>
      </c>
      <c r="H114" s="2">
        <f>ROUND(NORMINV(G114,'Inputs and Outputs Part B'!$E$17,'Inputs and Outputs Part B'!$F$17),0)</f>
        <v>101</v>
      </c>
      <c r="I114" s="2">
        <f>'Inputs and Outputs Part A'!$B$4+'Inputs and Outputs Part A'!$B$12</f>
        <v>105</v>
      </c>
      <c r="J114" s="2">
        <f t="shared" si="1"/>
        <v>101</v>
      </c>
      <c r="K114" s="2">
        <f>IF(J114-F114&gt;'Inputs and Outputs Part A'!$B$4,'500 Days Simulation'!J114-'500 Days Simulation'!F114-'Inputs and Outputs Part A'!$B$4,0)</f>
        <v>0</v>
      </c>
      <c r="L114" s="95">
        <f>'Inputs and Outputs Part A'!$B$5*'500 Days Simulation'!J114-'Inputs and Outputs Part A'!$B$6*'500 Days Simulation'!K114</f>
        <v>4040</v>
      </c>
      <c r="Y114" s="95">
        <f>'Inputs and Outputs Part A'!$B$5*'500 Days Simulation'!J114-'500 Days Simulation'!$O$14*'500 Days Simulation'!K114</f>
        <v>4040</v>
      </c>
      <c r="AA114" s="95">
        <f>'Inputs and Outputs Part A'!$B$5*'500 Days Simulation'!J114-'500 Days Simulation'!$O$16*'500 Days Simulation'!K114</f>
        <v>4040</v>
      </c>
    </row>
    <row r="115" spans="1:27" x14ac:dyDescent="0.3">
      <c r="A115" s="48">
        <v>117</v>
      </c>
      <c r="B115" s="2" t="s">
        <v>1104</v>
      </c>
      <c r="C115" s="7">
        <v>44235</v>
      </c>
      <c r="D115" s="2" t="s">
        <v>2</v>
      </c>
      <c r="E115" s="2">
        <v>0.34518021330907922</v>
      </c>
      <c r="F115" s="2">
        <f>VLOOKUP(E115,'Inputs and Outputs Part B'!$H$22:$I$31,2)</f>
        <v>1</v>
      </c>
      <c r="G115" s="2">
        <v>0.31745315972817734</v>
      </c>
      <c r="H115" s="2">
        <f>ROUND(NORMINV(G115,'Inputs and Outputs Part B'!$E$18,'Inputs and Outputs Part B'!$F$18),0)</f>
        <v>103</v>
      </c>
      <c r="I115" s="2">
        <f>'Inputs and Outputs Part A'!$B$4+'Inputs and Outputs Part A'!$B$12</f>
        <v>105</v>
      </c>
      <c r="J115" s="2">
        <f t="shared" si="1"/>
        <v>103</v>
      </c>
      <c r="K115" s="2">
        <f>IF(J115-F115&gt;'Inputs and Outputs Part A'!$B$4,'500 Days Simulation'!J115-'500 Days Simulation'!F115-'Inputs and Outputs Part A'!$B$4,0)</f>
        <v>2</v>
      </c>
      <c r="L115" s="95">
        <f>'Inputs and Outputs Part A'!$B$5*'500 Days Simulation'!J115-'Inputs and Outputs Part A'!$B$6*'500 Days Simulation'!K115</f>
        <v>3920</v>
      </c>
      <c r="Y115" s="95">
        <f>'Inputs and Outputs Part A'!$B$5*'500 Days Simulation'!J115-'500 Days Simulation'!$O$14*'500 Days Simulation'!K115</f>
        <v>3960</v>
      </c>
      <c r="AA115" s="95">
        <f>'Inputs and Outputs Part A'!$B$5*'500 Days Simulation'!J115-'500 Days Simulation'!$O$16*'500 Days Simulation'!K115</f>
        <v>3880</v>
      </c>
    </row>
    <row r="116" spans="1:27" x14ac:dyDescent="0.3">
      <c r="A116" s="48">
        <v>118</v>
      </c>
      <c r="B116" s="2" t="s">
        <v>1103</v>
      </c>
      <c r="C116" s="7">
        <v>44236</v>
      </c>
      <c r="D116" s="2" t="s">
        <v>1</v>
      </c>
      <c r="E116" s="2">
        <v>0.59493350201884132</v>
      </c>
      <c r="F116" s="2">
        <f>VLOOKUP(E116,'Inputs and Outputs Part B'!$H$22:$I$31,2)</f>
        <v>2</v>
      </c>
      <c r="G116" s="2">
        <v>0.35913570446609977</v>
      </c>
      <c r="H116" s="2">
        <f>ROUND(NORMINV(G116,'Inputs and Outputs Part B'!$E$16,'Inputs and Outputs Part B'!$F$16),0)</f>
        <v>99</v>
      </c>
      <c r="I116" s="2">
        <f>'Inputs and Outputs Part A'!$B$4+'Inputs and Outputs Part A'!$B$12</f>
        <v>105</v>
      </c>
      <c r="J116" s="2">
        <f t="shared" si="1"/>
        <v>99</v>
      </c>
      <c r="K116" s="2">
        <f>IF(J116-F116&gt;'Inputs and Outputs Part A'!$B$4,'500 Days Simulation'!J116-'500 Days Simulation'!F116-'Inputs and Outputs Part A'!$B$4,0)</f>
        <v>0</v>
      </c>
      <c r="L116" s="95">
        <f>'Inputs and Outputs Part A'!$B$5*'500 Days Simulation'!J116-'Inputs and Outputs Part A'!$B$6*'500 Days Simulation'!K116</f>
        <v>3960</v>
      </c>
      <c r="Y116" s="95">
        <f>'Inputs and Outputs Part A'!$B$5*'500 Days Simulation'!J116-'500 Days Simulation'!$O$14*'500 Days Simulation'!K116</f>
        <v>3960</v>
      </c>
      <c r="AA116" s="95">
        <f>'Inputs and Outputs Part A'!$B$5*'500 Days Simulation'!J116-'500 Days Simulation'!$O$16*'500 Days Simulation'!K116</f>
        <v>3960</v>
      </c>
    </row>
    <row r="117" spans="1:27" x14ac:dyDescent="0.3">
      <c r="A117" s="48">
        <v>119</v>
      </c>
      <c r="B117" s="2" t="s">
        <v>1103</v>
      </c>
      <c r="C117" s="7">
        <v>44236</v>
      </c>
      <c r="D117" s="2" t="s">
        <v>3</v>
      </c>
      <c r="E117" s="2">
        <v>0.41063144107244676</v>
      </c>
      <c r="F117" s="2">
        <f>VLOOKUP(E117,'Inputs and Outputs Part B'!$H$22:$I$31,2)</f>
        <v>2</v>
      </c>
      <c r="G117" s="2">
        <v>0.12636792858808898</v>
      </c>
      <c r="H117" s="2">
        <f>ROUND(NORMINV(G117,'Inputs and Outputs Part B'!$E$17,'Inputs and Outputs Part B'!$F$17),0)</f>
        <v>97</v>
      </c>
      <c r="I117" s="2">
        <f>'Inputs and Outputs Part A'!$B$4+'Inputs and Outputs Part A'!$B$12</f>
        <v>105</v>
      </c>
      <c r="J117" s="2">
        <f t="shared" si="1"/>
        <v>97</v>
      </c>
      <c r="K117" s="2">
        <f>IF(J117-F117&gt;'Inputs and Outputs Part A'!$B$4,'500 Days Simulation'!J117-'500 Days Simulation'!F117-'Inputs and Outputs Part A'!$B$4,0)</f>
        <v>0</v>
      </c>
      <c r="L117" s="95">
        <f>'Inputs and Outputs Part A'!$B$5*'500 Days Simulation'!J117-'Inputs and Outputs Part A'!$B$6*'500 Days Simulation'!K117</f>
        <v>3880</v>
      </c>
      <c r="Y117" s="95">
        <f>'Inputs and Outputs Part A'!$B$5*'500 Days Simulation'!J117-'500 Days Simulation'!$O$14*'500 Days Simulation'!K117</f>
        <v>3880</v>
      </c>
      <c r="AA117" s="95">
        <f>'Inputs and Outputs Part A'!$B$5*'500 Days Simulation'!J117-'500 Days Simulation'!$O$16*'500 Days Simulation'!K117</f>
        <v>3880</v>
      </c>
    </row>
    <row r="118" spans="1:27" x14ac:dyDescent="0.3">
      <c r="A118" s="48">
        <v>120</v>
      </c>
      <c r="B118" s="2" t="s">
        <v>1103</v>
      </c>
      <c r="C118" s="7">
        <v>44236</v>
      </c>
      <c r="D118" s="2" t="s">
        <v>2</v>
      </c>
      <c r="E118" s="2">
        <v>0.70271735444863259</v>
      </c>
      <c r="F118" s="2">
        <f>VLOOKUP(E118,'Inputs and Outputs Part B'!$H$22:$I$31,2)</f>
        <v>3</v>
      </c>
      <c r="G118" s="2">
        <v>0.67101832928847827</v>
      </c>
      <c r="H118" s="2">
        <f>ROUND(NORMINV(G118,'Inputs and Outputs Part B'!$E$18,'Inputs and Outputs Part B'!$F$18),0)</f>
        <v>107</v>
      </c>
      <c r="I118" s="2">
        <f>'Inputs and Outputs Part A'!$B$4+'Inputs and Outputs Part A'!$B$12</f>
        <v>105</v>
      </c>
      <c r="J118" s="2">
        <f t="shared" si="1"/>
        <v>105</v>
      </c>
      <c r="K118" s="2">
        <f>IF(J118-F118&gt;'Inputs and Outputs Part A'!$B$4,'500 Days Simulation'!J118-'500 Days Simulation'!F118-'Inputs and Outputs Part A'!$B$4,0)</f>
        <v>2</v>
      </c>
      <c r="L118" s="95">
        <f>'Inputs and Outputs Part A'!$B$5*'500 Days Simulation'!J118-'Inputs and Outputs Part A'!$B$6*'500 Days Simulation'!K118</f>
        <v>4000</v>
      </c>
      <c r="Y118" s="95">
        <f>'Inputs and Outputs Part A'!$B$5*'500 Days Simulation'!J118-'500 Days Simulation'!$O$14*'500 Days Simulation'!K118</f>
        <v>4040</v>
      </c>
      <c r="AA118" s="95">
        <f>'Inputs and Outputs Part A'!$B$5*'500 Days Simulation'!J118-'500 Days Simulation'!$O$16*'500 Days Simulation'!K118</f>
        <v>3960</v>
      </c>
    </row>
    <row r="119" spans="1:27" x14ac:dyDescent="0.3">
      <c r="A119" s="48">
        <v>121</v>
      </c>
      <c r="B119" s="2" t="s">
        <v>1102</v>
      </c>
      <c r="C119" s="7">
        <v>44237</v>
      </c>
      <c r="D119" s="2" t="s">
        <v>1</v>
      </c>
      <c r="E119" s="2">
        <v>0.51519094438895086</v>
      </c>
      <c r="F119" s="2">
        <f>VLOOKUP(E119,'Inputs and Outputs Part B'!$H$22:$I$31,2)</f>
        <v>2</v>
      </c>
      <c r="G119" s="2">
        <v>0.69141621163063915</v>
      </c>
      <c r="H119" s="2">
        <f>ROUND(NORMINV(G119,'Inputs and Outputs Part B'!$E$16,'Inputs and Outputs Part B'!$F$16),0)</f>
        <v>104</v>
      </c>
      <c r="I119" s="2">
        <f>'Inputs and Outputs Part A'!$B$4+'Inputs and Outputs Part A'!$B$12</f>
        <v>105</v>
      </c>
      <c r="J119" s="2">
        <f t="shared" si="1"/>
        <v>104</v>
      </c>
      <c r="K119" s="2">
        <f>IF(J119-F119&gt;'Inputs and Outputs Part A'!$B$4,'500 Days Simulation'!J119-'500 Days Simulation'!F119-'Inputs and Outputs Part A'!$B$4,0)</f>
        <v>2</v>
      </c>
      <c r="L119" s="95">
        <f>'Inputs and Outputs Part A'!$B$5*'500 Days Simulation'!J119-'Inputs and Outputs Part A'!$B$6*'500 Days Simulation'!K119</f>
        <v>3960</v>
      </c>
      <c r="Y119" s="95">
        <f>'Inputs and Outputs Part A'!$B$5*'500 Days Simulation'!J119-'500 Days Simulation'!$O$14*'500 Days Simulation'!K119</f>
        <v>4000</v>
      </c>
      <c r="AA119" s="95">
        <f>'Inputs and Outputs Part A'!$B$5*'500 Days Simulation'!J119-'500 Days Simulation'!$O$16*'500 Days Simulation'!K119</f>
        <v>3920</v>
      </c>
    </row>
    <row r="120" spans="1:27" x14ac:dyDescent="0.3">
      <c r="A120" s="48">
        <v>122</v>
      </c>
      <c r="B120" s="2" t="s">
        <v>1102</v>
      </c>
      <c r="C120" s="7">
        <v>44237</v>
      </c>
      <c r="D120" s="2" t="s">
        <v>3</v>
      </c>
      <c r="E120" s="2">
        <v>0.76603836820596249</v>
      </c>
      <c r="F120" s="2">
        <f>VLOOKUP(E120,'Inputs and Outputs Part B'!$H$22:$I$31,2)</f>
        <v>4</v>
      </c>
      <c r="G120" s="2">
        <v>7.0664028805509704E-2</v>
      </c>
      <c r="H120" s="2">
        <f>ROUND(NORMINV(G120,'Inputs and Outputs Part B'!$E$17,'Inputs and Outputs Part B'!$F$17),0)</f>
        <v>96</v>
      </c>
      <c r="I120" s="2">
        <f>'Inputs and Outputs Part A'!$B$4+'Inputs and Outputs Part A'!$B$12</f>
        <v>105</v>
      </c>
      <c r="J120" s="2">
        <f t="shared" si="1"/>
        <v>96</v>
      </c>
      <c r="K120" s="2">
        <f>IF(J120-F120&gt;'Inputs and Outputs Part A'!$B$4,'500 Days Simulation'!J120-'500 Days Simulation'!F120-'Inputs and Outputs Part A'!$B$4,0)</f>
        <v>0</v>
      </c>
      <c r="L120" s="95">
        <f>'Inputs and Outputs Part A'!$B$5*'500 Days Simulation'!J120-'Inputs and Outputs Part A'!$B$6*'500 Days Simulation'!K120</f>
        <v>3840</v>
      </c>
      <c r="Y120" s="95">
        <f>'Inputs and Outputs Part A'!$B$5*'500 Days Simulation'!J120-'500 Days Simulation'!$O$14*'500 Days Simulation'!K120</f>
        <v>3840</v>
      </c>
      <c r="AA120" s="95">
        <f>'Inputs and Outputs Part A'!$B$5*'500 Days Simulation'!J120-'500 Days Simulation'!$O$16*'500 Days Simulation'!K120</f>
        <v>3840</v>
      </c>
    </row>
    <row r="121" spans="1:27" x14ac:dyDescent="0.3">
      <c r="A121" s="48">
        <v>123</v>
      </c>
      <c r="B121" s="2" t="s">
        <v>1102</v>
      </c>
      <c r="C121" s="7">
        <v>44237</v>
      </c>
      <c r="D121" s="2" t="s">
        <v>2</v>
      </c>
      <c r="E121" s="2">
        <v>5.6760955854556427E-2</v>
      </c>
      <c r="F121" s="2">
        <f>VLOOKUP(E121,'Inputs and Outputs Part B'!$H$22:$I$31,2)</f>
        <v>0</v>
      </c>
      <c r="G121" s="2">
        <v>0.53032015989559289</v>
      </c>
      <c r="H121" s="2">
        <f>ROUND(NORMINV(G121,'Inputs and Outputs Part B'!$E$18,'Inputs and Outputs Part B'!$F$18),0)</f>
        <v>105</v>
      </c>
      <c r="I121" s="2">
        <f>'Inputs and Outputs Part A'!$B$4+'Inputs and Outputs Part A'!$B$12</f>
        <v>105</v>
      </c>
      <c r="J121" s="2">
        <f t="shared" si="1"/>
        <v>105</v>
      </c>
      <c r="K121" s="2">
        <f>IF(J121-F121&gt;'Inputs and Outputs Part A'!$B$4,'500 Days Simulation'!J121-'500 Days Simulation'!F121-'Inputs and Outputs Part A'!$B$4,0)</f>
        <v>5</v>
      </c>
      <c r="L121" s="95">
        <f>'Inputs and Outputs Part A'!$B$5*'500 Days Simulation'!J121-'Inputs and Outputs Part A'!$B$6*'500 Days Simulation'!K121</f>
        <v>3700</v>
      </c>
      <c r="Y121" s="95">
        <f>'Inputs and Outputs Part A'!$B$5*'500 Days Simulation'!J121-'500 Days Simulation'!$O$14*'500 Days Simulation'!K121</f>
        <v>3800</v>
      </c>
      <c r="AA121" s="95">
        <f>'Inputs and Outputs Part A'!$B$5*'500 Days Simulation'!J121-'500 Days Simulation'!$O$16*'500 Days Simulation'!K121</f>
        <v>3600</v>
      </c>
    </row>
    <row r="122" spans="1:27" x14ac:dyDescent="0.3">
      <c r="A122" s="48">
        <v>124</v>
      </c>
      <c r="B122" s="2" t="s">
        <v>1100</v>
      </c>
      <c r="C122" s="7">
        <v>44238</v>
      </c>
      <c r="D122" s="2" t="s">
        <v>1</v>
      </c>
      <c r="E122" s="2">
        <v>0.89021777430340265</v>
      </c>
      <c r="F122" s="2">
        <f>VLOOKUP(E122,'Inputs and Outputs Part B'!$H$22:$I$31,2)</f>
        <v>5</v>
      </c>
      <c r="G122" s="2">
        <v>5.0805762527215137E-2</v>
      </c>
      <c r="H122" s="2">
        <f>ROUND(NORMINV(G122,'Inputs and Outputs Part B'!$E$16,'Inputs and Outputs Part B'!$F$16),0)</f>
        <v>91</v>
      </c>
      <c r="I122" s="2">
        <f>'Inputs and Outputs Part A'!$B$4+'Inputs and Outputs Part A'!$B$12</f>
        <v>105</v>
      </c>
      <c r="J122" s="2">
        <f t="shared" si="1"/>
        <v>91</v>
      </c>
      <c r="K122" s="2">
        <f>IF(J122-F122&gt;'Inputs and Outputs Part A'!$B$4,'500 Days Simulation'!J122-'500 Days Simulation'!F122-'Inputs and Outputs Part A'!$B$4,0)</f>
        <v>0</v>
      </c>
      <c r="L122" s="95">
        <f>'Inputs and Outputs Part A'!$B$5*'500 Days Simulation'!J122-'Inputs and Outputs Part A'!$B$6*'500 Days Simulation'!K122</f>
        <v>3640</v>
      </c>
      <c r="Y122" s="95">
        <f>'Inputs and Outputs Part A'!$B$5*'500 Days Simulation'!J122-'500 Days Simulation'!$O$14*'500 Days Simulation'!K122</f>
        <v>3640</v>
      </c>
      <c r="AA122" s="95">
        <f>'Inputs and Outputs Part A'!$B$5*'500 Days Simulation'!J122-'500 Days Simulation'!$O$16*'500 Days Simulation'!K122</f>
        <v>3640</v>
      </c>
    </row>
    <row r="123" spans="1:27" x14ac:dyDescent="0.3">
      <c r="A123" s="48">
        <v>125</v>
      </c>
      <c r="B123" s="2" t="s">
        <v>1100</v>
      </c>
      <c r="C123" s="7">
        <v>44238</v>
      </c>
      <c r="D123" s="2" t="s">
        <v>3</v>
      </c>
      <c r="E123" s="2">
        <v>3.0024894093369059E-2</v>
      </c>
      <c r="F123" s="2">
        <f>VLOOKUP(E123,'Inputs and Outputs Part B'!$H$22:$I$31,2)</f>
        <v>0</v>
      </c>
      <c r="G123" s="2">
        <v>1.9999251229332105E-2</v>
      </c>
      <c r="H123" s="2">
        <f>ROUND(NORMINV(G123,'Inputs and Outputs Part B'!$E$17,'Inputs and Outputs Part B'!$F$17),0)</f>
        <v>93</v>
      </c>
      <c r="I123" s="2">
        <f>'Inputs and Outputs Part A'!$B$4+'Inputs and Outputs Part A'!$B$12</f>
        <v>105</v>
      </c>
      <c r="J123" s="2">
        <f t="shared" si="1"/>
        <v>93</v>
      </c>
      <c r="K123" s="2">
        <f>IF(J123-F123&gt;'Inputs and Outputs Part A'!$B$4,'500 Days Simulation'!J123-'500 Days Simulation'!F123-'Inputs and Outputs Part A'!$B$4,0)</f>
        <v>0</v>
      </c>
      <c r="L123" s="95">
        <f>'Inputs and Outputs Part A'!$B$5*'500 Days Simulation'!J123-'Inputs and Outputs Part A'!$B$6*'500 Days Simulation'!K123</f>
        <v>3720</v>
      </c>
      <c r="Y123" s="95">
        <f>'Inputs and Outputs Part A'!$B$5*'500 Days Simulation'!J123-'500 Days Simulation'!$O$14*'500 Days Simulation'!K123</f>
        <v>3720</v>
      </c>
      <c r="AA123" s="95">
        <f>'Inputs and Outputs Part A'!$B$5*'500 Days Simulation'!J123-'500 Days Simulation'!$O$16*'500 Days Simulation'!K123</f>
        <v>3720</v>
      </c>
    </row>
    <row r="124" spans="1:27" x14ac:dyDescent="0.3">
      <c r="A124" s="48">
        <v>126</v>
      </c>
      <c r="B124" s="2" t="s">
        <v>1100</v>
      </c>
      <c r="C124" s="7">
        <v>44238</v>
      </c>
      <c r="D124" s="2" t="s">
        <v>2</v>
      </c>
      <c r="E124" s="2">
        <v>0.62662963549777195</v>
      </c>
      <c r="F124" s="2">
        <f>VLOOKUP(E124,'Inputs and Outputs Part B'!$H$22:$I$31,2)</f>
        <v>3</v>
      </c>
      <c r="G124" s="2">
        <v>0.86600273507045344</v>
      </c>
      <c r="H124" s="2">
        <f>ROUND(NORMINV(G124,'Inputs and Outputs Part B'!$E$18,'Inputs and Outputs Part B'!$F$18),0)</f>
        <v>111</v>
      </c>
      <c r="I124" s="2">
        <f>'Inputs and Outputs Part A'!$B$4+'Inputs and Outputs Part A'!$B$12</f>
        <v>105</v>
      </c>
      <c r="J124" s="2">
        <f t="shared" si="1"/>
        <v>105</v>
      </c>
      <c r="K124" s="2">
        <f>IF(J124-F124&gt;'Inputs and Outputs Part A'!$B$4,'500 Days Simulation'!J124-'500 Days Simulation'!F124-'Inputs and Outputs Part A'!$B$4,0)</f>
        <v>2</v>
      </c>
      <c r="L124" s="95">
        <f>'Inputs and Outputs Part A'!$B$5*'500 Days Simulation'!J124-'Inputs and Outputs Part A'!$B$6*'500 Days Simulation'!K124</f>
        <v>4000</v>
      </c>
      <c r="Y124" s="95">
        <f>'Inputs and Outputs Part A'!$B$5*'500 Days Simulation'!J124-'500 Days Simulation'!$O$14*'500 Days Simulation'!K124</f>
        <v>4040</v>
      </c>
      <c r="AA124" s="95">
        <f>'Inputs and Outputs Part A'!$B$5*'500 Days Simulation'!J124-'500 Days Simulation'!$O$16*'500 Days Simulation'!K124</f>
        <v>3960</v>
      </c>
    </row>
    <row r="125" spans="1:27" x14ac:dyDescent="0.3">
      <c r="A125" s="48">
        <v>127</v>
      </c>
      <c r="B125" s="2" t="s">
        <v>1101</v>
      </c>
      <c r="C125" s="7">
        <v>44239</v>
      </c>
      <c r="D125" s="2" t="s">
        <v>1</v>
      </c>
      <c r="E125" s="2">
        <v>0.80219064117990391</v>
      </c>
      <c r="F125" s="2">
        <f>VLOOKUP(E125,'Inputs and Outputs Part B'!$H$22:$I$31,2)</f>
        <v>4</v>
      </c>
      <c r="G125" s="2">
        <v>0.32894978481310655</v>
      </c>
      <c r="H125" s="2">
        <f>ROUND(NORMINV(G125,'Inputs and Outputs Part B'!$E$16,'Inputs and Outputs Part B'!$F$16),0)</f>
        <v>98</v>
      </c>
      <c r="I125" s="2">
        <f>'Inputs and Outputs Part A'!$B$4+'Inputs and Outputs Part A'!$B$12</f>
        <v>105</v>
      </c>
      <c r="J125" s="2">
        <f t="shared" si="1"/>
        <v>98</v>
      </c>
      <c r="K125" s="2">
        <f>IF(J125-F125&gt;'Inputs and Outputs Part A'!$B$4,'500 Days Simulation'!J125-'500 Days Simulation'!F125-'Inputs and Outputs Part A'!$B$4,0)</f>
        <v>0</v>
      </c>
      <c r="L125" s="95">
        <f>'Inputs and Outputs Part A'!$B$5*'500 Days Simulation'!J125-'Inputs and Outputs Part A'!$B$6*'500 Days Simulation'!K125</f>
        <v>3920</v>
      </c>
      <c r="Y125" s="95">
        <f>'Inputs and Outputs Part A'!$B$5*'500 Days Simulation'!J125-'500 Days Simulation'!$O$14*'500 Days Simulation'!K125</f>
        <v>3920</v>
      </c>
      <c r="AA125" s="95">
        <f>'Inputs and Outputs Part A'!$B$5*'500 Days Simulation'!J125-'500 Days Simulation'!$O$16*'500 Days Simulation'!K125</f>
        <v>3920</v>
      </c>
    </row>
    <row r="126" spans="1:27" x14ac:dyDescent="0.3">
      <c r="A126" s="48">
        <v>128</v>
      </c>
      <c r="B126" s="2" t="s">
        <v>1101</v>
      </c>
      <c r="C126" s="7">
        <v>44239</v>
      </c>
      <c r="D126" s="2" t="s">
        <v>3</v>
      </c>
      <c r="E126" s="2">
        <v>0.82659347087832691</v>
      </c>
      <c r="F126" s="2">
        <f>VLOOKUP(E126,'Inputs and Outputs Part B'!$H$22:$I$31,2)</f>
        <v>4</v>
      </c>
      <c r="G126" s="2">
        <v>0.95287563560190014</v>
      </c>
      <c r="H126" s="2">
        <f>ROUND(NORMINV(G126,'Inputs and Outputs Part B'!$E$17,'Inputs and Outputs Part B'!$F$17),0)</f>
        <v>111</v>
      </c>
      <c r="I126" s="2">
        <f>'Inputs and Outputs Part A'!$B$4+'Inputs and Outputs Part A'!$B$12</f>
        <v>105</v>
      </c>
      <c r="J126" s="2">
        <f t="shared" si="1"/>
        <v>105</v>
      </c>
      <c r="K126" s="2">
        <f>IF(J126-F126&gt;'Inputs and Outputs Part A'!$B$4,'500 Days Simulation'!J126-'500 Days Simulation'!F126-'Inputs and Outputs Part A'!$B$4,0)</f>
        <v>1</v>
      </c>
      <c r="L126" s="95">
        <f>'Inputs and Outputs Part A'!$B$5*'500 Days Simulation'!J126-'Inputs and Outputs Part A'!$B$6*'500 Days Simulation'!K126</f>
        <v>4100</v>
      </c>
      <c r="Y126" s="95">
        <f>'Inputs and Outputs Part A'!$B$5*'500 Days Simulation'!J126-'500 Days Simulation'!$O$14*'500 Days Simulation'!K126</f>
        <v>4120</v>
      </c>
      <c r="AA126" s="95">
        <f>'Inputs and Outputs Part A'!$B$5*'500 Days Simulation'!J126-'500 Days Simulation'!$O$16*'500 Days Simulation'!K126</f>
        <v>4080</v>
      </c>
    </row>
    <row r="127" spans="1:27" x14ac:dyDescent="0.3">
      <c r="A127" s="48">
        <v>129</v>
      </c>
      <c r="B127" s="2" t="s">
        <v>1101</v>
      </c>
      <c r="C127" s="7">
        <v>44239</v>
      </c>
      <c r="D127" s="2" t="s">
        <v>2</v>
      </c>
      <c r="E127" s="2">
        <v>3.6616725540854489E-2</v>
      </c>
      <c r="F127" s="2">
        <f>VLOOKUP(E127,'Inputs and Outputs Part B'!$H$22:$I$31,2)</f>
        <v>0</v>
      </c>
      <c r="G127" s="2">
        <v>0.67228330902005939</v>
      </c>
      <c r="H127" s="2">
        <f>ROUND(NORMINV(G127,'Inputs and Outputs Part B'!$E$18,'Inputs and Outputs Part B'!$F$18),0)</f>
        <v>107</v>
      </c>
      <c r="I127" s="2">
        <f>'Inputs and Outputs Part A'!$B$4+'Inputs and Outputs Part A'!$B$12</f>
        <v>105</v>
      </c>
      <c r="J127" s="2">
        <f t="shared" si="1"/>
        <v>105</v>
      </c>
      <c r="K127" s="2">
        <f>IF(J127-F127&gt;'Inputs and Outputs Part A'!$B$4,'500 Days Simulation'!J127-'500 Days Simulation'!F127-'Inputs and Outputs Part A'!$B$4,0)</f>
        <v>5</v>
      </c>
      <c r="L127" s="95">
        <f>'Inputs and Outputs Part A'!$B$5*'500 Days Simulation'!J127-'Inputs and Outputs Part A'!$B$6*'500 Days Simulation'!K127</f>
        <v>3700</v>
      </c>
      <c r="Y127" s="95">
        <f>'Inputs and Outputs Part A'!$B$5*'500 Days Simulation'!J127-'500 Days Simulation'!$O$14*'500 Days Simulation'!K127</f>
        <v>3800</v>
      </c>
      <c r="AA127" s="95">
        <f>'Inputs and Outputs Part A'!$B$5*'500 Days Simulation'!J127-'500 Days Simulation'!$O$16*'500 Days Simulation'!K127</f>
        <v>3600</v>
      </c>
    </row>
    <row r="128" spans="1:27" x14ac:dyDescent="0.3">
      <c r="A128" s="48">
        <v>130</v>
      </c>
      <c r="B128" s="2" t="s">
        <v>1106</v>
      </c>
      <c r="C128" s="7">
        <v>44240</v>
      </c>
      <c r="D128" s="2" t="s">
        <v>1</v>
      </c>
      <c r="E128" s="2">
        <v>0.86592885783632734</v>
      </c>
      <c r="F128" s="2">
        <f>VLOOKUP(E128,'Inputs and Outputs Part B'!$H$22:$I$31,2)</f>
        <v>4</v>
      </c>
      <c r="G128" s="2">
        <v>1.0472159959322824E-2</v>
      </c>
      <c r="H128" s="2">
        <f>ROUND(NORMINV(G128,'Inputs and Outputs Part B'!$E$16,'Inputs and Outputs Part B'!$F$16),0)</f>
        <v>87</v>
      </c>
      <c r="I128" s="2">
        <f>'Inputs and Outputs Part A'!$B$4+'Inputs and Outputs Part A'!$B$12</f>
        <v>105</v>
      </c>
      <c r="J128" s="2">
        <f t="shared" ref="J128:J191" si="2">MIN(H128:I128)</f>
        <v>87</v>
      </c>
      <c r="K128" s="2">
        <f>IF(J128-F128&gt;'Inputs and Outputs Part A'!$B$4,'500 Days Simulation'!J128-'500 Days Simulation'!F128-'Inputs and Outputs Part A'!$B$4,0)</f>
        <v>0</v>
      </c>
      <c r="L128" s="95">
        <f>'Inputs and Outputs Part A'!$B$5*'500 Days Simulation'!J128-'Inputs and Outputs Part A'!$B$6*'500 Days Simulation'!K128</f>
        <v>3480</v>
      </c>
      <c r="Y128" s="95">
        <f>'Inputs and Outputs Part A'!$B$5*'500 Days Simulation'!J128-'500 Days Simulation'!$O$14*'500 Days Simulation'!K128</f>
        <v>3480</v>
      </c>
      <c r="AA128" s="95">
        <f>'Inputs and Outputs Part A'!$B$5*'500 Days Simulation'!J128-'500 Days Simulation'!$O$16*'500 Days Simulation'!K128</f>
        <v>3480</v>
      </c>
    </row>
    <row r="129" spans="1:27" x14ac:dyDescent="0.3">
      <c r="A129" s="48">
        <v>131</v>
      </c>
      <c r="B129" s="2" t="s">
        <v>1106</v>
      </c>
      <c r="C129" s="7">
        <v>44240</v>
      </c>
      <c r="D129" s="2" t="s">
        <v>3</v>
      </c>
      <c r="E129" s="2">
        <v>0.94521915399174417</v>
      </c>
      <c r="F129" s="2">
        <f>VLOOKUP(E129,'Inputs and Outputs Part B'!$H$22:$I$31,2)</f>
        <v>6</v>
      </c>
      <c r="G129" s="2">
        <v>0.45095333625921152</v>
      </c>
      <c r="H129" s="2">
        <f>ROUND(NORMINV(G129,'Inputs and Outputs Part B'!$E$17,'Inputs and Outputs Part B'!$F$17),0)</f>
        <v>102</v>
      </c>
      <c r="I129" s="2">
        <f>'Inputs and Outputs Part A'!$B$4+'Inputs and Outputs Part A'!$B$12</f>
        <v>105</v>
      </c>
      <c r="J129" s="2">
        <f t="shared" si="2"/>
        <v>102</v>
      </c>
      <c r="K129" s="2">
        <f>IF(J129-F129&gt;'Inputs and Outputs Part A'!$B$4,'500 Days Simulation'!J129-'500 Days Simulation'!F129-'Inputs and Outputs Part A'!$B$4,0)</f>
        <v>0</v>
      </c>
      <c r="L129" s="95">
        <f>'Inputs and Outputs Part A'!$B$5*'500 Days Simulation'!J129-'Inputs and Outputs Part A'!$B$6*'500 Days Simulation'!K129</f>
        <v>4080</v>
      </c>
      <c r="Y129" s="95">
        <f>'Inputs and Outputs Part A'!$B$5*'500 Days Simulation'!J129-'500 Days Simulation'!$O$14*'500 Days Simulation'!K129</f>
        <v>4080</v>
      </c>
      <c r="AA129" s="95">
        <f>'Inputs and Outputs Part A'!$B$5*'500 Days Simulation'!J129-'500 Days Simulation'!$O$16*'500 Days Simulation'!K129</f>
        <v>4080</v>
      </c>
    </row>
    <row r="130" spans="1:27" x14ac:dyDescent="0.3">
      <c r="A130" s="48">
        <v>132</v>
      </c>
      <c r="B130" s="2" t="s">
        <v>1106</v>
      </c>
      <c r="C130" s="7">
        <v>44240</v>
      </c>
      <c r="D130" s="2" t="s">
        <v>2</v>
      </c>
      <c r="E130" s="2">
        <v>0.4182981643707967</v>
      </c>
      <c r="F130" s="2">
        <f>VLOOKUP(E130,'Inputs and Outputs Part B'!$H$22:$I$31,2)</f>
        <v>2</v>
      </c>
      <c r="G130" s="2">
        <v>0.24287812031349987</v>
      </c>
      <c r="H130" s="2">
        <f>ROUND(NORMINV(G130,'Inputs and Outputs Part B'!$E$18,'Inputs and Outputs Part B'!$F$18),0)</f>
        <v>102</v>
      </c>
      <c r="I130" s="2">
        <f>'Inputs and Outputs Part A'!$B$4+'Inputs and Outputs Part A'!$B$12</f>
        <v>105</v>
      </c>
      <c r="J130" s="2">
        <f t="shared" si="2"/>
        <v>102</v>
      </c>
      <c r="K130" s="2">
        <f>IF(J130-F130&gt;'Inputs and Outputs Part A'!$B$4,'500 Days Simulation'!J130-'500 Days Simulation'!F130-'Inputs and Outputs Part A'!$B$4,0)</f>
        <v>0</v>
      </c>
      <c r="L130" s="95">
        <f>'Inputs and Outputs Part A'!$B$5*'500 Days Simulation'!J130-'Inputs and Outputs Part A'!$B$6*'500 Days Simulation'!K130</f>
        <v>4080</v>
      </c>
      <c r="Y130" s="95">
        <f>'Inputs and Outputs Part A'!$B$5*'500 Days Simulation'!J130-'500 Days Simulation'!$O$14*'500 Days Simulation'!K130</f>
        <v>4080</v>
      </c>
      <c r="AA130" s="95">
        <f>'Inputs and Outputs Part A'!$B$5*'500 Days Simulation'!J130-'500 Days Simulation'!$O$16*'500 Days Simulation'!K130</f>
        <v>4080</v>
      </c>
    </row>
    <row r="131" spans="1:27" x14ac:dyDescent="0.3">
      <c r="A131" s="48">
        <v>133</v>
      </c>
      <c r="B131" s="2" t="s">
        <v>1105</v>
      </c>
      <c r="C131" s="7">
        <v>44241</v>
      </c>
      <c r="D131" s="2" t="s">
        <v>1</v>
      </c>
      <c r="E131" s="2">
        <v>0.52895597812449358</v>
      </c>
      <c r="F131" s="2">
        <f>VLOOKUP(E131,'Inputs and Outputs Part B'!$H$22:$I$31,2)</f>
        <v>2</v>
      </c>
      <c r="G131" s="2">
        <v>9.3154671265229916E-2</v>
      </c>
      <c r="H131" s="2">
        <f>ROUND(NORMINV(G131,'Inputs and Outputs Part B'!$E$16,'Inputs and Outputs Part B'!$F$16),0)</f>
        <v>93</v>
      </c>
      <c r="I131" s="2">
        <f>'Inputs and Outputs Part A'!$B$4+'Inputs and Outputs Part A'!$B$12</f>
        <v>105</v>
      </c>
      <c r="J131" s="2">
        <f t="shared" si="2"/>
        <v>93</v>
      </c>
      <c r="K131" s="2">
        <f>IF(J131-F131&gt;'Inputs and Outputs Part A'!$B$4,'500 Days Simulation'!J131-'500 Days Simulation'!F131-'Inputs and Outputs Part A'!$B$4,0)</f>
        <v>0</v>
      </c>
      <c r="L131" s="95">
        <f>'Inputs and Outputs Part A'!$B$5*'500 Days Simulation'!J131-'Inputs and Outputs Part A'!$B$6*'500 Days Simulation'!K131</f>
        <v>3720</v>
      </c>
      <c r="Y131" s="95">
        <f>'Inputs and Outputs Part A'!$B$5*'500 Days Simulation'!J131-'500 Days Simulation'!$O$14*'500 Days Simulation'!K131</f>
        <v>3720</v>
      </c>
      <c r="AA131" s="95">
        <f>'Inputs and Outputs Part A'!$B$5*'500 Days Simulation'!J131-'500 Days Simulation'!$O$16*'500 Days Simulation'!K131</f>
        <v>3720</v>
      </c>
    </row>
    <row r="132" spans="1:27" x14ac:dyDescent="0.3">
      <c r="A132" s="48">
        <v>134</v>
      </c>
      <c r="B132" s="2" t="s">
        <v>1105</v>
      </c>
      <c r="C132" s="7">
        <v>44241</v>
      </c>
      <c r="D132" s="2" t="s">
        <v>3</v>
      </c>
      <c r="E132" s="2">
        <v>0.74728509999215775</v>
      </c>
      <c r="F132" s="2">
        <f>VLOOKUP(E132,'Inputs and Outputs Part B'!$H$22:$I$31,2)</f>
        <v>3</v>
      </c>
      <c r="G132" s="2">
        <v>0.81808875320117302</v>
      </c>
      <c r="H132" s="2">
        <f>ROUND(NORMINV(G132,'Inputs and Outputs Part B'!$E$17,'Inputs and Outputs Part B'!$F$17),0)</f>
        <v>108</v>
      </c>
      <c r="I132" s="2">
        <f>'Inputs and Outputs Part A'!$B$4+'Inputs and Outputs Part A'!$B$12</f>
        <v>105</v>
      </c>
      <c r="J132" s="2">
        <f t="shared" si="2"/>
        <v>105</v>
      </c>
      <c r="K132" s="2">
        <f>IF(J132-F132&gt;'Inputs and Outputs Part A'!$B$4,'500 Days Simulation'!J132-'500 Days Simulation'!F132-'Inputs and Outputs Part A'!$B$4,0)</f>
        <v>2</v>
      </c>
      <c r="L132" s="95">
        <f>'Inputs and Outputs Part A'!$B$5*'500 Days Simulation'!J132-'Inputs and Outputs Part A'!$B$6*'500 Days Simulation'!K132</f>
        <v>4000</v>
      </c>
      <c r="Y132" s="95">
        <f>'Inputs and Outputs Part A'!$B$5*'500 Days Simulation'!J132-'500 Days Simulation'!$O$14*'500 Days Simulation'!K132</f>
        <v>4040</v>
      </c>
      <c r="AA132" s="95">
        <f>'Inputs and Outputs Part A'!$B$5*'500 Days Simulation'!J132-'500 Days Simulation'!$O$16*'500 Days Simulation'!K132</f>
        <v>3960</v>
      </c>
    </row>
    <row r="133" spans="1:27" x14ac:dyDescent="0.3">
      <c r="A133" s="48">
        <v>135</v>
      </c>
      <c r="B133" s="2" t="s">
        <v>1105</v>
      </c>
      <c r="C133" s="7">
        <v>44241</v>
      </c>
      <c r="D133" s="2" t="s">
        <v>2</v>
      </c>
      <c r="E133" s="2">
        <v>0.79662019470377987</v>
      </c>
      <c r="F133" s="2">
        <f>VLOOKUP(E133,'Inputs and Outputs Part B'!$H$22:$I$31,2)</f>
        <v>4</v>
      </c>
      <c r="G133" s="2">
        <v>0.97249074699072025</v>
      </c>
      <c r="H133" s="2">
        <f>ROUND(NORMINV(G133,'Inputs and Outputs Part B'!$E$18,'Inputs and Outputs Part B'!$F$18),0)</f>
        <v>115</v>
      </c>
      <c r="I133" s="2">
        <f>'Inputs and Outputs Part A'!$B$4+'Inputs and Outputs Part A'!$B$12</f>
        <v>105</v>
      </c>
      <c r="J133" s="2">
        <f t="shared" si="2"/>
        <v>105</v>
      </c>
      <c r="K133" s="2">
        <f>IF(J133-F133&gt;'Inputs and Outputs Part A'!$B$4,'500 Days Simulation'!J133-'500 Days Simulation'!F133-'Inputs and Outputs Part A'!$B$4,0)</f>
        <v>1</v>
      </c>
      <c r="L133" s="95">
        <f>'Inputs and Outputs Part A'!$B$5*'500 Days Simulation'!J133-'Inputs and Outputs Part A'!$B$6*'500 Days Simulation'!K133</f>
        <v>4100</v>
      </c>
      <c r="Y133" s="95">
        <f>'Inputs and Outputs Part A'!$B$5*'500 Days Simulation'!J133-'500 Days Simulation'!$O$14*'500 Days Simulation'!K133</f>
        <v>4120</v>
      </c>
      <c r="AA133" s="95">
        <f>'Inputs and Outputs Part A'!$B$5*'500 Days Simulation'!J133-'500 Days Simulation'!$O$16*'500 Days Simulation'!K133</f>
        <v>4080</v>
      </c>
    </row>
    <row r="134" spans="1:27" x14ac:dyDescent="0.3">
      <c r="A134" s="48">
        <v>136</v>
      </c>
      <c r="B134" s="2" t="s">
        <v>1104</v>
      </c>
      <c r="C134" s="7">
        <v>44242</v>
      </c>
      <c r="D134" s="2" t="s">
        <v>1</v>
      </c>
      <c r="E134" s="2">
        <v>0.11047345223380467</v>
      </c>
      <c r="F134" s="2">
        <f>VLOOKUP(E134,'Inputs and Outputs Part B'!$H$22:$I$31,2)</f>
        <v>0</v>
      </c>
      <c r="G134" s="2">
        <v>0.81581539802492964</v>
      </c>
      <c r="H134" s="2">
        <f>ROUND(NORMINV(G134,'Inputs and Outputs Part B'!$E$16,'Inputs and Outputs Part B'!$F$16),0)</f>
        <v>106</v>
      </c>
      <c r="I134" s="2">
        <f>'Inputs and Outputs Part A'!$B$4+'Inputs and Outputs Part A'!$B$12</f>
        <v>105</v>
      </c>
      <c r="J134" s="2">
        <f t="shared" si="2"/>
        <v>105</v>
      </c>
      <c r="K134" s="2">
        <f>IF(J134-F134&gt;'Inputs and Outputs Part A'!$B$4,'500 Days Simulation'!J134-'500 Days Simulation'!F134-'Inputs and Outputs Part A'!$B$4,0)</f>
        <v>5</v>
      </c>
      <c r="L134" s="95">
        <f>'Inputs and Outputs Part A'!$B$5*'500 Days Simulation'!J134-'Inputs and Outputs Part A'!$B$6*'500 Days Simulation'!K134</f>
        <v>3700</v>
      </c>
      <c r="Y134" s="95">
        <f>'Inputs and Outputs Part A'!$B$5*'500 Days Simulation'!J134-'500 Days Simulation'!$O$14*'500 Days Simulation'!K134</f>
        <v>3800</v>
      </c>
      <c r="AA134" s="95">
        <f>'Inputs and Outputs Part A'!$B$5*'500 Days Simulation'!J134-'500 Days Simulation'!$O$16*'500 Days Simulation'!K134</f>
        <v>3600</v>
      </c>
    </row>
    <row r="135" spans="1:27" x14ac:dyDescent="0.3">
      <c r="A135" s="48">
        <v>137</v>
      </c>
      <c r="B135" s="2" t="s">
        <v>1104</v>
      </c>
      <c r="C135" s="7">
        <v>44242</v>
      </c>
      <c r="D135" s="2" t="s">
        <v>3</v>
      </c>
      <c r="E135" s="2">
        <v>0.57835979917124836</v>
      </c>
      <c r="F135" s="2">
        <f>VLOOKUP(E135,'Inputs and Outputs Part B'!$H$22:$I$31,2)</f>
        <v>2</v>
      </c>
      <c r="G135" s="2">
        <v>0.59376277582596693</v>
      </c>
      <c r="H135" s="2">
        <f>ROUND(NORMINV(G135,'Inputs and Outputs Part B'!$E$17,'Inputs and Outputs Part B'!$F$17),0)</f>
        <v>104</v>
      </c>
      <c r="I135" s="2">
        <f>'Inputs and Outputs Part A'!$B$4+'Inputs and Outputs Part A'!$B$12</f>
        <v>105</v>
      </c>
      <c r="J135" s="2">
        <f t="shared" si="2"/>
        <v>104</v>
      </c>
      <c r="K135" s="2">
        <f>IF(J135-F135&gt;'Inputs and Outputs Part A'!$B$4,'500 Days Simulation'!J135-'500 Days Simulation'!F135-'Inputs and Outputs Part A'!$B$4,0)</f>
        <v>2</v>
      </c>
      <c r="L135" s="95">
        <f>'Inputs and Outputs Part A'!$B$5*'500 Days Simulation'!J135-'Inputs and Outputs Part A'!$B$6*'500 Days Simulation'!K135</f>
        <v>3960</v>
      </c>
      <c r="Y135" s="95">
        <f>'Inputs and Outputs Part A'!$B$5*'500 Days Simulation'!J135-'500 Days Simulation'!$O$14*'500 Days Simulation'!K135</f>
        <v>4000</v>
      </c>
      <c r="AA135" s="95">
        <f>'Inputs and Outputs Part A'!$B$5*'500 Days Simulation'!J135-'500 Days Simulation'!$O$16*'500 Days Simulation'!K135</f>
        <v>3920</v>
      </c>
    </row>
    <row r="136" spans="1:27" x14ac:dyDescent="0.3">
      <c r="A136" s="48">
        <v>138</v>
      </c>
      <c r="B136" s="2" t="s">
        <v>1104</v>
      </c>
      <c r="C136" s="7">
        <v>44242</v>
      </c>
      <c r="D136" s="2" t="s">
        <v>2</v>
      </c>
      <c r="E136" s="2">
        <v>0.17250632876984584</v>
      </c>
      <c r="F136" s="2">
        <f>VLOOKUP(E136,'Inputs and Outputs Part B'!$H$22:$I$31,2)</f>
        <v>1</v>
      </c>
      <c r="G136" s="2">
        <v>0.50196613834269599</v>
      </c>
      <c r="H136" s="2">
        <f>ROUND(NORMINV(G136,'Inputs and Outputs Part B'!$E$18,'Inputs and Outputs Part B'!$F$18),0)</f>
        <v>105</v>
      </c>
      <c r="I136" s="2">
        <f>'Inputs and Outputs Part A'!$B$4+'Inputs and Outputs Part A'!$B$12</f>
        <v>105</v>
      </c>
      <c r="J136" s="2">
        <f t="shared" si="2"/>
        <v>105</v>
      </c>
      <c r="K136" s="2">
        <f>IF(J136-F136&gt;'Inputs and Outputs Part A'!$B$4,'500 Days Simulation'!J136-'500 Days Simulation'!F136-'Inputs and Outputs Part A'!$B$4,0)</f>
        <v>4</v>
      </c>
      <c r="L136" s="95">
        <f>'Inputs and Outputs Part A'!$B$5*'500 Days Simulation'!J136-'Inputs and Outputs Part A'!$B$6*'500 Days Simulation'!K136</f>
        <v>3800</v>
      </c>
      <c r="Y136" s="95">
        <f>'Inputs and Outputs Part A'!$B$5*'500 Days Simulation'!J136-'500 Days Simulation'!$O$14*'500 Days Simulation'!K136</f>
        <v>3880</v>
      </c>
      <c r="AA136" s="95">
        <f>'Inputs and Outputs Part A'!$B$5*'500 Days Simulation'!J136-'500 Days Simulation'!$O$16*'500 Days Simulation'!K136</f>
        <v>3720</v>
      </c>
    </row>
    <row r="137" spans="1:27" x14ac:dyDescent="0.3">
      <c r="A137" s="48">
        <v>139</v>
      </c>
      <c r="B137" s="2" t="s">
        <v>1103</v>
      </c>
      <c r="C137" s="7">
        <v>44243</v>
      </c>
      <c r="D137" s="2" t="s">
        <v>1</v>
      </c>
      <c r="E137" s="2">
        <v>0.74547038398972643</v>
      </c>
      <c r="F137" s="2">
        <f>VLOOKUP(E137,'Inputs and Outputs Part B'!$H$22:$I$31,2)</f>
        <v>3</v>
      </c>
      <c r="G137" s="2">
        <v>0.53514791422897989</v>
      </c>
      <c r="H137" s="2">
        <f>ROUND(NORMINV(G137,'Inputs and Outputs Part B'!$E$16,'Inputs and Outputs Part B'!$F$16),0)</f>
        <v>102</v>
      </c>
      <c r="I137" s="2">
        <f>'Inputs and Outputs Part A'!$B$4+'Inputs and Outputs Part A'!$B$12</f>
        <v>105</v>
      </c>
      <c r="J137" s="2">
        <f t="shared" si="2"/>
        <v>102</v>
      </c>
      <c r="K137" s="2">
        <f>IF(J137-F137&gt;'Inputs and Outputs Part A'!$B$4,'500 Days Simulation'!J137-'500 Days Simulation'!F137-'Inputs and Outputs Part A'!$B$4,0)</f>
        <v>0</v>
      </c>
      <c r="L137" s="95">
        <f>'Inputs and Outputs Part A'!$B$5*'500 Days Simulation'!J137-'Inputs and Outputs Part A'!$B$6*'500 Days Simulation'!K137</f>
        <v>4080</v>
      </c>
      <c r="Y137" s="95">
        <f>'Inputs and Outputs Part A'!$B$5*'500 Days Simulation'!J137-'500 Days Simulation'!$O$14*'500 Days Simulation'!K137</f>
        <v>4080</v>
      </c>
      <c r="AA137" s="95">
        <f>'Inputs and Outputs Part A'!$B$5*'500 Days Simulation'!J137-'500 Days Simulation'!$O$16*'500 Days Simulation'!K137</f>
        <v>4080</v>
      </c>
    </row>
    <row r="138" spans="1:27" x14ac:dyDescent="0.3">
      <c r="A138" s="48">
        <v>140</v>
      </c>
      <c r="B138" s="2" t="s">
        <v>1103</v>
      </c>
      <c r="C138" s="7">
        <v>44243</v>
      </c>
      <c r="D138" s="2" t="s">
        <v>3</v>
      </c>
      <c r="E138" s="2">
        <v>4.4857474478926518E-2</v>
      </c>
      <c r="F138" s="2">
        <f>VLOOKUP(E138,'Inputs and Outputs Part B'!$H$22:$I$31,2)</f>
        <v>0</v>
      </c>
      <c r="G138" s="2">
        <v>0.59075716954953283</v>
      </c>
      <c r="H138" s="2">
        <f>ROUND(NORMINV(G138,'Inputs and Outputs Part B'!$E$17,'Inputs and Outputs Part B'!$F$17),0)</f>
        <v>104</v>
      </c>
      <c r="I138" s="2">
        <f>'Inputs and Outputs Part A'!$B$4+'Inputs and Outputs Part A'!$B$12</f>
        <v>105</v>
      </c>
      <c r="J138" s="2">
        <f t="shared" si="2"/>
        <v>104</v>
      </c>
      <c r="K138" s="2">
        <f>IF(J138-F138&gt;'Inputs and Outputs Part A'!$B$4,'500 Days Simulation'!J138-'500 Days Simulation'!F138-'Inputs and Outputs Part A'!$B$4,0)</f>
        <v>4</v>
      </c>
      <c r="L138" s="95">
        <f>'Inputs and Outputs Part A'!$B$5*'500 Days Simulation'!J138-'Inputs and Outputs Part A'!$B$6*'500 Days Simulation'!K138</f>
        <v>3760</v>
      </c>
      <c r="Y138" s="95">
        <f>'Inputs and Outputs Part A'!$B$5*'500 Days Simulation'!J138-'500 Days Simulation'!$O$14*'500 Days Simulation'!K138</f>
        <v>3840</v>
      </c>
      <c r="AA138" s="95">
        <f>'Inputs and Outputs Part A'!$B$5*'500 Days Simulation'!J138-'500 Days Simulation'!$O$16*'500 Days Simulation'!K138</f>
        <v>3680</v>
      </c>
    </row>
    <row r="139" spans="1:27" x14ac:dyDescent="0.3">
      <c r="A139" s="48">
        <v>141</v>
      </c>
      <c r="B139" s="2" t="s">
        <v>1103</v>
      </c>
      <c r="C139" s="7">
        <v>44243</v>
      </c>
      <c r="D139" s="2" t="s">
        <v>2</v>
      </c>
      <c r="E139" s="2">
        <v>0.29421316705643197</v>
      </c>
      <c r="F139" s="2">
        <f>VLOOKUP(E139,'Inputs and Outputs Part B'!$H$22:$I$31,2)</f>
        <v>1</v>
      </c>
      <c r="G139" s="2">
        <v>0.60345435579906748</v>
      </c>
      <c r="H139" s="2">
        <f>ROUND(NORMINV(G139,'Inputs and Outputs Part B'!$E$18,'Inputs and Outputs Part B'!$F$18),0)</f>
        <v>106</v>
      </c>
      <c r="I139" s="2">
        <f>'Inputs and Outputs Part A'!$B$4+'Inputs and Outputs Part A'!$B$12</f>
        <v>105</v>
      </c>
      <c r="J139" s="2">
        <f t="shared" si="2"/>
        <v>105</v>
      </c>
      <c r="K139" s="2">
        <f>IF(J139-F139&gt;'Inputs and Outputs Part A'!$B$4,'500 Days Simulation'!J139-'500 Days Simulation'!F139-'Inputs and Outputs Part A'!$B$4,0)</f>
        <v>4</v>
      </c>
      <c r="L139" s="95">
        <f>'Inputs and Outputs Part A'!$B$5*'500 Days Simulation'!J139-'Inputs and Outputs Part A'!$B$6*'500 Days Simulation'!K139</f>
        <v>3800</v>
      </c>
      <c r="Y139" s="95">
        <f>'Inputs and Outputs Part A'!$B$5*'500 Days Simulation'!J139-'500 Days Simulation'!$O$14*'500 Days Simulation'!K139</f>
        <v>3880</v>
      </c>
      <c r="AA139" s="95">
        <f>'Inputs and Outputs Part A'!$B$5*'500 Days Simulation'!J139-'500 Days Simulation'!$O$16*'500 Days Simulation'!K139</f>
        <v>3720</v>
      </c>
    </row>
    <row r="140" spans="1:27" x14ac:dyDescent="0.3">
      <c r="A140" s="48">
        <v>142</v>
      </c>
      <c r="B140" s="2" t="s">
        <v>1102</v>
      </c>
      <c r="C140" s="7">
        <v>44244</v>
      </c>
      <c r="D140" s="2" t="s">
        <v>1</v>
      </c>
      <c r="E140" s="2">
        <v>0.80230480789386194</v>
      </c>
      <c r="F140" s="2">
        <f>VLOOKUP(E140,'Inputs and Outputs Part B'!$H$22:$I$31,2)</f>
        <v>4</v>
      </c>
      <c r="G140" s="2">
        <v>0.96161126850388157</v>
      </c>
      <c r="H140" s="2">
        <f>ROUND(NORMINV(G140,'Inputs and Outputs Part B'!$E$16,'Inputs and Outputs Part B'!$F$16),0)</f>
        <v>112</v>
      </c>
      <c r="I140" s="2">
        <f>'Inputs and Outputs Part A'!$B$4+'Inputs and Outputs Part A'!$B$12</f>
        <v>105</v>
      </c>
      <c r="J140" s="2">
        <f t="shared" si="2"/>
        <v>105</v>
      </c>
      <c r="K140" s="2">
        <f>IF(J140-F140&gt;'Inputs and Outputs Part A'!$B$4,'500 Days Simulation'!J140-'500 Days Simulation'!F140-'Inputs and Outputs Part A'!$B$4,0)</f>
        <v>1</v>
      </c>
      <c r="L140" s="95">
        <f>'Inputs and Outputs Part A'!$B$5*'500 Days Simulation'!J140-'Inputs and Outputs Part A'!$B$6*'500 Days Simulation'!K140</f>
        <v>4100</v>
      </c>
      <c r="Y140" s="95">
        <f>'Inputs and Outputs Part A'!$B$5*'500 Days Simulation'!J140-'500 Days Simulation'!$O$14*'500 Days Simulation'!K140</f>
        <v>4120</v>
      </c>
      <c r="AA140" s="95">
        <f>'Inputs and Outputs Part A'!$B$5*'500 Days Simulation'!J140-'500 Days Simulation'!$O$16*'500 Days Simulation'!K140</f>
        <v>4080</v>
      </c>
    </row>
    <row r="141" spans="1:27" x14ac:dyDescent="0.3">
      <c r="A141" s="48">
        <v>143</v>
      </c>
      <c r="B141" s="2" t="s">
        <v>1102</v>
      </c>
      <c r="C141" s="7">
        <v>44244</v>
      </c>
      <c r="D141" s="2" t="s">
        <v>3</v>
      </c>
      <c r="E141" s="2">
        <v>0.41203017943406928</v>
      </c>
      <c r="F141" s="2">
        <f>VLOOKUP(E141,'Inputs and Outputs Part B'!$H$22:$I$31,2)</f>
        <v>2</v>
      </c>
      <c r="G141" s="2">
        <v>0.74279739912327891</v>
      </c>
      <c r="H141" s="2">
        <f>ROUND(NORMINV(G141,'Inputs and Outputs Part B'!$E$17,'Inputs and Outputs Part B'!$F$17),0)</f>
        <v>106</v>
      </c>
      <c r="I141" s="2">
        <f>'Inputs and Outputs Part A'!$B$4+'Inputs and Outputs Part A'!$B$12</f>
        <v>105</v>
      </c>
      <c r="J141" s="2">
        <f t="shared" si="2"/>
        <v>105</v>
      </c>
      <c r="K141" s="2">
        <f>IF(J141-F141&gt;'Inputs and Outputs Part A'!$B$4,'500 Days Simulation'!J141-'500 Days Simulation'!F141-'Inputs and Outputs Part A'!$B$4,0)</f>
        <v>3</v>
      </c>
      <c r="L141" s="95">
        <f>'Inputs and Outputs Part A'!$B$5*'500 Days Simulation'!J141-'Inputs and Outputs Part A'!$B$6*'500 Days Simulation'!K141</f>
        <v>3900</v>
      </c>
      <c r="Y141" s="95">
        <f>'Inputs and Outputs Part A'!$B$5*'500 Days Simulation'!J141-'500 Days Simulation'!$O$14*'500 Days Simulation'!K141</f>
        <v>3960</v>
      </c>
      <c r="AA141" s="95">
        <f>'Inputs and Outputs Part A'!$B$5*'500 Days Simulation'!J141-'500 Days Simulation'!$O$16*'500 Days Simulation'!K141</f>
        <v>3840</v>
      </c>
    </row>
    <row r="142" spans="1:27" x14ac:dyDescent="0.3">
      <c r="A142" s="48">
        <v>144</v>
      </c>
      <c r="B142" s="2" t="s">
        <v>1102</v>
      </c>
      <c r="C142" s="7">
        <v>44244</v>
      </c>
      <c r="D142" s="2" t="s">
        <v>2</v>
      </c>
      <c r="E142" s="2">
        <v>0.36195511437413097</v>
      </c>
      <c r="F142" s="2">
        <f>VLOOKUP(E142,'Inputs and Outputs Part B'!$H$22:$I$31,2)</f>
        <v>1</v>
      </c>
      <c r="G142" s="2">
        <v>0.91723989984577725</v>
      </c>
      <c r="H142" s="2">
        <f>ROUND(NORMINV(G142,'Inputs and Outputs Part B'!$E$18,'Inputs and Outputs Part B'!$F$18),0)</f>
        <v>112</v>
      </c>
      <c r="I142" s="2">
        <f>'Inputs and Outputs Part A'!$B$4+'Inputs and Outputs Part A'!$B$12</f>
        <v>105</v>
      </c>
      <c r="J142" s="2">
        <f t="shared" si="2"/>
        <v>105</v>
      </c>
      <c r="K142" s="2">
        <f>IF(J142-F142&gt;'Inputs and Outputs Part A'!$B$4,'500 Days Simulation'!J142-'500 Days Simulation'!F142-'Inputs and Outputs Part A'!$B$4,0)</f>
        <v>4</v>
      </c>
      <c r="L142" s="95">
        <f>'Inputs and Outputs Part A'!$B$5*'500 Days Simulation'!J142-'Inputs and Outputs Part A'!$B$6*'500 Days Simulation'!K142</f>
        <v>3800</v>
      </c>
      <c r="Y142" s="95">
        <f>'Inputs and Outputs Part A'!$B$5*'500 Days Simulation'!J142-'500 Days Simulation'!$O$14*'500 Days Simulation'!K142</f>
        <v>3880</v>
      </c>
      <c r="AA142" s="95">
        <f>'Inputs and Outputs Part A'!$B$5*'500 Days Simulation'!J142-'500 Days Simulation'!$O$16*'500 Days Simulation'!K142</f>
        <v>3720</v>
      </c>
    </row>
    <row r="143" spans="1:27" x14ac:dyDescent="0.3">
      <c r="A143" s="48">
        <v>145</v>
      </c>
      <c r="B143" s="2" t="s">
        <v>1100</v>
      </c>
      <c r="C143" s="7">
        <v>44245</v>
      </c>
      <c r="D143" s="2" t="s">
        <v>1</v>
      </c>
      <c r="E143" s="2">
        <v>0.72038876166300259</v>
      </c>
      <c r="F143" s="2">
        <f>VLOOKUP(E143,'Inputs and Outputs Part B'!$H$22:$I$31,2)</f>
        <v>3</v>
      </c>
      <c r="G143" s="2">
        <v>0.98510545897072954</v>
      </c>
      <c r="H143" s="2">
        <f>ROUND(NORMINV(G143,'Inputs and Outputs Part B'!$E$16,'Inputs and Outputs Part B'!$F$16),0)</f>
        <v>114</v>
      </c>
      <c r="I143" s="2">
        <f>'Inputs and Outputs Part A'!$B$4+'Inputs and Outputs Part A'!$B$12</f>
        <v>105</v>
      </c>
      <c r="J143" s="2">
        <f t="shared" si="2"/>
        <v>105</v>
      </c>
      <c r="K143" s="2">
        <f>IF(J143-F143&gt;'Inputs and Outputs Part A'!$B$4,'500 Days Simulation'!J143-'500 Days Simulation'!F143-'Inputs and Outputs Part A'!$B$4,0)</f>
        <v>2</v>
      </c>
      <c r="L143" s="95">
        <f>'Inputs and Outputs Part A'!$B$5*'500 Days Simulation'!J143-'Inputs and Outputs Part A'!$B$6*'500 Days Simulation'!K143</f>
        <v>4000</v>
      </c>
      <c r="Y143" s="95">
        <f>'Inputs and Outputs Part A'!$B$5*'500 Days Simulation'!J143-'500 Days Simulation'!$O$14*'500 Days Simulation'!K143</f>
        <v>4040</v>
      </c>
      <c r="AA143" s="95">
        <f>'Inputs and Outputs Part A'!$B$5*'500 Days Simulation'!J143-'500 Days Simulation'!$O$16*'500 Days Simulation'!K143</f>
        <v>3960</v>
      </c>
    </row>
    <row r="144" spans="1:27" x14ac:dyDescent="0.3">
      <c r="A144" s="48">
        <v>146</v>
      </c>
      <c r="B144" s="2" t="s">
        <v>1100</v>
      </c>
      <c r="C144" s="7">
        <v>44245</v>
      </c>
      <c r="D144" s="2" t="s">
        <v>3</v>
      </c>
      <c r="E144" s="2">
        <v>0.92475551424702096</v>
      </c>
      <c r="F144" s="2">
        <f>VLOOKUP(E144,'Inputs and Outputs Part B'!$H$22:$I$31,2)</f>
        <v>5</v>
      </c>
      <c r="G144" s="2">
        <v>7.7779507471766873E-2</v>
      </c>
      <c r="H144" s="2">
        <f>ROUND(NORMINV(G144,'Inputs and Outputs Part B'!$E$17,'Inputs and Outputs Part B'!$F$17),0)</f>
        <v>96</v>
      </c>
      <c r="I144" s="2">
        <f>'Inputs and Outputs Part A'!$B$4+'Inputs and Outputs Part A'!$B$12</f>
        <v>105</v>
      </c>
      <c r="J144" s="2">
        <f t="shared" si="2"/>
        <v>96</v>
      </c>
      <c r="K144" s="2">
        <f>IF(J144-F144&gt;'Inputs and Outputs Part A'!$B$4,'500 Days Simulation'!J144-'500 Days Simulation'!F144-'Inputs and Outputs Part A'!$B$4,0)</f>
        <v>0</v>
      </c>
      <c r="L144" s="95">
        <f>'Inputs and Outputs Part A'!$B$5*'500 Days Simulation'!J144-'Inputs and Outputs Part A'!$B$6*'500 Days Simulation'!K144</f>
        <v>3840</v>
      </c>
      <c r="Y144" s="95">
        <f>'Inputs and Outputs Part A'!$B$5*'500 Days Simulation'!J144-'500 Days Simulation'!$O$14*'500 Days Simulation'!K144</f>
        <v>3840</v>
      </c>
      <c r="AA144" s="95">
        <f>'Inputs and Outputs Part A'!$B$5*'500 Days Simulation'!J144-'500 Days Simulation'!$O$16*'500 Days Simulation'!K144</f>
        <v>3840</v>
      </c>
    </row>
    <row r="145" spans="1:27" x14ac:dyDescent="0.3">
      <c r="A145" s="48">
        <v>147</v>
      </c>
      <c r="B145" s="2" t="s">
        <v>1100</v>
      </c>
      <c r="C145" s="7">
        <v>44245</v>
      </c>
      <c r="D145" s="2" t="s">
        <v>2</v>
      </c>
      <c r="E145" s="2">
        <v>0.67550755285080111</v>
      </c>
      <c r="F145" s="2">
        <f>VLOOKUP(E145,'Inputs and Outputs Part B'!$H$22:$I$31,2)</f>
        <v>3</v>
      </c>
      <c r="G145" s="2">
        <v>0.91407281089430392</v>
      </c>
      <c r="H145" s="2">
        <f>ROUND(NORMINV(G145,'Inputs and Outputs Part B'!$E$18,'Inputs and Outputs Part B'!$F$18),0)</f>
        <v>112</v>
      </c>
      <c r="I145" s="2">
        <f>'Inputs and Outputs Part A'!$B$4+'Inputs and Outputs Part A'!$B$12</f>
        <v>105</v>
      </c>
      <c r="J145" s="2">
        <f t="shared" si="2"/>
        <v>105</v>
      </c>
      <c r="K145" s="2">
        <f>IF(J145-F145&gt;'Inputs and Outputs Part A'!$B$4,'500 Days Simulation'!J145-'500 Days Simulation'!F145-'Inputs and Outputs Part A'!$B$4,0)</f>
        <v>2</v>
      </c>
      <c r="L145" s="95">
        <f>'Inputs and Outputs Part A'!$B$5*'500 Days Simulation'!J145-'Inputs and Outputs Part A'!$B$6*'500 Days Simulation'!K145</f>
        <v>4000</v>
      </c>
      <c r="Y145" s="95">
        <f>'Inputs and Outputs Part A'!$B$5*'500 Days Simulation'!J145-'500 Days Simulation'!$O$14*'500 Days Simulation'!K145</f>
        <v>4040</v>
      </c>
      <c r="AA145" s="95">
        <f>'Inputs and Outputs Part A'!$B$5*'500 Days Simulation'!J145-'500 Days Simulation'!$O$16*'500 Days Simulation'!K145</f>
        <v>3960</v>
      </c>
    </row>
    <row r="146" spans="1:27" x14ac:dyDescent="0.3">
      <c r="A146" s="48">
        <v>148</v>
      </c>
      <c r="B146" s="2" t="s">
        <v>1101</v>
      </c>
      <c r="C146" s="7">
        <v>44246</v>
      </c>
      <c r="D146" s="2" t="s">
        <v>1</v>
      </c>
      <c r="E146" s="2">
        <v>0.63903629795270933</v>
      </c>
      <c r="F146" s="2">
        <f>VLOOKUP(E146,'Inputs and Outputs Part B'!$H$22:$I$31,2)</f>
        <v>3</v>
      </c>
      <c r="G146" s="2">
        <v>0.80430446867426653</v>
      </c>
      <c r="H146" s="2">
        <f>ROUND(NORMINV(G146,'Inputs and Outputs Part B'!$E$16,'Inputs and Outputs Part B'!$F$16),0)</f>
        <v>106</v>
      </c>
      <c r="I146" s="2">
        <f>'Inputs and Outputs Part A'!$B$4+'Inputs and Outputs Part A'!$B$12</f>
        <v>105</v>
      </c>
      <c r="J146" s="2">
        <f t="shared" si="2"/>
        <v>105</v>
      </c>
      <c r="K146" s="2">
        <f>IF(J146-F146&gt;'Inputs and Outputs Part A'!$B$4,'500 Days Simulation'!J146-'500 Days Simulation'!F146-'Inputs and Outputs Part A'!$B$4,0)</f>
        <v>2</v>
      </c>
      <c r="L146" s="95">
        <f>'Inputs and Outputs Part A'!$B$5*'500 Days Simulation'!J146-'Inputs and Outputs Part A'!$B$6*'500 Days Simulation'!K146</f>
        <v>4000</v>
      </c>
      <c r="Y146" s="95">
        <f>'Inputs and Outputs Part A'!$B$5*'500 Days Simulation'!J146-'500 Days Simulation'!$O$14*'500 Days Simulation'!K146</f>
        <v>4040</v>
      </c>
      <c r="AA146" s="95">
        <f>'Inputs and Outputs Part A'!$B$5*'500 Days Simulation'!J146-'500 Days Simulation'!$O$16*'500 Days Simulation'!K146</f>
        <v>3960</v>
      </c>
    </row>
    <row r="147" spans="1:27" x14ac:dyDescent="0.3">
      <c r="A147" s="48">
        <v>149</v>
      </c>
      <c r="B147" s="2" t="s">
        <v>1101</v>
      </c>
      <c r="C147" s="7">
        <v>44246</v>
      </c>
      <c r="D147" s="2" t="s">
        <v>3</v>
      </c>
      <c r="E147" s="2">
        <v>0.21137311198791742</v>
      </c>
      <c r="F147" s="2">
        <f>VLOOKUP(E147,'Inputs and Outputs Part B'!$H$22:$I$31,2)</f>
        <v>1</v>
      </c>
      <c r="G147" s="2">
        <v>0.52983953248420845</v>
      </c>
      <c r="H147" s="2">
        <f>ROUND(NORMINV(G147,'Inputs and Outputs Part B'!$E$17,'Inputs and Outputs Part B'!$F$17),0)</f>
        <v>103</v>
      </c>
      <c r="I147" s="2">
        <f>'Inputs and Outputs Part A'!$B$4+'Inputs and Outputs Part A'!$B$12</f>
        <v>105</v>
      </c>
      <c r="J147" s="2">
        <f t="shared" si="2"/>
        <v>103</v>
      </c>
      <c r="K147" s="2">
        <f>IF(J147-F147&gt;'Inputs and Outputs Part A'!$B$4,'500 Days Simulation'!J147-'500 Days Simulation'!F147-'Inputs and Outputs Part A'!$B$4,0)</f>
        <v>2</v>
      </c>
      <c r="L147" s="95">
        <f>'Inputs and Outputs Part A'!$B$5*'500 Days Simulation'!J147-'Inputs and Outputs Part A'!$B$6*'500 Days Simulation'!K147</f>
        <v>3920</v>
      </c>
      <c r="Y147" s="95">
        <f>'Inputs and Outputs Part A'!$B$5*'500 Days Simulation'!J147-'500 Days Simulation'!$O$14*'500 Days Simulation'!K147</f>
        <v>3960</v>
      </c>
      <c r="AA147" s="95">
        <f>'Inputs and Outputs Part A'!$B$5*'500 Days Simulation'!J147-'500 Days Simulation'!$O$16*'500 Days Simulation'!K147</f>
        <v>3880</v>
      </c>
    </row>
    <row r="148" spans="1:27" x14ac:dyDescent="0.3">
      <c r="A148" s="48">
        <v>150</v>
      </c>
      <c r="B148" s="2" t="s">
        <v>1101</v>
      </c>
      <c r="C148" s="7">
        <v>44246</v>
      </c>
      <c r="D148" s="2" t="s">
        <v>2</v>
      </c>
      <c r="E148" s="2">
        <v>0.89622934629647177</v>
      </c>
      <c r="F148" s="2">
        <f>VLOOKUP(E148,'Inputs and Outputs Part B'!$H$22:$I$31,2)</f>
        <v>5</v>
      </c>
      <c r="G148" s="2">
        <v>4.3416788395411854E-2</v>
      </c>
      <c r="H148" s="2">
        <f>ROUND(NORMINV(G148,'Inputs and Outputs Part B'!$E$18,'Inputs and Outputs Part B'!$F$18),0)</f>
        <v>96</v>
      </c>
      <c r="I148" s="2">
        <f>'Inputs and Outputs Part A'!$B$4+'Inputs and Outputs Part A'!$B$12</f>
        <v>105</v>
      </c>
      <c r="J148" s="2">
        <f t="shared" si="2"/>
        <v>96</v>
      </c>
      <c r="K148" s="2">
        <f>IF(J148-F148&gt;'Inputs and Outputs Part A'!$B$4,'500 Days Simulation'!J148-'500 Days Simulation'!F148-'Inputs and Outputs Part A'!$B$4,0)</f>
        <v>0</v>
      </c>
      <c r="L148" s="95">
        <f>'Inputs and Outputs Part A'!$B$5*'500 Days Simulation'!J148-'Inputs and Outputs Part A'!$B$6*'500 Days Simulation'!K148</f>
        <v>3840</v>
      </c>
      <c r="Y148" s="95">
        <f>'Inputs and Outputs Part A'!$B$5*'500 Days Simulation'!J148-'500 Days Simulation'!$O$14*'500 Days Simulation'!K148</f>
        <v>3840</v>
      </c>
      <c r="AA148" s="95">
        <f>'Inputs and Outputs Part A'!$B$5*'500 Days Simulation'!J148-'500 Days Simulation'!$O$16*'500 Days Simulation'!K148</f>
        <v>3840</v>
      </c>
    </row>
    <row r="149" spans="1:27" x14ac:dyDescent="0.3">
      <c r="A149" s="48">
        <v>151</v>
      </c>
      <c r="B149" s="2" t="s">
        <v>1106</v>
      </c>
      <c r="C149" s="7">
        <v>44247</v>
      </c>
      <c r="D149" s="2" t="s">
        <v>1</v>
      </c>
      <c r="E149" s="2">
        <v>0.18437627934809864</v>
      </c>
      <c r="F149" s="2">
        <f>VLOOKUP(E149,'Inputs and Outputs Part B'!$H$22:$I$31,2)</f>
        <v>1</v>
      </c>
      <c r="G149" s="2">
        <v>0.61179781535494371</v>
      </c>
      <c r="H149" s="2">
        <f>ROUND(NORMINV(G149,'Inputs and Outputs Part B'!$E$16,'Inputs and Outputs Part B'!$F$16),0)</f>
        <v>103</v>
      </c>
      <c r="I149" s="2">
        <f>'Inputs and Outputs Part A'!$B$4+'Inputs and Outputs Part A'!$B$12</f>
        <v>105</v>
      </c>
      <c r="J149" s="2">
        <f t="shared" si="2"/>
        <v>103</v>
      </c>
      <c r="K149" s="2">
        <f>IF(J149-F149&gt;'Inputs and Outputs Part A'!$B$4,'500 Days Simulation'!J149-'500 Days Simulation'!F149-'Inputs and Outputs Part A'!$B$4,0)</f>
        <v>2</v>
      </c>
      <c r="L149" s="95">
        <f>'Inputs and Outputs Part A'!$B$5*'500 Days Simulation'!J149-'Inputs and Outputs Part A'!$B$6*'500 Days Simulation'!K149</f>
        <v>3920</v>
      </c>
      <c r="Y149" s="95">
        <f>'Inputs and Outputs Part A'!$B$5*'500 Days Simulation'!J149-'500 Days Simulation'!$O$14*'500 Days Simulation'!K149</f>
        <v>3960</v>
      </c>
      <c r="AA149" s="95">
        <f>'Inputs and Outputs Part A'!$B$5*'500 Days Simulation'!J149-'500 Days Simulation'!$O$16*'500 Days Simulation'!K149</f>
        <v>3880</v>
      </c>
    </row>
    <row r="150" spans="1:27" x14ac:dyDescent="0.3">
      <c r="A150" s="48">
        <v>152</v>
      </c>
      <c r="B150" s="2" t="s">
        <v>1106</v>
      </c>
      <c r="C150" s="7">
        <v>44247</v>
      </c>
      <c r="D150" s="2" t="s">
        <v>3</v>
      </c>
      <c r="E150" s="2">
        <v>0.98724896155662423</v>
      </c>
      <c r="F150" s="2">
        <f>VLOOKUP(E150,'Inputs and Outputs Part B'!$H$22:$I$31,2)</f>
        <v>9</v>
      </c>
      <c r="G150" s="2">
        <v>0.321768991693554</v>
      </c>
      <c r="H150" s="2">
        <f>ROUND(NORMINV(G150,'Inputs and Outputs Part B'!$E$17,'Inputs and Outputs Part B'!$F$17),0)</f>
        <v>101</v>
      </c>
      <c r="I150" s="2">
        <f>'Inputs and Outputs Part A'!$B$4+'Inputs and Outputs Part A'!$B$12</f>
        <v>105</v>
      </c>
      <c r="J150" s="2">
        <f t="shared" si="2"/>
        <v>101</v>
      </c>
      <c r="K150" s="2">
        <f>IF(J150-F150&gt;'Inputs and Outputs Part A'!$B$4,'500 Days Simulation'!J150-'500 Days Simulation'!F150-'Inputs and Outputs Part A'!$B$4,0)</f>
        <v>0</v>
      </c>
      <c r="L150" s="95">
        <f>'Inputs and Outputs Part A'!$B$5*'500 Days Simulation'!J150-'Inputs and Outputs Part A'!$B$6*'500 Days Simulation'!K150</f>
        <v>4040</v>
      </c>
      <c r="Y150" s="95">
        <f>'Inputs and Outputs Part A'!$B$5*'500 Days Simulation'!J150-'500 Days Simulation'!$O$14*'500 Days Simulation'!K150</f>
        <v>4040</v>
      </c>
      <c r="AA150" s="95">
        <f>'Inputs and Outputs Part A'!$B$5*'500 Days Simulation'!J150-'500 Days Simulation'!$O$16*'500 Days Simulation'!K150</f>
        <v>4040</v>
      </c>
    </row>
    <row r="151" spans="1:27" x14ac:dyDescent="0.3">
      <c r="A151" s="48">
        <v>153</v>
      </c>
      <c r="B151" s="2" t="s">
        <v>1106</v>
      </c>
      <c r="C151" s="7">
        <v>44247</v>
      </c>
      <c r="D151" s="2" t="s">
        <v>2</v>
      </c>
      <c r="E151" s="2">
        <v>0.5607922357309294</v>
      </c>
      <c r="F151" s="2">
        <f>VLOOKUP(E151,'Inputs and Outputs Part B'!$H$22:$I$31,2)</f>
        <v>2</v>
      </c>
      <c r="G151" s="2">
        <v>0.48048601325854545</v>
      </c>
      <c r="H151" s="2">
        <f>ROUND(NORMINV(G151,'Inputs and Outputs Part B'!$E$18,'Inputs and Outputs Part B'!$F$18),0)</f>
        <v>105</v>
      </c>
      <c r="I151" s="2">
        <f>'Inputs and Outputs Part A'!$B$4+'Inputs and Outputs Part A'!$B$12</f>
        <v>105</v>
      </c>
      <c r="J151" s="2">
        <f t="shared" si="2"/>
        <v>105</v>
      </c>
      <c r="K151" s="2">
        <f>IF(J151-F151&gt;'Inputs and Outputs Part A'!$B$4,'500 Days Simulation'!J151-'500 Days Simulation'!F151-'Inputs and Outputs Part A'!$B$4,0)</f>
        <v>3</v>
      </c>
      <c r="L151" s="95">
        <f>'Inputs and Outputs Part A'!$B$5*'500 Days Simulation'!J151-'Inputs and Outputs Part A'!$B$6*'500 Days Simulation'!K151</f>
        <v>3900</v>
      </c>
      <c r="Y151" s="95">
        <f>'Inputs and Outputs Part A'!$B$5*'500 Days Simulation'!J151-'500 Days Simulation'!$O$14*'500 Days Simulation'!K151</f>
        <v>3960</v>
      </c>
      <c r="AA151" s="95">
        <f>'Inputs and Outputs Part A'!$B$5*'500 Days Simulation'!J151-'500 Days Simulation'!$O$16*'500 Days Simulation'!K151</f>
        <v>3840</v>
      </c>
    </row>
    <row r="152" spans="1:27" x14ac:dyDescent="0.3">
      <c r="A152" s="48">
        <v>154</v>
      </c>
      <c r="B152" s="2" t="s">
        <v>1105</v>
      </c>
      <c r="C152" s="7">
        <v>44248</v>
      </c>
      <c r="D152" s="2" t="s">
        <v>1</v>
      </c>
      <c r="E152" s="2">
        <v>0.25374839702321328</v>
      </c>
      <c r="F152" s="2">
        <f>VLOOKUP(E152,'Inputs and Outputs Part B'!$H$22:$I$31,2)</f>
        <v>1</v>
      </c>
      <c r="G152" s="2">
        <v>0.65661625550829217</v>
      </c>
      <c r="H152" s="2">
        <f>ROUND(NORMINV(G152,'Inputs and Outputs Part B'!$E$16,'Inputs and Outputs Part B'!$F$16),0)</f>
        <v>103</v>
      </c>
      <c r="I152" s="2">
        <f>'Inputs and Outputs Part A'!$B$4+'Inputs and Outputs Part A'!$B$12</f>
        <v>105</v>
      </c>
      <c r="J152" s="2">
        <f t="shared" si="2"/>
        <v>103</v>
      </c>
      <c r="K152" s="2">
        <f>IF(J152-F152&gt;'Inputs and Outputs Part A'!$B$4,'500 Days Simulation'!J152-'500 Days Simulation'!F152-'Inputs and Outputs Part A'!$B$4,0)</f>
        <v>2</v>
      </c>
      <c r="L152" s="95">
        <f>'Inputs and Outputs Part A'!$B$5*'500 Days Simulation'!J152-'Inputs and Outputs Part A'!$B$6*'500 Days Simulation'!K152</f>
        <v>3920</v>
      </c>
      <c r="Y152" s="95">
        <f>'Inputs and Outputs Part A'!$B$5*'500 Days Simulation'!J152-'500 Days Simulation'!$O$14*'500 Days Simulation'!K152</f>
        <v>3960</v>
      </c>
      <c r="AA152" s="95">
        <f>'Inputs and Outputs Part A'!$B$5*'500 Days Simulation'!J152-'500 Days Simulation'!$O$16*'500 Days Simulation'!K152</f>
        <v>3880</v>
      </c>
    </row>
    <row r="153" spans="1:27" x14ac:dyDescent="0.3">
      <c r="A153" s="48">
        <v>155</v>
      </c>
      <c r="B153" s="2" t="s">
        <v>1105</v>
      </c>
      <c r="C153" s="7">
        <v>44248</v>
      </c>
      <c r="D153" s="2" t="s">
        <v>3</v>
      </c>
      <c r="E153" s="2">
        <v>0.29172290394928857</v>
      </c>
      <c r="F153" s="2">
        <f>VLOOKUP(E153,'Inputs and Outputs Part B'!$H$22:$I$31,2)</f>
        <v>1</v>
      </c>
      <c r="G153" s="2">
        <v>0.7966102152020299</v>
      </c>
      <c r="H153" s="2">
        <f>ROUND(NORMINV(G153,'Inputs and Outputs Part B'!$E$17,'Inputs and Outputs Part B'!$F$17),0)</f>
        <v>107</v>
      </c>
      <c r="I153" s="2">
        <f>'Inputs and Outputs Part A'!$B$4+'Inputs and Outputs Part A'!$B$12</f>
        <v>105</v>
      </c>
      <c r="J153" s="2">
        <f t="shared" si="2"/>
        <v>105</v>
      </c>
      <c r="K153" s="2">
        <f>IF(J153-F153&gt;'Inputs and Outputs Part A'!$B$4,'500 Days Simulation'!J153-'500 Days Simulation'!F153-'Inputs and Outputs Part A'!$B$4,0)</f>
        <v>4</v>
      </c>
      <c r="L153" s="95">
        <f>'Inputs and Outputs Part A'!$B$5*'500 Days Simulation'!J153-'Inputs and Outputs Part A'!$B$6*'500 Days Simulation'!K153</f>
        <v>3800</v>
      </c>
      <c r="Y153" s="95">
        <f>'Inputs and Outputs Part A'!$B$5*'500 Days Simulation'!J153-'500 Days Simulation'!$O$14*'500 Days Simulation'!K153</f>
        <v>3880</v>
      </c>
      <c r="AA153" s="95">
        <f>'Inputs and Outputs Part A'!$B$5*'500 Days Simulation'!J153-'500 Days Simulation'!$O$16*'500 Days Simulation'!K153</f>
        <v>3720</v>
      </c>
    </row>
    <row r="154" spans="1:27" x14ac:dyDescent="0.3">
      <c r="A154" s="48">
        <v>156</v>
      </c>
      <c r="B154" s="2" t="s">
        <v>1105</v>
      </c>
      <c r="C154" s="7">
        <v>44248</v>
      </c>
      <c r="D154" s="2" t="s">
        <v>2</v>
      </c>
      <c r="E154" s="2">
        <v>0.95305204828470591</v>
      </c>
      <c r="F154" s="2">
        <f>VLOOKUP(E154,'Inputs and Outputs Part B'!$H$22:$I$31,2)</f>
        <v>6</v>
      </c>
      <c r="G154" s="2">
        <v>0.76884051570461709</v>
      </c>
      <c r="H154" s="2">
        <f>ROUND(NORMINV(G154,'Inputs and Outputs Part B'!$E$18,'Inputs and Outputs Part B'!$F$18),0)</f>
        <v>109</v>
      </c>
      <c r="I154" s="2">
        <f>'Inputs and Outputs Part A'!$B$4+'Inputs and Outputs Part A'!$B$12</f>
        <v>105</v>
      </c>
      <c r="J154" s="2">
        <f t="shared" si="2"/>
        <v>105</v>
      </c>
      <c r="K154" s="2">
        <f>IF(J154-F154&gt;'Inputs and Outputs Part A'!$B$4,'500 Days Simulation'!J154-'500 Days Simulation'!F154-'Inputs and Outputs Part A'!$B$4,0)</f>
        <v>0</v>
      </c>
      <c r="L154" s="95">
        <f>'Inputs and Outputs Part A'!$B$5*'500 Days Simulation'!J154-'Inputs and Outputs Part A'!$B$6*'500 Days Simulation'!K154</f>
        <v>4200</v>
      </c>
      <c r="Y154" s="95">
        <f>'Inputs and Outputs Part A'!$B$5*'500 Days Simulation'!J154-'500 Days Simulation'!$O$14*'500 Days Simulation'!K154</f>
        <v>4200</v>
      </c>
      <c r="AA154" s="95">
        <f>'Inputs and Outputs Part A'!$B$5*'500 Days Simulation'!J154-'500 Days Simulation'!$O$16*'500 Days Simulation'!K154</f>
        <v>4200</v>
      </c>
    </row>
    <row r="155" spans="1:27" x14ac:dyDescent="0.3">
      <c r="A155" s="48">
        <v>157</v>
      </c>
      <c r="B155" s="2" t="s">
        <v>1104</v>
      </c>
      <c r="C155" s="7">
        <v>44249</v>
      </c>
      <c r="D155" s="2" t="s">
        <v>1</v>
      </c>
      <c r="E155" s="2">
        <v>0.79082850897265522</v>
      </c>
      <c r="F155" s="2">
        <f>VLOOKUP(E155,'Inputs and Outputs Part B'!$H$22:$I$31,2)</f>
        <v>4</v>
      </c>
      <c r="G155" s="2">
        <v>0.36672416322104828</v>
      </c>
      <c r="H155" s="2">
        <f>ROUND(NORMINV(G155,'Inputs and Outputs Part B'!$E$16,'Inputs and Outputs Part B'!$F$16),0)</f>
        <v>99</v>
      </c>
      <c r="I155" s="2">
        <f>'Inputs and Outputs Part A'!$B$4+'Inputs and Outputs Part A'!$B$12</f>
        <v>105</v>
      </c>
      <c r="J155" s="2">
        <f t="shared" si="2"/>
        <v>99</v>
      </c>
      <c r="K155" s="2">
        <f>IF(J155-F155&gt;'Inputs and Outputs Part A'!$B$4,'500 Days Simulation'!J155-'500 Days Simulation'!F155-'Inputs and Outputs Part A'!$B$4,0)</f>
        <v>0</v>
      </c>
      <c r="L155" s="95">
        <f>'Inputs and Outputs Part A'!$B$5*'500 Days Simulation'!J155-'Inputs and Outputs Part A'!$B$6*'500 Days Simulation'!K155</f>
        <v>3960</v>
      </c>
      <c r="Y155" s="95">
        <f>'Inputs and Outputs Part A'!$B$5*'500 Days Simulation'!J155-'500 Days Simulation'!$O$14*'500 Days Simulation'!K155</f>
        <v>3960</v>
      </c>
      <c r="AA155" s="95">
        <f>'Inputs and Outputs Part A'!$B$5*'500 Days Simulation'!J155-'500 Days Simulation'!$O$16*'500 Days Simulation'!K155</f>
        <v>3960</v>
      </c>
    </row>
    <row r="156" spans="1:27" x14ac:dyDescent="0.3">
      <c r="A156" s="48">
        <v>158</v>
      </c>
      <c r="B156" s="2" t="s">
        <v>1104</v>
      </c>
      <c r="C156" s="7">
        <v>44249</v>
      </c>
      <c r="D156" s="2" t="s">
        <v>3</v>
      </c>
      <c r="E156" s="2">
        <v>0.14164415756370552</v>
      </c>
      <c r="F156" s="2">
        <f>VLOOKUP(E156,'Inputs and Outputs Part B'!$H$22:$I$31,2)</f>
        <v>0</v>
      </c>
      <c r="G156" s="2">
        <v>0.80414449624211581</v>
      </c>
      <c r="H156" s="2">
        <f>ROUND(NORMINV(G156,'Inputs and Outputs Part B'!$E$17,'Inputs and Outputs Part B'!$F$17),0)</f>
        <v>107</v>
      </c>
      <c r="I156" s="2">
        <f>'Inputs and Outputs Part A'!$B$4+'Inputs and Outputs Part A'!$B$12</f>
        <v>105</v>
      </c>
      <c r="J156" s="2">
        <f t="shared" si="2"/>
        <v>105</v>
      </c>
      <c r="K156" s="2">
        <f>IF(J156-F156&gt;'Inputs and Outputs Part A'!$B$4,'500 Days Simulation'!J156-'500 Days Simulation'!F156-'Inputs and Outputs Part A'!$B$4,0)</f>
        <v>5</v>
      </c>
      <c r="L156" s="95">
        <f>'Inputs and Outputs Part A'!$B$5*'500 Days Simulation'!J156-'Inputs and Outputs Part A'!$B$6*'500 Days Simulation'!K156</f>
        <v>3700</v>
      </c>
      <c r="Y156" s="95">
        <f>'Inputs and Outputs Part A'!$B$5*'500 Days Simulation'!J156-'500 Days Simulation'!$O$14*'500 Days Simulation'!K156</f>
        <v>3800</v>
      </c>
      <c r="AA156" s="95">
        <f>'Inputs and Outputs Part A'!$B$5*'500 Days Simulation'!J156-'500 Days Simulation'!$O$16*'500 Days Simulation'!K156</f>
        <v>3600</v>
      </c>
    </row>
    <row r="157" spans="1:27" x14ac:dyDescent="0.3">
      <c r="A157" s="48">
        <v>159</v>
      </c>
      <c r="B157" s="2" t="s">
        <v>1104</v>
      </c>
      <c r="C157" s="7">
        <v>44249</v>
      </c>
      <c r="D157" s="2" t="s">
        <v>2</v>
      </c>
      <c r="E157" s="2">
        <v>0.22847416684536725</v>
      </c>
      <c r="F157" s="2">
        <f>VLOOKUP(E157,'Inputs and Outputs Part B'!$H$22:$I$31,2)</f>
        <v>1</v>
      </c>
      <c r="G157" s="2">
        <v>5.7606576455746183E-2</v>
      </c>
      <c r="H157" s="2">
        <f>ROUND(NORMINV(G157,'Inputs and Outputs Part B'!$E$18,'Inputs and Outputs Part B'!$F$18),0)</f>
        <v>97</v>
      </c>
      <c r="I157" s="2">
        <f>'Inputs and Outputs Part A'!$B$4+'Inputs and Outputs Part A'!$B$12</f>
        <v>105</v>
      </c>
      <c r="J157" s="2">
        <f t="shared" si="2"/>
        <v>97</v>
      </c>
      <c r="K157" s="2">
        <f>IF(J157-F157&gt;'Inputs and Outputs Part A'!$B$4,'500 Days Simulation'!J157-'500 Days Simulation'!F157-'Inputs and Outputs Part A'!$B$4,0)</f>
        <v>0</v>
      </c>
      <c r="L157" s="95">
        <f>'Inputs and Outputs Part A'!$B$5*'500 Days Simulation'!J157-'Inputs and Outputs Part A'!$B$6*'500 Days Simulation'!K157</f>
        <v>3880</v>
      </c>
      <c r="Y157" s="95">
        <f>'Inputs and Outputs Part A'!$B$5*'500 Days Simulation'!J157-'500 Days Simulation'!$O$14*'500 Days Simulation'!K157</f>
        <v>3880</v>
      </c>
      <c r="AA157" s="95">
        <f>'Inputs and Outputs Part A'!$B$5*'500 Days Simulation'!J157-'500 Days Simulation'!$O$16*'500 Days Simulation'!K157</f>
        <v>3880</v>
      </c>
    </row>
    <row r="158" spans="1:27" x14ac:dyDescent="0.3">
      <c r="A158" s="48">
        <v>160</v>
      </c>
      <c r="B158" s="2" t="s">
        <v>1103</v>
      </c>
      <c r="C158" s="7">
        <v>44250</v>
      </c>
      <c r="D158" s="2" t="s">
        <v>1</v>
      </c>
      <c r="E158" s="2">
        <v>0.96353074132999905</v>
      </c>
      <c r="F158" s="2">
        <f>VLOOKUP(E158,'Inputs and Outputs Part B'!$H$22:$I$31,2)</f>
        <v>6</v>
      </c>
      <c r="G158" s="2">
        <v>0.24768946130668623</v>
      </c>
      <c r="H158" s="2">
        <f>ROUND(NORMINV(G158,'Inputs and Outputs Part B'!$E$16,'Inputs and Outputs Part B'!$F$16),0)</f>
        <v>97</v>
      </c>
      <c r="I158" s="2">
        <f>'Inputs and Outputs Part A'!$B$4+'Inputs and Outputs Part A'!$B$12</f>
        <v>105</v>
      </c>
      <c r="J158" s="2">
        <f t="shared" si="2"/>
        <v>97</v>
      </c>
      <c r="K158" s="2">
        <f>IF(J158-F158&gt;'Inputs and Outputs Part A'!$B$4,'500 Days Simulation'!J158-'500 Days Simulation'!F158-'Inputs and Outputs Part A'!$B$4,0)</f>
        <v>0</v>
      </c>
      <c r="L158" s="95">
        <f>'Inputs and Outputs Part A'!$B$5*'500 Days Simulation'!J158-'Inputs and Outputs Part A'!$B$6*'500 Days Simulation'!K158</f>
        <v>3880</v>
      </c>
      <c r="Y158" s="95">
        <f>'Inputs and Outputs Part A'!$B$5*'500 Days Simulation'!J158-'500 Days Simulation'!$O$14*'500 Days Simulation'!K158</f>
        <v>3880</v>
      </c>
      <c r="AA158" s="95">
        <f>'Inputs and Outputs Part A'!$B$5*'500 Days Simulation'!J158-'500 Days Simulation'!$O$16*'500 Days Simulation'!K158</f>
        <v>3880</v>
      </c>
    </row>
    <row r="159" spans="1:27" x14ac:dyDescent="0.3">
      <c r="A159" s="48">
        <v>161</v>
      </c>
      <c r="B159" s="2" t="s">
        <v>1103</v>
      </c>
      <c r="C159" s="7">
        <v>44250</v>
      </c>
      <c r="D159" s="2" t="s">
        <v>3</v>
      </c>
      <c r="E159" s="2">
        <v>0.97169901333985176</v>
      </c>
      <c r="F159" s="2">
        <f>VLOOKUP(E159,'Inputs and Outputs Part B'!$H$22:$I$31,2)</f>
        <v>6</v>
      </c>
      <c r="G159" s="2">
        <v>0.96541445990437047</v>
      </c>
      <c r="H159" s="2">
        <f>ROUND(NORMINV(G159,'Inputs and Outputs Part B'!$E$17,'Inputs and Outputs Part B'!$F$17),0)</f>
        <v>112</v>
      </c>
      <c r="I159" s="2">
        <f>'Inputs and Outputs Part A'!$B$4+'Inputs and Outputs Part A'!$B$12</f>
        <v>105</v>
      </c>
      <c r="J159" s="2">
        <f t="shared" si="2"/>
        <v>105</v>
      </c>
      <c r="K159" s="2">
        <f>IF(J159-F159&gt;'Inputs and Outputs Part A'!$B$4,'500 Days Simulation'!J159-'500 Days Simulation'!F159-'Inputs and Outputs Part A'!$B$4,0)</f>
        <v>0</v>
      </c>
      <c r="L159" s="95">
        <f>'Inputs and Outputs Part A'!$B$5*'500 Days Simulation'!J159-'Inputs and Outputs Part A'!$B$6*'500 Days Simulation'!K159</f>
        <v>4200</v>
      </c>
      <c r="Y159" s="95">
        <f>'Inputs and Outputs Part A'!$B$5*'500 Days Simulation'!J159-'500 Days Simulation'!$O$14*'500 Days Simulation'!K159</f>
        <v>4200</v>
      </c>
      <c r="AA159" s="95">
        <f>'Inputs and Outputs Part A'!$B$5*'500 Days Simulation'!J159-'500 Days Simulation'!$O$16*'500 Days Simulation'!K159</f>
        <v>4200</v>
      </c>
    </row>
    <row r="160" spans="1:27" x14ac:dyDescent="0.3">
      <c r="A160" s="48">
        <v>162</v>
      </c>
      <c r="B160" s="2" t="s">
        <v>1103</v>
      </c>
      <c r="C160" s="7">
        <v>44250</v>
      </c>
      <c r="D160" s="2" t="s">
        <v>2</v>
      </c>
      <c r="E160" s="2">
        <v>1.5299049197059933E-2</v>
      </c>
      <c r="F160" s="2">
        <f>VLOOKUP(E160,'Inputs and Outputs Part B'!$H$22:$I$31,2)</f>
        <v>0</v>
      </c>
      <c r="G160" s="2">
        <v>0.7079344462335686</v>
      </c>
      <c r="H160" s="2">
        <f>ROUND(NORMINV(G160,'Inputs and Outputs Part B'!$E$18,'Inputs and Outputs Part B'!$F$18),0)</f>
        <v>108</v>
      </c>
      <c r="I160" s="2">
        <f>'Inputs and Outputs Part A'!$B$4+'Inputs and Outputs Part A'!$B$12</f>
        <v>105</v>
      </c>
      <c r="J160" s="2">
        <f t="shared" si="2"/>
        <v>105</v>
      </c>
      <c r="K160" s="2">
        <f>IF(J160-F160&gt;'Inputs and Outputs Part A'!$B$4,'500 Days Simulation'!J160-'500 Days Simulation'!F160-'Inputs and Outputs Part A'!$B$4,0)</f>
        <v>5</v>
      </c>
      <c r="L160" s="95">
        <f>'Inputs and Outputs Part A'!$B$5*'500 Days Simulation'!J160-'Inputs and Outputs Part A'!$B$6*'500 Days Simulation'!K160</f>
        <v>3700</v>
      </c>
      <c r="Y160" s="95">
        <f>'Inputs and Outputs Part A'!$B$5*'500 Days Simulation'!J160-'500 Days Simulation'!$O$14*'500 Days Simulation'!K160</f>
        <v>3800</v>
      </c>
      <c r="AA160" s="95">
        <f>'Inputs and Outputs Part A'!$B$5*'500 Days Simulation'!J160-'500 Days Simulation'!$O$16*'500 Days Simulation'!K160</f>
        <v>3600</v>
      </c>
    </row>
    <row r="161" spans="1:27" x14ac:dyDescent="0.3">
      <c r="A161" s="48">
        <v>163</v>
      </c>
      <c r="B161" s="2" t="s">
        <v>1102</v>
      </c>
      <c r="C161" s="7">
        <v>44251</v>
      </c>
      <c r="D161" s="2" t="s">
        <v>1</v>
      </c>
      <c r="E161" s="2">
        <v>0.10259547833359439</v>
      </c>
      <c r="F161" s="2">
        <f>VLOOKUP(E161,'Inputs and Outputs Part B'!$H$22:$I$31,2)</f>
        <v>0</v>
      </c>
      <c r="G161" s="2">
        <v>0.19131536396180293</v>
      </c>
      <c r="H161" s="2">
        <f>ROUND(NORMINV(G161,'Inputs and Outputs Part B'!$E$16,'Inputs and Outputs Part B'!$F$16),0)</f>
        <v>96</v>
      </c>
      <c r="I161" s="2">
        <f>'Inputs and Outputs Part A'!$B$4+'Inputs and Outputs Part A'!$B$12</f>
        <v>105</v>
      </c>
      <c r="J161" s="2">
        <f t="shared" si="2"/>
        <v>96</v>
      </c>
      <c r="K161" s="2">
        <f>IF(J161-F161&gt;'Inputs and Outputs Part A'!$B$4,'500 Days Simulation'!J161-'500 Days Simulation'!F161-'Inputs and Outputs Part A'!$B$4,0)</f>
        <v>0</v>
      </c>
      <c r="L161" s="95">
        <f>'Inputs and Outputs Part A'!$B$5*'500 Days Simulation'!J161-'Inputs and Outputs Part A'!$B$6*'500 Days Simulation'!K161</f>
        <v>3840</v>
      </c>
      <c r="Y161" s="95">
        <f>'Inputs and Outputs Part A'!$B$5*'500 Days Simulation'!J161-'500 Days Simulation'!$O$14*'500 Days Simulation'!K161</f>
        <v>3840</v>
      </c>
      <c r="AA161" s="95">
        <f>'Inputs and Outputs Part A'!$B$5*'500 Days Simulation'!J161-'500 Days Simulation'!$O$16*'500 Days Simulation'!K161</f>
        <v>3840</v>
      </c>
    </row>
    <row r="162" spans="1:27" x14ac:dyDescent="0.3">
      <c r="A162" s="48">
        <v>164</v>
      </c>
      <c r="B162" s="2" t="s">
        <v>1102</v>
      </c>
      <c r="C162" s="7">
        <v>44251</v>
      </c>
      <c r="D162" s="2" t="s">
        <v>3</v>
      </c>
      <c r="E162" s="2">
        <v>0.24548966355780466</v>
      </c>
      <c r="F162" s="2">
        <f>VLOOKUP(E162,'Inputs and Outputs Part B'!$H$22:$I$31,2)</f>
        <v>1</v>
      </c>
      <c r="G162" s="2">
        <v>0.71782409476964304</v>
      </c>
      <c r="H162" s="2">
        <f>ROUND(NORMINV(G162,'Inputs and Outputs Part B'!$E$17,'Inputs and Outputs Part B'!$F$17),0)</f>
        <v>106</v>
      </c>
      <c r="I162" s="2">
        <f>'Inputs and Outputs Part A'!$B$4+'Inputs and Outputs Part A'!$B$12</f>
        <v>105</v>
      </c>
      <c r="J162" s="2">
        <f t="shared" si="2"/>
        <v>105</v>
      </c>
      <c r="K162" s="2">
        <f>IF(J162-F162&gt;'Inputs and Outputs Part A'!$B$4,'500 Days Simulation'!J162-'500 Days Simulation'!F162-'Inputs and Outputs Part A'!$B$4,0)</f>
        <v>4</v>
      </c>
      <c r="L162" s="95">
        <f>'Inputs and Outputs Part A'!$B$5*'500 Days Simulation'!J162-'Inputs and Outputs Part A'!$B$6*'500 Days Simulation'!K162</f>
        <v>3800</v>
      </c>
      <c r="Y162" s="95">
        <f>'Inputs and Outputs Part A'!$B$5*'500 Days Simulation'!J162-'500 Days Simulation'!$O$14*'500 Days Simulation'!K162</f>
        <v>3880</v>
      </c>
      <c r="AA162" s="95">
        <f>'Inputs and Outputs Part A'!$B$5*'500 Days Simulation'!J162-'500 Days Simulation'!$O$16*'500 Days Simulation'!K162</f>
        <v>3720</v>
      </c>
    </row>
    <row r="163" spans="1:27" x14ac:dyDescent="0.3">
      <c r="A163" s="48">
        <v>165</v>
      </c>
      <c r="B163" s="2" t="s">
        <v>1102</v>
      </c>
      <c r="C163" s="7">
        <v>44251</v>
      </c>
      <c r="D163" s="2" t="s">
        <v>2</v>
      </c>
      <c r="E163" s="2">
        <v>0.96736631695083541</v>
      </c>
      <c r="F163" s="2">
        <f>VLOOKUP(E163,'Inputs and Outputs Part B'!$H$22:$I$31,2)</f>
        <v>6</v>
      </c>
      <c r="G163" s="2">
        <v>0.87177165713437998</v>
      </c>
      <c r="H163" s="2">
        <f>ROUND(NORMINV(G163,'Inputs and Outputs Part B'!$E$18,'Inputs and Outputs Part B'!$F$18),0)</f>
        <v>111</v>
      </c>
      <c r="I163" s="2">
        <f>'Inputs and Outputs Part A'!$B$4+'Inputs and Outputs Part A'!$B$12</f>
        <v>105</v>
      </c>
      <c r="J163" s="2">
        <f t="shared" si="2"/>
        <v>105</v>
      </c>
      <c r="K163" s="2">
        <f>IF(J163-F163&gt;'Inputs and Outputs Part A'!$B$4,'500 Days Simulation'!J163-'500 Days Simulation'!F163-'Inputs and Outputs Part A'!$B$4,0)</f>
        <v>0</v>
      </c>
      <c r="L163" s="95">
        <f>'Inputs and Outputs Part A'!$B$5*'500 Days Simulation'!J163-'Inputs and Outputs Part A'!$B$6*'500 Days Simulation'!K163</f>
        <v>4200</v>
      </c>
      <c r="Y163" s="95">
        <f>'Inputs and Outputs Part A'!$B$5*'500 Days Simulation'!J163-'500 Days Simulation'!$O$14*'500 Days Simulation'!K163</f>
        <v>4200</v>
      </c>
      <c r="AA163" s="95">
        <f>'Inputs and Outputs Part A'!$B$5*'500 Days Simulation'!J163-'500 Days Simulation'!$O$16*'500 Days Simulation'!K163</f>
        <v>4200</v>
      </c>
    </row>
    <row r="164" spans="1:27" x14ac:dyDescent="0.3">
      <c r="A164" s="48">
        <v>166</v>
      </c>
      <c r="B164" s="2" t="s">
        <v>1100</v>
      </c>
      <c r="C164" s="7">
        <v>44252</v>
      </c>
      <c r="D164" s="2" t="s">
        <v>1</v>
      </c>
      <c r="E164" s="2">
        <v>0.53847596115082619</v>
      </c>
      <c r="F164" s="2">
        <f>VLOOKUP(E164,'Inputs and Outputs Part B'!$H$22:$I$31,2)</f>
        <v>2</v>
      </c>
      <c r="G164" s="2">
        <v>0.36029466009076927</v>
      </c>
      <c r="H164" s="2">
        <f>ROUND(NORMINV(G164,'Inputs and Outputs Part B'!$E$16,'Inputs and Outputs Part B'!$F$16),0)</f>
        <v>99</v>
      </c>
      <c r="I164" s="2">
        <f>'Inputs and Outputs Part A'!$B$4+'Inputs and Outputs Part A'!$B$12</f>
        <v>105</v>
      </c>
      <c r="J164" s="2">
        <f t="shared" si="2"/>
        <v>99</v>
      </c>
      <c r="K164" s="2">
        <f>IF(J164-F164&gt;'Inputs and Outputs Part A'!$B$4,'500 Days Simulation'!J164-'500 Days Simulation'!F164-'Inputs and Outputs Part A'!$B$4,0)</f>
        <v>0</v>
      </c>
      <c r="L164" s="95">
        <f>'Inputs and Outputs Part A'!$B$5*'500 Days Simulation'!J164-'Inputs and Outputs Part A'!$B$6*'500 Days Simulation'!K164</f>
        <v>3960</v>
      </c>
      <c r="Y164" s="95">
        <f>'Inputs and Outputs Part A'!$B$5*'500 Days Simulation'!J164-'500 Days Simulation'!$O$14*'500 Days Simulation'!K164</f>
        <v>3960</v>
      </c>
      <c r="AA164" s="95">
        <f>'Inputs and Outputs Part A'!$B$5*'500 Days Simulation'!J164-'500 Days Simulation'!$O$16*'500 Days Simulation'!K164</f>
        <v>3960</v>
      </c>
    </row>
    <row r="165" spans="1:27" x14ac:dyDescent="0.3">
      <c r="A165" s="48">
        <v>167</v>
      </c>
      <c r="B165" s="2" t="s">
        <v>1100</v>
      </c>
      <c r="C165" s="7">
        <v>44252</v>
      </c>
      <c r="D165" s="2" t="s">
        <v>3</v>
      </c>
      <c r="E165" s="2">
        <v>8.7955691956959403E-2</v>
      </c>
      <c r="F165" s="2">
        <f>VLOOKUP(E165,'Inputs and Outputs Part B'!$H$22:$I$31,2)</f>
        <v>0</v>
      </c>
      <c r="G165" s="2">
        <v>0.85436124687129622</v>
      </c>
      <c r="H165" s="2">
        <f>ROUND(NORMINV(G165,'Inputs and Outputs Part B'!$E$17,'Inputs and Outputs Part B'!$F$17),0)</f>
        <v>108</v>
      </c>
      <c r="I165" s="2">
        <f>'Inputs and Outputs Part A'!$B$4+'Inputs and Outputs Part A'!$B$12</f>
        <v>105</v>
      </c>
      <c r="J165" s="2">
        <f t="shared" si="2"/>
        <v>105</v>
      </c>
      <c r="K165" s="2">
        <f>IF(J165-F165&gt;'Inputs and Outputs Part A'!$B$4,'500 Days Simulation'!J165-'500 Days Simulation'!F165-'Inputs and Outputs Part A'!$B$4,0)</f>
        <v>5</v>
      </c>
      <c r="L165" s="95">
        <f>'Inputs and Outputs Part A'!$B$5*'500 Days Simulation'!J165-'Inputs and Outputs Part A'!$B$6*'500 Days Simulation'!K165</f>
        <v>3700</v>
      </c>
      <c r="Y165" s="95">
        <f>'Inputs and Outputs Part A'!$B$5*'500 Days Simulation'!J165-'500 Days Simulation'!$O$14*'500 Days Simulation'!K165</f>
        <v>3800</v>
      </c>
      <c r="AA165" s="95">
        <f>'Inputs and Outputs Part A'!$B$5*'500 Days Simulation'!J165-'500 Days Simulation'!$O$16*'500 Days Simulation'!K165</f>
        <v>3600</v>
      </c>
    </row>
    <row r="166" spans="1:27" x14ac:dyDescent="0.3">
      <c r="A166" s="48">
        <v>168</v>
      </c>
      <c r="B166" s="2" t="s">
        <v>1100</v>
      </c>
      <c r="C166" s="7">
        <v>44252</v>
      </c>
      <c r="D166" s="2" t="s">
        <v>2</v>
      </c>
      <c r="E166" s="2">
        <v>0.56383036449102764</v>
      </c>
      <c r="F166" s="2">
        <f>VLOOKUP(E166,'Inputs and Outputs Part B'!$H$22:$I$31,2)</f>
        <v>2</v>
      </c>
      <c r="G166" s="2">
        <v>0.69571818965811771</v>
      </c>
      <c r="H166" s="2">
        <f>ROUND(NORMINV(G166,'Inputs and Outputs Part B'!$E$18,'Inputs and Outputs Part B'!$F$18),0)</f>
        <v>108</v>
      </c>
      <c r="I166" s="2">
        <f>'Inputs and Outputs Part A'!$B$4+'Inputs and Outputs Part A'!$B$12</f>
        <v>105</v>
      </c>
      <c r="J166" s="2">
        <f t="shared" si="2"/>
        <v>105</v>
      </c>
      <c r="K166" s="2">
        <f>IF(J166-F166&gt;'Inputs and Outputs Part A'!$B$4,'500 Days Simulation'!J166-'500 Days Simulation'!F166-'Inputs and Outputs Part A'!$B$4,0)</f>
        <v>3</v>
      </c>
      <c r="L166" s="95">
        <f>'Inputs and Outputs Part A'!$B$5*'500 Days Simulation'!J166-'Inputs and Outputs Part A'!$B$6*'500 Days Simulation'!K166</f>
        <v>3900</v>
      </c>
      <c r="Y166" s="95">
        <f>'Inputs and Outputs Part A'!$B$5*'500 Days Simulation'!J166-'500 Days Simulation'!$O$14*'500 Days Simulation'!K166</f>
        <v>3960</v>
      </c>
      <c r="AA166" s="95">
        <f>'Inputs and Outputs Part A'!$B$5*'500 Days Simulation'!J166-'500 Days Simulation'!$O$16*'500 Days Simulation'!K166</f>
        <v>3840</v>
      </c>
    </row>
    <row r="167" spans="1:27" x14ac:dyDescent="0.3">
      <c r="A167" s="48">
        <v>169</v>
      </c>
      <c r="B167" s="2" t="s">
        <v>1101</v>
      </c>
      <c r="C167" s="7">
        <v>44253</v>
      </c>
      <c r="D167" s="2" t="s">
        <v>1</v>
      </c>
      <c r="E167" s="2">
        <v>0.34852966973903521</v>
      </c>
      <c r="F167" s="2">
        <f>VLOOKUP(E167,'Inputs and Outputs Part B'!$H$22:$I$31,2)</f>
        <v>1</v>
      </c>
      <c r="G167" s="2">
        <v>3.3849773978884889E-2</v>
      </c>
      <c r="H167" s="2">
        <f>ROUND(NORMINV(G167,'Inputs and Outputs Part B'!$E$16,'Inputs and Outputs Part B'!$F$16),0)</f>
        <v>90</v>
      </c>
      <c r="I167" s="2">
        <f>'Inputs and Outputs Part A'!$B$4+'Inputs and Outputs Part A'!$B$12</f>
        <v>105</v>
      </c>
      <c r="J167" s="2">
        <f t="shared" si="2"/>
        <v>90</v>
      </c>
      <c r="K167" s="2">
        <f>IF(J167-F167&gt;'Inputs and Outputs Part A'!$B$4,'500 Days Simulation'!J167-'500 Days Simulation'!F167-'Inputs and Outputs Part A'!$B$4,0)</f>
        <v>0</v>
      </c>
      <c r="L167" s="95">
        <f>'Inputs and Outputs Part A'!$B$5*'500 Days Simulation'!J167-'Inputs and Outputs Part A'!$B$6*'500 Days Simulation'!K167</f>
        <v>3600</v>
      </c>
      <c r="Y167" s="95">
        <f>'Inputs and Outputs Part A'!$B$5*'500 Days Simulation'!J167-'500 Days Simulation'!$O$14*'500 Days Simulation'!K167</f>
        <v>3600</v>
      </c>
      <c r="AA167" s="95">
        <f>'Inputs and Outputs Part A'!$B$5*'500 Days Simulation'!J167-'500 Days Simulation'!$O$16*'500 Days Simulation'!K167</f>
        <v>3600</v>
      </c>
    </row>
    <row r="168" spans="1:27" x14ac:dyDescent="0.3">
      <c r="A168" s="48">
        <v>170</v>
      </c>
      <c r="B168" s="2" t="s">
        <v>1101</v>
      </c>
      <c r="C168" s="7">
        <v>44253</v>
      </c>
      <c r="D168" s="2" t="s">
        <v>3</v>
      </c>
      <c r="E168" s="2">
        <v>0.92794684714060605</v>
      </c>
      <c r="F168" s="2">
        <f>VLOOKUP(E168,'Inputs and Outputs Part B'!$H$22:$I$31,2)</f>
        <v>5</v>
      </c>
      <c r="G168" s="2">
        <v>0.37374697733751172</v>
      </c>
      <c r="H168" s="2">
        <f>ROUND(NORMINV(G168,'Inputs and Outputs Part B'!$E$17,'Inputs and Outputs Part B'!$F$17),0)</f>
        <v>101</v>
      </c>
      <c r="I168" s="2">
        <f>'Inputs and Outputs Part A'!$B$4+'Inputs and Outputs Part A'!$B$12</f>
        <v>105</v>
      </c>
      <c r="J168" s="2">
        <f t="shared" si="2"/>
        <v>101</v>
      </c>
      <c r="K168" s="2">
        <f>IF(J168-F168&gt;'Inputs and Outputs Part A'!$B$4,'500 Days Simulation'!J168-'500 Days Simulation'!F168-'Inputs and Outputs Part A'!$B$4,0)</f>
        <v>0</v>
      </c>
      <c r="L168" s="95">
        <f>'Inputs and Outputs Part A'!$B$5*'500 Days Simulation'!J168-'Inputs and Outputs Part A'!$B$6*'500 Days Simulation'!K168</f>
        <v>4040</v>
      </c>
      <c r="Y168" s="95">
        <f>'Inputs and Outputs Part A'!$B$5*'500 Days Simulation'!J168-'500 Days Simulation'!$O$14*'500 Days Simulation'!K168</f>
        <v>4040</v>
      </c>
      <c r="AA168" s="95">
        <f>'Inputs and Outputs Part A'!$B$5*'500 Days Simulation'!J168-'500 Days Simulation'!$O$16*'500 Days Simulation'!K168</f>
        <v>4040</v>
      </c>
    </row>
    <row r="169" spans="1:27" x14ac:dyDescent="0.3">
      <c r="A169" s="48">
        <v>171</v>
      </c>
      <c r="B169" s="2" t="s">
        <v>1101</v>
      </c>
      <c r="C169" s="7">
        <v>44253</v>
      </c>
      <c r="D169" s="2" t="s">
        <v>2</v>
      </c>
      <c r="E169" s="2">
        <v>0.54600421126885013</v>
      </c>
      <c r="F169" s="2">
        <f>VLOOKUP(E169,'Inputs and Outputs Part B'!$H$22:$I$31,2)</f>
        <v>2</v>
      </c>
      <c r="G169" s="2">
        <v>0.37436570662555779</v>
      </c>
      <c r="H169" s="2">
        <f>ROUND(NORMINV(G169,'Inputs and Outputs Part B'!$E$18,'Inputs and Outputs Part B'!$F$18),0)</f>
        <v>103</v>
      </c>
      <c r="I169" s="2">
        <f>'Inputs and Outputs Part A'!$B$4+'Inputs and Outputs Part A'!$B$12</f>
        <v>105</v>
      </c>
      <c r="J169" s="2">
        <f t="shared" si="2"/>
        <v>103</v>
      </c>
      <c r="K169" s="2">
        <f>IF(J169-F169&gt;'Inputs and Outputs Part A'!$B$4,'500 Days Simulation'!J169-'500 Days Simulation'!F169-'Inputs and Outputs Part A'!$B$4,0)</f>
        <v>1</v>
      </c>
      <c r="L169" s="95">
        <f>'Inputs and Outputs Part A'!$B$5*'500 Days Simulation'!J169-'Inputs and Outputs Part A'!$B$6*'500 Days Simulation'!K169</f>
        <v>4020</v>
      </c>
      <c r="Y169" s="95">
        <f>'Inputs and Outputs Part A'!$B$5*'500 Days Simulation'!J169-'500 Days Simulation'!$O$14*'500 Days Simulation'!K169</f>
        <v>4040</v>
      </c>
      <c r="AA169" s="95">
        <f>'Inputs and Outputs Part A'!$B$5*'500 Days Simulation'!J169-'500 Days Simulation'!$O$16*'500 Days Simulation'!K169</f>
        <v>4000</v>
      </c>
    </row>
    <row r="170" spans="1:27" x14ac:dyDescent="0.3">
      <c r="A170" s="48">
        <v>172</v>
      </c>
      <c r="B170" s="2" t="s">
        <v>1106</v>
      </c>
      <c r="C170" s="7">
        <v>44254</v>
      </c>
      <c r="D170" s="2" t="s">
        <v>1</v>
      </c>
      <c r="E170" s="2">
        <v>0.81646967777408042</v>
      </c>
      <c r="F170" s="2">
        <f>VLOOKUP(E170,'Inputs and Outputs Part B'!$H$22:$I$31,2)</f>
        <v>4</v>
      </c>
      <c r="G170" s="2">
        <v>0.9784847362504997</v>
      </c>
      <c r="H170" s="2">
        <f>ROUND(NORMINV(G170,'Inputs and Outputs Part B'!$E$16,'Inputs and Outputs Part B'!$F$16),0)</f>
        <v>113</v>
      </c>
      <c r="I170" s="2">
        <f>'Inputs and Outputs Part A'!$B$4+'Inputs and Outputs Part A'!$B$12</f>
        <v>105</v>
      </c>
      <c r="J170" s="2">
        <f t="shared" si="2"/>
        <v>105</v>
      </c>
      <c r="K170" s="2">
        <f>IF(J170-F170&gt;'Inputs and Outputs Part A'!$B$4,'500 Days Simulation'!J170-'500 Days Simulation'!F170-'Inputs and Outputs Part A'!$B$4,0)</f>
        <v>1</v>
      </c>
      <c r="L170" s="95">
        <f>'Inputs and Outputs Part A'!$B$5*'500 Days Simulation'!J170-'Inputs and Outputs Part A'!$B$6*'500 Days Simulation'!K170</f>
        <v>4100</v>
      </c>
      <c r="Y170" s="95">
        <f>'Inputs and Outputs Part A'!$B$5*'500 Days Simulation'!J170-'500 Days Simulation'!$O$14*'500 Days Simulation'!K170</f>
        <v>4120</v>
      </c>
      <c r="AA170" s="95">
        <f>'Inputs and Outputs Part A'!$B$5*'500 Days Simulation'!J170-'500 Days Simulation'!$O$16*'500 Days Simulation'!K170</f>
        <v>4080</v>
      </c>
    </row>
    <row r="171" spans="1:27" x14ac:dyDescent="0.3">
      <c r="A171" s="48">
        <v>173</v>
      </c>
      <c r="B171" s="2" t="s">
        <v>1106</v>
      </c>
      <c r="C171" s="7">
        <v>44254</v>
      </c>
      <c r="D171" s="2" t="s">
        <v>3</v>
      </c>
      <c r="E171" s="2">
        <v>0.80064064125478795</v>
      </c>
      <c r="F171" s="2">
        <f>VLOOKUP(E171,'Inputs and Outputs Part B'!$H$22:$I$31,2)</f>
        <v>4</v>
      </c>
      <c r="G171" s="2">
        <v>0.86993323480396223</v>
      </c>
      <c r="H171" s="2">
        <f>ROUND(NORMINV(G171,'Inputs and Outputs Part B'!$E$17,'Inputs and Outputs Part B'!$F$17),0)</f>
        <v>109</v>
      </c>
      <c r="I171" s="2">
        <f>'Inputs and Outputs Part A'!$B$4+'Inputs and Outputs Part A'!$B$12</f>
        <v>105</v>
      </c>
      <c r="J171" s="2">
        <f t="shared" si="2"/>
        <v>105</v>
      </c>
      <c r="K171" s="2">
        <f>IF(J171-F171&gt;'Inputs and Outputs Part A'!$B$4,'500 Days Simulation'!J171-'500 Days Simulation'!F171-'Inputs and Outputs Part A'!$B$4,0)</f>
        <v>1</v>
      </c>
      <c r="L171" s="95">
        <f>'Inputs and Outputs Part A'!$B$5*'500 Days Simulation'!J171-'Inputs and Outputs Part A'!$B$6*'500 Days Simulation'!K171</f>
        <v>4100</v>
      </c>
      <c r="Y171" s="95">
        <f>'Inputs and Outputs Part A'!$B$5*'500 Days Simulation'!J171-'500 Days Simulation'!$O$14*'500 Days Simulation'!K171</f>
        <v>4120</v>
      </c>
      <c r="AA171" s="95">
        <f>'Inputs and Outputs Part A'!$B$5*'500 Days Simulation'!J171-'500 Days Simulation'!$O$16*'500 Days Simulation'!K171</f>
        <v>4080</v>
      </c>
    </row>
    <row r="172" spans="1:27" x14ac:dyDescent="0.3">
      <c r="A172" s="48">
        <v>174</v>
      </c>
      <c r="B172" s="2" t="s">
        <v>1106</v>
      </c>
      <c r="C172" s="7">
        <v>44254</v>
      </c>
      <c r="D172" s="2" t="s">
        <v>2</v>
      </c>
      <c r="E172" s="2">
        <v>0.84789536451720271</v>
      </c>
      <c r="F172" s="2">
        <f>VLOOKUP(E172,'Inputs and Outputs Part B'!$H$22:$I$31,2)</f>
        <v>4</v>
      </c>
      <c r="G172" s="2">
        <v>0.83308954748075004</v>
      </c>
      <c r="H172" s="2">
        <f>ROUND(NORMINV(G172,'Inputs and Outputs Part B'!$E$18,'Inputs and Outputs Part B'!$F$18),0)</f>
        <v>110</v>
      </c>
      <c r="I172" s="2">
        <f>'Inputs and Outputs Part A'!$B$4+'Inputs and Outputs Part A'!$B$12</f>
        <v>105</v>
      </c>
      <c r="J172" s="2">
        <f t="shared" si="2"/>
        <v>105</v>
      </c>
      <c r="K172" s="2">
        <f>IF(J172-F172&gt;'Inputs and Outputs Part A'!$B$4,'500 Days Simulation'!J172-'500 Days Simulation'!F172-'Inputs and Outputs Part A'!$B$4,0)</f>
        <v>1</v>
      </c>
      <c r="L172" s="95">
        <f>'Inputs and Outputs Part A'!$B$5*'500 Days Simulation'!J172-'Inputs and Outputs Part A'!$B$6*'500 Days Simulation'!K172</f>
        <v>4100</v>
      </c>
      <c r="Y172" s="95">
        <f>'Inputs and Outputs Part A'!$B$5*'500 Days Simulation'!J172-'500 Days Simulation'!$O$14*'500 Days Simulation'!K172</f>
        <v>4120</v>
      </c>
      <c r="AA172" s="95">
        <f>'Inputs and Outputs Part A'!$B$5*'500 Days Simulation'!J172-'500 Days Simulation'!$O$16*'500 Days Simulation'!K172</f>
        <v>4080</v>
      </c>
    </row>
    <row r="173" spans="1:27" x14ac:dyDescent="0.3">
      <c r="A173" s="48">
        <v>175</v>
      </c>
      <c r="B173" s="2" t="s">
        <v>1105</v>
      </c>
      <c r="C173" s="7">
        <v>44255</v>
      </c>
      <c r="D173" s="2" t="s">
        <v>1</v>
      </c>
      <c r="E173" s="2">
        <v>0.91100166616422795</v>
      </c>
      <c r="F173" s="2">
        <f>VLOOKUP(E173,'Inputs and Outputs Part B'!$H$22:$I$31,2)</f>
        <v>5</v>
      </c>
      <c r="G173" s="2">
        <v>0.69858263395339126</v>
      </c>
      <c r="H173" s="2">
        <f>ROUND(NORMINV(G173,'Inputs and Outputs Part B'!$E$16,'Inputs and Outputs Part B'!$F$16),0)</f>
        <v>104</v>
      </c>
      <c r="I173" s="2">
        <f>'Inputs and Outputs Part A'!$B$4+'Inputs and Outputs Part A'!$B$12</f>
        <v>105</v>
      </c>
      <c r="J173" s="2">
        <f t="shared" si="2"/>
        <v>104</v>
      </c>
      <c r="K173" s="2">
        <f>IF(J173-F173&gt;'Inputs and Outputs Part A'!$B$4,'500 Days Simulation'!J173-'500 Days Simulation'!F173-'Inputs and Outputs Part A'!$B$4,0)</f>
        <v>0</v>
      </c>
      <c r="L173" s="95">
        <f>'Inputs and Outputs Part A'!$B$5*'500 Days Simulation'!J173-'Inputs and Outputs Part A'!$B$6*'500 Days Simulation'!K173</f>
        <v>4160</v>
      </c>
      <c r="Y173" s="95">
        <f>'Inputs and Outputs Part A'!$B$5*'500 Days Simulation'!J173-'500 Days Simulation'!$O$14*'500 Days Simulation'!K173</f>
        <v>4160</v>
      </c>
      <c r="AA173" s="95">
        <f>'Inputs and Outputs Part A'!$B$5*'500 Days Simulation'!J173-'500 Days Simulation'!$O$16*'500 Days Simulation'!K173</f>
        <v>4160</v>
      </c>
    </row>
    <row r="174" spans="1:27" x14ac:dyDescent="0.3">
      <c r="A174" s="48">
        <v>176</v>
      </c>
      <c r="B174" s="2" t="s">
        <v>1105</v>
      </c>
      <c r="C174" s="7">
        <v>44255</v>
      </c>
      <c r="D174" s="2" t="s">
        <v>3</v>
      </c>
      <c r="E174" s="2">
        <v>0.19231975050186378</v>
      </c>
      <c r="F174" s="2">
        <f>VLOOKUP(E174,'Inputs and Outputs Part B'!$H$22:$I$31,2)</f>
        <v>1</v>
      </c>
      <c r="G174" s="2">
        <v>0.58122057359490931</v>
      </c>
      <c r="H174" s="2">
        <f>ROUND(NORMINV(G174,'Inputs and Outputs Part B'!$E$17,'Inputs and Outputs Part B'!$F$17),0)</f>
        <v>104</v>
      </c>
      <c r="I174" s="2">
        <f>'Inputs and Outputs Part A'!$B$4+'Inputs and Outputs Part A'!$B$12</f>
        <v>105</v>
      </c>
      <c r="J174" s="2">
        <f t="shared" si="2"/>
        <v>104</v>
      </c>
      <c r="K174" s="2">
        <f>IF(J174-F174&gt;'Inputs and Outputs Part A'!$B$4,'500 Days Simulation'!J174-'500 Days Simulation'!F174-'Inputs and Outputs Part A'!$B$4,0)</f>
        <v>3</v>
      </c>
      <c r="L174" s="95">
        <f>'Inputs and Outputs Part A'!$B$5*'500 Days Simulation'!J174-'Inputs and Outputs Part A'!$B$6*'500 Days Simulation'!K174</f>
        <v>3860</v>
      </c>
      <c r="Y174" s="95">
        <f>'Inputs and Outputs Part A'!$B$5*'500 Days Simulation'!J174-'500 Days Simulation'!$O$14*'500 Days Simulation'!K174</f>
        <v>3920</v>
      </c>
      <c r="AA174" s="95">
        <f>'Inputs and Outputs Part A'!$B$5*'500 Days Simulation'!J174-'500 Days Simulation'!$O$16*'500 Days Simulation'!K174</f>
        <v>3800</v>
      </c>
    </row>
    <row r="175" spans="1:27" x14ac:dyDescent="0.3">
      <c r="A175" s="48">
        <v>177</v>
      </c>
      <c r="B175" s="2" t="s">
        <v>1105</v>
      </c>
      <c r="C175" s="7">
        <v>44255</v>
      </c>
      <c r="D175" s="2" t="s">
        <v>2</v>
      </c>
      <c r="E175" s="2">
        <v>0.97192122127913083</v>
      </c>
      <c r="F175" s="2">
        <f>VLOOKUP(E175,'Inputs and Outputs Part B'!$H$22:$I$31,2)</f>
        <v>6</v>
      </c>
      <c r="G175" s="2">
        <v>0.587673411924722</v>
      </c>
      <c r="H175" s="2">
        <f>ROUND(NORMINV(G175,'Inputs and Outputs Part B'!$E$18,'Inputs and Outputs Part B'!$F$18),0)</f>
        <v>106</v>
      </c>
      <c r="I175" s="2">
        <f>'Inputs and Outputs Part A'!$B$4+'Inputs and Outputs Part A'!$B$12</f>
        <v>105</v>
      </c>
      <c r="J175" s="2">
        <f t="shared" si="2"/>
        <v>105</v>
      </c>
      <c r="K175" s="2">
        <f>IF(J175-F175&gt;'Inputs and Outputs Part A'!$B$4,'500 Days Simulation'!J175-'500 Days Simulation'!F175-'Inputs and Outputs Part A'!$B$4,0)</f>
        <v>0</v>
      </c>
      <c r="L175" s="95">
        <f>'Inputs and Outputs Part A'!$B$5*'500 Days Simulation'!J175-'Inputs and Outputs Part A'!$B$6*'500 Days Simulation'!K175</f>
        <v>4200</v>
      </c>
      <c r="Y175" s="95">
        <f>'Inputs and Outputs Part A'!$B$5*'500 Days Simulation'!J175-'500 Days Simulation'!$O$14*'500 Days Simulation'!K175</f>
        <v>4200</v>
      </c>
      <c r="AA175" s="95">
        <f>'Inputs and Outputs Part A'!$B$5*'500 Days Simulation'!J175-'500 Days Simulation'!$O$16*'500 Days Simulation'!K175</f>
        <v>4200</v>
      </c>
    </row>
    <row r="176" spans="1:27" x14ac:dyDescent="0.3">
      <c r="A176" s="48">
        <v>178</v>
      </c>
      <c r="B176" s="2" t="s">
        <v>1104</v>
      </c>
      <c r="C176" s="7">
        <v>44256</v>
      </c>
      <c r="D176" s="2" t="s">
        <v>1</v>
      </c>
      <c r="E176" s="2">
        <v>0.62730058314053061</v>
      </c>
      <c r="F176" s="2">
        <f>VLOOKUP(E176,'Inputs and Outputs Part B'!$H$22:$I$31,2)</f>
        <v>3</v>
      </c>
      <c r="G176" s="2">
        <v>0.74666985726595259</v>
      </c>
      <c r="H176" s="2">
        <f>ROUND(NORMINV(G176,'Inputs and Outputs Part B'!$E$16,'Inputs and Outputs Part B'!$F$16),0)</f>
        <v>105</v>
      </c>
      <c r="I176" s="2">
        <f>'Inputs and Outputs Part A'!$B$4+'Inputs and Outputs Part A'!$B$12</f>
        <v>105</v>
      </c>
      <c r="J176" s="2">
        <f t="shared" si="2"/>
        <v>105</v>
      </c>
      <c r="K176" s="2">
        <f>IF(J176-F176&gt;'Inputs and Outputs Part A'!$B$4,'500 Days Simulation'!J176-'500 Days Simulation'!F176-'Inputs and Outputs Part A'!$B$4,0)</f>
        <v>2</v>
      </c>
      <c r="L176" s="95">
        <f>'Inputs and Outputs Part A'!$B$5*'500 Days Simulation'!J176-'Inputs and Outputs Part A'!$B$6*'500 Days Simulation'!K176</f>
        <v>4000</v>
      </c>
      <c r="Y176" s="95">
        <f>'Inputs and Outputs Part A'!$B$5*'500 Days Simulation'!J176-'500 Days Simulation'!$O$14*'500 Days Simulation'!K176</f>
        <v>4040</v>
      </c>
      <c r="AA176" s="95">
        <f>'Inputs and Outputs Part A'!$B$5*'500 Days Simulation'!J176-'500 Days Simulation'!$O$16*'500 Days Simulation'!K176</f>
        <v>3960</v>
      </c>
    </row>
    <row r="177" spans="1:27" x14ac:dyDescent="0.3">
      <c r="A177" s="48">
        <v>179</v>
      </c>
      <c r="B177" s="2" t="s">
        <v>1104</v>
      </c>
      <c r="C177" s="7">
        <v>44256</v>
      </c>
      <c r="D177" s="2" t="s">
        <v>3</v>
      </c>
      <c r="E177" s="2">
        <v>0.96846407828144077</v>
      </c>
      <c r="F177" s="2">
        <f>VLOOKUP(E177,'Inputs and Outputs Part B'!$H$22:$I$31,2)</f>
        <v>6</v>
      </c>
      <c r="G177" s="2">
        <v>0.60940086128060089</v>
      </c>
      <c r="H177" s="2">
        <f>ROUND(NORMINV(G177,'Inputs and Outputs Part B'!$E$17,'Inputs and Outputs Part B'!$F$17),0)</f>
        <v>104</v>
      </c>
      <c r="I177" s="2">
        <f>'Inputs and Outputs Part A'!$B$4+'Inputs and Outputs Part A'!$B$12</f>
        <v>105</v>
      </c>
      <c r="J177" s="2">
        <f t="shared" si="2"/>
        <v>104</v>
      </c>
      <c r="K177" s="2">
        <f>IF(J177-F177&gt;'Inputs and Outputs Part A'!$B$4,'500 Days Simulation'!J177-'500 Days Simulation'!F177-'Inputs and Outputs Part A'!$B$4,0)</f>
        <v>0</v>
      </c>
      <c r="L177" s="95">
        <f>'Inputs and Outputs Part A'!$B$5*'500 Days Simulation'!J177-'Inputs and Outputs Part A'!$B$6*'500 Days Simulation'!K177</f>
        <v>4160</v>
      </c>
      <c r="Y177" s="95">
        <f>'Inputs and Outputs Part A'!$B$5*'500 Days Simulation'!J177-'500 Days Simulation'!$O$14*'500 Days Simulation'!K177</f>
        <v>4160</v>
      </c>
      <c r="AA177" s="95">
        <f>'Inputs and Outputs Part A'!$B$5*'500 Days Simulation'!J177-'500 Days Simulation'!$O$16*'500 Days Simulation'!K177</f>
        <v>4160</v>
      </c>
    </row>
    <row r="178" spans="1:27" x14ac:dyDescent="0.3">
      <c r="A178" s="48">
        <v>180</v>
      </c>
      <c r="B178" s="2" t="s">
        <v>1104</v>
      </c>
      <c r="C178" s="7">
        <v>44256</v>
      </c>
      <c r="D178" s="2" t="s">
        <v>2</v>
      </c>
      <c r="E178" s="2">
        <v>0.10963384580062974</v>
      </c>
      <c r="F178" s="2">
        <f>VLOOKUP(E178,'Inputs and Outputs Part B'!$H$22:$I$31,2)</f>
        <v>0</v>
      </c>
      <c r="G178" s="2">
        <v>0.20372294609979791</v>
      </c>
      <c r="H178" s="2">
        <f>ROUND(NORMINV(G178,'Inputs and Outputs Part B'!$E$18,'Inputs and Outputs Part B'!$F$18),0)</f>
        <v>101</v>
      </c>
      <c r="I178" s="2">
        <f>'Inputs and Outputs Part A'!$B$4+'Inputs and Outputs Part A'!$B$12</f>
        <v>105</v>
      </c>
      <c r="J178" s="2">
        <f t="shared" si="2"/>
        <v>101</v>
      </c>
      <c r="K178" s="2">
        <f>IF(J178-F178&gt;'Inputs and Outputs Part A'!$B$4,'500 Days Simulation'!J178-'500 Days Simulation'!F178-'Inputs and Outputs Part A'!$B$4,0)</f>
        <v>1</v>
      </c>
      <c r="L178" s="95">
        <f>'Inputs and Outputs Part A'!$B$5*'500 Days Simulation'!J178-'Inputs and Outputs Part A'!$B$6*'500 Days Simulation'!K178</f>
        <v>3940</v>
      </c>
      <c r="Y178" s="95">
        <f>'Inputs and Outputs Part A'!$B$5*'500 Days Simulation'!J178-'500 Days Simulation'!$O$14*'500 Days Simulation'!K178</f>
        <v>3960</v>
      </c>
      <c r="AA178" s="95">
        <f>'Inputs and Outputs Part A'!$B$5*'500 Days Simulation'!J178-'500 Days Simulation'!$O$16*'500 Days Simulation'!K178</f>
        <v>3920</v>
      </c>
    </row>
    <row r="179" spans="1:27" x14ac:dyDescent="0.3">
      <c r="A179" s="48">
        <v>181</v>
      </c>
      <c r="B179" s="2" t="s">
        <v>1103</v>
      </c>
      <c r="C179" s="7">
        <v>44257</v>
      </c>
      <c r="D179" s="2" t="s">
        <v>1</v>
      </c>
      <c r="E179" s="2">
        <v>0.97526114948547726</v>
      </c>
      <c r="F179" s="2">
        <f>VLOOKUP(E179,'Inputs and Outputs Part B'!$H$22:$I$31,2)</f>
        <v>6</v>
      </c>
      <c r="G179" s="2">
        <v>0.52325826069738746</v>
      </c>
      <c r="H179" s="2">
        <f>ROUND(NORMINV(G179,'Inputs and Outputs Part B'!$E$16,'Inputs and Outputs Part B'!$F$16),0)</f>
        <v>101</v>
      </c>
      <c r="I179" s="2">
        <f>'Inputs and Outputs Part A'!$B$4+'Inputs and Outputs Part A'!$B$12</f>
        <v>105</v>
      </c>
      <c r="J179" s="2">
        <f t="shared" si="2"/>
        <v>101</v>
      </c>
      <c r="K179" s="2">
        <f>IF(J179-F179&gt;'Inputs and Outputs Part A'!$B$4,'500 Days Simulation'!J179-'500 Days Simulation'!F179-'Inputs and Outputs Part A'!$B$4,0)</f>
        <v>0</v>
      </c>
      <c r="L179" s="95">
        <f>'Inputs and Outputs Part A'!$B$5*'500 Days Simulation'!J179-'Inputs and Outputs Part A'!$B$6*'500 Days Simulation'!K179</f>
        <v>4040</v>
      </c>
      <c r="Y179" s="95">
        <f>'Inputs and Outputs Part A'!$B$5*'500 Days Simulation'!J179-'500 Days Simulation'!$O$14*'500 Days Simulation'!K179</f>
        <v>4040</v>
      </c>
      <c r="AA179" s="95">
        <f>'Inputs and Outputs Part A'!$B$5*'500 Days Simulation'!J179-'500 Days Simulation'!$O$16*'500 Days Simulation'!K179</f>
        <v>4040</v>
      </c>
    </row>
    <row r="180" spans="1:27" x14ac:dyDescent="0.3">
      <c r="A180" s="48">
        <v>182</v>
      </c>
      <c r="B180" s="2" t="s">
        <v>1103</v>
      </c>
      <c r="C180" s="7">
        <v>44257</v>
      </c>
      <c r="D180" s="2" t="s">
        <v>3</v>
      </c>
      <c r="E180" s="2">
        <v>0.98691829632805561</v>
      </c>
      <c r="F180" s="2">
        <f>VLOOKUP(E180,'Inputs and Outputs Part B'!$H$22:$I$31,2)</f>
        <v>8</v>
      </c>
      <c r="G180" s="2">
        <v>0.5735329410810458</v>
      </c>
      <c r="H180" s="2">
        <f>ROUND(NORMINV(G180,'Inputs and Outputs Part B'!$E$17,'Inputs and Outputs Part B'!$F$17),0)</f>
        <v>104</v>
      </c>
      <c r="I180" s="2">
        <f>'Inputs and Outputs Part A'!$B$4+'Inputs and Outputs Part A'!$B$12</f>
        <v>105</v>
      </c>
      <c r="J180" s="2">
        <f t="shared" si="2"/>
        <v>104</v>
      </c>
      <c r="K180" s="2">
        <f>IF(J180-F180&gt;'Inputs and Outputs Part A'!$B$4,'500 Days Simulation'!J180-'500 Days Simulation'!F180-'Inputs and Outputs Part A'!$B$4,0)</f>
        <v>0</v>
      </c>
      <c r="L180" s="95">
        <f>'Inputs and Outputs Part A'!$B$5*'500 Days Simulation'!J180-'Inputs and Outputs Part A'!$B$6*'500 Days Simulation'!K180</f>
        <v>4160</v>
      </c>
      <c r="Y180" s="95">
        <f>'Inputs and Outputs Part A'!$B$5*'500 Days Simulation'!J180-'500 Days Simulation'!$O$14*'500 Days Simulation'!K180</f>
        <v>4160</v>
      </c>
      <c r="AA180" s="95">
        <f>'Inputs and Outputs Part A'!$B$5*'500 Days Simulation'!J180-'500 Days Simulation'!$O$16*'500 Days Simulation'!K180</f>
        <v>4160</v>
      </c>
    </row>
    <row r="181" spans="1:27" x14ac:dyDescent="0.3">
      <c r="A181" s="48">
        <v>183</v>
      </c>
      <c r="B181" s="2" t="s">
        <v>1103</v>
      </c>
      <c r="C181" s="7">
        <v>44257</v>
      </c>
      <c r="D181" s="2" t="s">
        <v>2</v>
      </c>
      <c r="E181" s="2">
        <v>0.99609851603413269</v>
      </c>
      <c r="F181" s="2">
        <f>VLOOKUP(E181,'Inputs and Outputs Part B'!$H$22:$I$31,2)</f>
        <v>9</v>
      </c>
      <c r="G181" s="2">
        <v>0.50442904961931634</v>
      </c>
      <c r="H181" s="2">
        <f>ROUND(NORMINV(G181,'Inputs and Outputs Part B'!$E$18,'Inputs and Outputs Part B'!$F$18),0)</f>
        <v>105</v>
      </c>
      <c r="I181" s="2">
        <f>'Inputs and Outputs Part A'!$B$4+'Inputs and Outputs Part A'!$B$12</f>
        <v>105</v>
      </c>
      <c r="J181" s="2">
        <f t="shared" si="2"/>
        <v>105</v>
      </c>
      <c r="K181" s="2">
        <f>IF(J181-F181&gt;'Inputs and Outputs Part A'!$B$4,'500 Days Simulation'!J181-'500 Days Simulation'!F181-'Inputs and Outputs Part A'!$B$4,0)</f>
        <v>0</v>
      </c>
      <c r="L181" s="95">
        <f>'Inputs and Outputs Part A'!$B$5*'500 Days Simulation'!J181-'Inputs and Outputs Part A'!$B$6*'500 Days Simulation'!K181</f>
        <v>4200</v>
      </c>
      <c r="Y181" s="95">
        <f>'Inputs and Outputs Part A'!$B$5*'500 Days Simulation'!J181-'500 Days Simulation'!$O$14*'500 Days Simulation'!K181</f>
        <v>4200</v>
      </c>
      <c r="AA181" s="95">
        <f>'Inputs and Outputs Part A'!$B$5*'500 Days Simulation'!J181-'500 Days Simulation'!$O$16*'500 Days Simulation'!K181</f>
        <v>4200</v>
      </c>
    </row>
    <row r="182" spans="1:27" x14ac:dyDescent="0.3">
      <c r="A182" s="48">
        <v>184</v>
      </c>
      <c r="B182" s="2" t="s">
        <v>1102</v>
      </c>
      <c r="C182" s="7">
        <v>44258</v>
      </c>
      <c r="D182" s="2" t="s">
        <v>1</v>
      </c>
      <c r="E182" s="2">
        <v>0.71715589960697912</v>
      </c>
      <c r="F182" s="2">
        <f>VLOOKUP(E182,'Inputs and Outputs Part B'!$H$22:$I$31,2)</f>
        <v>3</v>
      </c>
      <c r="G182" s="2">
        <v>0.63984769946453746</v>
      </c>
      <c r="H182" s="2">
        <f>ROUND(NORMINV(G182,'Inputs and Outputs Part B'!$E$16,'Inputs and Outputs Part B'!$F$16),0)</f>
        <v>103</v>
      </c>
      <c r="I182" s="2">
        <f>'Inputs and Outputs Part A'!$B$4+'Inputs and Outputs Part A'!$B$12</f>
        <v>105</v>
      </c>
      <c r="J182" s="2">
        <f t="shared" si="2"/>
        <v>103</v>
      </c>
      <c r="K182" s="2">
        <f>IF(J182-F182&gt;'Inputs and Outputs Part A'!$B$4,'500 Days Simulation'!J182-'500 Days Simulation'!F182-'Inputs and Outputs Part A'!$B$4,0)</f>
        <v>0</v>
      </c>
      <c r="L182" s="95">
        <f>'Inputs and Outputs Part A'!$B$5*'500 Days Simulation'!J182-'Inputs and Outputs Part A'!$B$6*'500 Days Simulation'!K182</f>
        <v>4120</v>
      </c>
      <c r="Y182" s="95">
        <f>'Inputs and Outputs Part A'!$B$5*'500 Days Simulation'!J182-'500 Days Simulation'!$O$14*'500 Days Simulation'!K182</f>
        <v>4120</v>
      </c>
      <c r="AA182" s="95">
        <f>'Inputs and Outputs Part A'!$B$5*'500 Days Simulation'!J182-'500 Days Simulation'!$O$16*'500 Days Simulation'!K182</f>
        <v>4120</v>
      </c>
    </row>
    <row r="183" spans="1:27" x14ac:dyDescent="0.3">
      <c r="A183" s="48">
        <v>185</v>
      </c>
      <c r="B183" s="2" t="s">
        <v>1102</v>
      </c>
      <c r="C183" s="7">
        <v>44258</v>
      </c>
      <c r="D183" s="2" t="s">
        <v>3</v>
      </c>
      <c r="E183" s="2">
        <v>0.65642703689403847</v>
      </c>
      <c r="F183" s="2">
        <f>VLOOKUP(E183,'Inputs and Outputs Part B'!$H$22:$I$31,2)</f>
        <v>3</v>
      </c>
      <c r="G183" s="2">
        <v>0.58135285519318169</v>
      </c>
      <c r="H183" s="2">
        <f>ROUND(NORMINV(G183,'Inputs and Outputs Part B'!$E$17,'Inputs and Outputs Part B'!$F$17),0)</f>
        <v>104</v>
      </c>
      <c r="I183" s="2">
        <f>'Inputs and Outputs Part A'!$B$4+'Inputs and Outputs Part A'!$B$12</f>
        <v>105</v>
      </c>
      <c r="J183" s="2">
        <f t="shared" si="2"/>
        <v>104</v>
      </c>
      <c r="K183" s="2">
        <f>IF(J183-F183&gt;'Inputs and Outputs Part A'!$B$4,'500 Days Simulation'!J183-'500 Days Simulation'!F183-'Inputs and Outputs Part A'!$B$4,0)</f>
        <v>1</v>
      </c>
      <c r="L183" s="95">
        <f>'Inputs and Outputs Part A'!$B$5*'500 Days Simulation'!J183-'Inputs and Outputs Part A'!$B$6*'500 Days Simulation'!K183</f>
        <v>4060</v>
      </c>
      <c r="Y183" s="95">
        <f>'Inputs and Outputs Part A'!$B$5*'500 Days Simulation'!J183-'500 Days Simulation'!$O$14*'500 Days Simulation'!K183</f>
        <v>4080</v>
      </c>
      <c r="AA183" s="95">
        <f>'Inputs and Outputs Part A'!$B$5*'500 Days Simulation'!J183-'500 Days Simulation'!$O$16*'500 Days Simulation'!K183</f>
        <v>4040</v>
      </c>
    </row>
    <row r="184" spans="1:27" x14ac:dyDescent="0.3">
      <c r="A184" s="48">
        <v>186</v>
      </c>
      <c r="B184" s="2" t="s">
        <v>1102</v>
      </c>
      <c r="C184" s="7">
        <v>44258</v>
      </c>
      <c r="D184" s="2" t="s">
        <v>2</v>
      </c>
      <c r="E184" s="2">
        <v>0.23494952288548365</v>
      </c>
      <c r="F184" s="2">
        <f>VLOOKUP(E184,'Inputs and Outputs Part B'!$H$22:$I$31,2)</f>
        <v>1</v>
      </c>
      <c r="G184" s="2">
        <v>0.67257779504747428</v>
      </c>
      <c r="H184" s="2">
        <f>ROUND(NORMINV(G184,'Inputs and Outputs Part B'!$E$18,'Inputs and Outputs Part B'!$F$18),0)</f>
        <v>107</v>
      </c>
      <c r="I184" s="2">
        <f>'Inputs and Outputs Part A'!$B$4+'Inputs and Outputs Part A'!$B$12</f>
        <v>105</v>
      </c>
      <c r="J184" s="2">
        <f t="shared" si="2"/>
        <v>105</v>
      </c>
      <c r="K184" s="2">
        <f>IF(J184-F184&gt;'Inputs and Outputs Part A'!$B$4,'500 Days Simulation'!J184-'500 Days Simulation'!F184-'Inputs and Outputs Part A'!$B$4,0)</f>
        <v>4</v>
      </c>
      <c r="L184" s="95">
        <f>'Inputs and Outputs Part A'!$B$5*'500 Days Simulation'!J184-'Inputs and Outputs Part A'!$B$6*'500 Days Simulation'!K184</f>
        <v>3800</v>
      </c>
      <c r="Y184" s="95">
        <f>'Inputs and Outputs Part A'!$B$5*'500 Days Simulation'!J184-'500 Days Simulation'!$O$14*'500 Days Simulation'!K184</f>
        <v>3880</v>
      </c>
      <c r="AA184" s="95">
        <f>'Inputs and Outputs Part A'!$B$5*'500 Days Simulation'!J184-'500 Days Simulation'!$O$16*'500 Days Simulation'!K184</f>
        <v>3720</v>
      </c>
    </row>
    <row r="185" spans="1:27" x14ac:dyDescent="0.3">
      <c r="A185" s="48">
        <v>187</v>
      </c>
      <c r="B185" s="2" t="s">
        <v>1100</v>
      </c>
      <c r="C185" s="7">
        <v>44259</v>
      </c>
      <c r="D185" s="2" t="s">
        <v>1</v>
      </c>
      <c r="E185" s="2">
        <v>1.8766324048660299E-2</v>
      </c>
      <c r="F185" s="2">
        <f>VLOOKUP(E185,'Inputs and Outputs Part B'!$H$22:$I$31,2)</f>
        <v>0</v>
      </c>
      <c r="G185" s="2">
        <v>0.59220068785390534</v>
      </c>
      <c r="H185" s="2">
        <f>ROUND(NORMINV(G185,'Inputs and Outputs Part B'!$E$16,'Inputs and Outputs Part B'!$F$16),0)</f>
        <v>102</v>
      </c>
      <c r="I185" s="2">
        <f>'Inputs and Outputs Part A'!$B$4+'Inputs and Outputs Part A'!$B$12</f>
        <v>105</v>
      </c>
      <c r="J185" s="2">
        <f t="shared" si="2"/>
        <v>102</v>
      </c>
      <c r="K185" s="2">
        <f>IF(J185-F185&gt;'Inputs and Outputs Part A'!$B$4,'500 Days Simulation'!J185-'500 Days Simulation'!F185-'Inputs and Outputs Part A'!$B$4,0)</f>
        <v>2</v>
      </c>
      <c r="L185" s="95">
        <f>'Inputs and Outputs Part A'!$B$5*'500 Days Simulation'!J185-'Inputs and Outputs Part A'!$B$6*'500 Days Simulation'!K185</f>
        <v>3880</v>
      </c>
      <c r="Y185" s="95">
        <f>'Inputs and Outputs Part A'!$B$5*'500 Days Simulation'!J185-'500 Days Simulation'!$O$14*'500 Days Simulation'!K185</f>
        <v>3920</v>
      </c>
      <c r="AA185" s="95">
        <f>'Inputs and Outputs Part A'!$B$5*'500 Days Simulation'!J185-'500 Days Simulation'!$O$16*'500 Days Simulation'!K185</f>
        <v>3840</v>
      </c>
    </row>
    <row r="186" spans="1:27" x14ac:dyDescent="0.3">
      <c r="A186" s="48">
        <v>188</v>
      </c>
      <c r="B186" s="2" t="s">
        <v>1100</v>
      </c>
      <c r="C186" s="7">
        <v>44259</v>
      </c>
      <c r="D186" s="2" t="s">
        <v>3</v>
      </c>
      <c r="E186" s="2">
        <v>5.3443794794199917E-2</v>
      </c>
      <c r="F186" s="2">
        <f>VLOOKUP(E186,'Inputs and Outputs Part B'!$H$22:$I$31,2)</f>
        <v>0</v>
      </c>
      <c r="G186" s="2">
        <v>0.96065341026156792</v>
      </c>
      <c r="H186" s="2">
        <f>ROUND(NORMINV(G186,'Inputs and Outputs Part B'!$E$17,'Inputs and Outputs Part B'!$F$17),0)</f>
        <v>112</v>
      </c>
      <c r="I186" s="2">
        <f>'Inputs and Outputs Part A'!$B$4+'Inputs and Outputs Part A'!$B$12</f>
        <v>105</v>
      </c>
      <c r="J186" s="2">
        <f t="shared" si="2"/>
        <v>105</v>
      </c>
      <c r="K186" s="2">
        <f>IF(J186-F186&gt;'Inputs and Outputs Part A'!$B$4,'500 Days Simulation'!J186-'500 Days Simulation'!F186-'Inputs and Outputs Part A'!$B$4,0)</f>
        <v>5</v>
      </c>
      <c r="L186" s="95">
        <f>'Inputs and Outputs Part A'!$B$5*'500 Days Simulation'!J186-'Inputs and Outputs Part A'!$B$6*'500 Days Simulation'!K186</f>
        <v>3700</v>
      </c>
      <c r="Y186" s="95">
        <f>'Inputs and Outputs Part A'!$B$5*'500 Days Simulation'!J186-'500 Days Simulation'!$O$14*'500 Days Simulation'!K186</f>
        <v>3800</v>
      </c>
      <c r="AA186" s="95">
        <f>'Inputs and Outputs Part A'!$B$5*'500 Days Simulation'!J186-'500 Days Simulation'!$O$16*'500 Days Simulation'!K186</f>
        <v>3600</v>
      </c>
    </row>
    <row r="187" spans="1:27" x14ac:dyDescent="0.3">
      <c r="A187" s="48">
        <v>189</v>
      </c>
      <c r="B187" s="2" t="s">
        <v>1100</v>
      </c>
      <c r="C187" s="7">
        <v>44259</v>
      </c>
      <c r="D187" s="2" t="s">
        <v>2</v>
      </c>
      <c r="E187" s="2">
        <v>0.6702422945524884</v>
      </c>
      <c r="F187" s="2">
        <f>VLOOKUP(E187,'Inputs and Outputs Part B'!$H$22:$I$31,2)</f>
        <v>3</v>
      </c>
      <c r="G187" s="2">
        <v>0.95577292587697216</v>
      </c>
      <c r="H187" s="2">
        <f>ROUND(NORMINV(G187,'Inputs and Outputs Part B'!$E$18,'Inputs and Outputs Part B'!$F$18),0)</f>
        <v>114</v>
      </c>
      <c r="I187" s="2">
        <f>'Inputs and Outputs Part A'!$B$4+'Inputs and Outputs Part A'!$B$12</f>
        <v>105</v>
      </c>
      <c r="J187" s="2">
        <f t="shared" si="2"/>
        <v>105</v>
      </c>
      <c r="K187" s="2">
        <f>IF(J187-F187&gt;'Inputs and Outputs Part A'!$B$4,'500 Days Simulation'!J187-'500 Days Simulation'!F187-'Inputs and Outputs Part A'!$B$4,0)</f>
        <v>2</v>
      </c>
      <c r="L187" s="95">
        <f>'Inputs and Outputs Part A'!$B$5*'500 Days Simulation'!J187-'Inputs and Outputs Part A'!$B$6*'500 Days Simulation'!K187</f>
        <v>4000</v>
      </c>
      <c r="Y187" s="95">
        <f>'Inputs and Outputs Part A'!$B$5*'500 Days Simulation'!J187-'500 Days Simulation'!$O$14*'500 Days Simulation'!K187</f>
        <v>4040</v>
      </c>
      <c r="AA187" s="95">
        <f>'Inputs and Outputs Part A'!$B$5*'500 Days Simulation'!J187-'500 Days Simulation'!$O$16*'500 Days Simulation'!K187</f>
        <v>3960</v>
      </c>
    </row>
    <row r="188" spans="1:27" x14ac:dyDescent="0.3">
      <c r="A188" s="48">
        <v>190</v>
      </c>
      <c r="B188" s="2" t="s">
        <v>1101</v>
      </c>
      <c r="C188" s="7">
        <v>44260</v>
      </c>
      <c r="D188" s="2" t="s">
        <v>1</v>
      </c>
      <c r="E188" s="2">
        <v>0.12615177001692635</v>
      </c>
      <c r="F188" s="2">
        <f>VLOOKUP(E188,'Inputs and Outputs Part B'!$H$22:$I$31,2)</f>
        <v>0</v>
      </c>
      <c r="G188" s="2">
        <v>0.70058825791010182</v>
      </c>
      <c r="H188" s="2">
        <f>ROUND(NORMINV(G188,'Inputs and Outputs Part B'!$E$16,'Inputs and Outputs Part B'!$F$16),0)</f>
        <v>104</v>
      </c>
      <c r="I188" s="2">
        <f>'Inputs and Outputs Part A'!$B$4+'Inputs and Outputs Part A'!$B$12</f>
        <v>105</v>
      </c>
      <c r="J188" s="2">
        <f t="shared" si="2"/>
        <v>104</v>
      </c>
      <c r="K188" s="2">
        <f>IF(J188-F188&gt;'Inputs and Outputs Part A'!$B$4,'500 Days Simulation'!J188-'500 Days Simulation'!F188-'Inputs and Outputs Part A'!$B$4,0)</f>
        <v>4</v>
      </c>
      <c r="L188" s="95">
        <f>'Inputs and Outputs Part A'!$B$5*'500 Days Simulation'!J188-'Inputs and Outputs Part A'!$B$6*'500 Days Simulation'!K188</f>
        <v>3760</v>
      </c>
      <c r="Y188" s="95">
        <f>'Inputs and Outputs Part A'!$B$5*'500 Days Simulation'!J188-'500 Days Simulation'!$O$14*'500 Days Simulation'!K188</f>
        <v>3840</v>
      </c>
      <c r="AA188" s="95">
        <f>'Inputs and Outputs Part A'!$B$5*'500 Days Simulation'!J188-'500 Days Simulation'!$O$16*'500 Days Simulation'!K188</f>
        <v>3680</v>
      </c>
    </row>
    <row r="189" spans="1:27" x14ac:dyDescent="0.3">
      <c r="A189" s="48">
        <v>191</v>
      </c>
      <c r="B189" s="2" t="s">
        <v>1101</v>
      </c>
      <c r="C189" s="7">
        <v>44260</v>
      </c>
      <c r="D189" s="2" t="s">
        <v>3</v>
      </c>
      <c r="E189" s="2">
        <v>0.43902204425913016</v>
      </c>
      <c r="F189" s="2">
        <f>VLOOKUP(E189,'Inputs and Outputs Part B'!$H$22:$I$31,2)</f>
        <v>2</v>
      </c>
      <c r="G189" s="2">
        <v>0.17511308059292818</v>
      </c>
      <c r="H189" s="2">
        <f>ROUND(NORMINV(G189,'Inputs and Outputs Part B'!$E$17,'Inputs and Outputs Part B'!$F$17),0)</f>
        <v>98</v>
      </c>
      <c r="I189" s="2">
        <f>'Inputs and Outputs Part A'!$B$4+'Inputs and Outputs Part A'!$B$12</f>
        <v>105</v>
      </c>
      <c r="J189" s="2">
        <f t="shared" si="2"/>
        <v>98</v>
      </c>
      <c r="K189" s="2">
        <f>IF(J189-F189&gt;'Inputs and Outputs Part A'!$B$4,'500 Days Simulation'!J189-'500 Days Simulation'!F189-'Inputs and Outputs Part A'!$B$4,0)</f>
        <v>0</v>
      </c>
      <c r="L189" s="95">
        <f>'Inputs and Outputs Part A'!$B$5*'500 Days Simulation'!J189-'Inputs and Outputs Part A'!$B$6*'500 Days Simulation'!K189</f>
        <v>3920</v>
      </c>
      <c r="Y189" s="95">
        <f>'Inputs and Outputs Part A'!$B$5*'500 Days Simulation'!J189-'500 Days Simulation'!$O$14*'500 Days Simulation'!K189</f>
        <v>3920</v>
      </c>
      <c r="AA189" s="95">
        <f>'Inputs and Outputs Part A'!$B$5*'500 Days Simulation'!J189-'500 Days Simulation'!$O$16*'500 Days Simulation'!K189</f>
        <v>3920</v>
      </c>
    </row>
    <row r="190" spans="1:27" x14ac:dyDescent="0.3">
      <c r="A190" s="48">
        <v>192</v>
      </c>
      <c r="B190" s="2" t="s">
        <v>1101</v>
      </c>
      <c r="C190" s="7">
        <v>44260</v>
      </c>
      <c r="D190" s="2" t="s">
        <v>2</v>
      </c>
      <c r="E190" s="2">
        <v>0.61129209656333294</v>
      </c>
      <c r="F190" s="2">
        <f>VLOOKUP(E190,'Inputs and Outputs Part B'!$H$22:$I$31,2)</f>
        <v>3</v>
      </c>
      <c r="G190" s="2">
        <v>0.76504841447488581</v>
      </c>
      <c r="H190" s="2">
        <f>ROUND(NORMINV(G190,'Inputs and Outputs Part B'!$E$18,'Inputs and Outputs Part B'!$F$18),0)</f>
        <v>109</v>
      </c>
      <c r="I190" s="2">
        <f>'Inputs and Outputs Part A'!$B$4+'Inputs and Outputs Part A'!$B$12</f>
        <v>105</v>
      </c>
      <c r="J190" s="2">
        <f t="shared" si="2"/>
        <v>105</v>
      </c>
      <c r="K190" s="2">
        <f>IF(J190-F190&gt;'Inputs and Outputs Part A'!$B$4,'500 Days Simulation'!J190-'500 Days Simulation'!F190-'Inputs and Outputs Part A'!$B$4,0)</f>
        <v>2</v>
      </c>
      <c r="L190" s="95">
        <f>'Inputs and Outputs Part A'!$B$5*'500 Days Simulation'!J190-'Inputs and Outputs Part A'!$B$6*'500 Days Simulation'!K190</f>
        <v>4000</v>
      </c>
      <c r="Y190" s="95">
        <f>'Inputs and Outputs Part A'!$B$5*'500 Days Simulation'!J190-'500 Days Simulation'!$O$14*'500 Days Simulation'!K190</f>
        <v>4040</v>
      </c>
      <c r="AA190" s="95">
        <f>'Inputs and Outputs Part A'!$B$5*'500 Days Simulation'!J190-'500 Days Simulation'!$O$16*'500 Days Simulation'!K190</f>
        <v>3960</v>
      </c>
    </row>
    <row r="191" spans="1:27" x14ac:dyDescent="0.3">
      <c r="A191" s="48">
        <v>193</v>
      </c>
      <c r="B191" s="2" t="s">
        <v>1106</v>
      </c>
      <c r="C191" s="7">
        <v>44261</v>
      </c>
      <c r="D191" s="2" t="s">
        <v>1</v>
      </c>
      <c r="E191" s="2">
        <v>0.62845674363353365</v>
      </c>
      <c r="F191" s="2">
        <f>VLOOKUP(E191,'Inputs and Outputs Part B'!$H$22:$I$31,2)</f>
        <v>3</v>
      </c>
      <c r="G191" s="2">
        <v>0.97555769333490827</v>
      </c>
      <c r="H191" s="2">
        <f>ROUND(NORMINV(G191,'Inputs and Outputs Part B'!$E$16,'Inputs and Outputs Part B'!$F$16),0)</f>
        <v>113</v>
      </c>
      <c r="I191" s="2">
        <f>'Inputs and Outputs Part A'!$B$4+'Inputs and Outputs Part A'!$B$12</f>
        <v>105</v>
      </c>
      <c r="J191" s="2">
        <f t="shared" si="2"/>
        <v>105</v>
      </c>
      <c r="K191" s="2">
        <f>IF(J191-F191&gt;'Inputs and Outputs Part A'!$B$4,'500 Days Simulation'!J191-'500 Days Simulation'!F191-'Inputs and Outputs Part A'!$B$4,0)</f>
        <v>2</v>
      </c>
      <c r="L191" s="95">
        <f>'Inputs and Outputs Part A'!$B$5*'500 Days Simulation'!J191-'Inputs and Outputs Part A'!$B$6*'500 Days Simulation'!K191</f>
        <v>4000</v>
      </c>
      <c r="Y191" s="95">
        <f>'Inputs and Outputs Part A'!$B$5*'500 Days Simulation'!J191-'500 Days Simulation'!$O$14*'500 Days Simulation'!K191</f>
        <v>4040</v>
      </c>
      <c r="AA191" s="95">
        <f>'Inputs and Outputs Part A'!$B$5*'500 Days Simulation'!J191-'500 Days Simulation'!$O$16*'500 Days Simulation'!K191</f>
        <v>3960</v>
      </c>
    </row>
    <row r="192" spans="1:27" x14ac:dyDescent="0.3">
      <c r="A192" s="48">
        <v>194</v>
      </c>
      <c r="B192" s="2" t="s">
        <v>1106</v>
      </c>
      <c r="C192" s="7">
        <v>44261</v>
      </c>
      <c r="D192" s="2" t="s">
        <v>3</v>
      </c>
      <c r="E192" s="2">
        <v>0.81111476548594619</v>
      </c>
      <c r="F192" s="2">
        <f>VLOOKUP(E192,'Inputs and Outputs Part B'!$H$22:$I$31,2)</f>
        <v>4</v>
      </c>
      <c r="G192" s="2">
        <v>0.26864419429343411</v>
      </c>
      <c r="H192" s="2">
        <f>ROUND(NORMINV(G192,'Inputs and Outputs Part B'!$E$17,'Inputs and Outputs Part B'!$F$17),0)</f>
        <v>100</v>
      </c>
      <c r="I192" s="2">
        <f>'Inputs and Outputs Part A'!$B$4+'Inputs and Outputs Part A'!$B$12</f>
        <v>105</v>
      </c>
      <c r="J192" s="2">
        <f t="shared" ref="J192:J255" si="3">MIN(H192:I192)</f>
        <v>100</v>
      </c>
      <c r="K192" s="2">
        <f>IF(J192-F192&gt;'Inputs and Outputs Part A'!$B$4,'500 Days Simulation'!J192-'500 Days Simulation'!F192-'Inputs and Outputs Part A'!$B$4,0)</f>
        <v>0</v>
      </c>
      <c r="L192" s="95">
        <f>'Inputs and Outputs Part A'!$B$5*'500 Days Simulation'!J192-'Inputs and Outputs Part A'!$B$6*'500 Days Simulation'!K192</f>
        <v>4000</v>
      </c>
      <c r="Y192" s="95">
        <f>'Inputs and Outputs Part A'!$B$5*'500 Days Simulation'!J192-'500 Days Simulation'!$O$14*'500 Days Simulation'!K192</f>
        <v>4000</v>
      </c>
      <c r="AA192" s="95">
        <f>'Inputs and Outputs Part A'!$B$5*'500 Days Simulation'!J192-'500 Days Simulation'!$O$16*'500 Days Simulation'!K192</f>
        <v>4000</v>
      </c>
    </row>
    <row r="193" spans="1:27" x14ac:dyDescent="0.3">
      <c r="A193" s="48">
        <v>195</v>
      </c>
      <c r="B193" s="2" t="s">
        <v>1106</v>
      </c>
      <c r="C193" s="7">
        <v>44261</v>
      </c>
      <c r="D193" s="2" t="s">
        <v>2</v>
      </c>
      <c r="E193" s="2">
        <v>0.16777183227725312</v>
      </c>
      <c r="F193" s="2">
        <f>VLOOKUP(E193,'Inputs and Outputs Part B'!$H$22:$I$31,2)</f>
        <v>1</v>
      </c>
      <c r="G193" s="2">
        <v>0.97115171157126789</v>
      </c>
      <c r="H193" s="2">
        <f>ROUND(NORMINV(G193,'Inputs and Outputs Part B'!$E$18,'Inputs and Outputs Part B'!$F$18),0)</f>
        <v>114</v>
      </c>
      <c r="I193" s="2">
        <f>'Inputs and Outputs Part A'!$B$4+'Inputs and Outputs Part A'!$B$12</f>
        <v>105</v>
      </c>
      <c r="J193" s="2">
        <f t="shared" si="3"/>
        <v>105</v>
      </c>
      <c r="K193" s="2">
        <f>IF(J193-F193&gt;'Inputs and Outputs Part A'!$B$4,'500 Days Simulation'!J193-'500 Days Simulation'!F193-'Inputs and Outputs Part A'!$B$4,0)</f>
        <v>4</v>
      </c>
      <c r="L193" s="95">
        <f>'Inputs and Outputs Part A'!$B$5*'500 Days Simulation'!J193-'Inputs and Outputs Part A'!$B$6*'500 Days Simulation'!K193</f>
        <v>3800</v>
      </c>
      <c r="Y193" s="95">
        <f>'Inputs and Outputs Part A'!$B$5*'500 Days Simulation'!J193-'500 Days Simulation'!$O$14*'500 Days Simulation'!K193</f>
        <v>3880</v>
      </c>
      <c r="AA193" s="95">
        <f>'Inputs and Outputs Part A'!$B$5*'500 Days Simulation'!J193-'500 Days Simulation'!$O$16*'500 Days Simulation'!K193</f>
        <v>3720</v>
      </c>
    </row>
    <row r="194" spans="1:27" x14ac:dyDescent="0.3">
      <c r="A194" s="48">
        <v>196</v>
      </c>
      <c r="B194" s="2" t="s">
        <v>1105</v>
      </c>
      <c r="C194" s="7">
        <v>44262</v>
      </c>
      <c r="D194" s="2" t="s">
        <v>1</v>
      </c>
      <c r="E194" s="2">
        <v>0.13929398341389232</v>
      </c>
      <c r="F194" s="2">
        <f>VLOOKUP(E194,'Inputs and Outputs Part B'!$H$22:$I$31,2)</f>
        <v>0</v>
      </c>
      <c r="G194" s="2">
        <v>4.1801149573205909E-2</v>
      </c>
      <c r="H194" s="2">
        <f>ROUND(NORMINV(G194,'Inputs and Outputs Part B'!$E$16,'Inputs and Outputs Part B'!$F$16),0)</f>
        <v>91</v>
      </c>
      <c r="I194" s="2">
        <f>'Inputs and Outputs Part A'!$B$4+'Inputs and Outputs Part A'!$B$12</f>
        <v>105</v>
      </c>
      <c r="J194" s="2">
        <f t="shared" si="3"/>
        <v>91</v>
      </c>
      <c r="K194" s="2">
        <f>IF(J194-F194&gt;'Inputs and Outputs Part A'!$B$4,'500 Days Simulation'!J194-'500 Days Simulation'!F194-'Inputs and Outputs Part A'!$B$4,0)</f>
        <v>0</v>
      </c>
      <c r="L194" s="95">
        <f>'Inputs and Outputs Part A'!$B$5*'500 Days Simulation'!J194-'Inputs and Outputs Part A'!$B$6*'500 Days Simulation'!K194</f>
        <v>3640</v>
      </c>
      <c r="Y194" s="95">
        <f>'Inputs and Outputs Part A'!$B$5*'500 Days Simulation'!J194-'500 Days Simulation'!$O$14*'500 Days Simulation'!K194</f>
        <v>3640</v>
      </c>
      <c r="AA194" s="95">
        <f>'Inputs and Outputs Part A'!$B$5*'500 Days Simulation'!J194-'500 Days Simulation'!$O$16*'500 Days Simulation'!K194</f>
        <v>3640</v>
      </c>
    </row>
    <row r="195" spans="1:27" x14ac:dyDescent="0.3">
      <c r="A195" s="48">
        <v>197</v>
      </c>
      <c r="B195" s="2" t="s">
        <v>1105</v>
      </c>
      <c r="C195" s="7">
        <v>44262</v>
      </c>
      <c r="D195" s="2" t="s">
        <v>3</v>
      </c>
      <c r="E195" s="2">
        <v>0.66448633279718317</v>
      </c>
      <c r="F195" s="2">
        <f>VLOOKUP(E195,'Inputs and Outputs Part B'!$H$22:$I$31,2)</f>
        <v>3</v>
      </c>
      <c r="G195" s="2">
        <v>0.97090118112772483</v>
      </c>
      <c r="H195" s="2">
        <f>ROUND(NORMINV(G195,'Inputs and Outputs Part B'!$E$17,'Inputs and Outputs Part B'!$F$17),0)</f>
        <v>112</v>
      </c>
      <c r="I195" s="2">
        <f>'Inputs and Outputs Part A'!$B$4+'Inputs and Outputs Part A'!$B$12</f>
        <v>105</v>
      </c>
      <c r="J195" s="2">
        <f t="shared" si="3"/>
        <v>105</v>
      </c>
      <c r="K195" s="2">
        <f>IF(J195-F195&gt;'Inputs and Outputs Part A'!$B$4,'500 Days Simulation'!J195-'500 Days Simulation'!F195-'Inputs and Outputs Part A'!$B$4,0)</f>
        <v>2</v>
      </c>
      <c r="L195" s="95">
        <f>'Inputs and Outputs Part A'!$B$5*'500 Days Simulation'!J195-'Inputs and Outputs Part A'!$B$6*'500 Days Simulation'!K195</f>
        <v>4000</v>
      </c>
      <c r="Y195" s="95">
        <f>'Inputs and Outputs Part A'!$B$5*'500 Days Simulation'!J195-'500 Days Simulation'!$O$14*'500 Days Simulation'!K195</f>
        <v>4040</v>
      </c>
      <c r="AA195" s="95">
        <f>'Inputs and Outputs Part A'!$B$5*'500 Days Simulation'!J195-'500 Days Simulation'!$O$16*'500 Days Simulation'!K195</f>
        <v>3960</v>
      </c>
    </row>
    <row r="196" spans="1:27" x14ac:dyDescent="0.3">
      <c r="A196" s="48">
        <v>198</v>
      </c>
      <c r="B196" s="2" t="s">
        <v>1105</v>
      </c>
      <c r="C196" s="7">
        <v>44262</v>
      </c>
      <c r="D196" s="2" t="s">
        <v>2</v>
      </c>
      <c r="E196" s="2">
        <v>0.88232492690398756</v>
      </c>
      <c r="F196" s="2">
        <f>VLOOKUP(E196,'Inputs and Outputs Part B'!$H$22:$I$31,2)</f>
        <v>5</v>
      </c>
      <c r="G196" s="2">
        <v>0.68120518443467004</v>
      </c>
      <c r="H196" s="2">
        <f>ROUND(NORMINV(G196,'Inputs and Outputs Part B'!$E$18,'Inputs and Outputs Part B'!$F$18),0)</f>
        <v>107</v>
      </c>
      <c r="I196" s="2">
        <f>'Inputs and Outputs Part A'!$B$4+'Inputs and Outputs Part A'!$B$12</f>
        <v>105</v>
      </c>
      <c r="J196" s="2">
        <f t="shared" si="3"/>
        <v>105</v>
      </c>
      <c r="K196" s="2">
        <f>IF(J196-F196&gt;'Inputs and Outputs Part A'!$B$4,'500 Days Simulation'!J196-'500 Days Simulation'!F196-'Inputs and Outputs Part A'!$B$4,0)</f>
        <v>0</v>
      </c>
      <c r="L196" s="95">
        <f>'Inputs and Outputs Part A'!$B$5*'500 Days Simulation'!J196-'Inputs and Outputs Part A'!$B$6*'500 Days Simulation'!K196</f>
        <v>4200</v>
      </c>
      <c r="Y196" s="95">
        <f>'Inputs and Outputs Part A'!$B$5*'500 Days Simulation'!J196-'500 Days Simulation'!$O$14*'500 Days Simulation'!K196</f>
        <v>4200</v>
      </c>
      <c r="AA196" s="95">
        <f>'Inputs and Outputs Part A'!$B$5*'500 Days Simulation'!J196-'500 Days Simulation'!$O$16*'500 Days Simulation'!K196</f>
        <v>4200</v>
      </c>
    </row>
    <row r="197" spans="1:27" x14ac:dyDescent="0.3">
      <c r="A197" s="48">
        <v>199</v>
      </c>
      <c r="B197" s="2" t="s">
        <v>1104</v>
      </c>
      <c r="C197" s="7">
        <v>44263</v>
      </c>
      <c r="D197" s="2" t="s">
        <v>1</v>
      </c>
      <c r="E197" s="2">
        <v>0.58695646649935052</v>
      </c>
      <c r="F197" s="2">
        <f>VLOOKUP(E197,'Inputs and Outputs Part B'!$H$22:$I$31,2)</f>
        <v>2</v>
      </c>
      <c r="G197" s="2">
        <v>0.23933126863472787</v>
      </c>
      <c r="H197" s="2">
        <f>ROUND(NORMINV(G197,'Inputs and Outputs Part B'!$E$16,'Inputs and Outputs Part B'!$F$16),0)</f>
        <v>97</v>
      </c>
      <c r="I197" s="2">
        <f>'Inputs and Outputs Part A'!$B$4+'Inputs and Outputs Part A'!$B$12</f>
        <v>105</v>
      </c>
      <c r="J197" s="2">
        <f t="shared" si="3"/>
        <v>97</v>
      </c>
      <c r="K197" s="2">
        <f>IF(J197-F197&gt;'Inputs and Outputs Part A'!$B$4,'500 Days Simulation'!J197-'500 Days Simulation'!F197-'Inputs and Outputs Part A'!$B$4,0)</f>
        <v>0</v>
      </c>
      <c r="L197" s="95">
        <f>'Inputs and Outputs Part A'!$B$5*'500 Days Simulation'!J197-'Inputs and Outputs Part A'!$B$6*'500 Days Simulation'!K197</f>
        <v>3880</v>
      </c>
      <c r="Y197" s="95">
        <f>'Inputs and Outputs Part A'!$B$5*'500 Days Simulation'!J197-'500 Days Simulation'!$O$14*'500 Days Simulation'!K197</f>
        <v>3880</v>
      </c>
      <c r="AA197" s="95">
        <f>'Inputs and Outputs Part A'!$B$5*'500 Days Simulation'!J197-'500 Days Simulation'!$O$16*'500 Days Simulation'!K197</f>
        <v>3880</v>
      </c>
    </row>
    <row r="198" spans="1:27" x14ac:dyDescent="0.3">
      <c r="A198" s="48">
        <v>200</v>
      </c>
      <c r="B198" s="2" t="s">
        <v>1104</v>
      </c>
      <c r="C198" s="7">
        <v>44263</v>
      </c>
      <c r="D198" s="2" t="s">
        <v>3</v>
      </c>
      <c r="E198" s="2">
        <v>0.2672072702684819</v>
      </c>
      <c r="F198" s="2">
        <f>VLOOKUP(E198,'Inputs and Outputs Part B'!$H$22:$I$31,2)</f>
        <v>1</v>
      </c>
      <c r="G198" s="2">
        <v>0.1789444440285205</v>
      </c>
      <c r="H198" s="2">
        <f>ROUND(NORMINV(G198,'Inputs and Outputs Part B'!$E$17,'Inputs and Outputs Part B'!$F$17),0)</f>
        <v>98</v>
      </c>
      <c r="I198" s="2">
        <f>'Inputs and Outputs Part A'!$B$4+'Inputs and Outputs Part A'!$B$12</f>
        <v>105</v>
      </c>
      <c r="J198" s="2">
        <f t="shared" si="3"/>
        <v>98</v>
      </c>
      <c r="K198" s="2">
        <f>IF(J198-F198&gt;'Inputs and Outputs Part A'!$B$4,'500 Days Simulation'!J198-'500 Days Simulation'!F198-'Inputs and Outputs Part A'!$B$4,0)</f>
        <v>0</v>
      </c>
      <c r="L198" s="95">
        <f>'Inputs and Outputs Part A'!$B$5*'500 Days Simulation'!J198-'Inputs and Outputs Part A'!$B$6*'500 Days Simulation'!K198</f>
        <v>3920</v>
      </c>
      <c r="Y198" s="95">
        <f>'Inputs and Outputs Part A'!$B$5*'500 Days Simulation'!J198-'500 Days Simulation'!$O$14*'500 Days Simulation'!K198</f>
        <v>3920</v>
      </c>
      <c r="AA198" s="95">
        <f>'Inputs and Outputs Part A'!$B$5*'500 Days Simulation'!J198-'500 Days Simulation'!$O$16*'500 Days Simulation'!K198</f>
        <v>3920</v>
      </c>
    </row>
    <row r="199" spans="1:27" x14ac:dyDescent="0.3">
      <c r="A199" s="48">
        <v>201</v>
      </c>
      <c r="B199" s="2" t="s">
        <v>1104</v>
      </c>
      <c r="C199" s="7">
        <v>44263</v>
      </c>
      <c r="D199" s="2" t="s">
        <v>2</v>
      </c>
      <c r="E199" s="2">
        <v>0.74467088555505689</v>
      </c>
      <c r="F199" s="2">
        <f>VLOOKUP(E199,'Inputs and Outputs Part B'!$H$22:$I$31,2)</f>
        <v>3</v>
      </c>
      <c r="G199" s="2">
        <v>0.8072165580255265</v>
      </c>
      <c r="H199" s="2">
        <f>ROUND(NORMINV(G199,'Inputs and Outputs Part B'!$E$18,'Inputs and Outputs Part B'!$F$18),0)</f>
        <v>109</v>
      </c>
      <c r="I199" s="2">
        <f>'Inputs and Outputs Part A'!$B$4+'Inputs and Outputs Part A'!$B$12</f>
        <v>105</v>
      </c>
      <c r="J199" s="2">
        <f t="shared" si="3"/>
        <v>105</v>
      </c>
      <c r="K199" s="2">
        <f>IF(J199-F199&gt;'Inputs and Outputs Part A'!$B$4,'500 Days Simulation'!J199-'500 Days Simulation'!F199-'Inputs and Outputs Part A'!$B$4,0)</f>
        <v>2</v>
      </c>
      <c r="L199" s="95">
        <f>'Inputs and Outputs Part A'!$B$5*'500 Days Simulation'!J199-'Inputs and Outputs Part A'!$B$6*'500 Days Simulation'!K199</f>
        <v>4000</v>
      </c>
      <c r="Y199" s="95">
        <f>'Inputs and Outputs Part A'!$B$5*'500 Days Simulation'!J199-'500 Days Simulation'!$O$14*'500 Days Simulation'!K199</f>
        <v>4040</v>
      </c>
      <c r="AA199" s="95">
        <f>'Inputs and Outputs Part A'!$B$5*'500 Days Simulation'!J199-'500 Days Simulation'!$O$16*'500 Days Simulation'!K199</f>
        <v>3960</v>
      </c>
    </row>
    <row r="200" spans="1:27" x14ac:dyDescent="0.3">
      <c r="A200" s="48">
        <v>202</v>
      </c>
      <c r="B200" s="2" t="s">
        <v>1103</v>
      </c>
      <c r="C200" s="7">
        <v>44264</v>
      </c>
      <c r="D200" s="2" t="s">
        <v>1</v>
      </c>
      <c r="E200" s="2">
        <v>0.3389958001208867</v>
      </c>
      <c r="F200" s="2">
        <f>VLOOKUP(E200,'Inputs and Outputs Part B'!$H$22:$I$31,2)</f>
        <v>1</v>
      </c>
      <c r="G200" s="2">
        <v>9.6952432406663958E-3</v>
      </c>
      <c r="H200" s="2">
        <f>ROUND(NORMINV(G200,'Inputs and Outputs Part B'!$E$16,'Inputs and Outputs Part B'!$F$16),0)</f>
        <v>87</v>
      </c>
      <c r="I200" s="2">
        <f>'Inputs and Outputs Part A'!$B$4+'Inputs and Outputs Part A'!$B$12</f>
        <v>105</v>
      </c>
      <c r="J200" s="2">
        <f t="shared" si="3"/>
        <v>87</v>
      </c>
      <c r="K200" s="2">
        <f>IF(J200-F200&gt;'Inputs and Outputs Part A'!$B$4,'500 Days Simulation'!J200-'500 Days Simulation'!F200-'Inputs and Outputs Part A'!$B$4,0)</f>
        <v>0</v>
      </c>
      <c r="L200" s="95">
        <f>'Inputs and Outputs Part A'!$B$5*'500 Days Simulation'!J200-'Inputs and Outputs Part A'!$B$6*'500 Days Simulation'!K200</f>
        <v>3480</v>
      </c>
      <c r="Y200" s="95">
        <f>'Inputs and Outputs Part A'!$B$5*'500 Days Simulation'!J200-'500 Days Simulation'!$O$14*'500 Days Simulation'!K200</f>
        <v>3480</v>
      </c>
      <c r="AA200" s="95">
        <f>'Inputs and Outputs Part A'!$B$5*'500 Days Simulation'!J200-'500 Days Simulation'!$O$16*'500 Days Simulation'!K200</f>
        <v>3480</v>
      </c>
    </row>
    <row r="201" spans="1:27" x14ac:dyDescent="0.3">
      <c r="A201" s="48">
        <v>203</v>
      </c>
      <c r="B201" s="2" t="s">
        <v>1103</v>
      </c>
      <c r="C201" s="7">
        <v>44264</v>
      </c>
      <c r="D201" s="2" t="s">
        <v>3</v>
      </c>
      <c r="E201" s="2">
        <v>4.176310241933634E-2</v>
      </c>
      <c r="F201" s="2">
        <f>VLOOKUP(E201,'Inputs and Outputs Part B'!$H$22:$I$31,2)</f>
        <v>0</v>
      </c>
      <c r="G201" s="2">
        <v>0.46522929874808028</v>
      </c>
      <c r="H201" s="2">
        <f>ROUND(NORMINV(G201,'Inputs and Outputs Part B'!$E$17,'Inputs and Outputs Part B'!$F$17),0)</f>
        <v>103</v>
      </c>
      <c r="I201" s="2">
        <f>'Inputs and Outputs Part A'!$B$4+'Inputs and Outputs Part A'!$B$12</f>
        <v>105</v>
      </c>
      <c r="J201" s="2">
        <f t="shared" si="3"/>
        <v>103</v>
      </c>
      <c r="K201" s="2">
        <f>IF(J201-F201&gt;'Inputs and Outputs Part A'!$B$4,'500 Days Simulation'!J201-'500 Days Simulation'!F201-'Inputs and Outputs Part A'!$B$4,0)</f>
        <v>3</v>
      </c>
      <c r="L201" s="95">
        <f>'Inputs and Outputs Part A'!$B$5*'500 Days Simulation'!J201-'Inputs and Outputs Part A'!$B$6*'500 Days Simulation'!K201</f>
        <v>3820</v>
      </c>
      <c r="Y201" s="95">
        <f>'Inputs and Outputs Part A'!$B$5*'500 Days Simulation'!J201-'500 Days Simulation'!$O$14*'500 Days Simulation'!K201</f>
        <v>3880</v>
      </c>
      <c r="AA201" s="95">
        <f>'Inputs and Outputs Part A'!$B$5*'500 Days Simulation'!J201-'500 Days Simulation'!$O$16*'500 Days Simulation'!K201</f>
        <v>3760</v>
      </c>
    </row>
    <row r="202" spans="1:27" x14ac:dyDescent="0.3">
      <c r="A202" s="48">
        <v>204</v>
      </c>
      <c r="B202" s="2" t="s">
        <v>1103</v>
      </c>
      <c r="C202" s="7">
        <v>44264</v>
      </c>
      <c r="D202" s="2" t="s">
        <v>2</v>
      </c>
      <c r="E202" s="2">
        <v>0.27546420335643018</v>
      </c>
      <c r="F202" s="2">
        <f>VLOOKUP(E202,'Inputs and Outputs Part B'!$H$22:$I$31,2)</f>
        <v>1</v>
      </c>
      <c r="G202" s="2">
        <v>0.80822315229031449</v>
      </c>
      <c r="H202" s="2">
        <f>ROUND(NORMINV(G202,'Inputs and Outputs Part B'!$E$18,'Inputs and Outputs Part B'!$F$18),0)</f>
        <v>109</v>
      </c>
      <c r="I202" s="2">
        <f>'Inputs and Outputs Part A'!$B$4+'Inputs and Outputs Part A'!$B$12</f>
        <v>105</v>
      </c>
      <c r="J202" s="2">
        <f t="shared" si="3"/>
        <v>105</v>
      </c>
      <c r="K202" s="2">
        <f>IF(J202-F202&gt;'Inputs and Outputs Part A'!$B$4,'500 Days Simulation'!J202-'500 Days Simulation'!F202-'Inputs and Outputs Part A'!$B$4,0)</f>
        <v>4</v>
      </c>
      <c r="L202" s="95">
        <f>'Inputs and Outputs Part A'!$B$5*'500 Days Simulation'!J202-'Inputs and Outputs Part A'!$B$6*'500 Days Simulation'!K202</f>
        <v>3800</v>
      </c>
      <c r="Y202" s="95">
        <f>'Inputs and Outputs Part A'!$B$5*'500 Days Simulation'!J202-'500 Days Simulation'!$O$14*'500 Days Simulation'!K202</f>
        <v>3880</v>
      </c>
      <c r="AA202" s="95">
        <f>'Inputs and Outputs Part A'!$B$5*'500 Days Simulation'!J202-'500 Days Simulation'!$O$16*'500 Days Simulation'!K202</f>
        <v>3720</v>
      </c>
    </row>
    <row r="203" spans="1:27" x14ac:dyDescent="0.3">
      <c r="A203" s="48">
        <v>205</v>
      </c>
      <c r="B203" s="2" t="s">
        <v>1102</v>
      </c>
      <c r="C203" s="7">
        <v>44265</v>
      </c>
      <c r="D203" s="2" t="s">
        <v>1</v>
      </c>
      <c r="E203" s="2">
        <v>0.81955879513039598</v>
      </c>
      <c r="F203" s="2">
        <f>VLOOKUP(E203,'Inputs and Outputs Part B'!$H$22:$I$31,2)</f>
        <v>4</v>
      </c>
      <c r="G203" s="2">
        <v>0.56691378859753128</v>
      </c>
      <c r="H203" s="2">
        <f>ROUND(NORMINV(G203,'Inputs and Outputs Part B'!$E$16,'Inputs and Outputs Part B'!$F$16),0)</f>
        <v>102</v>
      </c>
      <c r="I203" s="2">
        <f>'Inputs and Outputs Part A'!$B$4+'Inputs and Outputs Part A'!$B$12</f>
        <v>105</v>
      </c>
      <c r="J203" s="2">
        <f t="shared" si="3"/>
        <v>102</v>
      </c>
      <c r="K203" s="2">
        <f>IF(J203-F203&gt;'Inputs and Outputs Part A'!$B$4,'500 Days Simulation'!J203-'500 Days Simulation'!F203-'Inputs and Outputs Part A'!$B$4,0)</f>
        <v>0</v>
      </c>
      <c r="L203" s="95">
        <f>'Inputs and Outputs Part A'!$B$5*'500 Days Simulation'!J203-'Inputs and Outputs Part A'!$B$6*'500 Days Simulation'!K203</f>
        <v>4080</v>
      </c>
      <c r="Y203" s="95">
        <f>'Inputs and Outputs Part A'!$B$5*'500 Days Simulation'!J203-'500 Days Simulation'!$O$14*'500 Days Simulation'!K203</f>
        <v>4080</v>
      </c>
      <c r="AA203" s="95">
        <f>'Inputs and Outputs Part A'!$B$5*'500 Days Simulation'!J203-'500 Days Simulation'!$O$16*'500 Days Simulation'!K203</f>
        <v>4080</v>
      </c>
    </row>
    <row r="204" spans="1:27" x14ac:dyDescent="0.3">
      <c r="A204" s="48">
        <v>206</v>
      </c>
      <c r="B204" s="2" t="s">
        <v>1102</v>
      </c>
      <c r="C204" s="7">
        <v>44265</v>
      </c>
      <c r="D204" s="2" t="s">
        <v>3</v>
      </c>
      <c r="E204" s="2">
        <v>0.67902703897359118</v>
      </c>
      <c r="F204" s="2">
        <f>VLOOKUP(E204,'Inputs and Outputs Part B'!$H$22:$I$31,2)</f>
        <v>3</v>
      </c>
      <c r="G204" s="2">
        <v>0.71589463992586544</v>
      </c>
      <c r="H204" s="2">
        <f>ROUND(NORMINV(G204,'Inputs and Outputs Part B'!$E$17,'Inputs and Outputs Part B'!$F$17),0)</f>
        <v>106</v>
      </c>
      <c r="I204" s="2">
        <f>'Inputs and Outputs Part A'!$B$4+'Inputs and Outputs Part A'!$B$12</f>
        <v>105</v>
      </c>
      <c r="J204" s="2">
        <f t="shared" si="3"/>
        <v>105</v>
      </c>
      <c r="K204" s="2">
        <f>IF(J204-F204&gt;'Inputs and Outputs Part A'!$B$4,'500 Days Simulation'!J204-'500 Days Simulation'!F204-'Inputs and Outputs Part A'!$B$4,0)</f>
        <v>2</v>
      </c>
      <c r="L204" s="95">
        <f>'Inputs and Outputs Part A'!$B$5*'500 Days Simulation'!J204-'Inputs and Outputs Part A'!$B$6*'500 Days Simulation'!K204</f>
        <v>4000</v>
      </c>
      <c r="Y204" s="95">
        <f>'Inputs and Outputs Part A'!$B$5*'500 Days Simulation'!J204-'500 Days Simulation'!$O$14*'500 Days Simulation'!K204</f>
        <v>4040</v>
      </c>
      <c r="AA204" s="95">
        <f>'Inputs and Outputs Part A'!$B$5*'500 Days Simulation'!J204-'500 Days Simulation'!$O$16*'500 Days Simulation'!K204</f>
        <v>3960</v>
      </c>
    </row>
    <row r="205" spans="1:27" x14ac:dyDescent="0.3">
      <c r="A205" s="48">
        <v>207</v>
      </c>
      <c r="B205" s="2" t="s">
        <v>1102</v>
      </c>
      <c r="C205" s="7">
        <v>44265</v>
      </c>
      <c r="D205" s="2" t="s">
        <v>2</v>
      </c>
      <c r="E205" s="2">
        <v>0.16146626023748833</v>
      </c>
      <c r="F205" s="2">
        <f>VLOOKUP(E205,'Inputs and Outputs Part B'!$H$22:$I$31,2)</f>
        <v>0</v>
      </c>
      <c r="G205" s="2">
        <v>0.4906936180938225</v>
      </c>
      <c r="H205" s="2">
        <f>ROUND(NORMINV(G205,'Inputs and Outputs Part B'!$E$18,'Inputs and Outputs Part B'!$F$18),0)</f>
        <v>105</v>
      </c>
      <c r="I205" s="2">
        <f>'Inputs and Outputs Part A'!$B$4+'Inputs and Outputs Part A'!$B$12</f>
        <v>105</v>
      </c>
      <c r="J205" s="2">
        <f t="shared" si="3"/>
        <v>105</v>
      </c>
      <c r="K205" s="2">
        <f>IF(J205-F205&gt;'Inputs and Outputs Part A'!$B$4,'500 Days Simulation'!J205-'500 Days Simulation'!F205-'Inputs and Outputs Part A'!$B$4,0)</f>
        <v>5</v>
      </c>
      <c r="L205" s="95">
        <f>'Inputs and Outputs Part A'!$B$5*'500 Days Simulation'!J205-'Inputs and Outputs Part A'!$B$6*'500 Days Simulation'!K205</f>
        <v>3700</v>
      </c>
      <c r="Y205" s="95">
        <f>'Inputs and Outputs Part A'!$B$5*'500 Days Simulation'!J205-'500 Days Simulation'!$O$14*'500 Days Simulation'!K205</f>
        <v>3800</v>
      </c>
      <c r="AA205" s="95">
        <f>'Inputs and Outputs Part A'!$B$5*'500 Days Simulation'!J205-'500 Days Simulation'!$O$16*'500 Days Simulation'!K205</f>
        <v>3600</v>
      </c>
    </row>
    <row r="206" spans="1:27" x14ac:dyDescent="0.3">
      <c r="A206" s="48">
        <v>208</v>
      </c>
      <c r="B206" s="2" t="s">
        <v>1100</v>
      </c>
      <c r="C206" s="7">
        <v>44266</v>
      </c>
      <c r="D206" s="2" t="s">
        <v>1</v>
      </c>
      <c r="E206" s="2">
        <v>0.71105962693890801</v>
      </c>
      <c r="F206" s="2">
        <f>VLOOKUP(E206,'Inputs and Outputs Part B'!$H$22:$I$31,2)</f>
        <v>3</v>
      </c>
      <c r="G206" s="2">
        <v>0.87367458097244444</v>
      </c>
      <c r="H206" s="2">
        <f>ROUND(NORMINV(G206,'Inputs and Outputs Part B'!$E$16,'Inputs and Outputs Part B'!$F$16),0)</f>
        <v>108</v>
      </c>
      <c r="I206" s="2">
        <f>'Inputs and Outputs Part A'!$B$4+'Inputs and Outputs Part A'!$B$12</f>
        <v>105</v>
      </c>
      <c r="J206" s="2">
        <f t="shared" si="3"/>
        <v>105</v>
      </c>
      <c r="K206" s="2">
        <f>IF(J206-F206&gt;'Inputs and Outputs Part A'!$B$4,'500 Days Simulation'!J206-'500 Days Simulation'!F206-'Inputs and Outputs Part A'!$B$4,0)</f>
        <v>2</v>
      </c>
      <c r="L206" s="95">
        <f>'Inputs and Outputs Part A'!$B$5*'500 Days Simulation'!J206-'Inputs and Outputs Part A'!$B$6*'500 Days Simulation'!K206</f>
        <v>4000</v>
      </c>
      <c r="Y206" s="95">
        <f>'Inputs and Outputs Part A'!$B$5*'500 Days Simulation'!J206-'500 Days Simulation'!$O$14*'500 Days Simulation'!K206</f>
        <v>4040</v>
      </c>
      <c r="AA206" s="95">
        <f>'Inputs and Outputs Part A'!$B$5*'500 Days Simulation'!J206-'500 Days Simulation'!$O$16*'500 Days Simulation'!K206</f>
        <v>3960</v>
      </c>
    </row>
    <row r="207" spans="1:27" x14ac:dyDescent="0.3">
      <c r="A207" s="48">
        <v>209</v>
      </c>
      <c r="B207" s="2" t="s">
        <v>1100</v>
      </c>
      <c r="C207" s="7">
        <v>44266</v>
      </c>
      <c r="D207" s="2" t="s">
        <v>3</v>
      </c>
      <c r="E207" s="2">
        <v>0.87870891613646929</v>
      </c>
      <c r="F207" s="2">
        <f>VLOOKUP(E207,'Inputs and Outputs Part B'!$H$22:$I$31,2)</f>
        <v>4</v>
      </c>
      <c r="G207" s="2">
        <v>0.73932585412662855</v>
      </c>
      <c r="H207" s="2">
        <f>ROUND(NORMINV(G207,'Inputs and Outputs Part B'!$E$17,'Inputs and Outputs Part B'!$F$17),0)</f>
        <v>106</v>
      </c>
      <c r="I207" s="2">
        <f>'Inputs and Outputs Part A'!$B$4+'Inputs and Outputs Part A'!$B$12</f>
        <v>105</v>
      </c>
      <c r="J207" s="2">
        <f t="shared" si="3"/>
        <v>105</v>
      </c>
      <c r="K207" s="2">
        <f>IF(J207-F207&gt;'Inputs and Outputs Part A'!$B$4,'500 Days Simulation'!J207-'500 Days Simulation'!F207-'Inputs and Outputs Part A'!$B$4,0)</f>
        <v>1</v>
      </c>
      <c r="L207" s="95">
        <f>'Inputs and Outputs Part A'!$B$5*'500 Days Simulation'!J207-'Inputs and Outputs Part A'!$B$6*'500 Days Simulation'!K207</f>
        <v>4100</v>
      </c>
      <c r="Y207" s="95">
        <f>'Inputs and Outputs Part A'!$B$5*'500 Days Simulation'!J207-'500 Days Simulation'!$O$14*'500 Days Simulation'!K207</f>
        <v>4120</v>
      </c>
      <c r="AA207" s="95">
        <f>'Inputs and Outputs Part A'!$B$5*'500 Days Simulation'!J207-'500 Days Simulation'!$O$16*'500 Days Simulation'!K207</f>
        <v>4080</v>
      </c>
    </row>
    <row r="208" spans="1:27" x14ac:dyDescent="0.3">
      <c r="A208" s="48">
        <v>210</v>
      </c>
      <c r="B208" s="2" t="s">
        <v>1100</v>
      </c>
      <c r="C208" s="7">
        <v>44266</v>
      </c>
      <c r="D208" s="2" t="s">
        <v>2</v>
      </c>
      <c r="E208" s="2">
        <v>0.16204335306130535</v>
      </c>
      <c r="F208" s="2">
        <f>VLOOKUP(E208,'Inputs and Outputs Part B'!$H$22:$I$31,2)</f>
        <v>0</v>
      </c>
      <c r="G208" s="2">
        <v>0.34175318430504131</v>
      </c>
      <c r="H208" s="2">
        <f>ROUND(NORMINV(G208,'Inputs and Outputs Part B'!$E$18,'Inputs and Outputs Part B'!$F$18),0)</f>
        <v>103</v>
      </c>
      <c r="I208" s="2">
        <f>'Inputs and Outputs Part A'!$B$4+'Inputs and Outputs Part A'!$B$12</f>
        <v>105</v>
      </c>
      <c r="J208" s="2">
        <f t="shared" si="3"/>
        <v>103</v>
      </c>
      <c r="K208" s="2">
        <f>IF(J208-F208&gt;'Inputs and Outputs Part A'!$B$4,'500 Days Simulation'!J208-'500 Days Simulation'!F208-'Inputs and Outputs Part A'!$B$4,0)</f>
        <v>3</v>
      </c>
      <c r="L208" s="95">
        <f>'Inputs and Outputs Part A'!$B$5*'500 Days Simulation'!J208-'Inputs and Outputs Part A'!$B$6*'500 Days Simulation'!K208</f>
        <v>3820</v>
      </c>
      <c r="Y208" s="95">
        <f>'Inputs and Outputs Part A'!$B$5*'500 Days Simulation'!J208-'500 Days Simulation'!$O$14*'500 Days Simulation'!K208</f>
        <v>3880</v>
      </c>
      <c r="AA208" s="95">
        <f>'Inputs and Outputs Part A'!$B$5*'500 Days Simulation'!J208-'500 Days Simulation'!$O$16*'500 Days Simulation'!K208</f>
        <v>3760</v>
      </c>
    </row>
    <row r="209" spans="1:27" x14ac:dyDescent="0.3">
      <c r="A209" s="48">
        <v>211</v>
      </c>
      <c r="B209" s="2" t="s">
        <v>1101</v>
      </c>
      <c r="C209" s="7">
        <v>44267</v>
      </c>
      <c r="D209" s="2" t="s">
        <v>1</v>
      </c>
      <c r="E209" s="2">
        <v>0.28305746616139649</v>
      </c>
      <c r="F209" s="2">
        <f>VLOOKUP(E209,'Inputs and Outputs Part B'!$H$22:$I$31,2)</f>
        <v>1</v>
      </c>
      <c r="G209" s="2">
        <v>0.95731176698054066</v>
      </c>
      <c r="H209" s="2">
        <f>ROUND(NORMINV(G209,'Inputs and Outputs Part B'!$E$16,'Inputs and Outputs Part B'!$F$16),0)</f>
        <v>111</v>
      </c>
      <c r="I209" s="2">
        <f>'Inputs and Outputs Part A'!$B$4+'Inputs and Outputs Part A'!$B$12</f>
        <v>105</v>
      </c>
      <c r="J209" s="2">
        <f t="shared" si="3"/>
        <v>105</v>
      </c>
      <c r="K209" s="2">
        <f>IF(J209-F209&gt;'Inputs and Outputs Part A'!$B$4,'500 Days Simulation'!J209-'500 Days Simulation'!F209-'Inputs and Outputs Part A'!$B$4,0)</f>
        <v>4</v>
      </c>
      <c r="L209" s="95">
        <f>'Inputs and Outputs Part A'!$B$5*'500 Days Simulation'!J209-'Inputs and Outputs Part A'!$B$6*'500 Days Simulation'!K209</f>
        <v>3800</v>
      </c>
      <c r="Y209" s="95">
        <f>'Inputs and Outputs Part A'!$B$5*'500 Days Simulation'!J209-'500 Days Simulation'!$O$14*'500 Days Simulation'!K209</f>
        <v>3880</v>
      </c>
      <c r="AA209" s="95">
        <f>'Inputs and Outputs Part A'!$B$5*'500 Days Simulation'!J209-'500 Days Simulation'!$O$16*'500 Days Simulation'!K209</f>
        <v>3720</v>
      </c>
    </row>
    <row r="210" spans="1:27" x14ac:dyDescent="0.3">
      <c r="A210" s="48">
        <v>212</v>
      </c>
      <c r="B210" s="2" t="s">
        <v>1101</v>
      </c>
      <c r="C210" s="7">
        <v>44267</v>
      </c>
      <c r="D210" s="2" t="s">
        <v>3</v>
      </c>
      <c r="E210" s="2">
        <v>0.54390362087001853</v>
      </c>
      <c r="F210" s="2">
        <f>VLOOKUP(E210,'Inputs and Outputs Part B'!$H$22:$I$31,2)</f>
        <v>2</v>
      </c>
      <c r="G210" s="2">
        <v>0.91452159885430007</v>
      </c>
      <c r="H210" s="2">
        <f>ROUND(NORMINV(G210,'Inputs and Outputs Part B'!$E$17,'Inputs and Outputs Part B'!$F$17),0)</f>
        <v>110</v>
      </c>
      <c r="I210" s="2">
        <f>'Inputs and Outputs Part A'!$B$4+'Inputs and Outputs Part A'!$B$12</f>
        <v>105</v>
      </c>
      <c r="J210" s="2">
        <f t="shared" si="3"/>
        <v>105</v>
      </c>
      <c r="K210" s="2">
        <f>IF(J210-F210&gt;'Inputs and Outputs Part A'!$B$4,'500 Days Simulation'!J210-'500 Days Simulation'!F210-'Inputs and Outputs Part A'!$B$4,0)</f>
        <v>3</v>
      </c>
      <c r="L210" s="95">
        <f>'Inputs and Outputs Part A'!$B$5*'500 Days Simulation'!J210-'Inputs and Outputs Part A'!$B$6*'500 Days Simulation'!K210</f>
        <v>3900</v>
      </c>
      <c r="Y210" s="95">
        <f>'Inputs and Outputs Part A'!$B$5*'500 Days Simulation'!J210-'500 Days Simulation'!$O$14*'500 Days Simulation'!K210</f>
        <v>3960</v>
      </c>
      <c r="AA210" s="95">
        <f>'Inputs and Outputs Part A'!$B$5*'500 Days Simulation'!J210-'500 Days Simulation'!$O$16*'500 Days Simulation'!K210</f>
        <v>3840</v>
      </c>
    </row>
    <row r="211" spans="1:27" x14ac:dyDescent="0.3">
      <c r="A211" s="48">
        <v>213</v>
      </c>
      <c r="B211" s="2" t="s">
        <v>1101</v>
      </c>
      <c r="C211" s="7">
        <v>44267</v>
      </c>
      <c r="D211" s="2" t="s">
        <v>2</v>
      </c>
      <c r="E211" s="2">
        <v>0.85453761840473852</v>
      </c>
      <c r="F211" s="2">
        <f>VLOOKUP(E211,'Inputs and Outputs Part B'!$H$22:$I$31,2)</f>
        <v>4</v>
      </c>
      <c r="G211" s="2">
        <v>0.29787031573181277</v>
      </c>
      <c r="H211" s="2">
        <f>ROUND(NORMINV(G211,'Inputs and Outputs Part B'!$E$18,'Inputs and Outputs Part B'!$F$18),0)</f>
        <v>102</v>
      </c>
      <c r="I211" s="2">
        <f>'Inputs and Outputs Part A'!$B$4+'Inputs and Outputs Part A'!$B$12</f>
        <v>105</v>
      </c>
      <c r="J211" s="2">
        <f t="shared" si="3"/>
        <v>102</v>
      </c>
      <c r="K211" s="2">
        <f>IF(J211-F211&gt;'Inputs and Outputs Part A'!$B$4,'500 Days Simulation'!J211-'500 Days Simulation'!F211-'Inputs and Outputs Part A'!$B$4,0)</f>
        <v>0</v>
      </c>
      <c r="L211" s="95">
        <f>'Inputs and Outputs Part A'!$B$5*'500 Days Simulation'!J211-'Inputs and Outputs Part A'!$B$6*'500 Days Simulation'!K211</f>
        <v>4080</v>
      </c>
      <c r="Y211" s="95">
        <f>'Inputs and Outputs Part A'!$B$5*'500 Days Simulation'!J211-'500 Days Simulation'!$O$14*'500 Days Simulation'!K211</f>
        <v>4080</v>
      </c>
      <c r="AA211" s="95">
        <f>'Inputs and Outputs Part A'!$B$5*'500 Days Simulation'!J211-'500 Days Simulation'!$O$16*'500 Days Simulation'!K211</f>
        <v>4080</v>
      </c>
    </row>
    <row r="212" spans="1:27" x14ac:dyDescent="0.3">
      <c r="A212" s="48">
        <v>214</v>
      </c>
      <c r="B212" s="2" t="s">
        <v>1106</v>
      </c>
      <c r="C212" s="7">
        <v>44268</v>
      </c>
      <c r="D212" s="2" t="s">
        <v>1</v>
      </c>
      <c r="E212" s="2">
        <v>0.17624762658694137</v>
      </c>
      <c r="F212" s="2">
        <f>VLOOKUP(E212,'Inputs and Outputs Part B'!$H$22:$I$31,2)</f>
        <v>1</v>
      </c>
      <c r="G212" s="2">
        <v>0.55038330522490064</v>
      </c>
      <c r="H212" s="2">
        <f>ROUND(NORMINV(G212,'Inputs and Outputs Part B'!$E$16,'Inputs and Outputs Part B'!$F$16),0)</f>
        <v>102</v>
      </c>
      <c r="I212" s="2">
        <f>'Inputs and Outputs Part A'!$B$4+'Inputs and Outputs Part A'!$B$12</f>
        <v>105</v>
      </c>
      <c r="J212" s="2">
        <f t="shared" si="3"/>
        <v>102</v>
      </c>
      <c r="K212" s="2">
        <f>IF(J212-F212&gt;'Inputs and Outputs Part A'!$B$4,'500 Days Simulation'!J212-'500 Days Simulation'!F212-'Inputs and Outputs Part A'!$B$4,0)</f>
        <v>1</v>
      </c>
      <c r="L212" s="95">
        <f>'Inputs and Outputs Part A'!$B$5*'500 Days Simulation'!J212-'Inputs and Outputs Part A'!$B$6*'500 Days Simulation'!K212</f>
        <v>3980</v>
      </c>
      <c r="Y212" s="95">
        <f>'Inputs and Outputs Part A'!$B$5*'500 Days Simulation'!J212-'500 Days Simulation'!$O$14*'500 Days Simulation'!K212</f>
        <v>4000</v>
      </c>
      <c r="AA212" s="95">
        <f>'Inputs and Outputs Part A'!$B$5*'500 Days Simulation'!J212-'500 Days Simulation'!$O$16*'500 Days Simulation'!K212</f>
        <v>3960</v>
      </c>
    </row>
    <row r="213" spans="1:27" x14ac:dyDescent="0.3">
      <c r="A213" s="48">
        <v>215</v>
      </c>
      <c r="B213" s="2" t="s">
        <v>1106</v>
      </c>
      <c r="C213" s="7">
        <v>44268</v>
      </c>
      <c r="D213" s="2" t="s">
        <v>3</v>
      </c>
      <c r="E213" s="2">
        <v>0.5052713142085099</v>
      </c>
      <c r="F213" s="2">
        <f>VLOOKUP(E213,'Inputs and Outputs Part B'!$H$22:$I$31,2)</f>
        <v>2</v>
      </c>
      <c r="G213" s="2">
        <v>9.4200661570237432E-2</v>
      </c>
      <c r="H213" s="2">
        <f>ROUND(NORMINV(G213,'Inputs and Outputs Part B'!$E$17,'Inputs and Outputs Part B'!$F$17),0)</f>
        <v>96</v>
      </c>
      <c r="I213" s="2">
        <f>'Inputs and Outputs Part A'!$B$4+'Inputs and Outputs Part A'!$B$12</f>
        <v>105</v>
      </c>
      <c r="J213" s="2">
        <f t="shared" si="3"/>
        <v>96</v>
      </c>
      <c r="K213" s="2">
        <f>IF(J213-F213&gt;'Inputs and Outputs Part A'!$B$4,'500 Days Simulation'!J213-'500 Days Simulation'!F213-'Inputs and Outputs Part A'!$B$4,0)</f>
        <v>0</v>
      </c>
      <c r="L213" s="95">
        <f>'Inputs and Outputs Part A'!$B$5*'500 Days Simulation'!J213-'Inputs and Outputs Part A'!$B$6*'500 Days Simulation'!K213</f>
        <v>3840</v>
      </c>
      <c r="Y213" s="95">
        <f>'Inputs and Outputs Part A'!$B$5*'500 Days Simulation'!J213-'500 Days Simulation'!$O$14*'500 Days Simulation'!K213</f>
        <v>3840</v>
      </c>
      <c r="AA213" s="95">
        <f>'Inputs and Outputs Part A'!$B$5*'500 Days Simulation'!J213-'500 Days Simulation'!$O$16*'500 Days Simulation'!K213</f>
        <v>3840</v>
      </c>
    </row>
    <row r="214" spans="1:27" x14ac:dyDescent="0.3">
      <c r="A214" s="48">
        <v>216</v>
      </c>
      <c r="B214" s="2" t="s">
        <v>1106</v>
      </c>
      <c r="C214" s="7">
        <v>44268</v>
      </c>
      <c r="D214" s="2" t="s">
        <v>2</v>
      </c>
      <c r="E214" s="2">
        <v>0.65634423891381866</v>
      </c>
      <c r="F214" s="2">
        <f>VLOOKUP(E214,'Inputs and Outputs Part B'!$H$22:$I$31,2)</f>
        <v>3</v>
      </c>
      <c r="G214" s="2">
        <v>0.69970042651183584</v>
      </c>
      <c r="H214" s="2">
        <f>ROUND(NORMINV(G214,'Inputs and Outputs Part B'!$E$18,'Inputs and Outputs Part B'!$F$18),0)</f>
        <v>108</v>
      </c>
      <c r="I214" s="2">
        <f>'Inputs and Outputs Part A'!$B$4+'Inputs and Outputs Part A'!$B$12</f>
        <v>105</v>
      </c>
      <c r="J214" s="2">
        <f t="shared" si="3"/>
        <v>105</v>
      </c>
      <c r="K214" s="2">
        <f>IF(J214-F214&gt;'Inputs and Outputs Part A'!$B$4,'500 Days Simulation'!J214-'500 Days Simulation'!F214-'Inputs and Outputs Part A'!$B$4,0)</f>
        <v>2</v>
      </c>
      <c r="L214" s="95">
        <f>'Inputs and Outputs Part A'!$B$5*'500 Days Simulation'!J214-'Inputs and Outputs Part A'!$B$6*'500 Days Simulation'!K214</f>
        <v>4000</v>
      </c>
      <c r="Y214" s="95">
        <f>'Inputs and Outputs Part A'!$B$5*'500 Days Simulation'!J214-'500 Days Simulation'!$O$14*'500 Days Simulation'!K214</f>
        <v>4040</v>
      </c>
      <c r="AA214" s="95">
        <f>'Inputs and Outputs Part A'!$B$5*'500 Days Simulation'!J214-'500 Days Simulation'!$O$16*'500 Days Simulation'!K214</f>
        <v>3960</v>
      </c>
    </row>
    <row r="215" spans="1:27" x14ac:dyDescent="0.3">
      <c r="A215" s="48">
        <v>217</v>
      </c>
      <c r="B215" s="2" t="s">
        <v>1105</v>
      </c>
      <c r="C215" s="7">
        <v>44269</v>
      </c>
      <c r="D215" s="2" t="s">
        <v>1</v>
      </c>
      <c r="E215" s="2">
        <v>0.53063155102433512</v>
      </c>
      <c r="F215" s="2">
        <f>VLOOKUP(E215,'Inputs and Outputs Part B'!$H$22:$I$31,2)</f>
        <v>2</v>
      </c>
      <c r="G215" s="2">
        <v>0.48344600043681274</v>
      </c>
      <c r="H215" s="2">
        <f>ROUND(NORMINV(G215,'Inputs and Outputs Part B'!$E$16,'Inputs and Outputs Part B'!$F$16),0)</f>
        <v>101</v>
      </c>
      <c r="I215" s="2">
        <f>'Inputs and Outputs Part A'!$B$4+'Inputs and Outputs Part A'!$B$12</f>
        <v>105</v>
      </c>
      <c r="J215" s="2">
        <f t="shared" si="3"/>
        <v>101</v>
      </c>
      <c r="K215" s="2">
        <f>IF(J215-F215&gt;'Inputs and Outputs Part A'!$B$4,'500 Days Simulation'!J215-'500 Days Simulation'!F215-'Inputs and Outputs Part A'!$B$4,0)</f>
        <v>0</v>
      </c>
      <c r="L215" s="95">
        <f>'Inputs and Outputs Part A'!$B$5*'500 Days Simulation'!J215-'Inputs and Outputs Part A'!$B$6*'500 Days Simulation'!K215</f>
        <v>4040</v>
      </c>
      <c r="Y215" s="95">
        <f>'Inputs and Outputs Part A'!$B$5*'500 Days Simulation'!J215-'500 Days Simulation'!$O$14*'500 Days Simulation'!K215</f>
        <v>4040</v>
      </c>
      <c r="AA215" s="95">
        <f>'Inputs and Outputs Part A'!$B$5*'500 Days Simulation'!J215-'500 Days Simulation'!$O$16*'500 Days Simulation'!K215</f>
        <v>4040</v>
      </c>
    </row>
    <row r="216" spans="1:27" x14ac:dyDescent="0.3">
      <c r="A216" s="48">
        <v>218</v>
      </c>
      <c r="B216" s="2" t="s">
        <v>1105</v>
      </c>
      <c r="C216" s="7">
        <v>44269</v>
      </c>
      <c r="D216" s="2" t="s">
        <v>3</v>
      </c>
      <c r="E216" s="2">
        <v>0.27855715888455612</v>
      </c>
      <c r="F216" s="2">
        <f>VLOOKUP(E216,'Inputs and Outputs Part B'!$H$22:$I$31,2)</f>
        <v>1</v>
      </c>
      <c r="G216" s="2">
        <v>0.90593672954678806</v>
      </c>
      <c r="H216" s="2">
        <f>ROUND(NORMINV(G216,'Inputs and Outputs Part B'!$E$17,'Inputs and Outputs Part B'!$F$17),0)</f>
        <v>110</v>
      </c>
      <c r="I216" s="2">
        <f>'Inputs and Outputs Part A'!$B$4+'Inputs and Outputs Part A'!$B$12</f>
        <v>105</v>
      </c>
      <c r="J216" s="2">
        <f t="shared" si="3"/>
        <v>105</v>
      </c>
      <c r="K216" s="2">
        <f>IF(J216-F216&gt;'Inputs and Outputs Part A'!$B$4,'500 Days Simulation'!J216-'500 Days Simulation'!F216-'Inputs and Outputs Part A'!$B$4,0)</f>
        <v>4</v>
      </c>
      <c r="L216" s="95">
        <f>'Inputs and Outputs Part A'!$B$5*'500 Days Simulation'!J216-'Inputs and Outputs Part A'!$B$6*'500 Days Simulation'!K216</f>
        <v>3800</v>
      </c>
      <c r="Y216" s="95">
        <f>'Inputs and Outputs Part A'!$B$5*'500 Days Simulation'!J216-'500 Days Simulation'!$O$14*'500 Days Simulation'!K216</f>
        <v>3880</v>
      </c>
      <c r="AA216" s="95">
        <f>'Inputs and Outputs Part A'!$B$5*'500 Days Simulation'!J216-'500 Days Simulation'!$O$16*'500 Days Simulation'!K216</f>
        <v>3720</v>
      </c>
    </row>
    <row r="217" spans="1:27" x14ac:dyDescent="0.3">
      <c r="A217" s="48">
        <v>219</v>
      </c>
      <c r="B217" s="2" t="s">
        <v>1105</v>
      </c>
      <c r="C217" s="7">
        <v>44269</v>
      </c>
      <c r="D217" s="2" t="s">
        <v>2</v>
      </c>
      <c r="E217" s="2">
        <v>0.95236778854462012</v>
      </c>
      <c r="F217" s="2">
        <f>VLOOKUP(E217,'Inputs and Outputs Part B'!$H$22:$I$31,2)</f>
        <v>6</v>
      </c>
      <c r="G217" s="2">
        <v>0.9683458248173199</v>
      </c>
      <c r="H217" s="2">
        <f>ROUND(NORMINV(G217,'Inputs and Outputs Part B'!$E$18,'Inputs and Outputs Part B'!$F$18),0)</f>
        <v>114</v>
      </c>
      <c r="I217" s="2">
        <f>'Inputs and Outputs Part A'!$B$4+'Inputs and Outputs Part A'!$B$12</f>
        <v>105</v>
      </c>
      <c r="J217" s="2">
        <f t="shared" si="3"/>
        <v>105</v>
      </c>
      <c r="K217" s="2">
        <f>IF(J217-F217&gt;'Inputs and Outputs Part A'!$B$4,'500 Days Simulation'!J217-'500 Days Simulation'!F217-'Inputs and Outputs Part A'!$B$4,0)</f>
        <v>0</v>
      </c>
      <c r="L217" s="95">
        <f>'Inputs and Outputs Part A'!$B$5*'500 Days Simulation'!J217-'Inputs and Outputs Part A'!$B$6*'500 Days Simulation'!K217</f>
        <v>4200</v>
      </c>
      <c r="Y217" s="95">
        <f>'Inputs and Outputs Part A'!$B$5*'500 Days Simulation'!J217-'500 Days Simulation'!$O$14*'500 Days Simulation'!K217</f>
        <v>4200</v>
      </c>
      <c r="AA217" s="95">
        <f>'Inputs and Outputs Part A'!$B$5*'500 Days Simulation'!J217-'500 Days Simulation'!$O$16*'500 Days Simulation'!K217</f>
        <v>4200</v>
      </c>
    </row>
    <row r="218" spans="1:27" x14ac:dyDescent="0.3">
      <c r="A218" s="48">
        <v>220</v>
      </c>
      <c r="B218" s="2" t="s">
        <v>1104</v>
      </c>
      <c r="C218" s="7">
        <v>44270</v>
      </c>
      <c r="D218" s="2" t="s">
        <v>1</v>
      </c>
      <c r="E218" s="2">
        <v>0.10786559356864622</v>
      </c>
      <c r="F218" s="2">
        <f>VLOOKUP(E218,'Inputs and Outputs Part B'!$H$22:$I$31,2)</f>
        <v>0</v>
      </c>
      <c r="G218" s="2">
        <v>0.54417500232663085</v>
      </c>
      <c r="H218" s="2">
        <f>ROUND(NORMINV(G218,'Inputs and Outputs Part B'!$E$16,'Inputs and Outputs Part B'!$F$16),0)</f>
        <v>102</v>
      </c>
      <c r="I218" s="2">
        <f>'Inputs and Outputs Part A'!$B$4+'Inputs and Outputs Part A'!$B$12</f>
        <v>105</v>
      </c>
      <c r="J218" s="2">
        <f t="shared" si="3"/>
        <v>102</v>
      </c>
      <c r="K218" s="2">
        <f>IF(J218-F218&gt;'Inputs and Outputs Part A'!$B$4,'500 Days Simulation'!J218-'500 Days Simulation'!F218-'Inputs and Outputs Part A'!$B$4,0)</f>
        <v>2</v>
      </c>
      <c r="L218" s="95">
        <f>'Inputs and Outputs Part A'!$B$5*'500 Days Simulation'!J218-'Inputs and Outputs Part A'!$B$6*'500 Days Simulation'!K218</f>
        <v>3880</v>
      </c>
      <c r="Y218" s="95">
        <f>'Inputs and Outputs Part A'!$B$5*'500 Days Simulation'!J218-'500 Days Simulation'!$O$14*'500 Days Simulation'!K218</f>
        <v>3920</v>
      </c>
      <c r="AA218" s="95">
        <f>'Inputs and Outputs Part A'!$B$5*'500 Days Simulation'!J218-'500 Days Simulation'!$O$16*'500 Days Simulation'!K218</f>
        <v>3840</v>
      </c>
    </row>
    <row r="219" spans="1:27" x14ac:dyDescent="0.3">
      <c r="A219" s="48">
        <v>221</v>
      </c>
      <c r="B219" s="2" t="s">
        <v>1104</v>
      </c>
      <c r="C219" s="7">
        <v>44270</v>
      </c>
      <c r="D219" s="2" t="s">
        <v>3</v>
      </c>
      <c r="E219" s="2">
        <v>0.6988622437938723</v>
      </c>
      <c r="F219" s="2">
        <f>VLOOKUP(E219,'Inputs and Outputs Part B'!$H$22:$I$31,2)</f>
        <v>3</v>
      </c>
      <c r="G219" s="2">
        <v>0.45585550664039309</v>
      </c>
      <c r="H219" s="2">
        <f>ROUND(NORMINV(G219,'Inputs and Outputs Part B'!$E$17,'Inputs and Outputs Part B'!$F$17),0)</f>
        <v>102</v>
      </c>
      <c r="I219" s="2">
        <f>'Inputs and Outputs Part A'!$B$4+'Inputs and Outputs Part A'!$B$12</f>
        <v>105</v>
      </c>
      <c r="J219" s="2">
        <f t="shared" si="3"/>
        <v>102</v>
      </c>
      <c r="K219" s="2">
        <f>IF(J219-F219&gt;'Inputs and Outputs Part A'!$B$4,'500 Days Simulation'!J219-'500 Days Simulation'!F219-'Inputs and Outputs Part A'!$B$4,0)</f>
        <v>0</v>
      </c>
      <c r="L219" s="95">
        <f>'Inputs and Outputs Part A'!$B$5*'500 Days Simulation'!J219-'Inputs and Outputs Part A'!$B$6*'500 Days Simulation'!K219</f>
        <v>4080</v>
      </c>
      <c r="Y219" s="95">
        <f>'Inputs and Outputs Part A'!$B$5*'500 Days Simulation'!J219-'500 Days Simulation'!$O$14*'500 Days Simulation'!K219</f>
        <v>4080</v>
      </c>
      <c r="AA219" s="95">
        <f>'Inputs and Outputs Part A'!$B$5*'500 Days Simulation'!J219-'500 Days Simulation'!$O$16*'500 Days Simulation'!K219</f>
        <v>4080</v>
      </c>
    </row>
    <row r="220" spans="1:27" x14ac:dyDescent="0.3">
      <c r="A220" s="48">
        <v>222</v>
      </c>
      <c r="B220" s="2" t="s">
        <v>1104</v>
      </c>
      <c r="C220" s="7">
        <v>44270</v>
      </c>
      <c r="D220" s="2" t="s">
        <v>2</v>
      </c>
      <c r="E220" s="2">
        <v>0.29360363558982738</v>
      </c>
      <c r="F220" s="2">
        <f>VLOOKUP(E220,'Inputs and Outputs Part B'!$H$22:$I$31,2)</f>
        <v>1</v>
      </c>
      <c r="G220" s="2">
        <v>0.94613440342617217</v>
      </c>
      <c r="H220" s="2">
        <f>ROUND(NORMINV(G220,'Inputs and Outputs Part B'!$E$18,'Inputs and Outputs Part B'!$F$18),0)</f>
        <v>113</v>
      </c>
      <c r="I220" s="2">
        <f>'Inputs and Outputs Part A'!$B$4+'Inputs and Outputs Part A'!$B$12</f>
        <v>105</v>
      </c>
      <c r="J220" s="2">
        <f t="shared" si="3"/>
        <v>105</v>
      </c>
      <c r="K220" s="2">
        <f>IF(J220-F220&gt;'Inputs and Outputs Part A'!$B$4,'500 Days Simulation'!J220-'500 Days Simulation'!F220-'Inputs and Outputs Part A'!$B$4,0)</f>
        <v>4</v>
      </c>
      <c r="L220" s="95">
        <f>'Inputs and Outputs Part A'!$B$5*'500 Days Simulation'!J220-'Inputs and Outputs Part A'!$B$6*'500 Days Simulation'!K220</f>
        <v>3800</v>
      </c>
      <c r="Y220" s="95">
        <f>'Inputs and Outputs Part A'!$B$5*'500 Days Simulation'!J220-'500 Days Simulation'!$O$14*'500 Days Simulation'!K220</f>
        <v>3880</v>
      </c>
      <c r="AA220" s="95">
        <f>'Inputs and Outputs Part A'!$B$5*'500 Days Simulation'!J220-'500 Days Simulation'!$O$16*'500 Days Simulation'!K220</f>
        <v>3720</v>
      </c>
    </row>
    <row r="221" spans="1:27" x14ac:dyDescent="0.3">
      <c r="A221" s="48">
        <v>223</v>
      </c>
      <c r="B221" s="2" t="s">
        <v>1103</v>
      </c>
      <c r="C221" s="7">
        <v>44271</v>
      </c>
      <c r="D221" s="2" t="s">
        <v>1</v>
      </c>
      <c r="E221" s="2">
        <v>0.33891069223053261</v>
      </c>
      <c r="F221" s="2">
        <f>VLOOKUP(E221,'Inputs and Outputs Part B'!$H$22:$I$31,2)</f>
        <v>1</v>
      </c>
      <c r="G221" s="2">
        <v>0.90089607503144331</v>
      </c>
      <c r="H221" s="2">
        <f>ROUND(NORMINV(G221,'Inputs and Outputs Part B'!$E$16,'Inputs and Outputs Part B'!$F$16),0)</f>
        <v>109</v>
      </c>
      <c r="I221" s="2">
        <f>'Inputs and Outputs Part A'!$B$4+'Inputs and Outputs Part A'!$B$12</f>
        <v>105</v>
      </c>
      <c r="J221" s="2">
        <f t="shared" si="3"/>
        <v>105</v>
      </c>
      <c r="K221" s="2">
        <f>IF(J221-F221&gt;'Inputs and Outputs Part A'!$B$4,'500 Days Simulation'!J221-'500 Days Simulation'!F221-'Inputs and Outputs Part A'!$B$4,0)</f>
        <v>4</v>
      </c>
      <c r="L221" s="95">
        <f>'Inputs and Outputs Part A'!$B$5*'500 Days Simulation'!J221-'Inputs and Outputs Part A'!$B$6*'500 Days Simulation'!K221</f>
        <v>3800</v>
      </c>
      <c r="Y221" s="95">
        <f>'Inputs and Outputs Part A'!$B$5*'500 Days Simulation'!J221-'500 Days Simulation'!$O$14*'500 Days Simulation'!K221</f>
        <v>3880</v>
      </c>
      <c r="AA221" s="95">
        <f>'Inputs and Outputs Part A'!$B$5*'500 Days Simulation'!J221-'500 Days Simulation'!$O$16*'500 Days Simulation'!K221</f>
        <v>3720</v>
      </c>
    </row>
    <row r="222" spans="1:27" x14ac:dyDescent="0.3">
      <c r="A222" s="48">
        <v>224</v>
      </c>
      <c r="B222" s="2" t="s">
        <v>1103</v>
      </c>
      <c r="C222" s="7">
        <v>44271</v>
      </c>
      <c r="D222" s="2" t="s">
        <v>3</v>
      </c>
      <c r="E222" s="2">
        <v>0.93739845745934736</v>
      </c>
      <c r="F222" s="2">
        <f>VLOOKUP(E222,'Inputs and Outputs Part B'!$H$22:$I$31,2)</f>
        <v>5</v>
      </c>
      <c r="G222" s="2">
        <v>0.68655564021936788</v>
      </c>
      <c r="H222" s="2">
        <f>ROUND(NORMINV(G222,'Inputs and Outputs Part B'!$E$17,'Inputs and Outputs Part B'!$F$17),0)</f>
        <v>105</v>
      </c>
      <c r="I222" s="2">
        <f>'Inputs and Outputs Part A'!$B$4+'Inputs and Outputs Part A'!$B$12</f>
        <v>105</v>
      </c>
      <c r="J222" s="2">
        <f t="shared" si="3"/>
        <v>105</v>
      </c>
      <c r="K222" s="2">
        <f>IF(J222-F222&gt;'Inputs and Outputs Part A'!$B$4,'500 Days Simulation'!J222-'500 Days Simulation'!F222-'Inputs and Outputs Part A'!$B$4,0)</f>
        <v>0</v>
      </c>
      <c r="L222" s="95">
        <f>'Inputs and Outputs Part A'!$B$5*'500 Days Simulation'!J222-'Inputs and Outputs Part A'!$B$6*'500 Days Simulation'!K222</f>
        <v>4200</v>
      </c>
      <c r="Y222" s="95">
        <f>'Inputs and Outputs Part A'!$B$5*'500 Days Simulation'!J222-'500 Days Simulation'!$O$14*'500 Days Simulation'!K222</f>
        <v>4200</v>
      </c>
      <c r="AA222" s="95">
        <f>'Inputs and Outputs Part A'!$B$5*'500 Days Simulation'!J222-'500 Days Simulation'!$O$16*'500 Days Simulation'!K222</f>
        <v>4200</v>
      </c>
    </row>
    <row r="223" spans="1:27" x14ac:dyDescent="0.3">
      <c r="A223" s="48">
        <v>225</v>
      </c>
      <c r="B223" s="2" t="s">
        <v>1103</v>
      </c>
      <c r="C223" s="7">
        <v>44271</v>
      </c>
      <c r="D223" s="2" t="s">
        <v>2</v>
      </c>
      <c r="E223" s="2">
        <v>0.68405025676869691</v>
      </c>
      <c r="F223" s="2">
        <f>VLOOKUP(E223,'Inputs and Outputs Part B'!$H$22:$I$31,2)</f>
        <v>3</v>
      </c>
      <c r="G223" s="2">
        <v>0.54050056529384571</v>
      </c>
      <c r="H223" s="2">
        <f>ROUND(NORMINV(G223,'Inputs and Outputs Part B'!$E$18,'Inputs and Outputs Part B'!$F$18),0)</f>
        <v>106</v>
      </c>
      <c r="I223" s="2">
        <f>'Inputs and Outputs Part A'!$B$4+'Inputs and Outputs Part A'!$B$12</f>
        <v>105</v>
      </c>
      <c r="J223" s="2">
        <f t="shared" si="3"/>
        <v>105</v>
      </c>
      <c r="K223" s="2">
        <f>IF(J223-F223&gt;'Inputs and Outputs Part A'!$B$4,'500 Days Simulation'!J223-'500 Days Simulation'!F223-'Inputs and Outputs Part A'!$B$4,0)</f>
        <v>2</v>
      </c>
      <c r="L223" s="95">
        <f>'Inputs and Outputs Part A'!$B$5*'500 Days Simulation'!J223-'Inputs and Outputs Part A'!$B$6*'500 Days Simulation'!K223</f>
        <v>4000</v>
      </c>
      <c r="Y223" s="95">
        <f>'Inputs and Outputs Part A'!$B$5*'500 Days Simulation'!J223-'500 Days Simulation'!$O$14*'500 Days Simulation'!K223</f>
        <v>4040</v>
      </c>
      <c r="AA223" s="95">
        <f>'Inputs and Outputs Part A'!$B$5*'500 Days Simulation'!J223-'500 Days Simulation'!$O$16*'500 Days Simulation'!K223</f>
        <v>3960</v>
      </c>
    </row>
    <row r="224" spans="1:27" x14ac:dyDescent="0.3">
      <c r="A224" s="48">
        <v>226</v>
      </c>
      <c r="B224" s="2" t="s">
        <v>1102</v>
      </c>
      <c r="C224" s="7">
        <v>44272</v>
      </c>
      <c r="D224" s="2" t="s">
        <v>1</v>
      </c>
      <c r="E224" s="2">
        <v>0.87045185513261902</v>
      </c>
      <c r="F224" s="2">
        <f>VLOOKUP(E224,'Inputs and Outputs Part B'!$H$22:$I$31,2)</f>
        <v>4</v>
      </c>
      <c r="G224" s="2">
        <v>1.9879467419935293E-2</v>
      </c>
      <c r="H224" s="2">
        <f>ROUND(NORMINV(G224,'Inputs and Outputs Part B'!$E$16,'Inputs and Outputs Part B'!$F$16),0)</f>
        <v>89</v>
      </c>
      <c r="I224" s="2">
        <f>'Inputs and Outputs Part A'!$B$4+'Inputs and Outputs Part A'!$B$12</f>
        <v>105</v>
      </c>
      <c r="J224" s="2">
        <f t="shared" si="3"/>
        <v>89</v>
      </c>
      <c r="K224" s="2">
        <f>IF(J224-F224&gt;'Inputs and Outputs Part A'!$B$4,'500 Days Simulation'!J224-'500 Days Simulation'!F224-'Inputs and Outputs Part A'!$B$4,0)</f>
        <v>0</v>
      </c>
      <c r="L224" s="95">
        <f>'Inputs and Outputs Part A'!$B$5*'500 Days Simulation'!J224-'Inputs and Outputs Part A'!$B$6*'500 Days Simulation'!K224</f>
        <v>3560</v>
      </c>
      <c r="Y224" s="95">
        <f>'Inputs and Outputs Part A'!$B$5*'500 Days Simulation'!J224-'500 Days Simulation'!$O$14*'500 Days Simulation'!K224</f>
        <v>3560</v>
      </c>
      <c r="AA224" s="95">
        <f>'Inputs and Outputs Part A'!$B$5*'500 Days Simulation'!J224-'500 Days Simulation'!$O$16*'500 Days Simulation'!K224</f>
        <v>3560</v>
      </c>
    </row>
    <row r="225" spans="1:27" x14ac:dyDescent="0.3">
      <c r="A225" s="48">
        <v>227</v>
      </c>
      <c r="B225" s="2" t="s">
        <v>1102</v>
      </c>
      <c r="C225" s="7">
        <v>44272</v>
      </c>
      <c r="D225" s="2" t="s">
        <v>3</v>
      </c>
      <c r="E225" s="2">
        <v>4.2833260586363386E-2</v>
      </c>
      <c r="F225" s="2">
        <f>VLOOKUP(E225,'Inputs and Outputs Part B'!$H$22:$I$31,2)</f>
        <v>0</v>
      </c>
      <c r="G225" s="2">
        <v>0.59624713792481077</v>
      </c>
      <c r="H225" s="2">
        <f>ROUND(NORMINV(G225,'Inputs and Outputs Part B'!$E$17,'Inputs and Outputs Part B'!$F$17),0)</f>
        <v>104</v>
      </c>
      <c r="I225" s="2">
        <f>'Inputs and Outputs Part A'!$B$4+'Inputs and Outputs Part A'!$B$12</f>
        <v>105</v>
      </c>
      <c r="J225" s="2">
        <f t="shared" si="3"/>
        <v>104</v>
      </c>
      <c r="K225" s="2">
        <f>IF(J225-F225&gt;'Inputs and Outputs Part A'!$B$4,'500 Days Simulation'!J225-'500 Days Simulation'!F225-'Inputs and Outputs Part A'!$B$4,0)</f>
        <v>4</v>
      </c>
      <c r="L225" s="95">
        <f>'Inputs and Outputs Part A'!$B$5*'500 Days Simulation'!J225-'Inputs and Outputs Part A'!$B$6*'500 Days Simulation'!K225</f>
        <v>3760</v>
      </c>
      <c r="Y225" s="95">
        <f>'Inputs and Outputs Part A'!$B$5*'500 Days Simulation'!J225-'500 Days Simulation'!$O$14*'500 Days Simulation'!K225</f>
        <v>3840</v>
      </c>
      <c r="AA225" s="95">
        <f>'Inputs and Outputs Part A'!$B$5*'500 Days Simulation'!J225-'500 Days Simulation'!$O$16*'500 Days Simulation'!K225</f>
        <v>3680</v>
      </c>
    </row>
    <row r="226" spans="1:27" x14ac:dyDescent="0.3">
      <c r="A226" s="48">
        <v>228</v>
      </c>
      <c r="B226" s="2" t="s">
        <v>1102</v>
      </c>
      <c r="C226" s="7">
        <v>44272</v>
      </c>
      <c r="D226" s="2" t="s">
        <v>2</v>
      </c>
      <c r="E226" s="2">
        <v>0.45989642592727076</v>
      </c>
      <c r="F226" s="2">
        <f>VLOOKUP(E226,'Inputs and Outputs Part B'!$H$22:$I$31,2)</f>
        <v>2</v>
      </c>
      <c r="G226" s="2">
        <v>0.49766366438605802</v>
      </c>
      <c r="H226" s="2">
        <f>ROUND(NORMINV(G226,'Inputs and Outputs Part B'!$E$18,'Inputs and Outputs Part B'!$F$18),0)</f>
        <v>105</v>
      </c>
      <c r="I226" s="2">
        <f>'Inputs and Outputs Part A'!$B$4+'Inputs and Outputs Part A'!$B$12</f>
        <v>105</v>
      </c>
      <c r="J226" s="2">
        <f t="shared" si="3"/>
        <v>105</v>
      </c>
      <c r="K226" s="2">
        <f>IF(J226-F226&gt;'Inputs and Outputs Part A'!$B$4,'500 Days Simulation'!J226-'500 Days Simulation'!F226-'Inputs and Outputs Part A'!$B$4,0)</f>
        <v>3</v>
      </c>
      <c r="L226" s="95">
        <f>'Inputs and Outputs Part A'!$B$5*'500 Days Simulation'!J226-'Inputs and Outputs Part A'!$B$6*'500 Days Simulation'!K226</f>
        <v>3900</v>
      </c>
      <c r="Y226" s="95">
        <f>'Inputs and Outputs Part A'!$B$5*'500 Days Simulation'!J226-'500 Days Simulation'!$O$14*'500 Days Simulation'!K226</f>
        <v>3960</v>
      </c>
      <c r="AA226" s="95">
        <f>'Inputs and Outputs Part A'!$B$5*'500 Days Simulation'!J226-'500 Days Simulation'!$O$16*'500 Days Simulation'!K226</f>
        <v>3840</v>
      </c>
    </row>
    <row r="227" spans="1:27" x14ac:dyDescent="0.3">
      <c r="A227" s="48">
        <v>229</v>
      </c>
      <c r="B227" s="2" t="s">
        <v>1100</v>
      </c>
      <c r="C227" s="7">
        <v>44273</v>
      </c>
      <c r="D227" s="2" t="s">
        <v>1</v>
      </c>
      <c r="E227" s="2">
        <v>0.2831288867363726</v>
      </c>
      <c r="F227" s="2">
        <f>VLOOKUP(E227,'Inputs and Outputs Part B'!$H$22:$I$31,2)</f>
        <v>1</v>
      </c>
      <c r="G227" s="2">
        <v>0.85555723608368284</v>
      </c>
      <c r="H227" s="2">
        <f>ROUND(NORMINV(G227,'Inputs and Outputs Part B'!$E$16,'Inputs and Outputs Part B'!$F$16),0)</f>
        <v>107</v>
      </c>
      <c r="I227" s="2">
        <f>'Inputs and Outputs Part A'!$B$4+'Inputs and Outputs Part A'!$B$12</f>
        <v>105</v>
      </c>
      <c r="J227" s="2">
        <f t="shared" si="3"/>
        <v>105</v>
      </c>
      <c r="K227" s="2">
        <f>IF(J227-F227&gt;'Inputs and Outputs Part A'!$B$4,'500 Days Simulation'!J227-'500 Days Simulation'!F227-'Inputs and Outputs Part A'!$B$4,0)</f>
        <v>4</v>
      </c>
      <c r="L227" s="95">
        <f>'Inputs and Outputs Part A'!$B$5*'500 Days Simulation'!J227-'Inputs and Outputs Part A'!$B$6*'500 Days Simulation'!K227</f>
        <v>3800</v>
      </c>
      <c r="Y227" s="95">
        <f>'Inputs and Outputs Part A'!$B$5*'500 Days Simulation'!J227-'500 Days Simulation'!$O$14*'500 Days Simulation'!K227</f>
        <v>3880</v>
      </c>
      <c r="AA227" s="95">
        <f>'Inputs and Outputs Part A'!$B$5*'500 Days Simulation'!J227-'500 Days Simulation'!$O$16*'500 Days Simulation'!K227</f>
        <v>3720</v>
      </c>
    </row>
    <row r="228" spans="1:27" x14ac:dyDescent="0.3">
      <c r="A228" s="48">
        <v>230</v>
      </c>
      <c r="B228" s="2" t="s">
        <v>1100</v>
      </c>
      <c r="C228" s="7">
        <v>44273</v>
      </c>
      <c r="D228" s="2" t="s">
        <v>3</v>
      </c>
      <c r="E228" s="2">
        <v>0.96749954280886696</v>
      </c>
      <c r="F228" s="2">
        <f>VLOOKUP(E228,'Inputs and Outputs Part B'!$H$22:$I$31,2)</f>
        <v>6</v>
      </c>
      <c r="G228" s="2">
        <v>0.44483143989216445</v>
      </c>
      <c r="H228" s="2">
        <f>ROUND(NORMINV(G228,'Inputs and Outputs Part B'!$E$17,'Inputs and Outputs Part B'!$F$17),0)</f>
        <v>102</v>
      </c>
      <c r="I228" s="2">
        <f>'Inputs and Outputs Part A'!$B$4+'Inputs and Outputs Part A'!$B$12</f>
        <v>105</v>
      </c>
      <c r="J228" s="2">
        <f t="shared" si="3"/>
        <v>102</v>
      </c>
      <c r="K228" s="2">
        <f>IF(J228-F228&gt;'Inputs and Outputs Part A'!$B$4,'500 Days Simulation'!J228-'500 Days Simulation'!F228-'Inputs and Outputs Part A'!$B$4,0)</f>
        <v>0</v>
      </c>
      <c r="L228" s="95">
        <f>'Inputs and Outputs Part A'!$B$5*'500 Days Simulation'!J228-'Inputs and Outputs Part A'!$B$6*'500 Days Simulation'!K228</f>
        <v>4080</v>
      </c>
      <c r="Y228" s="95">
        <f>'Inputs and Outputs Part A'!$B$5*'500 Days Simulation'!J228-'500 Days Simulation'!$O$14*'500 Days Simulation'!K228</f>
        <v>4080</v>
      </c>
      <c r="AA228" s="95">
        <f>'Inputs and Outputs Part A'!$B$5*'500 Days Simulation'!J228-'500 Days Simulation'!$O$16*'500 Days Simulation'!K228</f>
        <v>4080</v>
      </c>
    </row>
    <row r="229" spans="1:27" x14ac:dyDescent="0.3">
      <c r="A229" s="48">
        <v>231</v>
      </c>
      <c r="B229" s="2" t="s">
        <v>1100</v>
      </c>
      <c r="C229" s="7">
        <v>44273</v>
      </c>
      <c r="D229" s="2" t="s">
        <v>2</v>
      </c>
      <c r="E229" s="2">
        <v>0.64201488022177511</v>
      </c>
      <c r="F229" s="2">
        <f>VLOOKUP(E229,'Inputs and Outputs Part B'!$H$22:$I$31,2)</f>
        <v>3</v>
      </c>
      <c r="G229" s="2">
        <v>0.19439528669857853</v>
      </c>
      <c r="H229" s="2">
        <f>ROUND(NORMINV(G229,'Inputs and Outputs Part B'!$E$18,'Inputs and Outputs Part B'!$F$18),0)</f>
        <v>101</v>
      </c>
      <c r="I229" s="2">
        <f>'Inputs and Outputs Part A'!$B$4+'Inputs and Outputs Part A'!$B$12</f>
        <v>105</v>
      </c>
      <c r="J229" s="2">
        <f t="shared" si="3"/>
        <v>101</v>
      </c>
      <c r="K229" s="2">
        <f>IF(J229-F229&gt;'Inputs and Outputs Part A'!$B$4,'500 Days Simulation'!J229-'500 Days Simulation'!F229-'Inputs and Outputs Part A'!$B$4,0)</f>
        <v>0</v>
      </c>
      <c r="L229" s="95">
        <f>'Inputs and Outputs Part A'!$B$5*'500 Days Simulation'!J229-'Inputs and Outputs Part A'!$B$6*'500 Days Simulation'!K229</f>
        <v>4040</v>
      </c>
      <c r="Y229" s="95">
        <f>'Inputs and Outputs Part A'!$B$5*'500 Days Simulation'!J229-'500 Days Simulation'!$O$14*'500 Days Simulation'!K229</f>
        <v>4040</v>
      </c>
      <c r="AA229" s="95">
        <f>'Inputs and Outputs Part A'!$B$5*'500 Days Simulation'!J229-'500 Days Simulation'!$O$16*'500 Days Simulation'!K229</f>
        <v>4040</v>
      </c>
    </row>
    <row r="230" spans="1:27" x14ac:dyDescent="0.3">
      <c r="A230" s="48">
        <v>232</v>
      </c>
      <c r="B230" s="2" t="s">
        <v>1101</v>
      </c>
      <c r="C230" s="7">
        <v>44274</v>
      </c>
      <c r="D230" s="2" t="s">
        <v>1</v>
      </c>
      <c r="E230" s="2">
        <v>0.45609387855366523</v>
      </c>
      <c r="F230" s="2">
        <f>VLOOKUP(E230,'Inputs and Outputs Part B'!$H$22:$I$31,2)</f>
        <v>2</v>
      </c>
      <c r="G230" s="2">
        <v>0.24445024601380549</v>
      </c>
      <c r="H230" s="2">
        <f>ROUND(NORMINV(G230,'Inputs and Outputs Part B'!$E$16,'Inputs and Outputs Part B'!$F$16),0)</f>
        <v>97</v>
      </c>
      <c r="I230" s="2">
        <f>'Inputs and Outputs Part A'!$B$4+'Inputs and Outputs Part A'!$B$12</f>
        <v>105</v>
      </c>
      <c r="J230" s="2">
        <f t="shared" si="3"/>
        <v>97</v>
      </c>
      <c r="K230" s="2">
        <f>IF(J230-F230&gt;'Inputs and Outputs Part A'!$B$4,'500 Days Simulation'!J230-'500 Days Simulation'!F230-'Inputs and Outputs Part A'!$B$4,0)</f>
        <v>0</v>
      </c>
      <c r="L230" s="95">
        <f>'Inputs and Outputs Part A'!$B$5*'500 Days Simulation'!J230-'Inputs and Outputs Part A'!$B$6*'500 Days Simulation'!K230</f>
        <v>3880</v>
      </c>
      <c r="Y230" s="95">
        <f>'Inputs and Outputs Part A'!$B$5*'500 Days Simulation'!J230-'500 Days Simulation'!$O$14*'500 Days Simulation'!K230</f>
        <v>3880</v>
      </c>
      <c r="AA230" s="95">
        <f>'Inputs and Outputs Part A'!$B$5*'500 Days Simulation'!J230-'500 Days Simulation'!$O$16*'500 Days Simulation'!K230</f>
        <v>3880</v>
      </c>
    </row>
    <row r="231" spans="1:27" x14ac:dyDescent="0.3">
      <c r="A231" s="48">
        <v>233</v>
      </c>
      <c r="B231" s="2" t="s">
        <v>1101</v>
      </c>
      <c r="C231" s="7">
        <v>44274</v>
      </c>
      <c r="D231" s="2" t="s">
        <v>3</v>
      </c>
      <c r="E231" s="2">
        <v>0.26105662062978174</v>
      </c>
      <c r="F231" s="2">
        <f>VLOOKUP(E231,'Inputs and Outputs Part B'!$H$22:$I$31,2)</f>
        <v>1</v>
      </c>
      <c r="G231" s="2">
        <v>0.59500497489371251</v>
      </c>
      <c r="H231" s="2">
        <f>ROUND(NORMINV(G231,'Inputs and Outputs Part B'!$E$17,'Inputs and Outputs Part B'!$F$17),0)</f>
        <v>104</v>
      </c>
      <c r="I231" s="2">
        <f>'Inputs and Outputs Part A'!$B$4+'Inputs and Outputs Part A'!$B$12</f>
        <v>105</v>
      </c>
      <c r="J231" s="2">
        <f t="shared" si="3"/>
        <v>104</v>
      </c>
      <c r="K231" s="2">
        <f>IF(J231-F231&gt;'Inputs and Outputs Part A'!$B$4,'500 Days Simulation'!J231-'500 Days Simulation'!F231-'Inputs and Outputs Part A'!$B$4,0)</f>
        <v>3</v>
      </c>
      <c r="L231" s="95">
        <f>'Inputs and Outputs Part A'!$B$5*'500 Days Simulation'!J231-'Inputs and Outputs Part A'!$B$6*'500 Days Simulation'!K231</f>
        <v>3860</v>
      </c>
      <c r="Y231" s="95">
        <f>'Inputs and Outputs Part A'!$B$5*'500 Days Simulation'!J231-'500 Days Simulation'!$O$14*'500 Days Simulation'!K231</f>
        <v>3920</v>
      </c>
      <c r="AA231" s="95">
        <f>'Inputs and Outputs Part A'!$B$5*'500 Days Simulation'!J231-'500 Days Simulation'!$O$16*'500 Days Simulation'!K231</f>
        <v>3800</v>
      </c>
    </row>
    <row r="232" spans="1:27" x14ac:dyDescent="0.3">
      <c r="A232" s="48">
        <v>234</v>
      </c>
      <c r="B232" s="2" t="s">
        <v>1101</v>
      </c>
      <c r="C232" s="7">
        <v>44274</v>
      </c>
      <c r="D232" s="2" t="s">
        <v>2</v>
      </c>
      <c r="E232" s="2">
        <v>0.33932266613262085</v>
      </c>
      <c r="F232" s="2">
        <f>VLOOKUP(E232,'Inputs and Outputs Part B'!$H$22:$I$31,2)</f>
        <v>1</v>
      </c>
      <c r="G232" s="2">
        <v>0.18298103960566281</v>
      </c>
      <c r="H232" s="2">
        <f>ROUND(NORMINV(G232,'Inputs and Outputs Part B'!$E$18,'Inputs and Outputs Part B'!$F$18),0)</f>
        <v>100</v>
      </c>
      <c r="I232" s="2">
        <f>'Inputs and Outputs Part A'!$B$4+'Inputs and Outputs Part A'!$B$12</f>
        <v>105</v>
      </c>
      <c r="J232" s="2">
        <f t="shared" si="3"/>
        <v>100</v>
      </c>
      <c r="K232" s="2">
        <f>IF(J232-F232&gt;'Inputs and Outputs Part A'!$B$4,'500 Days Simulation'!J232-'500 Days Simulation'!F232-'Inputs and Outputs Part A'!$B$4,0)</f>
        <v>0</v>
      </c>
      <c r="L232" s="95">
        <f>'Inputs and Outputs Part A'!$B$5*'500 Days Simulation'!J232-'Inputs and Outputs Part A'!$B$6*'500 Days Simulation'!K232</f>
        <v>4000</v>
      </c>
      <c r="Y232" s="95">
        <f>'Inputs and Outputs Part A'!$B$5*'500 Days Simulation'!J232-'500 Days Simulation'!$O$14*'500 Days Simulation'!K232</f>
        <v>4000</v>
      </c>
      <c r="AA232" s="95">
        <f>'Inputs and Outputs Part A'!$B$5*'500 Days Simulation'!J232-'500 Days Simulation'!$O$16*'500 Days Simulation'!K232</f>
        <v>4000</v>
      </c>
    </row>
    <row r="233" spans="1:27" x14ac:dyDescent="0.3">
      <c r="A233" s="48">
        <v>235</v>
      </c>
      <c r="B233" s="2" t="s">
        <v>1106</v>
      </c>
      <c r="C233" s="7">
        <v>44275</v>
      </c>
      <c r="D233" s="2" t="s">
        <v>1</v>
      </c>
      <c r="E233" s="2">
        <v>0.65362072422942263</v>
      </c>
      <c r="F233" s="2">
        <f>VLOOKUP(E233,'Inputs and Outputs Part B'!$H$22:$I$31,2)</f>
        <v>3</v>
      </c>
      <c r="G233" s="2">
        <v>0.67345183841566758</v>
      </c>
      <c r="H233" s="2">
        <f>ROUND(NORMINV(G233,'Inputs and Outputs Part B'!$E$16,'Inputs and Outputs Part B'!$F$16),0)</f>
        <v>104</v>
      </c>
      <c r="I233" s="2">
        <f>'Inputs and Outputs Part A'!$B$4+'Inputs and Outputs Part A'!$B$12</f>
        <v>105</v>
      </c>
      <c r="J233" s="2">
        <f t="shared" si="3"/>
        <v>104</v>
      </c>
      <c r="K233" s="2">
        <f>IF(J233-F233&gt;'Inputs and Outputs Part A'!$B$4,'500 Days Simulation'!J233-'500 Days Simulation'!F233-'Inputs and Outputs Part A'!$B$4,0)</f>
        <v>1</v>
      </c>
      <c r="L233" s="95">
        <f>'Inputs and Outputs Part A'!$B$5*'500 Days Simulation'!J233-'Inputs and Outputs Part A'!$B$6*'500 Days Simulation'!K233</f>
        <v>4060</v>
      </c>
      <c r="Y233" s="95">
        <f>'Inputs and Outputs Part A'!$B$5*'500 Days Simulation'!J233-'500 Days Simulation'!$O$14*'500 Days Simulation'!K233</f>
        <v>4080</v>
      </c>
      <c r="AA233" s="95">
        <f>'Inputs and Outputs Part A'!$B$5*'500 Days Simulation'!J233-'500 Days Simulation'!$O$16*'500 Days Simulation'!K233</f>
        <v>4040</v>
      </c>
    </row>
    <row r="234" spans="1:27" x14ac:dyDescent="0.3">
      <c r="A234" s="48">
        <v>236</v>
      </c>
      <c r="B234" s="2" t="s">
        <v>1106</v>
      </c>
      <c r="C234" s="7">
        <v>44275</v>
      </c>
      <c r="D234" s="2" t="s">
        <v>3</v>
      </c>
      <c r="E234" s="2">
        <v>0.85789734623458447</v>
      </c>
      <c r="F234" s="2">
        <f>VLOOKUP(E234,'Inputs and Outputs Part B'!$H$22:$I$31,2)</f>
        <v>4</v>
      </c>
      <c r="G234" s="2">
        <v>0.35374827965414901</v>
      </c>
      <c r="H234" s="2">
        <f>ROUND(NORMINV(G234,'Inputs and Outputs Part B'!$E$17,'Inputs and Outputs Part B'!$F$17),0)</f>
        <v>101</v>
      </c>
      <c r="I234" s="2">
        <f>'Inputs and Outputs Part A'!$B$4+'Inputs and Outputs Part A'!$B$12</f>
        <v>105</v>
      </c>
      <c r="J234" s="2">
        <f t="shared" si="3"/>
        <v>101</v>
      </c>
      <c r="K234" s="2">
        <f>IF(J234-F234&gt;'Inputs and Outputs Part A'!$B$4,'500 Days Simulation'!J234-'500 Days Simulation'!F234-'Inputs and Outputs Part A'!$B$4,0)</f>
        <v>0</v>
      </c>
      <c r="L234" s="95">
        <f>'Inputs and Outputs Part A'!$B$5*'500 Days Simulation'!J234-'Inputs and Outputs Part A'!$B$6*'500 Days Simulation'!K234</f>
        <v>4040</v>
      </c>
      <c r="Y234" s="95">
        <f>'Inputs and Outputs Part A'!$B$5*'500 Days Simulation'!J234-'500 Days Simulation'!$O$14*'500 Days Simulation'!K234</f>
        <v>4040</v>
      </c>
      <c r="AA234" s="95">
        <f>'Inputs and Outputs Part A'!$B$5*'500 Days Simulation'!J234-'500 Days Simulation'!$O$16*'500 Days Simulation'!K234</f>
        <v>4040</v>
      </c>
    </row>
    <row r="235" spans="1:27" x14ac:dyDescent="0.3">
      <c r="A235" s="48">
        <v>237</v>
      </c>
      <c r="B235" s="2" t="s">
        <v>1106</v>
      </c>
      <c r="C235" s="7">
        <v>44275</v>
      </c>
      <c r="D235" s="2" t="s">
        <v>2</v>
      </c>
      <c r="E235" s="2">
        <v>0.1046505103441896</v>
      </c>
      <c r="F235" s="2">
        <f>VLOOKUP(E235,'Inputs and Outputs Part B'!$H$22:$I$31,2)</f>
        <v>0</v>
      </c>
      <c r="G235" s="2">
        <v>0.71788625080339552</v>
      </c>
      <c r="H235" s="2">
        <f>ROUND(NORMINV(G235,'Inputs and Outputs Part B'!$E$18,'Inputs and Outputs Part B'!$F$18),0)</f>
        <v>108</v>
      </c>
      <c r="I235" s="2">
        <f>'Inputs and Outputs Part A'!$B$4+'Inputs and Outputs Part A'!$B$12</f>
        <v>105</v>
      </c>
      <c r="J235" s="2">
        <f t="shared" si="3"/>
        <v>105</v>
      </c>
      <c r="K235" s="2">
        <f>IF(J235-F235&gt;'Inputs and Outputs Part A'!$B$4,'500 Days Simulation'!J235-'500 Days Simulation'!F235-'Inputs and Outputs Part A'!$B$4,0)</f>
        <v>5</v>
      </c>
      <c r="L235" s="95">
        <f>'Inputs and Outputs Part A'!$B$5*'500 Days Simulation'!J235-'Inputs and Outputs Part A'!$B$6*'500 Days Simulation'!K235</f>
        <v>3700</v>
      </c>
      <c r="Y235" s="95">
        <f>'Inputs and Outputs Part A'!$B$5*'500 Days Simulation'!J235-'500 Days Simulation'!$O$14*'500 Days Simulation'!K235</f>
        <v>3800</v>
      </c>
      <c r="AA235" s="95">
        <f>'Inputs and Outputs Part A'!$B$5*'500 Days Simulation'!J235-'500 Days Simulation'!$O$16*'500 Days Simulation'!K235</f>
        <v>3600</v>
      </c>
    </row>
    <row r="236" spans="1:27" x14ac:dyDescent="0.3">
      <c r="A236" s="48">
        <v>238</v>
      </c>
      <c r="B236" s="2" t="s">
        <v>1105</v>
      </c>
      <c r="C236" s="7">
        <v>44276</v>
      </c>
      <c r="D236" s="2" t="s">
        <v>1</v>
      </c>
      <c r="E236" s="2">
        <v>0.5836529661887595</v>
      </c>
      <c r="F236" s="2">
        <f>VLOOKUP(E236,'Inputs and Outputs Part B'!$H$22:$I$31,2)</f>
        <v>2</v>
      </c>
      <c r="G236" s="2">
        <v>0.39015352694261152</v>
      </c>
      <c r="H236" s="2">
        <f>ROUND(NORMINV(G236,'Inputs and Outputs Part B'!$E$16,'Inputs and Outputs Part B'!$F$16),0)</f>
        <v>99</v>
      </c>
      <c r="I236" s="2">
        <f>'Inputs and Outputs Part A'!$B$4+'Inputs and Outputs Part A'!$B$12</f>
        <v>105</v>
      </c>
      <c r="J236" s="2">
        <f t="shared" si="3"/>
        <v>99</v>
      </c>
      <c r="K236" s="2">
        <f>IF(J236-F236&gt;'Inputs and Outputs Part A'!$B$4,'500 Days Simulation'!J236-'500 Days Simulation'!F236-'Inputs and Outputs Part A'!$B$4,0)</f>
        <v>0</v>
      </c>
      <c r="L236" s="95">
        <f>'Inputs and Outputs Part A'!$B$5*'500 Days Simulation'!J236-'Inputs and Outputs Part A'!$B$6*'500 Days Simulation'!K236</f>
        <v>3960</v>
      </c>
      <c r="Y236" s="95">
        <f>'Inputs and Outputs Part A'!$B$5*'500 Days Simulation'!J236-'500 Days Simulation'!$O$14*'500 Days Simulation'!K236</f>
        <v>3960</v>
      </c>
      <c r="AA236" s="95">
        <f>'Inputs and Outputs Part A'!$B$5*'500 Days Simulation'!J236-'500 Days Simulation'!$O$16*'500 Days Simulation'!K236</f>
        <v>3960</v>
      </c>
    </row>
    <row r="237" spans="1:27" x14ac:dyDescent="0.3">
      <c r="A237" s="48">
        <v>239</v>
      </c>
      <c r="B237" s="2" t="s">
        <v>1105</v>
      </c>
      <c r="C237" s="7">
        <v>44276</v>
      </c>
      <c r="D237" s="2" t="s">
        <v>3</v>
      </c>
      <c r="E237" s="2">
        <v>0.95569071436865727</v>
      </c>
      <c r="F237" s="2">
        <f>VLOOKUP(E237,'Inputs and Outputs Part B'!$H$22:$I$31,2)</f>
        <v>6</v>
      </c>
      <c r="G237" s="2">
        <v>0.50519818947772011</v>
      </c>
      <c r="H237" s="2">
        <f>ROUND(NORMINV(G237,'Inputs and Outputs Part B'!$E$17,'Inputs and Outputs Part B'!$F$17),0)</f>
        <v>103</v>
      </c>
      <c r="I237" s="2">
        <f>'Inputs and Outputs Part A'!$B$4+'Inputs and Outputs Part A'!$B$12</f>
        <v>105</v>
      </c>
      <c r="J237" s="2">
        <f t="shared" si="3"/>
        <v>103</v>
      </c>
      <c r="K237" s="2">
        <f>IF(J237-F237&gt;'Inputs and Outputs Part A'!$B$4,'500 Days Simulation'!J237-'500 Days Simulation'!F237-'Inputs and Outputs Part A'!$B$4,0)</f>
        <v>0</v>
      </c>
      <c r="L237" s="95">
        <f>'Inputs and Outputs Part A'!$B$5*'500 Days Simulation'!J237-'Inputs and Outputs Part A'!$B$6*'500 Days Simulation'!K237</f>
        <v>4120</v>
      </c>
      <c r="Y237" s="95">
        <f>'Inputs and Outputs Part A'!$B$5*'500 Days Simulation'!J237-'500 Days Simulation'!$O$14*'500 Days Simulation'!K237</f>
        <v>4120</v>
      </c>
      <c r="AA237" s="95">
        <f>'Inputs and Outputs Part A'!$B$5*'500 Days Simulation'!J237-'500 Days Simulation'!$O$16*'500 Days Simulation'!K237</f>
        <v>4120</v>
      </c>
    </row>
    <row r="238" spans="1:27" x14ac:dyDescent="0.3">
      <c r="A238" s="48">
        <v>240</v>
      </c>
      <c r="B238" s="2" t="s">
        <v>1105</v>
      </c>
      <c r="C238" s="7">
        <v>44276</v>
      </c>
      <c r="D238" s="2" t="s">
        <v>2</v>
      </c>
      <c r="E238" s="2">
        <v>0.66071273048861545</v>
      </c>
      <c r="F238" s="2">
        <f>VLOOKUP(E238,'Inputs and Outputs Part B'!$H$22:$I$31,2)</f>
        <v>3</v>
      </c>
      <c r="G238" s="2">
        <v>0.14929613597263136</v>
      </c>
      <c r="H238" s="2">
        <f>ROUND(NORMINV(G238,'Inputs and Outputs Part B'!$E$18,'Inputs and Outputs Part B'!$F$18),0)</f>
        <v>100</v>
      </c>
      <c r="I238" s="2">
        <f>'Inputs and Outputs Part A'!$B$4+'Inputs and Outputs Part A'!$B$12</f>
        <v>105</v>
      </c>
      <c r="J238" s="2">
        <f t="shared" si="3"/>
        <v>100</v>
      </c>
      <c r="K238" s="2">
        <f>IF(J238-F238&gt;'Inputs and Outputs Part A'!$B$4,'500 Days Simulation'!J238-'500 Days Simulation'!F238-'Inputs and Outputs Part A'!$B$4,0)</f>
        <v>0</v>
      </c>
      <c r="L238" s="95">
        <f>'Inputs and Outputs Part A'!$B$5*'500 Days Simulation'!J238-'Inputs and Outputs Part A'!$B$6*'500 Days Simulation'!K238</f>
        <v>4000</v>
      </c>
      <c r="Y238" s="95">
        <f>'Inputs and Outputs Part A'!$B$5*'500 Days Simulation'!J238-'500 Days Simulation'!$O$14*'500 Days Simulation'!K238</f>
        <v>4000</v>
      </c>
      <c r="AA238" s="95">
        <f>'Inputs and Outputs Part A'!$B$5*'500 Days Simulation'!J238-'500 Days Simulation'!$O$16*'500 Days Simulation'!K238</f>
        <v>4000</v>
      </c>
    </row>
    <row r="239" spans="1:27" x14ac:dyDescent="0.3">
      <c r="A239" s="48">
        <v>241</v>
      </c>
      <c r="B239" s="2" t="s">
        <v>1104</v>
      </c>
      <c r="C239" s="7">
        <v>44277</v>
      </c>
      <c r="D239" s="2" t="s">
        <v>1</v>
      </c>
      <c r="E239" s="2">
        <v>0.38633797322327779</v>
      </c>
      <c r="F239" s="2">
        <f>VLOOKUP(E239,'Inputs and Outputs Part B'!$H$22:$I$31,2)</f>
        <v>2</v>
      </c>
      <c r="G239" s="2">
        <v>0.34156646707752847</v>
      </c>
      <c r="H239" s="2">
        <f>ROUND(NORMINV(G239,'Inputs and Outputs Part B'!$E$16,'Inputs and Outputs Part B'!$F$16),0)</f>
        <v>99</v>
      </c>
      <c r="I239" s="2">
        <f>'Inputs and Outputs Part A'!$B$4+'Inputs and Outputs Part A'!$B$12</f>
        <v>105</v>
      </c>
      <c r="J239" s="2">
        <f t="shared" si="3"/>
        <v>99</v>
      </c>
      <c r="K239" s="2">
        <f>IF(J239-F239&gt;'Inputs and Outputs Part A'!$B$4,'500 Days Simulation'!J239-'500 Days Simulation'!F239-'Inputs and Outputs Part A'!$B$4,0)</f>
        <v>0</v>
      </c>
      <c r="L239" s="95">
        <f>'Inputs and Outputs Part A'!$B$5*'500 Days Simulation'!J239-'Inputs and Outputs Part A'!$B$6*'500 Days Simulation'!K239</f>
        <v>3960</v>
      </c>
      <c r="Y239" s="95">
        <f>'Inputs and Outputs Part A'!$B$5*'500 Days Simulation'!J239-'500 Days Simulation'!$O$14*'500 Days Simulation'!K239</f>
        <v>3960</v>
      </c>
      <c r="AA239" s="95">
        <f>'Inputs and Outputs Part A'!$B$5*'500 Days Simulation'!J239-'500 Days Simulation'!$O$16*'500 Days Simulation'!K239</f>
        <v>3960</v>
      </c>
    </row>
    <row r="240" spans="1:27" x14ac:dyDescent="0.3">
      <c r="A240" s="48">
        <v>242</v>
      </c>
      <c r="B240" s="2" t="s">
        <v>1104</v>
      </c>
      <c r="C240" s="7">
        <v>44277</v>
      </c>
      <c r="D240" s="2" t="s">
        <v>3</v>
      </c>
      <c r="E240" s="2">
        <v>0.80500795289114213</v>
      </c>
      <c r="F240" s="2">
        <f>VLOOKUP(E240,'Inputs and Outputs Part B'!$H$22:$I$31,2)</f>
        <v>4</v>
      </c>
      <c r="G240" s="2">
        <v>0.95299174648089779</v>
      </c>
      <c r="H240" s="2">
        <f>ROUND(NORMINV(G240,'Inputs and Outputs Part B'!$E$17,'Inputs and Outputs Part B'!$F$17),0)</f>
        <v>111</v>
      </c>
      <c r="I240" s="2">
        <f>'Inputs and Outputs Part A'!$B$4+'Inputs and Outputs Part A'!$B$12</f>
        <v>105</v>
      </c>
      <c r="J240" s="2">
        <f t="shared" si="3"/>
        <v>105</v>
      </c>
      <c r="K240" s="2">
        <f>IF(J240-F240&gt;'Inputs and Outputs Part A'!$B$4,'500 Days Simulation'!J240-'500 Days Simulation'!F240-'Inputs and Outputs Part A'!$B$4,0)</f>
        <v>1</v>
      </c>
      <c r="L240" s="95">
        <f>'Inputs and Outputs Part A'!$B$5*'500 Days Simulation'!J240-'Inputs and Outputs Part A'!$B$6*'500 Days Simulation'!K240</f>
        <v>4100</v>
      </c>
      <c r="Y240" s="95">
        <f>'Inputs and Outputs Part A'!$B$5*'500 Days Simulation'!J240-'500 Days Simulation'!$O$14*'500 Days Simulation'!K240</f>
        <v>4120</v>
      </c>
      <c r="AA240" s="95">
        <f>'Inputs and Outputs Part A'!$B$5*'500 Days Simulation'!J240-'500 Days Simulation'!$O$16*'500 Days Simulation'!K240</f>
        <v>4080</v>
      </c>
    </row>
    <row r="241" spans="1:27" x14ac:dyDescent="0.3">
      <c r="A241" s="48">
        <v>243</v>
      </c>
      <c r="B241" s="2" t="s">
        <v>1104</v>
      </c>
      <c r="C241" s="7">
        <v>44277</v>
      </c>
      <c r="D241" s="2" t="s">
        <v>2</v>
      </c>
      <c r="E241" s="2">
        <v>0.63671471635670795</v>
      </c>
      <c r="F241" s="2">
        <f>VLOOKUP(E241,'Inputs and Outputs Part B'!$H$22:$I$31,2)</f>
        <v>3</v>
      </c>
      <c r="G241" s="2">
        <v>0.42358967500848033</v>
      </c>
      <c r="H241" s="2">
        <f>ROUND(NORMINV(G241,'Inputs and Outputs Part B'!$E$18,'Inputs and Outputs Part B'!$F$18),0)</f>
        <v>104</v>
      </c>
      <c r="I241" s="2">
        <f>'Inputs and Outputs Part A'!$B$4+'Inputs and Outputs Part A'!$B$12</f>
        <v>105</v>
      </c>
      <c r="J241" s="2">
        <f t="shared" si="3"/>
        <v>104</v>
      </c>
      <c r="K241" s="2">
        <f>IF(J241-F241&gt;'Inputs and Outputs Part A'!$B$4,'500 Days Simulation'!J241-'500 Days Simulation'!F241-'Inputs and Outputs Part A'!$B$4,0)</f>
        <v>1</v>
      </c>
      <c r="L241" s="95">
        <f>'Inputs and Outputs Part A'!$B$5*'500 Days Simulation'!J241-'Inputs and Outputs Part A'!$B$6*'500 Days Simulation'!K241</f>
        <v>4060</v>
      </c>
      <c r="Y241" s="95">
        <f>'Inputs and Outputs Part A'!$B$5*'500 Days Simulation'!J241-'500 Days Simulation'!$O$14*'500 Days Simulation'!K241</f>
        <v>4080</v>
      </c>
      <c r="AA241" s="95">
        <f>'Inputs and Outputs Part A'!$B$5*'500 Days Simulation'!J241-'500 Days Simulation'!$O$16*'500 Days Simulation'!K241</f>
        <v>4040</v>
      </c>
    </row>
    <row r="242" spans="1:27" x14ac:dyDescent="0.3">
      <c r="A242" s="48">
        <v>244</v>
      </c>
      <c r="B242" s="2" t="s">
        <v>1103</v>
      </c>
      <c r="C242" s="7">
        <v>44278</v>
      </c>
      <c r="D242" s="2" t="s">
        <v>1</v>
      </c>
      <c r="E242" s="2">
        <v>0.12368910097356023</v>
      </c>
      <c r="F242" s="2">
        <f>VLOOKUP(E242,'Inputs and Outputs Part B'!$H$22:$I$31,2)</f>
        <v>0</v>
      </c>
      <c r="G242" s="2">
        <v>0.47547107420507717</v>
      </c>
      <c r="H242" s="2">
        <f>ROUND(NORMINV(G242,'Inputs and Outputs Part B'!$E$16,'Inputs and Outputs Part B'!$F$16),0)</f>
        <v>101</v>
      </c>
      <c r="I242" s="2">
        <f>'Inputs and Outputs Part A'!$B$4+'Inputs and Outputs Part A'!$B$12</f>
        <v>105</v>
      </c>
      <c r="J242" s="2">
        <f t="shared" si="3"/>
        <v>101</v>
      </c>
      <c r="K242" s="2">
        <f>IF(J242-F242&gt;'Inputs and Outputs Part A'!$B$4,'500 Days Simulation'!J242-'500 Days Simulation'!F242-'Inputs and Outputs Part A'!$B$4,0)</f>
        <v>1</v>
      </c>
      <c r="L242" s="95">
        <f>'Inputs and Outputs Part A'!$B$5*'500 Days Simulation'!J242-'Inputs and Outputs Part A'!$B$6*'500 Days Simulation'!K242</f>
        <v>3940</v>
      </c>
      <c r="Y242" s="95">
        <f>'Inputs and Outputs Part A'!$B$5*'500 Days Simulation'!J242-'500 Days Simulation'!$O$14*'500 Days Simulation'!K242</f>
        <v>3960</v>
      </c>
      <c r="AA242" s="95">
        <f>'Inputs and Outputs Part A'!$B$5*'500 Days Simulation'!J242-'500 Days Simulation'!$O$16*'500 Days Simulation'!K242</f>
        <v>3920</v>
      </c>
    </row>
    <row r="243" spans="1:27" x14ac:dyDescent="0.3">
      <c r="A243" s="48">
        <v>245</v>
      </c>
      <c r="B243" s="2" t="s">
        <v>1103</v>
      </c>
      <c r="C243" s="7">
        <v>44278</v>
      </c>
      <c r="D243" s="2" t="s">
        <v>3</v>
      </c>
      <c r="E243" s="2">
        <v>1.5351718746484111E-2</v>
      </c>
      <c r="F243" s="2">
        <f>VLOOKUP(E243,'Inputs and Outputs Part B'!$H$22:$I$31,2)</f>
        <v>0</v>
      </c>
      <c r="G243" s="2">
        <v>0.57176293176565018</v>
      </c>
      <c r="H243" s="2">
        <f>ROUND(NORMINV(G243,'Inputs and Outputs Part B'!$E$17,'Inputs and Outputs Part B'!$F$17),0)</f>
        <v>104</v>
      </c>
      <c r="I243" s="2">
        <f>'Inputs and Outputs Part A'!$B$4+'Inputs and Outputs Part A'!$B$12</f>
        <v>105</v>
      </c>
      <c r="J243" s="2">
        <f t="shared" si="3"/>
        <v>104</v>
      </c>
      <c r="K243" s="2">
        <f>IF(J243-F243&gt;'Inputs and Outputs Part A'!$B$4,'500 Days Simulation'!J243-'500 Days Simulation'!F243-'Inputs and Outputs Part A'!$B$4,0)</f>
        <v>4</v>
      </c>
      <c r="L243" s="95">
        <f>'Inputs and Outputs Part A'!$B$5*'500 Days Simulation'!J243-'Inputs and Outputs Part A'!$B$6*'500 Days Simulation'!K243</f>
        <v>3760</v>
      </c>
      <c r="Y243" s="95">
        <f>'Inputs and Outputs Part A'!$B$5*'500 Days Simulation'!J243-'500 Days Simulation'!$O$14*'500 Days Simulation'!K243</f>
        <v>3840</v>
      </c>
      <c r="AA243" s="95">
        <f>'Inputs and Outputs Part A'!$B$5*'500 Days Simulation'!J243-'500 Days Simulation'!$O$16*'500 Days Simulation'!K243</f>
        <v>3680</v>
      </c>
    </row>
    <row r="244" spans="1:27" x14ac:dyDescent="0.3">
      <c r="A244" s="48">
        <v>246</v>
      </c>
      <c r="B244" s="2" t="s">
        <v>1103</v>
      </c>
      <c r="C244" s="7">
        <v>44278</v>
      </c>
      <c r="D244" s="2" t="s">
        <v>2</v>
      </c>
      <c r="E244" s="2">
        <v>0.38619585492661912</v>
      </c>
      <c r="F244" s="2">
        <f>VLOOKUP(E244,'Inputs and Outputs Part B'!$H$22:$I$31,2)</f>
        <v>2</v>
      </c>
      <c r="G244" s="2">
        <v>0.73503508885859425</v>
      </c>
      <c r="H244" s="2">
        <f>ROUND(NORMINV(G244,'Inputs and Outputs Part B'!$E$18,'Inputs and Outputs Part B'!$F$18),0)</f>
        <v>108</v>
      </c>
      <c r="I244" s="2">
        <f>'Inputs and Outputs Part A'!$B$4+'Inputs and Outputs Part A'!$B$12</f>
        <v>105</v>
      </c>
      <c r="J244" s="2">
        <f t="shared" si="3"/>
        <v>105</v>
      </c>
      <c r="K244" s="2">
        <f>IF(J244-F244&gt;'Inputs and Outputs Part A'!$B$4,'500 Days Simulation'!J244-'500 Days Simulation'!F244-'Inputs and Outputs Part A'!$B$4,0)</f>
        <v>3</v>
      </c>
      <c r="L244" s="95">
        <f>'Inputs and Outputs Part A'!$B$5*'500 Days Simulation'!J244-'Inputs and Outputs Part A'!$B$6*'500 Days Simulation'!K244</f>
        <v>3900</v>
      </c>
      <c r="Y244" s="95">
        <f>'Inputs and Outputs Part A'!$B$5*'500 Days Simulation'!J244-'500 Days Simulation'!$O$14*'500 Days Simulation'!K244</f>
        <v>3960</v>
      </c>
      <c r="AA244" s="95">
        <f>'Inputs and Outputs Part A'!$B$5*'500 Days Simulation'!J244-'500 Days Simulation'!$O$16*'500 Days Simulation'!K244</f>
        <v>3840</v>
      </c>
    </row>
    <row r="245" spans="1:27" x14ac:dyDescent="0.3">
      <c r="A245" s="48">
        <v>247</v>
      </c>
      <c r="B245" s="2" t="s">
        <v>1102</v>
      </c>
      <c r="C245" s="7">
        <v>44279</v>
      </c>
      <c r="D245" s="2" t="s">
        <v>1</v>
      </c>
      <c r="E245" s="2">
        <v>3.8987241700135566E-2</v>
      </c>
      <c r="F245" s="2">
        <f>VLOOKUP(E245,'Inputs and Outputs Part B'!$H$22:$I$31,2)</f>
        <v>0</v>
      </c>
      <c r="G245" s="2">
        <v>0.59158566174308014</v>
      </c>
      <c r="H245" s="2">
        <f>ROUND(NORMINV(G245,'Inputs and Outputs Part B'!$E$16,'Inputs and Outputs Part B'!$F$16),0)</f>
        <v>102</v>
      </c>
      <c r="I245" s="2">
        <f>'Inputs and Outputs Part A'!$B$4+'Inputs and Outputs Part A'!$B$12</f>
        <v>105</v>
      </c>
      <c r="J245" s="2">
        <f t="shared" si="3"/>
        <v>102</v>
      </c>
      <c r="K245" s="2">
        <f>IF(J245-F245&gt;'Inputs and Outputs Part A'!$B$4,'500 Days Simulation'!J245-'500 Days Simulation'!F245-'Inputs and Outputs Part A'!$B$4,0)</f>
        <v>2</v>
      </c>
      <c r="L245" s="95">
        <f>'Inputs and Outputs Part A'!$B$5*'500 Days Simulation'!J245-'Inputs and Outputs Part A'!$B$6*'500 Days Simulation'!K245</f>
        <v>3880</v>
      </c>
      <c r="Y245" s="95">
        <f>'Inputs and Outputs Part A'!$B$5*'500 Days Simulation'!J245-'500 Days Simulation'!$O$14*'500 Days Simulation'!K245</f>
        <v>3920</v>
      </c>
      <c r="AA245" s="95">
        <f>'Inputs and Outputs Part A'!$B$5*'500 Days Simulation'!J245-'500 Days Simulation'!$O$16*'500 Days Simulation'!K245</f>
        <v>3840</v>
      </c>
    </row>
    <row r="246" spans="1:27" x14ac:dyDescent="0.3">
      <c r="A246" s="48">
        <v>248</v>
      </c>
      <c r="B246" s="2" t="s">
        <v>1102</v>
      </c>
      <c r="C246" s="7">
        <v>44279</v>
      </c>
      <c r="D246" s="2" t="s">
        <v>3</v>
      </c>
      <c r="E246" s="2">
        <v>0.71544590321544543</v>
      </c>
      <c r="F246" s="2">
        <f>VLOOKUP(E246,'Inputs and Outputs Part B'!$H$22:$I$31,2)</f>
        <v>3</v>
      </c>
      <c r="G246" s="2">
        <v>0.91622915398608318</v>
      </c>
      <c r="H246" s="2">
        <f>ROUND(NORMINV(G246,'Inputs and Outputs Part B'!$E$17,'Inputs and Outputs Part B'!$F$17),0)</f>
        <v>110</v>
      </c>
      <c r="I246" s="2">
        <f>'Inputs and Outputs Part A'!$B$4+'Inputs and Outputs Part A'!$B$12</f>
        <v>105</v>
      </c>
      <c r="J246" s="2">
        <f t="shared" si="3"/>
        <v>105</v>
      </c>
      <c r="K246" s="2">
        <f>IF(J246-F246&gt;'Inputs and Outputs Part A'!$B$4,'500 Days Simulation'!J246-'500 Days Simulation'!F246-'Inputs and Outputs Part A'!$B$4,0)</f>
        <v>2</v>
      </c>
      <c r="L246" s="95">
        <f>'Inputs and Outputs Part A'!$B$5*'500 Days Simulation'!J246-'Inputs and Outputs Part A'!$B$6*'500 Days Simulation'!K246</f>
        <v>4000</v>
      </c>
      <c r="Y246" s="95">
        <f>'Inputs and Outputs Part A'!$B$5*'500 Days Simulation'!J246-'500 Days Simulation'!$O$14*'500 Days Simulation'!K246</f>
        <v>4040</v>
      </c>
      <c r="AA246" s="95">
        <f>'Inputs and Outputs Part A'!$B$5*'500 Days Simulation'!J246-'500 Days Simulation'!$O$16*'500 Days Simulation'!K246</f>
        <v>3960</v>
      </c>
    </row>
    <row r="247" spans="1:27" x14ac:dyDescent="0.3">
      <c r="A247" s="48">
        <v>249</v>
      </c>
      <c r="B247" s="2" t="s">
        <v>1102</v>
      </c>
      <c r="C247" s="7">
        <v>44279</v>
      </c>
      <c r="D247" s="2" t="s">
        <v>2</v>
      </c>
      <c r="E247" s="2">
        <v>0.60591517750917245</v>
      </c>
      <c r="F247" s="2">
        <f>VLOOKUP(E247,'Inputs and Outputs Part B'!$H$22:$I$31,2)</f>
        <v>3</v>
      </c>
      <c r="G247" s="2">
        <v>0.56307139070519641</v>
      </c>
      <c r="H247" s="2">
        <f>ROUND(NORMINV(G247,'Inputs and Outputs Part B'!$E$18,'Inputs and Outputs Part B'!$F$18),0)</f>
        <v>106</v>
      </c>
      <c r="I247" s="2">
        <f>'Inputs and Outputs Part A'!$B$4+'Inputs and Outputs Part A'!$B$12</f>
        <v>105</v>
      </c>
      <c r="J247" s="2">
        <f t="shared" si="3"/>
        <v>105</v>
      </c>
      <c r="K247" s="2">
        <f>IF(J247-F247&gt;'Inputs and Outputs Part A'!$B$4,'500 Days Simulation'!J247-'500 Days Simulation'!F247-'Inputs and Outputs Part A'!$B$4,0)</f>
        <v>2</v>
      </c>
      <c r="L247" s="95">
        <f>'Inputs and Outputs Part A'!$B$5*'500 Days Simulation'!J247-'Inputs and Outputs Part A'!$B$6*'500 Days Simulation'!K247</f>
        <v>4000</v>
      </c>
      <c r="Y247" s="95">
        <f>'Inputs and Outputs Part A'!$B$5*'500 Days Simulation'!J247-'500 Days Simulation'!$O$14*'500 Days Simulation'!K247</f>
        <v>4040</v>
      </c>
      <c r="AA247" s="95">
        <f>'Inputs and Outputs Part A'!$B$5*'500 Days Simulation'!J247-'500 Days Simulation'!$O$16*'500 Days Simulation'!K247</f>
        <v>3960</v>
      </c>
    </row>
    <row r="248" spans="1:27" x14ac:dyDescent="0.3">
      <c r="A248" s="48">
        <v>250</v>
      </c>
      <c r="B248" s="2" t="s">
        <v>1100</v>
      </c>
      <c r="C248" s="7">
        <v>44280</v>
      </c>
      <c r="D248" s="2" t="s">
        <v>1</v>
      </c>
      <c r="E248" s="2">
        <v>0.7155975352092242</v>
      </c>
      <c r="F248" s="2">
        <f>VLOOKUP(E248,'Inputs and Outputs Part B'!$H$22:$I$31,2)</f>
        <v>3</v>
      </c>
      <c r="G248" s="2">
        <v>0.65536602079470219</v>
      </c>
      <c r="H248" s="2">
        <f>ROUND(NORMINV(G248,'Inputs and Outputs Part B'!$E$16,'Inputs and Outputs Part B'!$F$16),0)</f>
        <v>103</v>
      </c>
      <c r="I248" s="2">
        <f>'Inputs and Outputs Part A'!$B$4+'Inputs and Outputs Part A'!$B$12</f>
        <v>105</v>
      </c>
      <c r="J248" s="2">
        <f t="shared" si="3"/>
        <v>103</v>
      </c>
      <c r="K248" s="2">
        <f>IF(J248-F248&gt;'Inputs and Outputs Part A'!$B$4,'500 Days Simulation'!J248-'500 Days Simulation'!F248-'Inputs and Outputs Part A'!$B$4,0)</f>
        <v>0</v>
      </c>
      <c r="L248" s="95">
        <f>'Inputs and Outputs Part A'!$B$5*'500 Days Simulation'!J248-'Inputs and Outputs Part A'!$B$6*'500 Days Simulation'!K248</f>
        <v>4120</v>
      </c>
      <c r="Y248" s="95">
        <f>'Inputs and Outputs Part A'!$B$5*'500 Days Simulation'!J248-'500 Days Simulation'!$O$14*'500 Days Simulation'!K248</f>
        <v>4120</v>
      </c>
      <c r="AA248" s="95">
        <f>'Inputs and Outputs Part A'!$B$5*'500 Days Simulation'!J248-'500 Days Simulation'!$O$16*'500 Days Simulation'!K248</f>
        <v>4120</v>
      </c>
    </row>
    <row r="249" spans="1:27" x14ac:dyDescent="0.3">
      <c r="A249" s="48">
        <v>251</v>
      </c>
      <c r="B249" s="2" t="s">
        <v>1100</v>
      </c>
      <c r="C249" s="7">
        <v>44280</v>
      </c>
      <c r="D249" s="2" t="s">
        <v>3</v>
      </c>
      <c r="E249" s="2">
        <v>0.52281327566582669</v>
      </c>
      <c r="F249" s="2">
        <f>VLOOKUP(E249,'Inputs and Outputs Part B'!$H$22:$I$31,2)</f>
        <v>2</v>
      </c>
      <c r="G249" s="2">
        <v>0.72094571232321891</v>
      </c>
      <c r="H249" s="2">
        <f>ROUND(NORMINV(G249,'Inputs and Outputs Part B'!$E$17,'Inputs and Outputs Part B'!$F$17),0)</f>
        <v>106</v>
      </c>
      <c r="I249" s="2">
        <f>'Inputs and Outputs Part A'!$B$4+'Inputs and Outputs Part A'!$B$12</f>
        <v>105</v>
      </c>
      <c r="J249" s="2">
        <f t="shared" si="3"/>
        <v>105</v>
      </c>
      <c r="K249" s="2">
        <f>IF(J249-F249&gt;'Inputs and Outputs Part A'!$B$4,'500 Days Simulation'!J249-'500 Days Simulation'!F249-'Inputs and Outputs Part A'!$B$4,0)</f>
        <v>3</v>
      </c>
      <c r="L249" s="95">
        <f>'Inputs and Outputs Part A'!$B$5*'500 Days Simulation'!J249-'Inputs and Outputs Part A'!$B$6*'500 Days Simulation'!K249</f>
        <v>3900</v>
      </c>
      <c r="Y249" s="95">
        <f>'Inputs and Outputs Part A'!$B$5*'500 Days Simulation'!J249-'500 Days Simulation'!$O$14*'500 Days Simulation'!K249</f>
        <v>3960</v>
      </c>
      <c r="AA249" s="95">
        <f>'Inputs and Outputs Part A'!$B$5*'500 Days Simulation'!J249-'500 Days Simulation'!$O$16*'500 Days Simulation'!K249</f>
        <v>3840</v>
      </c>
    </row>
    <row r="250" spans="1:27" x14ac:dyDescent="0.3">
      <c r="A250" s="48">
        <v>252</v>
      </c>
      <c r="B250" s="2" t="s">
        <v>1100</v>
      </c>
      <c r="C250" s="7">
        <v>44280</v>
      </c>
      <c r="D250" s="2" t="s">
        <v>2</v>
      </c>
      <c r="E250" s="2">
        <v>0.17288739611343706</v>
      </c>
      <c r="F250" s="2">
        <f>VLOOKUP(E250,'Inputs and Outputs Part B'!$H$22:$I$31,2)</f>
        <v>1</v>
      </c>
      <c r="G250" s="2">
        <v>0.52283534982721658</v>
      </c>
      <c r="H250" s="2">
        <f>ROUND(NORMINV(G250,'Inputs and Outputs Part B'!$E$18,'Inputs and Outputs Part B'!$F$18),0)</f>
        <v>105</v>
      </c>
      <c r="I250" s="2">
        <f>'Inputs and Outputs Part A'!$B$4+'Inputs and Outputs Part A'!$B$12</f>
        <v>105</v>
      </c>
      <c r="J250" s="2">
        <f t="shared" si="3"/>
        <v>105</v>
      </c>
      <c r="K250" s="2">
        <f>IF(J250-F250&gt;'Inputs and Outputs Part A'!$B$4,'500 Days Simulation'!J250-'500 Days Simulation'!F250-'Inputs and Outputs Part A'!$B$4,0)</f>
        <v>4</v>
      </c>
      <c r="L250" s="95">
        <f>'Inputs and Outputs Part A'!$B$5*'500 Days Simulation'!J250-'Inputs and Outputs Part A'!$B$6*'500 Days Simulation'!K250</f>
        <v>3800</v>
      </c>
      <c r="Y250" s="95">
        <f>'Inputs and Outputs Part A'!$B$5*'500 Days Simulation'!J250-'500 Days Simulation'!$O$14*'500 Days Simulation'!K250</f>
        <v>3880</v>
      </c>
      <c r="AA250" s="95">
        <f>'Inputs and Outputs Part A'!$B$5*'500 Days Simulation'!J250-'500 Days Simulation'!$O$16*'500 Days Simulation'!K250</f>
        <v>3720</v>
      </c>
    </row>
    <row r="251" spans="1:27" x14ac:dyDescent="0.3">
      <c r="A251" s="48">
        <v>253</v>
      </c>
      <c r="B251" s="2" t="s">
        <v>1101</v>
      </c>
      <c r="C251" s="7">
        <v>44281</v>
      </c>
      <c r="D251" s="2" t="s">
        <v>1</v>
      </c>
      <c r="E251" s="2">
        <v>6.0179222218283202E-2</v>
      </c>
      <c r="F251" s="2">
        <f>VLOOKUP(E251,'Inputs and Outputs Part B'!$H$22:$I$31,2)</f>
        <v>0</v>
      </c>
      <c r="G251" s="2">
        <v>0.71652736776878834</v>
      </c>
      <c r="H251" s="2">
        <f>ROUND(NORMINV(G251,'Inputs and Outputs Part B'!$E$16,'Inputs and Outputs Part B'!$F$16),0)</f>
        <v>104</v>
      </c>
      <c r="I251" s="2">
        <f>'Inputs and Outputs Part A'!$B$4+'Inputs and Outputs Part A'!$B$12</f>
        <v>105</v>
      </c>
      <c r="J251" s="2">
        <f t="shared" si="3"/>
        <v>104</v>
      </c>
      <c r="K251" s="2">
        <f>IF(J251-F251&gt;'Inputs and Outputs Part A'!$B$4,'500 Days Simulation'!J251-'500 Days Simulation'!F251-'Inputs and Outputs Part A'!$B$4,0)</f>
        <v>4</v>
      </c>
      <c r="L251" s="95">
        <f>'Inputs and Outputs Part A'!$B$5*'500 Days Simulation'!J251-'Inputs and Outputs Part A'!$B$6*'500 Days Simulation'!K251</f>
        <v>3760</v>
      </c>
      <c r="Y251" s="95">
        <f>'Inputs and Outputs Part A'!$B$5*'500 Days Simulation'!J251-'500 Days Simulation'!$O$14*'500 Days Simulation'!K251</f>
        <v>3840</v>
      </c>
      <c r="AA251" s="95">
        <f>'Inputs and Outputs Part A'!$B$5*'500 Days Simulation'!J251-'500 Days Simulation'!$O$16*'500 Days Simulation'!K251</f>
        <v>3680</v>
      </c>
    </row>
    <row r="252" spans="1:27" x14ac:dyDescent="0.3">
      <c r="A252" s="48">
        <v>254</v>
      </c>
      <c r="B252" s="2" t="s">
        <v>1101</v>
      </c>
      <c r="C252" s="7">
        <v>44281</v>
      </c>
      <c r="D252" s="2" t="s">
        <v>3</v>
      </c>
      <c r="E252" s="2">
        <v>0.33799051050334306</v>
      </c>
      <c r="F252" s="2">
        <f>VLOOKUP(E252,'Inputs and Outputs Part B'!$H$22:$I$31,2)</f>
        <v>1</v>
      </c>
      <c r="G252" s="2">
        <v>0.17667102443462912</v>
      </c>
      <c r="H252" s="2">
        <f>ROUND(NORMINV(G252,'Inputs and Outputs Part B'!$E$17,'Inputs and Outputs Part B'!$F$17),0)</f>
        <v>98</v>
      </c>
      <c r="I252" s="2">
        <f>'Inputs and Outputs Part A'!$B$4+'Inputs and Outputs Part A'!$B$12</f>
        <v>105</v>
      </c>
      <c r="J252" s="2">
        <f t="shared" si="3"/>
        <v>98</v>
      </c>
      <c r="K252" s="2">
        <f>IF(J252-F252&gt;'Inputs and Outputs Part A'!$B$4,'500 Days Simulation'!J252-'500 Days Simulation'!F252-'Inputs and Outputs Part A'!$B$4,0)</f>
        <v>0</v>
      </c>
      <c r="L252" s="95">
        <f>'Inputs and Outputs Part A'!$B$5*'500 Days Simulation'!J252-'Inputs and Outputs Part A'!$B$6*'500 Days Simulation'!K252</f>
        <v>3920</v>
      </c>
      <c r="Y252" s="95">
        <f>'Inputs and Outputs Part A'!$B$5*'500 Days Simulation'!J252-'500 Days Simulation'!$O$14*'500 Days Simulation'!K252</f>
        <v>3920</v>
      </c>
      <c r="AA252" s="95">
        <f>'Inputs and Outputs Part A'!$B$5*'500 Days Simulation'!J252-'500 Days Simulation'!$O$16*'500 Days Simulation'!K252</f>
        <v>3920</v>
      </c>
    </row>
    <row r="253" spans="1:27" x14ac:dyDescent="0.3">
      <c r="A253" s="48">
        <v>255</v>
      </c>
      <c r="B253" s="2" t="s">
        <v>1101</v>
      </c>
      <c r="C253" s="7">
        <v>44281</v>
      </c>
      <c r="D253" s="2" t="s">
        <v>2</v>
      </c>
      <c r="E253" s="2">
        <v>0.82385925176286368</v>
      </c>
      <c r="F253" s="2">
        <f>VLOOKUP(E253,'Inputs and Outputs Part B'!$H$22:$I$31,2)</f>
        <v>4</v>
      </c>
      <c r="G253" s="2">
        <v>0.92529715996702544</v>
      </c>
      <c r="H253" s="2">
        <f>ROUND(NORMINV(G253,'Inputs and Outputs Part B'!$E$18,'Inputs and Outputs Part B'!$F$18),0)</f>
        <v>112</v>
      </c>
      <c r="I253" s="2">
        <f>'Inputs and Outputs Part A'!$B$4+'Inputs and Outputs Part A'!$B$12</f>
        <v>105</v>
      </c>
      <c r="J253" s="2">
        <f t="shared" si="3"/>
        <v>105</v>
      </c>
      <c r="K253" s="2">
        <f>IF(J253-F253&gt;'Inputs and Outputs Part A'!$B$4,'500 Days Simulation'!J253-'500 Days Simulation'!F253-'Inputs and Outputs Part A'!$B$4,0)</f>
        <v>1</v>
      </c>
      <c r="L253" s="95">
        <f>'Inputs and Outputs Part A'!$B$5*'500 Days Simulation'!J253-'Inputs and Outputs Part A'!$B$6*'500 Days Simulation'!K253</f>
        <v>4100</v>
      </c>
      <c r="Y253" s="95">
        <f>'Inputs and Outputs Part A'!$B$5*'500 Days Simulation'!J253-'500 Days Simulation'!$O$14*'500 Days Simulation'!K253</f>
        <v>4120</v>
      </c>
      <c r="AA253" s="95">
        <f>'Inputs and Outputs Part A'!$B$5*'500 Days Simulation'!J253-'500 Days Simulation'!$O$16*'500 Days Simulation'!K253</f>
        <v>4080</v>
      </c>
    </row>
    <row r="254" spans="1:27" x14ac:dyDescent="0.3">
      <c r="A254" s="48">
        <v>256</v>
      </c>
      <c r="B254" s="2" t="s">
        <v>1106</v>
      </c>
      <c r="C254" s="7">
        <v>44282</v>
      </c>
      <c r="D254" s="2" t="s">
        <v>1</v>
      </c>
      <c r="E254" s="2">
        <v>0.9843883075170522</v>
      </c>
      <c r="F254" s="2">
        <f>VLOOKUP(E254,'Inputs and Outputs Part B'!$H$22:$I$31,2)</f>
        <v>7</v>
      </c>
      <c r="G254" s="2">
        <v>0.28110720357095942</v>
      </c>
      <c r="H254" s="2">
        <f>ROUND(NORMINV(G254,'Inputs and Outputs Part B'!$E$16,'Inputs and Outputs Part B'!$F$16),0)</f>
        <v>98</v>
      </c>
      <c r="I254" s="2">
        <f>'Inputs and Outputs Part A'!$B$4+'Inputs and Outputs Part A'!$B$12</f>
        <v>105</v>
      </c>
      <c r="J254" s="2">
        <f t="shared" si="3"/>
        <v>98</v>
      </c>
      <c r="K254" s="2">
        <f>IF(J254-F254&gt;'Inputs and Outputs Part A'!$B$4,'500 Days Simulation'!J254-'500 Days Simulation'!F254-'Inputs and Outputs Part A'!$B$4,0)</f>
        <v>0</v>
      </c>
      <c r="L254" s="95">
        <f>'Inputs and Outputs Part A'!$B$5*'500 Days Simulation'!J254-'Inputs and Outputs Part A'!$B$6*'500 Days Simulation'!K254</f>
        <v>3920</v>
      </c>
      <c r="Y254" s="95">
        <f>'Inputs and Outputs Part A'!$B$5*'500 Days Simulation'!J254-'500 Days Simulation'!$O$14*'500 Days Simulation'!K254</f>
        <v>3920</v>
      </c>
      <c r="AA254" s="95">
        <f>'Inputs and Outputs Part A'!$B$5*'500 Days Simulation'!J254-'500 Days Simulation'!$O$16*'500 Days Simulation'!K254</f>
        <v>3920</v>
      </c>
    </row>
    <row r="255" spans="1:27" x14ac:dyDescent="0.3">
      <c r="A255" s="48">
        <v>257</v>
      </c>
      <c r="B255" s="2" t="s">
        <v>1106</v>
      </c>
      <c r="C255" s="7">
        <v>44282</v>
      </c>
      <c r="D255" s="2" t="s">
        <v>3</v>
      </c>
      <c r="E255" s="2">
        <v>0.42311303883225471</v>
      </c>
      <c r="F255" s="2">
        <f>VLOOKUP(E255,'Inputs and Outputs Part B'!$H$22:$I$31,2)</f>
        <v>2</v>
      </c>
      <c r="G255" s="2">
        <v>0.20009661212970342</v>
      </c>
      <c r="H255" s="2">
        <f>ROUND(NORMINV(G255,'Inputs and Outputs Part B'!$E$17,'Inputs and Outputs Part B'!$F$17),0)</f>
        <v>99</v>
      </c>
      <c r="I255" s="2">
        <f>'Inputs and Outputs Part A'!$B$4+'Inputs and Outputs Part A'!$B$12</f>
        <v>105</v>
      </c>
      <c r="J255" s="2">
        <f t="shared" si="3"/>
        <v>99</v>
      </c>
      <c r="K255" s="2">
        <f>IF(J255-F255&gt;'Inputs and Outputs Part A'!$B$4,'500 Days Simulation'!J255-'500 Days Simulation'!F255-'Inputs and Outputs Part A'!$B$4,0)</f>
        <v>0</v>
      </c>
      <c r="L255" s="95">
        <f>'Inputs and Outputs Part A'!$B$5*'500 Days Simulation'!J255-'Inputs and Outputs Part A'!$B$6*'500 Days Simulation'!K255</f>
        <v>3960</v>
      </c>
      <c r="Y255" s="95">
        <f>'Inputs and Outputs Part A'!$B$5*'500 Days Simulation'!J255-'500 Days Simulation'!$O$14*'500 Days Simulation'!K255</f>
        <v>3960</v>
      </c>
      <c r="AA255" s="95">
        <f>'Inputs and Outputs Part A'!$B$5*'500 Days Simulation'!J255-'500 Days Simulation'!$O$16*'500 Days Simulation'!K255</f>
        <v>3960</v>
      </c>
    </row>
    <row r="256" spans="1:27" x14ac:dyDescent="0.3">
      <c r="A256" s="48">
        <v>258</v>
      </c>
      <c r="B256" s="2" t="s">
        <v>1106</v>
      </c>
      <c r="C256" s="7">
        <v>44282</v>
      </c>
      <c r="D256" s="2" t="s">
        <v>2</v>
      </c>
      <c r="E256" s="2">
        <v>0.39504027338211833</v>
      </c>
      <c r="F256" s="2">
        <f>VLOOKUP(E256,'Inputs and Outputs Part B'!$H$22:$I$31,2)</f>
        <v>2</v>
      </c>
      <c r="G256" s="2">
        <v>0.68526357991792486</v>
      </c>
      <c r="H256" s="2">
        <f>ROUND(NORMINV(G256,'Inputs and Outputs Part B'!$E$18,'Inputs and Outputs Part B'!$F$18),0)</f>
        <v>107</v>
      </c>
      <c r="I256" s="2">
        <f>'Inputs and Outputs Part A'!$B$4+'Inputs and Outputs Part A'!$B$12</f>
        <v>105</v>
      </c>
      <c r="J256" s="2">
        <f t="shared" ref="J256:J319" si="4">MIN(H256:I256)</f>
        <v>105</v>
      </c>
      <c r="K256" s="2">
        <f>IF(J256-F256&gt;'Inputs and Outputs Part A'!$B$4,'500 Days Simulation'!J256-'500 Days Simulation'!F256-'Inputs and Outputs Part A'!$B$4,0)</f>
        <v>3</v>
      </c>
      <c r="L256" s="95">
        <f>'Inputs and Outputs Part A'!$B$5*'500 Days Simulation'!J256-'Inputs and Outputs Part A'!$B$6*'500 Days Simulation'!K256</f>
        <v>3900</v>
      </c>
      <c r="Y256" s="95">
        <f>'Inputs and Outputs Part A'!$B$5*'500 Days Simulation'!J256-'500 Days Simulation'!$O$14*'500 Days Simulation'!K256</f>
        <v>3960</v>
      </c>
      <c r="AA256" s="95">
        <f>'Inputs and Outputs Part A'!$B$5*'500 Days Simulation'!J256-'500 Days Simulation'!$O$16*'500 Days Simulation'!K256</f>
        <v>3840</v>
      </c>
    </row>
    <row r="257" spans="1:27" x14ac:dyDescent="0.3">
      <c r="A257" s="48">
        <v>259</v>
      </c>
      <c r="B257" s="2" t="s">
        <v>1105</v>
      </c>
      <c r="C257" s="7">
        <v>44283</v>
      </c>
      <c r="D257" s="2" t="s">
        <v>1</v>
      </c>
      <c r="E257" s="2">
        <v>0.98445680327966645</v>
      </c>
      <c r="F257" s="2">
        <f>VLOOKUP(E257,'Inputs and Outputs Part B'!$H$22:$I$31,2)</f>
        <v>7</v>
      </c>
      <c r="G257" s="2">
        <v>0.45263021830035732</v>
      </c>
      <c r="H257" s="2">
        <f>ROUND(NORMINV(G257,'Inputs and Outputs Part B'!$E$16,'Inputs and Outputs Part B'!$F$16),0)</f>
        <v>100</v>
      </c>
      <c r="I257" s="2">
        <f>'Inputs and Outputs Part A'!$B$4+'Inputs and Outputs Part A'!$B$12</f>
        <v>105</v>
      </c>
      <c r="J257" s="2">
        <f t="shared" si="4"/>
        <v>100</v>
      </c>
      <c r="K257" s="2">
        <f>IF(J257-F257&gt;'Inputs and Outputs Part A'!$B$4,'500 Days Simulation'!J257-'500 Days Simulation'!F257-'Inputs and Outputs Part A'!$B$4,0)</f>
        <v>0</v>
      </c>
      <c r="L257" s="95">
        <f>'Inputs and Outputs Part A'!$B$5*'500 Days Simulation'!J257-'Inputs and Outputs Part A'!$B$6*'500 Days Simulation'!K257</f>
        <v>4000</v>
      </c>
      <c r="Y257" s="95">
        <f>'Inputs and Outputs Part A'!$B$5*'500 Days Simulation'!J257-'500 Days Simulation'!$O$14*'500 Days Simulation'!K257</f>
        <v>4000</v>
      </c>
      <c r="AA257" s="95">
        <f>'Inputs and Outputs Part A'!$B$5*'500 Days Simulation'!J257-'500 Days Simulation'!$O$16*'500 Days Simulation'!K257</f>
        <v>4000</v>
      </c>
    </row>
    <row r="258" spans="1:27" x14ac:dyDescent="0.3">
      <c r="A258" s="48">
        <v>260</v>
      </c>
      <c r="B258" s="2" t="s">
        <v>1105</v>
      </c>
      <c r="C258" s="7">
        <v>44283</v>
      </c>
      <c r="D258" s="2" t="s">
        <v>3</v>
      </c>
      <c r="E258" s="2">
        <v>0.53503153409792403</v>
      </c>
      <c r="F258" s="2">
        <f>VLOOKUP(E258,'Inputs and Outputs Part B'!$H$22:$I$31,2)</f>
        <v>2</v>
      </c>
      <c r="G258" s="2">
        <v>0.14063103030087687</v>
      </c>
      <c r="H258" s="2">
        <f>ROUND(NORMINV(G258,'Inputs and Outputs Part B'!$E$17,'Inputs and Outputs Part B'!$F$17),0)</f>
        <v>98</v>
      </c>
      <c r="I258" s="2">
        <f>'Inputs and Outputs Part A'!$B$4+'Inputs and Outputs Part A'!$B$12</f>
        <v>105</v>
      </c>
      <c r="J258" s="2">
        <f t="shared" si="4"/>
        <v>98</v>
      </c>
      <c r="K258" s="2">
        <f>IF(J258-F258&gt;'Inputs and Outputs Part A'!$B$4,'500 Days Simulation'!J258-'500 Days Simulation'!F258-'Inputs and Outputs Part A'!$B$4,0)</f>
        <v>0</v>
      </c>
      <c r="L258" s="95">
        <f>'Inputs and Outputs Part A'!$B$5*'500 Days Simulation'!J258-'Inputs and Outputs Part A'!$B$6*'500 Days Simulation'!K258</f>
        <v>3920</v>
      </c>
      <c r="Y258" s="95">
        <f>'Inputs and Outputs Part A'!$B$5*'500 Days Simulation'!J258-'500 Days Simulation'!$O$14*'500 Days Simulation'!K258</f>
        <v>3920</v>
      </c>
      <c r="AA258" s="95">
        <f>'Inputs and Outputs Part A'!$B$5*'500 Days Simulation'!J258-'500 Days Simulation'!$O$16*'500 Days Simulation'!K258</f>
        <v>3920</v>
      </c>
    </row>
    <row r="259" spans="1:27" x14ac:dyDescent="0.3">
      <c r="A259" s="48">
        <v>261</v>
      </c>
      <c r="B259" s="2" t="s">
        <v>1105</v>
      </c>
      <c r="C259" s="7">
        <v>44283</v>
      </c>
      <c r="D259" s="2" t="s">
        <v>2</v>
      </c>
      <c r="E259" s="2">
        <v>0.88708418559545765</v>
      </c>
      <c r="F259" s="2">
        <f>VLOOKUP(E259,'Inputs and Outputs Part B'!$H$22:$I$31,2)</f>
        <v>5</v>
      </c>
      <c r="G259" s="2">
        <v>0.67460325137364718</v>
      </c>
      <c r="H259" s="2">
        <f>ROUND(NORMINV(G259,'Inputs and Outputs Part B'!$E$18,'Inputs and Outputs Part B'!$F$18),0)</f>
        <v>107</v>
      </c>
      <c r="I259" s="2">
        <f>'Inputs and Outputs Part A'!$B$4+'Inputs and Outputs Part A'!$B$12</f>
        <v>105</v>
      </c>
      <c r="J259" s="2">
        <f t="shared" si="4"/>
        <v>105</v>
      </c>
      <c r="K259" s="2">
        <f>IF(J259-F259&gt;'Inputs and Outputs Part A'!$B$4,'500 Days Simulation'!J259-'500 Days Simulation'!F259-'Inputs and Outputs Part A'!$B$4,0)</f>
        <v>0</v>
      </c>
      <c r="L259" s="95">
        <f>'Inputs and Outputs Part A'!$B$5*'500 Days Simulation'!J259-'Inputs and Outputs Part A'!$B$6*'500 Days Simulation'!K259</f>
        <v>4200</v>
      </c>
      <c r="Y259" s="95">
        <f>'Inputs and Outputs Part A'!$B$5*'500 Days Simulation'!J259-'500 Days Simulation'!$O$14*'500 Days Simulation'!K259</f>
        <v>4200</v>
      </c>
      <c r="AA259" s="95">
        <f>'Inputs and Outputs Part A'!$B$5*'500 Days Simulation'!J259-'500 Days Simulation'!$O$16*'500 Days Simulation'!K259</f>
        <v>4200</v>
      </c>
    </row>
    <row r="260" spans="1:27" x14ac:dyDescent="0.3">
      <c r="A260" s="48">
        <v>262</v>
      </c>
      <c r="B260" s="2" t="s">
        <v>1104</v>
      </c>
      <c r="C260" s="7">
        <v>44284</v>
      </c>
      <c r="D260" s="2" t="s">
        <v>1</v>
      </c>
      <c r="E260" s="2">
        <v>0.3209663791683125</v>
      </c>
      <c r="F260" s="2">
        <f>VLOOKUP(E260,'Inputs and Outputs Part B'!$H$22:$I$31,2)</f>
        <v>1</v>
      </c>
      <c r="G260" s="2">
        <v>0.85781660856510844</v>
      </c>
      <c r="H260" s="2">
        <f>ROUND(NORMINV(G260,'Inputs and Outputs Part B'!$E$16,'Inputs and Outputs Part B'!$F$16),0)</f>
        <v>107</v>
      </c>
      <c r="I260" s="2">
        <f>'Inputs and Outputs Part A'!$B$4+'Inputs and Outputs Part A'!$B$12</f>
        <v>105</v>
      </c>
      <c r="J260" s="2">
        <f t="shared" si="4"/>
        <v>105</v>
      </c>
      <c r="K260" s="2">
        <f>IF(J260-F260&gt;'Inputs and Outputs Part A'!$B$4,'500 Days Simulation'!J260-'500 Days Simulation'!F260-'Inputs and Outputs Part A'!$B$4,0)</f>
        <v>4</v>
      </c>
      <c r="L260" s="95">
        <f>'Inputs and Outputs Part A'!$B$5*'500 Days Simulation'!J260-'Inputs and Outputs Part A'!$B$6*'500 Days Simulation'!K260</f>
        <v>3800</v>
      </c>
      <c r="Y260" s="95">
        <f>'Inputs and Outputs Part A'!$B$5*'500 Days Simulation'!J260-'500 Days Simulation'!$O$14*'500 Days Simulation'!K260</f>
        <v>3880</v>
      </c>
      <c r="AA260" s="95">
        <f>'Inputs and Outputs Part A'!$B$5*'500 Days Simulation'!J260-'500 Days Simulation'!$O$16*'500 Days Simulation'!K260</f>
        <v>3720</v>
      </c>
    </row>
    <row r="261" spans="1:27" x14ac:dyDescent="0.3">
      <c r="A261" s="48">
        <v>263</v>
      </c>
      <c r="B261" s="2" t="s">
        <v>1104</v>
      </c>
      <c r="C261" s="7">
        <v>44284</v>
      </c>
      <c r="D261" s="2" t="s">
        <v>3</v>
      </c>
      <c r="E261" s="2">
        <v>0.95310584641197016</v>
      </c>
      <c r="F261" s="2">
        <f>VLOOKUP(E261,'Inputs and Outputs Part B'!$H$22:$I$31,2)</f>
        <v>6</v>
      </c>
      <c r="G261" s="2">
        <v>0.45752752363824378</v>
      </c>
      <c r="H261" s="2">
        <f>ROUND(NORMINV(G261,'Inputs and Outputs Part B'!$E$17,'Inputs and Outputs Part B'!$F$17),0)</f>
        <v>102</v>
      </c>
      <c r="I261" s="2">
        <f>'Inputs and Outputs Part A'!$B$4+'Inputs and Outputs Part A'!$B$12</f>
        <v>105</v>
      </c>
      <c r="J261" s="2">
        <f t="shared" si="4"/>
        <v>102</v>
      </c>
      <c r="K261" s="2">
        <f>IF(J261-F261&gt;'Inputs and Outputs Part A'!$B$4,'500 Days Simulation'!J261-'500 Days Simulation'!F261-'Inputs and Outputs Part A'!$B$4,0)</f>
        <v>0</v>
      </c>
      <c r="L261" s="95">
        <f>'Inputs and Outputs Part A'!$B$5*'500 Days Simulation'!J261-'Inputs and Outputs Part A'!$B$6*'500 Days Simulation'!K261</f>
        <v>4080</v>
      </c>
      <c r="Y261" s="95">
        <f>'Inputs and Outputs Part A'!$B$5*'500 Days Simulation'!J261-'500 Days Simulation'!$O$14*'500 Days Simulation'!K261</f>
        <v>4080</v>
      </c>
      <c r="AA261" s="95">
        <f>'Inputs and Outputs Part A'!$B$5*'500 Days Simulation'!J261-'500 Days Simulation'!$O$16*'500 Days Simulation'!K261</f>
        <v>4080</v>
      </c>
    </row>
    <row r="262" spans="1:27" x14ac:dyDescent="0.3">
      <c r="A262" s="48">
        <v>264</v>
      </c>
      <c r="B262" s="2" t="s">
        <v>1104</v>
      </c>
      <c r="C262" s="7">
        <v>44284</v>
      </c>
      <c r="D262" s="2" t="s">
        <v>2</v>
      </c>
      <c r="E262" s="2">
        <v>0.18677773291430722</v>
      </c>
      <c r="F262" s="2">
        <f>VLOOKUP(E262,'Inputs and Outputs Part B'!$H$22:$I$31,2)</f>
        <v>1</v>
      </c>
      <c r="G262" s="2">
        <v>0.11425241705609179</v>
      </c>
      <c r="H262" s="2">
        <f>ROUND(NORMINV(G262,'Inputs and Outputs Part B'!$E$18,'Inputs and Outputs Part B'!$F$18),0)</f>
        <v>99</v>
      </c>
      <c r="I262" s="2">
        <f>'Inputs and Outputs Part A'!$B$4+'Inputs and Outputs Part A'!$B$12</f>
        <v>105</v>
      </c>
      <c r="J262" s="2">
        <f t="shared" si="4"/>
        <v>99</v>
      </c>
      <c r="K262" s="2">
        <f>IF(J262-F262&gt;'Inputs and Outputs Part A'!$B$4,'500 Days Simulation'!J262-'500 Days Simulation'!F262-'Inputs and Outputs Part A'!$B$4,0)</f>
        <v>0</v>
      </c>
      <c r="L262" s="95">
        <f>'Inputs and Outputs Part A'!$B$5*'500 Days Simulation'!J262-'Inputs and Outputs Part A'!$B$6*'500 Days Simulation'!K262</f>
        <v>3960</v>
      </c>
      <c r="Y262" s="95">
        <f>'Inputs and Outputs Part A'!$B$5*'500 Days Simulation'!J262-'500 Days Simulation'!$O$14*'500 Days Simulation'!K262</f>
        <v>3960</v>
      </c>
      <c r="AA262" s="95">
        <f>'Inputs and Outputs Part A'!$B$5*'500 Days Simulation'!J262-'500 Days Simulation'!$O$16*'500 Days Simulation'!K262</f>
        <v>3960</v>
      </c>
    </row>
    <row r="263" spans="1:27" x14ac:dyDescent="0.3">
      <c r="A263" s="48">
        <v>265</v>
      </c>
      <c r="B263" s="2" t="s">
        <v>1103</v>
      </c>
      <c r="C263" s="7">
        <v>44285</v>
      </c>
      <c r="D263" s="2" t="s">
        <v>1</v>
      </c>
      <c r="E263" s="2">
        <v>0.98899082328321153</v>
      </c>
      <c r="F263" s="2">
        <f>VLOOKUP(E263,'Inputs and Outputs Part B'!$H$22:$I$31,2)</f>
        <v>9</v>
      </c>
      <c r="G263" s="2">
        <v>0.60081742851984965</v>
      </c>
      <c r="H263" s="2">
        <f>ROUND(NORMINV(G263,'Inputs and Outputs Part B'!$E$16,'Inputs and Outputs Part B'!$F$16),0)</f>
        <v>103</v>
      </c>
      <c r="I263" s="2">
        <f>'Inputs and Outputs Part A'!$B$4+'Inputs and Outputs Part A'!$B$12</f>
        <v>105</v>
      </c>
      <c r="J263" s="2">
        <f t="shared" si="4"/>
        <v>103</v>
      </c>
      <c r="K263" s="2">
        <f>IF(J263-F263&gt;'Inputs and Outputs Part A'!$B$4,'500 Days Simulation'!J263-'500 Days Simulation'!F263-'Inputs and Outputs Part A'!$B$4,0)</f>
        <v>0</v>
      </c>
      <c r="L263" s="95">
        <f>'Inputs and Outputs Part A'!$B$5*'500 Days Simulation'!J263-'Inputs and Outputs Part A'!$B$6*'500 Days Simulation'!K263</f>
        <v>4120</v>
      </c>
      <c r="Y263" s="95">
        <f>'Inputs and Outputs Part A'!$B$5*'500 Days Simulation'!J263-'500 Days Simulation'!$O$14*'500 Days Simulation'!K263</f>
        <v>4120</v>
      </c>
      <c r="AA263" s="95">
        <f>'Inputs and Outputs Part A'!$B$5*'500 Days Simulation'!J263-'500 Days Simulation'!$O$16*'500 Days Simulation'!K263</f>
        <v>4120</v>
      </c>
    </row>
    <row r="264" spans="1:27" x14ac:dyDescent="0.3">
      <c r="A264" s="48">
        <v>266</v>
      </c>
      <c r="B264" s="2" t="s">
        <v>1103</v>
      </c>
      <c r="C264" s="7">
        <v>44285</v>
      </c>
      <c r="D264" s="2" t="s">
        <v>3</v>
      </c>
      <c r="E264" s="2">
        <v>0.39545260269949367</v>
      </c>
      <c r="F264" s="2">
        <f>VLOOKUP(E264,'Inputs and Outputs Part B'!$H$22:$I$31,2)</f>
        <v>2</v>
      </c>
      <c r="G264" s="2">
        <v>0.38414365967545072</v>
      </c>
      <c r="H264" s="2">
        <f>ROUND(NORMINV(G264,'Inputs and Outputs Part B'!$E$17,'Inputs and Outputs Part B'!$F$17),0)</f>
        <v>102</v>
      </c>
      <c r="I264" s="2">
        <f>'Inputs and Outputs Part A'!$B$4+'Inputs and Outputs Part A'!$B$12</f>
        <v>105</v>
      </c>
      <c r="J264" s="2">
        <f t="shared" si="4"/>
        <v>102</v>
      </c>
      <c r="K264" s="2">
        <f>IF(J264-F264&gt;'Inputs and Outputs Part A'!$B$4,'500 Days Simulation'!J264-'500 Days Simulation'!F264-'Inputs and Outputs Part A'!$B$4,0)</f>
        <v>0</v>
      </c>
      <c r="L264" s="95">
        <f>'Inputs and Outputs Part A'!$B$5*'500 Days Simulation'!J264-'Inputs and Outputs Part A'!$B$6*'500 Days Simulation'!K264</f>
        <v>4080</v>
      </c>
      <c r="Y264" s="95">
        <f>'Inputs and Outputs Part A'!$B$5*'500 Days Simulation'!J264-'500 Days Simulation'!$O$14*'500 Days Simulation'!K264</f>
        <v>4080</v>
      </c>
      <c r="AA264" s="95">
        <f>'Inputs and Outputs Part A'!$B$5*'500 Days Simulation'!J264-'500 Days Simulation'!$O$16*'500 Days Simulation'!K264</f>
        <v>4080</v>
      </c>
    </row>
    <row r="265" spans="1:27" x14ac:dyDescent="0.3">
      <c r="A265" s="48">
        <v>267</v>
      </c>
      <c r="B265" s="2" t="s">
        <v>1103</v>
      </c>
      <c r="C265" s="7">
        <v>44285</v>
      </c>
      <c r="D265" s="2" t="s">
        <v>2</v>
      </c>
      <c r="E265" s="2">
        <v>0.32378464004616136</v>
      </c>
      <c r="F265" s="2">
        <f>VLOOKUP(E265,'Inputs and Outputs Part B'!$H$22:$I$31,2)</f>
        <v>1</v>
      </c>
      <c r="G265" s="2">
        <v>0.38191926775286056</v>
      </c>
      <c r="H265" s="2">
        <f>ROUND(NORMINV(G265,'Inputs and Outputs Part B'!$E$18,'Inputs and Outputs Part B'!$F$18),0)</f>
        <v>103</v>
      </c>
      <c r="I265" s="2">
        <f>'Inputs and Outputs Part A'!$B$4+'Inputs and Outputs Part A'!$B$12</f>
        <v>105</v>
      </c>
      <c r="J265" s="2">
        <f t="shared" si="4"/>
        <v>103</v>
      </c>
      <c r="K265" s="2">
        <f>IF(J265-F265&gt;'Inputs and Outputs Part A'!$B$4,'500 Days Simulation'!J265-'500 Days Simulation'!F265-'Inputs and Outputs Part A'!$B$4,0)</f>
        <v>2</v>
      </c>
      <c r="L265" s="95">
        <f>'Inputs and Outputs Part A'!$B$5*'500 Days Simulation'!J265-'Inputs and Outputs Part A'!$B$6*'500 Days Simulation'!K265</f>
        <v>3920</v>
      </c>
      <c r="Y265" s="95">
        <f>'Inputs and Outputs Part A'!$B$5*'500 Days Simulation'!J265-'500 Days Simulation'!$O$14*'500 Days Simulation'!K265</f>
        <v>3960</v>
      </c>
      <c r="AA265" s="95">
        <f>'Inputs and Outputs Part A'!$B$5*'500 Days Simulation'!J265-'500 Days Simulation'!$O$16*'500 Days Simulation'!K265</f>
        <v>3880</v>
      </c>
    </row>
    <row r="266" spans="1:27" x14ac:dyDescent="0.3">
      <c r="A266" s="48">
        <v>268</v>
      </c>
      <c r="B266" s="2" t="s">
        <v>1102</v>
      </c>
      <c r="C266" s="7">
        <v>44286</v>
      </c>
      <c r="D266" s="2" t="s">
        <v>1</v>
      </c>
      <c r="E266" s="2">
        <v>0.66255377977286312</v>
      </c>
      <c r="F266" s="2">
        <f>VLOOKUP(E266,'Inputs and Outputs Part B'!$H$22:$I$31,2)</f>
        <v>3</v>
      </c>
      <c r="G266" s="2">
        <v>3.1074810064531055E-2</v>
      </c>
      <c r="H266" s="2">
        <f>ROUND(NORMINV(G266,'Inputs and Outputs Part B'!$E$16,'Inputs and Outputs Part B'!$F$16),0)</f>
        <v>90</v>
      </c>
      <c r="I266" s="2">
        <f>'Inputs and Outputs Part A'!$B$4+'Inputs and Outputs Part A'!$B$12</f>
        <v>105</v>
      </c>
      <c r="J266" s="2">
        <f t="shared" si="4"/>
        <v>90</v>
      </c>
      <c r="K266" s="2">
        <f>IF(J266-F266&gt;'Inputs and Outputs Part A'!$B$4,'500 Days Simulation'!J266-'500 Days Simulation'!F266-'Inputs and Outputs Part A'!$B$4,0)</f>
        <v>0</v>
      </c>
      <c r="L266" s="95">
        <f>'Inputs and Outputs Part A'!$B$5*'500 Days Simulation'!J266-'Inputs and Outputs Part A'!$B$6*'500 Days Simulation'!K266</f>
        <v>3600</v>
      </c>
      <c r="Y266" s="95">
        <f>'Inputs and Outputs Part A'!$B$5*'500 Days Simulation'!J266-'500 Days Simulation'!$O$14*'500 Days Simulation'!K266</f>
        <v>3600</v>
      </c>
      <c r="AA266" s="95">
        <f>'Inputs and Outputs Part A'!$B$5*'500 Days Simulation'!J266-'500 Days Simulation'!$O$16*'500 Days Simulation'!K266</f>
        <v>3600</v>
      </c>
    </row>
    <row r="267" spans="1:27" x14ac:dyDescent="0.3">
      <c r="A267" s="48">
        <v>269</v>
      </c>
      <c r="B267" s="2" t="s">
        <v>1102</v>
      </c>
      <c r="C267" s="7">
        <v>44286</v>
      </c>
      <c r="D267" s="2" t="s">
        <v>3</v>
      </c>
      <c r="E267" s="2">
        <v>0.9172889733806191</v>
      </c>
      <c r="F267" s="2">
        <f>VLOOKUP(E267,'Inputs and Outputs Part B'!$H$22:$I$31,2)</f>
        <v>5</v>
      </c>
      <c r="G267" s="2">
        <v>0.19224235953308166</v>
      </c>
      <c r="H267" s="2">
        <f>ROUND(NORMINV(G267,'Inputs and Outputs Part B'!$E$17,'Inputs and Outputs Part B'!$F$17),0)</f>
        <v>99</v>
      </c>
      <c r="I267" s="2">
        <f>'Inputs and Outputs Part A'!$B$4+'Inputs and Outputs Part A'!$B$12</f>
        <v>105</v>
      </c>
      <c r="J267" s="2">
        <f t="shared" si="4"/>
        <v>99</v>
      </c>
      <c r="K267" s="2">
        <f>IF(J267-F267&gt;'Inputs and Outputs Part A'!$B$4,'500 Days Simulation'!J267-'500 Days Simulation'!F267-'Inputs and Outputs Part A'!$B$4,0)</f>
        <v>0</v>
      </c>
      <c r="L267" s="95">
        <f>'Inputs and Outputs Part A'!$B$5*'500 Days Simulation'!J267-'Inputs and Outputs Part A'!$B$6*'500 Days Simulation'!K267</f>
        <v>3960</v>
      </c>
      <c r="Y267" s="95">
        <f>'Inputs and Outputs Part A'!$B$5*'500 Days Simulation'!J267-'500 Days Simulation'!$O$14*'500 Days Simulation'!K267</f>
        <v>3960</v>
      </c>
      <c r="AA267" s="95">
        <f>'Inputs and Outputs Part A'!$B$5*'500 Days Simulation'!J267-'500 Days Simulation'!$O$16*'500 Days Simulation'!K267</f>
        <v>3960</v>
      </c>
    </row>
    <row r="268" spans="1:27" x14ac:dyDescent="0.3">
      <c r="A268" s="48">
        <v>270</v>
      </c>
      <c r="B268" s="2" t="s">
        <v>1102</v>
      </c>
      <c r="C268" s="7">
        <v>44286</v>
      </c>
      <c r="D268" s="2" t="s">
        <v>2</v>
      </c>
      <c r="E268" s="2">
        <v>0.29449409197871035</v>
      </c>
      <c r="F268" s="2">
        <f>VLOOKUP(E268,'Inputs and Outputs Part B'!$H$22:$I$31,2)</f>
        <v>1</v>
      </c>
      <c r="G268" s="2">
        <v>1.7924765153222832E-2</v>
      </c>
      <c r="H268" s="2">
        <f>ROUND(NORMINV(G268,'Inputs and Outputs Part B'!$E$18,'Inputs and Outputs Part B'!$F$18),0)</f>
        <v>95</v>
      </c>
      <c r="I268" s="2">
        <f>'Inputs and Outputs Part A'!$B$4+'Inputs and Outputs Part A'!$B$12</f>
        <v>105</v>
      </c>
      <c r="J268" s="2">
        <f t="shared" si="4"/>
        <v>95</v>
      </c>
      <c r="K268" s="2">
        <f>IF(J268-F268&gt;'Inputs and Outputs Part A'!$B$4,'500 Days Simulation'!J268-'500 Days Simulation'!F268-'Inputs and Outputs Part A'!$B$4,0)</f>
        <v>0</v>
      </c>
      <c r="L268" s="95">
        <f>'Inputs and Outputs Part A'!$B$5*'500 Days Simulation'!J268-'Inputs and Outputs Part A'!$B$6*'500 Days Simulation'!K268</f>
        <v>3800</v>
      </c>
      <c r="Y268" s="95">
        <f>'Inputs and Outputs Part A'!$B$5*'500 Days Simulation'!J268-'500 Days Simulation'!$O$14*'500 Days Simulation'!K268</f>
        <v>3800</v>
      </c>
      <c r="AA268" s="95">
        <f>'Inputs and Outputs Part A'!$B$5*'500 Days Simulation'!J268-'500 Days Simulation'!$O$16*'500 Days Simulation'!K268</f>
        <v>3800</v>
      </c>
    </row>
    <row r="269" spans="1:27" x14ac:dyDescent="0.3">
      <c r="A269" s="48">
        <v>271</v>
      </c>
      <c r="B269" s="2" t="s">
        <v>1100</v>
      </c>
      <c r="C269" s="7">
        <v>44287</v>
      </c>
      <c r="D269" s="2" t="s">
        <v>1</v>
      </c>
      <c r="E269" s="2">
        <v>0.75836683276828587</v>
      </c>
      <c r="F269" s="2">
        <f>VLOOKUP(E269,'Inputs and Outputs Part B'!$H$22:$I$31,2)</f>
        <v>3</v>
      </c>
      <c r="G269" s="2">
        <v>0.44349506897082225</v>
      </c>
      <c r="H269" s="2">
        <f>ROUND(NORMINV(G269,'Inputs and Outputs Part B'!$E$16,'Inputs and Outputs Part B'!$F$16),0)</f>
        <v>100</v>
      </c>
      <c r="I269" s="2">
        <f>'Inputs and Outputs Part A'!$B$4+'Inputs and Outputs Part A'!$B$12</f>
        <v>105</v>
      </c>
      <c r="J269" s="2">
        <f t="shared" si="4"/>
        <v>100</v>
      </c>
      <c r="K269" s="2">
        <f>IF(J269-F269&gt;'Inputs and Outputs Part A'!$B$4,'500 Days Simulation'!J269-'500 Days Simulation'!F269-'Inputs and Outputs Part A'!$B$4,0)</f>
        <v>0</v>
      </c>
      <c r="L269" s="95">
        <f>'Inputs and Outputs Part A'!$B$5*'500 Days Simulation'!J269-'Inputs and Outputs Part A'!$B$6*'500 Days Simulation'!K269</f>
        <v>4000</v>
      </c>
      <c r="Y269" s="95">
        <f>'Inputs and Outputs Part A'!$B$5*'500 Days Simulation'!J269-'500 Days Simulation'!$O$14*'500 Days Simulation'!K269</f>
        <v>4000</v>
      </c>
      <c r="AA269" s="95">
        <f>'Inputs and Outputs Part A'!$B$5*'500 Days Simulation'!J269-'500 Days Simulation'!$O$16*'500 Days Simulation'!K269</f>
        <v>4000</v>
      </c>
    </row>
    <row r="270" spans="1:27" x14ac:dyDescent="0.3">
      <c r="A270" s="48">
        <v>272</v>
      </c>
      <c r="B270" s="2" t="s">
        <v>1100</v>
      </c>
      <c r="C270" s="7">
        <v>44287</v>
      </c>
      <c r="D270" s="2" t="s">
        <v>3</v>
      </c>
      <c r="E270" s="2">
        <v>3.3369302923632715E-2</v>
      </c>
      <c r="F270" s="2">
        <f>VLOOKUP(E270,'Inputs and Outputs Part B'!$H$22:$I$31,2)</f>
        <v>0</v>
      </c>
      <c r="G270" s="2">
        <v>0.10252249046841544</v>
      </c>
      <c r="H270" s="2">
        <f>ROUND(NORMINV(G270,'Inputs and Outputs Part B'!$E$17,'Inputs and Outputs Part B'!$F$17),0)</f>
        <v>97</v>
      </c>
      <c r="I270" s="2">
        <f>'Inputs and Outputs Part A'!$B$4+'Inputs and Outputs Part A'!$B$12</f>
        <v>105</v>
      </c>
      <c r="J270" s="2">
        <f t="shared" si="4"/>
        <v>97</v>
      </c>
      <c r="K270" s="2">
        <f>IF(J270-F270&gt;'Inputs and Outputs Part A'!$B$4,'500 Days Simulation'!J270-'500 Days Simulation'!F270-'Inputs and Outputs Part A'!$B$4,0)</f>
        <v>0</v>
      </c>
      <c r="L270" s="95">
        <f>'Inputs and Outputs Part A'!$B$5*'500 Days Simulation'!J270-'Inputs and Outputs Part A'!$B$6*'500 Days Simulation'!K270</f>
        <v>3880</v>
      </c>
      <c r="Y270" s="95">
        <f>'Inputs and Outputs Part A'!$B$5*'500 Days Simulation'!J270-'500 Days Simulation'!$O$14*'500 Days Simulation'!K270</f>
        <v>3880</v>
      </c>
      <c r="AA270" s="95">
        <f>'Inputs and Outputs Part A'!$B$5*'500 Days Simulation'!J270-'500 Days Simulation'!$O$16*'500 Days Simulation'!K270</f>
        <v>3880</v>
      </c>
    </row>
    <row r="271" spans="1:27" x14ac:dyDescent="0.3">
      <c r="A271" s="48">
        <v>273</v>
      </c>
      <c r="B271" s="2" t="s">
        <v>1100</v>
      </c>
      <c r="C271" s="7">
        <v>44287</v>
      </c>
      <c r="D271" s="2" t="s">
        <v>2</v>
      </c>
      <c r="E271" s="2">
        <v>7.2045461066013949E-2</v>
      </c>
      <c r="F271" s="2">
        <f>VLOOKUP(E271,'Inputs and Outputs Part B'!$H$22:$I$31,2)</f>
        <v>0</v>
      </c>
      <c r="G271" s="2">
        <v>0.60469576852452911</v>
      </c>
      <c r="H271" s="2">
        <f>ROUND(NORMINV(G271,'Inputs and Outputs Part B'!$E$18,'Inputs and Outputs Part B'!$F$18),0)</f>
        <v>106</v>
      </c>
      <c r="I271" s="2">
        <f>'Inputs and Outputs Part A'!$B$4+'Inputs and Outputs Part A'!$B$12</f>
        <v>105</v>
      </c>
      <c r="J271" s="2">
        <f t="shared" si="4"/>
        <v>105</v>
      </c>
      <c r="K271" s="2">
        <f>IF(J271-F271&gt;'Inputs and Outputs Part A'!$B$4,'500 Days Simulation'!J271-'500 Days Simulation'!F271-'Inputs and Outputs Part A'!$B$4,0)</f>
        <v>5</v>
      </c>
      <c r="L271" s="95">
        <f>'Inputs and Outputs Part A'!$B$5*'500 Days Simulation'!J271-'Inputs and Outputs Part A'!$B$6*'500 Days Simulation'!K271</f>
        <v>3700</v>
      </c>
      <c r="Y271" s="95">
        <f>'Inputs and Outputs Part A'!$B$5*'500 Days Simulation'!J271-'500 Days Simulation'!$O$14*'500 Days Simulation'!K271</f>
        <v>3800</v>
      </c>
      <c r="AA271" s="95">
        <f>'Inputs and Outputs Part A'!$B$5*'500 Days Simulation'!J271-'500 Days Simulation'!$O$16*'500 Days Simulation'!K271</f>
        <v>3600</v>
      </c>
    </row>
    <row r="272" spans="1:27" x14ac:dyDescent="0.3">
      <c r="A272" s="48">
        <v>274</v>
      </c>
      <c r="B272" s="2" t="s">
        <v>1101</v>
      </c>
      <c r="C272" s="7">
        <v>44288</v>
      </c>
      <c r="D272" s="2" t="s">
        <v>1</v>
      </c>
      <c r="E272" s="2">
        <v>0.83223319003644258</v>
      </c>
      <c r="F272" s="2">
        <f>VLOOKUP(E272,'Inputs and Outputs Part B'!$H$22:$I$31,2)</f>
        <v>4</v>
      </c>
      <c r="G272" s="2">
        <v>0.55555239141766055</v>
      </c>
      <c r="H272" s="2">
        <f>ROUND(NORMINV(G272,'Inputs and Outputs Part B'!$E$16,'Inputs and Outputs Part B'!$F$16),0)</f>
        <v>102</v>
      </c>
      <c r="I272" s="2">
        <f>'Inputs and Outputs Part A'!$B$4+'Inputs and Outputs Part A'!$B$12</f>
        <v>105</v>
      </c>
      <c r="J272" s="2">
        <f t="shared" si="4"/>
        <v>102</v>
      </c>
      <c r="K272" s="2">
        <f>IF(J272-F272&gt;'Inputs and Outputs Part A'!$B$4,'500 Days Simulation'!J272-'500 Days Simulation'!F272-'Inputs and Outputs Part A'!$B$4,0)</f>
        <v>0</v>
      </c>
      <c r="L272" s="95">
        <f>'Inputs and Outputs Part A'!$B$5*'500 Days Simulation'!J272-'Inputs and Outputs Part A'!$B$6*'500 Days Simulation'!K272</f>
        <v>4080</v>
      </c>
      <c r="Y272" s="95">
        <f>'Inputs and Outputs Part A'!$B$5*'500 Days Simulation'!J272-'500 Days Simulation'!$O$14*'500 Days Simulation'!K272</f>
        <v>4080</v>
      </c>
      <c r="AA272" s="95">
        <f>'Inputs and Outputs Part A'!$B$5*'500 Days Simulation'!J272-'500 Days Simulation'!$O$16*'500 Days Simulation'!K272</f>
        <v>4080</v>
      </c>
    </row>
    <row r="273" spans="1:27" x14ac:dyDescent="0.3">
      <c r="A273" s="48">
        <v>275</v>
      </c>
      <c r="B273" s="2" t="s">
        <v>1101</v>
      </c>
      <c r="C273" s="7">
        <v>44288</v>
      </c>
      <c r="D273" s="2" t="s">
        <v>3</v>
      </c>
      <c r="E273" s="2">
        <v>0.98599813544443038</v>
      </c>
      <c r="F273" s="2">
        <f>VLOOKUP(E273,'Inputs and Outputs Part B'!$H$22:$I$31,2)</f>
        <v>8</v>
      </c>
      <c r="G273" s="2">
        <v>0.60140648186062473</v>
      </c>
      <c r="H273" s="2">
        <f>ROUND(NORMINV(G273,'Inputs and Outputs Part B'!$E$17,'Inputs and Outputs Part B'!$F$17),0)</f>
        <v>104</v>
      </c>
      <c r="I273" s="2">
        <f>'Inputs and Outputs Part A'!$B$4+'Inputs and Outputs Part A'!$B$12</f>
        <v>105</v>
      </c>
      <c r="J273" s="2">
        <f t="shared" si="4"/>
        <v>104</v>
      </c>
      <c r="K273" s="2">
        <f>IF(J273-F273&gt;'Inputs and Outputs Part A'!$B$4,'500 Days Simulation'!J273-'500 Days Simulation'!F273-'Inputs and Outputs Part A'!$B$4,0)</f>
        <v>0</v>
      </c>
      <c r="L273" s="95">
        <f>'Inputs and Outputs Part A'!$B$5*'500 Days Simulation'!J273-'Inputs and Outputs Part A'!$B$6*'500 Days Simulation'!K273</f>
        <v>4160</v>
      </c>
      <c r="Y273" s="95">
        <f>'Inputs and Outputs Part A'!$B$5*'500 Days Simulation'!J273-'500 Days Simulation'!$O$14*'500 Days Simulation'!K273</f>
        <v>4160</v>
      </c>
      <c r="AA273" s="95">
        <f>'Inputs and Outputs Part A'!$B$5*'500 Days Simulation'!J273-'500 Days Simulation'!$O$16*'500 Days Simulation'!K273</f>
        <v>4160</v>
      </c>
    </row>
    <row r="274" spans="1:27" x14ac:dyDescent="0.3">
      <c r="A274" s="48">
        <v>276</v>
      </c>
      <c r="B274" s="2" t="s">
        <v>1101</v>
      </c>
      <c r="C274" s="7">
        <v>44288</v>
      </c>
      <c r="D274" s="2" t="s">
        <v>2</v>
      </c>
      <c r="E274" s="2">
        <v>0.54894306643053303</v>
      </c>
      <c r="F274" s="2">
        <f>VLOOKUP(E274,'Inputs and Outputs Part B'!$H$22:$I$31,2)</f>
        <v>2</v>
      </c>
      <c r="G274" s="2">
        <v>0.26296345218104478</v>
      </c>
      <c r="H274" s="2">
        <f>ROUND(NORMINV(G274,'Inputs and Outputs Part B'!$E$18,'Inputs and Outputs Part B'!$F$18),0)</f>
        <v>102</v>
      </c>
      <c r="I274" s="2">
        <f>'Inputs and Outputs Part A'!$B$4+'Inputs and Outputs Part A'!$B$12</f>
        <v>105</v>
      </c>
      <c r="J274" s="2">
        <f t="shared" si="4"/>
        <v>102</v>
      </c>
      <c r="K274" s="2">
        <f>IF(J274-F274&gt;'Inputs and Outputs Part A'!$B$4,'500 Days Simulation'!J274-'500 Days Simulation'!F274-'Inputs and Outputs Part A'!$B$4,0)</f>
        <v>0</v>
      </c>
      <c r="L274" s="95">
        <f>'Inputs and Outputs Part A'!$B$5*'500 Days Simulation'!J274-'Inputs and Outputs Part A'!$B$6*'500 Days Simulation'!K274</f>
        <v>4080</v>
      </c>
      <c r="Y274" s="95">
        <f>'Inputs and Outputs Part A'!$B$5*'500 Days Simulation'!J274-'500 Days Simulation'!$O$14*'500 Days Simulation'!K274</f>
        <v>4080</v>
      </c>
      <c r="AA274" s="95">
        <f>'Inputs and Outputs Part A'!$B$5*'500 Days Simulation'!J274-'500 Days Simulation'!$O$16*'500 Days Simulation'!K274</f>
        <v>4080</v>
      </c>
    </row>
    <row r="275" spans="1:27" x14ac:dyDescent="0.3">
      <c r="A275" s="48">
        <v>277</v>
      </c>
      <c r="B275" s="2" t="s">
        <v>1106</v>
      </c>
      <c r="C275" s="7">
        <v>44289</v>
      </c>
      <c r="D275" s="2" t="s">
        <v>1</v>
      </c>
      <c r="E275" s="2">
        <v>0.1497271904250167</v>
      </c>
      <c r="F275" s="2">
        <f>VLOOKUP(E275,'Inputs and Outputs Part B'!$H$22:$I$31,2)</f>
        <v>0</v>
      </c>
      <c r="G275" s="2">
        <v>0.51603391050767211</v>
      </c>
      <c r="H275" s="2">
        <f>ROUND(NORMINV(G275,'Inputs and Outputs Part B'!$E$16,'Inputs and Outputs Part B'!$F$16),0)</f>
        <v>101</v>
      </c>
      <c r="I275" s="2">
        <f>'Inputs and Outputs Part A'!$B$4+'Inputs and Outputs Part A'!$B$12</f>
        <v>105</v>
      </c>
      <c r="J275" s="2">
        <f t="shared" si="4"/>
        <v>101</v>
      </c>
      <c r="K275" s="2">
        <f>IF(J275-F275&gt;'Inputs and Outputs Part A'!$B$4,'500 Days Simulation'!J275-'500 Days Simulation'!F275-'Inputs and Outputs Part A'!$B$4,0)</f>
        <v>1</v>
      </c>
      <c r="L275" s="95">
        <f>'Inputs and Outputs Part A'!$B$5*'500 Days Simulation'!J275-'Inputs and Outputs Part A'!$B$6*'500 Days Simulation'!K275</f>
        <v>3940</v>
      </c>
      <c r="Y275" s="95">
        <f>'Inputs and Outputs Part A'!$B$5*'500 Days Simulation'!J275-'500 Days Simulation'!$O$14*'500 Days Simulation'!K275</f>
        <v>3960</v>
      </c>
      <c r="AA275" s="95">
        <f>'Inputs and Outputs Part A'!$B$5*'500 Days Simulation'!J275-'500 Days Simulation'!$O$16*'500 Days Simulation'!K275</f>
        <v>3920</v>
      </c>
    </row>
    <row r="276" spans="1:27" x14ac:dyDescent="0.3">
      <c r="A276" s="48">
        <v>278</v>
      </c>
      <c r="B276" s="2" t="s">
        <v>1106</v>
      </c>
      <c r="C276" s="7">
        <v>44289</v>
      </c>
      <c r="D276" s="2" t="s">
        <v>3</v>
      </c>
      <c r="E276" s="2">
        <v>0.46000298445940091</v>
      </c>
      <c r="F276" s="2">
        <f>VLOOKUP(E276,'Inputs and Outputs Part B'!$H$22:$I$31,2)</f>
        <v>2</v>
      </c>
      <c r="G276" s="2">
        <v>0.63051829979006135</v>
      </c>
      <c r="H276" s="2">
        <f>ROUND(NORMINV(G276,'Inputs and Outputs Part B'!$E$17,'Inputs and Outputs Part B'!$F$17),0)</f>
        <v>105</v>
      </c>
      <c r="I276" s="2">
        <f>'Inputs and Outputs Part A'!$B$4+'Inputs and Outputs Part A'!$B$12</f>
        <v>105</v>
      </c>
      <c r="J276" s="2">
        <f t="shared" si="4"/>
        <v>105</v>
      </c>
      <c r="K276" s="2">
        <f>IF(J276-F276&gt;'Inputs and Outputs Part A'!$B$4,'500 Days Simulation'!J276-'500 Days Simulation'!F276-'Inputs and Outputs Part A'!$B$4,0)</f>
        <v>3</v>
      </c>
      <c r="L276" s="95">
        <f>'Inputs and Outputs Part A'!$B$5*'500 Days Simulation'!J276-'Inputs and Outputs Part A'!$B$6*'500 Days Simulation'!K276</f>
        <v>3900</v>
      </c>
      <c r="Y276" s="95">
        <f>'Inputs and Outputs Part A'!$B$5*'500 Days Simulation'!J276-'500 Days Simulation'!$O$14*'500 Days Simulation'!K276</f>
        <v>3960</v>
      </c>
      <c r="AA276" s="95">
        <f>'Inputs and Outputs Part A'!$B$5*'500 Days Simulation'!J276-'500 Days Simulation'!$O$16*'500 Days Simulation'!K276</f>
        <v>3840</v>
      </c>
    </row>
    <row r="277" spans="1:27" x14ac:dyDescent="0.3">
      <c r="A277" s="48">
        <v>279</v>
      </c>
      <c r="B277" s="2" t="s">
        <v>1106</v>
      </c>
      <c r="C277" s="7">
        <v>44289</v>
      </c>
      <c r="D277" s="2" t="s">
        <v>2</v>
      </c>
      <c r="E277" s="2">
        <v>0.76159907386276959</v>
      </c>
      <c r="F277" s="2">
        <f>VLOOKUP(E277,'Inputs and Outputs Part B'!$H$22:$I$31,2)</f>
        <v>4</v>
      </c>
      <c r="G277" s="2">
        <v>0.30751620776264776</v>
      </c>
      <c r="H277" s="2">
        <f>ROUND(NORMINV(G277,'Inputs and Outputs Part B'!$E$18,'Inputs and Outputs Part B'!$F$18),0)</f>
        <v>102</v>
      </c>
      <c r="I277" s="2">
        <f>'Inputs and Outputs Part A'!$B$4+'Inputs and Outputs Part A'!$B$12</f>
        <v>105</v>
      </c>
      <c r="J277" s="2">
        <f t="shared" si="4"/>
        <v>102</v>
      </c>
      <c r="K277" s="2">
        <f>IF(J277-F277&gt;'Inputs and Outputs Part A'!$B$4,'500 Days Simulation'!J277-'500 Days Simulation'!F277-'Inputs and Outputs Part A'!$B$4,0)</f>
        <v>0</v>
      </c>
      <c r="L277" s="95">
        <f>'Inputs and Outputs Part A'!$B$5*'500 Days Simulation'!J277-'Inputs and Outputs Part A'!$B$6*'500 Days Simulation'!K277</f>
        <v>4080</v>
      </c>
      <c r="Y277" s="95">
        <f>'Inputs and Outputs Part A'!$B$5*'500 Days Simulation'!J277-'500 Days Simulation'!$O$14*'500 Days Simulation'!K277</f>
        <v>4080</v>
      </c>
      <c r="AA277" s="95">
        <f>'Inputs and Outputs Part A'!$B$5*'500 Days Simulation'!J277-'500 Days Simulation'!$O$16*'500 Days Simulation'!K277</f>
        <v>4080</v>
      </c>
    </row>
    <row r="278" spans="1:27" x14ac:dyDescent="0.3">
      <c r="A278" s="48">
        <v>280</v>
      </c>
      <c r="B278" s="2" t="s">
        <v>1105</v>
      </c>
      <c r="C278" s="7">
        <v>44290</v>
      </c>
      <c r="D278" s="2" t="s">
        <v>1</v>
      </c>
      <c r="E278" s="2">
        <v>0.23384647141420745</v>
      </c>
      <c r="F278" s="2">
        <f>VLOOKUP(E278,'Inputs and Outputs Part B'!$H$22:$I$31,2)</f>
        <v>1</v>
      </c>
      <c r="G278" s="2">
        <v>0.62331501071742035</v>
      </c>
      <c r="H278" s="2">
        <f>ROUND(NORMINV(G278,'Inputs and Outputs Part B'!$E$16,'Inputs and Outputs Part B'!$F$16),0)</f>
        <v>103</v>
      </c>
      <c r="I278" s="2">
        <f>'Inputs and Outputs Part A'!$B$4+'Inputs and Outputs Part A'!$B$12</f>
        <v>105</v>
      </c>
      <c r="J278" s="2">
        <f t="shared" si="4"/>
        <v>103</v>
      </c>
      <c r="K278" s="2">
        <f>IF(J278-F278&gt;'Inputs and Outputs Part A'!$B$4,'500 Days Simulation'!J278-'500 Days Simulation'!F278-'Inputs and Outputs Part A'!$B$4,0)</f>
        <v>2</v>
      </c>
      <c r="L278" s="95">
        <f>'Inputs and Outputs Part A'!$B$5*'500 Days Simulation'!J278-'Inputs and Outputs Part A'!$B$6*'500 Days Simulation'!K278</f>
        <v>3920</v>
      </c>
      <c r="Y278" s="95">
        <f>'Inputs and Outputs Part A'!$B$5*'500 Days Simulation'!J278-'500 Days Simulation'!$O$14*'500 Days Simulation'!K278</f>
        <v>3960</v>
      </c>
      <c r="AA278" s="95">
        <f>'Inputs and Outputs Part A'!$B$5*'500 Days Simulation'!J278-'500 Days Simulation'!$O$16*'500 Days Simulation'!K278</f>
        <v>3880</v>
      </c>
    </row>
    <row r="279" spans="1:27" x14ac:dyDescent="0.3">
      <c r="A279" s="48">
        <v>281</v>
      </c>
      <c r="B279" s="2" t="s">
        <v>1105</v>
      </c>
      <c r="C279" s="7">
        <v>44290</v>
      </c>
      <c r="D279" s="2" t="s">
        <v>3</v>
      </c>
      <c r="E279" s="2">
        <v>0.42451490021324878</v>
      </c>
      <c r="F279" s="2">
        <f>VLOOKUP(E279,'Inputs and Outputs Part B'!$H$22:$I$31,2)</f>
        <v>2</v>
      </c>
      <c r="G279" s="2">
        <v>0.87395323479979548</v>
      </c>
      <c r="H279" s="2">
        <f>ROUND(NORMINV(G279,'Inputs and Outputs Part B'!$E$17,'Inputs and Outputs Part B'!$F$17),0)</f>
        <v>109</v>
      </c>
      <c r="I279" s="2">
        <f>'Inputs and Outputs Part A'!$B$4+'Inputs and Outputs Part A'!$B$12</f>
        <v>105</v>
      </c>
      <c r="J279" s="2">
        <f t="shared" si="4"/>
        <v>105</v>
      </c>
      <c r="K279" s="2">
        <f>IF(J279-F279&gt;'Inputs and Outputs Part A'!$B$4,'500 Days Simulation'!J279-'500 Days Simulation'!F279-'Inputs and Outputs Part A'!$B$4,0)</f>
        <v>3</v>
      </c>
      <c r="L279" s="95">
        <f>'Inputs and Outputs Part A'!$B$5*'500 Days Simulation'!J279-'Inputs and Outputs Part A'!$B$6*'500 Days Simulation'!K279</f>
        <v>3900</v>
      </c>
      <c r="Y279" s="95">
        <f>'Inputs and Outputs Part A'!$B$5*'500 Days Simulation'!J279-'500 Days Simulation'!$O$14*'500 Days Simulation'!K279</f>
        <v>3960</v>
      </c>
      <c r="AA279" s="95">
        <f>'Inputs and Outputs Part A'!$B$5*'500 Days Simulation'!J279-'500 Days Simulation'!$O$16*'500 Days Simulation'!K279</f>
        <v>3840</v>
      </c>
    </row>
    <row r="280" spans="1:27" x14ac:dyDescent="0.3">
      <c r="A280" s="48">
        <v>282</v>
      </c>
      <c r="B280" s="2" t="s">
        <v>1105</v>
      </c>
      <c r="C280" s="7">
        <v>44290</v>
      </c>
      <c r="D280" s="2" t="s">
        <v>2</v>
      </c>
      <c r="E280" s="2">
        <v>0.65508946453252082</v>
      </c>
      <c r="F280" s="2">
        <f>VLOOKUP(E280,'Inputs and Outputs Part B'!$H$22:$I$31,2)</f>
        <v>3</v>
      </c>
      <c r="G280" s="2">
        <v>8.6950692709761634E-2</v>
      </c>
      <c r="H280" s="2">
        <f>ROUND(NORMINV(G280,'Inputs and Outputs Part B'!$E$18,'Inputs and Outputs Part B'!$F$18),0)</f>
        <v>98</v>
      </c>
      <c r="I280" s="2">
        <f>'Inputs and Outputs Part A'!$B$4+'Inputs and Outputs Part A'!$B$12</f>
        <v>105</v>
      </c>
      <c r="J280" s="2">
        <f t="shared" si="4"/>
        <v>98</v>
      </c>
      <c r="K280" s="2">
        <f>IF(J280-F280&gt;'Inputs and Outputs Part A'!$B$4,'500 Days Simulation'!J280-'500 Days Simulation'!F280-'Inputs and Outputs Part A'!$B$4,0)</f>
        <v>0</v>
      </c>
      <c r="L280" s="95">
        <f>'Inputs and Outputs Part A'!$B$5*'500 Days Simulation'!J280-'Inputs and Outputs Part A'!$B$6*'500 Days Simulation'!K280</f>
        <v>3920</v>
      </c>
      <c r="Y280" s="95">
        <f>'Inputs and Outputs Part A'!$B$5*'500 Days Simulation'!J280-'500 Days Simulation'!$O$14*'500 Days Simulation'!K280</f>
        <v>3920</v>
      </c>
      <c r="AA280" s="95">
        <f>'Inputs and Outputs Part A'!$B$5*'500 Days Simulation'!J280-'500 Days Simulation'!$O$16*'500 Days Simulation'!K280</f>
        <v>3920</v>
      </c>
    </row>
    <row r="281" spans="1:27" x14ac:dyDescent="0.3">
      <c r="A281" s="48">
        <v>283</v>
      </c>
      <c r="B281" s="2" t="s">
        <v>1104</v>
      </c>
      <c r="C281" s="7">
        <v>44291</v>
      </c>
      <c r="D281" s="2" t="s">
        <v>1</v>
      </c>
      <c r="E281" s="2">
        <v>0.62714256662048351</v>
      </c>
      <c r="F281" s="2">
        <f>VLOOKUP(E281,'Inputs and Outputs Part B'!$H$22:$I$31,2)</f>
        <v>3</v>
      </c>
      <c r="G281" s="2">
        <v>0.79141676849811537</v>
      </c>
      <c r="H281" s="2">
        <f>ROUND(NORMINV(G281,'Inputs and Outputs Part B'!$E$16,'Inputs and Outputs Part B'!$F$16),0)</f>
        <v>106</v>
      </c>
      <c r="I281" s="2">
        <f>'Inputs and Outputs Part A'!$B$4+'Inputs and Outputs Part A'!$B$12</f>
        <v>105</v>
      </c>
      <c r="J281" s="2">
        <f t="shared" si="4"/>
        <v>105</v>
      </c>
      <c r="K281" s="2">
        <f>IF(J281-F281&gt;'Inputs and Outputs Part A'!$B$4,'500 Days Simulation'!J281-'500 Days Simulation'!F281-'Inputs and Outputs Part A'!$B$4,0)</f>
        <v>2</v>
      </c>
      <c r="L281" s="95">
        <f>'Inputs and Outputs Part A'!$B$5*'500 Days Simulation'!J281-'Inputs and Outputs Part A'!$B$6*'500 Days Simulation'!K281</f>
        <v>4000</v>
      </c>
      <c r="Y281" s="95">
        <f>'Inputs and Outputs Part A'!$B$5*'500 Days Simulation'!J281-'500 Days Simulation'!$O$14*'500 Days Simulation'!K281</f>
        <v>4040</v>
      </c>
      <c r="AA281" s="95">
        <f>'Inputs and Outputs Part A'!$B$5*'500 Days Simulation'!J281-'500 Days Simulation'!$O$16*'500 Days Simulation'!K281</f>
        <v>3960</v>
      </c>
    </row>
    <row r="282" spans="1:27" x14ac:dyDescent="0.3">
      <c r="A282" s="48">
        <v>284</v>
      </c>
      <c r="B282" s="2" t="s">
        <v>1104</v>
      </c>
      <c r="C282" s="7">
        <v>44291</v>
      </c>
      <c r="D282" s="2" t="s">
        <v>3</v>
      </c>
      <c r="E282" s="2">
        <v>0.20777495943237834</v>
      </c>
      <c r="F282" s="2">
        <f>VLOOKUP(E282,'Inputs and Outputs Part B'!$H$22:$I$31,2)</f>
        <v>1</v>
      </c>
      <c r="G282" s="2">
        <v>0.75569951912115285</v>
      </c>
      <c r="H282" s="2">
        <f>ROUND(NORMINV(G282,'Inputs and Outputs Part B'!$E$17,'Inputs and Outputs Part B'!$F$17),0)</f>
        <v>106</v>
      </c>
      <c r="I282" s="2">
        <f>'Inputs and Outputs Part A'!$B$4+'Inputs and Outputs Part A'!$B$12</f>
        <v>105</v>
      </c>
      <c r="J282" s="2">
        <f t="shared" si="4"/>
        <v>105</v>
      </c>
      <c r="K282" s="2">
        <f>IF(J282-F282&gt;'Inputs and Outputs Part A'!$B$4,'500 Days Simulation'!J282-'500 Days Simulation'!F282-'Inputs and Outputs Part A'!$B$4,0)</f>
        <v>4</v>
      </c>
      <c r="L282" s="95">
        <f>'Inputs and Outputs Part A'!$B$5*'500 Days Simulation'!J282-'Inputs and Outputs Part A'!$B$6*'500 Days Simulation'!K282</f>
        <v>3800</v>
      </c>
      <c r="Y282" s="95">
        <f>'Inputs and Outputs Part A'!$B$5*'500 Days Simulation'!J282-'500 Days Simulation'!$O$14*'500 Days Simulation'!K282</f>
        <v>3880</v>
      </c>
      <c r="AA282" s="95">
        <f>'Inputs and Outputs Part A'!$B$5*'500 Days Simulation'!J282-'500 Days Simulation'!$O$16*'500 Days Simulation'!K282</f>
        <v>3720</v>
      </c>
    </row>
    <row r="283" spans="1:27" x14ac:dyDescent="0.3">
      <c r="A283" s="48">
        <v>285</v>
      </c>
      <c r="B283" s="2" t="s">
        <v>1104</v>
      </c>
      <c r="C283" s="7">
        <v>44291</v>
      </c>
      <c r="D283" s="2" t="s">
        <v>2</v>
      </c>
      <c r="E283" s="2">
        <v>0.81192018697264412</v>
      </c>
      <c r="F283" s="2">
        <f>VLOOKUP(E283,'Inputs and Outputs Part B'!$H$22:$I$31,2)</f>
        <v>4</v>
      </c>
      <c r="G283" s="2">
        <v>0.75078881385751117</v>
      </c>
      <c r="H283" s="2">
        <f>ROUND(NORMINV(G283,'Inputs and Outputs Part B'!$E$18,'Inputs and Outputs Part B'!$F$18),0)</f>
        <v>108</v>
      </c>
      <c r="I283" s="2">
        <f>'Inputs and Outputs Part A'!$B$4+'Inputs and Outputs Part A'!$B$12</f>
        <v>105</v>
      </c>
      <c r="J283" s="2">
        <f t="shared" si="4"/>
        <v>105</v>
      </c>
      <c r="K283" s="2">
        <f>IF(J283-F283&gt;'Inputs and Outputs Part A'!$B$4,'500 Days Simulation'!J283-'500 Days Simulation'!F283-'Inputs and Outputs Part A'!$B$4,0)</f>
        <v>1</v>
      </c>
      <c r="L283" s="95">
        <f>'Inputs and Outputs Part A'!$B$5*'500 Days Simulation'!J283-'Inputs and Outputs Part A'!$B$6*'500 Days Simulation'!K283</f>
        <v>4100</v>
      </c>
      <c r="Y283" s="95">
        <f>'Inputs and Outputs Part A'!$B$5*'500 Days Simulation'!J283-'500 Days Simulation'!$O$14*'500 Days Simulation'!K283</f>
        <v>4120</v>
      </c>
      <c r="AA283" s="95">
        <f>'Inputs and Outputs Part A'!$B$5*'500 Days Simulation'!J283-'500 Days Simulation'!$O$16*'500 Days Simulation'!K283</f>
        <v>4080</v>
      </c>
    </row>
    <row r="284" spans="1:27" x14ac:dyDescent="0.3">
      <c r="A284" s="48">
        <v>286</v>
      </c>
      <c r="B284" s="2" t="s">
        <v>1103</v>
      </c>
      <c r="C284" s="7">
        <v>44292</v>
      </c>
      <c r="D284" s="2" t="s">
        <v>1</v>
      </c>
      <c r="E284" s="2">
        <v>0.51264518323131536</v>
      </c>
      <c r="F284" s="2">
        <f>VLOOKUP(E284,'Inputs and Outputs Part B'!$H$22:$I$31,2)</f>
        <v>2</v>
      </c>
      <c r="G284" s="2">
        <v>0.55300671651675781</v>
      </c>
      <c r="H284" s="2">
        <f>ROUND(NORMINV(G284,'Inputs and Outputs Part B'!$E$16,'Inputs and Outputs Part B'!$F$16),0)</f>
        <v>102</v>
      </c>
      <c r="I284" s="2">
        <f>'Inputs and Outputs Part A'!$B$4+'Inputs and Outputs Part A'!$B$12</f>
        <v>105</v>
      </c>
      <c r="J284" s="2">
        <f t="shared" si="4"/>
        <v>102</v>
      </c>
      <c r="K284" s="2">
        <f>IF(J284-F284&gt;'Inputs and Outputs Part A'!$B$4,'500 Days Simulation'!J284-'500 Days Simulation'!F284-'Inputs and Outputs Part A'!$B$4,0)</f>
        <v>0</v>
      </c>
      <c r="L284" s="95">
        <f>'Inputs and Outputs Part A'!$B$5*'500 Days Simulation'!J284-'Inputs and Outputs Part A'!$B$6*'500 Days Simulation'!K284</f>
        <v>4080</v>
      </c>
      <c r="Y284" s="95">
        <f>'Inputs and Outputs Part A'!$B$5*'500 Days Simulation'!J284-'500 Days Simulation'!$O$14*'500 Days Simulation'!K284</f>
        <v>4080</v>
      </c>
      <c r="AA284" s="95">
        <f>'Inputs and Outputs Part A'!$B$5*'500 Days Simulation'!J284-'500 Days Simulation'!$O$16*'500 Days Simulation'!K284</f>
        <v>4080</v>
      </c>
    </row>
    <row r="285" spans="1:27" x14ac:dyDescent="0.3">
      <c r="A285" s="48">
        <v>287</v>
      </c>
      <c r="B285" s="2" t="s">
        <v>1103</v>
      </c>
      <c r="C285" s="7">
        <v>44292</v>
      </c>
      <c r="D285" s="2" t="s">
        <v>3</v>
      </c>
      <c r="E285" s="2">
        <v>0.60201673612022066</v>
      </c>
      <c r="F285" s="2">
        <f>VLOOKUP(E285,'Inputs and Outputs Part B'!$H$22:$I$31,2)</f>
        <v>3</v>
      </c>
      <c r="G285" s="2">
        <v>0.22203111577560242</v>
      </c>
      <c r="H285" s="2">
        <f>ROUND(NORMINV(G285,'Inputs and Outputs Part B'!$E$17,'Inputs and Outputs Part B'!$F$17),0)</f>
        <v>99</v>
      </c>
      <c r="I285" s="2">
        <f>'Inputs and Outputs Part A'!$B$4+'Inputs and Outputs Part A'!$B$12</f>
        <v>105</v>
      </c>
      <c r="J285" s="2">
        <f t="shared" si="4"/>
        <v>99</v>
      </c>
      <c r="K285" s="2">
        <f>IF(J285-F285&gt;'Inputs and Outputs Part A'!$B$4,'500 Days Simulation'!J285-'500 Days Simulation'!F285-'Inputs and Outputs Part A'!$B$4,0)</f>
        <v>0</v>
      </c>
      <c r="L285" s="95">
        <f>'Inputs and Outputs Part A'!$B$5*'500 Days Simulation'!J285-'Inputs and Outputs Part A'!$B$6*'500 Days Simulation'!K285</f>
        <v>3960</v>
      </c>
      <c r="Y285" s="95">
        <f>'Inputs and Outputs Part A'!$B$5*'500 Days Simulation'!J285-'500 Days Simulation'!$O$14*'500 Days Simulation'!K285</f>
        <v>3960</v>
      </c>
      <c r="AA285" s="95">
        <f>'Inputs and Outputs Part A'!$B$5*'500 Days Simulation'!J285-'500 Days Simulation'!$O$16*'500 Days Simulation'!K285</f>
        <v>3960</v>
      </c>
    </row>
    <row r="286" spans="1:27" x14ac:dyDescent="0.3">
      <c r="A286" s="48">
        <v>288</v>
      </c>
      <c r="B286" s="2" t="s">
        <v>1103</v>
      </c>
      <c r="C286" s="7">
        <v>44292</v>
      </c>
      <c r="D286" s="2" t="s">
        <v>2</v>
      </c>
      <c r="E286" s="2">
        <v>0.58036891391686352</v>
      </c>
      <c r="F286" s="2">
        <f>VLOOKUP(E286,'Inputs and Outputs Part B'!$H$22:$I$31,2)</f>
        <v>2</v>
      </c>
      <c r="G286" s="2">
        <v>0.825455823339452</v>
      </c>
      <c r="H286" s="2">
        <f>ROUND(NORMINV(G286,'Inputs and Outputs Part B'!$E$18,'Inputs and Outputs Part B'!$F$18),0)</f>
        <v>110</v>
      </c>
      <c r="I286" s="2">
        <f>'Inputs and Outputs Part A'!$B$4+'Inputs and Outputs Part A'!$B$12</f>
        <v>105</v>
      </c>
      <c r="J286" s="2">
        <f t="shared" si="4"/>
        <v>105</v>
      </c>
      <c r="K286" s="2">
        <f>IF(J286-F286&gt;'Inputs and Outputs Part A'!$B$4,'500 Days Simulation'!J286-'500 Days Simulation'!F286-'Inputs and Outputs Part A'!$B$4,0)</f>
        <v>3</v>
      </c>
      <c r="L286" s="95">
        <f>'Inputs and Outputs Part A'!$B$5*'500 Days Simulation'!J286-'Inputs and Outputs Part A'!$B$6*'500 Days Simulation'!K286</f>
        <v>3900</v>
      </c>
      <c r="Y286" s="95">
        <f>'Inputs and Outputs Part A'!$B$5*'500 Days Simulation'!J286-'500 Days Simulation'!$O$14*'500 Days Simulation'!K286</f>
        <v>3960</v>
      </c>
      <c r="AA286" s="95">
        <f>'Inputs and Outputs Part A'!$B$5*'500 Days Simulation'!J286-'500 Days Simulation'!$O$16*'500 Days Simulation'!K286</f>
        <v>3840</v>
      </c>
    </row>
    <row r="287" spans="1:27" x14ac:dyDescent="0.3">
      <c r="A287" s="48">
        <v>289</v>
      </c>
      <c r="B287" s="2" t="s">
        <v>1102</v>
      </c>
      <c r="C287" s="7">
        <v>44293</v>
      </c>
      <c r="D287" s="2" t="s">
        <v>1</v>
      </c>
      <c r="E287" s="2">
        <v>0.25075041058770542</v>
      </c>
      <c r="F287" s="2">
        <f>VLOOKUP(E287,'Inputs and Outputs Part B'!$H$22:$I$31,2)</f>
        <v>1</v>
      </c>
      <c r="G287" s="2">
        <v>0.88479484028423649</v>
      </c>
      <c r="H287" s="2">
        <f>ROUND(NORMINV(G287,'Inputs and Outputs Part B'!$E$16,'Inputs and Outputs Part B'!$F$16),0)</f>
        <v>108</v>
      </c>
      <c r="I287" s="2">
        <f>'Inputs and Outputs Part A'!$B$4+'Inputs and Outputs Part A'!$B$12</f>
        <v>105</v>
      </c>
      <c r="J287" s="2">
        <f t="shared" si="4"/>
        <v>105</v>
      </c>
      <c r="K287" s="2">
        <f>IF(J287-F287&gt;'Inputs and Outputs Part A'!$B$4,'500 Days Simulation'!J287-'500 Days Simulation'!F287-'Inputs and Outputs Part A'!$B$4,0)</f>
        <v>4</v>
      </c>
      <c r="L287" s="95">
        <f>'Inputs and Outputs Part A'!$B$5*'500 Days Simulation'!J287-'Inputs and Outputs Part A'!$B$6*'500 Days Simulation'!K287</f>
        <v>3800</v>
      </c>
      <c r="Y287" s="95">
        <f>'Inputs and Outputs Part A'!$B$5*'500 Days Simulation'!J287-'500 Days Simulation'!$O$14*'500 Days Simulation'!K287</f>
        <v>3880</v>
      </c>
      <c r="AA287" s="95">
        <f>'Inputs and Outputs Part A'!$B$5*'500 Days Simulation'!J287-'500 Days Simulation'!$O$16*'500 Days Simulation'!K287</f>
        <v>3720</v>
      </c>
    </row>
    <row r="288" spans="1:27" x14ac:dyDescent="0.3">
      <c r="A288" s="48">
        <v>290</v>
      </c>
      <c r="B288" s="2" t="s">
        <v>1102</v>
      </c>
      <c r="C288" s="7">
        <v>44293</v>
      </c>
      <c r="D288" s="2" t="s">
        <v>3</v>
      </c>
      <c r="E288" s="2">
        <v>0.655403849481215</v>
      </c>
      <c r="F288" s="2">
        <f>VLOOKUP(E288,'Inputs and Outputs Part B'!$H$22:$I$31,2)</f>
        <v>3</v>
      </c>
      <c r="G288" s="2">
        <v>0.68613772180208354</v>
      </c>
      <c r="H288" s="2">
        <f>ROUND(NORMINV(G288,'Inputs and Outputs Part B'!$E$17,'Inputs and Outputs Part B'!$F$17),0)</f>
        <v>105</v>
      </c>
      <c r="I288" s="2">
        <f>'Inputs and Outputs Part A'!$B$4+'Inputs and Outputs Part A'!$B$12</f>
        <v>105</v>
      </c>
      <c r="J288" s="2">
        <f t="shared" si="4"/>
        <v>105</v>
      </c>
      <c r="K288" s="2">
        <f>IF(J288-F288&gt;'Inputs and Outputs Part A'!$B$4,'500 Days Simulation'!J288-'500 Days Simulation'!F288-'Inputs and Outputs Part A'!$B$4,0)</f>
        <v>2</v>
      </c>
      <c r="L288" s="95">
        <f>'Inputs and Outputs Part A'!$B$5*'500 Days Simulation'!J288-'Inputs and Outputs Part A'!$B$6*'500 Days Simulation'!K288</f>
        <v>4000</v>
      </c>
      <c r="Y288" s="95">
        <f>'Inputs and Outputs Part A'!$B$5*'500 Days Simulation'!J288-'500 Days Simulation'!$O$14*'500 Days Simulation'!K288</f>
        <v>4040</v>
      </c>
      <c r="AA288" s="95">
        <f>'Inputs and Outputs Part A'!$B$5*'500 Days Simulation'!J288-'500 Days Simulation'!$O$16*'500 Days Simulation'!K288</f>
        <v>3960</v>
      </c>
    </row>
    <row r="289" spans="1:27" x14ac:dyDescent="0.3">
      <c r="A289" s="48">
        <v>291</v>
      </c>
      <c r="B289" s="2" t="s">
        <v>1102</v>
      </c>
      <c r="C289" s="7">
        <v>44293</v>
      </c>
      <c r="D289" s="2" t="s">
        <v>2</v>
      </c>
      <c r="E289" s="2">
        <v>0.60059755045620822</v>
      </c>
      <c r="F289" s="2">
        <f>VLOOKUP(E289,'Inputs and Outputs Part B'!$H$22:$I$31,2)</f>
        <v>3</v>
      </c>
      <c r="G289" s="2">
        <v>0.71705547444069517</v>
      </c>
      <c r="H289" s="2">
        <f>ROUND(NORMINV(G289,'Inputs and Outputs Part B'!$E$18,'Inputs and Outputs Part B'!$F$18),0)</f>
        <v>108</v>
      </c>
      <c r="I289" s="2">
        <f>'Inputs and Outputs Part A'!$B$4+'Inputs and Outputs Part A'!$B$12</f>
        <v>105</v>
      </c>
      <c r="J289" s="2">
        <f t="shared" si="4"/>
        <v>105</v>
      </c>
      <c r="K289" s="2">
        <f>IF(J289-F289&gt;'Inputs and Outputs Part A'!$B$4,'500 Days Simulation'!J289-'500 Days Simulation'!F289-'Inputs and Outputs Part A'!$B$4,0)</f>
        <v>2</v>
      </c>
      <c r="L289" s="95">
        <f>'Inputs and Outputs Part A'!$B$5*'500 Days Simulation'!J289-'Inputs and Outputs Part A'!$B$6*'500 Days Simulation'!K289</f>
        <v>4000</v>
      </c>
      <c r="Y289" s="95">
        <f>'Inputs and Outputs Part A'!$B$5*'500 Days Simulation'!J289-'500 Days Simulation'!$O$14*'500 Days Simulation'!K289</f>
        <v>4040</v>
      </c>
      <c r="AA289" s="95">
        <f>'Inputs and Outputs Part A'!$B$5*'500 Days Simulation'!J289-'500 Days Simulation'!$O$16*'500 Days Simulation'!K289</f>
        <v>3960</v>
      </c>
    </row>
    <row r="290" spans="1:27" x14ac:dyDescent="0.3">
      <c r="A290" s="48">
        <v>292</v>
      </c>
      <c r="B290" s="2" t="s">
        <v>1100</v>
      </c>
      <c r="C290" s="7">
        <v>44294</v>
      </c>
      <c r="D290" s="2" t="s">
        <v>1</v>
      </c>
      <c r="E290" s="2">
        <v>0.67017183331395414</v>
      </c>
      <c r="F290" s="2">
        <f>VLOOKUP(E290,'Inputs and Outputs Part B'!$H$22:$I$31,2)</f>
        <v>3</v>
      </c>
      <c r="G290" s="2">
        <v>0.53929173838370181</v>
      </c>
      <c r="H290" s="2">
        <f>ROUND(NORMINV(G290,'Inputs and Outputs Part B'!$E$16,'Inputs and Outputs Part B'!$F$16),0)</f>
        <v>102</v>
      </c>
      <c r="I290" s="2">
        <f>'Inputs and Outputs Part A'!$B$4+'Inputs and Outputs Part A'!$B$12</f>
        <v>105</v>
      </c>
      <c r="J290" s="2">
        <f t="shared" si="4"/>
        <v>102</v>
      </c>
      <c r="K290" s="2">
        <f>IF(J290-F290&gt;'Inputs and Outputs Part A'!$B$4,'500 Days Simulation'!J290-'500 Days Simulation'!F290-'Inputs and Outputs Part A'!$B$4,0)</f>
        <v>0</v>
      </c>
      <c r="L290" s="95">
        <f>'Inputs and Outputs Part A'!$B$5*'500 Days Simulation'!J290-'Inputs and Outputs Part A'!$B$6*'500 Days Simulation'!K290</f>
        <v>4080</v>
      </c>
      <c r="Y290" s="95">
        <f>'Inputs and Outputs Part A'!$B$5*'500 Days Simulation'!J290-'500 Days Simulation'!$O$14*'500 Days Simulation'!K290</f>
        <v>4080</v>
      </c>
      <c r="AA290" s="95">
        <f>'Inputs and Outputs Part A'!$B$5*'500 Days Simulation'!J290-'500 Days Simulation'!$O$16*'500 Days Simulation'!K290</f>
        <v>4080</v>
      </c>
    </row>
    <row r="291" spans="1:27" x14ac:dyDescent="0.3">
      <c r="A291" s="48">
        <v>293</v>
      </c>
      <c r="B291" s="2" t="s">
        <v>1100</v>
      </c>
      <c r="C291" s="7">
        <v>44294</v>
      </c>
      <c r="D291" s="2" t="s">
        <v>3</v>
      </c>
      <c r="E291" s="2">
        <v>0.85960775668460698</v>
      </c>
      <c r="F291" s="2">
        <f>VLOOKUP(E291,'Inputs and Outputs Part B'!$H$22:$I$31,2)</f>
        <v>4</v>
      </c>
      <c r="G291" s="2">
        <v>0.37539730194225185</v>
      </c>
      <c r="H291" s="2">
        <f>ROUND(NORMINV(G291,'Inputs and Outputs Part B'!$E$17,'Inputs and Outputs Part B'!$F$17),0)</f>
        <v>101</v>
      </c>
      <c r="I291" s="2">
        <f>'Inputs and Outputs Part A'!$B$4+'Inputs and Outputs Part A'!$B$12</f>
        <v>105</v>
      </c>
      <c r="J291" s="2">
        <f t="shared" si="4"/>
        <v>101</v>
      </c>
      <c r="K291" s="2">
        <f>IF(J291-F291&gt;'Inputs and Outputs Part A'!$B$4,'500 Days Simulation'!J291-'500 Days Simulation'!F291-'Inputs and Outputs Part A'!$B$4,0)</f>
        <v>0</v>
      </c>
      <c r="L291" s="95">
        <f>'Inputs and Outputs Part A'!$B$5*'500 Days Simulation'!J291-'Inputs and Outputs Part A'!$B$6*'500 Days Simulation'!K291</f>
        <v>4040</v>
      </c>
      <c r="Y291" s="95">
        <f>'Inputs and Outputs Part A'!$B$5*'500 Days Simulation'!J291-'500 Days Simulation'!$O$14*'500 Days Simulation'!K291</f>
        <v>4040</v>
      </c>
      <c r="AA291" s="95">
        <f>'Inputs and Outputs Part A'!$B$5*'500 Days Simulation'!J291-'500 Days Simulation'!$O$16*'500 Days Simulation'!K291</f>
        <v>4040</v>
      </c>
    </row>
    <row r="292" spans="1:27" x14ac:dyDescent="0.3">
      <c r="A292" s="48">
        <v>294</v>
      </c>
      <c r="B292" s="2" t="s">
        <v>1100</v>
      </c>
      <c r="C292" s="7">
        <v>44294</v>
      </c>
      <c r="D292" s="2" t="s">
        <v>2</v>
      </c>
      <c r="E292" s="2">
        <v>0.28105049220067302</v>
      </c>
      <c r="F292" s="2">
        <f>VLOOKUP(E292,'Inputs and Outputs Part B'!$H$22:$I$31,2)</f>
        <v>1</v>
      </c>
      <c r="G292" s="2">
        <v>0.74789335905311383</v>
      </c>
      <c r="H292" s="2">
        <f>ROUND(NORMINV(G292,'Inputs and Outputs Part B'!$E$18,'Inputs and Outputs Part B'!$F$18),0)</f>
        <v>108</v>
      </c>
      <c r="I292" s="2">
        <f>'Inputs and Outputs Part A'!$B$4+'Inputs and Outputs Part A'!$B$12</f>
        <v>105</v>
      </c>
      <c r="J292" s="2">
        <f t="shared" si="4"/>
        <v>105</v>
      </c>
      <c r="K292" s="2">
        <f>IF(J292-F292&gt;'Inputs and Outputs Part A'!$B$4,'500 Days Simulation'!J292-'500 Days Simulation'!F292-'Inputs and Outputs Part A'!$B$4,0)</f>
        <v>4</v>
      </c>
      <c r="L292" s="95">
        <f>'Inputs and Outputs Part A'!$B$5*'500 Days Simulation'!J292-'Inputs and Outputs Part A'!$B$6*'500 Days Simulation'!K292</f>
        <v>3800</v>
      </c>
      <c r="Y292" s="95">
        <f>'Inputs and Outputs Part A'!$B$5*'500 Days Simulation'!J292-'500 Days Simulation'!$O$14*'500 Days Simulation'!K292</f>
        <v>3880</v>
      </c>
      <c r="AA292" s="95">
        <f>'Inputs and Outputs Part A'!$B$5*'500 Days Simulation'!J292-'500 Days Simulation'!$O$16*'500 Days Simulation'!K292</f>
        <v>3720</v>
      </c>
    </row>
    <row r="293" spans="1:27" x14ac:dyDescent="0.3">
      <c r="A293" s="48">
        <v>295</v>
      </c>
      <c r="B293" s="2" t="s">
        <v>1101</v>
      </c>
      <c r="C293" s="7">
        <v>44295</v>
      </c>
      <c r="D293" s="2" t="s">
        <v>1</v>
      </c>
      <c r="E293" s="2">
        <v>0.94800471009174436</v>
      </c>
      <c r="F293" s="2">
        <f>VLOOKUP(E293,'Inputs and Outputs Part B'!$H$22:$I$31,2)</f>
        <v>6</v>
      </c>
      <c r="G293" s="2">
        <v>0.80359234392297174</v>
      </c>
      <c r="H293" s="2">
        <f>ROUND(NORMINV(G293,'Inputs and Outputs Part B'!$E$16,'Inputs and Outputs Part B'!$F$16),0)</f>
        <v>106</v>
      </c>
      <c r="I293" s="2">
        <f>'Inputs and Outputs Part A'!$B$4+'Inputs and Outputs Part A'!$B$12</f>
        <v>105</v>
      </c>
      <c r="J293" s="2">
        <f t="shared" si="4"/>
        <v>105</v>
      </c>
      <c r="K293" s="2">
        <f>IF(J293-F293&gt;'Inputs and Outputs Part A'!$B$4,'500 Days Simulation'!J293-'500 Days Simulation'!F293-'Inputs and Outputs Part A'!$B$4,0)</f>
        <v>0</v>
      </c>
      <c r="L293" s="95">
        <f>'Inputs and Outputs Part A'!$B$5*'500 Days Simulation'!J293-'Inputs and Outputs Part A'!$B$6*'500 Days Simulation'!K293</f>
        <v>4200</v>
      </c>
      <c r="Y293" s="95">
        <f>'Inputs and Outputs Part A'!$B$5*'500 Days Simulation'!J293-'500 Days Simulation'!$O$14*'500 Days Simulation'!K293</f>
        <v>4200</v>
      </c>
      <c r="AA293" s="95">
        <f>'Inputs and Outputs Part A'!$B$5*'500 Days Simulation'!J293-'500 Days Simulation'!$O$16*'500 Days Simulation'!K293</f>
        <v>4200</v>
      </c>
    </row>
    <row r="294" spans="1:27" x14ac:dyDescent="0.3">
      <c r="A294" s="48">
        <v>296</v>
      </c>
      <c r="B294" s="2" t="s">
        <v>1101</v>
      </c>
      <c r="C294" s="7">
        <v>44295</v>
      </c>
      <c r="D294" s="2" t="s">
        <v>3</v>
      </c>
      <c r="E294" s="2">
        <v>0.75036348562485655</v>
      </c>
      <c r="F294" s="2">
        <f>VLOOKUP(E294,'Inputs and Outputs Part B'!$H$22:$I$31,2)</f>
        <v>3</v>
      </c>
      <c r="G294" s="2">
        <v>9.6751432692531392E-2</v>
      </c>
      <c r="H294" s="2">
        <f>ROUND(NORMINV(G294,'Inputs and Outputs Part B'!$E$17,'Inputs and Outputs Part B'!$F$17),0)</f>
        <v>96</v>
      </c>
      <c r="I294" s="2">
        <f>'Inputs and Outputs Part A'!$B$4+'Inputs and Outputs Part A'!$B$12</f>
        <v>105</v>
      </c>
      <c r="J294" s="2">
        <f t="shared" si="4"/>
        <v>96</v>
      </c>
      <c r="K294" s="2">
        <f>IF(J294-F294&gt;'Inputs and Outputs Part A'!$B$4,'500 Days Simulation'!J294-'500 Days Simulation'!F294-'Inputs and Outputs Part A'!$B$4,0)</f>
        <v>0</v>
      </c>
      <c r="L294" s="95">
        <f>'Inputs and Outputs Part A'!$B$5*'500 Days Simulation'!J294-'Inputs and Outputs Part A'!$B$6*'500 Days Simulation'!K294</f>
        <v>3840</v>
      </c>
      <c r="Y294" s="95">
        <f>'Inputs and Outputs Part A'!$B$5*'500 Days Simulation'!J294-'500 Days Simulation'!$O$14*'500 Days Simulation'!K294</f>
        <v>3840</v>
      </c>
      <c r="AA294" s="95">
        <f>'Inputs and Outputs Part A'!$B$5*'500 Days Simulation'!J294-'500 Days Simulation'!$O$16*'500 Days Simulation'!K294</f>
        <v>3840</v>
      </c>
    </row>
    <row r="295" spans="1:27" x14ac:dyDescent="0.3">
      <c r="A295" s="48">
        <v>297</v>
      </c>
      <c r="B295" s="2" t="s">
        <v>1101</v>
      </c>
      <c r="C295" s="7">
        <v>44295</v>
      </c>
      <c r="D295" s="2" t="s">
        <v>2</v>
      </c>
      <c r="E295" s="2">
        <v>0.66313879927853947</v>
      </c>
      <c r="F295" s="2">
        <f>VLOOKUP(E295,'Inputs and Outputs Part B'!$H$22:$I$31,2)</f>
        <v>3</v>
      </c>
      <c r="G295" s="2">
        <v>0.87946924984653363</v>
      </c>
      <c r="H295" s="2">
        <f>ROUND(NORMINV(G295,'Inputs and Outputs Part B'!$E$18,'Inputs and Outputs Part B'!$F$18),0)</f>
        <v>111</v>
      </c>
      <c r="I295" s="2">
        <f>'Inputs and Outputs Part A'!$B$4+'Inputs and Outputs Part A'!$B$12</f>
        <v>105</v>
      </c>
      <c r="J295" s="2">
        <f t="shared" si="4"/>
        <v>105</v>
      </c>
      <c r="K295" s="2">
        <f>IF(J295-F295&gt;'Inputs and Outputs Part A'!$B$4,'500 Days Simulation'!J295-'500 Days Simulation'!F295-'Inputs and Outputs Part A'!$B$4,0)</f>
        <v>2</v>
      </c>
      <c r="L295" s="95">
        <f>'Inputs and Outputs Part A'!$B$5*'500 Days Simulation'!J295-'Inputs and Outputs Part A'!$B$6*'500 Days Simulation'!K295</f>
        <v>4000</v>
      </c>
      <c r="Y295" s="95">
        <f>'Inputs and Outputs Part A'!$B$5*'500 Days Simulation'!J295-'500 Days Simulation'!$O$14*'500 Days Simulation'!K295</f>
        <v>4040</v>
      </c>
      <c r="AA295" s="95">
        <f>'Inputs and Outputs Part A'!$B$5*'500 Days Simulation'!J295-'500 Days Simulation'!$O$16*'500 Days Simulation'!K295</f>
        <v>3960</v>
      </c>
    </row>
    <row r="296" spans="1:27" x14ac:dyDescent="0.3">
      <c r="A296" s="48">
        <v>298</v>
      </c>
      <c r="B296" s="2" t="s">
        <v>1106</v>
      </c>
      <c r="C296" s="7">
        <v>44296</v>
      </c>
      <c r="D296" s="2" t="s">
        <v>1</v>
      </c>
      <c r="E296" s="2">
        <v>0.13612742797464994</v>
      </c>
      <c r="F296" s="2">
        <f>VLOOKUP(E296,'Inputs and Outputs Part B'!$H$22:$I$31,2)</f>
        <v>0</v>
      </c>
      <c r="G296" s="2">
        <v>0.6998746934868556</v>
      </c>
      <c r="H296" s="2">
        <f>ROUND(NORMINV(G296,'Inputs and Outputs Part B'!$E$16,'Inputs and Outputs Part B'!$F$16),0)</f>
        <v>104</v>
      </c>
      <c r="I296" s="2">
        <f>'Inputs and Outputs Part A'!$B$4+'Inputs and Outputs Part A'!$B$12</f>
        <v>105</v>
      </c>
      <c r="J296" s="2">
        <f t="shared" si="4"/>
        <v>104</v>
      </c>
      <c r="K296" s="2">
        <f>IF(J296-F296&gt;'Inputs and Outputs Part A'!$B$4,'500 Days Simulation'!J296-'500 Days Simulation'!F296-'Inputs and Outputs Part A'!$B$4,0)</f>
        <v>4</v>
      </c>
      <c r="L296" s="95">
        <f>'Inputs and Outputs Part A'!$B$5*'500 Days Simulation'!J296-'Inputs and Outputs Part A'!$B$6*'500 Days Simulation'!K296</f>
        <v>3760</v>
      </c>
      <c r="Y296" s="95">
        <f>'Inputs and Outputs Part A'!$B$5*'500 Days Simulation'!J296-'500 Days Simulation'!$O$14*'500 Days Simulation'!K296</f>
        <v>3840</v>
      </c>
      <c r="AA296" s="95">
        <f>'Inputs and Outputs Part A'!$B$5*'500 Days Simulation'!J296-'500 Days Simulation'!$O$16*'500 Days Simulation'!K296</f>
        <v>3680</v>
      </c>
    </row>
    <row r="297" spans="1:27" x14ac:dyDescent="0.3">
      <c r="A297" s="48">
        <v>299</v>
      </c>
      <c r="B297" s="2" t="s">
        <v>1106</v>
      </c>
      <c r="C297" s="7">
        <v>44296</v>
      </c>
      <c r="D297" s="2" t="s">
        <v>3</v>
      </c>
      <c r="E297" s="2">
        <v>0.51735891838515435</v>
      </c>
      <c r="F297" s="2">
        <f>VLOOKUP(E297,'Inputs and Outputs Part B'!$H$22:$I$31,2)</f>
        <v>2</v>
      </c>
      <c r="G297" s="2">
        <v>0.43342993059104817</v>
      </c>
      <c r="H297" s="2">
        <f>ROUND(NORMINV(G297,'Inputs and Outputs Part B'!$E$17,'Inputs and Outputs Part B'!$F$17),0)</f>
        <v>102</v>
      </c>
      <c r="I297" s="2">
        <f>'Inputs and Outputs Part A'!$B$4+'Inputs and Outputs Part A'!$B$12</f>
        <v>105</v>
      </c>
      <c r="J297" s="2">
        <f t="shared" si="4"/>
        <v>102</v>
      </c>
      <c r="K297" s="2">
        <f>IF(J297-F297&gt;'Inputs and Outputs Part A'!$B$4,'500 Days Simulation'!J297-'500 Days Simulation'!F297-'Inputs and Outputs Part A'!$B$4,0)</f>
        <v>0</v>
      </c>
      <c r="L297" s="95">
        <f>'Inputs and Outputs Part A'!$B$5*'500 Days Simulation'!J297-'Inputs and Outputs Part A'!$B$6*'500 Days Simulation'!K297</f>
        <v>4080</v>
      </c>
      <c r="Y297" s="95">
        <f>'Inputs and Outputs Part A'!$B$5*'500 Days Simulation'!J297-'500 Days Simulation'!$O$14*'500 Days Simulation'!K297</f>
        <v>4080</v>
      </c>
      <c r="AA297" s="95">
        <f>'Inputs and Outputs Part A'!$B$5*'500 Days Simulation'!J297-'500 Days Simulation'!$O$16*'500 Days Simulation'!K297</f>
        <v>4080</v>
      </c>
    </row>
    <row r="298" spans="1:27" x14ac:dyDescent="0.3">
      <c r="A298" s="48">
        <v>300</v>
      </c>
      <c r="B298" s="2" t="s">
        <v>1106</v>
      </c>
      <c r="C298" s="7">
        <v>44296</v>
      </c>
      <c r="D298" s="2" t="s">
        <v>2</v>
      </c>
      <c r="E298" s="2">
        <v>0.77499460389972508</v>
      </c>
      <c r="F298" s="2">
        <f>VLOOKUP(E298,'Inputs and Outputs Part B'!$H$22:$I$31,2)</f>
        <v>4</v>
      </c>
      <c r="G298" s="2">
        <v>0.90867046064159707</v>
      </c>
      <c r="H298" s="2">
        <f>ROUND(NORMINV(G298,'Inputs and Outputs Part B'!$E$18,'Inputs and Outputs Part B'!$F$18),0)</f>
        <v>112</v>
      </c>
      <c r="I298" s="2">
        <f>'Inputs and Outputs Part A'!$B$4+'Inputs and Outputs Part A'!$B$12</f>
        <v>105</v>
      </c>
      <c r="J298" s="2">
        <f t="shared" si="4"/>
        <v>105</v>
      </c>
      <c r="K298" s="2">
        <f>IF(J298-F298&gt;'Inputs and Outputs Part A'!$B$4,'500 Days Simulation'!J298-'500 Days Simulation'!F298-'Inputs and Outputs Part A'!$B$4,0)</f>
        <v>1</v>
      </c>
      <c r="L298" s="95">
        <f>'Inputs and Outputs Part A'!$B$5*'500 Days Simulation'!J298-'Inputs and Outputs Part A'!$B$6*'500 Days Simulation'!K298</f>
        <v>4100</v>
      </c>
      <c r="Y298" s="95">
        <f>'Inputs and Outputs Part A'!$B$5*'500 Days Simulation'!J298-'500 Days Simulation'!$O$14*'500 Days Simulation'!K298</f>
        <v>4120</v>
      </c>
      <c r="AA298" s="95">
        <f>'Inputs and Outputs Part A'!$B$5*'500 Days Simulation'!J298-'500 Days Simulation'!$O$16*'500 Days Simulation'!K298</f>
        <v>4080</v>
      </c>
    </row>
    <row r="299" spans="1:27" x14ac:dyDescent="0.3">
      <c r="A299" s="48">
        <v>301</v>
      </c>
      <c r="B299" s="2" t="s">
        <v>1105</v>
      </c>
      <c r="C299" s="7">
        <v>44297</v>
      </c>
      <c r="D299" s="2" t="s">
        <v>1</v>
      </c>
      <c r="E299" s="2">
        <v>0.68637339758957583</v>
      </c>
      <c r="F299" s="2">
        <f>VLOOKUP(E299,'Inputs and Outputs Part B'!$H$22:$I$31,2)</f>
        <v>3</v>
      </c>
      <c r="G299" s="2">
        <v>0.91958520261954901</v>
      </c>
      <c r="H299" s="2">
        <f>ROUND(NORMINV(G299,'Inputs and Outputs Part B'!$E$16,'Inputs and Outputs Part B'!$F$16),0)</f>
        <v>109</v>
      </c>
      <c r="I299" s="2">
        <f>'Inputs and Outputs Part A'!$B$4+'Inputs and Outputs Part A'!$B$12</f>
        <v>105</v>
      </c>
      <c r="J299" s="2">
        <f t="shared" si="4"/>
        <v>105</v>
      </c>
      <c r="K299" s="2">
        <f>IF(J299-F299&gt;'Inputs and Outputs Part A'!$B$4,'500 Days Simulation'!J299-'500 Days Simulation'!F299-'Inputs and Outputs Part A'!$B$4,0)</f>
        <v>2</v>
      </c>
      <c r="L299" s="95">
        <f>'Inputs and Outputs Part A'!$B$5*'500 Days Simulation'!J299-'Inputs and Outputs Part A'!$B$6*'500 Days Simulation'!K299</f>
        <v>4000</v>
      </c>
      <c r="Y299" s="95">
        <f>'Inputs and Outputs Part A'!$B$5*'500 Days Simulation'!J299-'500 Days Simulation'!$O$14*'500 Days Simulation'!K299</f>
        <v>4040</v>
      </c>
      <c r="AA299" s="95">
        <f>'Inputs and Outputs Part A'!$B$5*'500 Days Simulation'!J299-'500 Days Simulation'!$O$16*'500 Days Simulation'!K299</f>
        <v>3960</v>
      </c>
    </row>
    <row r="300" spans="1:27" x14ac:dyDescent="0.3">
      <c r="A300" s="48">
        <v>302</v>
      </c>
      <c r="B300" s="2" t="s">
        <v>1105</v>
      </c>
      <c r="C300" s="7">
        <v>44297</v>
      </c>
      <c r="D300" s="2" t="s">
        <v>3</v>
      </c>
      <c r="E300" s="2">
        <v>0.36184421904995889</v>
      </c>
      <c r="F300" s="2">
        <f>VLOOKUP(E300,'Inputs and Outputs Part B'!$H$22:$I$31,2)</f>
        <v>1</v>
      </c>
      <c r="G300" s="2">
        <v>0.18548277214030451</v>
      </c>
      <c r="H300" s="2">
        <f>ROUND(NORMINV(G300,'Inputs and Outputs Part B'!$E$17,'Inputs and Outputs Part B'!$F$17),0)</f>
        <v>99</v>
      </c>
      <c r="I300" s="2">
        <f>'Inputs and Outputs Part A'!$B$4+'Inputs and Outputs Part A'!$B$12</f>
        <v>105</v>
      </c>
      <c r="J300" s="2">
        <f t="shared" si="4"/>
        <v>99</v>
      </c>
      <c r="K300" s="2">
        <f>IF(J300-F300&gt;'Inputs and Outputs Part A'!$B$4,'500 Days Simulation'!J300-'500 Days Simulation'!F300-'Inputs and Outputs Part A'!$B$4,0)</f>
        <v>0</v>
      </c>
      <c r="L300" s="95">
        <f>'Inputs and Outputs Part A'!$B$5*'500 Days Simulation'!J300-'Inputs and Outputs Part A'!$B$6*'500 Days Simulation'!K300</f>
        <v>3960</v>
      </c>
      <c r="Y300" s="95">
        <f>'Inputs and Outputs Part A'!$B$5*'500 Days Simulation'!J300-'500 Days Simulation'!$O$14*'500 Days Simulation'!K300</f>
        <v>3960</v>
      </c>
      <c r="AA300" s="95">
        <f>'Inputs and Outputs Part A'!$B$5*'500 Days Simulation'!J300-'500 Days Simulation'!$O$16*'500 Days Simulation'!K300</f>
        <v>3960</v>
      </c>
    </row>
    <row r="301" spans="1:27" x14ac:dyDescent="0.3">
      <c r="A301" s="48">
        <v>303</v>
      </c>
      <c r="B301" s="2" t="s">
        <v>1105</v>
      </c>
      <c r="C301" s="7">
        <v>44297</v>
      </c>
      <c r="D301" s="2" t="s">
        <v>2</v>
      </c>
      <c r="E301" s="2">
        <v>0.64113880845190352</v>
      </c>
      <c r="F301" s="2">
        <f>VLOOKUP(E301,'Inputs and Outputs Part B'!$H$22:$I$31,2)</f>
        <v>3</v>
      </c>
      <c r="G301" s="2">
        <v>2.5612150895415464E-2</v>
      </c>
      <c r="H301" s="2">
        <f>ROUND(NORMINV(G301,'Inputs and Outputs Part B'!$E$18,'Inputs and Outputs Part B'!$F$18),0)</f>
        <v>95</v>
      </c>
      <c r="I301" s="2">
        <f>'Inputs and Outputs Part A'!$B$4+'Inputs and Outputs Part A'!$B$12</f>
        <v>105</v>
      </c>
      <c r="J301" s="2">
        <f t="shared" si="4"/>
        <v>95</v>
      </c>
      <c r="K301" s="2">
        <f>IF(J301-F301&gt;'Inputs and Outputs Part A'!$B$4,'500 Days Simulation'!J301-'500 Days Simulation'!F301-'Inputs and Outputs Part A'!$B$4,0)</f>
        <v>0</v>
      </c>
      <c r="L301" s="95">
        <f>'Inputs and Outputs Part A'!$B$5*'500 Days Simulation'!J301-'Inputs and Outputs Part A'!$B$6*'500 Days Simulation'!K301</f>
        <v>3800</v>
      </c>
      <c r="Y301" s="95">
        <f>'Inputs and Outputs Part A'!$B$5*'500 Days Simulation'!J301-'500 Days Simulation'!$O$14*'500 Days Simulation'!K301</f>
        <v>3800</v>
      </c>
      <c r="AA301" s="95">
        <f>'Inputs and Outputs Part A'!$B$5*'500 Days Simulation'!J301-'500 Days Simulation'!$O$16*'500 Days Simulation'!K301</f>
        <v>3800</v>
      </c>
    </row>
    <row r="302" spans="1:27" x14ac:dyDescent="0.3">
      <c r="A302" s="48">
        <v>304</v>
      </c>
      <c r="B302" s="2" t="s">
        <v>1104</v>
      </c>
      <c r="C302" s="7">
        <v>44298</v>
      </c>
      <c r="D302" s="2" t="s">
        <v>1</v>
      </c>
      <c r="E302" s="2">
        <v>0.6980228556190573</v>
      </c>
      <c r="F302" s="2">
        <f>VLOOKUP(E302,'Inputs and Outputs Part B'!$H$22:$I$31,2)</f>
        <v>3</v>
      </c>
      <c r="G302" s="2">
        <v>0.25839521084376926</v>
      </c>
      <c r="H302" s="2">
        <f>ROUND(NORMINV(G302,'Inputs and Outputs Part B'!$E$16,'Inputs and Outputs Part B'!$F$16),0)</f>
        <v>97</v>
      </c>
      <c r="I302" s="2">
        <f>'Inputs and Outputs Part A'!$B$4+'Inputs and Outputs Part A'!$B$12</f>
        <v>105</v>
      </c>
      <c r="J302" s="2">
        <f t="shared" si="4"/>
        <v>97</v>
      </c>
      <c r="K302" s="2">
        <f>IF(J302-F302&gt;'Inputs and Outputs Part A'!$B$4,'500 Days Simulation'!J302-'500 Days Simulation'!F302-'Inputs and Outputs Part A'!$B$4,0)</f>
        <v>0</v>
      </c>
      <c r="L302" s="95">
        <f>'Inputs and Outputs Part A'!$B$5*'500 Days Simulation'!J302-'Inputs and Outputs Part A'!$B$6*'500 Days Simulation'!K302</f>
        <v>3880</v>
      </c>
      <c r="Y302" s="95">
        <f>'Inputs and Outputs Part A'!$B$5*'500 Days Simulation'!J302-'500 Days Simulation'!$O$14*'500 Days Simulation'!K302</f>
        <v>3880</v>
      </c>
      <c r="AA302" s="95">
        <f>'Inputs and Outputs Part A'!$B$5*'500 Days Simulation'!J302-'500 Days Simulation'!$O$16*'500 Days Simulation'!K302</f>
        <v>3880</v>
      </c>
    </row>
    <row r="303" spans="1:27" x14ac:dyDescent="0.3">
      <c r="A303" s="48">
        <v>305</v>
      </c>
      <c r="B303" s="2" t="s">
        <v>1104</v>
      </c>
      <c r="C303" s="7">
        <v>44298</v>
      </c>
      <c r="D303" s="2" t="s">
        <v>3</v>
      </c>
      <c r="E303" s="2">
        <v>0.81969881417330182</v>
      </c>
      <c r="F303" s="2">
        <f>VLOOKUP(E303,'Inputs and Outputs Part B'!$H$22:$I$31,2)</f>
        <v>4</v>
      </c>
      <c r="G303" s="2">
        <v>0.43218116637455994</v>
      </c>
      <c r="H303" s="2">
        <f>ROUND(NORMINV(G303,'Inputs and Outputs Part B'!$E$17,'Inputs and Outputs Part B'!$F$17),0)</f>
        <v>102</v>
      </c>
      <c r="I303" s="2">
        <f>'Inputs and Outputs Part A'!$B$4+'Inputs and Outputs Part A'!$B$12</f>
        <v>105</v>
      </c>
      <c r="J303" s="2">
        <f t="shared" si="4"/>
        <v>102</v>
      </c>
      <c r="K303" s="2">
        <f>IF(J303-F303&gt;'Inputs and Outputs Part A'!$B$4,'500 Days Simulation'!J303-'500 Days Simulation'!F303-'Inputs and Outputs Part A'!$B$4,0)</f>
        <v>0</v>
      </c>
      <c r="L303" s="95">
        <f>'Inputs and Outputs Part A'!$B$5*'500 Days Simulation'!J303-'Inputs and Outputs Part A'!$B$6*'500 Days Simulation'!K303</f>
        <v>4080</v>
      </c>
      <c r="Y303" s="95">
        <f>'Inputs and Outputs Part A'!$B$5*'500 Days Simulation'!J303-'500 Days Simulation'!$O$14*'500 Days Simulation'!K303</f>
        <v>4080</v>
      </c>
      <c r="AA303" s="95">
        <f>'Inputs and Outputs Part A'!$B$5*'500 Days Simulation'!J303-'500 Days Simulation'!$O$16*'500 Days Simulation'!K303</f>
        <v>4080</v>
      </c>
    </row>
    <row r="304" spans="1:27" x14ac:dyDescent="0.3">
      <c r="A304" s="48">
        <v>306</v>
      </c>
      <c r="B304" s="2" t="s">
        <v>1104</v>
      </c>
      <c r="C304" s="7">
        <v>44298</v>
      </c>
      <c r="D304" s="2" t="s">
        <v>2</v>
      </c>
      <c r="E304" s="2">
        <v>0.43584425600245336</v>
      </c>
      <c r="F304" s="2">
        <f>VLOOKUP(E304,'Inputs and Outputs Part B'!$H$22:$I$31,2)</f>
        <v>2</v>
      </c>
      <c r="G304" s="2">
        <v>0.83670060004637636</v>
      </c>
      <c r="H304" s="2">
        <f>ROUND(NORMINV(G304,'Inputs and Outputs Part B'!$E$18,'Inputs and Outputs Part B'!$F$18),0)</f>
        <v>110</v>
      </c>
      <c r="I304" s="2">
        <f>'Inputs and Outputs Part A'!$B$4+'Inputs and Outputs Part A'!$B$12</f>
        <v>105</v>
      </c>
      <c r="J304" s="2">
        <f t="shared" si="4"/>
        <v>105</v>
      </c>
      <c r="K304" s="2">
        <f>IF(J304-F304&gt;'Inputs and Outputs Part A'!$B$4,'500 Days Simulation'!J304-'500 Days Simulation'!F304-'Inputs and Outputs Part A'!$B$4,0)</f>
        <v>3</v>
      </c>
      <c r="L304" s="95">
        <f>'Inputs and Outputs Part A'!$B$5*'500 Days Simulation'!J304-'Inputs and Outputs Part A'!$B$6*'500 Days Simulation'!K304</f>
        <v>3900</v>
      </c>
      <c r="Y304" s="95">
        <f>'Inputs and Outputs Part A'!$B$5*'500 Days Simulation'!J304-'500 Days Simulation'!$O$14*'500 Days Simulation'!K304</f>
        <v>3960</v>
      </c>
      <c r="AA304" s="95">
        <f>'Inputs and Outputs Part A'!$B$5*'500 Days Simulation'!J304-'500 Days Simulation'!$O$16*'500 Days Simulation'!K304</f>
        <v>3840</v>
      </c>
    </row>
    <row r="305" spans="1:27" x14ac:dyDescent="0.3">
      <c r="A305" s="48">
        <v>307</v>
      </c>
      <c r="B305" s="2" t="s">
        <v>1103</v>
      </c>
      <c r="C305" s="7">
        <v>44299</v>
      </c>
      <c r="D305" s="2" t="s">
        <v>1</v>
      </c>
      <c r="E305" s="2">
        <v>0.44865486404992372</v>
      </c>
      <c r="F305" s="2">
        <f>VLOOKUP(E305,'Inputs and Outputs Part B'!$H$22:$I$31,2)</f>
        <v>2</v>
      </c>
      <c r="G305" s="2">
        <v>0.67787286414500991</v>
      </c>
      <c r="H305" s="2">
        <f>ROUND(NORMINV(G305,'Inputs and Outputs Part B'!$E$16,'Inputs and Outputs Part B'!$F$16),0)</f>
        <v>104</v>
      </c>
      <c r="I305" s="2">
        <f>'Inputs and Outputs Part A'!$B$4+'Inputs and Outputs Part A'!$B$12</f>
        <v>105</v>
      </c>
      <c r="J305" s="2">
        <f t="shared" si="4"/>
        <v>104</v>
      </c>
      <c r="K305" s="2">
        <f>IF(J305-F305&gt;'Inputs and Outputs Part A'!$B$4,'500 Days Simulation'!J305-'500 Days Simulation'!F305-'Inputs and Outputs Part A'!$B$4,0)</f>
        <v>2</v>
      </c>
      <c r="L305" s="95">
        <f>'Inputs and Outputs Part A'!$B$5*'500 Days Simulation'!J305-'Inputs and Outputs Part A'!$B$6*'500 Days Simulation'!K305</f>
        <v>3960</v>
      </c>
      <c r="Y305" s="95">
        <f>'Inputs and Outputs Part A'!$B$5*'500 Days Simulation'!J305-'500 Days Simulation'!$O$14*'500 Days Simulation'!K305</f>
        <v>4000</v>
      </c>
      <c r="AA305" s="95">
        <f>'Inputs and Outputs Part A'!$B$5*'500 Days Simulation'!J305-'500 Days Simulation'!$O$16*'500 Days Simulation'!K305</f>
        <v>3920</v>
      </c>
    </row>
    <row r="306" spans="1:27" x14ac:dyDescent="0.3">
      <c r="A306" s="48">
        <v>308</v>
      </c>
      <c r="B306" s="2" t="s">
        <v>1103</v>
      </c>
      <c r="C306" s="7">
        <v>44299</v>
      </c>
      <c r="D306" s="2" t="s">
        <v>3</v>
      </c>
      <c r="E306" s="2">
        <v>0.42761760731285747</v>
      </c>
      <c r="F306" s="2">
        <f>VLOOKUP(E306,'Inputs and Outputs Part B'!$H$22:$I$31,2)</f>
        <v>2</v>
      </c>
      <c r="G306" s="2">
        <v>4.8074746350037501E-3</v>
      </c>
      <c r="H306" s="2">
        <f>ROUND(NORMINV(G306,'Inputs and Outputs Part B'!$E$17,'Inputs and Outputs Part B'!$F$17),0)</f>
        <v>90</v>
      </c>
      <c r="I306" s="2">
        <f>'Inputs and Outputs Part A'!$B$4+'Inputs and Outputs Part A'!$B$12</f>
        <v>105</v>
      </c>
      <c r="J306" s="2">
        <f t="shared" si="4"/>
        <v>90</v>
      </c>
      <c r="K306" s="2">
        <f>IF(J306-F306&gt;'Inputs and Outputs Part A'!$B$4,'500 Days Simulation'!J306-'500 Days Simulation'!F306-'Inputs and Outputs Part A'!$B$4,0)</f>
        <v>0</v>
      </c>
      <c r="L306" s="95">
        <f>'Inputs and Outputs Part A'!$B$5*'500 Days Simulation'!J306-'Inputs and Outputs Part A'!$B$6*'500 Days Simulation'!K306</f>
        <v>3600</v>
      </c>
      <c r="Y306" s="95">
        <f>'Inputs and Outputs Part A'!$B$5*'500 Days Simulation'!J306-'500 Days Simulation'!$O$14*'500 Days Simulation'!K306</f>
        <v>3600</v>
      </c>
      <c r="AA306" s="95">
        <f>'Inputs and Outputs Part A'!$B$5*'500 Days Simulation'!J306-'500 Days Simulation'!$O$16*'500 Days Simulation'!K306</f>
        <v>3600</v>
      </c>
    </row>
    <row r="307" spans="1:27" x14ac:dyDescent="0.3">
      <c r="A307" s="48">
        <v>309</v>
      </c>
      <c r="B307" s="2" t="s">
        <v>1103</v>
      </c>
      <c r="C307" s="7">
        <v>44299</v>
      </c>
      <c r="D307" s="2" t="s">
        <v>2</v>
      </c>
      <c r="E307" s="2">
        <v>0.64882832519459666</v>
      </c>
      <c r="F307" s="2">
        <f>VLOOKUP(E307,'Inputs and Outputs Part B'!$H$22:$I$31,2)</f>
        <v>3</v>
      </c>
      <c r="G307" s="2">
        <v>5.3510375964269774E-2</v>
      </c>
      <c r="H307" s="2">
        <f>ROUND(NORMINV(G307,'Inputs and Outputs Part B'!$E$18,'Inputs and Outputs Part B'!$F$18),0)</f>
        <v>97</v>
      </c>
      <c r="I307" s="2">
        <f>'Inputs and Outputs Part A'!$B$4+'Inputs and Outputs Part A'!$B$12</f>
        <v>105</v>
      </c>
      <c r="J307" s="2">
        <f t="shared" si="4"/>
        <v>97</v>
      </c>
      <c r="K307" s="2">
        <f>IF(J307-F307&gt;'Inputs and Outputs Part A'!$B$4,'500 Days Simulation'!J307-'500 Days Simulation'!F307-'Inputs and Outputs Part A'!$B$4,0)</f>
        <v>0</v>
      </c>
      <c r="L307" s="95">
        <f>'Inputs and Outputs Part A'!$B$5*'500 Days Simulation'!J307-'Inputs and Outputs Part A'!$B$6*'500 Days Simulation'!K307</f>
        <v>3880</v>
      </c>
      <c r="Y307" s="95">
        <f>'Inputs and Outputs Part A'!$B$5*'500 Days Simulation'!J307-'500 Days Simulation'!$O$14*'500 Days Simulation'!K307</f>
        <v>3880</v>
      </c>
      <c r="AA307" s="95">
        <f>'Inputs and Outputs Part A'!$B$5*'500 Days Simulation'!J307-'500 Days Simulation'!$O$16*'500 Days Simulation'!K307</f>
        <v>3880</v>
      </c>
    </row>
    <row r="308" spans="1:27" x14ac:dyDescent="0.3">
      <c r="A308" s="48">
        <v>310</v>
      </c>
      <c r="B308" s="2" t="s">
        <v>1102</v>
      </c>
      <c r="C308" s="7">
        <v>44300</v>
      </c>
      <c r="D308" s="2" t="s">
        <v>1</v>
      </c>
      <c r="E308" s="2">
        <v>0.99618076853229087</v>
      </c>
      <c r="F308" s="2">
        <f>VLOOKUP(E308,'Inputs and Outputs Part B'!$H$22:$I$31,2)</f>
        <v>9</v>
      </c>
      <c r="G308" s="2">
        <v>0.69547624490429427</v>
      </c>
      <c r="H308" s="2">
        <f>ROUND(NORMINV(G308,'Inputs and Outputs Part B'!$E$16,'Inputs and Outputs Part B'!$F$16),0)</f>
        <v>104</v>
      </c>
      <c r="I308" s="2">
        <f>'Inputs and Outputs Part A'!$B$4+'Inputs and Outputs Part A'!$B$12</f>
        <v>105</v>
      </c>
      <c r="J308" s="2">
        <f t="shared" si="4"/>
        <v>104</v>
      </c>
      <c r="K308" s="2">
        <f>IF(J308-F308&gt;'Inputs and Outputs Part A'!$B$4,'500 Days Simulation'!J308-'500 Days Simulation'!F308-'Inputs and Outputs Part A'!$B$4,0)</f>
        <v>0</v>
      </c>
      <c r="L308" s="95">
        <f>'Inputs and Outputs Part A'!$B$5*'500 Days Simulation'!J308-'Inputs and Outputs Part A'!$B$6*'500 Days Simulation'!K308</f>
        <v>4160</v>
      </c>
      <c r="Y308" s="95">
        <f>'Inputs and Outputs Part A'!$B$5*'500 Days Simulation'!J308-'500 Days Simulation'!$O$14*'500 Days Simulation'!K308</f>
        <v>4160</v>
      </c>
      <c r="AA308" s="95">
        <f>'Inputs and Outputs Part A'!$B$5*'500 Days Simulation'!J308-'500 Days Simulation'!$O$16*'500 Days Simulation'!K308</f>
        <v>4160</v>
      </c>
    </row>
    <row r="309" spans="1:27" x14ac:dyDescent="0.3">
      <c r="A309" s="48">
        <v>311</v>
      </c>
      <c r="B309" s="2" t="s">
        <v>1102</v>
      </c>
      <c r="C309" s="7">
        <v>44300</v>
      </c>
      <c r="D309" s="2" t="s">
        <v>3</v>
      </c>
      <c r="E309" s="2">
        <v>0.524556266641938</v>
      </c>
      <c r="F309" s="2">
        <f>VLOOKUP(E309,'Inputs and Outputs Part B'!$H$22:$I$31,2)</f>
        <v>2</v>
      </c>
      <c r="G309" s="2">
        <v>0.2819758456114253</v>
      </c>
      <c r="H309" s="2">
        <f>ROUND(NORMINV(G309,'Inputs and Outputs Part B'!$E$17,'Inputs and Outputs Part B'!$F$17),0)</f>
        <v>100</v>
      </c>
      <c r="I309" s="2">
        <f>'Inputs and Outputs Part A'!$B$4+'Inputs and Outputs Part A'!$B$12</f>
        <v>105</v>
      </c>
      <c r="J309" s="2">
        <f t="shared" si="4"/>
        <v>100</v>
      </c>
      <c r="K309" s="2">
        <f>IF(J309-F309&gt;'Inputs and Outputs Part A'!$B$4,'500 Days Simulation'!J309-'500 Days Simulation'!F309-'Inputs and Outputs Part A'!$B$4,0)</f>
        <v>0</v>
      </c>
      <c r="L309" s="95">
        <f>'Inputs and Outputs Part A'!$B$5*'500 Days Simulation'!J309-'Inputs and Outputs Part A'!$B$6*'500 Days Simulation'!K309</f>
        <v>4000</v>
      </c>
      <c r="Y309" s="95">
        <f>'Inputs and Outputs Part A'!$B$5*'500 Days Simulation'!J309-'500 Days Simulation'!$O$14*'500 Days Simulation'!K309</f>
        <v>4000</v>
      </c>
      <c r="AA309" s="95">
        <f>'Inputs and Outputs Part A'!$B$5*'500 Days Simulation'!J309-'500 Days Simulation'!$O$16*'500 Days Simulation'!K309</f>
        <v>4000</v>
      </c>
    </row>
    <row r="310" spans="1:27" x14ac:dyDescent="0.3">
      <c r="A310" s="48">
        <v>312</v>
      </c>
      <c r="B310" s="2" t="s">
        <v>1102</v>
      </c>
      <c r="C310" s="7">
        <v>44300</v>
      </c>
      <c r="D310" s="2" t="s">
        <v>2</v>
      </c>
      <c r="E310" s="2">
        <v>0.99824864675740743</v>
      </c>
      <c r="F310" s="2">
        <f>VLOOKUP(E310,'Inputs and Outputs Part B'!$H$22:$I$31,2)</f>
        <v>9</v>
      </c>
      <c r="G310" s="2">
        <v>0.25862483915790846</v>
      </c>
      <c r="H310" s="2">
        <f>ROUND(NORMINV(G310,'Inputs and Outputs Part B'!$E$18,'Inputs and Outputs Part B'!$F$18),0)</f>
        <v>102</v>
      </c>
      <c r="I310" s="2">
        <f>'Inputs and Outputs Part A'!$B$4+'Inputs and Outputs Part A'!$B$12</f>
        <v>105</v>
      </c>
      <c r="J310" s="2">
        <f t="shared" si="4"/>
        <v>102</v>
      </c>
      <c r="K310" s="2">
        <f>IF(J310-F310&gt;'Inputs and Outputs Part A'!$B$4,'500 Days Simulation'!J310-'500 Days Simulation'!F310-'Inputs and Outputs Part A'!$B$4,0)</f>
        <v>0</v>
      </c>
      <c r="L310" s="95">
        <f>'Inputs and Outputs Part A'!$B$5*'500 Days Simulation'!J310-'Inputs and Outputs Part A'!$B$6*'500 Days Simulation'!K310</f>
        <v>4080</v>
      </c>
      <c r="Y310" s="95">
        <f>'Inputs and Outputs Part A'!$B$5*'500 Days Simulation'!J310-'500 Days Simulation'!$O$14*'500 Days Simulation'!K310</f>
        <v>4080</v>
      </c>
      <c r="AA310" s="95">
        <f>'Inputs and Outputs Part A'!$B$5*'500 Days Simulation'!J310-'500 Days Simulation'!$O$16*'500 Days Simulation'!K310</f>
        <v>4080</v>
      </c>
    </row>
    <row r="311" spans="1:27" x14ac:dyDescent="0.3">
      <c r="A311" s="48">
        <v>313</v>
      </c>
      <c r="B311" s="2" t="s">
        <v>1100</v>
      </c>
      <c r="C311" s="7">
        <v>44301</v>
      </c>
      <c r="D311" s="2" t="s">
        <v>1</v>
      </c>
      <c r="E311" s="2">
        <v>0.91332988646875735</v>
      </c>
      <c r="F311" s="2">
        <f>VLOOKUP(E311,'Inputs and Outputs Part B'!$H$22:$I$31,2)</f>
        <v>5</v>
      </c>
      <c r="G311" s="2">
        <v>5.6036367392492181E-2</v>
      </c>
      <c r="H311" s="2">
        <f>ROUND(NORMINV(G311,'Inputs and Outputs Part B'!$E$16,'Inputs and Outputs Part B'!$F$16),0)</f>
        <v>91</v>
      </c>
      <c r="I311" s="2">
        <f>'Inputs and Outputs Part A'!$B$4+'Inputs and Outputs Part A'!$B$12</f>
        <v>105</v>
      </c>
      <c r="J311" s="2">
        <f t="shared" si="4"/>
        <v>91</v>
      </c>
      <c r="K311" s="2">
        <f>IF(J311-F311&gt;'Inputs and Outputs Part A'!$B$4,'500 Days Simulation'!J311-'500 Days Simulation'!F311-'Inputs and Outputs Part A'!$B$4,0)</f>
        <v>0</v>
      </c>
      <c r="L311" s="95">
        <f>'Inputs and Outputs Part A'!$B$5*'500 Days Simulation'!J311-'Inputs and Outputs Part A'!$B$6*'500 Days Simulation'!K311</f>
        <v>3640</v>
      </c>
      <c r="Y311" s="95">
        <f>'Inputs and Outputs Part A'!$B$5*'500 Days Simulation'!J311-'500 Days Simulation'!$O$14*'500 Days Simulation'!K311</f>
        <v>3640</v>
      </c>
      <c r="AA311" s="95">
        <f>'Inputs and Outputs Part A'!$B$5*'500 Days Simulation'!J311-'500 Days Simulation'!$O$16*'500 Days Simulation'!K311</f>
        <v>3640</v>
      </c>
    </row>
    <row r="312" spans="1:27" x14ac:dyDescent="0.3">
      <c r="A312" s="48">
        <v>314</v>
      </c>
      <c r="B312" s="2" t="s">
        <v>1100</v>
      </c>
      <c r="C312" s="7">
        <v>44301</v>
      </c>
      <c r="D312" s="2" t="s">
        <v>3</v>
      </c>
      <c r="E312" s="2">
        <v>0.26557081149590589</v>
      </c>
      <c r="F312" s="2">
        <f>VLOOKUP(E312,'Inputs and Outputs Part B'!$H$22:$I$31,2)</f>
        <v>1</v>
      </c>
      <c r="G312" s="2">
        <v>0.62661077413212629</v>
      </c>
      <c r="H312" s="2">
        <f>ROUND(NORMINV(G312,'Inputs and Outputs Part B'!$E$17,'Inputs and Outputs Part B'!$F$17),0)</f>
        <v>105</v>
      </c>
      <c r="I312" s="2">
        <f>'Inputs and Outputs Part A'!$B$4+'Inputs and Outputs Part A'!$B$12</f>
        <v>105</v>
      </c>
      <c r="J312" s="2">
        <f t="shared" si="4"/>
        <v>105</v>
      </c>
      <c r="K312" s="2">
        <f>IF(J312-F312&gt;'Inputs and Outputs Part A'!$B$4,'500 Days Simulation'!J312-'500 Days Simulation'!F312-'Inputs and Outputs Part A'!$B$4,0)</f>
        <v>4</v>
      </c>
      <c r="L312" s="95">
        <f>'Inputs and Outputs Part A'!$B$5*'500 Days Simulation'!J312-'Inputs and Outputs Part A'!$B$6*'500 Days Simulation'!K312</f>
        <v>3800</v>
      </c>
      <c r="Y312" s="95">
        <f>'Inputs and Outputs Part A'!$B$5*'500 Days Simulation'!J312-'500 Days Simulation'!$O$14*'500 Days Simulation'!K312</f>
        <v>3880</v>
      </c>
      <c r="AA312" s="95">
        <f>'Inputs and Outputs Part A'!$B$5*'500 Days Simulation'!J312-'500 Days Simulation'!$O$16*'500 Days Simulation'!K312</f>
        <v>3720</v>
      </c>
    </row>
    <row r="313" spans="1:27" x14ac:dyDescent="0.3">
      <c r="A313" s="48">
        <v>315</v>
      </c>
      <c r="B313" s="2" t="s">
        <v>1100</v>
      </c>
      <c r="C313" s="7">
        <v>44301</v>
      </c>
      <c r="D313" s="2" t="s">
        <v>2</v>
      </c>
      <c r="E313" s="2">
        <v>0.59575174285328658</v>
      </c>
      <c r="F313" s="2">
        <f>VLOOKUP(E313,'Inputs and Outputs Part B'!$H$22:$I$31,2)</f>
        <v>2</v>
      </c>
      <c r="G313" s="2">
        <v>7.8328405294769921E-2</v>
      </c>
      <c r="H313" s="2">
        <f>ROUND(NORMINV(G313,'Inputs and Outputs Part B'!$E$18,'Inputs and Outputs Part B'!$F$18),0)</f>
        <v>98</v>
      </c>
      <c r="I313" s="2">
        <f>'Inputs and Outputs Part A'!$B$4+'Inputs and Outputs Part A'!$B$12</f>
        <v>105</v>
      </c>
      <c r="J313" s="2">
        <f t="shared" si="4"/>
        <v>98</v>
      </c>
      <c r="K313" s="2">
        <f>IF(J313-F313&gt;'Inputs and Outputs Part A'!$B$4,'500 Days Simulation'!J313-'500 Days Simulation'!F313-'Inputs and Outputs Part A'!$B$4,0)</f>
        <v>0</v>
      </c>
      <c r="L313" s="95">
        <f>'Inputs and Outputs Part A'!$B$5*'500 Days Simulation'!J313-'Inputs and Outputs Part A'!$B$6*'500 Days Simulation'!K313</f>
        <v>3920</v>
      </c>
      <c r="Y313" s="95">
        <f>'Inputs and Outputs Part A'!$B$5*'500 Days Simulation'!J313-'500 Days Simulation'!$O$14*'500 Days Simulation'!K313</f>
        <v>3920</v>
      </c>
      <c r="AA313" s="95">
        <f>'Inputs and Outputs Part A'!$B$5*'500 Days Simulation'!J313-'500 Days Simulation'!$O$16*'500 Days Simulation'!K313</f>
        <v>3920</v>
      </c>
    </row>
    <row r="314" spans="1:27" x14ac:dyDescent="0.3">
      <c r="A314" s="48">
        <v>316</v>
      </c>
      <c r="B314" s="2" t="s">
        <v>1101</v>
      </c>
      <c r="C314" s="7">
        <v>44302</v>
      </c>
      <c r="D314" s="2" t="s">
        <v>1</v>
      </c>
      <c r="E314" s="2">
        <v>0.99477288351639492</v>
      </c>
      <c r="F314" s="2">
        <f>VLOOKUP(E314,'Inputs and Outputs Part B'!$H$22:$I$31,2)</f>
        <v>9</v>
      </c>
      <c r="G314" s="2">
        <v>0.13571226508557055</v>
      </c>
      <c r="H314" s="2">
        <f>ROUND(NORMINV(G314,'Inputs and Outputs Part B'!$E$16,'Inputs and Outputs Part B'!$F$16),0)</f>
        <v>94</v>
      </c>
      <c r="I314" s="2">
        <f>'Inputs and Outputs Part A'!$B$4+'Inputs and Outputs Part A'!$B$12</f>
        <v>105</v>
      </c>
      <c r="J314" s="2">
        <f t="shared" si="4"/>
        <v>94</v>
      </c>
      <c r="K314" s="2">
        <f>IF(J314-F314&gt;'Inputs and Outputs Part A'!$B$4,'500 Days Simulation'!J314-'500 Days Simulation'!F314-'Inputs and Outputs Part A'!$B$4,0)</f>
        <v>0</v>
      </c>
      <c r="L314" s="95">
        <f>'Inputs and Outputs Part A'!$B$5*'500 Days Simulation'!J314-'Inputs and Outputs Part A'!$B$6*'500 Days Simulation'!K314</f>
        <v>3760</v>
      </c>
      <c r="Y314" s="95">
        <f>'Inputs and Outputs Part A'!$B$5*'500 Days Simulation'!J314-'500 Days Simulation'!$O$14*'500 Days Simulation'!K314</f>
        <v>3760</v>
      </c>
      <c r="AA314" s="95">
        <f>'Inputs and Outputs Part A'!$B$5*'500 Days Simulation'!J314-'500 Days Simulation'!$O$16*'500 Days Simulation'!K314</f>
        <v>3760</v>
      </c>
    </row>
    <row r="315" spans="1:27" x14ac:dyDescent="0.3">
      <c r="A315" s="48">
        <v>317</v>
      </c>
      <c r="B315" s="2" t="s">
        <v>1101</v>
      </c>
      <c r="C315" s="7">
        <v>44302</v>
      </c>
      <c r="D315" s="2" t="s">
        <v>3</v>
      </c>
      <c r="E315" s="2">
        <v>0.95843106995880611</v>
      </c>
      <c r="F315" s="2">
        <f>VLOOKUP(E315,'Inputs and Outputs Part B'!$H$22:$I$31,2)</f>
        <v>6</v>
      </c>
      <c r="G315" s="2">
        <v>0.13130842324265535</v>
      </c>
      <c r="H315" s="2">
        <f>ROUND(NORMINV(G315,'Inputs and Outputs Part B'!$E$17,'Inputs and Outputs Part B'!$F$17),0)</f>
        <v>97</v>
      </c>
      <c r="I315" s="2">
        <f>'Inputs and Outputs Part A'!$B$4+'Inputs and Outputs Part A'!$B$12</f>
        <v>105</v>
      </c>
      <c r="J315" s="2">
        <f t="shared" si="4"/>
        <v>97</v>
      </c>
      <c r="K315" s="2">
        <f>IF(J315-F315&gt;'Inputs and Outputs Part A'!$B$4,'500 Days Simulation'!J315-'500 Days Simulation'!F315-'Inputs and Outputs Part A'!$B$4,0)</f>
        <v>0</v>
      </c>
      <c r="L315" s="95">
        <f>'Inputs and Outputs Part A'!$B$5*'500 Days Simulation'!J315-'Inputs and Outputs Part A'!$B$6*'500 Days Simulation'!K315</f>
        <v>3880</v>
      </c>
      <c r="Y315" s="95">
        <f>'Inputs and Outputs Part A'!$B$5*'500 Days Simulation'!J315-'500 Days Simulation'!$O$14*'500 Days Simulation'!K315</f>
        <v>3880</v>
      </c>
      <c r="AA315" s="95">
        <f>'Inputs and Outputs Part A'!$B$5*'500 Days Simulation'!J315-'500 Days Simulation'!$O$16*'500 Days Simulation'!K315</f>
        <v>3880</v>
      </c>
    </row>
    <row r="316" spans="1:27" x14ac:dyDescent="0.3">
      <c r="A316" s="48">
        <v>318</v>
      </c>
      <c r="B316" s="2" t="s">
        <v>1101</v>
      </c>
      <c r="C316" s="7">
        <v>44302</v>
      </c>
      <c r="D316" s="2" t="s">
        <v>2</v>
      </c>
      <c r="E316" s="2">
        <v>0.88524529099495519</v>
      </c>
      <c r="F316" s="2">
        <f>VLOOKUP(E316,'Inputs and Outputs Part B'!$H$22:$I$31,2)</f>
        <v>5</v>
      </c>
      <c r="G316" s="2">
        <v>0.38196829646817487</v>
      </c>
      <c r="H316" s="2">
        <f>ROUND(NORMINV(G316,'Inputs and Outputs Part B'!$E$18,'Inputs and Outputs Part B'!$F$18),0)</f>
        <v>103</v>
      </c>
      <c r="I316" s="2">
        <f>'Inputs and Outputs Part A'!$B$4+'Inputs and Outputs Part A'!$B$12</f>
        <v>105</v>
      </c>
      <c r="J316" s="2">
        <f t="shared" si="4"/>
        <v>103</v>
      </c>
      <c r="K316" s="2">
        <f>IF(J316-F316&gt;'Inputs and Outputs Part A'!$B$4,'500 Days Simulation'!J316-'500 Days Simulation'!F316-'Inputs and Outputs Part A'!$B$4,0)</f>
        <v>0</v>
      </c>
      <c r="L316" s="95">
        <f>'Inputs and Outputs Part A'!$B$5*'500 Days Simulation'!J316-'Inputs and Outputs Part A'!$B$6*'500 Days Simulation'!K316</f>
        <v>4120</v>
      </c>
      <c r="Y316" s="95">
        <f>'Inputs and Outputs Part A'!$B$5*'500 Days Simulation'!J316-'500 Days Simulation'!$O$14*'500 Days Simulation'!K316</f>
        <v>4120</v>
      </c>
      <c r="AA316" s="95">
        <f>'Inputs and Outputs Part A'!$B$5*'500 Days Simulation'!J316-'500 Days Simulation'!$O$16*'500 Days Simulation'!K316</f>
        <v>4120</v>
      </c>
    </row>
    <row r="317" spans="1:27" x14ac:dyDescent="0.3">
      <c r="A317" s="48">
        <v>319</v>
      </c>
      <c r="B317" s="2" t="s">
        <v>1106</v>
      </c>
      <c r="C317" s="7">
        <v>44303</v>
      </c>
      <c r="D317" s="2" t="s">
        <v>1</v>
      </c>
      <c r="E317" s="2">
        <v>0.17967156378399152</v>
      </c>
      <c r="F317" s="2">
        <f>VLOOKUP(E317,'Inputs and Outputs Part B'!$H$22:$I$31,2)</f>
        <v>1</v>
      </c>
      <c r="G317" s="2">
        <v>0.25482936685291346</v>
      </c>
      <c r="H317" s="2">
        <f>ROUND(NORMINV(G317,'Inputs and Outputs Part B'!$E$16,'Inputs and Outputs Part B'!$F$16),0)</f>
        <v>97</v>
      </c>
      <c r="I317" s="2">
        <f>'Inputs and Outputs Part A'!$B$4+'Inputs and Outputs Part A'!$B$12</f>
        <v>105</v>
      </c>
      <c r="J317" s="2">
        <f t="shared" si="4"/>
        <v>97</v>
      </c>
      <c r="K317" s="2">
        <f>IF(J317-F317&gt;'Inputs and Outputs Part A'!$B$4,'500 Days Simulation'!J317-'500 Days Simulation'!F317-'Inputs and Outputs Part A'!$B$4,0)</f>
        <v>0</v>
      </c>
      <c r="L317" s="95">
        <f>'Inputs and Outputs Part A'!$B$5*'500 Days Simulation'!J317-'Inputs and Outputs Part A'!$B$6*'500 Days Simulation'!K317</f>
        <v>3880</v>
      </c>
      <c r="Y317" s="95">
        <f>'Inputs and Outputs Part A'!$B$5*'500 Days Simulation'!J317-'500 Days Simulation'!$O$14*'500 Days Simulation'!K317</f>
        <v>3880</v>
      </c>
      <c r="AA317" s="95">
        <f>'Inputs and Outputs Part A'!$B$5*'500 Days Simulation'!J317-'500 Days Simulation'!$O$16*'500 Days Simulation'!K317</f>
        <v>3880</v>
      </c>
    </row>
    <row r="318" spans="1:27" x14ac:dyDescent="0.3">
      <c r="A318" s="48">
        <v>320</v>
      </c>
      <c r="B318" s="2" t="s">
        <v>1106</v>
      </c>
      <c r="C318" s="7">
        <v>44303</v>
      </c>
      <c r="D318" s="2" t="s">
        <v>3</v>
      </c>
      <c r="E318" s="2">
        <v>0.35710204003897072</v>
      </c>
      <c r="F318" s="2">
        <f>VLOOKUP(E318,'Inputs and Outputs Part B'!$H$22:$I$31,2)</f>
        <v>1</v>
      </c>
      <c r="G318" s="2">
        <v>0.45783395198102117</v>
      </c>
      <c r="H318" s="2">
        <f>ROUND(NORMINV(G318,'Inputs and Outputs Part B'!$E$17,'Inputs and Outputs Part B'!$F$17),0)</f>
        <v>102</v>
      </c>
      <c r="I318" s="2">
        <f>'Inputs and Outputs Part A'!$B$4+'Inputs and Outputs Part A'!$B$12</f>
        <v>105</v>
      </c>
      <c r="J318" s="2">
        <f t="shared" si="4"/>
        <v>102</v>
      </c>
      <c r="K318" s="2">
        <f>IF(J318-F318&gt;'Inputs and Outputs Part A'!$B$4,'500 Days Simulation'!J318-'500 Days Simulation'!F318-'Inputs and Outputs Part A'!$B$4,0)</f>
        <v>1</v>
      </c>
      <c r="L318" s="95">
        <f>'Inputs and Outputs Part A'!$B$5*'500 Days Simulation'!J318-'Inputs and Outputs Part A'!$B$6*'500 Days Simulation'!K318</f>
        <v>3980</v>
      </c>
      <c r="Y318" s="95">
        <f>'Inputs and Outputs Part A'!$B$5*'500 Days Simulation'!J318-'500 Days Simulation'!$O$14*'500 Days Simulation'!K318</f>
        <v>4000</v>
      </c>
      <c r="AA318" s="95">
        <f>'Inputs and Outputs Part A'!$B$5*'500 Days Simulation'!J318-'500 Days Simulation'!$O$16*'500 Days Simulation'!K318</f>
        <v>3960</v>
      </c>
    </row>
    <row r="319" spans="1:27" x14ac:dyDescent="0.3">
      <c r="A319" s="48">
        <v>321</v>
      </c>
      <c r="B319" s="2" t="s">
        <v>1106</v>
      </c>
      <c r="C319" s="7">
        <v>44303</v>
      </c>
      <c r="D319" s="2" t="s">
        <v>2</v>
      </c>
      <c r="E319" s="2">
        <v>0.85975474535128005</v>
      </c>
      <c r="F319" s="2">
        <f>VLOOKUP(E319,'Inputs and Outputs Part B'!$H$22:$I$31,2)</f>
        <v>4</v>
      </c>
      <c r="G319" s="2">
        <v>0.22102077934184527</v>
      </c>
      <c r="H319" s="2">
        <f>ROUND(NORMINV(G319,'Inputs and Outputs Part B'!$E$18,'Inputs and Outputs Part B'!$F$18),0)</f>
        <v>101</v>
      </c>
      <c r="I319" s="2">
        <f>'Inputs and Outputs Part A'!$B$4+'Inputs and Outputs Part A'!$B$12</f>
        <v>105</v>
      </c>
      <c r="J319" s="2">
        <f t="shared" si="4"/>
        <v>101</v>
      </c>
      <c r="K319" s="2">
        <f>IF(J319-F319&gt;'Inputs and Outputs Part A'!$B$4,'500 Days Simulation'!J319-'500 Days Simulation'!F319-'Inputs and Outputs Part A'!$B$4,0)</f>
        <v>0</v>
      </c>
      <c r="L319" s="95">
        <f>'Inputs and Outputs Part A'!$B$5*'500 Days Simulation'!J319-'Inputs and Outputs Part A'!$B$6*'500 Days Simulation'!K319</f>
        <v>4040</v>
      </c>
      <c r="Y319" s="95">
        <f>'Inputs and Outputs Part A'!$B$5*'500 Days Simulation'!J319-'500 Days Simulation'!$O$14*'500 Days Simulation'!K319</f>
        <v>4040</v>
      </c>
      <c r="AA319" s="95">
        <f>'Inputs and Outputs Part A'!$B$5*'500 Days Simulation'!J319-'500 Days Simulation'!$O$16*'500 Days Simulation'!K319</f>
        <v>4040</v>
      </c>
    </row>
    <row r="320" spans="1:27" x14ac:dyDescent="0.3">
      <c r="A320" s="48">
        <v>322</v>
      </c>
      <c r="B320" s="2" t="s">
        <v>1105</v>
      </c>
      <c r="C320" s="7">
        <v>44304</v>
      </c>
      <c r="D320" s="2" t="s">
        <v>1</v>
      </c>
      <c r="E320" s="2">
        <v>0.38169712092841457</v>
      </c>
      <c r="F320" s="2">
        <f>VLOOKUP(E320,'Inputs and Outputs Part B'!$H$22:$I$31,2)</f>
        <v>2</v>
      </c>
      <c r="G320" s="2">
        <v>0.97338395959926693</v>
      </c>
      <c r="H320" s="2">
        <f>ROUND(NORMINV(G320,'Inputs and Outputs Part B'!$E$16,'Inputs and Outputs Part B'!$F$16),0)</f>
        <v>113</v>
      </c>
      <c r="I320" s="2">
        <f>'Inputs and Outputs Part A'!$B$4+'Inputs and Outputs Part A'!$B$12</f>
        <v>105</v>
      </c>
      <c r="J320" s="2">
        <f t="shared" ref="J320:J383" si="5">MIN(H320:I320)</f>
        <v>105</v>
      </c>
      <c r="K320" s="2">
        <f>IF(J320-F320&gt;'Inputs and Outputs Part A'!$B$4,'500 Days Simulation'!J320-'500 Days Simulation'!F320-'Inputs and Outputs Part A'!$B$4,0)</f>
        <v>3</v>
      </c>
      <c r="L320" s="95">
        <f>'Inputs and Outputs Part A'!$B$5*'500 Days Simulation'!J320-'Inputs and Outputs Part A'!$B$6*'500 Days Simulation'!K320</f>
        <v>3900</v>
      </c>
      <c r="Y320" s="95">
        <f>'Inputs and Outputs Part A'!$B$5*'500 Days Simulation'!J320-'500 Days Simulation'!$O$14*'500 Days Simulation'!K320</f>
        <v>3960</v>
      </c>
      <c r="AA320" s="95">
        <f>'Inputs and Outputs Part A'!$B$5*'500 Days Simulation'!J320-'500 Days Simulation'!$O$16*'500 Days Simulation'!K320</f>
        <v>3840</v>
      </c>
    </row>
    <row r="321" spans="1:27" x14ac:dyDescent="0.3">
      <c r="A321" s="48">
        <v>323</v>
      </c>
      <c r="B321" s="2" t="s">
        <v>1105</v>
      </c>
      <c r="C321" s="7">
        <v>44304</v>
      </c>
      <c r="D321" s="2" t="s">
        <v>3</v>
      </c>
      <c r="E321" s="2">
        <v>0.13431253857996617</v>
      </c>
      <c r="F321" s="2">
        <f>VLOOKUP(E321,'Inputs and Outputs Part B'!$H$22:$I$31,2)</f>
        <v>0</v>
      </c>
      <c r="G321" s="2">
        <v>0.86340590792178262</v>
      </c>
      <c r="H321" s="2">
        <f>ROUND(NORMINV(G321,'Inputs and Outputs Part B'!$E$17,'Inputs and Outputs Part B'!$F$17),0)</f>
        <v>108</v>
      </c>
      <c r="I321" s="2">
        <f>'Inputs and Outputs Part A'!$B$4+'Inputs and Outputs Part A'!$B$12</f>
        <v>105</v>
      </c>
      <c r="J321" s="2">
        <f t="shared" si="5"/>
        <v>105</v>
      </c>
      <c r="K321" s="2">
        <f>IF(J321-F321&gt;'Inputs and Outputs Part A'!$B$4,'500 Days Simulation'!J321-'500 Days Simulation'!F321-'Inputs and Outputs Part A'!$B$4,0)</f>
        <v>5</v>
      </c>
      <c r="L321" s="95">
        <f>'Inputs and Outputs Part A'!$B$5*'500 Days Simulation'!J321-'Inputs and Outputs Part A'!$B$6*'500 Days Simulation'!K321</f>
        <v>3700</v>
      </c>
      <c r="Y321" s="95">
        <f>'Inputs and Outputs Part A'!$B$5*'500 Days Simulation'!J321-'500 Days Simulation'!$O$14*'500 Days Simulation'!K321</f>
        <v>3800</v>
      </c>
      <c r="AA321" s="95">
        <f>'Inputs and Outputs Part A'!$B$5*'500 Days Simulation'!J321-'500 Days Simulation'!$O$16*'500 Days Simulation'!K321</f>
        <v>3600</v>
      </c>
    </row>
    <row r="322" spans="1:27" x14ac:dyDescent="0.3">
      <c r="A322" s="48">
        <v>324</v>
      </c>
      <c r="B322" s="2" t="s">
        <v>1105</v>
      </c>
      <c r="C322" s="7">
        <v>44304</v>
      </c>
      <c r="D322" s="2" t="s">
        <v>2</v>
      </c>
      <c r="E322" s="2">
        <v>0.41104772219110808</v>
      </c>
      <c r="F322" s="2">
        <f>VLOOKUP(E322,'Inputs and Outputs Part B'!$H$22:$I$31,2)</f>
        <v>2</v>
      </c>
      <c r="G322" s="2">
        <v>0.49648932234308596</v>
      </c>
      <c r="H322" s="2">
        <f>ROUND(NORMINV(G322,'Inputs and Outputs Part B'!$E$18,'Inputs and Outputs Part B'!$F$18),0)</f>
        <v>105</v>
      </c>
      <c r="I322" s="2">
        <f>'Inputs and Outputs Part A'!$B$4+'Inputs and Outputs Part A'!$B$12</f>
        <v>105</v>
      </c>
      <c r="J322" s="2">
        <f t="shared" si="5"/>
        <v>105</v>
      </c>
      <c r="K322" s="2">
        <f>IF(J322-F322&gt;'Inputs and Outputs Part A'!$B$4,'500 Days Simulation'!J322-'500 Days Simulation'!F322-'Inputs and Outputs Part A'!$B$4,0)</f>
        <v>3</v>
      </c>
      <c r="L322" s="95">
        <f>'Inputs and Outputs Part A'!$B$5*'500 Days Simulation'!J322-'Inputs and Outputs Part A'!$B$6*'500 Days Simulation'!K322</f>
        <v>3900</v>
      </c>
      <c r="Y322" s="95">
        <f>'Inputs and Outputs Part A'!$B$5*'500 Days Simulation'!J322-'500 Days Simulation'!$O$14*'500 Days Simulation'!K322</f>
        <v>3960</v>
      </c>
      <c r="AA322" s="95">
        <f>'Inputs and Outputs Part A'!$B$5*'500 Days Simulation'!J322-'500 Days Simulation'!$O$16*'500 Days Simulation'!K322</f>
        <v>3840</v>
      </c>
    </row>
    <row r="323" spans="1:27" x14ac:dyDescent="0.3">
      <c r="A323" s="48">
        <v>325</v>
      </c>
      <c r="B323" s="2" t="s">
        <v>1104</v>
      </c>
      <c r="C323" s="7">
        <v>44305</v>
      </c>
      <c r="D323" s="2" t="s">
        <v>1</v>
      </c>
      <c r="E323" s="2">
        <v>0.50020577190283788</v>
      </c>
      <c r="F323" s="2">
        <f>VLOOKUP(E323,'Inputs and Outputs Part B'!$H$22:$I$31,2)</f>
        <v>2</v>
      </c>
      <c r="G323" s="2">
        <v>0.86074936026626081</v>
      </c>
      <c r="H323" s="2">
        <f>ROUND(NORMINV(G323,'Inputs and Outputs Part B'!$E$16,'Inputs and Outputs Part B'!$F$16),0)</f>
        <v>108</v>
      </c>
      <c r="I323" s="2">
        <f>'Inputs and Outputs Part A'!$B$4+'Inputs and Outputs Part A'!$B$12</f>
        <v>105</v>
      </c>
      <c r="J323" s="2">
        <f t="shared" si="5"/>
        <v>105</v>
      </c>
      <c r="K323" s="2">
        <f>IF(J323-F323&gt;'Inputs and Outputs Part A'!$B$4,'500 Days Simulation'!J323-'500 Days Simulation'!F323-'Inputs and Outputs Part A'!$B$4,0)</f>
        <v>3</v>
      </c>
      <c r="L323" s="95">
        <f>'Inputs and Outputs Part A'!$B$5*'500 Days Simulation'!J323-'Inputs and Outputs Part A'!$B$6*'500 Days Simulation'!K323</f>
        <v>3900</v>
      </c>
      <c r="Y323" s="95">
        <f>'Inputs and Outputs Part A'!$B$5*'500 Days Simulation'!J323-'500 Days Simulation'!$O$14*'500 Days Simulation'!K323</f>
        <v>3960</v>
      </c>
      <c r="AA323" s="95">
        <f>'Inputs and Outputs Part A'!$B$5*'500 Days Simulation'!J323-'500 Days Simulation'!$O$16*'500 Days Simulation'!K323</f>
        <v>3840</v>
      </c>
    </row>
    <row r="324" spans="1:27" x14ac:dyDescent="0.3">
      <c r="A324" s="48">
        <v>326</v>
      </c>
      <c r="B324" s="2" t="s">
        <v>1104</v>
      </c>
      <c r="C324" s="7">
        <v>44305</v>
      </c>
      <c r="D324" s="2" t="s">
        <v>3</v>
      </c>
      <c r="E324" s="2">
        <v>0.5851126801177553</v>
      </c>
      <c r="F324" s="2">
        <f>VLOOKUP(E324,'Inputs and Outputs Part B'!$H$22:$I$31,2)</f>
        <v>2</v>
      </c>
      <c r="G324" s="2">
        <v>0.81253957231530172</v>
      </c>
      <c r="H324" s="2">
        <f>ROUND(NORMINV(G324,'Inputs and Outputs Part B'!$E$17,'Inputs and Outputs Part B'!$F$17),0)</f>
        <v>107</v>
      </c>
      <c r="I324" s="2">
        <f>'Inputs and Outputs Part A'!$B$4+'Inputs and Outputs Part A'!$B$12</f>
        <v>105</v>
      </c>
      <c r="J324" s="2">
        <f t="shared" si="5"/>
        <v>105</v>
      </c>
      <c r="K324" s="2">
        <f>IF(J324-F324&gt;'Inputs and Outputs Part A'!$B$4,'500 Days Simulation'!J324-'500 Days Simulation'!F324-'Inputs and Outputs Part A'!$B$4,0)</f>
        <v>3</v>
      </c>
      <c r="L324" s="95">
        <f>'Inputs and Outputs Part A'!$B$5*'500 Days Simulation'!J324-'Inputs and Outputs Part A'!$B$6*'500 Days Simulation'!K324</f>
        <v>3900</v>
      </c>
      <c r="Y324" s="95">
        <f>'Inputs and Outputs Part A'!$B$5*'500 Days Simulation'!J324-'500 Days Simulation'!$O$14*'500 Days Simulation'!K324</f>
        <v>3960</v>
      </c>
      <c r="AA324" s="95">
        <f>'Inputs and Outputs Part A'!$B$5*'500 Days Simulation'!J324-'500 Days Simulation'!$O$16*'500 Days Simulation'!K324</f>
        <v>3840</v>
      </c>
    </row>
    <row r="325" spans="1:27" x14ac:dyDescent="0.3">
      <c r="A325" s="48">
        <v>327</v>
      </c>
      <c r="B325" s="2" t="s">
        <v>1104</v>
      </c>
      <c r="C325" s="7">
        <v>44305</v>
      </c>
      <c r="D325" s="2" t="s">
        <v>2</v>
      </c>
      <c r="E325" s="2">
        <v>0.65779399093429136</v>
      </c>
      <c r="F325" s="2">
        <f>VLOOKUP(E325,'Inputs and Outputs Part B'!$H$22:$I$31,2)</f>
        <v>3</v>
      </c>
      <c r="G325" s="2">
        <v>0.35770657796680627</v>
      </c>
      <c r="H325" s="2">
        <f>ROUND(NORMINV(G325,'Inputs and Outputs Part B'!$E$18,'Inputs and Outputs Part B'!$F$18),0)</f>
        <v>103</v>
      </c>
      <c r="I325" s="2">
        <f>'Inputs and Outputs Part A'!$B$4+'Inputs and Outputs Part A'!$B$12</f>
        <v>105</v>
      </c>
      <c r="J325" s="2">
        <f t="shared" si="5"/>
        <v>103</v>
      </c>
      <c r="K325" s="2">
        <f>IF(J325-F325&gt;'Inputs and Outputs Part A'!$B$4,'500 Days Simulation'!J325-'500 Days Simulation'!F325-'Inputs and Outputs Part A'!$B$4,0)</f>
        <v>0</v>
      </c>
      <c r="L325" s="95">
        <f>'Inputs and Outputs Part A'!$B$5*'500 Days Simulation'!J325-'Inputs and Outputs Part A'!$B$6*'500 Days Simulation'!K325</f>
        <v>4120</v>
      </c>
      <c r="Y325" s="95">
        <f>'Inputs and Outputs Part A'!$B$5*'500 Days Simulation'!J325-'500 Days Simulation'!$O$14*'500 Days Simulation'!K325</f>
        <v>4120</v>
      </c>
      <c r="AA325" s="95">
        <f>'Inputs and Outputs Part A'!$B$5*'500 Days Simulation'!J325-'500 Days Simulation'!$O$16*'500 Days Simulation'!K325</f>
        <v>4120</v>
      </c>
    </row>
    <row r="326" spans="1:27" x14ac:dyDescent="0.3">
      <c r="A326" s="48">
        <v>328</v>
      </c>
      <c r="B326" s="2" t="s">
        <v>1103</v>
      </c>
      <c r="C326" s="7">
        <v>44306</v>
      </c>
      <c r="D326" s="2" t="s">
        <v>1</v>
      </c>
      <c r="E326" s="2">
        <v>0.89260484300546938</v>
      </c>
      <c r="F326" s="2">
        <f>VLOOKUP(E326,'Inputs and Outputs Part B'!$H$22:$I$31,2)</f>
        <v>5</v>
      </c>
      <c r="G326" s="2">
        <v>0.9920445485696836</v>
      </c>
      <c r="H326" s="2">
        <f>ROUND(NORMINV(G326,'Inputs and Outputs Part B'!$E$16,'Inputs and Outputs Part B'!$F$16),0)</f>
        <v>115</v>
      </c>
      <c r="I326" s="2">
        <f>'Inputs and Outputs Part A'!$B$4+'Inputs and Outputs Part A'!$B$12</f>
        <v>105</v>
      </c>
      <c r="J326" s="2">
        <f t="shared" si="5"/>
        <v>105</v>
      </c>
      <c r="K326" s="2">
        <f>IF(J326-F326&gt;'Inputs and Outputs Part A'!$B$4,'500 Days Simulation'!J326-'500 Days Simulation'!F326-'Inputs and Outputs Part A'!$B$4,0)</f>
        <v>0</v>
      </c>
      <c r="L326" s="95">
        <f>'Inputs and Outputs Part A'!$B$5*'500 Days Simulation'!J326-'Inputs and Outputs Part A'!$B$6*'500 Days Simulation'!K326</f>
        <v>4200</v>
      </c>
      <c r="Y326" s="95">
        <f>'Inputs and Outputs Part A'!$B$5*'500 Days Simulation'!J326-'500 Days Simulation'!$O$14*'500 Days Simulation'!K326</f>
        <v>4200</v>
      </c>
      <c r="AA326" s="95">
        <f>'Inputs and Outputs Part A'!$B$5*'500 Days Simulation'!J326-'500 Days Simulation'!$O$16*'500 Days Simulation'!K326</f>
        <v>4200</v>
      </c>
    </row>
    <row r="327" spans="1:27" x14ac:dyDescent="0.3">
      <c r="A327" s="48">
        <v>329</v>
      </c>
      <c r="B327" s="2" t="s">
        <v>1103</v>
      </c>
      <c r="C327" s="7">
        <v>44306</v>
      </c>
      <c r="D327" s="2" t="s">
        <v>3</v>
      </c>
      <c r="E327" s="2">
        <v>0.87684567207538289</v>
      </c>
      <c r="F327" s="2">
        <f>VLOOKUP(E327,'Inputs and Outputs Part B'!$H$22:$I$31,2)</f>
        <v>4</v>
      </c>
      <c r="G327" s="2">
        <v>0.50188182570486495</v>
      </c>
      <c r="H327" s="2">
        <f>ROUND(NORMINV(G327,'Inputs and Outputs Part B'!$E$17,'Inputs and Outputs Part B'!$F$17),0)</f>
        <v>103</v>
      </c>
      <c r="I327" s="2">
        <f>'Inputs and Outputs Part A'!$B$4+'Inputs and Outputs Part A'!$B$12</f>
        <v>105</v>
      </c>
      <c r="J327" s="2">
        <f t="shared" si="5"/>
        <v>103</v>
      </c>
      <c r="K327" s="2">
        <f>IF(J327-F327&gt;'Inputs and Outputs Part A'!$B$4,'500 Days Simulation'!J327-'500 Days Simulation'!F327-'Inputs and Outputs Part A'!$B$4,0)</f>
        <v>0</v>
      </c>
      <c r="L327" s="95">
        <f>'Inputs and Outputs Part A'!$B$5*'500 Days Simulation'!J327-'Inputs and Outputs Part A'!$B$6*'500 Days Simulation'!K327</f>
        <v>4120</v>
      </c>
      <c r="Y327" s="95">
        <f>'Inputs and Outputs Part A'!$B$5*'500 Days Simulation'!J327-'500 Days Simulation'!$O$14*'500 Days Simulation'!K327</f>
        <v>4120</v>
      </c>
      <c r="AA327" s="95">
        <f>'Inputs and Outputs Part A'!$B$5*'500 Days Simulation'!J327-'500 Days Simulation'!$O$16*'500 Days Simulation'!K327</f>
        <v>4120</v>
      </c>
    </row>
    <row r="328" spans="1:27" x14ac:dyDescent="0.3">
      <c r="A328" s="48">
        <v>330</v>
      </c>
      <c r="B328" s="2" t="s">
        <v>1103</v>
      </c>
      <c r="C328" s="7">
        <v>44306</v>
      </c>
      <c r="D328" s="2" t="s">
        <v>2</v>
      </c>
      <c r="E328" s="2">
        <v>0.65351493752866618</v>
      </c>
      <c r="F328" s="2">
        <f>VLOOKUP(E328,'Inputs and Outputs Part B'!$H$22:$I$31,2)</f>
        <v>3</v>
      </c>
      <c r="G328" s="2">
        <v>0.95023041454070267</v>
      </c>
      <c r="H328" s="2">
        <f>ROUND(NORMINV(G328,'Inputs and Outputs Part B'!$E$18,'Inputs and Outputs Part B'!$F$18),0)</f>
        <v>113</v>
      </c>
      <c r="I328" s="2">
        <f>'Inputs and Outputs Part A'!$B$4+'Inputs and Outputs Part A'!$B$12</f>
        <v>105</v>
      </c>
      <c r="J328" s="2">
        <f t="shared" si="5"/>
        <v>105</v>
      </c>
      <c r="K328" s="2">
        <f>IF(J328-F328&gt;'Inputs and Outputs Part A'!$B$4,'500 Days Simulation'!J328-'500 Days Simulation'!F328-'Inputs and Outputs Part A'!$B$4,0)</f>
        <v>2</v>
      </c>
      <c r="L328" s="95">
        <f>'Inputs and Outputs Part A'!$B$5*'500 Days Simulation'!J328-'Inputs and Outputs Part A'!$B$6*'500 Days Simulation'!K328</f>
        <v>4000</v>
      </c>
      <c r="Y328" s="95">
        <f>'Inputs and Outputs Part A'!$B$5*'500 Days Simulation'!J328-'500 Days Simulation'!$O$14*'500 Days Simulation'!K328</f>
        <v>4040</v>
      </c>
      <c r="AA328" s="95">
        <f>'Inputs and Outputs Part A'!$B$5*'500 Days Simulation'!J328-'500 Days Simulation'!$O$16*'500 Days Simulation'!K328</f>
        <v>3960</v>
      </c>
    </row>
    <row r="329" spans="1:27" x14ac:dyDescent="0.3">
      <c r="A329" s="48">
        <v>331</v>
      </c>
      <c r="B329" s="2" t="s">
        <v>1102</v>
      </c>
      <c r="C329" s="7">
        <v>44307</v>
      </c>
      <c r="D329" s="2" t="s">
        <v>1</v>
      </c>
      <c r="E329" s="2">
        <v>0.38545868192114541</v>
      </c>
      <c r="F329" s="2">
        <f>VLOOKUP(E329,'Inputs and Outputs Part B'!$H$22:$I$31,2)</f>
        <v>2</v>
      </c>
      <c r="G329" s="2">
        <v>4.3883520193464864E-2</v>
      </c>
      <c r="H329" s="2">
        <f>ROUND(NORMINV(G329,'Inputs and Outputs Part B'!$E$16,'Inputs and Outputs Part B'!$F$16),0)</f>
        <v>91</v>
      </c>
      <c r="I329" s="2">
        <f>'Inputs and Outputs Part A'!$B$4+'Inputs and Outputs Part A'!$B$12</f>
        <v>105</v>
      </c>
      <c r="J329" s="2">
        <f t="shared" si="5"/>
        <v>91</v>
      </c>
      <c r="K329" s="2">
        <f>IF(J329-F329&gt;'Inputs and Outputs Part A'!$B$4,'500 Days Simulation'!J329-'500 Days Simulation'!F329-'Inputs and Outputs Part A'!$B$4,0)</f>
        <v>0</v>
      </c>
      <c r="L329" s="95">
        <f>'Inputs and Outputs Part A'!$B$5*'500 Days Simulation'!J329-'Inputs and Outputs Part A'!$B$6*'500 Days Simulation'!K329</f>
        <v>3640</v>
      </c>
      <c r="Y329" s="95">
        <f>'Inputs and Outputs Part A'!$B$5*'500 Days Simulation'!J329-'500 Days Simulation'!$O$14*'500 Days Simulation'!K329</f>
        <v>3640</v>
      </c>
      <c r="AA329" s="95">
        <f>'Inputs and Outputs Part A'!$B$5*'500 Days Simulation'!J329-'500 Days Simulation'!$O$16*'500 Days Simulation'!K329</f>
        <v>3640</v>
      </c>
    </row>
    <row r="330" spans="1:27" x14ac:dyDescent="0.3">
      <c r="A330" s="48">
        <v>332</v>
      </c>
      <c r="B330" s="2" t="s">
        <v>1102</v>
      </c>
      <c r="C330" s="7">
        <v>44307</v>
      </c>
      <c r="D330" s="2" t="s">
        <v>3</v>
      </c>
      <c r="E330" s="2">
        <v>0.84386852151703295</v>
      </c>
      <c r="F330" s="2">
        <f>VLOOKUP(E330,'Inputs and Outputs Part B'!$H$22:$I$31,2)</f>
        <v>4</v>
      </c>
      <c r="G330" s="2">
        <v>0.21927947894572297</v>
      </c>
      <c r="H330" s="2">
        <f>ROUND(NORMINV(G330,'Inputs and Outputs Part B'!$E$17,'Inputs and Outputs Part B'!$F$17),0)</f>
        <v>99</v>
      </c>
      <c r="I330" s="2">
        <f>'Inputs and Outputs Part A'!$B$4+'Inputs and Outputs Part A'!$B$12</f>
        <v>105</v>
      </c>
      <c r="J330" s="2">
        <f t="shared" si="5"/>
        <v>99</v>
      </c>
      <c r="K330" s="2">
        <f>IF(J330-F330&gt;'Inputs and Outputs Part A'!$B$4,'500 Days Simulation'!J330-'500 Days Simulation'!F330-'Inputs and Outputs Part A'!$B$4,0)</f>
        <v>0</v>
      </c>
      <c r="L330" s="95">
        <f>'Inputs and Outputs Part A'!$B$5*'500 Days Simulation'!J330-'Inputs and Outputs Part A'!$B$6*'500 Days Simulation'!K330</f>
        <v>3960</v>
      </c>
      <c r="Y330" s="95">
        <f>'Inputs and Outputs Part A'!$B$5*'500 Days Simulation'!J330-'500 Days Simulation'!$O$14*'500 Days Simulation'!K330</f>
        <v>3960</v>
      </c>
      <c r="AA330" s="95">
        <f>'Inputs and Outputs Part A'!$B$5*'500 Days Simulation'!J330-'500 Days Simulation'!$O$16*'500 Days Simulation'!K330</f>
        <v>3960</v>
      </c>
    </row>
    <row r="331" spans="1:27" x14ac:dyDescent="0.3">
      <c r="A331" s="48">
        <v>333</v>
      </c>
      <c r="B331" s="2" t="s">
        <v>1102</v>
      </c>
      <c r="C331" s="7">
        <v>44307</v>
      </c>
      <c r="D331" s="2" t="s">
        <v>2</v>
      </c>
      <c r="E331" s="2">
        <v>0.74853926025854012</v>
      </c>
      <c r="F331" s="2">
        <f>VLOOKUP(E331,'Inputs and Outputs Part B'!$H$22:$I$31,2)</f>
        <v>3</v>
      </c>
      <c r="G331" s="2">
        <v>0.75988226795806146</v>
      </c>
      <c r="H331" s="2">
        <f>ROUND(NORMINV(G331,'Inputs and Outputs Part B'!$E$18,'Inputs and Outputs Part B'!$F$18),0)</f>
        <v>109</v>
      </c>
      <c r="I331" s="2">
        <f>'Inputs and Outputs Part A'!$B$4+'Inputs and Outputs Part A'!$B$12</f>
        <v>105</v>
      </c>
      <c r="J331" s="2">
        <f t="shared" si="5"/>
        <v>105</v>
      </c>
      <c r="K331" s="2">
        <f>IF(J331-F331&gt;'Inputs and Outputs Part A'!$B$4,'500 Days Simulation'!J331-'500 Days Simulation'!F331-'Inputs and Outputs Part A'!$B$4,0)</f>
        <v>2</v>
      </c>
      <c r="L331" s="95">
        <f>'Inputs and Outputs Part A'!$B$5*'500 Days Simulation'!J331-'Inputs and Outputs Part A'!$B$6*'500 Days Simulation'!K331</f>
        <v>4000</v>
      </c>
      <c r="Y331" s="95">
        <f>'Inputs and Outputs Part A'!$B$5*'500 Days Simulation'!J331-'500 Days Simulation'!$O$14*'500 Days Simulation'!K331</f>
        <v>4040</v>
      </c>
      <c r="AA331" s="95">
        <f>'Inputs and Outputs Part A'!$B$5*'500 Days Simulation'!J331-'500 Days Simulation'!$O$16*'500 Days Simulation'!K331</f>
        <v>3960</v>
      </c>
    </row>
    <row r="332" spans="1:27" x14ac:dyDescent="0.3">
      <c r="A332" s="48">
        <v>334</v>
      </c>
      <c r="B332" s="2" t="s">
        <v>1100</v>
      </c>
      <c r="C332" s="7">
        <v>44308</v>
      </c>
      <c r="D332" s="2" t="s">
        <v>1</v>
      </c>
      <c r="E332" s="2">
        <v>0.90335304979389996</v>
      </c>
      <c r="F332" s="2">
        <f>VLOOKUP(E332,'Inputs and Outputs Part B'!$H$22:$I$31,2)</f>
        <v>5</v>
      </c>
      <c r="G332" s="2">
        <v>0.69688587051284634</v>
      </c>
      <c r="H332" s="2">
        <f>ROUND(NORMINV(G332,'Inputs and Outputs Part B'!$E$16,'Inputs and Outputs Part B'!$F$16),0)</f>
        <v>104</v>
      </c>
      <c r="I332" s="2">
        <f>'Inputs and Outputs Part A'!$B$4+'Inputs and Outputs Part A'!$B$12</f>
        <v>105</v>
      </c>
      <c r="J332" s="2">
        <f t="shared" si="5"/>
        <v>104</v>
      </c>
      <c r="K332" s="2">
        <f>IF(J332-F332&gt;'Inputs and Outputs Part A'!$B$4,'500 Days Simulation'!J332-'500 Days Simulation'!F332-'Inputs and Outputs Part A'!$B$4,0)</f>
        <v>0</v>
      </c>
      <c r="L332" s="95">
        <f>'Inputs and Outputs Part A'!$B$5*'500 Days Simulation'!J332-'Inputs and Outputs Part A'!$B$6*'500 Days Simulation'!K332</f>
        <v>4160</v>
      </c>
      <c r="Y332" s="95">
        <f>'Inputs and Outputs Part A'!$B$5*'500 Days Simulation'!J332-'500 Days Simulation'!$O$14*'500 Days Simulation'!K332</f>
        <v>4160</v>
      </c>
      <c r="AA332" s="95">
        <f>'Inputs and Outputs Part A'!$B$5*'500 Days Simulation'!J332-'500 Days Simulation'!$O$16*'500 Days Simulation'!K332</f>
        <v>4160</v>
      </c>
    </row>
    <row r="333" spans="1:27" x14ac:dyDescent="0.3">
      <c r="A333" s="48">
        <v>335</v>
      </c>
      <c r="B333" s="2" t="s">
        <v>1100</v>
      </c>
      <c r="C333" s="7">
        <v>44308</v>
      </c>
      <c r="D333" s="2" t="s">
        <v>3</v>
      </c>
      <c r="E333" s="2">
        <v>0.29819275439237203</v>
      </c>
      <c r="F333" s="2">
        <f>VLOOKUP(E333,'Inputs and Outputs Part B'!$H$22:$I$31,2)</f>
        <v>1</v>
      </c>
      <c r="G333" s="2">
        <v>5.0181373704354493E-2</v>
      </c>
      <c r="H333" s="2">
        <f>ROUND(NORMINV(G333,'Inputs and Outputs Part B'!$E$17,'Inputs and Outputs Part B'!$F$17),0)</f>
        <v>95</v>
      </c>
      <c r="I333" s="2">
        <f>'Inputs and Outputs Part A'!$B$4+'Inputs and Outputs Part A'!$B$12</f>
        <v>105</v>
      </c>
      <c r="J333" s="2">
        <f t="shared" si="5"/>
        <v>95</v>
      </c>
      <c r="K333" s="2">
        <f>IF(J333-F333&gt;'Inputs and Outputs Part A'!$B$4,'500 Days Simulation'!J333-'500 Days Simulation'!F333-'Inputs and Outputs Part A'!$B$4,0)</f>
        <v>0</v>
      </c>
      <c r="L333" s="95">
        <f>'Inputs and Outputs Part A'!$B$5*'500 Days Simulation'!J333-'Inputs and Outputs Part A'!$B$6*'500 Days Simulation'!K333</f>
        <v>3800</v>
      </c>
      <c r="Y333" s="95">
        <f>'Inputs and Outputs Part A'!$B$5*'500 Days Simulation'!J333-'500 Days Simulation'!$O$14*'500 Days Simulation'!K333</f>
        <v>3800</v>
      </c>
      <c r="AA333" s="95">
        <f>'Inputs and Outputs Part A'!$B$5*'500 Days Simulation'!J333-'500 Days Simulation'!$O$16*'500 Days Simulation'!K333</f>
        <v>3800</v>
      </c>
    </row>
    <row r="334" spans="1:27" x14ac:dyDescent="0.3">
      <c r="A334" s="48">
        <v>336</v>
      </c>
      <c r="B334" s="2" t="s">
        <v>1100</v>
      </c>
      <c r="C334" s="7">
        <v>44308</v>
      </c>
      <c r="D334" s="2" t="s">
        <v>2</v>
      </c>
      <c r="E334" s="2">
        <v>0.67839288072530401</v>
      </c>
      <c r="F334" s="2">
        <f>VLOOKUP(E334,'Inputs and Outputs Part B'!$H$22:$I$31,2)</f>
        <v>3</v>
      </c>
      <c r="G334" s="2">
        <v>0.33002050651126524</v>
      </c>
      <c r="H334" s="2">
        <f>ROUND(NORMINV(G334,'Inputs and Outputs Part B'!$E$18,'Inputs and Outputs Part B'!$F$18),0)</f>
        <v>103</v>
      </c>
      <c r="I334" s="2">
        <f>'Inputs and Outputs Part A'!$B$4+'Inputs and Outputs Part A'!$B$12</f>
        <v>105</v>
      </c>
      <c r="J334" s="2">
        <f t="shared" si="5"/>
        <v>103</v>
      </c>
      <c r="K334" s="2">
        <f>IF(J334-F334&gt;'Inputs and Outputs Part A'!$B$4,'500 Days Simulation'!J334-'500 Days Simulation'!F334-'Inputs and Outputs Part A'!$B$4,0)</f>
        <v>0</v>
      </c>
      <c r="L334" s="95">
        <f>'Inputs and Outputs Part A'!$B$5*'500 Days Simulation'!J334-'Inputs and Outputs Part A'!$B$6*'500 Days Simulation'!K334</f>
        <v>4120</v>
      </c>
      <c r="Y334" s="95">
        <f>'Inputs and Outputs Part A'!$B$5*'500 Days Simulation'!J334-'500 Days Simulation'!$O$14*'500 Days Simulation'!K334</f>
        <v>4120</v>
      </c>
      <c r="AA334" s="95">
        <f>'Inputs and Outputs Part A'!$B$5*'500 Days Simulation'!J334-'500 Days Simulation'!$O$16*'500 Days Simulation'!K334</f>
        <v>4120</v>
      </c>
    </row>
    <row r="335" spans="1:27" x14ac:dyDescent="0.3">
      <c r="A335" s="48">
        <v>337</v>
      </c>
      <c r="B335" s="2" t="s">
        <v>1101</v>
      </c>
      <c r="C335" s="7">
        <v>44309</v>
      </c>
      <c r="D335" s="2" t="s">
        <v>1</v>
      </c>
      <c r="E335" s="2">
        <v>0.57732828238033407</v>
      </c>
      <c r="F335" s="2">
        <f>VLOOKUP(E335,'Inputs and Outputs Part B'!$H$22:$I$31,2)</f>
        <v>2</v>
      </c>
      <c r="G335" s="2">
        <v>0.93307683481078696</v>
      </c>
      <c r="H335" s="2">
        <f>ROUND(NORMINV(G335,'Inputs and Outputs Part B'!$E$16,'Inputs and Outputs Part B'!$F$16),0)</f>
        <v>110</v>
      </c>
      <c r="I335" s="2">
        <f>'Inputs and Outputs Part A'!$B$4+'Inputs and Outputs Part A'!$B$12</f>
        <v>105</v>
      </c>
      <c r="J335" s="2">
        <f t="shared" si="5"/>
        <v>105</v>
      </c>
      <c r="K335" s="2">
        <f>IF(J335-F335&gt;'Inputs and Outputs Part A'!$B$4,'500 Days Simulation'!J335-'500 Days Simulation'!F335-'Inputs and Outputs Part A'!$B$4,0)</f>
        <v>3</v>
      </c>
      <c r="L335" s="95">
        <f>'Inputs and Outputs Part A'!$B$5*'500 Days Simulation'!J335-'Inputs and Outputs Part A'!$B$6*'500 Days Simulation'!K335</f>
        <v>3900</v>
      </c>
      <c r="Y335" s="95">
        <f>'Inputs and Outputs Part A'!$B$5*'500 Days Simulation'!J335-'500 Days Simulation'!$O$14*'500 Days Simulation'!K335</f>
        <v>3960</v>
      </c>
      <c r="AA335" s="95">
        <f>'Inputs and Outputs Part A'!$B$5*'500 Days Simulation'!J335-'500 Days Simulation'!$O$16*'500 Days Simulation'!K335</f>
        <v>3840</v>
      </c>
    </row>
    <row r="336" spans="1:27" x14ac:dyDescent="0.3">
      <c r="A336" s="48">
        <v>338</v>
      </c>
      <c r="B336" s="2" t="s">
        <v>1101</v>
      </c>
      <c r="C336" s="7">
        <v>44309</v>
      </c>
      <c r="D336" s="2" t="s">
        <v>3</v>
      </c>
      <c r="E336" s="2">
        <v>0.44791607758034335</v>
      </c>
      <c r="F336" s="2">
        <f>VLOOKUP(E336,'Inputs and Outputs Part B'!$H$22:$I$31,2)</f>
        <v>2</v>
      </c>
      <c r="G336" s="2">
        <v>0.76092153364918624</v>
      </c>
      <c r="H336" s="2">
        <f>ROUND(NORMINV(G336,'Inputs and Outputs Part B'!$E$17,'Inputs and Outputs Part B'!$F$17),0)</f>
        <v>107</v>
      </c>
      <c r="I336" s="2">
        <f>'Inputs and Outputs Part A'!$B$4+'Inputs and Outputs Part A'!$B$12</f>
        <v>105</v>
      </c>
      <c r="J336" s="2">
        <f t="shared" si="5"/>
        <v>105</v>
      </c>
      <c r="K336" s="2">
        <f>IF(J336-F336&gt;'Inputs and Outputs Part A'!$B$4,'500 Days Simulation'!J336-'500 Days Simulation'!F336-'Inputs and Outputs Part A'!$B$4,0)</f>
        <v>3</v>
      </c>
      <c r="L336" s="95">
        <f>'Inputs and Outputs Part A'!$B$5*'500 Days Simulation'!J336-'Inputs and Outputs Part A'!$B$6*'500 Days Simulation'!K336</f>
        <v>3900</v>
      </c>
      <c r="Y336" s="95">
        <f>'Inputs and Outputs Part A'!$B$5*'500 Days Simulation'!J336-'500 Days Simulation'!$O$14*'500 Days Simulation'!K336</f>
        <v>3960</v>
      </c>
      <c r="AA336" s="95">
        <f>'Inputs and Outputs Part A'!$B$5*'500 Days Simulation'!J336-'500 Days Simulation'!$O$16*'500 Days Simulation'!K336</f>
        <v>3840</v>
      </c>
    </row>
    <row r="337" spans="1:27" x14ac:dyDescent="0.3">
      <c r="A337" s="48">
        <v>339</v>
      </c>
      <c r="B337" s="2" t="s">
        <v>1101</v>
      </c>
      <c r="C337" s="7">
        <v>44309</v>
      </c>
      <c r="D337" s="2" t="s">
        <v>2</v>
      </c>
      <c r="E337" s="2">
        <v>0.43482055837073652</v>
      </c>
      <c r="F337" s="2">
        <f>VLOOKUP(E337,'Inputs and Outputs Part B'!$H$22:$I$31,2)</f>
        <v>2</v>
      </c>
      <c r="G337" s="2">
        <v>0.22521335436448597</v>
      </c>
      <c r="H337" s="2">
        <f>ROUND(NORMINV(G337,'Inputs and Outputs Part B'!$E$18,'Inputs and Outputs Part B'!$F$18),0)</f>
        <v>101</v>
      </c>
      <c r="I337" s="2">
        <f>'Inputs and Outputs Part A'!$B$4+'Inputs and Outputs Part A'!$B$12</f>
        <v>105</v>
      </c>
      <c r="J337" s="2">
        <f t="shared" si="5"/>
        <v>101</v>
      </c>
      <c r="K337" s="2">
        <f>IF(J337-F337&gt;'Inputs and Outputs Part A'!$B$4,'500 Days Simulation'!J337-'500 Days Simulation'!F337-'Inputs and Outputs Part A'!$B$4,0)</f>
        <v>0</v>
      </c>
      <c r="L337" s="95">
        <f>'Inputs and Outputs Part A'!$B$5*'500 Days Simulation'!J337-'Inputs and Outputs Part A'!$B$6*'500 Days Simulation'!K337</f>
        <v>4040</v>
      </c>
      <c r="Y337" s="95">
        <f>'Inputs and Outputs Part A'!$B$5*'500 Days Simulation'!J337-'500 Days Simulation'!$O$14*'500 Days Simulation'!K337</f>
        <v>4040</v>
      </c>
      <c r="AA337" s="95">
        <f>'Inputs and Outputs Part A'!$B$5*'500 Days Simulation'!J337-'500 Days Simulation'!$O$16*'500 Days Simulation'!K337</f>
        <v>4040</v>
      </c>
    </row>
    <row r="338" spans="1:27" x14ac:dyDescent="0.3">
      <c r="A338" s="48">
        <v>340</v>
      </c>
      <c r="B338" s="2" t="s">
        <v>1106</v>
      </c>
      <c r="C338" s="7">
        <v>44310</v>
      </c>
      <c r="D338" s="2" t="s">
        <v>1</v>
      </c>
      <c r="E338" s="2">
        <v>0.47320365820737076</v>
      </c>
      <c r="F338" s="2">
        <f>VLOOKUP(E338,'Inputs and Outputs Part B'!$H$22:$I$31,2)</f>
        <v>2</v>
      </c>
      <c r="G338" s="2">
        <v>0.48701060071860081</v>
      </c>
      <c r="H338" s="2">
        <f>ROUND(NORMINV(G338,'Inputs and Outputs Part B'!$E$16,'Inputs and Outputs Part B'!$F$16),0)</f>
        <v>101</v>
      </c>
      <c r="I338" s="2">
        <f>'Inputs and Outputs Part A'!$B$4+'Inputs and Outputs Part A'!$B$12</f>
        <v>105</v>
      </c>
      <c r="J338" s="2">
        <f t="shared" si="5"/>
        <v>101</v>
      </c>
      <c r="K338" s="2">
        <f>IF(J338-F338&gt;'Inputs and Outputs Part A'!$B$4,'500 Days Simulation'!J338-'500 Days Simulation'!F338-'Inputs and Outputs Part A'!$B$4,0)</f>
        <v>0</v>
      </c>
      <c r="L338" s="95">
        <f>'Inputs and Outputs Part A'!$B$5*'500 Days Simulation'!J338-'Inputs and Outputs Part A'!$B$6*'500 Days Simulation'!K338</f>
        <v>4040</v>
      </c>
      <c r="Y338" s="95">
        <f>'Inputs and Outputs Part A'!$B$5*'500 Days Simulation'!J338-'500 Days Simulation'!$O$14*'500 Days Simulation'!K338</f>
        <v>4040</v>
      </c>
      <c r="AA338" s="95">
        <f>'Inputs and Outputs Part A'!$B$5*'500 Days Simulation'!J338-'500 Days Simulation'!$O$16*'500 Days Simulation'!K338</f>
        <v>4040</v>
      </c>
    </row>
    <row r="339" spans="1:27" x14ac:dyDescent="0.3">
      <c r="A339" s="48">
        <v>341</v>
      </c>
      <c r="B339" s="2" t="s">
        <v>1106</v>
      </c>
      <c r="C339" s="7">
        <v>44310</v>
      </c>
      <c r="D339" s="2" t="s">
        <v>3</v>
      </c>
      <c r="E339" s="2">
        <v>0.94133682784183115</v>
      </c>
      <c r="F339" s="2">
        <f>VLOOKUP(E339,'Inputs and Outputs Part B'!$H$22:$I$31,2)</f>
        <v>6</v>
      </c>
      <c r="G339" s="2">
        <v>6.3811757950813175E-2</v>
      </c>
      <c r="H339" s="2">
        <f>ROUND(NORMINV(G339,'Inputs and Outputs Part B'!$E$17,'Inputs and Outputs Part B'!$F$17),0)</f>
        <v>95</v>
      </c>
      <c r="I339" s="2">
        <f>'Inputs and Outputs Part A'!$B$4+'Inputs and Outputs Part A'!$B$12</f>
        <v>105</v>
      </c>
      <c r="J339" s="2">
        <f t="shared" si="5"/>
        <v>95</v>
      </c>
      <c r="K339" s="2">
        <f>IF(J339-F339&gt;'Inputs and Outputs Part A'!$B$4,'500 Days Simulation'!J339-'500 Days Simulation'!F339-'Inputs and Outputs Part A'!$B$4,0)</f>
        <v>0</v>
      </c>
      <c r="L339" s="95">
        <f>'Inputs and Outputs Part A'!$B$5*'500 Days Simulation'!J339-'Inputs and Outputs Part A'!$B$6*'500 Days Simulation'!K339</f>
        <v>3800</v>
      </c>
      <c r="Y339" s="95">
        <f>'Inputs and Outputs Part A'!$B$5*'500 Days Simulation'!J339-'500 Days Simulation'!$O$14*'500 Days Simulation'!K339</f>
        <v>3800</v>
      </c>
      <c r="AA339" s="95">
        <f>'Inputs and Outputs Part A'!$B$5*'500 Days Simulation'!J339-'500 Days Simulation'!$O$16*'500 Days Simulation'!K339</f>
        <v>3800</v>
      </c>
    </row>
    <row r="340" spans="1:27" x14ac:dyDescent="0.3">
      <c r="A340" s="48">
        <v>342</v>
      </c>
      <c r="B340" s="2" t="s">
        <v>1106</v>
      </c>
      <c r="C340" s="7">
        <v>44310</v>
      </c>
      <c r="D340" s="2" t="s">
        <v>2</v>
      </c>
      <c r="E340" s="2">
        <v>6.4946417659064393E-2</v>
      </c>
      <c r="F340" s="2">
        <f>VLOOKUP(E340,'Inputs and Outputs Part B'!$H$22:$I$31,2)</f>
        <v>0</v>
      </c>
      <c r="G340" s="2">
        <v>0.96750514749900707</v>
      </c>
      <c r="H340" s="2">
        <f>ROUND(NORMINV(G340,'Inputs and Outputs Part B'!$E$18,'Inputs and Outputs Part B'!$F$18),0)</f>
        <v>114</v>
      </c>
      <c r="I340" s="2">
        <f>'Inputs and Outputs Part A'!$B$4+'Inputs and Outputs Part A'!$B$12</f>
        <v>105</v>
      </c>
      <c r="J340" s="2">
        <f t="shared" si="5"/>
        <v>105</v>
      </c>
      <c r="K340" s="2">
        <f>IF(J340-F340&gt;'Inputs and Outputs Part A'!$B$4,'500 Days Simulation'!J340-'500 Days Simulation'!F340-'Inputs and Outputs Part A'!$B$4,0)</f>
        <v>5</v>
      </c>
      <c r="L340" s="95">
        <f>'Inputs and Outputs Part A'!$B$5*'500 Days Simulation'!J340-'Inputs and Outputs Part A'!$B$6*'500 Days Simulation'!K340</f>
        <v>3700</v>
      </c>
      <c r="Y340" s="95">
        <f>'Inputs and Outputs Part A'!$B$5*'500 Days Simulation'!J340-'500 Days Simulation'!$O$14*'500 Days Simulation'!K340</f>
        <v>3800</v>
      </c>
      <c r="AA340" s="95">
        <f>'Inputs and Outputs Part A'!$B$5*'500 Days Simulation'!J340-'500 Days Simulation'!$O$16*'500 Days Simulation'!K340</f>
        <v>3600</v>
      </c>
    </row>
    <row r="341" spans="1:27" x14ac:dyDescent="0.3">
      <c r="A341" s="48">
        <v>343</v>
      </c>
      <c r="B341" s="2" t="s">
        <v>1105</v>
      </c>
      <c r="C341" s="7">
        <v>44311</v>
      </c>
      <c r="D341" s="2" t="s">
        <v>1</v>
      </c>
      <c r="E341" s="2">
        <v>0.96876481791281055</v>
      </c>
      <c r="F341" s="2">
        <f>VLOOKUP(E341,'Inputs and Outputs Part B'!$H$22:$I$31,2)</f>
        <v>6</v>
      </c>
      <c r="G341" s="2">
        <v>0.50886580199533371</v>
      </c>
      <c r="H341" s="2">
        <f>ROUND(NORMINV(G341,'Inputs and Outputs Part B'!$E$16,'Inputs and Outputs Part B'!$F$16),0)</f>
        <v>101</v>
      </c>
      <c r="I341" s="2">
        <f>'Inputs and Outputs Part A'!$B$4+'Inputs and Outputs Part A'!$B$12</f>
        <v>105</v>
      </c>
      <c r="J341" s="2">
        <f t="shared" si="5"/>
        <v>101</v>
      </c>
      <c r="K341" s="2">
        <f>IF(J341-F341&gt;'Inputs and Outputs Part A'!$B$4,'500 Days Simulation'!J341-'500 Days Simulation'!F341-'Inputs and Outputs Part A'!$B$4,0)</f>
        <v>0</v>
      </c>
      <c r="L341" s="95">
        <f>'Inputs and Outputs Part A'!$B$5*'500 Days Simulation'!J341-'Inputs and Outputs Part A'!$B$6*'500 Days Simulation'!K341</f>
        <v>4040</v>
      </c>
      <c r="Y341" s="95">
        <f>'Inputs and Outputs Part A'!$B$5*'500 Days Simulation'!J341-'500 Days Simulation'!$O$14*'500 Days Simulation'!K341</f>
        <v>4040</v>
      </c>
      <c r="AA341" s="95">
        <f>'Inputs and Outputs Part A'!$B$5*'500 Days Simulation'!J341-'500 Days Simulation'!$O$16*'500 Days Simulation'!K341</f>
        <v>4040</v>
      </c>
    </row>
    <row r="342" spans="1:27" x14ac:dyDescent="0.3">
      <c r="A342" s="48">
        <v>344</v>
      </c>
      <c r="B342" s="2" t="s">
        <v>1105</v>
      </c>
      <c r="C342" s="7">
        <v>44311</v>
      </c>
      <c r="D342" s="2" t="s">
        <v>3</v>
      </c>
      <c r="E342" s="2">
        <v>0.84167455234939781</v>
      </c>
      <c r="F342" s="2">
        <f>VLOOKUP(E342,'Inputs and Outputs Part B'!$H$22:$I$31,2)</f>
        <v>4</v>
      </c>
      <c r="G342" s="2">
        <v>0.71555711880422468</v>
      </c>
      <c r="H342" s="2">
        <f>ROUND(NORMINV(G342,'Inputs and Outputs Part B'!$E$17,'Inputs and Outputs Part B'!$F$17),0)</f>
        <v>106</v>
      </c>
      <c r="I342" s="2">
        <f>'Inputs and Outputs Part A'!$B$4+'Inputs and Outputs Part A'!$B$12</f>
        <v>105</v>
      </c>
      <c r="J342" s="2">
        <f t="shared" si="5"/>
        <v>105</v>
      </c>
      <c r="K342" s="2">
        <f>IF(J342-F342&gt;'Inputs and Outputs Part A'!$B$4,'500 Days Simulation'!J342-'500 Days Simulation'!F342-'Inputs and Outputs Part A'!$B$4,0)</f>
        <v>1</v>
      </c>
      <c r="L342" s="95">
        <f>'Inputs and Outputs Part A'!$B$5*'500 Days Simulation'!J342-'Inputs and Outputs Part A'!$B$6*'500 Days Simulation'!K342</f>
        <v>4100</v>
      </c>
      <c r="Y342" s="95">
        <f>'Inputs and Outputs Part A'!$B$5*'500 Days Simulation'!J342-'500 Days Simulation'!$O$14*'500 Days Simulation'!K342</f>
        <v>4120</v>
      </c>
      <c r="AA342" s="95">
        <f>'Inputs and Outputs Part A'!$B$5*'500 Days Simulation'!J342-'500 Days Simulation'!$O$16*'500 Days Simulation'!K342</f>
        <v>4080</v>
      </c>
    </row>
    <row r="343" spans="1:27" x14ac:dyDescent="0.3">
      <c r="A343" s="48">
        <v>345</v>
      </c>
      <c r="B343" s="2" t="s">
        <v>1105</v>
      </c>
      <c r="C343" s="7">
        <v>44311</v>
      </c>
      <c r="D343" s="2" t="s">
        <v>2</v>
      </c>
      <c r="E343" s="2">
        <v>0.44260051688142032</v>
      </c>
      <c r="F343" s="2">
        <f>VLOOKUP(E343,'Inputs and Outputs Part B'!$H$22:$I$31,2)</f>
        <v>2</v>
      </c>
      <c r="G343" s="2">
        <v>8.8076615489750876E-2</v>
      </c>
      <c r="H343" s="2">
        <f>ROUND(NORMINV(G343,'Inputs and Outputs Part B'!$E$18,'Inputs and Outputs Part B'!$F$18),0)</f>
        <v>98</v>
      </c>
      <c r="I343" s="2">
        <f>'Inputs and Outputs Part A'!$B$4+'Inputs and Outputs Part A'!$B$12</f>
        <v>105</v>
      </c>
      <c r="J343" s="2">
        <f t="shared" si="5"/>
        <v>98</v>
      </c>
      <c r="K343" s="2">
        <f>IF(J343-F343&gt;'Inputs and Outputs Part A'!$B$4,'500 Days Simulation'!J343-'500 Days Simulation'!F343-'Inputs and Outputs Part A'!$B$4,0)</f>
        <v>0</v>
      </c>
      <c r="L343" s="95">
        <f>'Inputs and Outputs Part A'!$B$5*'500 Days Simulation'!J343-'Inputs and Outputs Part A'!$B$6*'500 Days Simulation'!K343</f>
        <v>3920</v>
      </c>
      <c r="Y343" s="95">
        <f>'Inputs and Outputs Part A'!$B$5*'500 Days Simulation'!J343-'500 Days Simulation'!$O$14*'500 Days Simulation'!K343</f>
        <v>3920</v>
      </c>
      <c r="AA343" s="95">
        <f>'Inputs and Outputs Part A'!$B$5*'500 Days Simulation'!J343-'500 Days Simulation'!$O$16*'500 Days Simulation'!K343</f>
        <v>3920</v>
      </c>
    </row>
    <row r="344" spans="1:27" x14ac:dyDescent="0.3">
      <c r="A344" s="48">
        <v>346</v>
      </c>
      <c r="B344" s="2" t="s">
        <v>1104</v>
      </c>
      <c r="C344" s="7">
        <v>44312</v>
      </c>
      <c r="D344" s="2" t="s">
        <v>1</v>
      </c>
      <c r="E344" s="2">
        <v>0.45085617509637377</v>
      </c>
      <c r="F344" s="2">
        <f>VLOOKUP(E344,'Inputs and Outputs Part B'!$H$22:$I$31,2)</f>
        <v>2</v>
      </c>
      <c r="G344" s="2">
        <v>3.678813430380079E-2</v>
      </c>
      <c r="H344" s="2">
        <f>ROUND(NORMINV(G344,'Inputs and Outputs Part B'!$E$16,'Inputs and Outputs Part B'!$F$16),0)</f>
        <v>90</v>
      </c>
      <c r="I344" s="2">
        <f>'Inputs and Outputs Part A'!$B$4+'Inputs and Outputs Part A'!$B$12</f>
        <v>105</v>
      </c>
      <c r="J344" s="2">
        <f t="shared" si="5"/>
        <v>90</v>
      </c>
      <c r="K344" s="2">
        <f>IF(J344-F344&gt;'Inputs and Outputs Part A'!$B$4,'500 Days Simulation'!J344-'500 Days Simulation'!F344-'Inputs and Outputs Part A'!$B$4,0)</f>
        <v>0</v>
      </c>
      <c r="L344" s="95">
        <f>'Inputs and Outputs Part A'!$B$5*'500 Days Simulation'!J344-'Inputs and Outputs Part A'!$B$6*'500 Days Simulation'!K344</f>
        <v>3600</v>
      </c>
      <c r="Y344" s="95">
        <f>'Inputs and Outputs Part A'!$B$5*'500 Days Simulation'!J344-'500 Days Simulation'!$O$14*'500 Days Simulation'!K344</f>
        <v>3600</v>
      </c>
      <c r="AA344" s="95">
        <f>'Inputs and Outputs Part A'!$B$5*'500 Days Simulation'!J344-'500 Days Simulation'!$O$16*'500 Days Simulation'!K344</f>
        <v>3600</v>
      </c>
    </row>
    <row r="345" spans="1:27" x14ac:dyDescent="0.3">
      <c r="A345" s="48">
        <v>347</v>
      </c>
      <c r="B345" s="2" t="s">
        <v>1104</v>
      </c>
      <c r="C345" s="7">
        <v>44312</v>
      </c>
      <c r="D345" s="2" t="s">
        <v>3</v>
      </c>
      <c r="E345" s="2">
        <v>0.5285232778433101</v>
      </c>
      <c r="F345" s="2">
        <f>VLOOKUP(E345,'Inputs and Outputs Part B'!$H$22:$I$31,2)</f>
        <v>2</v>
      </c>
      <c r="G345" s="2">
        <v>0.88867263562387699</v>
      </c>
      <c r="H345" s="2">
        <f>ROUND(NORMINV(G345,'Inputs and Outputs Part B'!$E$17,'Inputs and Outputs Part B'!$F$17),0)</f>
        <v>109</v>
      </c>
      <c r="I345" s="2">
        <f>'Inputs and Outputs Part A'!$B$4+'Inputs and Outputs Part A'!$B$12</f>
        <v>105</v>
      </c>
      <c r="J345" s="2">
        <f t="shared" si="5"/>
        <v>105</v>
      </c>
      <c r="K345" s="2">
        <f>IF(J345-F345&gt;'Inputs and Outputs Part A'!$B$4,'500 Days Simulation'!J345-'500 Days Simulation'!F345-'Inputs and Outputs Part A'!$B$4,0)</f>
        <v>3</v>
      </c>
      <c r="L345" s="95">
        <f>'Inputs and Outputs Part A'!$B$5*'500 Days Simulation'!J345-'Inputs and Outputs Part A'!$B$6*'500 Days Simulation'!K345</f>
        <v>3900</v>
      </c>
      <c r="Y345" s="95">
        <f>'Inputs and Outputs Part A'!$B$5*'500 Days Simulation'!J345-'500 Days Simulation'!$O$14*'500 Days Simulation'!K345</f>
        <v>3960</v>
      </c>
      <c r="AA345" s="95">
        <f>'Inputs and Outputs Part A'!$B$5*'500 Days Simulation'!J345-'500 Days Simulation'!$O$16*'500 Days Simulation'!K345</f>
        <v>3840</v>
      </c>
    </row>
    <row r="346" spans="1:27" x14ac:dyDescent="0.3">
      <c r="A346" s="48">
        <v>348</v>
      </c>
      <c r="B346" s="2" t="s">
        <v>1104</v>
      </c>
      <c r="C346" s="7">
        <v>44312</v>
      </c>
      <c r="D346" s="2" t="s">
        <v>2</v>
      </c>
      <c r="E346" s="2">
        <v>0.64161864442824912</v>
      </c>
      <c r="F346" s="2">
        <f>VLOOKUP(E346,'Inputs and Outputs Part B'!$H$22:$I$31,2)</f>
        <v>3</v>
      </c>
      <c r="G346" s="2">
        <v>0.67516771288820898</v>
      </c>
      <c r="H346" s="2">
        <f>ROUND(NORMINV(G346,'Inputs and Outputs Part B'!$E$18,'Inputs and Outputs Part B'!$F$18),0)</f>
        <v>107</v>
      </c>
      <c r="I346" s="2">
        <f>'Inputs and Outputs Part A'!$B$4+'Inputs and Outputs Part A'!$B$12</f>
        <v>105</v>
      </c>
      <c r="J346" s="2">
        <f t="shared" si="5"/>
        <v>105</v>
      </c>
      <c r="K346" s="2">
        <f>IF(J346-F346&gt;'Inputs and Outputs Part A'!$B$4,'500 Days Simulation'!J346-'500 Days Simulation'!F346-'Inputs and Outputs Part A'!$B$4,0)</f>
        <v>2</v>
      </c>
      <c r="L346" s="95">
        <f>'Inputs and Outputs Part A'!$B$5*'500 Days Simulation'!J346-'Inputs and Outputs Part A'!$B$6*'500 Days Simulation'!K346</f>
        <v>4000</v>
      </c>
      <c r="Y346" s="95">
        <f>'Inputs and Outputs Part A'!$B$5*'500 Days Simulation'!J346-'500 Days Simulation'!$O$14*'500 Days Simulation'!K346</f>
        <v>4040</v>
      </c>
      <c r="AA346" s="95">
        <f>'Inputs and Outputs Part A'!$B$5*'500 Days Simulation'!J346-'500 Days Simulation'!$O$16*'500 Days Simulation'!K346</f>
        <v>3960</v>
      </c>
    </row>
    <row r="347" spans="1:27" x14ac:dyDescent="0.3">
      <c r="A347" s="48">
        <v>349</v>
      </c>
      <c r="B347" s="2" t="s">
        <v>1103</v>
      </c>
      <c r="C347" s="7">
        <v>44313</v>
      </c>
      <c r="D347" s="2" t="s">
        <v>1</v>
      </c>
      <c r="E347" s="2">
        <v>0.68608920047514521</v>
      </c>
      <c r="F347" s="2">
        <f>VLOOKUP(E347,'Inputs and Outputs Part B'!$H$22:$I$31,2)</f>
        <v>3</v>
      </c>
      <c r="G347" s="2">
        <v>0.87155769571909936</v>
      </c>
      <c r="H347" s="2">
        <f>ROUND(NORMINV(G347,'Inputs and Outputs Part B'!$E$16,'Inputs and Outputs Part B'!$F$16),0)</f>
        <v>108</v>
      </c>
      <c r="I347" s="2">
        <f>'Inputs and Outputs Part A'!$B$4+'Inputs and Outputs Part A'!$B$12</f>
        <v>105</v>
      </c>
      <c r="J347" s="2">
        <f t="shared" si="5"/>
        <v>105</v>
      </c>
      <c r="K347" s="2">
        <f>IF(J347-F347&gt;'Inputs and Outputs Part A'!$B$4,'500 Days Simulation'!J347-'500 Days Simulation'!F347-'Inputs and Outputs Part A'!$B$4,0)</f>
        <v>2</v>
      </c>
      <c r="L347" s="95">
        <f>'Inputs and Outputs Part A'!$B$5*'500 Days Simulation'!J347-'Inputs and Outputs Part A'!$B$6*'500 Days Simulation'!K347</f>
        <v>4000</v>
      </c>
      <c r="Y347" s="95">
        <f>'Inputs and Outputs Part A'!$B$5*'500 Days Simulation'!J347-'500 Days Simulation'!$O$14*'500 Days Simulation'!K347</f>
        <v>4040</v>
      </c>
      <c r="AA347" s="95">
        <f>'Inputs and Outputs Part A'!$B$5*'500 Days Simulation'!J347-'500 Days Simulation'!$O$16*'500 Days Simulation'!K347</f>
        <v>3960</v>
      </c>
    </row>
    <row r="348" spans="1:27" x14ac:dyDescent="0.3">
      <c r="A348" s="48">
        <v>350</v>
      </c>
      <c r="B348" s="2" t="s">
        <v>1103</v>
      </c>
      <c r="C348" s="7">
        <v>44313</v>
      </c>
      <c r="D348" s="2" t="s">
        <v>3</v>
      </c>
      <c r="E348" s="2">
        <v>0.19949452800184275</v>
      </c>
      <c r="F348" s="2">
        <f>VLOOKUP(E348,'Inputs and Outputs Part B'!$H$22:$I$31,2)</f>
        <v>1</v>
      </c>
      <c r="G348" s="2">
        <v>0.36521747357096102</v>
      </c>
      <c r="H348" s="2">
        <f>ROUND(NORMINV(G348,'Inputs and Outputs Part B'!$E$17,'Inputs and Outputs Part B'!$F$17),0)</f>
        <v>101</v>
      </c>
      <c r="I348" s="2">
        <f>'Inputs and Outputs Part A'!$B$4+'Inputs and Outputs Part A'!$B$12</f>
        <v>105</v>
      </c>
      <c r="J348" s="2">
        <f t="shared" si="5"/>
        <v>101</v>
      </c>
      <c r="K348" s="2">
        <f>IF(J348-F348&gt;'Inputs and Outputs Part A'!$B$4,'500 Days Simulation'!J348-'500 Days Simulation'!F348-'Inputs and Outputs Part A'!$B$4,0)</f>
        <v>0</v>
      </c>
      <c r="L348" s="95">
        <f>'Inputs and Outputs Part A'!$B$5*'500 Days Simulation'!J348-'Inputs and Outputs Part A'!$B$6*'500 Days Simulation'!K348</f>
        <v>4040</v>
      </c>
      <c r="Y348" s="95">
        <f>'Inputs and Outputs Part A'!$B$5*'500 Days Simulation'!J348-'500 Days Simulation'!$O$14*'500 Days Simulation'!K348</f>
        <v>4040</v>
      </c>
      <c r="AA348" s="95">
        <f>'Inputs and Outputs Part A'!$B$5*'500 Days Simulation'!J348-'500 Days Simulation'!$O$16*'500 Days Simulation'!K348</f>
        <v>4040</v>
      </c>
    </row>
    <row r="349" spans="1:27" x14ac:dyDescent="0.3">
      <c r="A349" s="48">
        <v>351</v>
      </c>
      <c r="B349" s="2" t="s">
        <v>1103</v>
      </c>
      <c r="C349" s="7">
        <v>44313</v>
      </c>
      <c r="D349" s="2" t="s">
        <v>2</v>
      </c>
      <c r="E349" s="2">
        <v>0.20958397622991742</v>
      </c>
      <c r="F349" s="2">
        <f>VLOOKUP(E349,'Inputs and Outputs Part B'!$H$22:$I$31,2)</f>
        <v>1</v>
      </c>
      <c r="G349" s="2">
        <v>0.86564711634378255</v>
      </c>
      <c r="H349" s="2">
        <f>ROUND(NORMINV(G349,'Inputs and Outputs Part B'!$E$18,'Inputs and Outputs Part B'!$F$18),0)</f>
        <v>111</v>
      </c>
      <c r="I349" s="2">
        <f>'Inputs and Outputs Part A'!$B$4+'Inputs and Outputs Part A'!$B$12</f>
        <v>105</v>
      </c>
      <c r="J349" s="2">
        <f t="shared" si="5"/>
        <v>105</v>
      </c>
      <c r="K349" s="2">
        <f>IF(J349-F349&gt;'Inputs and Outputs Part A'!$B$4,'500 Days Simulation'!J349-'500 Days Simulation'!F349-'Inputs and Outputs Part A'!$B$4,0)</f>
        <v>4</v>
      </c>
      <c r="L349" s="95">
        <f>'Inputs and Outputs Part A'!$B$5*'500 Days Simulation'!J349-'Inputs and Outputs Part A'!$B$6*'500 Days Simulation'!K349</f>
        <v>3800</v>
      </c>
      <c r="Y349" s="95">
        <f>'Inputs and Outputs Part A'!$B$5*'500 Days Simulation'!J349-'500 Days Simulation'!$O$14*'500 Days Simulation'!K349</f>
        <v>3880</v>
      </c>
      <c r="AA349" s="95">
        <f>'Inputs and Outputs Part A'!$B$5*'500 Days Simulation'!J349-'500 Days Simulation'!$O$16*'500 Days Simulation'!K349</f>
        <v>3720</v>
      </c>
    </row>
    <row r="350" spans="1:27" x14ac:dyDescent="0.3">
      <c r="A350" s="48">
        <v>352</v>
      </c>
      <c r="B350" s="2" t="s">
        <v>1102</v>
      </c>
      <c r="C350" s="7">
        <v>44314</v>
      </c>
      <c r="D350" s="2" t="s">
        <v>1</v>
      </c>
      <c r="E350" s="2">
        <v>0.68626971966843486</v>
      </c>
      <c r="F350" s="2">
        <f>VLOOKUP(E350,'Inputs and Outputs Part B'!$H$22:$I$31,2)</f>
        <v>3</v>
      </c>
      <c r="G350" s="2">
        <v>0.93668714749518434</v>
      </c>
      <c r="H350" s="2">
        <f>ROUND(NORMINV(G350,'Inputs and Outputs Part B'!$E$16,'Inputs and Outputs Part B'!$F$16),0)</f>
        <v>110</v>
      </c>
      <c r="I350" s="2">
        <f>'Inputs and Outputs Part A'!$B$4+'Inputs and Outputs Part A'!$B$12</f>
        <v>105</v>
      </c>
      <c r="J350" s="2">
        <f t="shared" si="5"/>
        <v>105</v>
      </c>
      <c r="K350" s="2">
        <f>IF(J350-F350&gt;'Inputs and Outputs Part A'!$B$4,'500 Days Simulation'!J350-'500 Days Simulation'!F350-'Inputs and Outputs Part A'!$B$4,0)</f>
        <v>2</v>
      </c>
      <c r="L350" s="95">
        <f>'Inputs and Outputs Part A'!$B$5*'500 Days Simulation'!J350-'Inputs and Outputs Part A'!$B$6*'500 Days Simulation'!K350</f>
        <v>4000</v>
      </c>
      <c r="Y350" s="95">
        <f>'Inputs and Outputs Part A'!$B$5*'500 Days Simulation'!J350-'500 Days Simulation'!$O$14*'500 Days Simulation'!K350</f>
        <v>4040</v>
      </c>
      <c r="AA350" s="95">
        <f>'Inputs and Outputs Part A'!$B$5*'500 Days Simulation'!J350-'500 Days Simulation'!$O$16*'500 Days Simulation'!K350</f>
        <v>3960</v>
      </c>
    </row>
    <row r="351" spans="1:27" x14ac:dyDescent="0.3">
      <c r="A351" s="48">
        <v>353</v>
      </c>
      <c r="B351" s="2" t="s">
        <v>1102</v>
      </c>
      <c r="C351" s="7">
        <v>44314</v>
      </c>
      <c r="D351" s="2" t="s">
        <v>3</v>
      </c>
      <c r="E351" s="2">
        <v>0.48271535625195516</v>
      </c>
      <c r="F351" s="2">
        <f>VLOOKUP(E351,'Inputs and Outputs Part B'!$H$22:$I$31,2)</f>
        <v>2</v>
      </c>
      <c r="G351" s="2">
        <v>0.73214667755363105</v>
      </c>
      <c r="H351" s="2">
        <f>ROUND(NORMINV(G351,'Inputs and Outputs Part B'!$E$17,'Inputs and Outputs Part B'!$F$17),0)</f>
        <v>106</v>
      </c>
      <c r="I351" s="2">
        <f>'Inputs and Outputs Part A'!$B$4+'Inputs and Outputs Part A'!$B$12</f>
        <v>105</v>
      </c>
      <c r="J351" s="2">
        <f t="shared" si="5"/>
        <v>105</v>
      </c>
      <c r="K351" s="2">
        <f>IF(J351-F351&gt;'Inputs and Outputs Part A'!$B$4,'500 Days Simulation'!J351-'500 Days Simulation'!F351-'Inputs and Outputs Part A'!$B$4,0)</f>
        <v>3</v>
      </c>
      <c r="L351" s="95">
        <f>'Inputs and Outputs Part A'!$B$5*'500 Days Simulation'!J351-'Inputs and Outputs Part A'!$B$6*'500 Days Simulation'!K351</f>
        <v>3900</v>
      </c>
      <c r="Y351" s="95">
        <f>'Inputs and Outputs Part A'!$B$5*'500 Days Simulation'!J351-'500 Days Simulation'!$O$14*'500 Days Simulation'!K351</f>
        <v>3960</v>
      </c>
      <c r="AA351" s="95">
        <f>'Inputs and Outputs Part A'!$B$5*'500 Days Simulation'!J351-'500 Days Simulation'!$O$16*'500 Days Simulation'!K351</f>
        <v>3840</v>
      </c>
    </row>
    <row r="352" spans="1:27" x14ac:dyDescent="0.3">
      <c r="A352" s="48">
        <v>354</v>
      </c>
      <c r="B352" s="2" t="s">
        <v>1102</v>
      </c>
      <c r="C352" s="7">
        <v>44314</v>
      </c>
      <c r="D352" s="2" t="s">
        <v>2</v>
      </c>
      <c r="E352" s="2">
        <v>0.19711163868550241</v>
      </c>
      <c r="F352" s="2">
        <f>VLOOKUP(E352,'Inputs and Outputs Part B'!$H$22:$I$31,2)</f>
        <v>1</v>
      </c>
      <c r="G352" s="2">
        <v>8.0514306213084419E-2</v>
      </c>
      <c r="H352" s="2">
        <f>ROUND(NORMINV(G352,'Inputs and Outputs Part B'!$E$18,'Inputs and Outputs Part B'!$F$18),0)</f>
        <v>98</v>
      </c>
      <c r="I352" s="2">
        <f>'Inputs and Outputs Part A'!$B$4+'Inputs and Outputs Part A'!$B$12</f>
        <v>105</v>
      </c>
      <c r="J352" s="2">
        <f t="shared" si="5"/>
        <v>98</v>
      </c>
      <c r="K352" s="2">
        <f>IF(J352-F352&gt;'Inputs and Outputs Part A'!$B$4,'500 Days Simulation'!J352-'500 Days Simulation'!F352-'Inputs and Outputs Part A'!$B$4,0)</f>
        <v>0</v>
      </c>
      <c r="L352" s="95">
        <f>'Inputs and Outputs Part A'!$B$5*'500 Days Simulation'!J352-'Inputs and Outputs Part A'!$B$6*'500 Days Simulation'!K352</f>
        <v>3920</v>
      </c>
      <c r="Y352" s="95">
        <f>'Inputs and Outputs Part A'!$B$5*'500 Days Simulation'!J352-'500 Days Simulation'!$O$14*'500 Days Simulation'!K352</f>
        <v>3920</v>
      </c>
      <c r="AA352" s="95">
        <f>'Inputs and Outputs Part A'!$B$5*'500 Days Simulation'!J352-'500 Days Simulation'!$O$16*'500 Days Simulation'!K352</f>
        <v>3920</v>
      </c>
    </row>
    <row r="353" spans="1:27" x14ac:dyDescent="0.3">
      <c r="A353" s="48">
        <v>355</v>
      </c>
      <c r="B353" s="2" t="s">
        <v>1100</v>
      </c>
      <c r="C353" s="7">
        <v>44315</v>
      </c>
      <c r="D353" s="2" t="s">
        <v>1</v>
      </c>
      <c r="E353" s="2">
        <v>0.95798181214500988</v>
      </c>
      <c r="F353" s="2">
        <f>VLOOKUP(E353,'Inputs and Outputs Part B'!$H$22:$I$31,2)</f>
        <v>6</v>
      </c>
      <c r="G353" s="2">
        <v>0.59132406801744453</v>
      </c>
      <c r="H353" s="2">
        <f>ROUND(NORMINV(G353,'Inputs and Outputs Part B'!$E$16,'Inputs and Outputs Part B'!$F$16),0)</f>
        <v>102</v>
      </c>
      <c r="I353" s="2">
        <f>'Inputs and Outputs Part A'!$B$4+'Inputs and Outputs Part A'!$B$12</f>
        <v>105</v>
      </c>
      <c r="J353" s="2">
        <f t="shared" si="5"/>
        <v>102</v>
      </c>
      <c r="K353" s="2">
        <f>IF(J353-F353&gt;'Inputs and Outputs Part A'!$B$4,'500 Days Simulation'!J353-'500 Days Simulation'!F353-'Inputs and Outputs Part A'!$B$4,0)</f>
        <v>0</v>
      </c>
      <c r="L353" s="95">
        <f>'Inputs and Outputs Part A'!$B$5*'500 Days Simulation'!J353-'Inputs and Outputs Part A'!$B$6*'500 Days Simulation'!K353</f>
        <v>4080</v>
      </c>
      <c r="Y353" s="95">
        <f>'Inputs and Outputs Part A'!$B$5*'500 Days Simulation'!J353-'500 Days Simulation'!$O$14*'500 Days Simulation'!K353</f>
        <v>4080</v>
      </c>
      <c r="AA353" s="95">
        <f>'Inputs and Outputs Part A'!$B$5*'500 Days Simulation'!J353-'500 Days Simulation'!$O$16*'500 Days Simulation'!K353</f>
        <v>4080</v>
      </c>
    </row>
    <row r="354" spans="1:27" x14ac:dyDescent="0.3">
      <c r="A354" s="48">
        <v>356</v>
      </c>
      <c r="B354" s="2" t="s">
        <v>1100</v>
      </c>
      <c r="C354" s="7">
        <v>44315</v>
      </c>
      <c r="D354" s="2" t="s">
        <v>3</v>
      </c>
      <c r="E354" s="2">
        <v>0.69205657052634406</v>
      </c>
      <c r="F354" s="2">
        <f>VLOOKUP(E354,'Inputs and Outputs Part B'!$H$22:$I$31,2)</f>
        <v>3</v>
      </c>
      <c r="G354" s="2">
        <v>0.56809662105631908</v>
      </c>
      <c r="H354" s="2">
        <f>ROUND(NORMINV(G354,'Inputs and Outputs Part B'!$E$17,'Inputs and Outputs Part B'!$F$17),0)</f>
        <v>104</v>
      </c>
      <c r="I354" s="2">
        <f>'Inputs and Outputs Part A'!$B$4+'Inputs and Outputs Part A'!$B$12</f>
        <v>105</v>
      </c>
      <c r="J354" s="2">
        <f t="shared" si="5"/>
        <v>104</v>
      </c>
      <c r="K354" s="2">
        <f>IF(J354-F354&gt;'Inputs and Outputs Part A'!$B$4,'500 Days Simulation'!J354-'500 Days Simulation'!F354-'Inputs and Outputs Part A'!$B$4,0)</f>
        <v>1</v>
      </c>
      <c r="L354" s="95">
        <f>'Inputs and Outputs Part A'!$B$5*'500 Days Simulation'!J354-'Inputs and Outputs Part A'!$B$6*'500 Days Simulation'!K354</f>
        <v>4060</v>
      </c>
      <c r="Y354" s="95">
        <f>'Inputs and Outputs Part A'!$B$5*'500 Days Simulation'!J354-'500 Days Simulation'!$O$14*'500 Days Simulation'!K354</f>
        <v>4080</v>
      </c>
      <c r="AA354" s="95">
        <f>'Inputs and Outputs Part A'!$B$5*'500 Days Simulation'!J354-'500 Days Simulation'!$O$16*'500 Days Simulation'!K354</f>
        <v>4040</v>
      </c>
    </row>
    <row r="355" spans="1:27" x14ac:dyDescent="0.3">
      <c r="A355" s="48">
        <v>357</v>
      </c>
      <c r="B355" s="2" t="s">
        <v>1100</v>
      </c>
      <c r="C355" s="7">
        <v>44315</v>
      </c>
      <c r="D355" s="2" t="s">
        <v>2</v>
      </c>
      <c r="E355" s="2">
        <v>0.82465902286356818</v>
      </c>
      <c r="F355" s="2">
        <f>VLOOKUP(E355,'Inputs and Outputs Part B'!$H$22:$I$31,2)</f>
        <v>4</v>
      </c>
      <c r="G355" s="2">
        <v>0.8365613524867167</v>
      </c>
      <c r="H355" s="2">
        <f>ROUND(NORMINV(G355,'Inputs and Outputs Part B'!$E$18,'Inputs and Outputs Part B'!$F$18),0)</f>
        <v>110</v>
      </c>
      <c r="I355" s="2">
        <f>'Inputs and Outputs Part A'!$B$4+'Inputs and Outputs Part A'!$B$12</f>
        <v>105</v>
      </c>
      <c r="J355" s="2">
        <f t="shared" si="5"/>
        <v>105</v>
      </c>
      <c r="K355" s="2">
        <f>IF(J355-F355&gt;'Inputs and Outputs Part A'!$B$4,'500 Days Simulation'!J355-'500 Days Simulation'!F355-'Inputs and Outputs Part A'!$B$4,0)</f>
        <v>1</v>
      </c>
      <c r="L355" s="95">
        <f>'Inputs and Outputs Part A'!$B$5*'500 Days Simulation'!J355-'Inputs and Outputs Part A'!$B$6*'500 Days Simulation'!K355</f>
        <v>4100</v>
      </c>
      <c r="Y355" s="95">
        <f>'Inputs and Outputs Part A'!$B$5*'500 Days Simulation'!J355-'500 Days Simulation'!$O$14*'500 Days Simulation'!K355</f>
        <v>4120</v>
      </c>
      <c r="AA355" s="95">
        <f>'Inputs and Outputs Part A'!$B$5*'500 Days Simulation'!J355-'500 Days Simulation'!$O$16*'500 Days Simulation'!K355</f>
        <v>4080</v>
      </c>
    </row>
    <row r="356" spans="1:27" x14ac:dyDescent="0.3">
      <c r="A356" s="48">
        <v>358</v>
      </c>
      <c r="B356" s="2" t="s">
        <v>1101</v>
      </c>
      <c r="C356" s="7">
        <v>44316</v>
      </c>
      <c r="D356" s="2" t="s">
        <v>1</v>
      </c>
      <c r="E356" s="2">
        <v>0.92351686754149687</v>
      </c>
      <c r="F356" s="2">
        <f>VLOOKUP(E356,'Inputs and Outputs Part B'!$H$22:$I$31,2)</f>
        <v>5</v>
      </c>
      <c r="G356" s="2">
        <v>0.55861283232570358</v>
      </c>
      <c r="H356" s="2">
        <f>ROUND(NORMINV(G356,'Inputs and Outputs Part B'!$E$16,'Inputs and Outputs Part B'!$F$16),0)</f>
        <v>102</v>
      </c>
      <c r="I356" s="2">
        <f>'Inputs and Outputs Part A'!$B$4+'Inputs and Outputs Part A'!$B$12</f>
        <v>105</v>
      </c>
      <c r="J356" s="2">
        <f t="shared" si="5"/>
        <v>102</v>
      </c>
      <c r="K356" s="2">
        <f>IF(J356-F356&gt;'Inputs and Outputs Part A'!$B$4,'500 Days Simulation'!J356-'500 Days Simulation'!F356-'Inputs and Outputs Part A'!$B$4,0)</f>
        <v>0</v>
      </c>
      <c r="L356" s="95">
        <f>'Inputs and Outputs Part A'!$B$5*'500 Days Simulation'!J356-'Inputs and Outputs Part A'!$B$6*'500 Days Simulation'!K356</f>
        <v>4080</v>
      </c>
      <c r="Y356" s="95">
        <f>'Inputs and Outputs Part A'!$B$5*'500 Days Simulation'!J356-'500 Days Simulation'!$O$14*'500 Days Simulation'!K356</f>
        <v>4080</v>
      </c>
      <c r="AA356" s="95">
        <f>'Inputs and Outputs Part A'!$B$5*'500 Days Simulation'!J356-'500 Days Simulation'!$O$16*'500 Days Simulation'!K356</f>
        <v>4080</v>
      </c>
    </row>
    <row r="357" spans="1:27" x14ac:dyDescent="0.3">
      <c r="A357" s="48">
        <v>359</v>
      </c>
      <c r="B357" s="2" t="s">
        <v>1101</v>
      </c>
      <c r="C357" s="7">
        <v>44316</v>
      </c>
      <c r="D357" s="2" t="s">
        <v>3</v>
      </c>
      <c r="E357" s="2">
        <v>0.63067155171536837</v>
      </c>
      <c r="F357" s="2">
        <f>VLOOKUP(E357,'Inputs and Outputs Part B'!$H$22:$I$31,2)</f>
        <v>3</v>
      </c>
      <c r="G357" s="2">
        <v>0.15624312839631571</v>
      </c>
      <c r="H357" s="2">
        <f>ROUND(NORMINV(G357,'Inputs and Outputs Part B'!$E$17,'Inputs and Outputs Part B'!$F$17),0)</f>
        <v>98</v>
      </c>
      <c r="I357" s="2">
        <f>'Inputs and Outputs Part A'!$B$4+'Inputs and Outputs Part A'!$B$12</f>
        <v>105</v>
      </c>
      <c r="J357" s="2">
        <f t="shared" si="5"/>
        <v>98</v>
      </c>
      <c r="K357" s="2">
        <f>IF(J357-F357&gt;'Inputs and Outputs Part A'!$B$4,'500 Days Simulation'!J357-'500 Days Simulation'!F357-'Inputs and Outputs Part A'!$B$4,0)</f>
        <v>0</v>
      </c>
      <c r="L357" s="95">
        <f>'Inputs and Outputs Part A'!$B$5*'500 Days Simulation'!J357-'Inputs and Outputs Part A'!$B$6*'500 Days Simulation'!K357</f>
        <v>3920</v>
      </c>
      <c r="Y357" s="95">
        <f>'Inputs and Outputs Part A'!$B$5*'500 Days Simulation'!J357-'500 Days Simulation'!$O$14*'500 Days Simulation'!K357</f>
        <v>3920</v>
      </c>
      <c r="AA357" s="95">
        <f>'Inputs and Outputs Part A'!$B$5*'500 Days Simulation'!J357-'500 Days Simulation'!$O$16*'500 Days Simulation'!K357</f>
        <v>3920</v>
      </c>
    </row>
    <row r="358" spans="1:27" x14ac:dyDescent="0.3">
      <c r="A358" s="48">
        <v>360</v>
      </c>
      <c r="B358" s="2" t="s">
        <v>1101</v>
      </c>
      <c r="C358" s="7">
        <v>44316</v>
      </c>
      <c r="D358" s="2" t="s">
        <v>2</v>
      </c>
      <c r="E358" s="2">
        <v>0.76513832906689261</v>
      </c>
      <c r="F358" s="2">
        <f>VLOOKUP(E358,'Inputs and Outputs Part B'!$H$22:$I$31,2)</f>
        <v>4</v>
      </c>
      <c r="G358" s="2">
        <v>1.6913818300363093E-2</v>
      </c>
      <c r="H358" s="2">
        <f>ROUND(NORMINV(G358,'Inputs and Outputs Part B'!$E$18,'Inputs and Outputs Part B'!$F$18),0)</f>
        <v>94</v>
      </c>
      <c r="I358" s="2">
        <f>'Inputs and Outputs Part A'!$B$4+'Inputs and Outputs Part A'!$B$12</f>
        <v>105</v>
      </c>
      <c r="J358" s="2">
        <f t="shared" si="5"/>
        <v>94</v>
      </c>
      <c r="K358" s="2">
        <f>IF(J358-F358&gt;'Inputs and Outputs Part A'!$B$4,'500 Days Simulation'!J358-'500 Days Simulation'!F358-'Inputs and Outputs Part A'!$B$4,0)</f>
        <v>0</v>
      </c>
      <c r="L358" s="95">
        <f>'Inputs and Outputs Part A'!$B$5*'500 Days Simulation'!J358-'Inputs and Outputs Part A'!$B$6*'500 Days Simulation'!K358</f>
        <v>3760</v>
      </c>
      <c r="Y358" s="95">
        <f>'Inputs and Outputs Part A'!$B$5*'500 Days Simulation'!J358-'500 Days Simulation'!$O$14*'500 Days Simulation'!K358</f>
        <v>3760</v>
      </c>
      <c r="AA358" s="95">
        <f>'Inputs and Outputs Part A'!$B$5*'500 Days Simulation'!J358-'500 Days Simulation'!$O$16*'500 Days Simulation'!K358</f>
        <v>3760</v>
      </c>
    </row>
    <row r="359" spans="1:27" x14ac:dyDescent="0.3">
      <c r="A359" s="48">
        <v>361</v>
      </c>
      <c r="B359" s="2" t="s">
        <v>1106</v>
      </c>
      <c r="C359" s="7">
        <v>44317</v>
      </c>
      <c r="D359" s="2" t="s">
        <v>1</v>
      </c>
      <c r="E359" s="2">
        <v>0.26679050229042656</v>
      </c>
      <c r="F359" s="2">
        <f>VLOOKUP(E359,'Inputs and Outputs Part B'!$H$22:$I$31,2)</f>
        <v>1</v>
      </c>
      <c r="G359" s="2">
        <v>0.25936223039127215</v>
      </c>
      <c r="H359" s="2">
        <f>ROUND(NORMINV(G359,'Inputs and Outputs Part B'!$E$16,'Inputs and Outputs Part B'!$F$16),0)</f>
        <v>97</v>
      </c>
      <c r="I359" s="2">
        <f>'Inputs and Outputs Part A'!$B$4+'Inputs and Outputs Part A'!$B$12</f>
        <v>105</v>
      </c>
      <c r="J359" s="2">
        <f t="shared" si="5"/>
        <v>97</v>
      </c>
      <c r="K359" s="2">
        <f>IF(J359-F359&gt;'Inputs and Outputs Part A'!$B$4,'500 Days Simulation'!J359-'500 Days Simulation'!F359-'Inputs and Outputs Part A'!$B$4,0)</f>
        <v>0</v>
      </c>
      <c r="L359" s="95">
        <f>'Inputs and Outputs Part A'!$B$5*'500 Days Simulation'!J359-'Inputs and Outputs Part A'!$B$6*'500 Days Simulation'!K359</f>
        <v>3880</v>
      </c>
      <c r="Y359" s="95">
        <f>'Inputs and Outputs Part A'!$B$5*'500 Days Simulation'!J359-'500 Days Simulation'!$O$14*'500 Days Simulation'!K359</f>
        <v>3880</v>
      </c>
      <c r="AA359" s="95">
        <f>'Inputs and Outputs Part A'!$B$5*'500 Days Simulation'!J359-'500 Days Simulation'!$O$16*'500 Days Simulation'!K359</f>
        <v>3880</v>
      </c>
    </row>
    <row r="360" spans="1:27" x14ac:dyDescent="0.3">
      <c r="A360" s="48">
        <v>362</v>
      </c>
      <c r="B360" s="2" t="s">
        <v>1106</v>
      </c>
      <c r="C360" s="7">
        <v>44317</v>
      </c>
      <c r="D360" s="2" t="s">
        <v>3</v>
      </c>
      <c r="E360" s="2">
        <v>0.3355207876810421</v>
      </c>
      <c r="F360" s="2">
        <f>VLOOKUP(E360,'Inputs and Outputs Part B'!$H$22:$I$31,2)</f>
        <v>1</v>
      </c>
      <c r="G360" s="2">
        <v>0.82332508311732922</v>
      </c>
      <c r="H360" s="2">
        <f>ROUND(NORMINV(G360,'Inputs and Outputs Part B'!$E$17,'Inputs and Outputs Part B'!$F$17),0)</f>
        <v>108</v>
      </c>
      <c r="I360" s="2">
        <f>'Inputs and Outputs Part A'!$B$4+'Inputs and Outputs Part A'!$B$12</f>
        <v>105</v>
      </c>
      <c r="J360" s="2">
        <f t="shared" si="5"/>
        <v>105</v>
      </c>
      <c r="K360" s="2">
        <f>IF(J360-F360&gt;'Inputs and Outputs Part A'!$B$4,'500 Days Simulation'!J360-'500 Days Simulation'!F360-'Inputs and Outputs Part A'!$B$4,0)</f>
        <v>4</v>
      </c>
      <c r="L360" s="95">
        <f>'Inputs and Outputs Part A'!$B$5*'500 Days Simulation'!J360-'Inputs and Outputs Part A'!$B$6*'500 Days Simulation'!K360</f>
        <v>3800</v>
      </c>
      <c r="Y360" s="95">
        <f>'Inputs and Outputs Part A'!$B$5*'500 Days Simulation'!J360-'500 Days Simulation'!$O$14*'500 Days Simulation'!K360</f>
        <v>3880</v>
      </c>
      <c r="AA360" s="95">
        <f>'Inputs and Outputs Part A'!$B$5*'500 Days Simulation'!J360-'500 Days Simulation'!$O$16*'500 Days Simulation'!K360</f>
        <v>3720</v>
      </c>
    </row>
    <row r="361" spans="1:27" x14ac:dyDescent="0.3">
      <c r="A361" s="48">
        <v>363</v>
      </c>
      <c r="B361" s="2" t="s">
        <v>1106</v>
      </c>
      <c r="C361" s="7">
        <v>44317</v>
      </c>
      <c r="D361" s="2" t="s">
        <v>2</v>
      </c>
      <c r="E361" s="2">
        <v>0.3212601947127699</v>
      </c>
      <c r="F361" s="2">
        <f>VLOOKUP(E361,'Inputs and Outputs Part B'!$H$22:$I$31,2)</f>
        <v>1</v>
      </c>
      <c r="G361" s="2">
        <v>5.5415160827030574E-2</v>
      </c>
      <c r="H361" s="2">
        <f>ROUND(NORMINV(G361,'Inputs and Outputs Part B'!$E$18,'Inputs and Outputs Part B'!$F$18),0)</f>
        <v>97</v>
      </c>
      <c r="I361" s="2">
        <f>'Inputs and Outputs Part A'!$B$4+'Inputs and Outputs Part A'!$B$12</f>
        <v>105</v>
      </c>
      <c r="J361" s="2">
        <f t="shared" si="5"/>
        <v>97</v>
      </c>
      <c r="K361" s="2">
        <f>IF(J361-F361&gt;'Inputs and Outputs Part A'!$B$4,'500 Days Simulation'!J361-'500 Days Simulation'!F361-'Inputs and Outputs Part A'!$B$4,0)</f>
        <v>0</v>
      </c>
      <c r="L361" s="95">
        <f>'Inputs and Outputs Part A'!$B$5*'500 Days Simulation'!J361-'Inputs and Outputs Part A'!$B$6*'500 Days Simulation'!K361</f>
        <v>3880</v>
      </c>
      <c r="Y361" s="95">
        <f>'Inputs and Outputs Part A'!$B$5*'500 Days Simulation'!J361-'500 Days Simulation'!$O$14*'500 Days Simulation'!K361</f>
        <v>3880</v>
      </c>
      <c r="AA361" s="95">
        <f>'Inputs and Outputs Part A'!$B$5*'500 Days Simulation'!J361-'500 Days Simulation'!$O$16*'500 Days Simulation'!K361</f>
        <v>3880</v>
      </c>
    </row>
    <row r="362" spans="1:27" x14ac:dyDescent="0.3">
      <c r="A362" s="48">
        <v>364</v>
      </c>
      <c r="B362" s="2" t="s">
        <v>1105</v>
      </c>
      <c r="C362" s="7">
        <v>44318</v>
      </c>
      <c r="D362" s="2" t="s">
        <v>1</v>
      </c>
      <c r="E362" s="2">
        <v>0.55857812127069839</v>
      </c>
      <c r="F362" s="2">
        <f>VLOOKUP(E362,'Inputs and Outputs Part B'!$H$22:$I$31,2)</f>
        <v>2</v>
      </c>
      <c r="G362" s="2">
        <v>0.38567728954032343</v>
      </c>
      <c r="H362" s="2">
        <f>ROUND(NORMINV(G362,'Inputs and Outputs Part B'!$E$16,'Inputs and Outputs Part B'!$F$16),0)</f>
        <v>99</v>
      </c>
      <c r="I362" s="2">
        <f>'Inputs and Outputs Part A'!$B$4+'Inputs and Outputs Part A'!$B$12</f>
        <v>105</v>
      </c>
      <c r="J362" s="2">
        <f t="shared" si="5"/>
        <v>99</v>
      </c>
      <c r="K362" s="2">
        <f>IF(J362-F362&gt;'Inputs and Outputs Part A'!$B$4,'500 Days Simulation'!J362-'500 Days Simulation'!F362-'Inputs and Outputs Part A'!$B$4,0)</f>
        <v>0</v>
      </c>
      <c r="L362" s="95">
        <f>'Inputs and Outputs Part A'!$B$5*'500 Days Simulation'!J362-'Inputs and Outputs Part A'!$B$6*'500 Days Simulation'!K362</f>
        <v>3960</v>
      </c>
      <c r="Y362" s="95">
        <f>'Inputs and Outputs Part A'!$B$5*'500 Days Simulation'!J362-'500 Days Simulation'!$O$14*'500 Days Simulation'!K362</f>
        <v>3960</v>
      </c>
      <c r="AA362" s="95">
        <f>'Inputs and Outputs Part A'!$B$5*'500 Days Simulation'!J362-'500 Days Simulation'!$O$16*'500 Days Simulation'!K362</f>
        <v>3960</v>
      </c>
    </row>
    <row r="363" spans="1:27" x14ac:dyDescent="0.3">
      <c r="A363" s="48">
        <v>365</v>
      </c>
      <c r="B363" s="2" t="s">
        <v>1105</v>
      </c>
      <c r="C363" s="7">
        <v>44318</v>
      </c>
      <c r="D363" s="2" t="s">
        <v>3</v>
      </c>
      <c r="E363" s="2">
        <v>0.71445204105870286</v>
      </c>
      <c r="F363" s="2">
        <f>VLOOKUP(E363,'Inputs and Outputs Part B'!$H$22:$I$31,2)</f>
        <v>3</v>
      </c>
      <c r="G363" s="2">
        <v>0.5798375098820211</v>
      </c>
      <c r="H363" s="2">
        <f>ROUND(NORMINV(G363,'Inputs and Outputs Part B'!$E$17,'Inputs and Outputs Part B'!$F$17),0)</f>
        <v>104</v>
      </c>
      <c r="I363" s="2">
        <f>'Inputs and Outputs Part A'!$B$4+'Inputs and Outputs Part A'!$B$12</f>
        <v>105</v>
      </c>
      <c r="J363" s="2">
        <f t="shared" si="5"/>
        <v>104</v>
      </c>
      <c r="K363" s="2">
        <f>IF(J363-F363&gt;'Inputs and Outputs Part A'!$B$4,'500 Days Simulation'!J363-'500 Days Simulation'!F363-'Inputs and Outputs Part A'!$B$4,0)</f>
        <v>1</v>
      </c>
      <c r="L363" s="95">
        <f>'Inputs and Outputs Part A'!$B$5*'500 Days Simulation'!J363-'Inputs and Outputs Part A'!$B$6*'500 Days Simulation'!K363</f>
        <v>4060</v>
      </c>
      <c r="Y363" s="95">
        <f>'Inputs and Outputs Part A'!$B$5*'500 Days Simulation'!J363-'500 Days Simulation'!$O$14*'500 Days Simulation'!K363</f>
        <v>4080</v>
      </c>
      <c r="AA363" s="95">
        <f>'Inputs and Outputs Part A'!$B$5*'500 Days Simulation'!J363-'500 Days Simulation'!$O$16*'500 Days Simulation'!K363</f>
        <v>4040</v>
      </c>
    </row>
    <row r="364" spans="1:27" x14ac:dyDescent="0.3">
      <c r="A364" s="48">
        <v>366</v>
      </c>
      <c r="B364" s="2" t="s">
        <v>1105</v>
      </c>
      <c r="C364" s="7">
        <v>44318</v>
      </c>
      <c r="D364" s="2" t="s">
        <v>2</v>
      </c>
      <c r="E364" s="2">
        <v>0.67217266844867241</v>
      </c>
      <c r="F364" s="2">
        <f>VLOOKUP(E364,'Inputs and Outputs Part B'!$H$22:$I$31,2)</f>
        <v>3</v>
      </c>
      <c r="G364" s="2">
        <v>0.97475870432105571</v>
      </c>
      <c r="H364" s="2">
        <f>ROUND(NORMINV(G364,'Inputs and Outputs Part B'!$E$18,'Inputs and Outputs Part B'!$F$18),0)</f>
        <v>115</v>
      </c>
      <c r="I364" s="2">
        <f>'Inputs and Outputs Part A'!$B$4+'Inputs and Outputs Part A'!$B$12</f>
        <v>105</v>
      </c>
      <c r="J364" s="2">
        <f t="shared" si="5"/>
        <v>105</v>
      </c>
      <c r="K364" s="2">
        <f>IF(J364-F364&gt;'Inputs and Outputs Part A'!$B$4,'500 Days Simulation'!J364-'500 Days Simulation'!F364-'Inputs and Outputs Part A'!$B$4,0)</f>
        <v>2</v>
      </c>
      <c r="L364" s="95">
        <f>'Inputs and Outputs Part A'!$B$5*'500 Days Simulation'!J364-'Inputs and Outputs Part A'!$B$6*'500 Days Simulation'!K364</f>
        <v>4000</v>
      </c>
      <c r="Y364" s="95">
        <f>'Inputs and Outputs Part A'!$B$5*'500 Days Simulation'!J364-'500 Days Simulation'!$O$14*'500 Days Simulation'!K364</f>
        <v>4040</v>
      </c>
      <c r="AA364" s="95">
        <f>'Inputs and Outputs Part A'!$B$5*'500 Days Simulation'!J364-'500 Days Simulation'!$O$16*'500 Days Simulation'!K364</f>
        <v>3960</v>
      </c>
    </row>
    <row r="365" spans="1:27" x14ac:dyDescent="0.3">
      <c r="A365" s="48">
        <v>367</v>
      </c>
      <c r="B365" s="2" t="s">
        <v>1104</v>
      </c>
      <c r="C365" s="7">
        <v>44319</v>
      </c>
      <c r="D365" s="2" t="s">
        <v>1</v>
      </c>
      <c r="E365" s="2">
        <v>0.98398268361061592</v>
      </c>
      <c r="F365" s="2">
        <f>VLOOKUP(E365,'Inputs and Outputs Part B'!$H$22:$I$31,2)</f>
        <v>7</v>
      </c>
      <c r="G365" s="2">
        <v>0.17866356432763597</v>
      </c>
      <c r="H365" s="2">
        <f>ROUND(NORMINV(G365,'Inputs and Outputs Part B'!$E$16,'Inputs and Outputs Part B'!$F$16),0)</f>
        <v>95</v>
      </c>
      <c r="I365" s="2">
        <f>'Inputs and Outputs Part A'!$B$4+'Inputs and Outputs Part A'!$B$12</f>
        <v>105</v>
      </c>
      <c r="J365" s="2">
        <f t="shared" si="5"/>
        <v>95</v>
      </c>
      <c r="K365" s="2">
        <f>IF(J365-F365&gt;'Inputs and Outputs Part A'!$B$4,'500 Days Simulation'!J365-'500 Days Simulation'!F365-'Inputs and Outputs Part A'!$B$4,0)</f>
        <v>0</v>
      </c>
      <c r="L365" s="95">
        <f>'Inputs and Outputs Part A'!$B$5*'500 Days Simulation'!J365-'Inputs and Outputs Part A'!$B$6*'500 Days Simulation'!K365</f>
        <v>3800</v>
      </c>
      <c r="Y365" s="95">
        <f>'Inputs and Outputs Part A'!$B$5*'500 Days Simulation'!J365-'500 Days Simulation'!$O$14*'500 Days Simulation'!K365</f>
        <v>3800</v>
      </c>
      <c r="AA365" s="95">
        <f>'Inputs and Outputs Part A'!$B$5*'500 Days Simulation'!J365-'500 Days Simulation'!$O$16*'500 Days Simulation'!K365</f>
        <v>3800</v>
      </c>
    </row>
    <row r="366" spans="1:27" x14ac:dyDescent="0.3">
      <c r="A366" s="48">
        <v>368</v>
      </c>
      <c r="B366" s="2" t="s">
        <v>1104</v>
      </c>
      <c r="C366" s="7">
        <v>44319</v>
      </c>
      <c r="D366" s="2" t="s">
        <v>3</v>
      </c>
      <c r="E366" s="2">
        <v>0.5204077360828957</v>
      </c>
      <c r="F366" s="2">
        <f>VLOOKUP(E366,'Inputs and Outputs Part B'!$H$22:$I$31,2)</f>
        <v>2</v>
      </c>
      <c r="G366" s="2">
        <v>0.15632729076980945</v>
      </c>
      <c r="H366" s="2">
        <f>ROUND(NORMINV(G366,'Inputs and Outputs Part B'!$E$17,'Inputs and Outputs Part B'!$F$17),0)</f>
        <v>98</v>
      </c>
      <c r="I366" s="2">
        <f>'Inputs and Outputs Part A'!$B$4+'Inputs and Outputs Part A'!$B$12</f>
        <v>105</v>
      </c>
      <c r="J366" s="2">
        <f t="shared" si="5"/>
        <v>98</v>
      </c>
      <c r="K366" s="2">
        <f>IF(J366-F366&gt;'Inputs and Outputs Part A'!$B$4,'500 Days Simulation'!J366-'500 Days Simulation'!F366-'Inputs and Outputs Part A'!$B$4,0)</f>
        <v>0</v>
      </c>
      <c r="L366" s="95">
        <f>'Inputs and Outputs Part A'!$B$5*'500 Days Simulation'!J366-'Inputs and Outputs Part A'!$B$6*'500 Days Simulation'!K366</f>
        <v>3920</v>
      </c>
      <c r="Y366" s="95">
        <f>'Inputs and Outputs Part A'!$B$5*'500 Days Simulation'!J366-'500 Days Simulation'!$O$14*'500 Days Simulation'!K366</f>
        <v>3920</v>
      </c>
      <c r="AA366" s="95">
        <f>'Inputs and Outputs Part A'!$B$5*'500 Days Simulation'!J366-'500 Days Simulation'!$O$16*'500 Days Simulation'!K366</f>
        <v>3920</v>
      </c>
    </row>
    <row r="367" spans="1:27" x14ac:dyDescent="0.3">
      <c r="A367" s="48">
        <v>369</v>
      </c>
      <c r="B367" s="2" t="s">
        <v>1104</v>
      </c>
      <c r="C367" s="7">
        <v>44319</v>
      </c>
      <c r="D367" s="2" t="s">
        <v>2</v>
      </c>
      <c r="E367" s="2">
        <v>0.90722497530580282</v>
      </c>
      <c r="F367" s="2">
        <f>VLOOKUP(E367,'Inputs and Outputs Part B'!$H$22:$I$31,2)</f>
        <v>5</v>
      </c>
      <c r="G367" s="2">
        <v>0.78181725420178061</v>
      </c>
      <c r="H367" s="2">
        <f>ROUND(NORMINV(G367,'Inputs and Outputs Part B'!$E$18,'Inputs and Outputs Part B'!$F$18),0)</f>
        <v>109</v>
      </c>
      <c r="I367" s="2">
        <f>'Inputs and Outputs Part A'!$B$4+'Inputs and Outputs Part A'!$B$12</f>
        <v>105</v>
      </c>
      <c r="J367" s="2">
        <f t="shared" si="5"/>
        <v>105</v>
      </c>
      <c r="K367" s="2">
        <f>IF(J367-F367&gt;'Inputs and Outputs Part A'!$B$4,'500 Days Simulation'!J367-'500 Days Simulation'!F367-'Inputs and Outputs Part A'!$B$4,0)</f>
        <v>0</v>
      </c>
      <c r="L367" s="95">
        <f>'Inputs and Outputs Part A'!$B$5*'500 Days Simulation'!J367-'Inputs and Outputs Part A'!$B$6*'500 Days Simulation'!K367</f>
        <v>4200</v>
      </c>
      <c r="Y367" s="95">
        <f>'Inputs and Outputs Part A'!$B$5*'500 Days Simulation'!J367-'500 Days Simulation'!$O$14*'500 Days Simulation'!K367</f>
        <v>4200</v>
      </c>
      <c r="AA367" s="95">
        <f>'Inputs and Outputs Part A'!$B$5*'500 Days Simulation'!J367-'500 Days Simulation'!$O$16*'500 Days Simulation'!K367</f>
        <v>4200</v>
      </c>
    </row>
    <row r="368" spans="1:27" x14ac:dyDescent="0.3">
      <c r="A368" s="48">
        <v>370</v>
      </c>
      <c r="B368" s="2" t="s">
        <v>1103</v>
      </c>
      <c r="C368" s="7">
        <v>44320</v>
      </c>
      <c r="D368" s="2" t="s">
        <v>1</v>
      </c>
      <c r="E368" s="2">
        <v>0.56558143900086133</v>
      </c>
      <c r="F368" s="2">
        <f>VLOOKUP(E368,'Inputs and Outputs Part B'!$H$22:$I$31,2)</f>
        <v>2</v>
      </c>
      <c r="G368" s="2">
        <v>0.83559020739379575</v>
      </c>
      <c r="H368" s="2">
        <f>ROUND(NORMINV(G368,'Inputs and Outputs Part B'!$E$16,'Inputs and Outputs Part B'!$F$16),0)</f>
        <v>107</v>
      </c>
      <c r="I368" s="2">
        <f>'Inputs and Outputs Part A'!$B$4+'Inputs and Outputs Part A'!$B$12</f>
        <v>105</v>
      </c>
      <c r="J368" s="2">
        <f t="shared" si="5"/>
        <v>105</v>
      </c>
      <c r="K368" s="2">
        <f>IF(J368-F368&gt;'Inputs and Outputs Part A'!$B$4,'500 Days Simulation'!J368-'500 Days Simulation'!F368-'Inputs and Outputs Part A'!$B$4,0)</f>
        <v>3</v>
      </c>
      <c r="L368" s="95">
        <f>'Inputs and Outputs Part A'!$B$5*'500 Days Simulation'!J368-'Inputs and Outputs Part A'!$B$6*'500 Days Simulation'!K368</f>
        <v>3900</v>
      </c>
      <c r="Y368" s="95">
        <f>'Inputs and Outputs Part A'!$B$5*'500 Days Simulation'!J368-'500 Days Simulation'!$O$14*'500 Days Simulation'!K368</f>
        <v>3960</v>
      </c>
      <c r="AA368" s="95">
        <f>'Inputs and Outputs Part A'!$B$5*'500 Days Simulation'!J368-'500 Days Simulation'!$O$16*'500 Days Simulation'!K368</f>
        <v>3840</v>
      </c>
    </row>
    <row r="369" spans="1:27" x14ac:dyDescent="0.3">
      <c r="A369" s="48">
        <v>371</v>
      </c>
      <c r="B369" s="2" t="s">
        <v>1103</v>
      </c>
      <c r="C369" s="7">
        <v>44320</v>
      </c>
      <c r="D369" s="2" t="s">
        <v>3</v>
      </c>
      <c r="E369" s="2">
        <v>0.5616446664250111</v>
      </c>
      <c r="F369" s="2">
        <f>VLOOKUP(E369,'Inputs and Outputs Part B'!$H$22:$I$31,2)</f>
        <v>2</v>
      </c>
      <c r="G369" s="2">
        <v>0.64435168830926448</v>
      </c>
      <c r="H369" s="2">
        <f>ROUND(NORMINV(G369,'Inputs and Outputs Part B'!$E$17,'Inputs and Outputs Part B'!$F$17),0)</f>
        <v>105</v>
      </c>
      <c r="I369" s="2">
        <f>'Inputs and Outputs Part A'!$B$4+'Inputs and Outputs Part A'!$B$12</f>
        <v>105</v>
      </c>
      <c r="J369" s="2">
        <f t="shared" si="5"/>
        <v>105</v>
      </c>
      <c r="K369" s="2">
        <f>IF(J369-F369&gt;'Inputs and Outputs Part A'!$B$4,'500 Days Simulation'!J369-'500 Days Simulation'!F369-'Inputs and Outputs Part A'!$B$4,0)</f>
        <v>3</v>
      </c>
      <c r="L369" s="95">
        <f>'Inputs and Outputs Part A'!$B$5*'500 Days Simulation'!J369-'Inputs and Outputs Part A'!$B$6*'500 Days Simulation'!K369</f>
        <v>3900</v>
      </c>
      <c r="Y369" s="95">
        <f>'Inputs and Outputs Part A'!$B$5*'500 Days Simulation'!J369-'500 Days Simulation'!$O$14*'500 Days Simulation'!K369</f>
        <v>3960</v>
      </c>
      <c r="AA369" s="95">
        <f>'Inputs and Outputs Part A'!$B$5*'500 Days Simulation'!J369-'500 Days Simulation'!$O$16*'500 Days Simulation'!K369</f>
        <v>3840</v>
      </c>
    </row>
    <row r="370" spans="1:27" x14ac:dyDescent="0.3">
      <c r="A370" s="48">
        <v>372</v>
      </c>
      <c r="B370" s="2" t="s">
        <v>1103</v>
      </c>
      <c r="C370" s="7">
        <v>44320</v>
      </c>
      <c r="D370" s="2" t="s">
        <v>2</v>
      </c>
      <c r="E370" s="2">
        <v>0.74649509690223159</v>
      </c>
      <c r="F370" s="2">
        <f>VLOOKUP(E370,'Inputs and Outputs Part B'!$H$22:$I$31,2)</f>
        <v>3</v>
      </c>
      <c r="G370" s="2">
        <v>0.50620713370360104</v>
      </c>
      <c r="H370" s="2">
        <f>ROUND(NORMINV(G370,'Inputs and Outputs Part B'!$E$18,'Inputs and Outputs Part B'!$F$18),0)</f>
        <v>105</v>
      </c>
      <c r="I370" s="2">
        <f>'Inputs and Outputs Part A'!$B$4+'Inputs and Outputs Part A'!$B$12</f>
        <v>105</v>
      </c>
      <c r="J370" s="2">
        <f t="shared" si="5"/>
        <v>105</v>
      </c>
      <c r="K370" s="2">
        <f>IF(J370-F370&gt;'Inputs and Outputs Part A'!$B$4,'500 Days Simulation'!J370-'500 Days Simulation'!F370-'Inputs and Outputs Part A'!$B$4,0)</f>
        <v>2</v>
      </c>
      <c r="L370" s="95">
        <f>'Inputs and Outputs Part A'!$B$5*'500 Days Simulation'!J370-'Inputs and Outputs Part A'!$B$6*'500 Days Simulation'!K370</f>
        <v>4000</v>
      </c>
      <c r="Y370" s="95">
        <f>'Inputs and Outputs Part A'!$B$5*'500 Days Simulation'!J370-'500 Days Simulation'!$O$14*'500 Days Simulation'!K370</f>
        <v>4040</v>
      </c>
      <c r="AA370" s="95">
        <f>'Inputs and Outputs Part A'!$B$5*'500 Days Simulation'!J370-'500 Days Simulation'!$O$16*'500 Days Simulation'!K370</f>
        <v>3960</v>
      </c>
    </row>
    <row r="371" spans="1:27" x14ac:dyDescent="0.3">
      <c r="A371" s="48">
        <v>373</v>
      </c>
      <c r="B371" s="2" t="s">
        <v>1102</v>
      </c>
      <c r="C371" s="7">
        <v>44321</v>
      </c>
      <c r="D371" s="2" t="s">
        <v>1</v>
      </c>
      <c r="E371" s="2">
        <v>0.31083574555444993</v>
      </c>
      <c r="F371" s="2">
        <f>VLOOKUP(E371,'Inputs and Outputs Part B'!$H$22:$I$31,2)</f>
        <v>1</v>
      </c>
      <c r="G371" s="2">
        <v>0.96903155697800381</v>
      </c>
      <c r="H371" s="2">
        <f>ROUND(NORMINV(G371,'Inputs and Outputs Part B'!$E$16,'Inputs and Outputs Part B'!$F$16),0)</f>
        <v>112</v>
      </c>
      <c r="I371" s="2">
        <f>'Inputs and Outputs Part A'!$B$4+'Inputs and Outputs Part A'!$B$12</f>
        <v>105</v>
      </c>
      <c r="J371" s="2">
        <f t="shared" si="5"/>
        <v>105</v>
      </c>
      <c r="K371" s="2">
        <f>IF(J371-F371&gt;'Inputs and Outputs Part A'!$B$4,'500 Days Simulation'!J371-'500 Days Simulation'!F371-'Inputs and Outputs Part A'!$B$4,0)</f>
        <v>4</v>
      </c>
      <c r="L371" s="95">
        <f>'Inputs and Outputs Part A'!$B$5*'500 Days Simulation'!J371-'Inputs and Outputs Part A'!$B$6*'500 Days Simulation'!K371</f>
        <v>3800</v>
      </c>
      <c r="Y371" s="95">
        <f>'Inputs and Outputs Part A'!$B$5*'500 Days Simulation'!J371-'500 Days Simulation'!$O$14*'500 Days Simulation'!K371</f>
        <v>3880</v>
      </c>
      <c r="AA371" s="95">
        <f>'Inputs and Outputs Part A'!$B$5*'500 Days Simulation'!J371-'500 Days Simulation'!$O$16*'500 Days Simulation'!K371</f>
        <v>3720</v>
      </c>
    </row>
    <row r="372" spans="1:27" x14ac:dyDescent="0.3">
      <c r="A372" s="48">
        <v>374</v>
      </c>
      <c r="B372" s="2" t="s">
        <v>1102</v>
      </c>
      <c r="C372" s="7">
        <v>44321</v>
      </c>
      <c r="D372" s="2" t="s">
        <v>3</v>
      </c>
      <c r="E372" s="2">
        <v>6.8159133173931741E-2</v>
      </c>
      <c r="F372" s="2">
        <f>VLOOKUP(E372,'Inputs and Outputs Part B'!$H$22:$I$31,2)</f>
        <v>0</v>
      </c>
      <c r="G372" s="2">
        <v>0.19279479003951128</v>
      </c>
      <c r="H372" s="2">
        <f>ROUND(NORMINV(G372,'Inputs and Outputs Part B'!$E$17,'Inputs and Outputs Part B'!$F$17),0)</f>
        <v>99</v>
      </c>
      <c r="I372" s="2">
        <f>'Inputs and Outputs Part A'!$B$4+'Inputs and Outputs Part A'!$B$12</f>
        <v>105</v>
      </c>
      <c r="J372" s="2">
        <f t="shared" si="5"/>
        <v>99</v>
      </c>
      <c r="K372" s="2">
        <f>IF(J372-F372&gt;'Inputs and Outputs Part A'!$B$4,'500 Days Simulation'!J372-'500 Days Simulation'!F372-'Inputs and Outputs Part A'!$B$4,0)</f>
        <v>0</v>
      </c>
      <c r="L372" s="95">
        <f>'Inputs and Outputs Part A'!$B$5*'500 Days Simulation'!J372-'Inputs and Outputs Part A'!$B$6*'500 Days Simulation'!K372</f>
        <v>3960</v>
      </c>
      <c r="Y372" s="95">
        <f>'Inputs and Outputs Part A'!$B$5*'500 Days Simulation'!J372-'500 Days Simulation'!$O$14*'500 Days Simulation'!K372</f>
        <v>3960</v>
      </c>
      <c r="AA372" s="95">
        <f>'Inputs and Outputs Part A'!$B$5*'500 Days Simulation'!J372-'500 Days Simulation'!$O$16*'500 Days Simulation'!K372</f>
        <v>3960</v>
      </c>
    </row>
    <row r="373" spans="1:27" x14ac:dyDescent="0.3">
      <c r="A373" s="48">
        <v>375</v>
      </c>
      <c r="B373" s="2" t="s">
        <v>1102</v>
      </c>
      <c r="C373" s="7">
        <v>44321</v>
      </c>
      <c r="D373" s="2" t="s">
        <v>2</v>
      </c>
      <c r="E373" s="2">
        <v>4.1315031234635535E-2</v>
      </c>
      <c r="F373" s="2">
        <f>VLOOKUP(E373,'Inputs and Outputs Part B'!$H$22:$I$31,2)</f>
        <v>0</v>
      </c>
      <c r="G373" s="2">
        <v>0.33826678512566111</v>
      </c>
      <c r="H373" s="2">
        <f>ROUND(NORMINV(G373,'Inputs and Outputs Part B'!$E$18,'Inputs and Outputs Part B'!$F$18),0)</f>
        <v>103</v>
      </c>
      <c r="I373" s="2">
        <f>'Inputs and Outputs Part A'!$B$4+'Inputs and Outputs Part A'!$B$12</f>
        <v>105</v>
      </c>
      <c r="J373" s="2">
        <f t="shared" si="5"/>
        <v>103</v>
      </c>
      <c r="K373" s="2">
        <f>IF(J373-F373&gt;'Inputs and Outputs Part A'!$B$4,'500 Days Simulation'!J373-'500 Days Simulation'!F373-'Inputs and Outputs Part A'!$B$4,0)</f>
        <v>3</v>
      </c>
      <c r="L373" s="95">
        <f>'Inputs and Outputs Part A'!$B$5*'500 Days Simulation'!J373-'Inputs and Outputs Part A'!$B$6*'500 Days Simulation'!K373</f>
        <v>3820</v>
      </c>
      <c r="Y373" s="95">
        <f>'Inputs and Outputs Part A'!$B$5*'500 Days Simulation'!J373-'500 Days Simulation'!$O$14*'500 Days Simulation'!K373</f>
        <v>3880</v>
      </c>
      <c r="AA373" s="95">
        <f>'Inputs and Outputs Part A'!$B$5*'500 Days Simulation'!J373-'500 Days Simulation'!$O$16*'500 Days Simulation'!K373</f>
        <v>3760</v>
      </c>
    </row>
    <row r="374" spans="1:27" x14ac:dyDescent="0.3">
      <c r="A374" s="48">
        <v>376</v>
      </c>
      <c r="B374" s="2" t="s">
        <v>1100</v>
      </c>
      <c r="C374" s="7">
        <v>44322</v>
      </c>
      <c r="D374" s="2" t="s">
        <v>1</v>
      </c>
      <c r="E374" s="2">
        <v>0.65204712615141869</v>
      </c>
      <c r="F374" s="2">
        <f>VLOOKUP(E374,'Inputs and Outputs Part B'!$H$22:$I$31,2)</f>
        <v>3</v>
      </c>
      <c r="G374" s="2">
        <v>0.97039435681006936</v>
      </c>
      <c r="H374" s="2">
        <f>ROUND(NORMINV(G374,'Inputs and Outputs Part B'!$E$16,'Inputs and Outputs Part B'!$F$16),0)</f>
        <v>112</v>
      </c>
      <c r="I374" s="2">
        <f>'Inputs and Outputs Part A'!$B$4+'Inputs and Outputs Part A'!$B$12</f>
        <v>105</v>
      </c>
      <c r="J374" s="2">
        <f t="shared" si="5"/>
        <v>105</v>
      </c>
      <c r="K374" s="2">
        <f>IF(J374-F374&gt;'Inputs and Outputs Part A'!$B$4,'500 Days Simulation'!J374-'500 Days Simulation'!F374-'Inputs and Outputs Part A'!$B$4,0)</f>
        <v>2</v>
      </c>
      <c r="L374" s="95">
        <f>'Inputs and Outputs Part A'!$B$5*'500 Days Simulation'!J374-'Inputs and Outputs Part A'!$B$6*'500 Days Simulation'!K374</f>
        <v>4000</v>
      </c>
      <c r="Y374" s="95">
        <f>'Inputs and Outputs Part A'!$B$5*'500 Days Simulation'!J374-'500 Days Simulation'!$O$14*'500 Days Simulation'!K374</f>
        <v>4040</v>
      </c>
      <c r="AA374" s="95">
        <f>'Inputs and Outputs Part A'!$B$5*'500 Days Simulation'!J374-'500 Days Simulation'!$O$16*'500 Days Simulation'!K374</f>
        <v>3960</v>
      </c>
    </row>
    <row r="375" spans="1:27" x14ac:dyDescent="0.3">
      <c r="A375" s="48">
        <v>377</v>
      </c>
      <c r="B375" s="2" t="s">
        <v>1100</v>
      </c>
      <c r="C375" s="7">
        <v>44322</v>
      </c>
      <c r="D375" s="2" t="s">
        <v>3</v>
      </c>
      <c r="E375" s="2">
        <v>0.63300670581588048</v>
      </c>
      <c r="F375" s="2">
        <f>VLOOKUP(E375,'Inputs and Outputs Part B'!$H$22:$I$31,2)</f>
        <v>3</v>
      </c>
      <c r="G375" s="2">
        <v>0.50499818983649303</v>
      </c>
      <c r="H375" s="2">
        <f>ROUND(NORMINV(G375,'Inputs and Outputs Part B'!$E$17,'Inputs and Outputs Part B'!$F$17),0)</f>
        <v>103</v>
      </c>
      <c r="I375" s="2">
        <f>'Inputs and Outputs Part A'!$B$4+'Inputs and Outputs Part A'!$B$12</f>
        <v>105</v>
      </c>
      <c r="J375" s="2">
        <f t="shared" si="5"/>
        <v>103</v>
      </c>
      <c r="K375" s="2">
        <f>IF(J375-F375&gt;'Inputs and Outputs Part A'!$B$4,'500 Days Simulation'!J375-'500 Days Simulation'!F375-'Inputs and Outputs Part A'!$B$4,0)</f>
        <v>0</v>
      </c>
      <c r="L375" s="95">
        <f>'Inputs and Outputs Part A'!$B$5*'500 Days Simulation'!J375-'Inputs and Outputs Part A'!$B$6*'500 Days Simulation'!K375</f>
        <v>4120</v>
      </c>
      <c r="Y375" s="95">
        <f>'Inputs and Outputs Part A'!$B$5*'500 Days Simulation'!J375-'500 Days Simulation'!$O$14*'500 Days Simulation'!K375</f>
        <v>4120</v>
      </c>
      <c r="AA375" s="95">
        <f>'Inputs and Outputs Part A'!$B$5*'500 Days Simulation'!J375-'500 Days Simulation'!$O$16*'500 Days Simulation'!K375</f>
        <v>4120</v>
      </c>
    </row>
    <row r="376" spans="1:27" x14ac:dyDescent="0.3">
      <c r="A376" s="48">
        <v>378</v>
      </c>
      <c r="B376" s="2" t="s">
        <v>1100</v>
      </c>
      <c r="C376" s="7">
        <v>44322</v>
      </c>
      <c r="D376" s="2" t="s">
        <v>2</v>
      </c>
      <c r="E376" s="2">
        <v>0.959828345898594</v>
      </c>
      <c r="F376" s="2">
        <f>VLOOKUP(E376,'Inputs and Outputs Part B'!$H$22:$I$31,2)</f>
        <v>6</v>
      </c>
      <c r="G376" s="2">
        <v>0.58361810516498969</v>
      </c>
      <c r="H376" s="2">
        <f>ROUND(NORMINV(G376,'Inputs and Outputs Part B'!$E$18,'Inputs and Outputs Part B'!$F$18),0)</f>
        <v>106</v>
      </c>
      <c r="I376" s="2">
        <f>'Inputs and Outputs Part A'!$B$4+'Inputs and Outputs Part A'!$B$12</f>
        <v>105</v>
      </c>
      <c r="J376" s="2">
        <f t="shared" si="5"/>
        <v>105</v>
      </c>
      <c r="K376" s="2">
        <f>IF(J376-F376&gt;'Inputs and Outputs Part A'!$B$4,'500 Days Simulation'!J376-'500 Days Simulation'!F376-'Inputs and Outputs Part A'!$B$4,0)</f>
        <v>0</v>
      </c>
      <c r="L376" s="95">
        <f>'Inputs and Outputs Part A'!$B$5*'500 Days Simulation'!J376-'Inputs and Outputs Part A'!$B$6*'500 Days Simulation'!K376</f>
        <v>4200</v>
      </c>
      <c r="Y376" s="95">
        <f>'Inputs and Outputs Part A'!$B$5*'500 Days Simulation'!J376-'500 Days Simulation'!$O$14*'500 Days Simulation'!K376</f>
        <v>4200</v>
      </c>
      <c r="AA376" s="95">
        <f>'Inputs and Outputs Part A'!$B$5*'500 Days Simulation'!J376-'500 Days Simulation'!$O$16*'500 Days Simulation'!K376</f>
        <v>4200</v>
      </c>
    </row>
    <row r="377" spans="1:27" x14ac:dyDescent="0.3">
      <c r="A377" s="48">
        <v>379</v>
      </c>
      <c r="B377" s="2" t="s">
        <v>1101</v>
      </c>
      <c r="C377" s="7">
        <v>44323</v>
      </c>
      <c r="D377" s="2" t="s">
        <v>1</v>
      </c>
      <c r="E377" s="2">
        <v>0.29870275332632024</v>
      </c>
      <c r="F377" s="2">
        <f>VLOOKUP(E377,'Inputs and Outputs Part B'!$H$22:$I$31,2)</f>
        <v>1</v>
      </c>
      <c r="G377" s="2">
        <v>0.65495015382897148</v>
      </c>
      <c r="H377" s="2">
        <f>ROUND(NORMINV(G377,'Inputs and Outputs Part B'!$E$16,'Inputs and Outputs Part B'!$F$16),0)</f>
        <v>103</v>
      </c>
      <c r="I377" s="2">
        <f>'Inputs and Outputs Part A'!$B$4+'Inputs and Outputs Part A'!$B$12</f>
        <v>105</v>
      </c>
      <c r="J377" s="2">
        <f t="shared" si="5"/>
        <v>103</v>
      </c>
      <c r="K377" s="2">
        <f>IF(J377-F377&gt;'Inputs and Outputs Part A'!$B$4,'500 Days Simulation'!J377-'500 Days Simulation'!F377-'Inputs and Outputs Part A'!$B$4,0)</f>
        <v>2</v>
      </c>
      <c r="L377" s="95">
        <f>'Inputs and Outputs Part A'!$B$5*'500 Days Simulation'!J377-'Inputs and Outputs Part A'!$B$6*'500 Days Simulation'!K377</f>
        <v>3920</v>
      </c>
      <c r="Y377" s="95">
        <f>'Inputs and Outputs Part A'!$B$5*'500 Days Simulation'!J377-'500 Days Simulation'!$O$14*'500 Days Simulation'!K377</f>
        <v>3960</v>
      </c>
      <c r="AA377" s="95">
        <f>'Inputs and Outputs Part A'!$B$5*'500 Days Simulation'!J377-'500 Days Simulation'!$O$16*'500 Days Simulation'!K377</f>
        <v>3880</v>
      </c>
    </row>
    <row r="378" spans="1:27" x14ac:dyDescent="0.3">
      <c r="A378" s="48">
        <v>380</v>
      </c>
      <c r="B378" s="2" t="s">
        <v>1101</v>
      </c>
      <c r="C378" s="7">
        <v>44323</v>
      </c>
      <c r="D378" s="2" t="s">
        <v>3</v>
      </c>
      <c r="E378" s="2">
        <v>0.50639783715624176</v>
      </c>
      <c r="F378" s="2">
        <f>VLOOKUP(E378,'Inputs and Outputs Part B'!$H$22:$I$31,2)</f>
        <v>2</v>
      </c>
      <c r="G378" s="2">
        <v>0.15238757313519036</v>
      </c>
      <c r="H378" s="2">
        <f>ROUND(NORMINV(G378,'Inputs and Outputs Part B'!$E$17,'Inputs and Outputs Part B'!$F$17),0)</f>
        <v>98</v>
      </c>
      <c r="I378" s="2">
        <f>'Inputs and Outputs Part A'!$B$4+'Inputs and Outputs Part A'!$B$12</f>
        <v>105</v>
      </c>
      <c r="J378" s="2">
        <f t="shared" si="5"/>
        <v>98</v>
      </c>
      <c r="K378" s="2">
        <f>IF(J378-F378&gt;'Inputs and Outputs Part A'!$B$4,'500 Days Simulation'!J378-'500 Days Simulation'!F378-'Inputs and Outputs Part A'!$B$4,0)</f>
        <v>0</v>
      </c>
      <c r="L378" s="95">
        <f>'Inputs and Outputs Part A'!$B$5*'500 Days Simulation'!J378-'Inputs and Outputs Part A'!$B$6*'500 Days Simulation'!K378</f>
        <v>3920</v>
      </c>
      <c r="Y378" s="95">
        <f>'Inputs and Outputs Part A'!$B$5*'500 Days Simulation'!J378-'500 Days Simulation'!$O$14*'500 Days Simulation'!K378</f>
        <v>3920</v>
      </c>
      <c r="AA378" s="95">
        <f>'Inputs and Outputs Part A'!$B$5*'500 Days Simulation'!J378-'500 Days Simulation'!$O$16*'500 Days Simulation'!K378</f>
        <v>3920</v>
      </c>
    </row>
    <row r="379" spans="1:27" x14ac:dyDescent="0.3">
      <c r="A379" s="48">
        <v>381</v>
      </c>
      <c r="B379" s="2" t="s">
        <v>1101</v>
      </c>
      <c r="C379" s="7">
        <v>44323</v>
      </c>
      <c r="D379" s="2" t="s">
        <v>2</v>
      </c>
      <c r="E379" s="2">
        <v>0.65057665058030612</v>
      </c>
      <c r="F379" s="2">
        <f>VLOOKUP(E379,'Inputs and Outputs Part B'!$H$22:$I$31,2)</f>
        <v>3</v>
      </c>
      <c r="G379" s="2">
        <v>0.68999225130621866</v>
      </c>
      <c r="H379" s="2">
        <f>ROUND(NORMINV(G379,'Inputs and Outputs Part B'!$E$18,'Inputs and Outputs Part B'!$F$18),0)</f>
        <v>107</v>
      </c>
      <c r="I379" s="2">
        <f>'Inputs and Outputs Part A'!$B$4+'Inputs and Outputs Part A'!$B$12</f>
        <v>105</v>
      </c>
      <c r="J379" s="2">
        <f t="shared" si="5"/>
        <v>105</v>
      </c>
      <c r="K379" s="2">
        <f>IF(J379-F379&gt;'Inputs and Outputs Part A'!$B$4,'500 Days Simulation'!J379-'500 Days Simulation'!F379-'Inputs and Outputs Part A'!$B$4,0)</f>
        <v>2</v>
      </c>
      <c r="L379" s="95">
        <f>'Inputs and Outputs Part A'!$B$5*'500 Days Simulation'!J379-'Inputs and Outputs Part A'!$B$6*'500 Days Simulation'!K379</f>
        <v>4000</v>
      </c>
      <c r="Y379" s="95">
        <f>'Inputs and Outputs Part A'!$B$5*'500 Days Simulation'!J379-'500 Days Simulation'!$O$14*'500 Days Simulation'!K379</f>
        <v>4040</v>
      </c>
      <c r="AA379" s="95">
        <f>'Inputs and Outputs Part A'!$B$5*'500 Days Simulation'!J379-'500 Days Simulation'!$O$16*'500 Days Simulation'!K379</f>
        <v>3960</v>
      </c>
    </row>
    <row r="380" spans="1:27" x14ac:dyDescent="0.3">
      <c r="A380" s="48">
        <v>382</v>
      </c>
      <c r="B380" s="2" t="s">
        <v>1106</v>
      </c>
      <c r="C380" s="7">
        <v>44324</v>
      </c>
      <c r="D380" s="2" t="s">
        <v>1</v>
      </c>
      <c r="E380" s="2">
        <v>0.85817857360714445</v>
      </c>
      <c r="F380" s="2">
        <f>VLOOKUP(E380,'Inputs and Outputs Part B'!$H$22:$I$31,2)</f>
        <v>4</v>
      </c>
      <c r="G380" s="2">
        <v>0.23021637785102245</v>
      </c>
      <c r="H380" s="2">
        <f>ROUND(NORMINV(G380,'Inputs and Outputs Part B'!$E$16,'Inputs and Outputs Part B'!$F$16),0)</f>
        <v>97</v>
      </c>
      <c r="I380" s="2">
        <f>'Inputs and Outputs Part A'!$B$4+'Inputs and Outputs Part A'!$B$12</f>
        <v>105</v>
      </c>
      <c r="J380" s="2">
        <f t="shared" si="5"/>
        <v>97</v>
      </c>
      <c r="K380" s="2">
        <f>IF(J380-F380&gt;'Inputs and Outputs Part A'!$B$4,'500 Days Simulation'!J380-'500 Days Simulation'!F380-'Inputs and Outputs Part A'!$B$4,0)</f>
        <v>0</v>
      </c>
      <c r="L380" s="95">
        <f>'Inputs and Outputs Part A'!$B$5*'500 Days Simulation'!J380-'Inputs and Outputs Part A'!$B$6*'500 Days Simulation'!K380</f>
        <v>3880</v>
      </c>
      <c r="Y380" s="95">
        <f>'Inputs and Outputs Part A'!$B$5*'500 Days Simulation'!J380-'500 Days Simulation'!$O$14*'500 Days Simulation'!K380</f>
        <v>3880</v>
      </c>
      <c r="AA380" s="95">
        <f>'Inputs and Outputs Part A'!$B$5*'500 Days Simulation'!J380-'500 Days Simulation'!$O$16*'500 Days Simulation'!K380</f>
        <v>3880</v>
      </c>
    </row>
    <row r="381" spans="1:27" x14ac:dyDescent="0.3">
      <c r="A381" s="48">
        <v>383</v>
      </c>
      <c r="B381" s="2" t="s">
        <v>1106</v>
      </c>
      <c r="C381" s="7">
        <v>44324</v>
      </c>
      <c r="D381" s="2" t="s">
        <v>3</v>
      </c>
      <c r="E381" s="2">
        <v>0.67533108888182924</v>
      </c>
      <c r="F381" s="2">
        <f>VLOOKUP(E381,'Inputs and Outputs Part B'!$H$22:$I$31,2)</f>
        <v>3</v>
      </c>
      <c r="G381" s="2">
        <v>0.9239346564461387</v>
      </c>
      <c r="H381" s="2">
        <f>ROUND(NORMINV(G381,'Inputs and Outputs Part B'!$E$17,'Inputs and Outputs Part B'!$F$17),0)</f>
        <v>110</v>
      </c>
      <c r="I381" s="2">
        <f>'Inputs and Outputs Part A'!$B$4+'Inputs and Outputs Part A'!$B$12</f>
        <v>105</v>
      </c>
      <c r="J381" s="2">
        <f t="shared" si="5"/>
        <v>105</v>
      </c>
      <c r="K381" s="2">
        <f>IF(J381-F381&gt;'Inputs and Outputs Part A'!$B$4,'500 Days Simulation'!J381-'500 Days Simulation'!F381-'Inputs and Outputs Part A'!$B$4,0)</f>
        <v>2</v>
      </c>
      <c r="L381" s="95">
        <f>'Inputs and Outputs Part A'!$B$5*'500 Days Simulation'!J381-'Inputs and Outputs Part A'!$B$6*'500 Days Simulation'!K381</f>
        <v>4000</v>
      </c>
      <c r="Y381" s="95">
        <f>'Inputs and Outputs Part A'!$B$5*'500 Days Simulation'!J381-'500 Days Simulation'!$O$14*'500 Days Simulation'!K381</f>
        <v>4040</v>
      </c>
      <c r="AA381" s="95">
        <f>'Inputs and Outputs Part A'!$B$5*'500 Days Simulation'!J381-'500 Days Simulation'!$O$16*'500 Days Simulation'!K381</f>
        <v>3960</v>
      </c>
    </row>
    <row r="382" spans="1:27" x14ac:dyDescent="0.3">
      <c r="A382" s="48">
        <v>384</v>
      </c>
      <c r="B382" s="2" t="s">
        <v>1106</v>
      </c>
      <c r="C382" s="7">
        <v>44324</v>
      </c>
      <c r="D382" s="2" t="s">
        <v>2</v>
      </c>
      <c r="E382" s="2">
        <v>0.10667297498546968</v>
      </c>
      <c r="F382" s="2">
        <f>VLOOKUP(E382,'Inputs and Outputs Part B'!$H$22:$I$31,2)</f>
        <v>0</v>
      </c>
      <c r="G382" s="2">
        <v>0.21839208848826519</v>
      </c>
      <c r="H382" s="2">
        <f>ROUND(NORMINV(G382,'Inputs and Outputs Part B'!$E$18,'Inputs and Outputs Part B'!$F$18),0)</f>
        <v>101</v>
      </c>
      <c r="I382" s="2">
        <f>'Inputs and Outputs Part A'!$B$4+'Inputs and Outputs Part A'!$B$12</f>
        <v>105</v>
      </c>
      <c r="J382" s="2">
        <f t="shared" si="5"/>
        <v>101</v>
      </c>
      <c r="K382" s="2">
        <f>IF(J382-F382&gt;'Inputs and Outputs Part A'!$B$4,'500 Days Simulation'!J382-'500 Days Simulation'!F382-'Inputs and Outputs Part A'!$B$4,0)</f>
        <v>1</v>
      </c>
      <c r="L382" s="95">
        <f>'Inputs and Outputs Part A'!$B$5*'500 Days Simulation'!J382-'Inputs and Outputs Part A'!$B$6*'500 Days Simulation'!K382</f>
        <v>3940</v>
      </c>
      <c r="Y382" s="95">
        <f>'Inputs and Outputs Part A'!$B$5*'500 Days Simulation'!J382-'500 Days Simulation'!$O$14*'500 Days Simulation'!K382</f>
        <v>3960</v>
      </c>
      <c r="AA382" s="95">
        <f>'Inputs and Outputs Part A'!$B$5*'500 Days Simulation'!J382-'500 Days Simulation'!$O$16*'500 Days Simulation'!K382</f>
        <v>3920</v>
      </c>
    </row>
    <row r="383" spans="1:27" x14ac:dyDescent="0.3">
      <c r="A383" s="48">
        <v>385</v>
      </c>
      <c r="B383" s="2" t="s">
        <v>1105</v>
      </c>
      <c r="C383" s="7">
        <v>44325</v>
      </c>
      <c r="D383" s="2" t="s">
        <v>1</v>
      </c>
      <c r="E383" s="2">
        <v>9.0331171582613057E-2</v>
      </c>
      <c r="F383" s="2">
        <f>VLOOKUP(E383,'Inputs and Outputs Part B'!$H$22:$I$31,2)</f>
        <v>0</v>
      </c>
      <c r="G383" s="2">
        <v>0.56601204071390521</v>
      </c>
      <c r="H383" s="2">
        <f>ROUND(NORMINV(G383,'Inputs and Outputs Part B'!$E$16,'Inputs and Outputs Part B'!$F$16),0)</f>
        <v>102</v>
      </c>
      <c r="I383" s="2">
        <f>'Inputs and Outputs Part A'!$B$4+'Inputs and Outputs Part A'!$B$12</f>
        <v>105</v>
      </c>
      <c r="J383" s="2">
        <f t="shared" si="5"/>
        <v>102</v>
      </c>
      <c r="K383" s="2">
        <f>IF(J383-F383&gt;'Inputs and Outputs Part A'!$B$4,'500 Days Simulation'!J383-'500 Days Simulation'!F383-'Inputs and Outputs Part A'!$B$4,0)</f>
        <v>2</v>
      </c>
      <c r="L383" s="95">
        <f>'Inputs and Outputs Part A'!$B$5*'500 Days Simulation'!J383-'Inputs and Outputs Part A'!$B$6*'500 Days Simulation'!K383</f>
        <v>3880</v>
      </c>
      <c r="Y383" s="95">
        <f>'Inputs and Outputs Part A'!$B$5*'500 Days Simulation'!J383-'500 Days Simulation'!$O$14*'500 Days Simulation'!K383</f>
        <v>3920</v>
      </c>
      <c r="AA383" s="95">
        <f>'Inputs and Outputs Part A'!$B$5*'500 Days Simulation'!J383-'500 Days Simulation'!$O$16*'500 Days Simulation'!K383</f>
        <v>3840</v>
      </c>
    </row>
    <row r="384" spans="1:27" x14ac:dyDescent="0.3">
      <c r="A384" s="48">
        <v>386</v>
      </c>
      <c r="B384" s="2" t="s">
        <v>1105</v>
      </c>
      <c r="C384" s="7">
        <v>44325</v>
      </c>
      <c r="D384" s="2" t="s">
        <v>3</v>
      </c>
      <c r="E384" s="2">
        <v>0.68306618029292232</v>
      </c>
      <c r="F384" s="2">
        <f>VLOOKUP(E384,'Inputs and Outputs Part B'!$H$22:$I$31,2)</f>
        <v>3</v>
      </c>
      <c r="G384" s="2">
        <v>5.1658581275370263E-2</v>
      </c>
      <c r="H384" s="2">
        <f>ROUND(NORMINV(G384,'Inputs and Outputs Part B'!$E$17,'Inputs and Outputs Part B'!$F$17),0)</f>
        <v>95</v>
      </c>
      <c r="I384" s="2">
        <f>'Inputs and Outputs Part A'!$B$4+'Inputs and Outputs Part A'!$B$12</f>
        <v>105</v>
      </c>
      <c r="J384" s="2">
        <f t="shared" ref="J384:J447" si="6">MIN(H384:I384)</f>
        <v>95</v>
      </c>
      <c r="K384" s="2">
        <f>IF(J384-F384&gt;'Inputs and Outputs Part A'!$B$4,'500 Days Simulation'!J384-'500 Days Simulation'!F384-'Inputs and Outputs Part A'!$B$4,0)</f>
        <v>0</v>
      </c>
      <c r="L384" s="95">
        <f>'Inputs and Outputs Part A'!$B$5*'500 Days Simulation'!J384-'Inputs and Outputs Part A'!$B$6*'500 Days Simulation'!K384</f>
        <v>3800</v>
      </c>
      <c r="Y384" s="95">
        <f>'Inputs and Outputs Part A'!$B$5*'500 Days Simulation'!J384-'500 Days Simulation'!$O$14*'500 Days Simulation'!K384</f>
        <v>3800</v>
      </c>
      <c r="AA384" s="95">
        <f>'Inputs and Outputs Part A'!$B$5*'500 Days Simulation'!J384-'500 Days Simulation'!$O$16*'500 Days Simulation'!K384</f>
        <v>3800</v>
      </c>
    </row>
    <row r="385" spans="1:27" x14ac:dyDescent="0.3">
      <c r="A385" s="48">
        <v>387</v>
      </c>
      <c r="B385" s="2" t="s">
        <v>1105</v>
      </c>
      <c r="C385" s="7">
        <v>44325</v>
      </c>
      <c r="D385" s="2" t="s">
        <v>2</v>
      </c>
      <c r="E385" s="2">
        <v>2.0609854430029384E-2</v>
      </c>
      <c r="F385" s="2">
        <f>VLOOKUP(E385,'Inputs and Outputs Part B'!$H$22:$I$31,2)</f>
        <v>0</v>
      </c>
      <c r="G385" s="2">
        <v>0.28702207619164977</v>
      </c>
      <c r="H385" s="2">
        <f>ROUND(NORMINV(G385,'Inputs and Outputs Part B'!$E$18,'Inputs and Outputs Part B'!$F$18),0)</f>
        <v>102</v>
      </c>
      <c r="I385" s="2">
        <f>'Inputs and Outputs Part A'!$B$4+'Inputs and Outputs Part A'!$B$12</f>
        <v>105</v>
      </c>
      <c r="J385" s="2">
        <f t="shared" si="6"/>
        <v>102</v>
      </c>
      <c r="K385" s="2">
        <f>IF(J385-F385&gt;'Inputs and Outputs Part A'!$B$4,'500 Days Simulation'!J385-'500 Days Simulation'!F385-'Inputs and Outputs Part A'!$B$4,0)</f>
        <v>2</v>
      </c>
      <c r="L385" s="95">
        <f>'Inputs and Outputs Part A'!$B$5*'500 Days Simulation'!J385-'Inputs and Outputs Part A'!$B$6*'500 Days Simulation'!K385</f>
        <v>3880</v>
      </c>
      <c r="Y385" s="95">
        <f>'Inputs and Outputs Part A'!$B$5*'500 Days Simulation'!J385-'500 Days Simulation'!$O$14*'500 Days Simulation'!K385</f>
        <v>3920</v>
      </c>
      <c r="AA385" s="95">
        <f>'Inputs and Outputs Part A'!$B$5*'500 Days Simulation'!J385-'500 Days Simulation'!$O$16*'500 Days Simulation'!K385</f>
        <v>3840</v>
      </c>
    </row>
    <row r="386" spans="1:27" x14ac:dyDescent="0.3">
      <c r="A386" s="48">
        <v>388</v>
      </c>
      <c r="B386" s="2" t="s">
        <v>1104</v>
      </c>
      <c r="C386" s="7">
        <v>44326</v>
      </c>
      <c r="D386" s="2" t="s">
        <v>1</v>
      </c>
      <c r="E386" s="2">
        <v>2.2919908075400564E-3</v>
      </c>
      <c r="F386" s="2">
        <f>VLOOKUP(E386,'Inputs and Outputs Part B'!$H$22:$I$31,2)</f>
        <v>0</v>
      </c>
      <c r="G386" s="2">
        <v>0.48605363361477827</v>
      </c>
      <c r="H386" s="2">
        <f>ROUND(NORMINV(G386,'Inputs and Outputs Part B'!$E$16,'Inputs and Outputs Part B'!$F$16),0)</f>
        <v>101</v>
      </c>
      <c r="I386" s="2">
        <f>'Inputs and Outputs Part A'!$B$4+'Inputs and Outputs Part A'!$B$12</f>
        <v>105</v>
      </c>
      <c r="J386" s="2">
        <f t="shared" si="6"/>
        <v>101</v>
      </c>
      <c r="K386" s="2">
        <f>IF(J386-F386&gt;'Inputs and Outputs Part A'!$B$4,'500 Days Simulation'!J386-'500 Days Simulation'!F386-'Inputs and Outputs Part A'!$B$4,0)</f>
        <v>1</v>
      </c>
      <c r="L386" s="95">
        <f>'Inputs and Outputs Part A'!$B$5*'500 Days Simulation'!J386-'Inputs and Outputs Part A'!$B$6*'500 Days Simulation'!K386</f>
        <v>3940</v>
      </c>
      <c r="Y386" s="95">
        <f>'Inputs and Outputs Part A'!$B$5*'500 Days Simulation'!J386-'500 Days Simulation'!$O$14*'500 Days Simulation'!K386</f>
        <v>3960</v>
      </c>
      <c r="AA386" s="95">
        <f>'Inputs and Outputs Part A'!$B$5*'500 Days Simulation'!J386-'500 Days Simulation'!$O$16*'500 Days Simulation'!K386</f>
        <v>3920</v>
      </c>
    </row>
    <row r="387" spans="1:27" x14ac:dyDescent="0.3">
      <c r="A387" s="48">
        <v>389</v>
      </c>
      <c r="B387" s="2" t="s">
        <v>1104</v>
      </c>
      <c r="C387" s="7">
        <v>44326</v>
      </c>
      <c r="D387" s="2" t="s">
        <v>3</v>
      </c>
      <c r="E387" s="2">
        <v>0.83834690866345285</v>
      </c>
      <c r="F387" s="2">
        <f>VLOOKUP(E387,'Inputs and Outputs Part B'!$H$22:$I$31,2)</f>
        <v>4</v>
      </c>
      <c r="G387" s="2">
        <v>0.11402324440127187</v>
      </c>
      <c r="H387" s="2">
        <f>ROUND(NORMINV(G387,'Inputs and Outputs Part B'!$E$17,'Inputs and Outputs Part B'!$F$17),0)</f>
        <v>97</v>
      </c>
      <c r="I387" s="2">
        <f>'Inputs and Outputs Part A'!$B$4+'Inputs and Outputs Part A'!$B$12</f>
        <v>105</v>
      </c>
      <c r="J387" s="2">
        <f t="shared" si="6"/>
        <v>97</v>
      </c>
      <c r="K387" s="2">
        <f>IF(J387-F387&gt;'Inputs and Outputs Part A'!$B$4,'500 Days Simulation'!J387-'500 Days Simulation'!F387-'Inputs and Outputs Part A'!$B$4,0)</f>
        <v>0</v>
      </c>
      <c r="L387" s="95">
        <f>'Inputs and Outputs Part A'!$B$5*'500 Days Simulation'!J387-'Inputs and Outputs Part A'!$B$6*'500 Days Simulation'!K387</f>
        <v>3880</v>
      </c>
      <c r="Y387" s="95">
        <f>'Inputs and Outputs Part A'!$B$5*'500 Days Simulation'!J387-'500 Days Simulation'!$O$14*'500 Days Simulation'!K387</f>
        <v>3880</v>
      </c>
      <c r="AA387" s="95">
        <f>'Inputs and Outputs Part A'!$B$5*'500 Days Simulation'!J387-'500 Days Simulation'!$O$16*'500 Days Simulation'!K387</f>
        <v>3880</v>
      </c>
    </row>
    <row r="388" spans="1:27" x14ac:dyDescent="0.3">
      <c r="A388" s="48">
        <v>390</v>
      </c>
      <c r="B388" s="2" t="s">
        <v>1104</v>
      </c>
      <c r="C388" s="7">
        <v>44326</v>
      </c>
      <c r="D388" s="2" t="s">
        <v>2</v>
      </c>
      <c r="E388" s="2">
        <v>5.8463890298441012E-2</v>
      </c>
      <c r="F388" s="2">
        <f>VLOOKUP(E388,'Inputs and Outputs Part B'!$H$22:$I$31,2)</f>
        <v>0</v>
      </c>
      <c r="G388" s="2">
        <v>0.51154214930302033</v>
      </c>
      <c r="H388" s="2">
        <f>ROUND(NORMINV(G388,'Inputs and Outputs Part B'!$E$18,'Inputs and Outputs Part B'!$F$18),0)</f>
        <v>105</v>
      </c>
      <c r="I388" s="2">
        <f>'Inputs and Outputs Part A'!$B$4+'Inputs and Outputs Part A'!$B$12</f>
        <v>105</v>
      </c>
      <c r="J388" s="2">
        <f t="shared" si="6"/>
        <v>105</v>
      </c>
      <c r="K388" s="2">
        <f>IF(J388-F388&gt;'Inputs and Outputs Part A'!$B$4,'500 Days Simulation'!J388-'500 Days Simulation'!F388-'Inputs and Outputs Part A'!$B$4,0)</f>
        <v>5</v>
      </c>
      <c r="L388" s="95">
        <f>'Inputs and Outputs Part A'!$B$5*'500 Days Simulation'!J388-'Inputs and Outputs Part A'!$B$6*'500 Days Simulation'!K388</f>
        <v>3700</v>
      </c>
      <c r="Y388" s="95">
        <f>'Inputs and Outputs Part A'!$B$5*'500 Days Simulation'!J388-'500 Days Simulation'!$O$14*'500 Days Simulation'!K388</f>
        <v>3800</v>
      </c>
      <c r="AA388" s="95">
        <f>'Inputs and Outputs Part A'!$B$5*'500 Days Simulation'!J388-'500 Days Simulation'!$O$16*'500 Days Simulation'!K388</f>
        <v>3600</v>
      </c>
    </row>
    <row r="389" spans="1:27" x14ac:dyDescent="0.3">
      <c r="A389" s="48">
        <v>391</v>
      </c>
      <c r="B389" s="2" t="s">
        <v>1103</v>
      </c>
      <c r="C389" s="7">
        <v>44327</v>
      </c>
      <c r="D389" s="2" t="s">
        <v>1</v>
      </c>
      <c r="E389" s="2">
        <v>0.38547687479542592</v>
      </c>
      <c r="F389" s="2">
        <f>VLOOKUP(E389,'Inputs and Outputs Part B'!$H$22:$I$31,2)</f>
        <v>2</v>
      </c>
      <c r="G389" s="2">
        <v>0.57732163447243934</v>
      </c>
      <c r="H389" s="2">
        <f>ROUND(NORMINV(G389,'Inputs and Outputs Part B'!$E$16,'Inputs and Outputs Part B'!$F$16),0)</f>
        <v>102</v>
      </c>
      <c r="I389" s="2">
        <f>'Inputs and Outputs Part A'!$B$4+'Inputs and Outputs Part A'!$B$12</f>
        <v>105</v>
      </c>
      <c r="J389" s="2">
        <f t="shared" si="6"/>
        <v>102</v>
      </c>
      <c r="K389" s="2">
        <f>IF(J389-F389&gt;'Inputs and Outputs Part A'!$B$4,'500 Days Simulation'!J389-'500 Days Simulation'!F389-'Inputs and Outputs Part A'!$B$4,0)</f>
        <v>0</v>
      </c>
      <c r="L389" s="95">
        <f>'Inputs and Outputs Part A'!$B$5*'500 Days Simulation'!J389-'Inputs and Outputs Part A'!$B$6*'500 Days Simulation'!K389</f>
        <v>4080</v>
      </c>
      <c r="Y389" s="95">
        <f>'Inputs and Outputs Part A'!$B$5*'500 Days Simulation'!J389-'500 Days Simulation'!$O$14*'500 Days Simulation'!K389</f>
        <v>4080</v>
      </c>
      <c r="AA389" s="95">
        <f>'Inputs and Outputs Part A'!$B$5*'500 Days Simulation'!J389-'500 Days Simulation'!$O$16*'500 Days Simulation'!K389</f>
        <v>4080</v>
      </c>
    </row>
    <row r="390" spans="1:27" x14ac:dyDescent="0.3">
      <c r="A390" s="48">
        <v>392</v>
      </c>
      <c r="B390" s="2" t="s">
        <v>1103</v>
      </c>
      <c r="C390" s="7">
        <v>44327</v>
      </c>
      <c r="D390" s="2" t="s">
        <v>3</v>
      </c>
      <c r="E390" s="2">
        <v>0.58480979935121247</v>
      </c>
      <c r="F390" s="2">
        <f>VLOOKUP(E390,'Inputs and Outputs Part B'!$H$22:$I$31,2)</f>
        <v>2</v>
      </c>
      <c r="G390" s="2">
        <v>0.41225582316094478</v>
      </c>
      <c r="H390" s="2">
        <f>ROUND(NORMINV(G390,'Inputs and Outputs Part B'!$E$17,'Inputs and Outputs Part B'!$F$17),0)</f>
        <v>102</v>
      </c>
      <c r="I390" s="2">
        <f>'Inputs and Outputs Part A'!$B$4+'Inputs and Outputs Part A'!$B$12</f>
        <v>105</v>
      </c>
      <c r="J390" s="2">
        <f t="shared" si="6"/>
        <v>102</v>
      </c>
      <c r="K390" s="2">
        <f>IF(J390-F390&gt;'Inputs and Outputs Part A'!$B$4,'500 Days Simulation'!J390-'500 Days Simulation'!F390-'Inputs and Outputs Part A'!$B$4,0)</f>
        <v>0</v>
      </c>
      <c r="L390" s="95">
        <f>'Inputs and Outputs Part A'!$B$5*'500 Days Simulation'!J390-'Inputs and Outputs Part A'!$B$6*'500 Days Simulation'!K390</f>
        <v>4080</v>
      </c>
      <c r="Y390" s="95">
        <f>'Inputs and Outputs Part A'!$B$5*'500 Days Simulation'!J390-'500 Days Simulation'!$O$14*'500 Days Simulation'!K390</f>
        <v>4080</v>
      </c>
      <c r="AA390" s="95">
        <f>'Inputs and Outputs Part A'!$B$5*'500 Days Simulation'!J390-'500 Days Simulation'!$O$16*'500 Days Simulation'!K390</f>
        <v>4080</v>
      </c>
    </row>
    <row r="391" spans="1:27" x14ac:dyDescent="0.3">
      <c r="A391" s="48">
        <v>393</v>
      </c>
      <c r="B391" s="2" t="s">
        <v>1103</v>
      </c>
      <c r="C391" s="7">
        <v>44327</v>
      </c>
      <c r="D391" s="2" t="s">
        <v>2</v>
      </c>
      <c r="E391" s="2">
        <v>0.25278358890589303</v>
      </c>
      <c r="F391" s="2">
        <f>VLOOKUP(E391,'Inputs and Outputs Part B'!$H$22:$I$31,2)</f>
        <v>1</v>
      </c>
      <c r="G391" s="2">
        <v>0.26771527519216431</v>
      </c>
      <c r="H391" s="2">
        <f>ROUND(NORMINV(G391,'Inputs and Outputs Part B'!$E$18,'Inputs and Outputs Part B'!$F$18),0)</f>
        <v>102</v>
      </c>
      <c r="I391" s="2">
        <f>'Inputs and Outputs Part A'!$B$4+'Inputs and Outputs Part A'!$B$12</f>
        <v>105</v>
      </c>
      <c r="J391" s="2">
        <f t="shared" si="6"/>
        <v>102</v>
      </c>
      <c r="K391" s="2">
        <f>IF(J391-F391&gt;'Inputs and Outputs Part A'!$B$4,'500 Days Simulation'!J391-'500 Days Simulation'!F391-'Inputs and Outputs Part A'!$B$4,0)</f>
        <v>1</v>
      </c>
      <c r="L391" s="95">
        <f>'Inputs and Outputs Part A'!$B$5*'500 Days Simulation'!J391-'Inputs and Outputs Part A'!$B$6*'500 Days Simulation'!K391</f>
        <v>3980</v>
      </c>
      <c r="Y391" s="95">
        <f>'Inputs and Outputs Part A'!$B$5*'500 Days Simulation'!J391-'500 Days Simulation'!$O$14*'500 Days Simulation'!K391</f>
        <v>4000</v>
      </c>
      <c r="AA391" s="95">
        <f>'Inputs and Outputs Part A'!$B$5*'500 Days Simulation'!J391-'500 Days Simulation'!$O$16*'500 Days Simulation'!K391</f>
        <v>3960</v>
      </c>
    </row>
    <row r="392" spans="1:27" x14ac:dyDescent="0.3">
      <c r="A392" s="48">
        <v>394</v>
      </c>
      <c r="B392" s="2" t="s">
        <v>1102</v>
      </c>
      <c r="C392" s="7">
        <v>44328</v>
      </c>
      <c r="D392" s="2" t="s">
        <v>1</v>
      </c>
      <c r="E392" s="2">
        <v>0.27251549894244886</v>
      </c>
      <c r="F392" s="2">
        <f>VLOOKUP(E392,'Inputs and Outputs Part B'!$H$22:$I$31,2)</f>
        <v>1</v>
      </c>
      <c r="G392" s="2">
        <v>0.52483158894412929</v>
      </c>
      <c r="H392" s="2">
        <f>ROUND(NORMINV(G392,'Inputs and Outputs Part B'!$E$16,'Inputs and Outputs Part B'!$F$16),0)</f>
        <v>101</v>
      </c>
      <c r="I392" s="2">
        <f>'Inputs and Outputs Part A'!$B$4+'Inputs and Outputs Part A'!$B$12</f>
        <v>105</v>
      </c>
      <c r="J392" s="2">
        <f t="shared" si="6"/>
        <v>101</v>
      </c>
      <c r="K392" s="2">
        <f>IF(J392-F392&gt;'Inputs and Outputs Part A'!$B$4,'500 Days Simulation'!J392-'500 Days Simulation'!F392-'Inputs and Outputs Part A'!$B$4,0)</f>
        <v>0</v>
      </c>
      <c r="L392" s="95">
        <f>'Inputs and Outputs Part A'!$B$5*'500 Days Simulation'!J392-'Inputs and Outputs Part A'!$B$6*'500 Days Simulation'!K392</f>
        <v>4040</v>
      </c>
      <c r="Y392" s="95">
        <f>'Inputs and Outputs Part A'!$B$5*'500 Days Simulation'!J392-'500 Days Simulation'!$O$14*'500 Days Simulation'!K392</f>
        <v>4040</v>
      </c>
      <c r="AA392" s="95">
        <f>'Inputs and Outputs Part A'!$B$5*'500 Days Simulation'!J392-'500 Days Simulation'!$O$16*'500 Days Simulation'!K392</f>
        <v>4040</v>
      </c>
    </row>
    <row r="393" spans="1:27" x14ac:dyDescent="0.3">
      <c r="A393" s="48">
        <v>395</v>
      </c>
      <c r="B393" s="2" t="s">
        <v>1102</v>
      </c>
      <c r="C393" s="7">
        <v>44328</v>
      </c>
      <c r="D393" s="2" t="s">
        <v>3</v>
      </c>
      <c r="E393" s="2">
        <v>0.58927107114377308</v>
      </c>
      <c r="F393" s="2">
        <f>VLOOKUP(E393,'Inputs and Outputs Part B'!$H$22:$I$31,2)</f>
        <v>2</v>
      </c>
      <c r="G393" s="2">
        <v>0.63758494192455117</v>
      </c>
      <c r="H393" s="2">
        <f>ROUND(NORMINV(G393,'Inputs and Outputs Part B'!$E$17,'Inputs and Outputs Part B'!$F$17),0)</f>
        <v>105</v>
      </c>
      <c r="I393" s="2">
        <f>'Inputs and Outputs Part A'!$B$4+'Inputs and Outputs Part A'!$B$12</f>
        <v>105</v>
      </c>
      <c r="J393" s="2">
        <f t="shared" si="6"/>
        <v>105</v>
      </c>
      <c r="K393" s="2">
        <f>IF(J393-F393&gt;'Inputs and Outputs Part A'!$B$4,'500 Days Simulation'!J393-'500 Days Simulation'!F393-'Inputs and Outputs Part A'!$B$4,0)</f>
        <v>3</v>
      </c>
      <c r="L393" s="95">
        <f>'Inputs and Outputs Part A'!$B$5*'500 Days Simulation'!J393-'Inputs and Outputs Part A'!$B$6*'500 Days Simulation'!K393</f>
        <v>3900</v>
      </c>
      <c r="Y393" s="95">
        <f>'Inputs and Outputs Part A'!$B$5*'500 Days Simulation'!J393-'500 Days Simulation'!$O$14*'500 Days Simulation'!K393</f>
        <v>3960</v>
      </c>
      <c r="AA393" s="95">
        <f>'Inputs and Outputs Part A'!$B$5*'500 Days Simulation'!J393-'500 Days Simulation'!$O$16*'500 Days Simulation'!K393</f>
        <v>3840</v>
      </c>
    </row>
    <row r="394" spans="1:27" x14ac:dyDescent="0.3">
      <c r="A394" s="48">
        <v>396</v>
      </c>
      <c r="B394" s="2" t="s">
        <v>1102</v>
      </c>
      <c r="C394" s="7">
        <v>44328</v>
      </c>
      <c r="D394" s="2" t="s">
        <v>2</v>
      </c>
      <c r="E394" s="2">
        <v>1.0479549784582209E-3</v>
      </c>
      <c r="F394" s="2">
        <f>VLOOKUP(E394,'Inputs and Outputs Part B'!$H$22:$I$31,2)</f>
        <v>0</v>
      </c>
      <c r="G394" s="2">
        <v>0.76759647151893806</v>
      </c>
      <c r="H394" s="2">
        <f>ROUND(NORMINV(G394,'Inputs and Outputs Part B'!$E$18,'Inputs and Outputs Part B'!$F$18),0)</f>
        <v>109</v>
      </c>
      <c r="I394" s="2">
        <f>'Inputs and Outputs Part A'!$B$4+'Inputs and Outputs Part A'!$B$12</f>
        <v>105</v>
      </c>
      <c r="J394" s="2">
        <f t="shared" si="6"/>
        <v>105</v>
      </c>
      <c r="K394" s="2">
        <f>IF(J394-F394&gt;'Inputs and Outputs Part A'!$B$4,'500 Days Simulation'!J394-'500 Days Simulation'!F394-'Inputs and Outputs Part A'!$B$4,0)</f>
        <v>5</v>
      </c>
      <c r="L394" s="95">
        <f>'Inputs and Outputs Part A'!$B$5*'500 Days Simulation'!J394-'Inputs and Outputs Part A'!$B$6*'500 Days Simulation'!K394</f>
        <v>3700</v>
      </c>
      <c r="Y394" s="95">
        <f>'Inputs and Outputs Part A'!$B$5*'500 Days Simulation'!J394-'500 Days Simulation'!$O$14*'500 Days Simulation'!K394</f>
        <v>3800</v>
      </c>
      <c r="AA394" s="95">
        <f>'Inputs and Outputs Part A'!$B$5*'500 Days Simulation'!J394-'500 Days Simulation'!$O$16*'500 Days Simulation'!K394</f>
        <v>3600</v>
      </c>
    </row>
    <row r="395" spans="1:27" x14ac:dyDescent="0.3">
      <c r="A395" s="48">
        <v>397</v>
      </c>
      <c r="B395" s="2" t="s">
        <v>1100</v>
      </c>
      <c r="C395" s="7">
        <v>44329</v>
      </c>
      <c r="D395" s="2" t="s">
        <v>1</v>
      </c>
      <c r="E395" s="2">
        <v>0.22666056091781095</v>
      </c>
      <c r="F395" s="2">
        <f>VLOOKUP(E395,'Inputs and Outputs Part B'!$H$22:$I$31,2)</f>
        <v>1</v>
      </c>
      <c r="G395" s="2">
        <v>0.47054297134843825</v>
      </c>
      <c r="H395" s="2">
        <f>ROUND(NORMINV(G395,'Inputs and Outputs Part B'!$E$16,'Inputs and Outputs Part B'!$F$16),0)</f>
        <v>101</v>
      </c>
      <c r="I395" s="2">
        <f>'Inputs and Outputs Part A'!$B$4+'Inputs and Outputs Part A'!$B$12</f>
        <v>105</v>
      </c>
      <c r="J395" s="2">
        <f t="shared" si="6"/>
        <v>101</v>
      </c>
      <c r="K395" s="2">
        <f>IF(J395-F395&gt;'Inputs and Outputs Part A'!$B$4,'500 Days Simulation'!J395-'500 Days Simulation'!F395-'Inputs and Outputs Part A'!$B$4,0)</f>
        <v>0</v>
      </c>
      <c r="L395" s="95">
        <f>'Inputs and Outputs Part A'!$B$5*'500 Days Simulation'!J395-'Inputs and Outputs Part A'!$B$6*'500 Days Simulation'!K395</f>
        <v>4040</v>
      </c>
      <c r="Y395" s="95">
        <f>'Inputs and Outputs Part A'!$B$5*'500 Days Simulation'!J395-'500 Days Simulation'!$O$14*'500 Days Simulation'!K395</f>
        <v>4040</v>
      </c>
      <c r="AA395" s="95">
        <f>'Inputs and Outputs Part A'!$B$5*'500 Days Simulation'!J395-'500 Days Simulation'!$O$16*'500 Days Simulation'!K395</f>
        <v>4040</v>
      </c>
    </row>
    <row r="396" spans="1:27" x14ac:dyDescent="0.3">
      <c r="A396" s="48">
        <v>398</v>
      </c>
      <c r="B396" s="2" t="s">
        <v>1100</v>
      </c>
      <c r="C396" s="7">
        <v>44329</v>
      </c>
      <c r="D396" s="2" t="s">
        <v>3</v>
      </c>
      <c r="E396" s="2">
        <v>0.88920964884360731</v>
      </c>
      <c r="F396" s="2">
        <f>VLOOKUP(E396,'Inputs and Outputs Part B'!$H$22:$I$31,2)</f>
        <v>5</v>
      </c>
      <c r="G396" s="2">
        <v>0.96978562876492336</v>
      </c>
      <c r="H396" s="2">
        <f>ROUND(NORMINV(G396,'Inputs and Outputs Part B'!$E$17,'Inputs and Outputs Part B'!$F$17),0)</f>
        <v>112</v>
      </c>
      <c r="I396" s="2">
        <f>'Inputs and Outputs Part A'!$B$4+'Inputs and Outputs Part A'!$B$12</f>
        <v>105</v>
      </c>
      <c r="J396" s="2">
        <f t="shared" si="6"/>
        <v>105</v>
      </c>
      <c r="K396" s="2">
        <f>IF(J396-F396&gt;'Inputs and Outputs Part A'!$B$4,'500 Days Simulation'!J396-'500 Days Simulation'!F396-'Inputs and Outputs Part A'!$B$4,0)</f>
        <v>0</v>
      </c>
      <c r="L396" s="95">
        <f>'Inputs and Outputs Part A'!$B$5*'500 Days Simulation'!J396-'Inputs and Outputs Part A'!$B$6*'500 Days Simulation'!K396</f>
        <v>4200</v>
      </c>
      <c r="Y396" s="95">
        <f>'Inputs and Outputs Part A'!$B$5*'500 Days Simulation'!J396-'500 Days Simulation'!$O$14*'500 Days Simulation'!K396</f>
        <v>4200</v>
      </c>
      <c r="AA396" s="95">
        <f>'Inputs and Outputs Part A'!$B$5*'500 Days Simulation'!J396-'500 Days Simulation'!$O$16*'500 Days Simulation'!K396</f>
        <v>4200</v>
      </c>
    </row>
    <row r="397" spans="1:27" x14ac:dyDescent="0.3">
      <c r="A397" s="48">
        <v>399</v>
      </c>
      <c r="B397" s="2" t="s">
        <v>1100</v>
      </c>
      <c r="C397" s="7">
        <v>44329</v>
      </c>
      <c r="D397" s="2" t="s">
        <v>2</v>
      </c>
      <c r="E397" s="2">
        <v>0.54255071973772395</v>
      </c>
      <c r="F397" s="2">
        <f>VLOOKUP(E397,'Inputs and Outputs Part B'!$H$22:$I$31,2)</f>
        <v>2</v>
      </c>
      <c r="G397" s="2">
        <v>0.87671446679152831</v>
      </c>
      <c r="H397" s="2">
        <f>ROUND(NORMINV(G397,'Inputs and Outputs Part B'!$E$18,'Inputs and Outputs Part B'!$F$18),0)</f>
        <v>111</v>
      </c>
      <c r="I397" s="2">
        <f>'Inputs and Outputs Part A'!$B$4+'Inputs and Outputs Part A'!$B$12</f>
        <v>105</v>
      </c>
      <c r="J397" s="2">
        <f t="shared" si="6"/>
        <v>105</v>
      </c>
      <c r="K397" s="2">
        <f>IF(J397-F397&gt;'Inputs and Outputs Part A'!$B$4,'500 Days Simulation'!J397-'500 Days Simulation'!F397-'Inputs and Outputs Part A'!$B$4,0)</f>
        <v>3</v>
      </c>
      <c r="L397" s="95">
        <f>'Inputs and Outputs Part A'!$B$5*'500 Days Simulation'!J397-'Inputs and Outputs Part A'!$B$6*'500 Days Simulation'!K397</f>
        <v>3900</v>
      </c>
      <c r="Y397" s="95">
        <f>'Inputs and Outputs Part A'!$B$5*'500 Days Simulation'!J397-'500 Days Simulation'!$O$14*'500 Days Simulation'!K397</f>
        <v>3960</v>
      </c>
      <c r="AA397" s="95">
        <f>'Inputs and Outputs Part A'!$B$5*'500 Days Simulation'!J397-'500 Days Simulation'!$O$16*'500 Days Simulation'!K397</f>
        <v>3840</v>
      </c>
    </row>
    <row r="398" spans="1:27" x14ac:dyDescent="0.3">
      <c r="A398" s="48">
        <v>400</v>
      </c>
      <c r="B398" s="2" t="s">
        <v>1101</v>
      </c>
      <c r="C398" s="7">
        <v>44330</v>
      </c>
      <c r="D398" s="2" t="s">
        <v>1</v>
      </c>
      <c r="E398" s="2">
        <v>0.62841732691521968</v>
      </c>
      <c r="F398" s="2">
        <f>VLOOKUP(E398,'Inputs and Outputs Part B'!$H$22:$I$31,2)</f>
        <v>3</v>
      </c>
      <c r="G398" s="2">
        <v>0.64855059435826323</v>
      </c>
      <c r="H398" s="2">
        <f>ROUND(NORMINV(G398,'Inputs and Outputs Part B'!$E$16,'Inputs and Outputs Part B'!$F$16),0)</f>
        <v>103</v>
      </c>
      <c r="I398" s="2">
        <f>'Inputs and Outputs Part A'!$B$4+'Inputs and Outputs Part A'!$B$12</f>
        <v>105</v>
      </c>
      <c r="J398" s="2">
        <f t="shared" si="6"/>
        <v>103</v>
      </c>
      <c r="K398" s="2">
        <f>IF(J398-F398&gt;'Inputs and Outputs Part A'!$B$4,'500 Days Simulation'!J398-'500 Days Simulation'!F398-'Inputs and Outputs Part A'!$B$4,0)</f>
        <v>0</v>
      </c>
      <c r="L398" s="95">
        <f>'Inputs and Outputs Part A'!$B$5*'500 Days Simulation'!J398-'Inputs and Outputs Part A'!$B$6*'500 Days Simulation'!K398</f>
        <v>4120</v>
      </c>
      <c r="Y398" s="95">
        <f>'Inputs and Outputs Part A'!$B$5*'500 Days Simulation'!J398-'500 Days Simulation'!$O$14*'500 Days Simulation'!K398</f>
        <v>4120</v>
      </c>
      <c r="AA398" s="95">
        <f>'Inputs and Outputs Part A'!$B$5*'500 Days Simulation'!J398-'500 Days Simulation'!$O$16*'500 Days Simulation'!K398</f>
        <v>4120</v>
      </c>
    </row>
    <row r="399" spans="1:27" x14ac:dyDescent="0.3">
      <c r="A399" s="48">
        <v>401</v>
      </c>
      <c r="B399" s="2" t="s">
        <v>1101</v>
      </c>
      <c r="C399" s="7">
        <v>44330</v>
      </c>
      <c r="D399" s="2" t="s">
        <v>3</v>
      </c>
      <c r="E399" s="2">
        <v>8.1922929540802381E-2</v>
      </c>
      <c r="F399" s="2">
        <f>VLOOKUP(E399,'Inputs and Outputs Part B'!$H$22:$I$31,2)</f>
        <v>0</v>
      </c>
      <c r="G399" s="2">
        <v>0.31274344721628211</v>
      </c>
      <c r="H399" s="2">
        <f>ROUND(NORMINV(G399,'Inputs and Outputs Part B'!$E$17,'Inputs and Outputs Part B'!$F$17),0)</f>
        <v>101</v>
      </c>
      <c r="I399" s="2">
        <f>'Inputs and Outputs Part A'!$B$4+'Inputs and Outputs Part A'!$B$12</f>
        <v>105</v>
      </c>
      <c r="J399" s="2">
        <f t="shared" si="6"/>
        <v>101</v>
      </c>
      <c r="K399" s="2">
        <f>IF(J399-F399&gt;'Inputs and Outputs Part A'!$B$4,'500 Days Simulation'!J399-'500 Days Simulation'!F399-'Inputs and Outputs Part A'!$B$4,0)</f>
        <v>1</v>
      </c>
      <c r="L399" s="95">
        <f>'Inputs and Outputs Part A'!$B$5*'500 Days Simulation'!J399-'Inputs and Outputs Part A'!$B$6*'500 Days Simulation'!K399</f>
        <v>3940</v>
      </c>
      <c r="Y399" s="95">
        <f>'Inputs and Outputs Part A'!$B$5*'500 Days Simulation'!J399-'500 Days Simulation'!$O$14*'500 Days Simulation'!K399</f>
        <v>3960</v>
      </c>
      <c r="AA399" s="95">
        <f>'Inputs and Outputs Part A'!$B$5*'500 Days Simulation'!J399-'500 Days Simulation'!$O$16*'500 Days Simulation'!K399</f>
        <v>3920</v>
      </c>
    </row>
    <row r="400" spans="1:27" x14ac:dyDescent="0.3">
      <c r="A400" s="48">
        <v>402</v>
      </c>
      <c r="B400" s="2" t="s">
        <v>1101</v>
      </c>
      <c r="C400" s="7">
        <v>44330</v>
      </c>
      <c r="D400" s="2" t="s">
        <v>2</v>
      </c>
      <c r="E400" s="2">
        <v>0.37886738791768548</v>
      </c>
      <c r="F400" s="2">
        <f>VLOOKUP(E400,'Inputs and Outputs Part B'!$H$22:$I$31,2)</f>
        <v>1</v>
      </c>
      <c r="G400" s="2">
        <v>5.0645150250021587E-2</v>
      </c>
      <c r="H400" s="2">
        <f>ROUND(NORMINV(G400,'Inputs and Outputs Part B'!$E$18,'Inputs and Outputs Part B'!$F$18),0)</f>
        <v>97</v>
      </c>
      <c r="I400" s="2">
        <f>'Inputs and Outputs Part A'!$B$4+'Inputs and Outputs Part A'!$B$12</f>
        <v>105</v>
      </c>
      <c r="J400" s="2">
        <f t="shared" si="6"/>
        <v>97</v>
      </c>
      <c r="K400" s="2">
        <f>IF(J400-F400&gt;'Inputs and Outputs Part A'!$B$4,'500 Days Simulation'!J400-'500 Days Simulation'!F400-'Inputs and Outputs Part A'!$B$4,0)</f>
        <v>0</v>
      </c>
      <c r="L400" s="95">
        <f>'Inputs and Outputs Part A'!$B$5*'500 Days Simulation'!J400-'Inputs and Outputs Part A'!$B$6*'500 Days Simulation'!K400</f>
        <v>3880</v>
      </c>
      <c r="Y400" s="95">
        <f>'Inputs and Outputs Part A'!$B$5*'500 Days Simulation'!J400-'500 Days Simulation'!$O$14*'500 Days Simulation'!K400</f>
        <v>3880</v>
      </c>
      <c r="AA400" s="95">
        <f>'Inputs and Outputs Part A'!$B$5*'500 Days Simulation'!J400-'500 Days Simulation'!$O$16*'500 Days Simulation'!K400</f>
        <v>3880</v>
      </c>
    </row>
    <row r="401" spans="1:27" x14ac:dyDescent="0.3">
      <c r="A401" s="48">
        <v>403</v>
      </c>
      <c r="B401" s="2" t="s">
        <v>1106</v>
      </c>
      <c r="C401" s="7">
        <v>44331</v>
      </c>
      <c r="D401" s="2" t="s">
        <v>1</v>
      </c>
      <c r="E401" s="2">
        <v>0.45634030978258389</v>
      </c>
      <c r="F401" s="2">
        <f>VLOOKUP(E401,'Inputs and Outputs Part B'!$H$22:$I$31,2)</f>
        <v>2</v>
      </c>
      <c r="G401" s="2">
        <v>0.10381009600084656</v>
      </c>
      <c r="H401" s="2">
        <f>ROUND(NORMINV(G401,'Inputs and Outputs Part B'!$E$16,'Inputs and Outputs Part B'!$F$16),0)</f>
        <v>93</v>
      </c>
      <c r="I401" s="2">
        <f>'Inputs and Outputs Part A'!$B$4+'Inputs and Outputs Part A'!$B$12</f>
        <v>105</v>
      </c>
      <c r="J401" s="2">
        <f t="shared" si="6"/>
        <v>93</v>
      </c>
      <c r="K401" s="2">
        <f>IF(J401-F401&gt;'Inputs and Outputs Part A'!$B$4,'500 Days Simulation'!J401-'500 Days Simulation'!F401-'Inputs and Outputs Part A'!$B$4,0)</f>
        <v>0</v>
      </c>
      <c r="L401" s="95">
        <f>'Inputs and Outputs Part A'!$B$5*'500 Days Simulation'!J401-'Inputs and Outputs Part A'!$B$6*'500 Days Simulation'!K401</f>
        <v>3720</v>
      </c>
      <c r="Y401" s="95">
        <f>'Inputs and Outputs Part A'!$B$5*'500 Days Simulation'!J401-'500 Days Simulation'!$O$14*'500 Days Simulation'!K401</f>
        <v>3720</v>
      </c>
      <c r="AA401" s="95">
        <f>'Inputs and Outputs Part A'!$B$5*'500 Days Simulation'!J401-'500 Days Simulation'!$O$16*'500 Days Simulation'!K401</f>
        <v>3720</v>
      </c>
    </row>
    <row r="402" spans="1:27" x14ac:dyDescent="0.3">
      <c r="A402" s="48">
        <v>404</v>
      </c>
      <c r="B402" s="2" t="s">
        <v>1106</v>
      </c>
      <c r="C402" s="7">
        <v>44331</v>
      </c>
      <c r="D402" s="2" t="s">
        <v>3</v>
      </c>
      <c r="E402" s="2">
        <v>0.95178002134995277</v>
      </c>
      <c r="F402" s="2">
        <f>VLOOKUP(E402,'Inputs and Outputs Part B'!$H$22:$I$31,2)</f>
        <v>6</v>
      </c>
      <c r="G402" s="2">
        <v>0.32258966998766903</v>
      </c>
      <c r="H402" s="2">
        <f>ROUND(NORMINV(G402,'Inputs and Outputs Part B'!$E$17,'Inputs and Outputs Part B'!$F$17),0)</f>
        <v>101</v>
      </c>
      <c r="I402" s="2">
        <f>'Inputs and Outputs Part A'!$B$4+'Inputs and Outputs Part A'!$B$12</f>
        <v>105</v>
      </c>
      <c r="J402" s="2">
        <f t="shared" si="6"/>
        <v>101</v>
      </c>
      <c r="K402" s="2">
        <f>IF(J402-F402&gt;'Inputs and Outputs Part A'!$B$4,'500 Days Simulation'!J402-'500 Days Simulation'!F402-'Inputs and Outputs Part A'!$B$4,0)</f>
        <v>0</v>
      </c>
      <c r="L402" s="95">
        <f>'Inputs and Outputs Part A'!$B$5*'500 Days Simulation'!J402-'Inputs and Outputs Part A'!$B$6*'500 Days Simulation'!K402</f>
        <v>4040</v>
      </c>
      <c r="Y402" s="95">
        <f>'Inputs and Outputs Part A'!$B$5*'500 Days Simulation'!J402-'500 Days Simulation'!$O$14*'500 Days Simulation'!K402</f>
        <v>4040</v>
      </c>
      <c r="AA402" s="95">
        <f>'Inputs and Outputs Part A'!$B$5*'500 Days Simulation'!J402-'500 Days Simulation'!$O$16*'500 Days Simulation'!K402</f>
        <v>4040</v>
      </c>
    </row>
    <row r="403" spans="1:27" x14ac:dyDescent="0.3">
      <c r="A403" s="48">
        <v>405</v>
      </c>
      <c r="B403" s="2" t="s">
        <v>1106</v>
      </c>
      <c r="C403" s="7">
        <v>44331</v>
      </c>
      <c r="D403" s="2" t="s">
        <v>2</v>
      </c>
      <c r="E403" s="2">
        <v>0.48235647270886051</v>
      </c>
      <c r="F403" s="2">
        <f>VLOOKUP(E403,'Inputs and Outputs Part B'!$H$22:$I$31,2)</f>
        <v>2</v>
      </c>
      <c r="G403" s="2">
        <v>0.50913401857030971</v>
      </c>
      <c r="H403" s="2">
        <f>ROUND(NORMINV(G403,'Inputs and Outputs Part B'!$E$18,'Inputs and Outputs Part B'!$F$18),0)</f>
        <v>105</v>
      </c>
      <c r="I403" s="2">
        <f>'Inputs and Outputs Part A'!$B$4+'Inputs and Outputs Part A'!$B$12</f>
        <v>105</v>
      </c>
      <c r="J403" s="2">
        <f t="shared" si="6"/>
        <v>105</v>
      </c>
      <c r="K403" s="2">
        <f>IF(J403-F403&gt;'Inputs and Outputs Part A'!$B$4,'500 Days Simulation'!J403-'500 Days Simulation'!F403-'Inputs and Outputs Part A'!$B$4,0)</f>
        <v>3</v>
      </c>
      <c r="L403" s="95">
        <f>'Inputs and Outputs Part A'!$B$5*'500 Days Simulation'!J403-'Inputs and Outputs Part A'!$B$6*'500 Days Simulation'!K403</f>
        <v>3900</v>
      </c>
      <c r="Y403" s="95">
        <f>'Inputs and Outputs Part A'!$B$5*'500 Days Simulation'!J403-'500 Days Simulation'!$O$14*'500 Days Simulation'!K403</f>
        <v>3960</v>
      </c>
      <c r="AA403" s="95">
        <f>'Inputs and Outputs Part A'!$B$5*'500 Days Simulation'!J403-'500 Days Simulation'!$O$16*'500 Days Simulation'!K403</f>
        <v>3840</v>
      </c>
    </row>
    <row r="404" spans="1:27" x14ac:dyDescent="0.3">
      <c r="A404" s="48">
        <v>406</v>
      </c>
      <c r="B404" s="2" t="s">
        <v>1105</v>
      </c>
      <c r="C404" s="7">
        <v>44332</v>
      </c>
      <c r="D404" s="2" t="s">
        <v>1</v>
      </c>
      <c r="E404" s="2">
        <v>0.67725802882745856</v>
      </c>
      <c r="F404" s="2">
        <f>VLOOKUP(E404,'Inputs and Outputs Part B'!$H$22:$I$31,2)</f>
        <v>3</v>
      </c>
      <c r="G404" s="2">
        <v>0.18448898333647423</v>
      </c>
      <c r="H404" s="2">
        <f>ROUND(NORMINV(G404,'Inputs and Outputs Part B'!$E$16,'Inputs and Outputs Part B'!$F$16),0)</f>
        <v>96</v>
      </c>
      <c r="I404" s="2">
        <f>'Inputs and Outputs Part A'!$B$4+'Inputs and Outputs Part A'!$B$12</f>
        <v>105</v>
      </c>
      <c r="J404" s="2">
        <f t="shared" si="6"/>
        <v>96</v>
      </c>
      <c r="K404" s="2">
        <f>IF(J404-F404&gt;'Inputs and Outputs Part A'!$B$4,'500 Days Simulation'!J404-'500 Days Simulation'!F404-'Inputs and Outputs Part A'!$B$4,0)</f>
        <v>0</v>
      </c>
      <c r="L404" s="95">
        <f>'Inputs and Outputs Part A'!$B$5*'500 Days Simulation'!J404-'Inputs and Outputs Part A'!$B$6*'500 Days Simulation'!K404</f>
        <v>3840</v>
      </c>
      <c r="Y404" s="95">
        <f>'Inputs and Outputs Part A'!$B$5*'500 Days Simulation'!J404-'500 Days Simulation'!$O$14*'500 Days Simulation'!K404</f>
        <v>3840</v>
      </c>
      <c r="AA404" s="95">
        <f>'Inputs and Outputs Part A'!$B$5*'500 Days Simulation'!J404-'500 Days Simulation'!$O$16*'500 Days Simulation'!K404</f>
        <v>3840</v>
      </c>
    </row>
    <row r="405" spans="1:27" x14ac:dyDescent="0.3">
      <c r="A405" s="48">
        <v>407</v>
      </c>
      <c r="B405" s="2" t="s">
        <v>1105</v>
      </c>
      <c r="C405" s="7">
        <v>44332</v>
      </c>
      <c r="D405" s="2" t="s">
        <v>3</v>
      </c>
      <c r="E405" s="2">
        <v>0.41095796624105685</v>
      </c>
      <c r="F405" s="2">
        <f>VLOOKUP(E405,'Inputs and Outputs Part B'!$H$22:$I$31,2)</f>
        <v>2</v>
      </c>
      <c r="G405" s="2">
        <v>0.31918645542361013</v>
      </c>
      <c r="H405" s="2">
        <f>ROUND(NORMINV(G405,'Inputs and Outputs Part B'!$E$17,'Inputs and Outputs Part B'!$F$17),0)</f>
        <v>101</v>
      </c>
      <c r="I405" s="2">
        <f>'Inputs and Outputs Part A'!$B$4+'Inputs and Outputs Part A'!$B$12</f>
        <v>105</v>
      </c>
      <c r="J405" s="2">
        <f t="shared" si="6"/>
        <v>101</v>
      </c>
      <c r="K405" s="2">
        <f>IF(J405-F405&gt;'Inputs and Outputs Part A'!$B$4,'500 Days Simulation'!J405-'500 Days Simulation'!F405-'Inputs and Outputs Part A'!$B$4,0)</f>
        <v>0</v>
      </c>
      <c r="L405" s="95">
        <f>'Inputs and Outputs Part A'!$B$5*'500 Days Simulation'!J405-'Inputs and Outputs Part A'!$B$6*'500 Days Simulation'!K405</f>
        <v>4040</v>
      </c>
      <c r="Y405" s="95">
        <f>'Inputs and Outputs Part A'!$B$5*'500 Days Simulation'!J405-'500 Days Simulation'!$O$14*'500 Days Simulation'!K405</f>
        <v>4040</v>
      </c>
      <c r="AA405" s="95">
        <f>'Inputs and Outputs Part A'!$B$5*'500 Days Simulation'!J405-'500 Days Simulation'!$O$16*'500 Days Simulation'!K405</f>
        <v>4040</v>
      </c>
    </row>
    <row r="406" spans="1:27" x14ac:dyDescent="0.3">
      <c r="A406" s="48">
        <v>408</v>
      </c>
      <c r="B406" s="2" t="s">
        <v>1105</v>
      </c>
      <c r="C406" s="7">
        <v>44332</v>
      </c>
      <c r="D406" s="2" t="s">
        <v>2</v>
      </c>
      <c r="E406" s="2">
        <v>0.48328281222135139</v>
      </c>
      <c r="F406" s="2">
        <f>VLOOKUP(E406,'Inputs and Outputs Part B'!$H$22:$I$31,2)</f>
        <v>2</v>
      </c>
      <c r="G406" s="2">
        <v>0.53152664775815206</v>
      </c>
      <c r="H406" s="2">
        <f>ROUND(NORMINV(G406,'Inputs and Outputs Part B'!$E$18,'Inputs and Outputs Part B'!$F$18),0)</f>
        <v>105</v>
      </c>
      <c r="I406" s="2">
        <f>'Inputs and Outputs Part A'!$B$4+'Inputs and Outputs Part A'!$B$12</f>
        <v>105</v>
      </c>
      <c r="J406" s="2">
        <f t="shared" si="6"/>
        <v>105</v>
      </c>
      <c r="K406" s="2">
        <f>IF(J406-F406&gt;'Inputs and Outputs Part A'!$B$4,'500 Days Simulation'!J406-'500 Days Simulation'!F406-'Inputs and Outputs Part A'!$B$4,0)</f>
        <v>3</v>
      </c>
      <c r="L406" s="95">
        <f>'Inputs and Outputs Part A'!$B$5*'500 Days Simulation'!J406-'Inputs and Outputs Part A'!$B$6*'500 Days Simulation'!K406</f>
        <v>3900</v>
      </c>
      <c r="Y406" s="95">
        <f>'Inputs and Outputs Part A'!$B$5*'500 Days Simulation'!J406-'500 Days Simulation'!$O$14*'500 Days Simulation'!K406</f>
        <v>3960</v>
      </c>
      <c r="AA406" s="95">
        <f>'Inputs and Outputs Part A'!$B$5*'500 Days Simulation'!J406-'500 Days Simulation'!$O$16*'500 Days Simulation'!K406</f>
        <v>3840</v>
      </c>
    </row>
    <row r="407" spans="1:27" x14ac:dyDescent="0.3">
      <c r="A407" s="48">
        <v>409</v>
      </c>
      <c r="B407" s="2" t="s">
        <v>1104</v>
      </c>
      <c r="C407" s="7">
        <v>44333</v>
      </c>
      <c r="D407" s="2" t="s">
        <v>1</v>
      </c>
      <c r="E407" s="2">
        <v>0.34819387354836473</v>
      </c>
      <c r="F407" s="2">
        <f>VLOOKUP(E407,'Inputs and Outputs Part B'!$H$22:$I$31,2)</f>
        <v>1</v>
      </c>
      <c r="G407" s="2">
        <v>0.80578889189611502</v>
      </c>
      <c r="H407" s="2">
        <f>ROUND(NORMINV(G407,'Inputs and Outputs Part B'!$E$16,'Inputs and Outputs Part B'!$F$16),0)</f>
        <v>106</v>
      </c>
      <c r="I407" s="2">
        <f>'Inputs and Outputs Part A'!$B$4+'Inputs and Outputs Part A'!$B$12</f>
        <v>105</v>
      </c>
      <c r="J407" s="2">
        <f t="shared" si="6"/>
        <v>105</v>
      </c>
      <c r="K407" s="2">
        <f>IF(J407-F407&gt;'Inputs and Outputs Part A'!$B$4,'500 Days Simulation'!J407-'500 Days Simulation'!F407-'Inputs and Outputs Part A'!$B$4,0)</f>
        <v>4</v>
      </c>
      <c r="L407" s="95">
        <f>'Inputs and Outputs Part A'!$B$5*'500 Days Simulation'!J407-'Inputs and Outputs Part A'!$B$6*'500 Days Simulation'!K407</f>
        <v>3800</v>
      </c>
      <c r="Y407" s="95">
        <f>'Inputs and Outputs Part A'!$B$5*'500 Days Simulation'!J407-'500 Days Simulation'!$O$14*'500 Days Simulation'!K407</f>
        <v>3880</v>
      </c>
      <c r="AA407" s="95">
        <f>'Inputs and Outputs Part A'!$B$5*'500 Days Simulation'!J407-'500 Days Simulation'!$O$16*'500 Days Simulation'!K407</f>
        <v>3720</v>
      </c>
    </row>
    <row r="408" spans="1:27" x14ac:dyDescent="0.3">
      <c r="A408" s="48">
        <v>410</v>
      </c>
      <c r="B408" s="2" t="s">
        <v>1104</v>
      </c>
      <c r="C408" s="7">
        <v>44333</v>
      </c>
      <c r="D408" s="2" t="s">
        <v>3</v>
      </c>
      <c r="E408" s="2">
        <v>5.2024875890897659E-2</v>
      </c>
      <c r="F408" s="2">
        <f>VLOOKUP(E408,'Inputs and Outputs Part B'!$H$22:$I$31,2)</f>
        <v>0</v>
      </c>
      <c r="G408" s="2">
        <v>0.47228824433153893</v>
      </c>
      <c r="H408" s="2">
        <f>ROUND(NORMINV(G408,'Inputs and Outputs Part B'!$E$17,'Inputs and Outputs Part B'!$F$17),0)</f>
        <v>103</v>
      </c>
      <c r="I408" s="2">
        <f>'Inputs and Outputs Part A'!$B$4+'Inputs and Outputs Part A'!$B$12</f>
        <v>105</v>
      </c>
      <c r="J408" s="2">
        <f t="shared" si="6"/>
        <v>103</v>
      </c>
      <c r="K408" s="2">
        <f>IF(J408-F408&gt;'Inputs and Outputs Part A'!$B$4,'500 Days Simulation'!J408-'500 Days Simulation'!F408-'Inputs and Outputs Part A'!$B$4,0)</f>
        <v>3</v>
      </c>
      <c r="L408" s="95">
        <f>'Inputs and Outputs Part A'!$B$5*'500 Days Simulation'!J408-'Inputs and Outputs Part A'!$B$6*'500 Days Simulation'!K408</f>
        <v>3820</v>
      </c>
      <c r="Y408" s="95">
        <f>'Inputs and Outputs Part A'!$B$5*'500 Days Simulation'!J408-'500 Days Simulation'!$O$14*'500 Days Simulation'!K408</f>
        <v>3880</v>
      </c>
      <c r="AA408" s="95">
        <f>'Inputs and Outputs Part A'!$B$5*'500 Days Simulation'!J408-'500 Days Simulation'!$O$16*'500 Days Simulation'!K408</f>
        <v>3760</v>
      </c>
    </row>
    <row r="409" spans="1:27" x14ac:dyDescent="0.3">
      <c r="A409" s="48">
        <v>411</v>
      </c>
      <c r="B409" s="2" t="s">
        <v>1104</v>
      </c>
      <c r="C409" s="7">
        <v>44333</v>
      </c>
      <c r="D409" s="2" t="s">
        <v>2</v>
      </c>
      <c r="E409" s="2">
        <v>1.88323304963397E-2</v>
      </c>
      <c r="F409" s="2">
        <f>VLOOKUP(E409,'Inputs and Outputs Part B'!$H$22:$I$31,2)</f>
        <v>0</v>
      </c>
      <c r="G409" s="2">
        <v>0.1585568905576823</v>
      </c>
      <c r="H409" s="2">
        <f>ROUND(NORMINV(G409,'Inputs and Outputs Part B'!$E$18,'Inputs and Outputs Part B'!$F$18),0)</f>
        <v>100</v>
      </c>
      <c r="I409" s="2">
        <f>'Inputs and Outputs Part A'!$B$4+'Inputs and Outputs Part A'!$B$12</f>
        <v>105</v>
      </c>
      <c r="J409" s="2">
        <f t="shared" si="6"/>
        <v>100</v>
      </c>
      <c r="K409" s="2">
        <f>IF(J409-F409&gt;'Inputs and Outputs Part A'!$B$4,'500 Days Simulation'!J409-'500 Days Simulation'!F409-'Inputs and Outputs Part A'!$B$4,0)</f>
        <v>0</v>
      </c>
      <c r="L409" s="95">
        <f>'Inputs and Outputs Part A'!$B$5*'500 Days Simulation'!J409-'Inputs and Outputs Part A'!$B$6*'500 Days Simulation'!K409</f>
        <v>4000</v>
      </c>
      <c r="Y409" s="95">
        <f>'Inputs and Outputs Part A'!$B$5*'500 Days Simulation'!J409-'500 Days Simulation'!$O$14*'500 Days Simulation'!K409</f>
        <v>4000</v>
      </c>
      <c r="AA409" s="95">
        <f>'Inputs and Outputs Part A'!$B$5*'500 Days Simulation'!J409-'500 Days Simulation'!$O$16*'500 Days Simulation'!K409</f>
        <v>4000</v>
      </c>
    </row>
    <row r="410" spans="1:27" x14ac:dyDescent="0.3">
      <c r="A410" s="48">
        <v>412</v>
      </c>
      <c r="B410" s="2" t="s">
        <v>1103</v>
      </c>
      <c r="C410" s="7">
        <v>44334</v>
      </c>
      <c r="D410" s="2" t="s">
        <v>1</v>
      </c>
      <c r="E410" s="2">
        <v>0.58118487186075241</v>
      </c>
      <c r="F410" s="2">
        <f>VLOOKUP(E410,'Inputs and Outputs Part B'!$H$22:$I$31,2)</f>
        <v>2</v>
      </c>
      <c r="G410" s="2">
        <v>0.6181085475840784</v>
      </c>
      <c r="H410" s="2">
        <f>ROUND(NORMINV(G410,'Inputs and Outputs Part B'!$E$16,'Inputs and Outputs Part B'!$F$16),0)</f>
        <v>103</v>
      </c>
      <c r="I410" s="2">
        <f>'Inputs and Outputs Part A'!$B$4+'Inputs and Outputs Part A'!$B$12</f>
        <v>105</v>
      </c>
      <c r="J410" s="2">
        <f t="shared" si="6"/>
        <v>103</v>
      </c>
      <c r="K410" s="2">
        <f>IF(J410-F410&gt;'Inputs and Outputs Part A'!$B$4,'500 Days Simulation'!J410-'500 Days Simulation'!F410-'Inputs and Outputs Part A'!$B$4,0)</f>
        <v>1</v>
      </c>
      <c r="L410" s="95">
        <f>'Inputs and Outputs Part A'!$B$5*'500 Days Simulation'!J410-'Inputs and Outputs Part A'!$B$6*'500 Days Simulation'!K410</f>
        <v>4020</v>
      </c>
      <c r="Y410" s="95">
        <f>'Inputs and Outputs Part A'!$B$5*'500 Days Simulation'!J410-'500 Days Simulation'!$O$14*'500 Days Simulation'!K410</f>
        <v>4040</v>
      </c>
      <c r="AA410" s="95">
        <f>'Inputs and Outputs Part A'!$B$5*'500 Days Simulation'!J410-'500 Days Simulation'!$O$16*'500 Days Simulation'!K410</f>
        <v>4000</v>
      </c>
    </row>
    <row r="411" spans="1:27" x14ac:dyDescent="0.3">
      <c r="A411" s="48">
        <v>413</v>
      </c>
      <c r="B411" s="2" t="s">
        <v>1103</v>
      </c>
      <c r="C411" s="7">
        <v>44334</v>
      </c>
      <c r="D411" s="2" t="s">
        <v>3</v>
      </c>
      <c r="E411" s="2">
        <v>0.57423268442605713</v>
      </c>
      <c r="F411" s="2">
        <f>VLOOKUP(E411,'Inputs and Outputs Part B'!$H$22:$I$31,2)</f>
        <v>2</v>
      </c>
      <c r="G411" s="2">
        <v>0.47924813618083706</v>
      </c>
      <c r="H411" s="2">
        <f>ROUND(NORMINV(G411,'Inputs and Outputs Part B'!$E$17,'Inputs and Outputs Part B'!$F$17),0)</f>
        <v>103</v>
      </c>
      <c r="I411" s="2">
        <f>'Inputs and Outputs Part A'!$B$4+'Inputs and Outputs Part A'!$B$12</f>
        <v>105</v>
      </c>
      <c r="J411" s="2">
        <f t="shared" si="6"/>
        <v>103</v>
      </c>
      <c r="K411" s="2">
        <f>IF(J411-F411&gt;'Inputs and Outputs Part A'!$B$4,'500 Days Simulation'!J411-'500 Days Simulation'!F411-'Inputs and Outputs Part A'!$B$4,0)</f>
        <v>1</v>
      </c>
      <c r="L411" s="95">
        <f>'Inputs and Outputs Part A'!$B$5*'500 Days Simulation'!J411-'Inputs and Outputs Part A'!$B$6*'500 Days Simulation'!K411</f>
        <v>4020</v>
      </c>
      <c r="Y411" s="95">
        <f>'Inputs and Outputs Part A'!$B$5*'500 Days Simulation'!J411-'500 Days Simulation'!$O$14*'500 Days Simulation'!K411</f>
        <v>4040</v>
      </c>
      <c r="AA411" s="95">
        <f>'Inputs and Outputs Part A'!$B$5*'500 Days Simulation'!J411-'500 Days Simulation'!$O$16*'500 Days Simulation'!K411</f>
        <v>4000</v>
      </c>
    </row>
    <row r="412" spans="1:27" x14ac:dyDescent="0.3">
      <c r="A412" s="48">
        <v>414</v>
      </c>
      <c r="B412" s="2" t="s">
        <v>1103</v>
      </c>
      <c r="C412" s="7">
        <v>44334</v>
      </c>
      <c r="D412" s="2" t="s">
        <v>2</v>
      </c>
      <c r="E412" s="2">
        <v>0.87484133660499075</v>
      </c>
      <c r="F412" s="2">
        <f>VLOOKUP(E412,'Inputs and Outputs Part B'!$H$22:$I$31,2)</f>
        <v>4</v>
      </c>
      <c r="G412" s="2">
        <v>0.49407874509154504</v>
      </c>
      <c r="H412" s="2">
        <f>ROUND(NORMINV(G412,'Inputs and Outputs Part B'!$E$18,'Inputs and Outputs Part B'!$F$18),0)</f>
        <v>105</v>
      </c>
      <c r="I412" s="2">
        <f>'Inputs and Outputs Part A'!$B$4+'Inputs and Outputs Part A'!$B$12</f>
        <v>105</v>
      </c>
      <c r="J412" s="2">
        <f t="shared" si="6"/>
        <v>105</v>
      </c>
      <c r="K412" s="2">
        <f>IF(J412-F412&gt;'Inputs and Outputs Part A'!$B$4,'500 Days Simulation'!J412-'500 Days Simulation'!F412-'Inputs and Outputs Part A'!$B$4,0)</f>
        <v>1</v>
      </c>
      <c r="L412" s="95">
        <f>'Inputs and Outputs Part A'!$B$5*'500 Days Simulation'!J412-'Inputs and Outputs Part A'!$B$6*'500 Days Simulation'!K412</f>
        <v>4100</v>
      </c>
      <c r="Y412" s="95">
        <f>'Inputs and Outputs Part A'!$B$5*'500 Days Simulation'!J412-'500 Days Simulation'!$O$14*'500 Days Simulation'!K412</f>
        <v>4120</v>
      </c>
      <c r="AA412" s="95">
        <f>'Inputs and Outputs Part A'!$B$5*'500 Days Simulation'!J412-'500 Days Simulation'!$O$16*'500 Days Simulation'!K412</f>
        <v>4080</v>
      </c>
    </row>
    <row r="413" spans="1:27" x14ac:dyDescent="0.3">
      <c r="A413" s="48">
        <v>415</v>
      </c>
      <c r="B413" s="2" t="s">
        <v>1102</v>
      </c>
      <c r="C413" s="7">
        <v>44335</v>
      </c>
      <c r="D413" s="2" t="s">
        <v>1</v>
      </c>
      <c r="E413" s="2">
        <v>0.89598273072386159</v>
      </c>
      <c r="F413" s="2">
        <f>VLOOKUP(E413,'Inputs and Outputs Part B'!$H$22:$I$31,2)</f>
        <v>5</v>
      </c>
      <c r="G413" s="2">
        <v>0.91624009402204731</v>
      </c>
      <c r="H413" s="2">
        <f>ROUND(NORMINV(G413,'Inputs and Outputs Part B'!$E$16,'Inputs and Outputs Part B'!$F$16),0)</f>
        <v>109</v>
      </c>
      <c r="I413" s="2">
        <f>'Inputs and Outputs Part A'!$B$4+'Inputs and Outputs Part A'!$B$12</f>
        <v>105</v>
      </c>
      <c r="J413" s="2">
        <f t="shared" si="6"/>
        <v>105</v>
      </c>
      <c r="K413" s="2">
        <f>IF(J413-F413&gt;'Inputs and Outputs Part A'!$B$4,'500 Days Simulation'!J413-'500 Days Simulation'!F413-'Inputs and Outputs Part A'!$B$4,0)</f>
        <v>0</v>
      </c>
      <c r="L413" s="95">
        <f>'Inputs and Outputs Part A'!$B$5*'500 Days Simulation'!J413-'Inputs and Outputs Part A'!$B$6*'500 Days Simulation'!K413</f>
        <v>4200</v>
      </c>
      <c r="Y413" s="95">
        <f>'Inputs and Outputs Part A'!$B$5*'500 Days Simulation'!J413-'500 Days Simulation'!$O$14*'500 Days Simulation'!K413</f>
        <v>4200</v>
      </c>
      <c r="AA413" s="95">
        <f>'Inputs and Outputs Part A'!$B$5*'500 Days Simulation'!J413-'500 Days Simulation'!$O$16*'500 Days Simulation'!K413</f>
        <v>4200</v>
      </c>
    </row>
    <row r="414" spans="1:27" x14ac:dyDescent="0.3">
      <c r="A414" s="48">
        <v>416</v>
      </c>
      <c r="B414" s="2" t="s">
        <v>1102</v>
      </c>
      <c r="C414" s="7">
        <v>44335</v>
      </c>
      <c r="D414" s="2" t="s">
        <v>3</v>
      </c>
      <c r="E414" s="2">
        <v>0.40630444151054856</v>
      </c>
      <c r="F414" s="2">
        <f>VLOOKUP(E414,'Inputs and Outputs Part B'!$H$22:$I$31,2)</f>
        <v>2</v>
      </c>
      <c r="G414" s="2">
        <v>3.3766935079512894E-2</v>
      </c>
      <c r="H414" s="2">
        <f>ROUND(NORMINV(G414,'Inputs and Outputs Part B'!$E$17,'Inputs and Outputs Part B'!$F$17),0)</f>
        <v>94</v>
      </c>
      <c r="I414" s="2">
        <f>'Inputs and Outputs Part A'!$B$4+'Inputs and Outputs Part A'!$B$12</f>
        <v>105</v>
      </c>
      <c r="J414" s="2">
        <f t="shared" si="6"/>
        <v>94</v>
      </c>
      <c r="K414" s="2">
        <f>IF(J414-F414&gt;'Inputs and Outputs Part A'!$B$4,'500 Days Simulation'!J414-'500 Days Simulation'!F414-'Inputs and Outputs Part A'!$B$4,0)</f>
        <v>0</v>
      </c>
      <c r="L414" s="95">
        <f>'Inputs and Outputs Part A'!$B$5*'500 Days Simulation'!J414-'Inputs and Outputs Part A'!$B$6*'500 Days Simulation'!K414</f>
        <v>3760</v>
      </c>
      <c r="Y414" s="95">
        <f>'Inputs and Outputs Part A'!$B$5*'500 Days Simulation'!J414-'500 Days Simulation'!$O$14*'500 Days Simulation'!K414</f>
        <v>3760</v>
      </c>
      <c r="AA414" s="95">
        <f>'Inputs and Outputs Part A'!$B$5*'500 Days Simulation'!J414-'500 Days Simulation'!$O$16*'500 Days Simulation'!K414</f>
        <v>3760</v>
      </c>
    </row>
    <row r="415" spans="1:27" x14ac:dyDescent="0.3">
      <c r="A415" s="48">
        <v>417</v>
      </c>
      <c r="B415" s="2" t="s">
        <v>1102</v>
      </c>
      <c r="C415" s="7">
        <v>44335</v>
      </c>
      <c r="D415" s="2" t="s">
        <v>2</v>
      </c>
      <c r="E415" s="2">
        <v>6.9953720817418685E-2</v>
      </c>
      <c r="F415" s="2">
        <f>VLOOKUP(E415,'Inputs and Outputs Part B'!$H$22:$I$31,2)</f>
        <v>0</v>
      </c>
      <c r="G415" s="2">
        <v>0.51193519097678275</v>
      </c>
      <c r="H415" s="2">
        <f>ROUND(NORMINV(G415,'Inputs and Outputs Part B'!$E$18,'Inputs and Outputs Part B'!$F$18),0)</f>
        <v>105</v>
      </c>
      <c r="I415" s="2">
        <f>'Inputs and Outputs Part A'!$B$4+'Inputs and Outputs Part A'!$B$12</f>
        <v>105</v>
      </c>
      <c r="J415" s="2">
        <f t="shared" si="6"/>
        <v>105</v>
      </c>
      <c r="K415" s="2">
        <f>IF(J415-F415&gt;'Inputs and Outputs Part A'!$B$4,'500 Days Simulation'!J415-'500 Days Simulation'!F415-'Inputs and Outputs Part A'!$B$4,0)</f>
        <v>5</v>
      </c>
      <c r="L415" s="95">
        <f>'Inputs and Outputs Part A'!$B$5*'500 Days Simulation'!J415-'Inputs and Outputs Part A'!$B$6*'500 Days Simulation'!K415</f>
        <v>3700</v>
      </c>
      <c r="Y415" s="95">
        <f>'Inputs and Outputs Part A'!$B$5*'500 Days Simulation'!J415-'500 Days Simulation'!$O$14*'500 Days Simulation'!K415</f>
        <v>3800</v>
      </c>
      <c r="AA415" s="95">
        <f>'Inputs and Outputs Part A'!$B$5*'500 Days Simulation'!J415-'500 Days Simulation'!$O$16*'500 Days Simulation'!K415</f>
        <v>3600</v>
      </c>
    </row>
    <row r="416" spans="1:27" x14ac:dyDescent="0.3">
      <c r="A416" s="48">
        <v>418</v>
      </c>
      <c r="B416" s="2" t="s">
        <v>1100</v>
      </c>
      <c r="C416" s="7">
        <v>44336</v>
      </c>
      <c r="D416" s="2" t="s">
        <v>1</v>
      </c>
      <c r="E416" s="2">
        <v>0.11503486510978267</v>
      </c>
      <c r="F416" s="2">
        <f>VLOOKUP(E416,'Inputs and Outputs Part B'!$H$22:$I$31,2)</f>
        <v>0</v>
      </c>
      <c r="G416" s="2">
        <v>0.73374577209219782</v>
      </c>
      <c r="H416" s="2">
        <f>ROUND(NORMINV(G416,'Inputs and Outputs Part B'!$E$16,'Inputs and Outputs Part B'!$F$16),0)</f>
        <v>105</v>
      </c>
      <c r="I416" s="2">
        <f>'Inputs and Outputs Part A'!$B$4+'Inputs and Outputs Part A'!$B$12</f>
        <v>105</v>
      </c>
      <c r="J416" s="2">
        <f t="shared" si="6"/>
        <v>105</v>
      </c>
      <c r="K416" s="2">
        <f>IF(J416-F416&gt;'Inputs and Outputs Part A'!$B$4,'500 Days Simulation'!J416-'500 Days Simulation'!F416-'Inputs and Outputs Part A'!$B$4,0)</f>
        <v>5</v>
      </c>
      <c r="L416" s="95">
        <f>'Inputs and Outputs Part A'!$B$5*'500 Days Simulation'!J416-'Inputs and Outputs Part A'!$B$6*'500 Days Simulation'!K416</f>
        <v>3700</v>
      </c>
      <c r="Y416" s="95">
        <f>'Inputs and Outputs Part A'!$B$5*'500 Days Simulation'!J416-'500 Days Simulation'!$O$14*'500 Days Simulation'!K416</f>
        <v>3800</v>
      </c>
      <c r="AA416" s="95">
        <f>'Inputs and Outputs Part A'!$B$5*'500 Days Simulation'!J416-'500 Days Simulation'!$O$16*'500 Days Simulation'!K416</f>
        <v>3600</v>
      </c>
    </row>
    <row r="417" spans="1:27" x14ac:dyDescent="0.3">
      <c r="A417" s="48">
        <v>419</v>
      </c>
      <c r="B417" s="2" t="s">
        <v>1100</v>
      </c>
      <c r="C417" s="7">
        <v>44336</v>
      </c>
      <c r="D417" s="2" t="s">
        <v>3</v>
      </c>
      <c r="E417" s="2">
        <v>6.0728958847005132E-2</v>
      </c>
      <c r="F417" s="2">
        <f>VLOOKUP(E417,'Inputs and Outputs Part B'!$H$22:$I$31,2)</f>
        <v>0</v>
      </c>
      <c r="G417" s="2">
        <v>0.81899098585233931</v>
      </c>
      <c r="H417" s="2">
        <f>ROUND(NORMINV(G417,'Inputs and Outputs Part B'!$E$17,'Inputs and Outputs Part B'!$F$17),0)</f>
        <v>108</v>
      </c>
      <c r="I417" s="2">
        <f>'Inputs and Outputs Part A'!$B$4+'Inputs and Outputs Part A'!$B$12</f>
        <v>105</v>
      </c>
      <c r="J417" s="2">
        <f t="shared" si="6"/>
        <v>105</v>
      </c>
      <c r="K417" s="2">
        <f>IF(J417-F417&gt;'Inputs and Outputs Part A'!$B$4,'500 Days Simulation'!J417-'500 Days Simulation'!F417-'Inputs and Outputs Part A'!$B$4,0)</f>
        <v>5</v>
      </c>
      <c r="L417" s="95">
        <f>'Inputs and Outputs Part A'!$B$5*'500 Days Simulation'!J417-'Inputs and Outputs Part A'!$B$6*'500 Days Simulation'!K417</f>
        <v>3700</v>
      </c>
      <c r="Y417" s="95">
        <f>'Inputs and Outputs Part A'!$B$5*'500 Days Simulation'!J417-'500 Days Simulation'!$O$14*'500 Days Simulation'!K417</f>
        <v>3800</v>
      </c>
      <c r="AA417" s="95">
        <f>'Inputs and Outputs Part A'!$B$5*'500 Days Simulation'!J417-'500 Days Simulation'!$O$16*'500 Days Simulation'!K417</f>
        <v>3600</v>
      </c>
    </row>
    <row r="418" spans="1:27" x14ac:dyDescent="0.3">
      <c r="A418" s="48">
        <v>420</v>
      </c>
      <c r="B418" s="2" t="s">
        <v>1100</v>
      </c>
      <c r="C418" s="7">
        <v>44336</v>
      </c>
      <c r="D418" s="2" t="s">
        <v>2</v>
      </c>
      <c r="E418" s="2">
        <v>0.37853213981359013</v>
      </c>
      <c r="F418" s="2">
        <f>VLOOKUP(E418,'Inputs and Outputs Part B'!$H$22:$I$31,2)</f>
        <v>1</v>
      </c>
      <c r="G418" s="2">
        <v>0.59375120399949144</v>
      </c>
      <c r="H418" s="2">
        <f>ROUND(NORMINV(G418,'Inputs and Outputs Part B'!$E$18,'Inputs and Outputs Part B'!$F$18),0)</f>
        <v>106</v>
      </c>
      <c r="I418" s="2">
        <f>'Inputs and Outputs Part A'!$B$4+'Inputs and Outputs Part A'!$B$12</f>
        <v>105</v>
      </c>
      <c r="J418" s="2">
        <f t="shared" si="6"/>
        <v>105</v>
      </c>
      <c r="K418" s="2">
        <f>IF(J418-F418&gt;'Inputs and Outputs Part A'!$B$4,'500 Days Simulation'!J418-'500 Days Simulation'!F418-'Inputs and Outputs Part A'!$B$4,0)</f>
        <v>4</v>
      </c>
      <c r="L418" s="95">
        <f>'Inputs and Outputs Part A'!$B$5*'500 Days Simulation'!J418-'Inputs and Outputs Part A'!$B$6*'500 Days Simulation'!K418</f>
        <v>3800</v>
      </c>
      <c r="Y418" s="95">
        <f>'Inputs and Outputs Part A'!$B$5*'500 Days Simulation'!J418-'500 Days Simulation'!$O$14*'500 Days Simulation'!K418</f>
        <v>3880</v>
      </c>
      <c r="AA418" s="95">
        <f>'Inputs and Outputs Part A'!$B$5*'500 Days Simulation'!J418-'500 Days Simulation'!$O$16*'500 Days Simulation'!K418</f>
        <v>3720</v>
      </c>
    </row>
    <row r="419" spans="1:27" x14ac:dyDescent="0.3">
      <c r="A419" s="48">
        <v>421</v>
      </c>
      <c r="B419" s="2" t="s">
        <v>1101</v>
      </c>
      <c r="C419" s="7">
        <v>44337</v>
      </c>
      <c r="D419" s="2" t="s">
        <v>1</v>
      </c>
      <c r="E419" s="2">
        <v>0.37642755545652662</v>
      </c>
      <c r="F419" s="2">
        <f>VLOOKUP(E419,'Inputs and Outputs Part B'!$H$22:$I$31,2)</f>
        <v>1</v>
      </c>
      <c r="G419" s="2">
        <v>0.3242305116520483</v>
      </c>
      <c r="H419" s="2">
        <f>ROUND(NORMINV(G419,'Inputs and Outputs Part B'!$E$16,'Inputs and Outputs Part B'!$F$16),0)</f>
        <v>98</v>
      </c>
      <c r="I419" s="2">
        <f>'Inputs and Outputs Part A'!$B$4+'Inputs and Outputs Part A'!$B$12</f>
        <v>105</v>
      </c>
      <c r="J419" s="2">
        <f t="shared" si="6"/>
        <v>98</v>
      </c>
      <c r="K419" s="2">
        <f>IF(J419-F419&gt;'Inputs and Outputs Part A'!$B$4,'500 Days Simulation'!J419-'500 Days Simulation'!F419-'Inputs and Outputs Part A'!$B$4,0)</f>
        <v>0</v>
      </c>
      <c r="L419" s="95">
        <f>'Inputs and Outputs Part A'!$B$5*'500 Days Simulation'!J419-'Inputs and Outputs Part A'!$B$6*'500 Days Simulation'!K419</f>
        <v>3920</v>
      </c>
      <c r="Y419" s="95">
        <f>'Inputs and Outputs Part A'!$B$5*'500 Days Simulation'!J419-'500 Days Simulation'!$O$14*'500 Days Simulation'!K419</f>
        <v>3920</v>
      </c>
      <c r="AA419" s="95">
        <f>'Inputs and Outputs Part A'!$B$5*'500 Days Simulation'!J419-'500 Days Simulation'!$O$16*'500 Days Simulation'!K419</f>
        <v>3920</v>
      </c>
    </row>
    <row r="420" spans="1:27" x14ac:dyDescent="0.3">
      <c r="A420" s="48">
        <v>422</v>
      </c>
      <c r="B420" s="2" t="s">
        <v>1101</v>
      </c>
      <c r="C420" s="7">
        <v>44337</v>
      </c>
      <c r="D420" s="2" t="s">
        <v>3</v>
      </c>
      <c r="E420" s="2">
        <v>0.58209856487828449</v>
      </c>
      <c r="F420" s="2">
        <f>VLOOKUP(E420,'Inputs and Outputs Part B'!$H$22:$I$31,2)</f>
        <v>2</v>
      </c>
      <c r="G420" s="2">
        <v>0.99832143072439905</v>
      </c>
      <c r="H420" s="2">
        <f>ROUND(NORMINV(G420,'Inputs and Outputs Part B'!$E$17,'Inputs and Outputs Part B'!$F$17),0)</f>
        <v>118</v>
      </c>
      <c r="I420" s="2">
        <f>'Inputs and Outputs Part A'!$B$4+'Inputs and Outputs Part A'!$B$12</f>
        <v>105</v>
      </c>
      <c r="J420" s="2">
        <f t="shared" si="6"/>
        <v>105</v>
      </c>
      <c r="K420" s="2">
        <f>IF(J420-F420&gt;'Inputs and Outputs Part A'!$B$4,'500 Days Simulation'!J420-'500 Days Simulation'!F420-'Inputs and Outputs Part A'!$B$4,0)</f>
        <v>3</v>
      </c>
      <c r="L420" s="95">
        <f>'Inputs and Outputs Part A'!$B$5*'500 Days Simulation'!J420-'Inputs and Outputs Part A'!$B$6*'500 Days Simulation'!K420</f>
        <v>3900</v>
      </c>
      <c r="Y420" s="95">
        <f>'Inputs and Outputs Part A'!$B$5*'500 Days Simulation'!J420-'500 Days Simulation'!$O$14*'500 Days Simulation'!K420</f>
        <v>3960</v>
      </c>
      <c r="AA420" s="95">
        <f>'Inputs and Outputs Part A'!$B$5*'500 Days Simulation'!J420-'500 Days Simulation'!$O$16*'500 Days Simulation'!K420</f>
        <v>3840</v>
      </c>
    </row>
    <row r="421" spans="1:27" x14ac:dyDescent="0.3">
      <c r="A421" s="48">
        <v>423</v>
      </c>
      <c r="B421" s="2" t="s">
        <v>1101</v>
      </c>
      <c r="C421" s="7">
        <v>44337</v>
      </c>
      <c r="D421" s="2" t="s">
        <v>2</v>
      </c>
      <c r="E421" s="2">
        <v>0.99264072468276088</v>
      </c>
      <c r="F421" s="2">
        <f>VLOOKUP(E421,'Inputs and Outputs Part B'!$H$22:$I$31,2)</f>
        <v>9</v>
      </c>
      <c r="G421" s="2">
        <v>0.64035427005943457</v>
      </c>
      <c r="H421" s="2">
        <f>ROUND(NORMINV(G421,'Inputs and Outputs Part B'!$E$18,'Inputs and Outputs Part B'!$F$18),0)</f>
        <v>107</v>
      </c>
      <c r="I421" s="2">
        <f>'Inputs and Outputs Part A'!$B$4+'Inputs and Outputs Part A'!$B$12</f>
        <v>105</v>
      </c>
      <c r="J421" s="2">
        <f t="shared" si="6"/>
        <v>105</v>
      </c>
      <c r="K421" s="2">
        <f>IF(J421-F421&gt;'Inputs and Outputs Part A'!$B$4,'500 Days Simulation'!J421-'500 Days Simulation'!F421-'Inputs and Outputs Part A'!$B$4,0)</f>
        <v>0</v>
      </c>
      <c r="L421" s="95">
        <f>'Inputs and Outputs Part A'!$B$5*'500 Days Simulation'!J421-'Inputs and Outputs Part A'!$B$6*'500 Days Simulation'!K421</f>
        <v>4200</v>
      </c>
      <c r="Y421" s="95">
        <f>'Inputs and Outputs Part A'!$B$5*'500 Days Simulation'!J421-'500 Days Simulation'!$O$14*'500 Days Simulation'!K421</f>
        <v>4200</v>
      </c>
      <c r="AA421" s="95">
        <f>'Inputs and Outputs Part A'!$B$5*'500 Days Simulation'!J421-'500 Days Simulation'!$O$16*'500 Days Simulation'!K421</f>
        <v>4200</v>
      </c>
    </row>
    <row r="422" spans="1:27" x14ac:dyDescent="0.3">
      <c r="A422" s="48">
        <v>424</v>
      </c>
      <c r="B422" s="2" t="s">
        <v>1106</v>
      </c>
      <c r="C422" s="7">
        <v>44338</v>
      </c>
      <c r="D422" s="2" t="s">
        <v>1</v>
      </c>
      <c r="E422" s="2">
        <v>0.85001896686711154</v>
      </c>
      <c r="F422" s="2">
        <f>VLOOKUP(E422,'Inputs and Outputs Part B'!$H$22:$I$31,2)</f>
        <v>4</v>
      </c>
      <c r="G422" s="2">
        <v>0.23595651156717246</v>
      </c>
      <c r="H422" s="2">
        <f>ROUND(NORMINV(G422,'Inputs and Outputs Part B'!$E$16,'Inputs and Outputs Part B'!$F$16),0)</f>
        <v>97</v>
      </c>
      <c r="I422" s="2">
        <f>'Inputs and Outputs Part A'!$B$4+'Inputs and Outputs Part A'!$B$12</f>
        <v>105</v>
      </c>
      <c r="J422" s="2">
        <f t="shared" si="6"/>
        <v>97</v>
      </c>
      <c r="K422" s="2">
        <f>IF(J422-F422&gt;'Inputs and Outputs Part A'!$B$4,'500 Days Simulation'!J422-'500 Days Simulation'!F422-'Inputs and Outputs Part A'!$B$4,0)</f>
        <v>0</v>
      </c>
      <c r="L422" s="95">
        <f>'Inputs and Outputs Part A'!$B$5*'500 Days Simulation'!J422-'Inputs and Outputs Part A'!$B$6*'500 Days Simulation'!K422</f>
        <v>3880</v>
      </c>
      <c r="Y422" s="95">
        <f>'Inputs and Outputs Part A'!$B$5*'500 Days Simulation'!J422-'500 Days Simulation'!$O$14*'500 Days Simulation'!K422</f>
        <v>3880</v>
      </c>
      <c r="AA422" s="95">
        <f>'Inputs and Outputs Part A'!$B$5*'500 Days Simulation'!J422-'500 Days Simulation'!$O$16*'500 Days Simulation'!K422</f>
        <v>3880</v>
      </c>
    </row>
    <row r="423" spans="1:27" x14ac:dyDescent="0.3">
      <c r="A423" s="48">
        <v>425</v>
      </c>
      <c r="B423" s="2" t="s">
        <v>1106</v>
      </c>
      <c r="C423" s="7">
        <v>44338</v>
      </c>
      <c r="D423" s="2" t="s">
        <v>3</v>
      </c>
      <c r="E423" s="2">
        <v>0.64884723552144874</v>
      </c>
      <c r="F423" s="2">
        <f>VLOOKUP(E423,'Inputs and Outputs Part B'!$H$22:$I$31,2)</f>
        <v>3</v>
      </c>
      <c r="G423" s="2">
        <v>0.59229305629015061</v>
      </c>
      <c r="H423" s="2">
        <f>ROUND(NORMINV(G423,'Inputs and Outputs Part B'!$E$17,'Inputs and Outputs Part B'!$F$17),0)</f>
        <v>104</v>
      </c>
      <c r="I423" s="2">
        <f>'Inputs and Outputs Part A'!$B$4+'Inputs and Outputs Part A'!$B$12</f>
        <v>105</v>
      </c>
      <c r="J423" s="2">
        <f t="shared" si="6"/>
        <v>104</v>
      </c>
      <c r="K423" s="2">
        <f>IF(J423-F423&gt;'Inputs and Outputs Part A'!$B$4,'500 Days Simulation'!J423-'500 Days Simulation'!F423-'Inputs and Outputs Part A'!$B$4,0)</f>
        <v>1</v>
      </c>
      <c r="L423" s="95">
        <f>'Inputs and Outputs Part A'!$B$5*'500 Days Simulation'!J423-'Inputs and Outputs Part A'!$B$6*'500 Days Simulation'!K423</f>
        <v>4060</v>
      </c>
      <c r="Y423" s="95">
        <f>'Inputs and Outputs Part A'!$B$5*'500 Days Simulation'!J423-'500 Days Simulation'!$O$14*'500 Days Simulation'!K423</f>
        <v>4080</v>
      </c>
      <c r="AA423" s="95">
        <f>'Inputs and Outputs Part A'!$B$5*'500 Days Simulation'!J423-'500 Days Simulation'!$O$16*'500 Days Simulation'!K423</f>
        <v>4040</v>
      </c>
    </row>
    <row r="424" spans="1:27" x14ac:dyDescent="0.3">
      <c r="A424" s="48">
        <v>426</v>
      </c>
      <c r="B424" s="2" t="s">
        <v>1106</v>
      </c>
      <c r="C424" s="7">
        <v>44338</v>
      </c>
      <c r="D424" s="2" t="s">
        <v>2</v>
      </c>
      <c r="E424" s="2">
        <v>0.55136781945803004</v>
      </c>
      <c r="F424" s="2">
        <f>VLOOKUP(E424,'Inputs and Outputs Part B'!$H$22:$I$31,2)</f>
        <v>2</v>
      </c>
      <c r="G424" s="2">
        <v>0.98337294219027083</v>
      </c>
      <c r="H424" s="2">
        <f>ROUND(NORMINV(G424,'Inputs and Outputs Part B'!$E$18,'Inputs and Outputs Part B'!$F$18),0)</f>
        <v>116</v>
      </c>
      <c r="I424" s="2">
        <f>'Inputs and Outputs Part A'!$B$4+'Inputs and Outputs Part A'!$B$12</f>
        <v>105</v>
      </c>
      <c r="J424" s="2">
        <f t="shared" si="6"/>
        <v>105</v>
      </c>
      <c r="K424" s="2">
        <f>IF(J424-F424&gt;'Inputs and Outputs Part A'!$B$4,'500 Days Simulation'!J424-'500 Days Simulation'!F424-'Inputs and Outputs Part A'!$B$4,0)</f>
        <v>3</v>
      </c>
      <c r="L424" s="95">
        <f>'Inputs and Outputs Part A'!$B$5*'500 Days Simulation'!J424-'Inputs and Outputs Part A'!$B$6*'500 Days Simulation'!K424</f>
        <v>3900</v>
      </c>
      <c r="Y424" s="95">
        <f>'Inputs and Outputs Part A'!$B$5*'500 Days Simulation'!J424-'500 Days Simulation'!$O$14*'500 Days Simulation'!K424</f>
        <v>3960</v>
      </c>
      <c r="AA424" s="95">
        <f>'Inputs and Outputs Part A'!$B$5*'500 Days Simulation'!J424-'500 Days Simulation'!$O$16*'500 Days Simulation'!K424</f>
        <v>3840</v>
      </c>
    </row>
    <row r="425" spans="1:27" x14ac:dyDescent="0.3">
      <c r="A425" s="48">
        <v>427</v>
      </c>
      <c r="B425" s="2" t="s">
        <v>1105</v>
      </c>
      <c r="C425" s="7">
        <v>44339</v>
      </c>
      <c r="D425" s="2" t="s">
        <v>1</v>
      </c>
      <c r="E425" s="2">
        <v>0.34969330108553254</v>
      </c>
      <c r="F425" s="2">
        <f>VLOOKUP(E425,'Inputs and Outputs Part B'!$H$22:$I$31,2)</f>
        <v>1</v>
      </c>
      <c r="G425" s="2">
        <v>0.74624777912784346</v>
      </c>
      <c r="H425" s="2">
        <f>ROUND(NORMINV(G425,'Inputs and Outputs Part B'!$E$16,'Inputs and Outputs Part B'!$F$16),0)</f>
        <v>105</v>
      </c>
      <c r="I425" s="2">
        <f>'Inputs and Outputs Part A'!$B$4+'Inputs and Outputs Part A'!$B$12</f>
        <v>105</v>
      </c>
      <c r="J425" s="2">
        <f t="shared" si="6"/>
        <v>105</v>
      </c>
      <c r="K425" s="2">
        <f>IF(J425-F425&gt;'Inputs and Outputs Part A'!$B$4,'500 Days Simulation'!J425-'500 Days Simulation'!F425-'Inputs and Outputs Part A'!$B$4,0)</f>
        <v>4</v>
      </c>
      <c r="L425" s="95">
        <f>'Inputs and Outputs Part A'!$B$5*'500 Days Simulation'!J425-'Inputs and Outputs Part A'!$B$6*'500 Days Simulation'!K425</f>
        <v>3800</v>
      </c>
      <c r="Y425" s="95">
        <f>'Inputs and Outputs Part A'!$B$5*'500 Days Simulation'!J425-'500 Days Simulation'!$O$14*'500 Days Simulation'!K425</f>
        <v>3880</v>
      </c>
      <c r="AA425" s="95">
        <f>'Inputs and Outputs Part A'!$B$5*'500 Days Simulation'!J425-'500 Days Simulation'!$O$16*'500 Days Simulation'!K425</f>
        <v>3720</v>
      </c>
    </row>
    <row r="426" spans="1:27" x14ac:dyDescent="0.3">
      <c r="A426" s="48">
        <v>428</v>
      </c>
      <c r="B426" s="2" t="s">
        <v>1105</v>
      </c>
      <c r="C426" s="7">
        <v>44339</v>
      </c>
      <c r="D426" s="2" t="s">
        <v>3</v>
      </c>
      <c r="E426" s="2">
        <v>0.8784074325258906</v>
      </c>
      <c r="F426" s="2">
        <f>VLOOKUP(E426,'Inputs and Outputs Part B'!$H$22:$I$31,2)</f>
        <v>4</v>
      </c>
      <c r="G426" s="2">
        <v>0.71267365815182837</v>
      </c>
      <c r="H426" s="2">
        <f>ROUND(NORMINV(G426,'Inputs and Outputs Part B'!$E$17,'Inputs and Outputs Part B'!$F$17),0)</f>
        <v>106</v>
      </c>
      <c r="I426" s="2">
        <f>'Inputs and Outputs Part A'!$B$4+'Inputs and Outputs Part A'!$B$12</f>
        <v>105</v>
      </c>
      <c r="J426" s="2">
        <f t="shared" si="6"/>
        <v>105</v>
      </c>
      <c r="K426" s="2">
        <f>IF(J426-F426&gt;'Inputs and Outputs Part A'!$B$4,'500 Days Simulation'!J426-'500 Days Simulation'!F426-'Inputs and Outputs Part A'!$B$4,0)</f>
        <v>1</v>
      </c>
      <c r="L426" s="95">
        <f>'Inputs and Outputs Part A'!$B$5*'500 Days Simulation'!J426-'Inputs and Outputs Part A'!$B$6*'500 Days Simulation'!K426</f>
        <v>4100</v>
      </c>
      <c r="Y426" s="95">
        <f>'Inputs and Outputs Part A'!$B$5*'500 Days Simulation'!J426-'500 Days Simulation'!$O$14*'500 Days Simulation'!K426</f>
        <v>4120</v>
      </c>
      <c r="AA426" s="95">
        <f>'Inputs and Outputs Part A'!$B$5*'500 Days Simulation'!J426-'500 Days Simulation'!$O$16*'500 Days Simulation'!K426</f>
        <v>4080</v>
      </c>
    </row>
    <row r="427" spans="1:27" x14ac:dyDescent="0.3">
      <c r="A427" s="48">
        <v>429</v>
      </c>
      <c r="B427" s="2" t="s">
        <v>1105</v>
      </c>
      <c r="C427" s="7">
        <v>44339</v>
      </c>
      <c r="D427" s="2" t="s">
        <v>2</v>
      </c>
      <c r="E427" s="2">
        <v>0.16126812148235081</v>
      </c>
      <c r="F427" s="2">
        <f>VLOOKUP(E427,'Inputs and Outputs Part B'!$H$22:$I$31,2)</f>
        <v>0</v>
      </c>
      <c r="G427" s="2">
        <v>0.47800367109277442</v>
      </c>
      <c r="H427" s="2">
        <f>ROUND(NORMINV(G427,'Inputs and Outputs Part B'!$E$18,'Inputs and Outputs Part B'!$F$18),0)</f>
        <v>105</v>
      </c>
      <c r="I427" s="2">
        <f>'Inputs and Outputs Part A'!$B$4+'Inputs and Outputs Part A'!$B$12</f>
        <v>105</v>
      </c>
      <c r="J427" s="2">
        <f t="shared" si="6"/>
        <v>105</v>
      </c>
      <c r="K427" s="2">
        <f>IF(J427-F427&gt;'Inputs and Outputs Part A'!$B$4,'500 Days Simulation'!J427-'500 Days Simulation'!F427-'Inputs and Outputs Part A'!$B$4,0)</f>
        <v>5</v>
      </c>
      <c r="L427" s="95">
        <f>'Inputs and Outputs Part A'!$B$5*'500 Days Simulation'!J427-'Inputs and Outputs Part A'!$B$6*'500 Days Simulation'!K427</f>
        <v>3700</v>
      </c>
      <c r="Y427" s="95">
        <f>'Inputs and Outputs Part A'!$B$5*'500 Days Simulation'!J427-'500 Days Simulation'!$O$14*'500 Days Simulation'!K427</f>
        <v>3800</v>
      </c>
      <c r="AA427" s="95">
        <f>'Inputs and Outputs Part A'!$B$5*'500 Days Simulation'!J427-'500 Days Simulation'!$O$16*'500 Days Simulation'!K427</f>
        <v>3600</v>
      </c>
    </row>
    <row r="428" spans="1:27" x14ac:dyDescent="0.3">
      <c r="A428" s="48">
        <v>430</v>
      </c>
      <c r="B428" s="2" t="s">
        <v>1104</v>
      </c>
      <c r="C428" s="7">
        <v>44340</v>
      </c>
      <c r="D428" s="2" t="s">
        <v>1</v>
      </c>
      <c r="E428" s="2">
        <v>0.81687307007836263</v>
      </c>
      <c r="F428" s="2">
        <f>VLOOKUP(E428,'Inputs and Outputs Part B'!$H$22:$I$31,2)</f>
        <v>4</v>
      </c>
      <c r="G428" s="2">
        <v>0.77424866179418961</v>
      </c>
      <c r="H428" s="2">
        <f>ROUND(NORMINV(G428,'Inputs and Outputs Part B'!$E$16,'Inputs and Outputs Part B'!$F$16),0)</f>
        <v>106</v>
      </c>
      <c r="I428" s="2">
        <f>'Inputs and Outputs Part A'!$B$4+'Inputs and Outputs Part A'!$B$12</f>
        <v>105</v>
      </c>
      <c r="J428" s="2">
        <f t="shared" si="6"/>
        <v>105</v>
      </c>
      <c r="K428" s="2">
        <f>IF(J428-F428&gt;'Inputs and Outputs Part A'!$B$4,'500 Days Simulation'!J428-'500 Days Simulation'!F428-'Inputs and Outputs Part A'!$B$4,0)</f>
        <v>1</v>
      </c>
      <c r="L428" s="95">
        <f>'Inputs and Outputs Part A'!$B$5*'500 Days Simulation'!J428-'Inputs and Outputs Part A'!$B$6*'500 Days Simulation'!K428</f>
        <v>4100</v>
      </c>
      <c r="Y428" s="95">
        <f>'Inputs and Outputs Part A'!$B$5*'500 Days Simulation'!J428-'500 Days Simulation'!$O$14*'500 Days Simulation'!K428</f>
        <v>4120</v>
      </c>
      <c r="AA428" s="95">
        <f>'Inputs and Outputs Part A'!$B$5*'500 Days Simulation'!J428-'500 Days Simulation'!$O$16*'500 Days Simulation'!K428</f>
        <v>4080</v>
      </c>
    </row>
    <row r="429" spans="1:27" x14ac:dyDescent="0.3">
      <c r="A429" s="48">
        <v>431</v>
      </c>
      <c r="B429" s="2" t="s">
        <v>1104</v>
      </c>
      <c r="C429" s="7">
        <v>44340</v>
      </c>
      <c r="D429" s="2" t="s">
        <v>3</v>
      </c>
      <c r="E429" s="2">
        <v>0.68214127408344716</v>
      </c>
      <c r="F429" s="2">
        <f>VLOOKUP(E429,'Inputs and Outputs Part B'!$H$22:$I$31,2)</f>
        <v>3</v>
      </c>
      <c r="G429" s="2">
        <v>0.21936711090513239</v>
      </c>
      <c r="H429" s="2">
        <f>ROUND(NORMINV(G429,'Inputs and Outputs Part B'!$E$17,'Inputs and Outputs Part B'!$F$17),0)</f>
        <v>99</v>
      </c>
      <c r="I429" s="2">
        <f>'Inputs and Outputs Part A'!$B$4+'Inputs and Outputs Part A'!$B$12</f>
        <v>105</v>
      </c>
      <c r="J429" s="2">
        <f t="shared" si="6"/>
        <v>99</v>
      </c>
      <c r="K429" s="2">
        <f>IF(J429-F429&gt;'Inputs and Outputs Part A'!$B$4,'500 Days Simulation'!J429-'500 Days Simulation'!F429-'Inputs and Outputs Part A'!$B$4,0)</f>
        <v>0</v>
      </c>
      <c r="L429" s="95">
        <f>'Inputs and Outputs Part A'!$B$5*'500 Days Simulation'!J429-'Inputs and Outputs Part A'!$B$6*'500 Days Simulation'!K429</f>
        <v>3960</v>
      </c>
      <c r="Y429" s="95">
        <f>'Inputs and Outputs Part A'!$B$5*'500 Days Simulation'!J429-'500 Days Simulation'!$O$14*'500 Days Simulation'!K429</f>
        <v>3960</v>
      </c>
      <c r="AA429" s="95">
        <f>'Inputs and Outputs Part A'!$B$5*'500 Days Simulation'!J429-'500 Days Simulation'!$O$16*'500 Days Simulation'!K429</f>
        <v>3960</v>
      </c>
    </row>
    <row r="430" spans="1:27" x14ac:dyDescent="0.3">
      <c r="A430" s="48">
        <v>432</v>
      </c>
      <c r="B430" s="2" t="s">
        <v>1104</v>
      </c>
      <c r="C430" s="7">
        <v>44340</v>
      </c>
      <c r="D430" s="2" t="s">
        <v>2</v>
      </c>
      <c r="E430" s="2">
        <v>0.71217114091527045</v>
      </c>
      <c r="F430" s="2">
        <f>VLOOKUP(E430,'Inputs and Outputs Part B'!$H$22:$I$31,2)</f>
        <v>3</v>
      </c>
      <c r="G430" s="2">
        <v>0.68819620513508872</v>
      </c>
      <c r="H430" s="2">
        <f>ROUND(NORMINV(G430,'Inputs and Outputs Part B'!$E$18,'Inputs and Outputs Part B'!$F$18),0)</f>
        <v>107</v>
      </c>
      <c r="I430" s="2">
        <f>'Inputs and Outputs Part A'!$B$4+'Inputs and Outputs Part A'!$B$12</f>
        <v>105</v>
      </c>
      <c r="J430" s="2">
        <f t="shared" si="6"/>
        <v>105</v>
      </c>
      <c r="K430" s="2">
        <f>IF(J430-F430&gt;'Inputs and Outputs Part A'!$B$4,'500 Days Simulation'!J430-'500 Days Simulation'!F430-'Inputs and Outputs Part A'!$B$4,0)</f>
        <v>2</v>
      </c>
      <c r="L430" s="95">
        <f>'Inputs and Outputs Part A'!$B$5*'500 Days Simulation'!J430-'Inputs and Outputs Part A'!$B$6*'500 Days Simulation'!K430</f>
        <v>4000</v>
      </c>
      <c r="Y430" s="95">
        <f>'Inputs and Outputs Part A'!$B$5*'500 Days Simulation'!J430-'500 Days Simulation'!$O$14*'500 Days Simulation'!K430</f>
        <v>4040</v>
      </c>
      <c r="AA430" s="95">
        <f>'Inputs and Outputs Part A'!$B$5*'500 Days Simulation'!J430-'500 Days Simulation'!$O$16*'500 Days Simulation'!K430</f>
        <v>3960</v>
      </c>
    </row>
    <row r="431" spans="1:27" x14ac:dyDescent="0.3">
      <c r="A431" s="48">
        <v>433</v>
      </c>
      <c r="B431" s="2" t="s">
        <v>1103</v>
      </c>
      <c r="C431" s="7">
        <v>44341</v>
      </c>
      <c r="D431" s="2" t="s">
        <v>1</v>
      </c>
      <c r="E431" s="2">
        <v>0.40980817839767336</v>
      </c>
      <c r="F431" s="2">
        <f>VLOOKUP(E431,'Inputs and Outputs Part B'!$H$22:$I$31,2)</f>
        <v>2</v>
      </c>
      <c r="G431" s="2">
        <v>8.7416335558267222E-2</v>
      </c>
      <c r="H431" s="2">
        <f>ROUND(NORMINV(G431,'Inputs and Outputs Part B'!$E$16,'Inputs and Outputs Part B'!$F$16),0)</f>
        <v>93</v>
      </c>
      <c r="I431" s="2">
        <f>'Inputs and Outputs Part A'!$B$4+'Inputs and Outputs Part A'!$B$12</f>
        <v>105</v>
      </c>
      <c r="J431" s="2">
        <f t="shared" si="6"/>
        <v>93</v>
      </c>
      <c r="K431" s="2">
        <f>IF(J431-F431&gt;'Inputs and Outputs Part A'!$B$4,'500 Days Simulation'!J431-'500 Days Simulation'!F431-'Inputs and Outputs Part A'!$B$4,0)</f>
        <v>0</v>
      </c>
      <c r="L431" s="95">
        <f>'Inputs and Outputs Part A'!$B$5*'500 Days Simulation'!J431-'Inputs and Outputs Part A'!$B$6*'500 Days Simulation'!K431</f>
        <v>3720</v>
      </c>
      <c r="Y431" s="95">
        <f>'Inputs and Outputs Part A'!$B$5*'500 Days Simulation'!J431-'500 Days Simulation'!$O$14*'500 Days Simulation'!K431</f>
        <v>3720</v>
      </c>
      <c r="AA431" s="95">
        <f>'Inputs and Outputs Part A'!$B$5*'500 Days Simulation'!J431-'500 Days Simulation'!$O$16*'500 Days Simulation'!K431</f>
        <v>3720</v>
      </c>
    </row>
    <row r="432" spans="1:27" x14ac:dyDescent="0.3">
      <c r="A432" s="48">
        <v>434</v>
      </c>
      <c r="B432" s="2" t="s">
        <v>1103</v>
      </c>
      <c r="C432" s="7">
        <v>44341</v>
      </c>
      <c r="D432" s="2" t="s">
        <v>3</v>
      </c>
      <c r="E432" s="2">
        <v>0.63779124629687511</v>
      </c>
      <c r="F432" s="2">
        <f>VLOOKUP(E432,'Inputs and Outputs Part B'!$H$22:$I$31,2)</f>
        <v>3</v>
      </c>
      <c r="G432" s="2">
        <v>0.32810846828262286</v>
      </c>
      <c r="H432" s="2">
        <f>ROUND(NORMINV(G432,'Inputs and Outputs Part B'!$E$17,'Inputs and Outputs Part B'!$F$17),0)</f>
        <v>101</v>
      </c>
      <c r="I432" s="2">
        <f>'Inputs and Outputs Part A'!$B$4+'Inputs and Outputs Part A'!$B$12</f>
        <v>105</v>
      </c>
      <c r="J432" s="2">
        <f t="shared" si="6"/>
        <v>101</v>
      </c>
      <c r="K432" s="2">
        <f>IF(J432-F432&gt;'Inputs and Outputs Part A'!$B$4,'500 Days Simulation'!J432-'500 Days Simulation'!F432-'Inputs and Outputs Part A'!$B$4,0)</f>
        <v>0</v>
      </c>
      <c r="L432" s="95">
        <f>'Inputs and Outputs Part A'!$B$5*'500 Days Simulation'!J432-'Inputs and Outputs Part A'!$B$6*'500 Days Simulation'!K432</f>
        <v>4040</v>
      </c>
      <c r="Y432" s="95">
        <f>'Inputs and Outputs Part A'!$B$5*'500 Days Simulation'!J432-'500 Days Simulation'!$O$14*'500 Days Simulation'!K432</f>
        <v>4040</v>
      </c>
      <c r="AA432" s="95">
        <f>'Inputs and Outputs Part A'!$B$5*'500 Days Simulation'!J432-'500 Days Simulation'!$O$16*'500 Days Simulation'!K432</f>
        <v>4040</v>
      </c>
    </row>
    <row r="433" spans="1:27" x14ac:dyDescent="0.3">
      <c r="A433" s="48">
        <v>435</v>
      </c>
      <c r="B433" s="2" t="s">
        <v>1103</v>
      </c>
      <c r="C433" s="7">
        <v>44341</v>
      </c>
      <c r="D433" s="2" t="s">
        <v>2</v>
      </c>
      <c r="E433" s="2">
        <v>0.99536409854164831</v>
      </c>
      <c r="F433" s="2">
        <f>VLOOKUP(E433,'Inputs and Outputs Part B'!$H$22:$I$31,2)</f>
        <v>9</v>
      </c>
      <c r="G433" s="2">
        <v>0.92671221184546781</v>
      </c>
      <c r="H433" s="2">
        <f>ROUND(NORMINV(G433,'Inputs and Outputs Part B'!$E$18,'Inputs and Outputs Part B'!$F$18),0)</f>
        <v>112</v>
      </c>
      <c r="I433" s="2">
        <f>'Inputs and Outputs Part A'!$B$4+'Inputs and Outputs Part A'!$B$12</f>
        <v>105</v>
      </c>
      <c r="J433" s="2">
        <f t="shared" si="6"/>
        <v>105</v>
      </c>
      <c r="K433" s="2">
        <f>IF(J433-F433&gt;'Inputs and Outputs Part A'!$B$4,'500 Days Simulation'!J433-'500 Days Simulation'!F433-'Inputs and Outputs Part A'!$B$4,0)</f>
        <v>0</v>
      </c>
      <c r="L433" s="95">
        <f>'Inputs and Outputs Part A'!$B$5*'500 Days Simulation'!J433-'Inputs and Outputs Part A'!$B$6*'500 Days Simulation'!K433</f>
        <v>4200</v>
      </c>
      <c r="Y433" s="95">
        <f>'Inputs and Outputs Part A'!$B$5*'500 Days Simulation'!J433-'500 Days Simulation'!$O$14*'500 Days Simulation'!K433</f>
        <v>4200</v>
      </c>
      <c r="AA433" s="95">
        <f>'Inputs and Outputs Part A'!$B$5*'500 Days Simulation'!J433-'500 Days Simulation'!$O$16*'500 Days Simulation'!K433</f>
        <v>4200</v>
      </c>
    </row>
    <row r="434" spans="1:27" x14ac:dyDescent="0.3">
      <c r="A434" s="48">
        <v>436</v>
      </c>
      <c r="B434" s="2" t="s">
        <v>1102</v>
      </c>
      <c r="C434" s="7">
        <v>44342</v>
      </c>
      <c r="D434" s="2" t="s">
        <v>1</v>
      </c>
      <c r="E434" s="2">
        <v>0.50653723789580307</v>
      </c>
      <c r="F434" s="2">
        <f>VLOOKUP(E434,'Inputs and Outputs Part B'!$H$22:$I$31,2)</f>
        <v>2</v>
      </c>
      <c r="G434" s="2">
        <v>0.39979020766433526</v>
      </c>
      <c r="H434" s="2">
        <f>ROUND(NORMINV(G434,'Inputs and Outputs Part B'!$E$16,'Inputs and Outputs Part B'!$F$16),0)</f>
        <v>99</v>
      </c>
      <c r="I434" s="2">
        <f>'Inputs and Outputs Part A'!$B$4+'Inputs and Outputs Part A'!$B$12</f>
        <v>105</v>
      </c>
      <c r="J434" s="2">
        <f t="shared" si="6"/>
        <v>99</v>
      </c>
      <c r="K434" s="2">
        <f>IF(J434-F434&gt;'Inputs and Outputs Part A'!$B$4,'500 Days Simulation'!J434-'500 Days Simulation'!F434-'Inputs and Outputs Part A'!$B$4,0)</f>
        <v>0</v>
      </c>
      <c r="L434" s="95">
        <f>'Inputs and Outputs Part A'!$B$5*'500 Days Simulation'!J434-'Inputs and Outputs Part A'!$B$6*'500 Days Simulation'!K434</f>
        <v>3960</v>
      </c>
      <c r="Y434" s="95">
        <f>'Inputs and Outputs Part A'!$B$5*'500 Days Simulation'!J434-'500 Days Simulation'!$O$14*'500 Days Simulation'!K434</f>
        <v>3960</v>
      </c>
      <c r="AA434" s="95">
        <f>'Inputs and Outputs Part A'!$B$5*'500 Days Simulation'!J434-'500 Days Simulation'!$O$16*'500 Days Simulation'!K434</f>
        <v>3960</v>
      </c>
    </row>
    <row r="435" spans="1:27" x14ac:dyDescent="0.3">
      <c r="A435" s="48">
        <v>437</v>
      </c>
      <c r="B435" s="2" t="s">
        <v>1102</v>
      </c>
      <c r="C435" s="7">
        <v>44342</v>
      </c>
      <c r="D435" s="2" t="s">
        <v>3</v>
      </c>
      <c r="E435" s="2">
        <v>0.51197719299253575</v>
      </c>
      <c r="F435" s="2">
        <f>VLOOKUP(E435,'Inputs and Outputs Part B'!$H$22:$I$31,2)</f>
        <v>2</v>
      </c>
      <c r="G435" s="2">
        <v>8.3420356297997156E-2</v>
      </c>
      <c r="H435" s="2">
        <f>ROUND(NORMINV(G435,'Inputs and Outputs Part B'!$E$17,'Inputs and Outputs Part B'!$F$17),0)</f>
        <v>96</v>
      </c>
      <c r="I435" s="2">
        <f>'Inputs and Outputs Part A'!$B$4+'Inputs and Outputs Part A'!$B$12</f>
        <v>105</v>
      </c>
      <c r="J435" s="2">
        <f t="shared" si="6"/>
        <v>96</v>
      </c>
      <c r="K435" s="2">
        <f>IF(J435-F435&gt;'Inputs and Outputs Part A'!$B$4,'500 Days Simulation'!J435-'500 Days Simulation'!F435-'Inputs and Outputs Part A'!$B$4,0)</f>
        <v>0</v>
      </c>
      <c r="L435" s="95">
        <f>'Inputs and Outputs Part A'!$B$5*'500 Days Simulation'!J435-'Inputs and Outputs Part A'!$B$6*'500 Days Simulation'!K435</f>
        <v>3840</v>
      </c>
      <c r="Y435" s="95">
        <f>'Inputs and Outputs Part A'!$B$5*'500 Days Simulation'!J435-'500 Days Simulation'!$O$14*'500 Days Simulation'!K435</f>
        <v>3840</v>
      </c>
      <c r="AA435" s="95">
        <f>'Inputs and Outputs Part A'!$B$5*'500 Days Simulation'!J435-'500 Days Simulation'!$O$16*'500 Days Simulation'!K435</f>
        <v>3840</v>
      </c>
    </row>
    <row r="436" spans="1:27" x14ac:dyDescent="0.3">
      <c r="A436" s="48">
        <v>438</v>
      </c>
      <c r="B436" s="2" t="s">
        <v>1102</v>
      </c>
      <c r="C436" s="7">
        <v>44342</v>
      </c>
      <c r="D436" s="2" t="s">
        <v>2</v>
      </c>
      <c r="E436" s="2">
        <v>0.23208065578158654</v>
      </c>
      <c r="F436" s="2">
        <f>VLOOKUP(E436,'Inputs and Outputs Part B'!$H$22:$I$31,2)</f>
        <v>1</v>
      </c>
      <c r="G436" s="2">
        <v>6.9595814817165369E-2</v>
      </c>
      <c r="H436" s="2">
        <f>ROUND(NORMINV(G436,'Inputs and Outputs Part B'!$E$18,'Inputs and Outputs Part B'!$F$18),0)</f>
        <v>98</v>
      </c>
      <c r="I436" s="2">
        <f>'Inputs and Outputs Part A'!$B$4+'Inputs and Outputs Part A'!$B$12</f>
        <v>105</v>
      </c>
      <c r="J436" s="2">
        <f t="shared" si="6"/>
        <v>98</v>
      </c>
      <c r="K436" s="2">
        <f>IF(J436-F436&gt;'Inputs and Outputs Part A'!$B$4,'500 Days Simulation'!J436-'500 Days Simulation'!F436-'Inputs and Outputs Part A'!$B$4,0)</f>
        <v>0</v>
      </c>
      <c r="L436" s="95">
        <f>'Inputs and Outputs Part A'!$B$5*'500 Days Simulation'!J436-'Inputs and Outputs Part A'!$B$6*'500 Days Simulation'!K436</f>
        <v>3920</v>
      </c>
      <c r="Y436" s="95">
        <f>'Inputs and Outputs Part A'!$B$5*'500 Days Simulation'!J436-'500 Days Simulation'!$O$14*'500 Days Simulation'!K436</f>
        <v>3920</v>
      </c>
      <c r="AA436" s="95">
        <f>'Inputs and Outputs Part A'!$B$5*'500 Days Simulation'!J436-'500 Days Simulation'!$O$16*'500 Days Simulation'!K436</f>
        <v>3920</v>
      </c>
    </row>
    <row r="437" spans="1:27" x14ac:dyDescent="0.3">
      <c r="A437" s="48">
        <v>439</v>
      </c>
      <c r="B437" s="2" t="s">
        <v>1100</v>
      </c>
      <c r="C437" s="7">
        <v>44343</v>
      </c>
      <c r="D437" s="2" t="s">
        <v>1</v>
      </c>
      <c r="E437" s="2">
        <v>0.6918188925034342</v>
      </c>
      <c r="F437" s="2">
        <f>VLOOKUP(E437,'Inputs and Outputs Part B'!$H$22:$I$31,2)</f>
        <v>3</v>
      </c>
      <c r="G437" s="2">
        <v>0.38664325971537283</v>
      </c>
      <c r="H437" s="2">
        <f>ROUND(NORMINV(G437,'Inputs and Outputs Part B'!$E$16,'Inputs and Outputs Part B'!$F$16),0)</f>
        <v>99</v>
      </c>
      <c r="I437" s="2">
        <f>'Inputs and Outputs Part A'!$B$4+'Inputs and Outputs Part A'!$B$12</f>
        <v>105</v>
      </c>
      <c r="J437" s="2">
        <f t="shared" si="6"/>
        <v>99</v>
      </c>
      <c r="K437" s="2">
        <f>IF(J437-F437&gt;'Inputs and Outputs Part A'!$B$4,'500 Days Simulation'!J437-'500 Days Simulation'!F437-'Inputs and Outputs Part A'!$B$4,0)</f>
        <v>0</v>
      </c>
      <c r="L437" s="95">
        <f>'Inputs and Outputs Part A'!$B$5*'500 Days Simulation'!J437-'Inputs and Outputs Part A'!$B$6*'500 Days Simulation'!K437</f>
        <v>3960</v>
      </c>
      <c r="Y437" s="95">
        <f>'Inputs and Outputs Part A'!$B$5*'500 Days Simulation'!J437-'500 Days Simulation'!$O$14*'500 Days Simulation'!K437</f>
        <v>3960</v>
      </c>
      <c r="AA437" s="95">
        <f>'Inputs and Outputs Part A'!$B$5*'500 Days Simulation'!J437-'500 Days Simulation'!$O$16*'500 Days Simulation'!K437</f>
        <v>3960</v>
      </c>
    </row>
    <row r="438" spans="1:27" x14ac:dyDescent="0.3">
      <c r="A438" s="48">
        <v>440</v>
      </c>
      <c r="B438" s="2" t="s">
        <v>1100</v>
      </c>
      <c r="C438" s="7">
        <v>44343</v>
      </c>
      <c r="D438" s="2" t="s">
        <v>3</v>
      </c>
      <c r="E438" s="2">
        <v>0.39085365401340411</v>
      </c>
      <c r="F438" s="2">
        <f>VLOOKUP(E438,'Inputs and Outputs Part B'!$H$22:$I$31,2)</f>
        <v>2</v>
      </c>
      <c r="G438" s="2">
        <v>0.5588315170296515</v>
      </c>
      <c r="H438" s="2">
        <f>ROUND(NORMINV(G438,'Inputs and Outputs Part B'!$E$17,'Inputs and Outputs Part B'!$F$17),0)</f>
        <v>104</v>
      </c>
      <c r="I438" s="2">
        <f>'Inputs and Outputs Part A'!$B$4+'Inputs and Outputs Part A'!$B$12</f>
        <v>105</v>
      </c>
      <c r="J438" s="2">
        <f t="shared" si="6"/>
        <v>104</v>
      </c>
      <c r="K438" s="2">
        <f>IF(J438-F438&gt;'Inputs and Outputs Part A'!$B$4,'500 Days Simulation'!J438-'500 Days Simulation'!F438-'Inputs and Outputs Part A'!$B$4,0)</f>
        <v>2</v>
      </c>
      <c r="L438" s="95">
        <f>'Inputs and Outputs Part A'!$B$5*'500 Days Simulation'!J438-'Inputs and Outputs Part A'!$B$6*'500 Days Simulation'!K438</f>
        <v>3960</v>
      </c>
      <c r="Y438" s="95">
        <f>'Inputs and Outputs Part A'!$B$5*'500 Days Simulation'!J438-'500 Days Simulation'!$O$14*'500 Days Simulation'!K438</f>
        <v>4000</v>
      </c>
      <c r="AA438" s="95">
        <f>'Inputs and Outputs Part A'!$B$5*'500 Days Simulation'!J438-'500 Days Simulation'!$O$16*'500 Days Simulation'!K438</f>
        <v>3920</v>
      </c>
    </row>
    <row r="439" spans="1:27" x14ac:dyDescent="0.3">
      <c r="A439" s="48">
        <v>441</v>
      </c>
      <c r="B439" s="2" t="s">
        <v>1100</v>
      </c>
      <c r="C439" s="7">
        <v>44343</v>
      </c>
      <c r="D439" s="2" t="s">
        <v>2</v>
      </c>
      <c r="E439" s="2">
        <v>0.38703511055110995</v>
      </c>
      <c r="F439" s="2">
        <f>VLOOKUP(E439,'Inputs and Outputs Part B'!$H$22:$I$31,2)</f>
        <v>2</v>
      </c>
      <c r="G439" s="2">
        <v>6.3578300756706341E-2</v>
      </c>
      <c r="H439" s="2">
        <f>ROUND(NORMINV(G439,'Inputs and Outputs Part B'!$E$18,'Inputs and Outputs Part B'!$F$18),0)</f>
        <v>97</v>
      </c>
      <c r="I439" s="2">
        <f>'Inputs and Outputs Part A'!$B$4+'Inputs and Outputs Part A'!$B$12</f>
        <v>105</v>
      </c>
      <c r="J439" s="2">
        <f t="shared" si="6"/>
        <v>97</v>
      </c>
      <c r="K439" s="2">
        <f>IF(J439-F439&gt;'Inputs and Outputs Part A'!$B$4,'500 Days Simulation'!J439-'500 Days Simulation'!F439-'Inputs and Outputs Part A'!$B$4,0)</f>
        <v>0</v>
      </c>
      <c r="L439" s="95">
        <f>'Inputs and Outputs Part A'!$B$5*'500 Days Simulation'!J439-'Inputs and Outputs Part A'!$B$6*'500 Days Simulation'!K439</f>
        <v>3880</v>
      </c>
      <c r="Y439" s="95">
        <f>'Inputs and Outputs Part A'!$B$5*'500 Days Simulation'!J439-'500 Days Simulation'!$O$14*'500 Days Simulation'!K439</f>
        <v>3880</v>
      </c>
      <c r="AA439" s="95">
        <f>'Inputs and Outputs Part A'!$B$5*'500 Days Simulation'!J439-'500 Days Simulation'!$O$16*'500 Days Simulation'!K439</f>
        <v>3880</v>
      </c>
    </row>
    <row r="440" spans="1:27" x14ac:dyDescent="0.3">
      <c r="A440" s="48">
        <v>442</v>
      </c>
      <c r="B440" s="2" t="s">
        <v>1101</v>
      </c>
      <c r="C440" s="7">
        <v>44344</v>
      </c>
      <c r="D440" s="2" t="s">
        <v>1</v>
      </c>
      <c r="E440" s="2">
        <v>5.6628104684436686E-2</v>
      </c>
      <c r="F440" s="2">
        <f>VLOOKUP(E440,'Inputs and Outputs Part B'!$H$22:$I$31,2)</f>
        <v>0</v>
      </c>
      <c r="G440" s="2">
        <v>0.51802895957935391</v>
      </c>
      <c r="H440" s="2">
        <f>ROUND(NORMINV(G440,'Inputs and Outputs Part B'!$E$16,'Inputs and Outputs Part B'!$F$16),0)</f>
        <v>101</v>
      </c>
      <c r="I440" s="2">
        <f>'Inputs and Outputs Part A'!$B$4+'Inputs and Outputs Part A'!$B$12</f>
        <v>105</v>
      </c>
      <c r="J440" s="2">
        <f t="shared" si="6"/>
        <v>101</v>
      </c>
      <c r="K440" s="2">
        <f>IF(J440-F440&gt;'Inputs and Outputs Part A'!$B$4,'500 Days Simulation'!J440-'500 Days Simulation'!F440-'Inputs and Outputs Part A'!$B$4,0)</f>
        <v>1</v>
      </c>
      <c r="L440" s="95">
        <f>'Inputs and Outputs Part A'!$B$5*'500 Days Simulation'!J440-'Inputs and Outputs Part A'!$B$6*'500 Days Simulation'!K440</f>
        <v>3940</v>
      </c>
      <c r="Y440" s="95">
        <f>'Inputs and Outputs Part A'!$B$5*'500 Days Simulation'!J440-'500 Days Simulation'!$O$14*'500 Days Simulation'!K440</f>
        <v>3960</v>
      </c>
      <c r="AA440" s="95">
        <f>'Inputs and Outputs Part A'!$B$5*'500 Days Simulation'!J440-'500 Days Simulation'!$O$16*'500 Days Simulation'!K440</f>
        <v>3920</v>
      </c>
    </row>
    <row r="441" spans="1:27" x14ac:dyDescent="0.3">
      <c r="A441" s="48">
        <v>443</v>
      </c>
      <c r="B441" s="2" t="s">
        <v>1101</v>
      </c>
      <c r="C441" s="7">
        <v>44344</v>
      </c>
      <c r="D441" s="2" t="s">
        <v>3</v>
      </c>
      <c r="E441" s="2">
        <v>0.47962600549147794</v>
      </c>
      <c r="F441" s="2">
        <f>VLOOKUP(E441,'Inputs and Outputs Part B'!$H$22:$I$31,2)</f>
        <v>2</v>
      </c>
      <c r="G441" s="2">
        <v>0.58411338281778524</v>
      </c>
      <c r="H441" s="2">
        <f>ROUND(NORMINV(G441,'Inputs and Outputs Part B'!$E$17,'Inputs and Outputs Part B'!$F$17),0)</f>
        <v>104</v>
      </c>
      <c r="I441" s="2">
        <f>'Inputs and Outputs Part A'!$B$4+'Inputs and Outputs Part A'!$B$12</f>
        <v>105</v>
      </c>
      <c r="J441" s="2">
        <f t="shared" si="6"/>
        <v>104</v>
      </c>
      <c r="K441" s="2">
        <f>IF(J441-F441&gt;'Inputs and Outputs Part A'!$B$4,'500 Days Simulation'!J441-'500 Days Simulation'!F441-'Inputs and Outputs Part A'!$B$4,0)</f>
        <v>2</v>
      </c>
      <c r="L441" s="95">
        <f>'Inputs and Outputs Part A'!$B$5*'500 Days Simulation'!J441-'Inputs and Outputs Part A'!$B$6*'500 Days Simulation'!K441</f>
        <v>3960</v>
      </c>
      <c r="Y441" s="95">
        <f>'Inputs and Outputs Part A'!$B$5*'500 Days Simulation'!J441-'500 Days Simulation'!$O$14*'500 Days Simulation'!K441</f>
        <v>4000</v>
      </c>
      <c r="AA441" s="95">
        <f>'Inputs and Outputs Part A'!$B$5*'500 Days Simulation'!J441-'500 Days Simulation'!$O$16*'500 Days Simulation'!K441</f>
        <v>3920</v>
      </c>
    </row>
    <row r="442" spans="1:27" x14ac:dyDescent="0.3">
      <c r="A442" s="48">
        <v>444</v>
      </c>
      <c r="B442" s="2" t="s">
        <v>1101</v>
      </c>
      <c r="C442" s="7">
        <v>44344</v>
      </c>
      <c r="D442" s="2" t="s">
        <v>2</v>
      </c>
      <c r="E442" s="2">
        <v>9.7189500108054383E-2</v>
      </c>
      <c r="F442" s="2">
        <f>VLOOKUP(E442,'Inputs and Outputs Part B'!$H$22:$I$31,2)</f>
        <v>0</v>
      </c>
      <c r="G442" s="2">
        <v>7.0967439440300928E-2</v>
      </c>
      <c r="H442" s="2">
        <f>ROUND(NORMINV(G442,'Inputs and Outputs Part B'!$E$18,'Inputs and Outputs Part B'!$F$18),0)</f>
        <v>98</v>
      </c>
      <c r="I442" s="2">
        <f>'Inputs and Outputs Part A'!$B$4+'Inputs and Outputs Part A'!$B$12</f>
        <v>105</v>
      </c>
      <c r="J442" s="2">
        <f t="shared" si="6"/>
        <v>98</v>
      </c>
      <c r="K442" s="2">
        <f>IF(J442-F442&gt;'Inputs and Outputs Part A'!$B$4,'500 Days Simulation'!J442-'500 Days Simulation'!F442-'Inputs and Outputs Part A'!$B$4,0)</f>
        <v>0</v>
      </c>
      <c r="L442" s="95">
        <f>'Inputs and Outputs Part A'!$B$5*'500 Days Simulation'!J442-'Inputs and Outputs Part A'!$B$6*'500 Days Simulation'!K442</f>
        <v>3920</v>
      </c>
      <c r="Y442" s="95">
        <f>'Inputs and Outputs Part A'!$B$5*'500 Days Simulation'!J442-'500 Days Simulation'!$O$14*'500 Days Simulation'!K442</f>
        <v>3920</v>
      </c>
      <c r="AA442" s="95">
        <f>'Inputs and Outputs Part A'!$B$5*'500 Days Simulation'!J442-'500 Days Simulation'!$O$16*'500 Days Simulation'!K442</f>
        <v>3920</v>
      </c>
    </row>
    <row r="443" spans="1:27" x14ac:dyDescent="0.3">
      <c r="A443" s="48">
        <v>445</v>
      </c>
      <c r="B443" s="2" t="s">
        <v>1106</v>
      </c>
      <c r="C443" s="7">
        <v>44345</v>
      </c>
      <c r="D443" s="2" t="s">
        <v>1</v>
      </c>
      <c r="E443" s="2">
        <v>0.80737421561038081</v>
      </c>
      <c r="F443" s="2">
        <f>VLOOKUP(E443,'Inputs and Outputs Part B'!$H$22:$I$31,2)</f>
        <v>4</v>
      </c>
      <c r="G443" s="2">
        <v>0.59496867334794223</v>
      </c>
      <c r="H443" s="2">
        <f>ROUND(NORMINV(G443,'Inputs and Outputs Part B'!$E$16,'Inputs and Outputs Part B'!$F$16),0)</f>
        <v>102</v>
      </c>
      <c r="I443" s="2">
        <f>'Inputs and Outputs Part A'!$B$4+'Inputs and Outputs Part A'!$B$12</f>
        <v>105</v>
      </c>
      <c r="J443" s="2">
        <f t="shared" si="6"/>
        <v>102</v>
      </c>
      <c r="K443" s="2">
        <f>IF(J443-F443&gt;'Inputs and Outputs Part A'!$B$4,'500 Days Simulation'!J443-'500 Days Simulation'!F443-'Inputs and Outputs Part A'!$B$4,0)</f>
        <v>0</v>
      </c>
      <c r="L443" s="95">
        <f>'Inputs and Outputs Part A'!$B$5*'500 Days Simulation'!J443-'Inputs and Outputs Part A'!$B$6*'500 Days Simulation'!K443</f>
        <v>4080</v>
      </c>
      <c r="Y443" s="95">
        <f>'Inputs and Outputs Part A'!$B$5*'500 Days Simulation'!J443-'500 Days Simulation'!$O$14*'500 Days Simulation'!K443</f>
        <v>4080</v>
      </c>
      <c r="AA443" s="95">
        <f>'Inputs and Outputs Part A'!$B$5*'500 Days Simulation'!J443-'500 Days Simulation'!$O$16*'500 Days Simulation'!K443</f>
        <v>4080</v>
      </c>
    </row>
    <row r="444" spans="1:27" x14ac:dyDescent="0.3">
      <c r="A444" s="48">
        <v>446</v>
      </c>
      <c r="B444" s="2" t="s">
        <v>1106</v>
      </c>
      <c r="C444" s="7">
        <v>44345</v>
      </c>
      <c r="D444" s="2" t="s">
        <v>3</v>
      </c>
      <c r="E444" s="2">
        <v>0.65583404933553391</v>
      </c>
      <c r="F444" s="2">
        <f>VLOOKUP(E444,'Inputs and Outputs Part B'!$H$22:$I$31,2)</f>
        <v>3</v>
      </c>
      <c r="G444" s="2">
        <v>0.7289284192416069</v>
      </c>
      <c r="H444" s="2">
        <f>ROUND(NORMINV(G444,'Inputs and Outputs Part B'!$E$17,'Inputs and Outputs Part B'!$F$17),0)</f>
        <v>106</v>
      </c>
      <c r="I444" s="2">
        <f>'Inputs and Outputs Part A'!$B$4+'Inputs and Outputs Part A'!$B$12</f>
        <v>105</v>
      </c>
      <c r="J444" s="2">
        <f t="shared" si="6"/>
        <v>105</v>
      </c>
      <c r="K444" s="2">
        <f>IF(J444-F444&gt;'Inputs and Outputs Part A'!$B$4,'500 Days Simulation'!J444-'500 Days Simulation'!F444-'Inputs and Outputs Part A'!$B$4,0)</f>
        <v>2</v>
      </c>
      <c r="L444" s="95">
        <f>'Inputs and Outputs Part A'!$B$5*'500 Days Simulation'!J444-'Inputs and Outputs Part A'!$B$6*'500 Days Simulation'!K444</f>
        <v>4000</v>
      </c>
      <c r="Y444" s="95">
        <f>'Inputs and Outputs Part A'!$B$5*'500 Days Simulation'!J444-'500 Days Simulation'!$O$14*'500 Days Simulation'!K444</f>
        <v>4040</v>
      </c>
      <c r="AA444" s="95">
        <f>'Inputs and Outputs Part A'!$B$5*'500 Days Simulation'!J444-'500 Days Simulation'!$O$16*'500 Days Simulation'!K444</f>
        <v>3960</v>
      </c>
    </row>
    <row r="445" spans="1:27" x14ac:dyDescent="0.3">
      <c r="A445" s="48">
        <v>447</v>
      </c>
      <c r="B445" s="2" t="s">
        <v>1106</v>
      </c>
      <c r="C445" s="7">
        <v>44345</v>
      </c>
      <c r="D445" s="2" t="s">
        <v>2</v>
      </c>
      <c r="E445" s="2">
        <v>0.38802427157542141</v>
      </c>
      <c r="F445" s="2">
        <f>VLOOKUP(E445,'Inputs and Outputs Part B'!$H$22:$I$31,2)</f>
        <v>2</v>
      </c>
      <c r="G445" s="2">
        <v>0.32677042298287795</v>
      </c>
      <c r="H445" s="2">
        <f>ROUND(NORMINV(G445,'Inputs and Outputs Part B'!$E$18,'Inputs and Outputs Part B'!$F$18),0)</f>
        <v>103</v>
      </c>
      <c r="I445" s="2">
        <f>'Inputs and Outputs Part A'!$B$4+'Inputs and Outputs Part A'!$B$12</f>
        <v>105</v>
      </c>
      <c r="J445" s="2">
        <f t="shared" si="6"/>
        <v>103</v>
      </c>
      <c r="K445" s="2">
        <f>IF(J445-F445&gt;'Inputs and Outputs Part A'!$B$4,'500 Days Simulation'!J445-'500 Days Simulation'!F445-'Inputs and Outputs Part A'!$B$4,0)</f>
        <v>1</v>
      </c>
      <c r="L445" s="95">
        <f>'Inputs and Outputs Part A'!$B$5*'500 Days Simulation'!J445-'Inputs and Outputs Part A'!$B$6*'500 Days Simulation'!K445</f>
        <v>4020</v>
      </c>
      <c r="Y445" s="95">
        <f>'Inputs and Outputs Part A'!$B$5*'500 Days Simulation'!J445-'500 Days Simulation'!$O$14*'500 Days Simulation'!K445</f>
        <v>4040</v>
      </c>
      <c r="AA445" s="95">
        <f>'Inputs and Outputs Part A'!$B$5*'500 Days Simulation'!J445-'500 Days Simulation'!$O$16*'500 Days Simulation'!K445</f>
        <v>4000</v>
      </c>
    </row>
    <row r="446" spans="1:27" x14ac:dyDescent="0.3">
      <c r="A446" s="48">
        <v>448</v>
      </c>
      <c r="B446" s="2" t="s">
        <v>1105</v>
      </c>
      <c r="C446" s="7">
        <v>44346</v>
      </c>
      <c r="D446" s="2" t="s">
        <v>1</v>
      </c>
      <c r="E446" s="2">
        <v>0.73503978891030708</v>
      </c>
      <c r="F446" s="2">
        <f>VLOOKUP(E446,'Inputs and Outputs Part B'!$H$22:$I$31,2)</f>
        <v>3</v>
      </c>
      <c r="G446" s="2">
        <v>0.5546466188846314</v>
      </c>
      <c r="H446" s="2">
        <f>ROUND(NORMINV(G446,'Inputs and Outputs Part B'!$E$16,'Inputs and Outputs Part B'!$F$16),0)</f>
        <v>102</v>
      </c>
      <c r="I446" s="2">
        <f>'Inputs and Outputs Part A'!$B$4+'Inputs and Outputs Part A'!$B$12</f>
        <v>105</v>
      </c>
      <c r="J446" s="2">
        <f t="shared" si="6"/>
        <v>102</v>
      </c>
      <c r="K446" s="2">
        <f>IF(J446-F446&gt;'Inputs and Outputs Part A'!$B$4,'500 Days Simulation'!J446-'500 Days Simulation'!F446-'Inputs and Outputs Part A'!$B$4,0)</f>
        <v>0</v>
      </c>
      <c r="L446" s="95">
        <f>'Inputs and Outputs Part A'!$B$5*'500 Days Simulation'!J446-'Inputs and Outputs Part A'!$B$6*'500 Days Simulation'!K446</f>
        <v>4080</v>
      </c>
      <c r="Y446" s="95">
        <f>'Inputs and Outputs Part A'!$B$5*'500 Days Simulation'!J446-'500 Days Simulation'!$O$14*'500 Days Simulation'!K446</f>
        <v>4080</v>
      </c>
      <c r="AA446" s="95">
        <f>'Inputs and Outputs Part A'!$B$5*'500 Days Simulation'!J446-'500 Days Simulation'!$O$16*'500 Days Simulation'!K446</f>
        <v>4080</v>
      </c>
    </row>
    <row r="447" spans="1:27" x14ac:dyDescent="0.3">
      <c r="A447" s="48">
        <v>449</v>
      </c>
      <c r="B447" s="2" t="s">
        <v>1105</v>
      </c>
      <c r="C447" s="7">
        <v>44346</v>
      </c>
      <c r="D447" s="2" t="s">
        <v>3</v>
      </c>
      <c r="E447" s="2">
        <v>0.55419170167848875</v>
      </c>
      <c r="F447" s="2">
        <f>VLOOKUP(E447,'Inputs and Outputs Part B'!$H$22:$I$31,2)</f>
        <v>2</v>
      </c>
      <c r="G447" s="2">
        <v>0.51884899620806024</v>
      </c>
      <c r="H447" s="2">
        <f>ROUND(NORMINV(G447,'Inputs and Outputs Part B'!$E$17,'Inputs and Outputs Part B'!$F$17),0)</f>
        <v>103</v>
      </c>
      <c r="I447" s="2">
        <f>'Inputs and Outputs Part A'!$B$4+'Inputs and Outputs Part A'!$B$12</f>
        <v>105</v>
      </c>
      <c r="J447" s="2">
        <f t="shared" si="6"/>
        <v>103</v>
      </c>
      <c r="K447" s="2">
        <f>IF(J447-F447&gt;'Inputs and Outputs Part A'!$B$4,'500 Days Simulation'!J447-'500 Days Simulation'!F447-'Inputs and Outputs Part A'!$B$4,0)</f>
        <v>1</v>
      </c>
      <c r="L447" s="95">
        <f>'Inputs and Outputs Part A'!$B$5*'500 Days Simulation'!J447-'Inputs and Outputs Part A'!$B$6*'500 Days Simulation'!K447</f>
        <v>4020</v>
      </c>
      <c r="Y447" s="95">
        <f>'Inputs and Outputs Part A'!$B$5*'500 Days Simulation'!J447-'500 Days Simulation'!$O$14*'500 Days Simulation'!K447</f>
        <v>4040</v>
      </c>
      <c r="AA447" s="95">
        <f>'Inputs and Outputs Part A'!$B$5*'500 Days Simulation'!J447-'500 Days Simulation'!$O$16*'500 Days Simulation'!K447</f>
        <v>4000</v>
      </c>
    </row>
    <row r="448" spans="1:27" x14ac:dyDescent="0.3">
      <c r="A448" s="48">
        <v>450</v>
      </c>
      <c r="B448" s="2" t="s">
        <v>1105</v>
      </c>
      <c r="C448" s="7">
        <v>44346</v>
      </c>
      <c r="D448" s="2" t="s">
        <v>2</v>
      </c>
      <c r="E448" s="2">
        <v>0.30690183382632452</v>
      </c>
      <c r="F448" s="2">
        <f>VLOOKUP(E448,'Inputs and Outputs Part B'!$H$22:$I$31,2)</f>
        <v>1</v>
      </c>
      <c r="G448" s="2">
        <v>0.28448549527939437</v>
      </c>
      <c r="H448" s="2">
        <f>ROUND(NORMINV(G448,'Inputs and Outputs Part B'!$E$18,'Inputs and Outputs Part B'!$F$18),0)</f>
        <v>102</v>
      </c>
      <c r="I448" s="2">
        <f>'Inputs and Outputs Part A'!$B$4+'Inputs and Outputs Part A'!$B$12</f>
        <v>105</v>
      </c>
      <c r="J448" s="2">
        <f t="shared" ref="J448:J496" si="7">MIN(H448:I448)</f>
        <v>102</v>
      </c>
      <c r="K448" s="2">
        <f>IF(J448-F448&gt;'Inputs and Outputs Part A'!$B$4,'500 Days Simulation'!J448-'500 Days Simulation'!F448-'Inputs and Outputs Part A'!$B$4,0)</f>
        <v>1</v>
      </c>
      <c r="L448" s="95">
        <f>'Inputs and Outputs Part A'!$B$5*'500 Days Simulation'!J448-'Inputs and Outputs Part A'!$B$6*'500 Days Simulation'!K448</f>
        <v>3980</v>
      </c>
      <c r="Y448" s="95">
        <f>'Inputs and Outputs Part A'!$B$5*'500 Days Simulation'!J448-'500 Days Simulation'!$O$14*'500 Days Simulation'!K448</f>
        <v>4000</v>
      </c>
      <c r="AA448" s="95">
        <f>'Inputs and Outputs Part A'!$B$5*'500 Days Simulation'!J448-'500 Days Simulation'!$O$16*'500 Days Simulation'!K448</f>
        <v>3960</v>
      </c>
    </row>
    <row r="449" spans="1:27" x14ac:dyDescent="0.3">
      <c r="A449" s="48">
        <v>451</v>
      </c>
      <c r="B449" s="2" t="s">
        <v>1104</v>
      </c>
      <c r="C449" s="7">
        <v>44347</v>
      </c>
      <c r="D449" s="2" t="s">
        <v>1</v>
      </c>
      <c r="E449" s="2">
        <v>4.5608458630007953E-2</v>
      </c>
      <c r="F449" s="2">
        <f>VLOOKUP(E449,'Inputs and Outputs Part B'!$H$22:$I$31,2)</f>
        <v>0</v>
      </c>
      <c r="G449" s="2">
        <v>0.4634928503093434</v>
      </c>
      <c r="H449" s="2">
        <f>ROUND(NORMINV(G449,'Inputs and Outputs Part B'!$E$16,'Inputs and Outputs Part B'!$F$16),0)</f>
        <v>100</v>
      </c>
      <c r="I449" s="2">
        <f>'Inputs and Outputs Part A'!$B$4+'Inputs and Outputs Part A'!$B$12</f>
        <v>105</v>
      </c>
      <c r="J449" s="2">
        <f t="shared" si="7"/>
        <v>100</v>
      </c>
      <c r="K449" s="2">
        <f>IF(J449-F449&gt;'Inputs and Outputs Part A'!$B$4,'500 Days Simulation'!J449-'500 Days Simulation'!F449-'Inputs and Outputs Part A'!$B$4,0)</f>
        <v>0</v>
      </c>
      <c r="L449" s="95">
        <f>'Inputs and Outputs Part A'!$B$5*'500 Days Simulation'!J449-'Inputs and Outputs Part A'!$B$6*'500 Days Simulation'!K449</f>
        <v>4000</v>
      </c>
      <c r="Y449" s="95">
        <f>'Inputs and Outputs Part A'!$B$5*'500 Days Simulation'!J449-'500 Days Simulation'!$O$14*'500 Days Simulation'!K449</f>
        <v>4000</v>
      </c>
      <c r="AA449" s="95">
        <f>'Inputs and Outputs Part A'!$B$5*'500 Days Simulation'!J449-'500 Days Simulation'!$O$16*'500 Days Simulation'!K449</f>
        <v>4000</v>
      </c>
    </row>
    <row r="450" spans="1:27" x14ac:dyDescent="0.3">
      <c r="A450" s="48">
        <v>452</v>
      </c>
      <c r="B450" s="2" t="s">
        <v>1104</v>
      </c>
      <c r="C450" s="7">
        <v>44347</v>
      </c>
      <c r="D450" s="2" t="s">
        <v>3</v>
      </c>
      <c r="E450" s="2">
        <v>0.73964965606991662</v>
      </c>
      <c r="F450" s="2">
        <f>VLOOKUP(E450,'Inputs and Outputs Part B'!$H$22:$I$31,2)</f>
        <v>3</v>
      </c>
      <c r="G450" s="2">
        <v>0.65838653728407348</v>
      </c>
      <c r="H450" s="2">
        <f>ROUND(NORMINV(G450,'Inputs and Outputs Part B'!$E$17,'Inputs and Outputs Part B'!$F$17),0)</f>
        <v>105</v>
      </c>
      <c r="I450" s="2">
        <f>'Inputs and Outputs Part A'!$B$4+'Inputs and Outputs Part A'!$B$12</f>
        <v>105</v>
      </c>
      <c r="J450" s="2">
        <f t="shared" si="7"/>
        <v>105</v>
      </c>
      <c r="K450" s="2">
        <f>IF(J450-F450&gt;'Inputs and Outputs Part A'!$B$4,'500 Days Simulation'!J450-'500 Days Simulation'!F450-'Inputs and Outputs Part A'!$B$4,0)</f>
        <v>2</v>
      </c>
      <c r="L450" s="95">
        <f>'Inputs and Outputs Part A'!$B$5*'500 Days Simulation'!J450-'Inputs and Outputs Part A'!$B$6*'500 Days Simulation'!K450</f>
        <v>4000</v>
      </c>
      <c r="Y450" s="95">
        <f>'Inputs and Outputs Part A'!$B$5*'500 Days Simulation'!J450-'500 Days Simulation'!$O$14*'500 Days Simulation'!K450</f>
        <v>4040</v>
      </c>
      <c r="AA450" s="95">
        <f>'Inputs and Outputs Part A'!$B$5*'500 Days Simulation'!J450-'500 Days Simulation'!$O$16*'500 Days Simulation'!K450</f>
        <v>3960</v>
      </c>
    </row>
    <row r="451" spans="1:27" x14ac:dyDescent="0.3">
      <c r="A451" s="48">
        <v>453</v>
      </c>
      <c r="B451" s="2" t="s">
        <v>1104</v>
      </c>
      <c r="C451" s="7">
        <v>44347</v>
      </c>
      <c r="D451" s="2" t="s">
        <v>2</v>
      </c>
      <c r="E451" s="2">
        <v>0.93308243671965707</v>
      </c>
      <c r="F451" s="2">
        <f>VLOOKUP(E451,'Inputs and Outputs Part B'!$H$22:$I$31,2)</f>
        <v>5</v>
      </c>
      <c r="G451" s="2">
        <v>6.1685995316529518E-2</v>
      </c>
      <c r="H451" s="2">
        <f>ROUND(NORMINV(G451,'Inputs and Outputs Part B'!$E$18,'Inputs and Outputs Part B'!$F$18),0)</f>
        <v>97</v>
      </c>
      <c r="I451" s="2">
        <f>'Inputs and Outputs Part A'!$B$4+'Inputs and Outputs Part A'!$B$12</f>
        <v>105</v>
      </c>
      <c r="J451" s="2">
        <f t="shared" si="7"/>
        <v>97</v>
      </c>
      <c r="K451" s="2">
        <f>IF(J451-F451&gt;'Inputs and Outputs Part A'!$B$4,'500 Days Simulation'!J451-'500 Days Simulation'!F451-'Inputs and Outputs Part A'!$B$4,0)</f>
        <v>0</v>
      </c>
      <c r="L451" s="95">
        <f>'Inputs and Outputs Part A'!$B$5*'500 Days Simulation'!J451-'Inputs and Outputs Part A'!$B$6*'500 Days Simulation'!K451</f>
        <v>3880</v>
      </c>
      <c r="Y451" s="95">
        <f>'Inputs and Outputs Part A'!$B$5*'500 Days Simulation'!J451-'500 Days Simulation'!$O$14*'500 Days Simulation'!K451</f>
        <v>3880</v>
      </c>
      <c r="AA451" s="95">
        <f>'Inputs and Outputs Part A'!$B$5*'500 Days Simulation'!J451-'500 Days Simulation'!$O$16*'500 Days Simulation'!K451</f>
        <v>3880</v>
      </c>
    </row>
    <row r="452" spans="1:27" x14ac:dyDescent="0.3">
      <c r="A452" s="48">
        <v>454</v>
      </c>
      <c r="B452" s="2" t="s">
        <v>1103</v>
      </c>
      <c r="C452" s="7">
        <v>44348</v>
      </c>
      <c r="D452" s="2" t="s">
        <v>1</v>
      </c>
      <c r="E452" s="2">
        <v>0.76924071597782362</v>
      </c>
      <c r="F452" s="2">
        <f>VLOOKUP(E452,'Inputs and Outputs Part B'!$H$22:$I$31,2)</f>
        <v>4</v>
      </c>
      <c r="G452" s="2">
        <v>0.53848936856055885</v>
      </c>
      <c r="H452" s="2">
        <f>ROUND(NORMINV(G452,'Inputs and Outputs Part B'!$E$16,'Inputs and Outputs Part B'!$F$16),0)</f>
        <v>102</v>
      </c>
      <c r="I452" s="2">
        <f>'Inputs and Outputs Part A'!$B$4+'Inputs and Outputs Part A'!$B$12</f>
        <v>105</v>
      </c>
      <c r="J452" s="2">
        <f t="shared" si="7"/>
        <v>102</v>
      </c>
      <c r="K452" s="2">
        <f>IF(J452-F452&gt;'Inputs and Outputs Part A'!$B$4,'500 Days Simulation'!J452-'500 Days Simulation'!F452-'Inputs and Outputs Part A'!$B$4,0)</f>
        <v>0</v>
      </c>
      <c r="L452" s="95">
        <f>'Inputs and Outputs Part A'!$B$5*'500 Days Simulation'!J452-'Inputs and Outputs Part A'!$B$6*'500 Days Simulation'!K452</f>
        <v>4080</v>
      </c>
      <c r="Y452" s="95">
        <f>'Inputs and Outputs Part A'!$B$5*'500 Days Simulation'!J452-'500 Days Simulation'!$O$14*'500 Days Simulation'!K452</f>
        <v>4080</v>
      </c>
      <c r="AA452" s="95">
        <f>'Inputs and Outputs Part A'!$B$5*'500 Days Simulation'!J452-'500 Days Simulation'!$O$16*'500 Days Simulation'!K452</f>
        <v>4080</v>
      </c>
    </row>
    <row r="453" spans="1:27" x14ac:dyDescent="0.3">
      <c r="A453" s="48">
        <v>455</v>
      </c>
      <c r="B453" s="2" t="s">
        <v>1103</v>
      </c>
      <c r="C453" s="7">
        <v>44348</v>
      </c>
      <c r="D453" s="2" t="s">
        <v>3</v>
      </c>
      <c r="E453" s="2">
        <v>0.86341701061307508</v>
      </c>
      <c r="F453" s="2">
        <f>VLOOKUP(E453,'Inputs and Outputs Part B'!$H$22:$I$31,2)</f>
        <v>4</v>
      </c>
      <c r="G453" s="2">
        <v>0.80896787231310419</v>
      </c>
      <c r="H453" s="2">
        <f>ROUND(NORMINV(G453,'Inputs and Outputs Part B'!$E$17,'Inputs and Outputs Part B'!$F$17),0)</f>
        <v>107</v>
      </c>
      <c r="I453" s="2">
        <f>'Inputs and Outputs Part A'!$B$4+'Inputs and Outputs Part A'!$B$12</f>
        <v>105</v>
      </c>
      <c r="J453" s="2">
        <f t="shared" si="7"/>
        <v>105</v>
      </c>
      <c r="K453" s="2">
        <f>IF(J453-F453&gt;'Inputs and Outputs Part A'!$B$4,'500 Days Simulation'!J453-'500 Days Simulation'!F453-'Inputs and Outputs Part A'!$B$4,0)</f>
        <v>1</v>
      </c>
      <c r="L453" s="95">
        <f>'Inputs and Outputs Part A'!$B$5*'500 Days Simulation'!J453-'Inputs and Outputs Part A'!$B$6*'500 Days Simulation'!K453</f>
        <v>4100</v>
      </c>
      <c r="Y453" s="95">
        <f>'Inputs and Outputs Part A'!$B$5*'500 Days Simulation'!J453-'500 Days Simulation'!$O$14*'500 Days Simulation'!K453</f>
        <v>4120</v>
      </c>
      <c r="AA453" s="95">
        <f>'Inputs and Outputs Part A'!$B$5*'500 Days Simulation'!J453-'500 Days Simulation'!$O$16*'500 Days Simulation'!K453</f>
        <v>4080</v>
      </c>
    </row>
    <row r="454" spans="1:27" x14ac:dyDescent="0.3">
      <c r="A454" s="48">
        <v>456</v>
      </c>
      <c r="B454" s="2" t="s">
        <v>1103</v>
      </c>
      <c r="C454" s="7">
        <v>44348</v>
      </c>
      <c r="D454" s="2" t="s">
        <v>2</v>
      </c>
      <c r="E454" s="2">
        <v>0.96627542863860039</v>
      </c>
      <c r="F454" s="2">
        <f>VLOOKUP(E454,'Inputs and Outputs Part B'!$H$22:$I$31,2)</f>
        <v>6</v>
      </c>
      <c r="G454" s="2">
        <v>0.93136863348686438</v>
      </c>
      <c r="H454" s="2">
        <f>ROUND(NORMINV(G454,'Inputs and Outputs Part B'!$E$18,'Inputs and Outputs Part B'!$F$18),0)</f>
        <v>112</v>
      </c>
      <c r="I454" s="2">
        <f>'Inputs and Outputs Part A'!$B$4+'Inputs and Outputs Part A'!$B$12</f>
        <v>105</v>
      </c>
      <c r="J454" s="2">
        <f t="shared" si="7"/>
        <v>105</v>
      </c>
      <c r="K454" s="2">
        <f>IF(J454-F454&gt;'Inputs and Outputs Part A'!$B$4,'500 Days Simulation'!J454-'500 Days Simulation'!F454-'Inputs and Outputs Part A'!$B$4,0)</f>
        <v>0</v>
      </c>
      <c r="L454" s="95">
        <f>'Inputs and Outputs Part A'!$B$5*'500 Days Simulation'!J454-'Inputs and Outputs Part A'!$B$6*'500 Days Simulation'!K454</f>
        <v>4200</v>
      </c>
      <c r="Y454" s="95">
        <f>'Inputs and Outputs Part A'!$B$5*'500 Days Simulation'!J454-'500 Days Simulation'!$O$14*'500 Days Simulation'!K454</f>
        <v>4200</v>
      </c>
      <c r="AA454" s="95">
        <f>'Inputs and Outputs Part A'!$B$5*'500 Days Simulation'!J454-'500 Days Simulation'!$O$16*'500 Days Simulation'!K454</f>
        <v>4200</v>
      </c>
    </row>
    <row r="455" spans="1:27" x14ac:dyDescent="0.3">
      <c r="A455" s="48">
        <v>457</v>
      </c>
      <c r="B455" s="2" t="s">
        <v>1102</v>
      </c>
      <c r="C455" s="7">
        <v>44349</v>
      </c>
      <c r="D455" s="2" t="s">
        <v>1</v>
      </c>
      <c r="E455" s="2">
        <v>0.50022828160241206</v>
      </c>
      <c r="F455" s="2">
        <f>VLOOKUP(E455,'Inputs and Outputs Part B'!$H$22:$I$31,2)</f>
        <v>2</v>
      </c>
      <c r="G455" s="2">
        <v>0.70725426674525094</v>
      </c>
      <c r="H455" s="2">
        <f>ROUND(NORMINV(G455,'Inputs and Outputs Part B'!$E$16,'Inputs and Outputs Part B'!$F$16),0)</f>
        <v>104</v>
      </c>
      <c r="I455" s="2">
        <f>'Inputs and Outputs Part A'!$B$4+'Inputs and Outputs Part A'!$B$12</f>
        <v>105</v>
      </c>
      <c r="J455" s="2">
        <f t="shared" si="7"/>
        <v>104</v>
      </c>
      <c r="K455" s="2">
        <f>IF(J455-F455&gt;'Inputs and Outputs Part A'!$B$4,'500 Days Simulation'!J455-'500 Days Simulation'!F455-'Inputs and Outputs Part A'!$B$4,0)</f>
        <v>2</v>
      </c>
      <c r="L455" s="95">
        <f>'Inputs and Outputs Part A'!$B$5*'500 Days Simulation'!J455-'Inputs and Outputs Part A'!$B$6*'500 Days Simulation'!K455</f>
        <v>3960</v>
      </c>
      <c r="Y455" s="95">
        <f>'Inputs and Outputs Part A'!$B$5*'500 Days Simulation'!J455-'500 Days Simulation'!$O$14*'500 Days Simulation'!K455</f>
        <v>4000</v>
      </c>
      <c r="AA455" s="95">
        <f>'Inputs and Outputs Part A'!$B$5*'500 Days Simulation'!J455-'500 Days Simulation'!$O$16*'500 Days Simulation'!K455</f>
        <v>3920</v>
      </c>
    </row>
    <row r="456" spans="1:27" x14ac:dyDescent="0.3">
      <c r="A456" s="48">
        <v>458</v>
      </c>
      <c r="B456" s="2" t="s">
        <v>1102</v>
      </c>
      <c r="C456" s="7">
        <v>44349</v>
      </c>
      <c r="D456" s="2" t="s">
        <v>3</v>
      </c>
      <c r="E456" s="2">
        <v>0.5915901250658071</v>
      </c>
      <c r="F456" s="2">
        <f>VLOOKUP(E456,'Inputs and Outputs Part B'!$H$22:$I$31,2)</f>
        <v>2</v>
      </c>
      <c r="G456" s="2">
        <v>0.49357316201544676</v>
      </c>
      <c r="H456" s="2">
        <f>ROUND(NORMINV(G456,'Inputs and Outputs Part B'!$E$17,'Inputs and Outputs Part B'!$F$17),0)</f>
        <v>103</v>
      </c>
      <c r="I456" s="2">
        <f>'Inputs and Outputs Part A'!$B$4+'Inputs and Outputs Part A'!$B$12</f>
        <v>105</v>
      </c>
      <c r="J456" s="2">
        <f t="shared" si="7"/>
        <v>103</v>
      </c>
      <c r="K456" s="2">
        <f>IF(J456-F456&gt;'Inputs and Outputs Part A'!$B$4,'500 Days Simulation'!J456-'500 Days Simulation'!F456-'Inputs and Outputs Part A'!$B$4,0)</f>
        <v>1</v>
      </c>
      <c r="L456" s="95">
        <f>'Inputs and Outputs Part A'!$B$5*'500 Days Simulation'!J456-'Inputs and Outputs Part A'!$B$6*'500 Days Simulation'!K456</f>
        <v>4020</v>
      </c>
      <c r="Y456" s="95">
        <f>'Inputs and Outputs Part A'!$B$5*'500 Days Simulation'!J456-'500 Days Simulation'!$O$14*'500 Days Simulation'!K456</f>
        <v>4040</v>
      </c>
      <c r="AA456" s="95">
        <f>'Inputs and Outputs Part A'!$B$5*'500 Days Simulation'!J456-'500 Days Simulation'!$O$16*'500 Days Simulation'!K456</f>
        <v>4000</v>
      </c>
    </row>
    <row r="457" spans="1:27" x14ac:dyDescent="0.3">
      <c r="A457" s="48">
        <v>459</v>
      </c>
      <c r="B457" s="2" t="s">
        <v>1102</v>
      </c>
      <c r="C457" s="7">
        <v>44349</v>
      </c>
      <c r="D457" s="2" t="s">
        <v>2</v>
      </c>
      <c r="E457" s="2">
        <v>0.14469484684362488</v>
      </c>
      <c r="F457" s="2">
        <f>VLOOKUP(E457,'Inputs and Outputs Part B'!$H$22:$I$31,2)</f>
        <v>0</v>
      </c>
      <c r="G457" s="2">
        <v>0.98089802096842371</v>
      </c>
      <c r="H457" s="2">
        <f>ROUND(NORMINV(G457,'Inputs and Outputs Part B'!$E$18,'Inputs and Outputs Part B'!$F$18),0)</f>
        <v>115</v>
      </c>
      <c r="I457" s="2">
        <f>'Inputs and Outputs Part A'!$B$4+'Inputs and Outputs Part A'!$B$12</f>
        <v>105</v>
      </c>
      <c r="J457" s="2">
        <f t="shared" si="7"/>
        <v>105</v>
      </c>
      <c r="K457" s="2">
        <f>IF(J457-F457&gt;'Inputs and Outputs Part A'!$B$4,'500 Days Simulation'!J457-'500 Days Simulation'!F457-'Inputs and Outputs Part A'!$B$4,0)</f>
        <v>5</v>
      </c>
      <c r="L457" s="95">
        <f>'Inputs and Outputs Part A'!$B$5*'500 Days Simulation'!J457-'Inputs and Outputs Part A'!$B$6*'500 Days Simulation'!K457</f>
        <v>3700</v>
      </c>
      <c r="Y457" s="95">
        <f>'Inputs and Outputs Part A'!$B$5*'500 Days Simulation'!J457-'500 Days Simulation'!$O$14*'500 Days Simulation'!K457</f>
        <v>3800</v>
      </c>
      <c r="AA457" s="95">
        <f>'Inputs and Outputs Part A'!$B$5*'500 Days Simulation'!J457-'500 Days Simulation'!$O$16*'500 Days Simulation'!K457</f>
        <v>3600</v>
      </c>
    </row>
    <row r="458" spans="1:27" x14ac:dyDescent="0.3">
      <c r="A458" s="48">
        <v>460</v>
      </c>
      <c r="B458" s="2" t="s">
        <v>1100</v>
      </c>
      <c r="C458" s="7">
        <v>44350</v>
      </c>
      <c r="D458" s="2" t="s">
        <v>1</v>
      </c>
      <c r="E458" s="2">
        <v>6.1826462959231332E-3</v>
      </c>
      <c r="F458" s="2">
        <f>VLOOKUP(E458,'Inputs and Outputs Part B'!$H$22:$I$31,2)</f>
        <v>0</v>
      </c>
      <c r="G458" s="2">
        <v>0.52520237357063015</v>
      </c>
      <c r="H458" s="2">
        <f>ROUND(NORMINV(G458,'Inputs and Outputs Part B'!$E$16,'Inputs and Outputs Part B'!$F$16),0)</f>
        <v>101</v>
      </c>
      <c r="I458" s="2">
        <f>'Inputs and Outputs Part A'!$B$4+'Inputs and Outputs Part A'!$B$12</f>
        <v>105</v>
      </c>
      <c r="J458" s="2">
        <f t="shared" si="7"/>
        <v>101</v>
      </c>
      <c r="K458" s="2">
        <f>IF(J458-F458&gt;'Inputs and Outputs Part A'!$B$4,'500 Days Simulation'!J458-'500 Days Simulation'!F458-'Inputs and Outputs Part A'!$B$4,0)</f>
        <v>1</v>
      </c>
      <c r="L458" s="95">
        <f>'Inputs and Outputs Part A'!$B$5*'500 Days Simulation'!J458-'Inputs and Outputs Part A'!$B$6*'500 Days Simulation'!K458</f>
        <v>3940</v>
      </c>
      <c r="Y458" s="95">
        <f>'Inputs and Outputs Part A'!$B$5*'500 Days Simulation'!J458-'500 Days Simulation'!$O$14*'500 Days Simulation'!K458</f>
        <v>3960</v>
      </c>
      <c r="AA458" s="95">
        <f>'Inputs and Outputs Part A'!$B$5*'500 Days Simulation'!J458-'500 Days Simulation'!$O$16*'500 Days Simulation'!K458</f>
        <v>3920</v>
      </c>
    </row>
    <row r="459" spans="1:27" x14ac:dyDescent="0.3">
      <c r="A459" s="48">
        <v>461</v>
      </c>
      <c r="B459" s="2" t="s">
        <v>1100</v>
      </c>
      <c r="C459" s="7">
        <v>44350</v>
      </c>
      <c r="D459" s="2" t="s">
        <v>3</v>
      </c>
      <c r="E459" s="2">
        <v>6.0305995586291461E-2</v>
      </c>
      <c r="F459" s="2">
        <f>VLOOKUP(E459,'Inputs and Outputs Part B'!$H$22:$I$31,2)</f>
        <v>0</v>
      </c>
      <c r="G459" s="2">
        <v>0.78703264216200408</v>
      </c>
      <c r="H459" s="2">
        <f>ROUND(NORMINV(G459,'Inputs and Outputs Part B'!$E$17,'Inputs and Outputs Part B'!$F$17),0)</f>
        <v>107</v>
      </c>
      <c r="I459" s="2">
        <f>'Inputs and Outputs Part A'!$B$4+'Inputs and Outputs Part A'!$B$12</f>
        <v>105</v>
      </c>
      <c r="J459" s="2">
        <f t="shared" si="7"/>
        <v>105</v>
      </c>
      <c r="K459" s="2">
        <f>IF(J459-F459&gt;'Inputs and Outputs Part A'!$B$4,'500 Days Simulation'!J459-'500 Days Simulation'!F459-'Inputs and Outputs Part A'!$B$4,0)</f>
        <v>5</v>
      </c>
      <c r="L459" s="95">
        <f>'Inputs and Outputs Part A'!$B$5*'500 Days Simulation'!J459-'Inputs and Outputs Part A'!$B$6*'500 Days Simulation'!K459</f>
        <v>3700</v>
      </c>
      <c r="Y459" s="95">
        <f>'Inputs and Outputs Part A'!$B$5*'500 Days Simulation'!J459-'500 Days Simulation'!$O$14*'500 Days Simulation'!K459</f>
        <v>3800</v>
      </c>
      <c r="AA459" s="95">
        <f>'Inputs and Outputs Part A'!$B$5*'500 Days Simulation'!J459-'500 Days Simulation'!$O$16*'500 Days Simulation'!K459</f>
        <v>3600</v>
      </c>
    </row>
    <row r="460" spans="1:27" x14ac:dyDescent="0.3">
      <c r="A460" s="48">
        <v>462</v>
      </c>
      <c r="B460" s="2" t="s">
        <v>1100</v>
      </c>
      <c r="C460" s="7">
        <v>44350</v>
      </c>
      <c r="D460" s="2" t="s">
        <v>2</v>
      </c>
      <c r="E460" s="2">
        <v>0.75326545705786785</v>
      </c>
      <c r="F460" s="2">
        <f>VLOOKUP(E460,'Inputs and Outputs Part B'!$H$22:$I$31,2)</f>
        <v>3</v>
      </c>
      <c r="G460" s="2">
        <v>3.6223839270479452E-2</v>
      </c>
      <c r="H460" s="2">
        <f>ROUND(NORMINV(G460,'Inputs and Outputs Part B'!$E$18,'Inputs and Outputs Part B'!$F$18),0)</f>
        <v>96</v>
      </c>
      <c r="I460" s="2">
        <f>'Inputs and Outputs Part A'!$B$4+'Inputs and Outputs Part A'!$B$12</f>
        <v>105</v>
      </c>
      <c r="J460" s="2">
        <f t="shared" si="7"/>
        <v>96</v>
      </c>
      <c r="K460" s="2">
        <f>IF(J460-F460&gt;'Inputs and Outputs Part A'!$B$4,'500 Days Simulation'!J460-'500 Days Simulation'!F460-'Inputs and Outputs Part A'!$B$4,0)</f>
        <v>0</v>
      </c>
      <c r="L460" s="95">
        <f>'Inputs and Outputs Part A'!$B$5*'500 Days Simulation'!J460-'Inputs and Outputs Part A'!$B$6*'500 Days Simulation'!K460</f>
        <v>3840</v>
      </c>
      <c r="Y460" s="95">
        <f>'Inputs and Outputs Part A'!$B$5*'500 Days Simulation'!J460-'500 Days Simulation'!$O$14*'500 Days Simulation'!K460</f>
        <v>3840</v>
      </c>
      <c r="AA460" s="95">
        <f>'Inputs and Outputs Part A'!$B$5*'500 Days Simulation'!J460-'500 Days Simulation'!$O$16*'500 Days Simulation'!K460</f>
        <v>3840</v>
      </c>
    </row>
    <row r="461" spans="1:27" x14ac:dyDescent="0.3">
      <c r="A461" s="48">
        <v>463</v>
      </c>
      <c r="B461" s="2" t="s">
        <v>1101</v>
      </c>
      <c r="C461" s="7">
        <v>44351</v>
      </c>
      <c r="D461" s="2" t="s">
        <v>1</v>
      </c>
      <c r="E461" s="2">
        <v>0.61856561893279449</v>
      </c>
      <c r="F461" s="2">
        <f>VLOOKUP(E461,'Inputs and Outputs Part B'!$H$22:$I$31,2)</f>
        <v>3</v>
      </c>
      <c r="G461" s="2">
        <v>0.35478909613839882</v>
      </c>
      <c r="H461" s="2">
        <f>ROUND(NORMINV(G461,'Inputs and Outputs Part B'!$E$16,'Inputs and Outputs Part B'!$F$16),0)</f>
        <v>99</v>
      </c>
      <c r="I461" s="2">
        <f>'Inputs and Outputs Part A'!$B$4+'Inputs and Outputs Part A'!$B$12</f>
        <v>105</v>
      </c>
      <c r="J461" s="2">
        <f t="shared" si="7"/>
        <v>99</v>
      </c>
      <c r="K461" s="2">
        <f>IF(J461-F461&gt;'Inputs and Outputs Part A'!$B$4,'500 Days Simulation'!J461-'500 Days Simulation'!F461-'Inputs and Outputs Part A'!$B$4,0)</f>
        <v>0</v>
      </c>
      <c r="L461" s="95">
        <f>'Inputs and Outputs Part A'!$B$5*'500 Days Simulation'!J461-'Inputs and Outputs Part A'!$B$6*'500 Days Simulation'!K461</f>
        <v>3960</v>
      </c>
      <c r="Y461" s="95">
        <f>'Inputs and Outputs Part A'!$B$5*'500 Days Simulation'!J461-'500 Days Simulation'!$O$14*'500 Days Simulation'!K461</f>
        <v>3960</v>
      </c>
      <c r="AA461" s="95">
        <f>'Inputs and Outputs Part A'!$B$5*'500 Days Simulation'!J461-'500 Days Simulation'!$O$16*'500 Days Simulation'!K461</f>
        <v>3960</v>
      </c>
    </row>
    <row r="462" spans="1:27" x14ac:dyDescent="0.3">
      <c r="A462" s="48">
        <v>464</v>
      </c>
      <c r="B462" s="2" t="s">
        <v>1101</v>
      </c>
      <c r="C462" s="7">
        <v>44351</v>
      </c>
      <c r="D462" s="2" t="s">
        <v>3</v>
      </c>
      <c r="E462" s="2">
        <v>0.70790163213448853</v>
      </c>
      <c r="F462" s="2">
        <f>VLOOKUP(E462,'Inputs and Outputs Part B'!$H$22:$I$31,2)</f>
        <v>3</v>
      </c>
      <c r="G462" s="2">
        <v>0.66876341452896837</v>
      </c>
      <c r="H462" s="2">
        <f>ROUND(NORMINV(G462,'Inputs and Outputs Part B'!$E$17,'Inputs and Outputs Part B'!$F$17),0)</f>
        <v>105</v>
      </c>
      <c r="I462" s="2">
        <f>'Inputs and Outputs Part A'!$B$4+'Inputs and Outputs Part A'!$B$12</f>
        <v>105</v>
      </c>
      <c r="J462" s="2">
        <f t="shared" si="7"/>
        <v>105</v>
      </c>
      <c r="K462" s="2">
        <f>IF(J462-F462&gt;'Inputs and Outputs Part A'!$B$4,'500 Days Simulation'!J462-'500 Days Simulation'!F462-'Inputs and Outputs Part A'!$B$4,0)</f>
        <v>2</v>
      </c>
      <c r="L462" s="95">
        <f>'Inputs and Outputs Part A'!$B$5*'500 Days Simulation'!J462-'Inputs and Outputs Part A'!$B$6*'500 Days Simulation'!K462</f>
        <v>4000</v>
      </c>
      <c r="Y462" s="95">
        <f>'Inputs and Outputs Part A'!$B$5*'500 Days Simulation'!J462-'500 Days Simulation'!$O$14*'500 Days Simulation'!K462</f>
        <v>4040</v>
      </c>
      <c r="AA462" s="95">
        <f>'Inputs and Outputs Part A'!$B$5*'500 Days Simulation'!J462-'500 Days Simulation'!$O$16*'500 Days Simulation'!K462</f>
        <v>3960</v>
      </c>
    </row>
    <row r="463" spans="1:27" x14ac:dyDescent="0.3">
      <c r="A463" s="48">
        <v>465</v>
      </c>
      <c r="B463" s="2" t="s">
        <v>1101</v>
      </c>
      <c r="C463" s="7">
        <v>44351</v>
      </c>
      <c r="D463" s="2" t="s">
        <v>2</v>
      </c>
      <c r="E463" s="2">
        <v>0.58254997882018922</v>
      </c>
      <c r="F463" s="2">
        <f>VLOOKUP(E463,'Inputs and Outputs Part B'!$H$22:$I$31,2)</f>
        <v>2</v>
      </c>
      <c r="G463" s="2">
        <v>0.39609099857670438</v>
      </c>
      <c r="H463" s="2">
        <f>ROUND(NORMINV(G463,'Inputs and Outputs Part B'!$E$18,'Inputs and Outputs Part B'!$F$18),0)</f>
        <v>104</v>
      </c>
      <c r="I463" s="2">
        <f>'Inputs and Outputs Part A'!$B$4+'Inputs and Outputs Part A'!$B$12</f>
        <v>105</v>
      </c>
      <c r="J463" s="2">
        <f t="shared" si="7"/>
        <v>104</v>
      </c>
      <c r="K463" s="2">
        <f>IF(J463-F463&gt;'Inputs and Outputs Part A'!$B$4,'500 Days Simulation'!J463-'500 Days Simulation'!F463-'Inputs and Outputs Part A'!$B$4,0)</f>
        <v>2</v>
      </c>
      <c r="L463" s="95">
        <f>'Inputs and Outputs Part A'!$B$5*'500 Days Simulation'!J463-'Inputs and Outputs Part A'!$B$6*'500 Days Simulation'!K463</f>
        <v>3960</v>
      </c>
      <c r="Y463" s="95">
        <f>'Inputs and Outputs Part A'!$B$5*'500 Days Simulation'!J463-'500 Days Simulation'!$O$14*'500 Days Simulation'!K463</f>
        <v>4000</v>
      </c>
      <c r="AA463" s="95">
        <f>'Inputs and Outputs Part A'!$B$5*'500 Days Simulation'!J463-'500 Days Simulation'!$O$16*'500 Days Simulation'!K463</f>
        <v>3920</v>
      </c>
    </row>
    <row r="464" spans="1:27" x14ac:dyDescent="0.3">
      <c r="A464" s="48">
        <v>466</v>
      </c>
      <c r="B464" s="2" t="s">
        <v>1106</v>
      </c>
      <c r="C464" s="7">
        <v>44352</v>
      </c>
      <c r="D464" s="2" t="s">
        <v>1</v>
      </c>
      <c r="E464" s="2">
        <v>0.3095150484407827</v>
      </c>
      <c r="F464" s="2">
        <f>VLOOKUP(E464,'Inputs and Outputs Part B'!$H$22:$I$31,2)</f>
        <v>1</v>
      </c>
      <c r="G464" s="2">
        <v>0.6363011761095495</v>
      </c>
      <c r="H464" s="2">
        <f>ROUND(NORMINV(G464,'Inputs and Outputs Part B'!$E$16,'Inputs and Outputs Part B'!$F$16),0)</f>
        <v>103</v>
      </c>
      <c r="I464" s="2">
        <f>'Inputs and Outputs Part A'!$B$4+'Inputs and Outputs Part A'!$B$12</f>
        <v>105</v>
      </c>
      <c r="J464" s="2">
        <f t="shared" si="7"/>
        <v>103</v>
      </c>
      <c r="K464" s="2">
        <f>IF(J464-F464&gt;'Inputs and Outputs Part A'!$B$4,'500 Days Simulation'!J464-'500 Days Simulation'!F464-'Inputs and Outputs Part A'!$B$4,0)</f>
        <v>2</v>
      </c>
      <c r="L464" s="95">
        <f>'Inputs and Outputs Part A'!$B$5*'500 Days Simulation'!J464-'Inputs and Outputs Part A'!$B$6*'500 Days Simulation'!K464</f>
        <v>3920</v>
      </c>
      <c r="Y464" s="95">
        <f>'Inputs and Outputs Part A'!$B$5*'500 Days Simulation'!J464-'500 Days Simulation'!$O$14*'500 Days Simulation'!K464</f>
        <v>3960</v>
      </c>
      <c r="AA464" s="95">
        <f>'Inputs and Outputs Part A'!$B$5*'500 Days Simulation'!J464-'500 Days Simulation'!$O$16*'500 Days Simulation'!K464</f>
        <v>3880</v>
      </c>
    </row>
    <row r="465" spans="1:27" x14ac:dyDescent="0.3">
      <c r="A465" s="48">
        <v>467</v>
      </c>
      <c r="B465" s="2" t="s">
        <v>1106</v>
      </c>
      <c r="C465" s="7">
        <v>44352</v>
      </c>
      <c r="D465" s="2" t="s">
        <v>3</v>
      </c>
      <c r="E465" s="2">
        <v>0.73884160324268144</v>
      </c>
      <c r="F465" s="2">
        <f>VLOOKUP(E465,'Inputs and Outputs Part B'!$H$22:$I$31,2)</f>
        <v>3</v>
      </c>
      <c r="G465" s="2">
        <v>0.53827407000643046</v>
      </c>
      <c r="H465" s="2">
        <f>ROUND(NORMINV(G465,'Inputs and Outputs Part B'!$E$17,'Inputs and Outputs Part B'!$F$17),0)</f>
        <v>103</v>
      </c>
      <c r="I465" s="2">
        <f>'Inputs and Outputs Part A'!$B$4+'Inputs and Outputs Part A'!$B$12</f>
        <v>105</v>
      </c>
      <c r="J465" s="2">
        <f t="shared" si="7"/>
        <v>103</v>
      </c>
      <c r="K465" s="2">
        <f>IF(J465-F465&gt;'Inputs and Outputs Part A'!$B$4,'500 Days Simulation'!J465-'500 Days Simulation'!F465-'Inputs and Outputs Part A'!$B$4,0)</f>
        <v>0</v>
      </c>
      <c r="L465" s="95">
        <f>'Inputs and Outputs Part A'!$B$5*'500 Days Simulation'!J465-'Inputs and Outputs Part A'!$B$6*'500 Days Simulation'!K465</f>
        <v>4120</v>
      </c>
      <c r="Y465" s="95">
        <f>'Inputs and Outputs Part A'!$B$5*'500 Days Simulation'!J465-'500 Days Simulation'!$O$14*'500 Days Simulation'!K465</f>
        <v>4120</v>
      </c>
      <c r="AA465" s="95">
        <f>'Inputs and Outputs Part A'!$B$5*'500 Days Simulation'!J465-'500 Days Simulation'!$O$16*'500 Days Simulation'!K465</f>
        <v>4120</v>
      </c>
    </row>
    <row r="466" spans="1:27" x14ac:dyDescent="0.3">
      <c r="A466" s="48">
        <v>468</v>
      </c>
      <c r="B466" s="2" t="s">
        <v>1106</v>
      </c>
      <c r="C466" s="7">
        <v>44352</v>
      </c>
      <c r="D466" s="2" t="s">
        <v>2</v>
      </c>
      <c r="E466" s="2">
        <v>0.15596699726241292</v>
      </c>
      <c r="F466" s="2">
        <f>VLOOKUP(E466,'Inputs and Outputs Part B'!$H$22:$I$31,2)</f>
        <v>0</v>
      </c>
      <c r="G466" s="2">
        <v>0.83624835879689086</v>
      </c>
      <c r="H466" s="2">
        <f>ROUND(NORMINV(G466,'Inputs and Outputs Part B'!$E$18,'Inputs and Outputs Part B'!$F$18),0)</f>
        <v>110</v>
      </c>
      <c r="I466" s="2">
        <f>'Inputs and Outputs Part A'!$B$4+'Inputs and Outputs Part A'!$B$12</f>
        <v>105</v>
      </c>
      <c r="J466" s="2">
        <f t="shared" si="7"/>
        <v>105</v>
      </c>
      <c r="K466" s="2">
        <f>IF(J466-F466&gt;'Inputs and Outputs Part A'!$B$4,'500 Days Simulation'!J466-'500 Days Simulation'!F466-'Inputs and Outputs Part A'!$B$4,0)</f>
        <v>5</v>
      </c>
      <c r="L466" s="95">
        <f>'Inputs and Outputs Part A'!$B$5*'500 Days Simulation'!J466-'Inputs and Outputs Part A'!$B$6*'500 Days Simulation'!K466</f>
        <v>3700</v>
      </c>
      <c r="Y466" s="95">
        <f>'Inputs and Outputs Part A'!$B$5*'500 Days Simulation'!J466-'500 Days Simulation'!$O$14*'500 Days Simulation'!K466</f>
        <v>3800</v>
      </c>
      <c r="AA466" s="95">
        <f>'Inputs and Outputs Part A'!$B$5*'500 Days Simulation'!J466-'500 Days Simulation'!$O$16*'500 Days Simulation'!K466</f>
        <v>3600</v>
      </c>
    </row>
    <row r="467" spans="1:27" x14ac:dyDescent="0.3">
      <c r="A467" s="48">
        <v>469</v>
      </c>
      <c r="B467" s="2" t="s">
        <v>1105</v>
      </c>
      <c r="C467" s="7">
        <v>44353</v>
      </c>
      <c r="D467" s="2" t="s">
        <v>1</v>
      </c>
      <c r="E467" s="2">
        <v>0.33730489988912515</v>
      </c>
      <c r="F467" s="2">
        <f>VLOOKUP(E467,'Inputs and Outputs Part B'!$H$22:$I$31,2)</f>
        <v>1</v>
      </c>
      <c r="G467" s="2">
        <v>0.3459630033031732</v>
      </c>
      <c r="H467" s="2">
        <f>ROUND(NORMINV(G467,'Inputs and Outputs Part B'!$E$16,'Inputs and Outputs Part B'!$F$16),0)</f>
        <v>99</v>
      </c>
      <c r="I467" s="2">
        <f>'Inputs and Outputs Part A'!$B$4+'Inputs and Outputs Part A'!$B$12</f>
        <v>105</v>
      </c>
      <c r="J467" s="2">
        <f t="shared" si="7"/>
        <v>99</v>
      </c>
      <c r="K467" s="2">
        <f>IF(J467-F467&gt;'Inputs and Outputs Part A'!$B$4,'500 Days Simulation'!J467-'500 Days Simulation'!F467-'Inputs and Outputs Part A'!$B$4,0)</f>
        <v>0</v>
      </c>
      <c r="L467" s="95">
        <f>'Inputs and Outputs Part A'!$B$5*'500 Days Simulation'!J467-'Inputs and Outputs Part A'!$B$6*'500 Days Simulation'!K467</f>
        <v>3960</v>
      </c>
      <c r="Y467" s="95">
        <f>'Inputs and Outputs Part A'!$B$5*'500 Days Simulation'!J467-'500 Days Simulation'!$O$14*'500 Days Simulation'!K467</f>
        <v>3960</v>
      </c>
      <c r="AA467" s="95">
        <f>'Inputs and Outputs Part A'!$B$5*'500 Days Simulation'!J467-'500 Days Simulation'!$O$16*'500 Days Simulation'!K467</f>
        <v>3960</v>
      </c>
    </row>
    <row r="468" spans="1:27" x14ac:dyDescent="0.3">
      <c r="A468" s="48">
        <v>470</v>
      </c>
      <c r="B468" s="2" t="s">
        <v>1105</v>
      </c>
      <c r="C468" s="7">
        <v>44353</v>
      </c>
      <c r="D468" s="2" t="s">
        <v>3</v>
      </c>
      <c r="E468" s="2">
        <v>0.89681274504868724</v>
      </c>
      <c r="F468" s="2">
        <f>VLOOKUP(E468,'Inputs and Outputs Part B'!$H$22:$I$31,2)</f>
        <v>5</v>
      </c>
      <c r="G468" s="2">
        <v>0.78878771848876228</v>
      </c>
      <c r="H468" s="2">
        <f>ROUND(NORMINV(G468,'Inputs and Outputs Part B'!$E$17,'Inputs and Outputs Part B'!$F$17),0)</f>
        <v>107</v>
      </c>
      <c r="I468" s="2">
        <f>'Inputs and Outputs Part A'!$B$4+'Inputs and Outputs Part A'!$B$12</f>
        <v>105</v>
      </c>
      <c r="J468" s="2">
        <f t="shared" si="7"/>
        <v>105</v>
      </c>
      <c r="K468" s="2">
        <f>IF(J468-F468&gt;'Inputs and Outputs Part A'!$B$4,'500 Days Simulation'!J468-'500 Days Simulation'!F468-'Inputs and Outputs Part A'!$B$4,0)</f>
        <v>0</v>
      </c>
      <c r="L468" s="95">
        <f>'Inputs and Outputs Part A'!$B$5*'500 Days Simulation'!J468-'Inputs and Outputs Part A'!$B$6*'500 Days Simulation'!K468</f>
        <v>4200</v>
      </c>
      <c r="Y468" s="95">
        <f>'Inputs and Outputs Part A'!$B$5*'500 Days Simulation'!J468-'500 Days Simulation'!$O$14*'500 Days Simulation'!K468</f>
        <v>4200</v>
      </c>
      <c r="AA468" s="95">
        <f>'Inputs and Outputs Part A'!$B$5*'500 Days Simulation'!J468-'500 Days Simulation'!$O$16*'500 Days Simulation'!K468</f>
        <v>4200</v>
      </c>
    </row>
    <row r="469" spans="1:27" x14ac:dyDescent="0.3">
      <c r="A469" s="48">
        <v>471</v>
      </c>
      <c r="B469" s="2" t="s">
        <v>1105</v>
      </c>
      <c r="C469" s="7">
        <v>44353</v>
      </c>
      <c r="D469" s="2" t="s">
        <v>2</v>
      </c>
      <c r="E469" s="2">
        <v>0.23562238292493798</v>
      </c>
      <c r="F469" s="2">
        <f>VLOOKUP(E469,'Inputs and Outputs Part B'!$H$22:$I$31,2)</f>
        <v>1</v>
      </c>
      <c r="G469" s="2">
        <v>9.7503896890245745E-2</v>
      </c>
      <c r="H469" s="2">
        <f>ROUND(NORMINV(G469,'Inputs and Outputs Part B'!$E$18,'Inputs and Outputs Part B'!$F$18),0)</f>
        <v>99</v>
      </c>
      <c r="I469" s="2">
        <f>'Inputs and Outputs Part A'!$B$4+'Inputs and Outputs Part A'!$B$12</f>
        <v>105</v>
      </c>
      <c r="J469" s="2">
        <f t="shared" si="7"/>
        <v>99</v>
      </c>
      <c r="K469" s="2">
        <f>IF(J469-F469&gt;'Inputs and Outputs Part A'!$B$4,'500 Days Simulation'!J469-'500 Days Simulation'!F469-'Inputs and Outputs Part A'!$B$4,0)</f>
        <v>0</v>
      </c>
      <c r="L469" s="95">
        <f>'Inputs and Outputs Part A'!$B$5*'500 Days Simulation'!J469-'Inputs and Outputs Part A'!$B$6*'500 Days Simulation'!K469</f>
        <v>3960</v>
      </c>
      <c r="Y469" s="95">
        <f>'Inputs and Outputs Part A'!$B$5*'500 Days Simulation'!J469-'500 Days Simulation'!$O$14*'500 Days Simulation'!K469</f>
        <v>3960</v>
      </c>
      <c r="AA469" s="95">
        <f>'Inputs and Outputs Part A'!$B$5*'500 Days Simulation'!J469-'500 Days Simulation'!$O$16*'500 Days Simulation'!K469</f>
        <v>3960</v>
      </c>
    </row>
    <row r="470" spans="1:27" x14ac:dyDescent="0.3">
      <c r="A470" s="48">
        <v>472</v>
      </c>
      <c r="B470" s="2" t="s">
        <v>1104</v>
      </c>
      <c r="C470" s="7">
        <v>44354</v>
      </c>
      <c r="D470" s="2" t="s">
        <v>1</v>
      </c>
      <c r="E470" s="2">
        <v>0.80225401593471768</v>
      </c>
      <c r="F470" s="2">
        <f>VLOOKUP(E470,'Inputs and Outputs Part B'!$H$22:$I$31,2)</f>
        <v>4</v>
      </c>
      <c r="G470" s="2">
        <v>0.4726629594776609</v>
      </c>
      <c r="H470" s="2">
        <f>ROUND(NORMINV(G470,'Inputs and Outputs Part B'!$E$16,'Inputs and Outputs Part B'!$F$16),0)</f>
        <v>101</v>
      </c>
      <c r="I470" s="2">
        <f>'Inputs and Outputs Part A'!$B$4+'Inputs and Outputs Part A'!$B$12</f>
        <v>105</v>
      </c>
      <c r="J470" s="2">
        <f t="shared" si="7"/>
        <v>101</v>
      </c>
      <c r="K470" s="2">
        <f>IF(J470-F470&gt;'Inputs and Outputs Part A'!$B$4,'500 Days Simulation'!J470-'500 Days Simulation'!F470-'Inputs and Outputs Part A'!$B$4,0)</f>
        <v>0</v>
      </c>
      <c r="L470" s="95">
        <f>'Inputs and Outputs Part A'!$B$5*'500 Days Simulation'!J470-'Inputs and Outputs Part A'!$B$6*'500 Days Simulation'!K470</f>
        <v>4040</v>
      </c>
      <c r="Y470" s="95">
        <f>'Inputs and Outputs Part A'!$B$5*'500 Days Simulation'!J470-'500 Days Simulation'!$O$14*'500 Days Simulation'!K470</f>
        <v>4040</v>
      </c>
      <c r="AA470" s="95">
        <f>'Inputs and Outputs Part A'!$B$5*'500 Days Simulation'!J470-'500 Days Simulation'!$O$16*'500 Days Simulation'!K470</f>
        <v>4040</v>
      </c>
    </row>
    <row r="471" spans="1:27" x14ac:dyDescent="0.3">
      <c r="A471" s="48">
        <v>473</v>
      </c>
      <c r="B471" s="2" t="s">
        <v>1104</v>
      </c>
      <c r="C471" s="7">
        <v>44354</v>
      </c>
      <c r="D471" s="2" t="s">
        <v>3</v>
      </c>
      <c r="E471" s="2">
        <v>0.28259971435224196</v>
      </c>
      <c r="F471" s="2">
        <f>VLOOKUP(E471,'Inputs and Outputs Part B'!$H$22:$I$31,2)</f>
        <v>1</v>
      </c>
      <c r="G471" s="2">
        <v>0.79285344681671333</v>
      </c>
      <c r="H471" s="2">
        <f>ROUND(NORMINV(G471,'Inputs and Outputs Part B'!$E$17,'Inputs and Outputs Part B'!$F$17),0)</f>
        <v>107</v>
      </c>
      <c r="I471" s="2">
        <f>'Inputs and Outputs Part A'!$B$4+'Inputs and Outputs Part A'!$B$12</f>
        <v>105</v>
      </c>
      <c r="J471" s="2">
        <f t="shared" si="7"/>
        <v>105</v>
      </c>
      <c r="K471" s="2">
        <f>IF(J471-F471&gt;'Inputs and Outputs Part A'!$B$4,'500 Days Simulation'!J471-'500 Days Simulation'!F471-'Inputs and Outputs Part A'!$B$4,0)</f>
        <v>4</v>
      </c>
      <c r="L471" s="95">
        <f>'Inputs and Outputs Part A'!$B$5*'500 Days Simulation'!J471-'Inputs and Outputs Part A'!$B$6*'500 Days Simulation'!K471</f>
        <v>3800</v>
      </c>
      <c r="Y471" s="95">
        <f>'Inputs and Outputs Part A'!$B$5*'500 Days Simulation'!J471-'500 Days Simulation'!$O$14*'500 Days Simulation'!K471</f>
        <v>3880</v>
      </c>
      <c r="AA471" s="95">
        <f>'Inputs and Outputs Part A'!$B$5*'500 Days Simulation'!J471-'500 Days Simulation'!$O$16*'500 Days Simulation'!K471</f>
        <v>3720</v>
      </c>
    </row>
    <row r="472" spans="1:27" x14ac:dyDescent="0.3">
      <c r="A472" s="48">
        <v>474</v>
      </c>
      <c r="B472" s="2" t="s">
        <v>1104</v>
      </c>
      <c r="C472" s="7">
        <v>44354</v>
      </c>
      <c r="D472" s="2" t="s">
        <v>2</v>
      </c>
      <c r="E472" s="2">
        <v>0.53720251437633726</v>
      </c>
      <c r="F472" s="2">
        <f>VLOOKUP(E472,'Inputs and Outputs Part B'!$H$22:$I$31,2)</f>
        <v>2</v>
      </c>
      <c r="G472" s="2">
        <v>0.50936252135274251</v>
      </c>
      <c r="H472" s="2">
        <f>ROUND(NORMINV(G472,'Inputs and Outputs Part B'!$E$18,'Inputs and Outputs Part B'!$F$18),0)</f>
        <v>105</v>
      </c>
      <c r="I472" s="2">
        <f>'Inputs and Outputs Part A'!$B$4+'Inputs and Outputs Part A'!$B$12</f>
        <v>105</v>
      </c>
      <c r="J472" s="2">
        <f t="shared" si="7"/>
        <v>105</v>
      </c>
      <c r="K472" s="2">
        <f>IF(J472-F472&gt;'Inputs and Outputs Part A'!$B$4,'500 Days Simulation'!J472-'500 Days Simulation'!F472-'Inputs and Outputs Part A'!$B$4,0)</f>
        <v>3</v>
      </c>
      <c r="L472" s="95">
        <f>'Inputs and Outputs Part A'!$B$5*'500 Days Simulation'!J472-'Inputs and Outputs Part A'!$B$6*'500 Days Simulation'!K472</f>
        <v>3900</v>
      </c>
      <c r="Y472" s="95">
        <f>'Inputs and Outputs Part A'!$B$5*'500 Days Simulation'!J472-'500 Days Simulation'!$O$14*'500 Days Simulation'!K472</f>
        <v>3960</v>
      </c>
      <c r="AA472" s="95">
        <f>'Inputs and Outputs Part A'!$B$5*'500 Days Simulation'!J472-'500 Days Simulation'!$O$16*'500 Days Simulation'!K472</f>
        <v>3840</v>
      </c>
    </row>
    <row r="473" spans="1:27" x14ac:dyDescent="0.3">
      <c r="A473" s="48">
        <v>475</v>
      </c>
      <c r="B473" s="2" t="s">
        <v>1103</v>
      </c>
      <c r="C473" s="7">
        <v>44355</v>
      </c>
      <c r="D473" s="2" t="s">
        <v>1</v>
      </c>
      <c r="E473" s="2">
        <v>0.43327010167824365</v>
      </c>
      <c r="F473" s="2">
        <f>VLOOKUP(E473,'Inputs and Outputs Part B'!$H$22:$I$31,2)</f>
        <v>2</v>
      </c>
      <c r="G473" s="2">
        <v>0.37364466582178724</v>
      </c>
      <c r="H473" s="2">
        <f>ROUND(NORMINV(G473,'Inputs and Outputs Part B'!$E$16,'Inputs and Outputs Part B'!$F$16),0)</f>
        <v>99</v>
      </c>
      <c r="I473" s="2">
        <f>'Inputs and Outputs Part A'!$B$4+'Inputs and Outputs Part A'!$B$12</f>
        <v>105</v>
      </c>
      <c r="J473" s="2">
        <f t="shared" si="7"/>
        <v>99</v>
      </c>
      <c r="K473" s="2">
        <f>IF(J473-F473&gt;'Inputs and Outputs Part A'!$B$4,'500 Days Simulation'!J473-'500 Days Simulation'!F473-'Inputs and Outputs Part A'!$B$4,0)</f>
        <v>0</v>
      </c>
      <c r="L473" s="95">
        <f>'Inputs and Outputs Part A'!$B$5*'500 Days Simulation'!J473-'Inputs and Outputs Part A'!$B$6*'500 Days Simulation'!K473</f>
        <v>3960</v>
      </c>
      <c r="Y473" s="95">
        <f>'Inputs and Outputs Part A'!$B$5*'500 Days Simulation'!J473-'500 Days Simulation'!$O$14*'500 Days Simulation'!K473</f>
        <v>3960</v>
      </c>
      <c r="AA473" s="95">
        <f>'Inputs and Outputs Part A'!$B$5*'500 Days Simulation'!J473-'500 Days Simulation'!$O$16*'500 Days Simulation'!K473</f>
        <v>3960</v>
      </c>
    </row>
    <row r="474" spans="1:27" x14ac:dyDescent="0.3">
      <c r="A474" s="48">
        <v>476</v>
      </c>
      <c r="B474" s="2" t="s">
        <v>1103</v>
      </c>
      <c r="C474" s="7">
        <v>44355</v>
      </c>
      <c r="D474" s="2" t="s">
        <v>3</v>
      </c>
      <c r="E474" s="2">
        <v>0.30307607137846049</v>
      </c>
      <c r="F474" s="2">
        <f>VLOOKUP(E474,'Inputs and Outputs Part B'!$H$22:$I$31,2)</f>
        <v>1</v>
      </c>
      <c r="G474" s="2">
        <v>0.76783459323476966</v>
      </c>
      <c r="H474" s="2">
        <f>ROUND(NORMINV(G474,'Inputs and Outputs Part B'!$E$17,'Inputs and Outputs Part B'!$F$17),0)</f>
        <v>107</v>
      </c>
      <c r="I474" s="2">
        <f>'Inputs and Outputs Part A'!$B$4+'Inputs and Outputs Part A'!$B$12</f>
        <v>105</v>
      </c>
      <c r="J474" s="2">
        <f t="shared" si="7"/>
        <v>105</v>
      </c>
      <c r="K474" s="2">
        <f>IF(J474-F474&gt;'Inputs and Outputs Part A'!$B$4,'500 Days Simulation'!J474-'500 Days Simulation'!F474-'Inputs and Outputs Part A'!$B$4,0)</f>
        <v>4</v>
      </c>
      <c r="L474" s="95">
        <f>'Inputs and Outputs Part A'!$B$5*'500 Days Simulation'!J474-'Inputs and Outputs Part A'!$B$6*'500 Days Simulation'!K474</f>
        <v>3800</v>
      </c>
      <c r="Y474" s="95">
        <f>'Inputs and Outputs Part A'!$B$5*'500 Days Simulation'!J474-'500 Days Simulation'!$O$14*'500 Days Simulation'!K474</f>
        <v>3880</v>
      </c>
      <c r="AA474" s="95">
        <f>'Inputs and Outputs Part A'!$B$5*'500 Days Simulation'!J474-'500 Days Simulation'!$O$16*'500 Days Simulation'!K474</f>
        <v>3720</v>
      </c>
    </row>
    <row r="475" spans="1:27" x14ac:dyDescent="0.3">
      <c r="A475" s="48">
        <v>477</v>
      </c>
      <c r="B475" s="2" t="s">
        <v>1103</v>
      </c>
      <c r="C475" s="7">
        <v>44355</v>
      </c>
      <c r="D475" s="2" t="s">
        <v>2</v>
      </c>
      <c r="E475" s="2">
        <v>0.70548672235007404</v>
      </c>
      <c r="F475" s="2">
        <f>VLOOKUP(E475,'Inputs and Outputs Part B'!$H$22:$I$31,2)</f>
        <v>3</v>
      </c>
      <c r="G475" s="2">
        <v>0.20913051491834611</v>
      </c>
      <c r="H475" s="2">
        <f>ROUND(NORMINV(G475,'Inputs and Outputs Part B'!$E$18,'Inputs and Outputs Part B'!$F$18),0)</f>
        <v>101</v>
      </c>
      <c r="I475" s="2">
        <f>'Inputs and Outputs Part A'!$B$4+'Inputs and Outputs Part A'!$B$12</f>
        <v>105</v>
      </c>
      <c r="J475" s="2">
        <f t="shared" si="7"/>
        <v>101</v>
      </c>
      <c r="K475" s="2">
        <f>IF(J475-F475&gt;'Inputs and Outputs Part A'!$B$4,'500 Days Simulation'!J475-'500 Days Simulation'!F475-'Inputs and Outputs Part A'!$B$4,0)</f>
        <v>0</v>
      </c>
      <c r="L475" s="95">
        <f>'Inputs and Outputs Part A'!$B$5*'500 Days Simulation'!J475-'Inputs and Outputs Part A'!$B$6*'500 Days Simulation'!K475</f>
        <v>4040</v>
      </c>
      <c r="Y475" s="95">
        <f>'Inputs and Outputs Part A'!$B$5*'500 Days Simulation'!J475-'500 Days Simulation'!$O$14*'500 Days Simulation'!K475</f>
        <v>4040</v>
      </c>
      <c r="AA475" s="95">
        <f>'Inputs and Outputs Part A'!$B$5*'500 Days Simulation'!J475-'500 Days Simulation'!$O$16*'500 Days Simulation'!K475</f>
        <v>4040</v>
      </c>
    </row>
    <row r="476" spans="1:27" x14ac:dyDescent="0.3">
      <c r="A476" s="48">
        <v>478</v>
      </c>
      <c r="B476" s="2" t="s">
        <v>1102</v>
      </c>
      <c r="C476" s="7">
        <v>44356</v>
      </c>
      <c r="D476" s="2" t="s">
        <v>1</v>
      </c>
      <c r="E476" s="2">
        <v>0.36738885952410727</v>
      </c>
      <c r="F476" s="2">
        <f>VLOOKUP(E476,'Inputs and Outputs Part B'!$H$22:$I$31,2)</f>
        <v>1</v>
      </c>
      <c r="G476" s="2">
        <v>0.4214251474145273</v>
      </c>
      <c r="H476" s="2">
        <f>ROUND(NORMINV(G476,'Inputs and Outputs Part B'!$E$16,'Inputs and Outputs Part B'!$F$16),0)</f>
        <v>100</v>
      </c>
      <c r="I476" s="2">
        <f>'Inputs and Outputs Part A'!$B$4+'Inputs and Outputs Part A'!$B$12</f>
        <v>105</v>
      </c>
      <c r="J476" s="2">
        <f t="shared" si="7"/>
        <v>100</v>
      </c>
      <c r="K476" s="2">
        <f>IF(J476-F476&gt;'Inputs and Outputs Part A'!$B$4,'500 Days Simulation'!J476-'500 Days Simulation'!F476-'Inputs and Outputs Part A'!$B$4,0)</f>
        <v>0</v>
      </c>
      <c r="L476" s="95">
        <f>'Inputs and Outputs Part A'!$B$5*'500 Days Simulation'!J476-'Inputs and Outputs Part A'!$B$6*'500 Days Simulation'!K476</f>
        <v>4000</v>
      </c>
      <c r="Y476" s="95">
        <f>'Inputs and Outputs Part A'!$B$5*'500 Days Simulation'!J476-'500 Days Simulation'!$O$14*'500 Days Simulation'!K476</f>
        <v>4000</v>
      </c>
      <c r="AA476" s="95">
        <f>'Inputs and Outputs Part A'!$B$5*'500 Days Simulation'!J476-'500 Days Simulation'!$O$16*'500 Days Simulation'!K476</f>
        <v>4000</v>
      </c>
    </row>
    <row r="477" spans="1:27" x14ac:dyDescent="0.3">
      <c r="A477" s="48">
        <v>479</v>
      </c>
      <c r="B477" s="2" t="s">
        <v>1102</v>
      </c>
      <c r="C477" s="7">
        <v>44356</v>
      </c>
      <c r="D477" s="2" t="s">
        <v>3</v>
      </c>
      <c r="E477" s="2">
        <v>0.61512635192106691</v>
      </c>
      <c r="F477" s="2">
        <f>VLOOKUP(E477,'Inputs and Outputs Part B'!$H$22:$I$31,2)</f>
        <v>3</v>
      </c>
      <c r="G477" s="2">
        <v>0.75528485411504231</v>
      </c>
      <c r="H477" s="2">
        <f>ROUND(NORMINV(G477,'Inputs and Outputs Part B'!$E$17,'Inputs and Outputs Part B'!$F$17),0)</f>
        <v>106</v>
      </c>
      <c r="I477" s="2">
        <f>'Inputs and Outputs Part A'!$B$4+'Inputs and Outputs Part A'!$B$12</f>
        <v>105</v>
      </c>
      <c r="J477" s="2">
        <f t="shared" si="7"/>
        <v>105</v>
      </c>
      <c r="K477" s="2">
        <f>IF(J477-F477&gt;'Inputs and Outputs Part A'!$B$4,'500 Days Simulation'!J477-'500 Days Simulation'!F477-'Inputs and Outputs Part A'!$B$4,0)</f>
        <v>2</v>
      </c>
      <c r="L477" s="95">
        <f>'Inputs and Outputs Part A'!$B$5*'500 Days Simulation'!J477-'Inputs and Outputs Part A'!$B$6*'500 Days Simulation'!K477</f>
        <v>4000</v>
      </c>
      <c r="Y477" s="95">
        <f>'Inputs and Outputs Part A'!$B$5*'500 Days Simulation'!J477-'500 Days Simulation'!$O$14*'500 Days Simulation'!K477</f>
        <v>4040</v>
      </c>
      <c r="AA477" s="95">
        <f>'Inputs and Outputs Part A'!$B$5*'500 Days Simulation'!J477-'500 Days Simulation'!$O$16*'500 Days Simulation'!K477</f>
        <v>3960</v>
      </c>
    </row>
    <row r="478" spans="1:27" x14ac:dyDescent="0.3">
      <c r="A478" s="48">
        <v>480</v>
      </c>
      <c r="B478" s="2" t="s">
        <v>1102</v>
      </c>
      <c r="C478" s="7">
        <v>44356</v>
      </c>
      <c r="D478" s="2" t="s">
        <v>2</v>
      </c>
      <c r="E478" s="2">
        <v>0.74056551614996124</v>
      </c>
      <c r="F478" s="2">
        <f>VLOOKUP(E478,'Inputs and Outputs Part B'!$H$22:$I$31,2)</f>
        <v>3</v>
      </c>
      <c r="G478" s="2">
        <v>0.78665182835670167</v>
      </c>
      <c r="H478" s="2">
        <f>ROUND(NORMINV(G478,'Inputs and Outputs Part B'!$E$18,'Inputs and Outputs Part B'!$F$18),0)</f>
        <v>109</v>
      </c>
      <c r="I478" s="2">
        <f>'Inputs and Outputs Part A'!$B$4+'Inputs and Outputs Part A'!$B$12</f>
        <v>105</v>
      </c>
      <c r="J478" s="2">
        <f t="shared" si="7"/>
        <v>105</v>
      </c>
      <c r="K478" s="2">
        <f>IF(J478-F478&gt;'Inputs and Outputs Part A'!$B$4,'500 Days Simulation'!J478-'500 Days Simulation'!F478-'Inputs and Outputs Part A'!$B$4,0)</f>
        <v>2</v>
      </c>
      <c r="L478" s="95">
        <f>'Inputs and Outputs Part A'!$B$5*'500 Days Simulation'!J478-'Inputs and Outputs Part A'!$B$6*'500 Days Simulation'!K478</f>
        <v>4000</v>
      </c>
      <c r="Y478" s="95">
        <f>'Inputs and Outputs Part A'!$B$5*'500 Days Simulation'!J478-'500 Days Simulation'!$O$14*'500 Days Simulation'!K478</f>
        <v>4040</v>
      </c>
      <c r="AA478" s="95">
        <f>'Inputs and Outputs Part A'!$B$5*'500 Days Simulation'!J478-'500 Days Simulation'!$O$16*'500 Days Simulation'!K478</f>
        <v>3960</v>
      </c>
    </row>
    <row r="479" spans="1:27" x14ac:dyDescent="0.3">
      <c r="A479" s="48">
        <v>481</v>
      </c>
      <c r="B479" s="2" t="s">
        <v>1100</v>
      </c>
      <c r="C479" s="7">
        <v>44357</v>
      </c>
      <c r="D479" s="2" t="s">
        <v>1</v>
      </c>
      <c r="E479" s="2">
        <v>0.3461692012905363</v>
      </c>
      <c r="F479" s="2">
        <f>VLOOKUP(E479,'Inputs and Outputs Part B'!$H$22:$I$31,2)</f>
        <v>1</v>
      </c>
      <c r="G479" s="2">
        <v>0.61942486062149482</v>
      </c>
      <c r="H479" s="2">
        <f>ROUND(NORMINV(G479,'Inputs and Outputs Part B'!$E$16,'Inputs and Outputs Part B'!$F$16),0)</f>
        <v>103</v>
      </c>
      <c r="I479" s="2">
        <f>'Inputs and Outputs Part A'!$B$4+'Inputs and Outputs Part A'!$B$12</f>
        <v>105</v>
      </c>
      <c r="J479" s="2">
        <f t="shared" si="7"/>
        <v>103</v>
      </c>
      <c r="K479" s="2">
        <f>IF(J479-F479&gt;'Inputs and Outputs Part A'!$B$4,'500 Days Simulation'!J479-'500 Days Simulation'!F479-'Inputs and Outputs Part A'!$B$4,0)</f>
        <v>2</v>
      </c>
      <c r="L479" s="95">
        <f>'Inputs and Outputs Part A'!$B$5*'500 Days Simulation'!J479-'Inputs and Outputs Part A'!$B$6*'500 Days Simulation'!K479</f>
        <v>3920</v>
      </c>
      <c r="Y479" s="95">
        <f>'Inputs and Outputs Part A'!$B$5*'500 Days Simulation'!J479-'500 Days Simulation'!$O$14*'500 Days Simulation'!K479</f>
        <v>3960</v>
      </c>
      <c r="AA479" s="95">
        <f>'Inputs and Outputs Part A'!$B$5*'500 Days Simulation'!J479-'500 Days Simulation'!$O$16*'500 Days Simulation'!K479</f>
        <v>3880</v>
      </c>
    </row>
    <row r="480" spans="1:27" x14ac:dyDescent="0.3">
      <c r="A480" s="48">
        <v>482</v>
      </c>
      <c r="B480" s="2" t="s">
        <v>1100</v>
      </c>
      <c r="C480" s="7">
        <v>44357</v>
      </c>
      <c r="D480" s="2" t="s">
        <v>3</v>
      </c>
      <c r="E480" s="2">
        <v>0.41388127597946622</v>
      </c>
      <c r="F480" s="2">
        <f>VLOOKUP(E480,'Inputs and Outputs Part B'!$H$22:$I$31,2)</f>
        <v>2</v>
      </c>
      <c r="G480" s="2">
        <v>9.1134541267811842E-2</v>
      </c>
      <c r="H480" s="2">
        <f>ROUND(NORMINV(G480,'Inputs and Outputs Part B'!$E$17,'Inputs and Outputs Part B'!$F$17),0)</f>
        <v>96</v>
      </c>
      <c r="I480" s="2">
        <f>'Inputs and Outputs Part A'!$B$4+'Inputs and Outputs Part A'!$B$12</f>
        <v>105</v>
      </c>
      <c r="J480" s="2">
        <f t="shared" si="7"/>
        <v>96</v>
      </c>
      <c r="K480" s="2">
        <f>IF(J480-F480&gt;'Inputs and Outputs Part A'!$B$4,'500 Days Simulation'!J480-'500 Days Simulation'!F480-'Inputs and Outputs Part A'!$B$4,0)</f>
        <v>0</v>
      </c>
      <c r="L480" s="95">
        <f>'Inputs and Outputs Part A'!$B$5*'500 Days Simulation'!J480-'Inputs and Outputs Part A'!$B$6*'500 Days Simulation'!K480</f>
        <v>3840</v>
      </c>
      <c r="Y480" s="95">
        <f>'Inputs and Outputs Part A'!$B$5*'500 Days Simulation'!J480-'500 Days Simulation'!$O$14*'500 Days Simulation'!K480</f>
        <v>3840</v>
      </c>
      <c r="AA480" s="95">
        <f>'Inputs and Outputs Part A'!$B$5*'500 Days Simulation'!J480-'500 Days Simulation'!$O$16*'500 Days Simulation'!K480</f>
        <v>3840</v>
      </c>
    </row>
    <row r="481" spans="1:27" x14ac:dyDescent="0.3">
      <c r="A481" s="48">
        <v>483</v>
      </c>
      <c r="B481" s="2" t="s">
        <v>1100</v>
      </c>
      <c r="C481" s="7">
        <v>44357</v>
      </c>
      <c r="D481" s="2" t="s">
        <v>2</v>
      </c>
      <c r="E481" s="2">
        <v>0.91967135368950992</v>
      </c>
      <c r="F481" s="2">
        <f>VLOOKUP(E481,'Inputs and Outputs Part B'!$H$22:$I$31,2)</f>
        <v>5</v>
      </c>
      <c r="G481" s="2">
        <v>0.62352365156973355</v>
      </c>
      <c r="H481" s="2">
        <f>ROUND(NORMINV(G481,'Inputs and Outputs Part B'!$E$18,'Inputs and Outputs Part B'!$F$18),0)</f>
        <v>107</v>
      </c>
      <c r="I481" s="2">
        <f>'Inputs and Outputs Part A'!$B$4+'Inputs and Outputs Part A'!$B$12</f>
        <v>105</v>
      </c>
      <c r="J481" s="2">
        <f t="shared" si="7"/>
        <v>105</v>
      </c>
      <c r="K481" s="2">
        <f>IF(J481-F481&gt;'Inputs and Outputs Part A'!$B$4,'500 Days Simulation'!J481-'500 Days Simulation'!F481-'Inputs and Outputs Part A'!$B$4,0)</f>
        <v>0</v>
      </c>
      <c r="L481" s="95">
        <f>'Inputs and Outputs Part A'!$B$5*'500 Days Simulation'!J481-'Inputs and Outputs Part A'!$B$6*'500 Days Simulation'!K481</f>
        <v>4200</v>
      </c>
      <c r="Y481" s="95">
        <f>'Inputs and Outputs Part A'!$B$5*'500 Days Simulation'!J481-'500 Days Simulation'!$O$14*'500 Days Simulation'!K481</f>
        <v>4200</v>
      </c>
      <c r="AA481" s="95">
        <f>'Inputs and Outputs Part A'!$B$5*'500 Days Simulation'!J481-'500 Days Simulation'!$O$16*'500 Days Simulation'!K481</f>
        <v>4200</v>
      </c>
    </row>
    <row r="482" spans="1:27" x14ac:dyDescent="0.3">
      <c r="A482" s="48">
        <v>484</v>
      </c>
      <c r="B482" s="2" t="s">
        <v>1101</v>
      </c>
      <c r="C482" s="7">
        <v>44358</v>
      </c>
      <c r="D482" s="2" t="s">
        <v>1</v>
      </c>
      <c r="E482" s="2">
        <v>0.76216934523198276</v>
      </c>
      <c r="F482" s="2">
        <f>VLOOKUP(E482,'Inputs and Outputs Part B'!$H$22:$I$31,2)</f>
        <v>4</v>
      </c>
      <c r="G482" s="2">
        <v>0.57439152066813581</v>
      </c>
      <c r="H482" s="2">
        <f>ROUND(NORMINV(G482,'Inputs and Outputs Part B'!$E$16,'Inputs and Outputs Part B'!$F$16),0)</f>
        <v>102</v>
      </c>
      <c r="I482" s="2">
        <f>'Inputs and Outputs Part A'!$B$4+'Inputs and Outputs Part A'!$B$12</f>
        <v>105</v>
      </c>
      <c r="J482" s="2">
        <f t="shared" si="7"/>
        <v>102</v>
      </c>
      <c r="K482" s="2">
        <f>IF(J482-F482&gt;'Inputs and Outputs Part A'!$B$4,'500 Days Simulation'!J482-'500 Days Simulation'!F482-'Inputs and Outputs Part A'!$B$4,0)</f>
        <v>0</v>
      </c>
      <c r="L482" s="95">
        <f>'Inputs and Outputs Part A'!$B$5*'500 Days Simulation'!J482-'Inputs and Outputs Part A'!$B$6*'500 Days Simulation'!K482</f>
        <v>4080</v>
      </c>
      <c r="Y482" s="95">
        <f>'Inputs and Outputs Part A'!$B$5*'500 Days Simulation'!J482-'500 Days Simulation'!$O$14*'500 Days Simulation'!K482</f>
        <v>4080</v>
      </c>
      <c r="AA482" s="95">
        <f>'Inputs and Outputs Part A'!$B$5*'500 Days Simulation'!J482-'500 Days Simulation'!$O$16*'500 Days Simulation'!K482</f>
        <v>4080</v>
      </c>
    </row>
    <row r="483" spans="1:27" x14ac:dyDescent="0.3">
      <c r="A483" s="48">
        <v>485</v>
      </c>
      <c r="B483" s="2" t="s">
        <v>1101</v>
      </c>
      <c r="C483" s="7">
        <v>44358</v>
      </c>
      <c r="D483" s="2" t="s">
        <v>3</v>
      </c>
      <c r="E483" s="2">
        <v>0.65749677774316317</v>
      </c>
      <c r="F483" s="2">
        <f>VLOOKUP(E483,'Inputs and Outputs Part B'!$H$22:$I$31,2)</f>
        <v>3</v>
      </c>
      <c r="G483" s="2">
        <v>0.16691265922367005</v>
      </c>
      <c r="H483" s="2">
        <f>ROUND(NORMINV(G483,'Inputs and Outputs Part B'!$E$17,'Inputs and Outputs Part B'!$F$17),0)</f>
        <v>98</v>
      </c>
      <c r="I483" s="2">
        <f>'Inputs and Outputs Part A'!$B$4+'Inputs and Outputs Part A'!$B$12</f>
        <v>105</v>
      </c>
      <c r="J483" s="2">
        <f t="shared" si="7"/>
        <v>98</v>
      </c>
      <c r="K483" s="2">
        <f>IF(J483-F483&gt;'Inputs and Outputs Part A'!$B$4,'500 Days Simulation'!J483-'500 Days Simulation'!F483-'Inputs and Outputs Part A'!$B$4,0)</f>
        <v>0</v>
      </c>
      <c r="L483" s="95">
        <f>'Inputs and Outputs Part A'!$B$5*'500 Days Simulation'!J483-'Inputs and Outputs Part A'!$B$6*'500 Days Simulation'!K483</f>
        <v>3920</v>
      </c>
      <c r="Y483" s="95">
        <f>'Inputs and Outputs Part A'!$B$5*'500 Days Simulation'!J483-'500 Days Simulation'!$O$14*'500 Days Simulation'!K483</f>
        <v>3920</v>
      </c>
      <c r="AA483" s="95">
        <f>'Inputs and Outputs Part A'!$B$5*'500 Days Simulation'!J483-'500 Days Simulation'!$O$16*'500 Days Simulation'!K483</f>
        <v>3920</v>
      </c>
    </row>
    <row r="484" spans="1:27" x14ac:dyDescent="0.3">
      <c r="A484" s="48">
        <v>486</v>
      </c>
      <c r="B484" s="2" t="s">
        <v>1101</v>
      </c>
      <c r="C484" s="7">
        <v>44358</v>
      </c>
      <c r="D484" s="2" t="s">
        <v>2</v>
      </c>
      <c r="E484" s="2">
        <v>0.97689376172570486</v>
      </c>
      <c r="F484" s="2">
        <f>VLOOKUP(E484,'Inputs and Outputs Part B'!$H$22:$I$31,2)</f>
        <v>7</v>
      </c>
      <c r="G484" s="2">
        <v>0.89454543682289223</v>
      </c>
      <c r="H484" s="2">
        <f>ROUND(NORMINV(G484,'Inputs and Outputs Part B'!$E$18,'Inputs and Outputs Part B'!$F$18),0)</f>
        <v>111</v>
      </c>
      <c r="I484" s="2">
        <f>'Inputs and Outputs Part A'!$B$4+'Inputs and Outputs Part A'!$B$12</f>
        <v>105</v>
      </c>
      <c r="J484" s="2">
        <f t="shared" si="7"/>
        <v>105</v>
      </c>
      <c r="K484" s="2">
        <f>IF(J484-F484&gt;'Inputs and Outputs Part A'!$B$4,'500 Days Simulation'!J484-'500 Days Simulation'!F484-'Inputs and Outputs Part A'!$B$4,0)</f>
        <v>0</v>
      </c>
      <c r="L484" s="95">
        <f>'Inputs and Outputs Part A'!$B$5*'500 Days Simulation'!J484-'Inputs and Outputs Part A'!$B$6*'500 Days Simulation'!K484</f>
        <v>4200</v>
      </c>
      <c r="Y484" s="95">
        <f>'Inputs and Outputs Part A'!$B$5*'500 Days Simulation'!J484-'500 Days Simulation'!$O$14*'500 Days Simulation'!K484</f>
        <v>4200</v>
      </c>
      <c r="AA484" s="95">
        <f>'Inputs and Outputs Part A'!$B$5*'500 Days Simulation'!J484-'500 Days Simulation'!$O$16*'500 Days Simulation'!K484</f>
        <v>4200</v>
      </c>
    </row>
    <row r="485" spans="1:27" x14ac:dyDescent="0.3">
      <c r="A485" s="48">
        <v>487</v>
      </c>
      <c r="B485" s="2" t="s">
        <v>1106</v>
      </c>
      <c r="C485" s="7">
        <v>44359</v>
      </c>
      <c r="D485" s="2" t="s">
        <v>1</v>
      </c>
      <c r="E485" s="2">
        <v>0.54926696415071619</v>
      </c>
      <c r="F485" s="2">
        <f>VLOOKUP(E485,'Inputs and Outputs Part B'!$H$22:$I$31,2)</f>
        <v>2</v>
      </c>
      <c r="G485" s="2">
        <v>0.97440807733035018</v>
      </c>
      <c r="H485" s="2">
        <f>ROUND(NORMINV(G485,'Inputs and Outputs Part B'!$E$16,'Inputs and Outputs Part B'!$F$16),0)</f>
        <v>113</v>
      </c>
      <c r="I485" s="2">
        <f>'Inputs and Outputs Part A'!$B$4+'Inputs and Outputs Part A'!$B$12</f>
        <v>105</v>
      </c>
      <c r="J485" s="2">
        <f t="shared" si="7"/>
        <v>105</v>
      </c>
      <c r="K485" s="2">
        <f>IF(J485-F485&gt;'Inputs and Outputs Part A'!$B$4,'500 Days Simulation'!J485-'500 Days Simulation'!F485-'Inputs and Outputs Part A'!$B$4,0)</f>
        <v>3</v>
      </c>
      <c r="L485" s="95">
        <f>'Inputs and Outputs Part A'!$B$5*'500 Days Simulation'!J485-'Inputs and Outputs Part A'!$B$6*'500 Days Simulation'!K485</f>
        <v>3900</v>
      </c>
      <c r="Y485" s="95">
        <f>'Inputs and Outputs Part A'!$B$5*'500 Days Simulation'!J485-'500 Days Simulation'!$O$14*'500 Days Simulation'!K485</f>
        <v>3960</v>
      </c>
      <c r="AA485" s="95">
        <f>'Inputs and Outputs Part A'!$B$5*'500 Days Simulation'!J485-'500 Days Simulation'!$O$16*'500 Days Simulation'!K485</f>
        <v>3840</v>
      </c>
    </row>
    <row r="486" spans="1:27" x14ac:dyDescent="0.3">
      <c r="A486" s="48">
        <v>488</v>
      </c>
      <c r="B486" s="2" t="s">
        <v>1106</v>
      </c>
      <c r="C486" s="7">
        <v>44359</v>
      </c>
      <c r="D486" s="2" t="s">
        <v>3</v>
      </c>
      <c r="E486" s="2">
        <v>0.9336627335020028</v>
      </c>
      <c r="F486" s="2">
        <f>VLOOKUP(E486,'Inputs and Outputs Part B'!$H$22:$I$31,2)</f>
        <v>5</v>
      </c>
      <c r="G486" s="2">
        <v>0.65306548665931197</v>
      </c>
      <c r="H486" s="2">
        <f>ROUND(NORMINV(G486,'Inputs and Outputs Part B'!$E$17,'Inputs and Outputs Part B'!$F$17),0)</f>
        <v>105</v>
      </c>
      <c r="I486" s="2">
        <f>'Inputs and Outputs Part A'!$B$4+'Inputs and Outputs Part A'!$B$12</f>
        <v>105</v>
      </c>
      <c r="J486" s="2">
        <f t="shared" si="7"/>
        <v>105</v>
      </c>
      <c r="K486" s="2">
        <f>IF(J486-F486&gt;'Inputs and Outputs Part A'!$B$4,'500 Days Simulation'!J486-'500 Days Simulation'!F486-'Inputs and Outputs Part A'!$B$4,0)</f>
        <v>0</v>
      </c>
      <c r="L486" s="95">
        <f>'Inputs and Outputs Part A'!$B$5*'500 Days Simulation'!J486-'Inputs and Outputs Part A'!$B$6*'500 Days Simulation'!K486</f>
        <v>4200</v>
      </c>
      <c r="Y486" s="95">
        <f>'Inputs and Outputs Part A'!$B$5*'500 Days Simulation'!J486-'500 Days Simulation'!$O$14*'500 Days Simulation'!K486</f>
        <v>4200</v>
      </c>
      <c r="AA486" s="95">
        <f>'Inputs and Outputs Part A'!$B$5*'500 Days Simulation'!J486-'500 Days Simulation'!$O$16*'500 Days Simulation'!K486</f>
        <v>4200</v>
      </c>
    </row>
    <row r="487" spans="1:27" x14ac:dyDescent="0.3">
      <c r="A487" s="48">
        <v>489</v>
      </c>
      <c r="B487" s="2" t="s">
        <v>1106</v>
      </c>
      <c r="C487" s="7">
        <v>44359</v>
      </c>
      <c r="D487" s="2" t="s">
        <v>2</v>
      </c>
      <c r="E487" s="2">
        <v>0.3938971571615385</v>
      </c>
      <c r="F487" s="2">
        <f>VLOOKUP(E487,'Inputs and Outputs Part B'!$H$22:$I$31,2)</f>
        <v>2</v>
      </c>
      <c r="G487" s="2">
        <v>0.60146809528097622</v>
      </c>
      <c r="H487" s="2">
        <f>ROUND(NORMINV(G487,'Inputs and Outputs Part B'!$E$18,'Inputs and Outputs Part B'!$F$18),0)</f>
        <v>106</v>
      </c>
      <c r="I487" s="2">
        <f>'Inputs and Outputs Part A'!$B$4+'Inputs and Outputs Part A'!$B$12</f>
        <v>105</v>
      </c>
      <c r="J487" s="2">
        <f t="shared" si="7"/>
        <v>105</v>
      </c>
      <c r="K487" s="2">
        <f>IF(J487-F487&gt;'Inputs and Outputs Part A'!$B$4,'500 Days Simulation'!J487-'500 Days Simulation'!F487-'Inputs and Outputs Part A'!$B$4,0)</f>
        <v>3</v>
      </c>
      <c r="L487" s="95">
        <f>'Inputs and Outputs Part A'!$B$5*'500 Days Simulation'!J487-'Inputs and Outputs Part A'!$B$6*'500 Days Simulation'!K487</f>
        <v>3900</v>
      </c>
      <c r="Y487" s="95">
        <f>'Inputs and Outputs Part A'!$B$5*'500 Days Simulation'!J487-'500 Days Simulation'!$O$14*'500 Days Simulation'!K487</f>
        <v>3960</v>
      </c>
      <c r="AA487" s="95">
        <f>'Inputs and Outputs Part A'!$B$5*'500 Days Simulation'!J487-'500 Days Simulation'!$O$16*'500 Days Simulation'!K487</f>
        <v>3840</v>
      </c>
    </row>
    <row r="488" spans="1:27" x14ac:dyDescent="0.3">
      <c r="A488" s="48">
        <v>490</v>
      </c>
      <c r="B488" s="2" t="s">
        <v>1105</v>
      </c>
      <c r="C488" s="7">
        <v>44360</v>
      </c>
      <c r="D488" s="2" t="s">
        <v>1</v>
      </c>
      <c r="E488" s="2">
        <v>0.58540770966044109</v>
      </c>
      <c r="F488" s="2">
        <f>VLOOKUP(E488,'Inputs and Outputs Part B'!$H$22:$I$31,2)</f>
        <v>2</v>
      </c>
      <c r="G488" s="2">
        <v>0.64954408856087231</v>
      </c>
      <c r="H488" s="2">
        <f>ROUND(NORMINV(G488,'Inputs and Outputs Part B'!$E$16,'Inputs and Outputs Part B'!$F$16),0)</f>
        <v>103</v>
      </c>
      <c r="I488" s="2">
        <f>'Inputs and Outputs Part A'!$B$4+'Inputs and Outputs Part A'!$B$12</f>
        <v>105</v>
      </c>
      <c r="J488" s="2">
        <f t="shared" si="7"/>
        <v>103</v>
      </c>
      <c r="K488" s="2">
        <f>IF(J488-F488&gt;'Inputs and Outputs Part A'!$B$4,'500 Days Simulation'!J488-'500 Days Simulation'!F488-'Inputs and Outputs Part A'!$B$4,0)</f>
        <v>1</v>
      </c>
      <c r="L488" s="95">
        <f>'Inputs and Outputs Part A'!$B$5*'500 Days Simulation'!J488-'Inputs and Outputs Part A'!$B$6*'500 Days Simulation'!K488</f>
        <v>4020</v>
      </c>
      <c r="Y488" s="95">
        <f>'Inputs and Outputs Part A'!$B$5*'500 Days Simulation'!J488-'500 Days Simulation'!$O$14*'500 Days Simulation'!K488</f>
        <v>4040</v>
      </c>
      <c r="AA488" s="95">
        <f>'Inputs and Outputs Part A'!$B$5*'500 Days Simulation'!J488-'500 Days Simulation'!$O$16*'500 Days Simulation'!K488</f>
        <v>4000</v>
      </c>
    </row>
    <row r="489" spans="1:27" x14ac:dyDescent="0.3">
      <c r="A489" s="48">
        <v>491</v>
      </c>
      <c r="B489" s="2" t="s">
        <v>1105</v>
      </c>
      <c r="C489" s="7">
        <v>44360</v>
      </c>
      <c r="D489" s="2" t="s">
        <v>3</v>
      </c>
      <c r="E489" s="2">
        <v>6.9548371934149977E-2</v>
      </c>
      <c r="F489" s="2">
        <f>VLOOKUP(E489,'Inputs and Outputs Part B'!$H$22:$I$31,2)</f>
        <v>0</v>
      </c>
      <c r="G489" s="2">
        <v>0.21555549457714551</v>
      </c>
      <c r="H489" s="2">
        <f>ROUND(NORMINV(G489,'Inputs and Outputs Part B'!$E$17,'Inputs and Outputs Part B'!$F$17),0)</f>
        <v>99</v>
      </c>
      <c r="I489" s="2">
        <f>'Inputs and Outputs Part A'!$B$4+'Inputs and Outputs Part A'!$B$12</f>
        <v>105</v>
      </c>
      <c r="J489" s="2">
        <f t="shared" si="7"/>
        <v>99</v>
      </c>
      <c r="K489" s="2">
        <f>IF(J489-F489&gt;'Inputs and Outputs Part A'!$B$4,'500 Days Simulation'!J489-'500 Days Simulation'!F489-'Inputs and Outputs Part A'!$B$4,0)</f>
        <v>0</v>
      </c>
      <c r="L489" s="95">
        <f>'Inputs and Outputs Part A'!$B$5*'500 Days Simulation'!J489-'Inputs and Outputs Part A'!$B$6*'500 Days Simulation'!K489</f>
        <v>3960</v>
      </c>
      <c r="Y489" s="95">
        <f>'Inputs and Outputs Part A'!$B$5*'500 Days Simulation'!J489-'500 Days Simulation'!$O$14*'500 Days Simulation'!K489</f>
        <v>3960</v>
      </c>
      <c r="AA489" s="95">
        <f>'Inputs and Outputs Part A'!$B$5*'500 Days Simulation'!J489-'500 Days Simulation'!$O$16*'500 Days Simulation'!K489</f>
        <v>3960</v>
      </c>
    </row>
    <row r="490" spans="1:27" x14ac:dyDescent="0.3">
      <c r="A490" s="48">
        <v>492</v>
      </c>
      <c r="B490" s="2" t="s">
        <v>1105</v>
      </c>
      <c r="C490" s="7">
        <v>44360</v>
      </c>
      <c r="D490" s="2" t="s">
        <v>2</v>
      </c>
      <c r="E490" s="2">
        <v>0.94653629806354611</v>
      </c>
      <c r="F490" s="2">
        <f>VLOOKUP(E490,'Inputs and Outputs Part B'!$H$22:$I$31,2)</f>
        <v>6</v>
      </c>
      <c r="G490" s="2">
        <v>0.83402350468938513</v>
      </c>
      <c r="H490" s="2">
        <f>ROUND(NORMINV(G490,'Inputs and Outputs Part B'!$E$18,'Inputs and Outputs Part B'!$F$18),0)</f>
        <v>110</v>
      </c>
      <c r="I490" s="2">
        <f>'Inputs and Outputs Part A'!$B$4+'Inputs and Outputs Part A'!$B$12</f>
        <v>105</v>
      </c>
      <c r="J490" s="2">
        <f t="shared" si="7"/>
        <v>105</v>
      </c>
      <c r="K490" s="2">
        <f>IF(J490-F490&gt;'Inputs and Outputs Part A'!$B$4,'500 Days Simulation'!J490-'500 Days Simulation'!F490-'Inputs and Outputs Part A'!$B$4,0)</f>
        <v>0</v>
      </c>
      <c r="L490" s="95">
        <f>'Inputs and Outputs Part A'!$B$5*'500 Days Simulation'!J490-'Inputs and Outputs Part A'!$B$6*'500 Days Simulation'!K490</f>
        <v>4200</v>
      </c>
      <c r="Y490" s="95">
        <f>'Inputs and Outputs Part A'!$B$5*'500 Days Simulation'!J490-'500 Days Simulation'!$O$14*'500 Days Simulation'!K490</f>
        <v>4200</v>
      </c>
      <c r="AA490" s="95">
        <f>'Inputs and Outputs Part A'!$B$5*'500 Days Simulation'!J490-'500 Days Simulation'!$O$16*'500 Days Simulation'!K490</f>
        <v>4200</v>
      </c>
    </row>
    <row r="491" spans="1:27" x14ac:dyDescent="0.3">
      <c r="A491" s="48">
        <v>493</v>
      </c>
      <c r="B491" s="2" t="s">
        <v>1104</v>
      </c>
      <c r="C491" s="7">
        <v>44361</v>
      </c>
      <c r="D491" s="2" t="s">
        <v>1</v>
      </c>
      <c r="E491" s="2">
        <v>0.51444160238777004</v>
      </c>
      <c r="F491" s="2">
        <f>VLOOKUP(E491,'Inputs and Outputs Part B'!$H$22:$I$31,2)</f>
        <v>2</v>
      </c>
      <c r="G491" s="2">
        <v>0.44989711524601539</v>
      </c>
      <c r="H491" s="2">
        <f>ROUND(NORMINV(G491,'Inputs and Outputs Part B'!$E$16,'Inputs and Outputs Part B'!$F$16),0)</f>
        <v>100</v>
      </c>
      <c r="I491" s="2">
        <f>'Inputs and Outputs Part A'!$B$4+'Inputs and Outputs Part A'!$B$12</f>
        <v>105</v>
      </c>
      <c r="J491" s="2">
        <f t="shared" si="7"/>
        <v>100</v>
      </c>
      <c r="K491" s="2">
        <f>IF(J491-F491&gt;'Inputs and Outputs Part A'!$B$4,'500 Days Simulation'!J491-'500 Days Simulation'!F491-'Inputs and Outputs Part A'!$B$4,0)</f>
        <v>0</v>
      </c>
      <c r="L491" s="95">
        <f>'Inputs and Outputs Part A'!$B$5*'500 Days Simulation'!J491-'Inputs and Outputs Part A'!$B$6*'500 Days Simulation'!K491</f>
        <v>4000</v>
      </c>
      <c r="Y491" s="95">
        <f>'Inputs and Outputs Part A'!$B$5*'500 Days Simulation'!J491-'500 Days Simulation'!$O$14*'500 Days Simulation'!K491</f>
        <v>4000</v>
      </c>
      <c r="AA491" s="95">
        <f>'Inputs and Outputs Part A'!$B$5*'500 Days Simulation'!J491-'500 Days Simulation'!$O$16*'500 Days Simulation'!K491</f>
        <v>4000</v>
      </c>
    </row>
    <row r="492" spans="1:27" x14ac:dyDescent="0.3">
      <c r="A492" s="48">
        <v>494</v>
      </c>
      <c r="B492" s="2" t="s">
        <v>1104</v>
      </c>
      <c r="C492" s="7">
        <v>44361</v>
      </c>
      <c r="D492" s="2" t="s">
        <v>3</v>
      </c>
      <c r="E492" s="2">
        <v>0.10171168581204404</v>
      </c>
      <c r="F492" s="2">
        <f>VLOOKUP(E492,'Inputs and Outputs Part B'!$H$22:$I$31,2)</f>
        <v>0</v>
      </c>
      <c r="G492" s="2">
        <v>0.44916865935130901</v>
      </c>
      <c r="H492" s="2">
        <f>ROUND(NORMINV(G492,'Inputs and Outputs Part B'!$E$17,'Inputs and Outputs Part B'!$F$17),0)</f>
        <v>102</v>
      </c>
      <c r="I492" s="2">
        <f>'Inputs and Outputs Part A'!$B$4+'Inputs and Outputs Part A'!$B$12</f>
        <v>105</v>
      </c>
      <c r="J492" s="2">
        <f t="shared" si="7"/>
        <v>102</v>
      </c>
      <c r="K492" s="2">
        <f>IF(J492-F492&gt;'Inputs and Outputs Part A'!$B$4,'500 Days Simulation'!J492-'500 Days Simulation'!F492-'Inputs and Outputs Part A'!$B$4,0)</f>
        <v>2</v>
      </c>
      <c r="L492" s="95">
        <f>'Inputs and Outputs Part A'!$B$5*'500 Days Simulation'!J492-'Inputs and Outputs Part A'!$B$6*'500 Days Simulation'!K492</f>
        <v>3880</v>
      </c>
      <c r="Y492" s="95">
        <f>'Inputs and Outputs Part A'!$B$5*'500 Days Simulation'!J492-'500 Days Simulation'!$O$14*'500 Days Simulation'!K492</f>
        <v>3920</v>
      </c>
      <c r="AA492" s="95">
        <f>'Inputs and Outputs Part A'!$B$5*'500 Days Simulation'!J492-'500 Days Simulation'!$O$16*'500 Days Simulation'!K492</f>
        <v>3840</v>
      </c>
    </row>
    <row r="493" spans="1:27" x14ac:dyDescent="0.3">
      <c r="A493" s="48">
        <v>495</v>
      </c>
      <c r="B493" s="2" t="s">
        <v>1104</v>
      </c>
      <c r="C493" s="7">
        <v>44361</v>
      </c>
      <c r="D493" s="2" t="s">
        <v>2</v>
      </c>
      <c r="E493" s="2">
        <v>0.13637558797372484</v>
      </c>
      <c r="F493" s="2">
        <f>VLOOKUP(E493,'Inputs and Outputs Part B'!$H$22:$I$31,2)</f>
        <v>0</v>
      </c>
      <c r="G493" s="2">
        <v>0.21434693108226444</v>
      </c>
      <c r="H493" s="2">
        <f>ROUND(NORMINV(G493,'Inputs and Outputs Part B'!$E$18,'Inputs and Outputs Part B'!$F$18),0)</f>
        <v>101</v>
      </c>
      <c r="I493" s="2">
        <f>'Inputs and Outputs Part A'!$B$4+'Inputs and Outputs Part A'!$B$12</f>
        <v>105</v>
      </c>
      <c r="J493" s="2">
        <f t="shared" si="7"/>
        <v>101</v>
      </c>
      <c r="K493" s="2">
        <f>IF(J493-F493&gt;'Inputs and Outputs Part A'!$B$4,'500 Days Simulation'!J493-'500 Days Simulation'!F493-'Inputs and Outputs Part A'!$B$4,0)</f>
        <v>1</v>
      </c>
      <c r="L493" s="95">
        <f>'Inputs and Outputs Part A'!$B$5*'500 Days Simulation'!J493-'Inputs and Outputs Part A'!$B$6*'500 Days Simulation'!K493</f>
        <v>3940</v>
      </c>
      <c r="Y493" s="95">
        <f>'Inputs and Outputs Part A'!$B$5*'500 Days Simulation'!J493-'500 Days Simulation'!$O$14*'500 Days Simulation'!K493</f>
        <v>3960</v>
      </c>
      <c r="AA493" s="95">
        <f>'Inputs and Outputs Part A'!$B$5*'500 Days Simulation'!J493-'500 Days Simulation'!$O$16*'500 Days Simulation'!K493</f>
        <v>3920</v>
      </c>
    </row>
    <row r="494" spans="1:27" x14ac:dyDescent="0.3">
      <c r="A494" s="48">
        <v>496</v>
      </c>
      <c r="B494" s="2" t="s">
        <v>1103</v>
      </c>
      <c r="C494" s="7">
        <v>44362</v>
      </c>
      <c r="D494" s="2" t="s">
        <v>1</v>
      </c>
      <c r="E494" s="2">
        <v>0.28192487947941147</v>
      </c>
      <c r="F494" s="2">
        <f>VLOOKUP(E494,'Inputs and Outputs Part B'!$H$22:$I$31,2)</f>
        <v>1</v>
      </c>
      <c r="G494" s="2">
        <v>0.39120759986275422</v>
      </c>
      <c r="H494" s="2">
        <f>ROUND(NORMINV(G494,'Inputs and Outputs Part B'!$E$16,'Inputs and Outputs Part B'!$F$16),0)</f>
        <v>99</v>
      </c>
      <c r="I494" s="2">
        <f>'Inputs and Outputs Part A'!$B$4+'Inputs and Outputs Part A'!$B$12</f>
        <v>105</v>
      </c>
      <c r="J494" s="2">
        <f t="shared" si="7"/>
        <v>99</v>
      </c>
      <c r="K494" s="2">
        <f>IF(J494-F494&gt;'Inputs and Outputs Part A'!$B$4,'500 Days Simulation'!J494-'500 Days Simulation'!F494-'Inputs and Outputs Part A'!$B$4,0)</f>
        <v>0</v>
      </c>
      <c r="L494" s="95">
        <f>'Inputs and Outputs Part A'!$B$5*'500 Days Simulation'!J494-'Inputs and Outputs Part A'!$B$6*'500 Days Simulation'!K494</f>
        <v>3960</v>
      </c>
      <c r="Y494" s="95">
        <f>'Inputs and Outputs Part A'!$B$5*'500 Days Simulation'!J494-'500 Days Simulation'!$O$14*'500 Days Simulation'!K494</f>
        <v>3960</v>
      </c>
      <c r="AA494" s="95">
        <f>'Inputs and Outputs Part A'!$B$5*'500 Days Simulation'!J494-'500 Days Simulation'!$O$16*'500 Days Simulation'!K494</f>
        <v>3960</v>
      </c>
    </row>
    <row r="495" spans="1:27" x14ac:dyDescent="0.3">
      <c r="A495" s="48">
        <v>497</v>
      </c>
      <c r="B495" s="2" t="s">
        <v>1103</v>
      </c>
      <c r="C495" s="7">
        <v>44362</v>
      </c>
      <c r="D495" s="2" t="s">
        <v>3</v>
      </c>
      <c r="E495" s="2">
        <v>0.45870910144199473</v>
      </c>
      <c r="F495" s="2">
        <f>VLOOKUP(E495,'Inputs and Outputs Part B'!$H$22:$I$31,2)</f>
        <v>2</v>
      </c>
      <c r="G495" s="2">
        <v>0.66781031700679039</v>
      </c>
      <c r="H495" s="2">
        <f>ROUND(NORMINV(G495,'Inputs and Outputs Part B'!$E$17,'Inputs and Outputs Part B'!$F$17),0)</f>
        <v>105</v>
      </c>
      <c r="I495" s="2">
        <f>'Inputs and Outputs Part A'!$B$4+'Inputs and Outputs Part A'!$B$12</f>
        <v>105</v>
      </c>
      <c r="J495" s="2">
        <f t="shared" si="7"/>
        <v>105</v>
      </c>
      <c r="K495" s="2">
        <f>IF(J495-F495&gt;'Inputs and Outputs Part A'!$B$4,'500 Days Simulation'!J495-'500 Days Simulation'!F495-'Inputs and Outputs Part A'!$B$4,0)</f>
        <v>3</v>
      </c>
      <c r="L495" s="95">
        <f>'Inputs and Outputs Part A'!$B$5*'500 Days Simulation'!J495-'Inputs and Outputs Part A'!$B$6*'500 Days Simulation'!K495</f>
        <v>3900</v>
      </c>
      <c r="Y495" s="95">
        <f>'Inputs and Outputs Part A'!$B$5*'500 Days Simulation'!J495-'500 Days Simulation'!$O$14*'500 Days Simulation'!K495</f>
        <v>3960</v>
      </c>
      <c r="AA495" s="95">
        <f>'Inputs and Outputs Part A'!$B$5*'500 Days Simulation'!J495-'500 Days Simulation'!$O$16*'500 Days Simulation'!K495</f>
        <v>3840</v>
      </c>
    </row>
    <row r="496" spans="1:27" x14ac:dyDescent="0.3">
      <c r="A496" s="48">
        <v>498</v>
      </c>
      <c r="B496" s="2" t="s">
        <v>1103</v>
      </c>
      <c r="C496" s="7">
        <v>44362</v>
      </c>
      <c r="D496" s="2" t="s">
        <v>2</v>
      </c>
      <c r="E496" s="2">
        <v>0.23238826320195627</v>
      </c>
      <c r="F496" s="2">
        <f>VLOOKUP(E496,'Inputs and Outputs Part B'!$H$22:$I$31,2)</f>
        <v>1</v>
      </c>
      <c r="G496" s="2">
        <v>0.87515937878584815</v>
      </c>
      <c r="H496" s="2">
        <f>ROUND(NORMINV(G496,'Inputs and Outputs Part B'!$E$18,'Inputs and Outputs Part B'!$F$18),0)</f>
        <v>111</v>
      </c>
      <c r="I496" s="2">
        <f>'Inputs and Outputs Part A'!$B$4+'Inputs and Outputs Part A'!$B$12</f>
        <v>105</v>
      </c>
      <c r="J496" s="2">
        <f t="shared" si="7"/>
        <v>105</v>
      </c>
      <c r="K496" s="2">
        <f>IF(J496-F496&gt;'Inputs and Outputs Part A'!$B$4,'500 Days Simulation'!J496-'500 Days Simulation'!F496-'Inputs and Outputs Part A'!$B$4,0)</f>
        <v>4</v>
      </c>
      <c r="L496" s="95">
        <f>'Inputs and Outputs Part A'!$B$5*'500 Days Simulation'!J496-'Inputs and Outputs Part A'!$B$6*'500 Days Simulation'!K496</f>
        <v>3800</v>
      </c>
      <c r="Y496" s="95">
        <f>'Inputs and Outputs Part A'!$B$5*'500 Days Simulation'!J496-'500 Days Simulation'!$O$14*'500 Days Simulation'!K496</f>
        <v>3880</v>
      </c>
      <c r="AA496" s="95">
        <f>'Inputs and Outputs Part A'!$B$5*'500 Days Simulation'!J496-'500 Days Simulation'!$O$16*'500 Days Simulation'!K496</f>
        <v>3720</v>
      </c>
    </row>
    <row r="497" spans="25:25" x14ac:dyDescent="0.3">
      <c r="Y497" s="98"/>
    </row>
    <row r="498" spans="25:25" x14ac:dyDescent="0.3">
      <c r="Y498" s="98"/>
    </row>
    <row r="499" spans="25:25" x14ac:dyDescent="0.3">
      <c r="Y499" s="98"/>
    </row>
    <row r="500" spans="25:25" x14ac:dyDescent="0.3">
      <c r="Y500" s="98"/>
    </row>
    <row r="501" spans="25:25" x14ac:dyDescent="0.3">
      <c r="Y501" s="98"/>
    </row>
    <row r="502" spans="25:25" x14ac:dyDescent="0.3">
      <c r="Y502" s="98"/>
    </row>
    <row r="503" spans="25:25" x14ac:dyDescent="0.3">
      <c r="Y503" s="98"/>
    </row>
    <row r="504" spans="25:25" x14ac:dyDescent="0.3">
      <c r="Y504" s="98"/>
    </row>
    <row r="505" spans="25:25" x14ac:dyDescent="0.3">
      <c r="Y505" s="98"/>
    </row>
    <row r="506" spans="25:25" x14ac:dyDescent="0.3">
      <c r="Y506" s="98"/>
    </row>
    <row r="507" spans="25:25" x14ac:dyDescent="0.3">
      <c r="Y507" s="98"/>
    </row>
    <row r="508" spans="25:25" x14ac:dyDescent="0.3">
      <c r="Y508" s="98"/>
    </row>
    <row r="509" spans="25:25" x14ac:dyDescent="0.3">
      <c r="Y509" s="98"/>
    </row>
  </sheetData>
  <mergeCells count="4">
    <mergeCell ref="N11:R11"/>
    <mergeCell ref="P12:R12"/>
    <mergeCell ref="N2:O2"/>
    <mergeCell ref="N3:O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5EB7-DC66-405F-A946-11784308E7A2}">
  <dimension ref="A1:C12"/>
  <sheetViews>
    <sheetView workbookViewId="0">
      <selection activeCell="I24" sqref="I24"/>
    </sheetView>
  </sheetViews>
  <sheetFormatPr defaultRowHeight="14.4" x14ac:dyDescent="0.3"/>
  <sheetData>
    <row r="1" spans="1:3" x14ac:dyDescent="0.3">
      <c r="A1" s="3" t="s">
        <v>1193</v>
      </c>
      <c r="B1" s="3"/>
      <c r="C1" s="3"/>
    </row>
    <row r="2" spans="1:3" ht="15" x14ac:dyDescent="0.3">
      <c r="A2" s="63"/>
    </row>
    <row r="3" spans="1:3" x14ac:dyDescent="0.3">
      <c r="A3" s="3">
        <v>1</v>
      </c>
      <c r="B3" t="s">
        <v>1197</v>
      </c>
    </row>
    <row r="4" spans="1:3" x14ac:dyDescent="0.3">
      <c r="A4" s="3">
        <v>2</v>
      </c>
      <c r="B4" t="s">
        <v>1194</v>
      </c>
    </row>
    <row r="5" spans="1:3" x14ac:dyDescent="0.3">
      <c r="A5" s="3">
        <v>3</v>
      </c>
      <c r="B5" t="s">
        <v>1195</v>
      </c>
    </row>
    <row r="6" spans="1:3" x14ac:dyDescent="0.3">
      <c r="A6" s="3">
        <v>4</v>
      </c>
      <c r="B6" t="s">
        <v>1196</v>
      </c>
    </row>
    <row r="8" spans="1:3" x14ac:dyDescent="0.3">
      <c r="A8" s="3" t="s">
        <v>1199</v>
      </c>
    </row>
    <row r="10" spans="1:3" x14ac:dyDescent="0.3">
      <c r="A10" s="3">
        <v>1</v>
      </c>
      <c r="B10" t="s">
        <v>1200</v>
      </c>
    </row>
    <row r="11" spans="1:3" x14ac:dyDescent="0.3">
      <c r="A11" s="3">
        <v>2</v>
      </c>
      <c r="B11" t="s">
        <v>1201</v>
      </c>
    </row>
    <row r="12" spans="1:3" x14ac:dyDescent="0.3">
      <c r="A12" s="3">
        <v>3</v>
      </c>
      <c r="B12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Details</vt:lpstr>
      <vt:lpstr>Data Sheet A</vt:lpstr>
      <vt:lpstr>Data Sheet B</vt:lpstr>
      <vt:lpstr>Inputs and Outputs Part A</vt:lpstr>
      <vt:lpstr>Inputs and Outputs Part B</vt:lpstr>
      <vt:lpstr>500 Days Simulation</vt:lpstr>
      <vt:lpstr>Assumptions &amp; Limitations</vt:lpstr>
    </vt:vector>
  </TitlesOfParts>
  <Company>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Conyngham</dc:creator>
  <cp:lastModifiedBy>Cian Shannon</cp:lastModifiedBy>
  <dcterms:created xsi:type="dcterms:W3CDTF">2022-02-07T18:42:20Z</dcterms:created>
  <dcterms:modified xsi:type="dcterms:W3CDTF">2024-04-11T18:08:38Z</dcterms:modified>
</cp:coreProperties>
</file>